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lapd\Documents\aatmr_v3\"/>
    </mc:Choice>
  </mc:AlternateContent>
  <xr:revisionPtr revIDLastSave="0" documentId="13_ncr:1_{78013E19-023A-431A-9589-39109D6F5737}" xr6:coauthVersionLast="47" xr6:coauthVersionMax="47" xr10:uidLastSave="{00000000-0000-0000-0000-000000000000}"/>
  <bookViews>
    <workbookView xWindow="-110" yWindow="-110" windowWidth="19420" windowHeight="10420" xr2:uid="{95565911-C51A-4EE7-B5F9-9ED98D7B572C}"/>
  </bookViews>
  <sheets>
    <sheet name="Hourly Report of AAT EDC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'[2]05-2'!#REF!</definedName>
    <definedName name="\_">#REF!</definedName>
    <definedName name="\0">#N/A</definedName>
    <definedName name="\1">'[3]00-1'!#REF!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[4]Ｄ配布１!#REF!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#N/A</definedName>
    <definedName name="\h">#N/A</definedName>
    <definedName name="\i">#N/A</definedName>
    <definedName name="\j">#N/A</definedName>
    <definedName name="\k">#N/A</definedName>
    <definedName name="\l">#N/A</definedName>
    <definedName name="\m">#N/A</definedName>
    <definedName name="\n">#N/A</definedName>
    <definedName name="\o">#N/A</definedName>
    <definedName name="\p">#REF!</definedName>
    <definedName name="\q">#N/A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#N/A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'[5]part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[6]ﾏﾙC改造投資詳細!#REF!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'[7]C3_N DC改造投資'!#REF!</definedName>
    <definedName name="______MC216">'[7]C3_N DC改造投資'!#REF!</definedName>
    <definedName name="______MC217">'[7]C3_N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[8]工数比較２!$V$20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[9]選酋表!#REF!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'[7]C3_N DC改造投資'!#REF!</definedName>
    <definedName name="_____MC216">'[7]C3_N DC改造投資'!#REF!</definedName>
    <definedName name="_____MC217">'[7]C3_N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[8]工数比較２!$V$20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[10]!____aa1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[11]!_xlbgnm.DEL1</definedName>
    <definedName name="____DEL2">[11]!_xlbgnm.DEL2</definedName>
    <definedName name="____DT1・">[9]選酋表!#REF!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[6]ﾏﾙC改造投資詳細!#REF!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'[7]C3_N DC改造投資'!#REF!</definedName>
    <definedName name="____MC216">'[7]C3_N DC改造投資'!#REF!</definedName>
    <definedName name="____MC217">'[7]C3_N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[8]工数比較２!$V$20</definedName>
    <definedName name="___04TF_OVERSEA_MARCH">#REF!</definedName>
    <definedName name="___04TF_TIS_OVERSEA_PART_200311">#REF!</definedName>
    <definedName name="___1_0Print_Area">'[12]#REF'!#REF!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[10]!___aa1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[11]!_xlbgnm.DEL1</definedName>
    <definedName name="___DEL2">[11]!_xlbgnm.DEL2</definedName>
    <definedName name="___DT1・">[9]選酋表!#REF!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[6]ﾏﾙC改造投資詳細!#REF!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'[7]C3_N DC改造投資'!#REF!</definedName>
    <definedName name="___MC216">'[7]C3_N DC改造投資'!#REF!</definedName>
    <definedName name="___MC217">'[7]C3_N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'[13](旧)LIST'!#REF!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'[14]#REF'!$G$9:$AM$2654</definedName>
    <definedName name="___V20×５">[8]工数比較２!$V$20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'[15]#REF'!#REF!</definedName>
    <definedName name="__1_2750_ok">#REF!</definedName>
    <definedName name="__123Graph_A" hidden="1">[16]ENG油洩れ!#REF!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[16]ENG油洩れ!#REF!</definedName>
    <definedName name="__123Graph_A設計別" hidden="1">#REF!</definedName>
    <definedName name="__123Graph_B" hidden="1">[17]A!#REF!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[18]ﾌﾟﾛﾄ_P772分解5号機!$D$25:$D$30</definedName>
    <definedName name="__123Graph_D" hidden="1">[18]ﾌﾟﾛﾄ_P772分解5号機!$E$25:$E$30</definedName>
    <definedName name="__123Graph_D恒久出図状況" hidden="1">#REF!</definedName>
    <definedName name="__123Graph_E" hidden="1">[18]ﾌﾟﾛﾄ_P772分解5号機!$F$25:$F$30</definedName>
    <definedName name="__123Graph_E恒久出図状況" hidden="1">#REF!</definedName>
    <definedName name="__123Graph_F" hidden="1">[18]ﾌﾟﾛﾄ_P772分解5号機!#REF!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[16]ENG油洩れ!#REF!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'[15]#REF'!#REF!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'[15]#REF'!#REF!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[10]!__aa1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[11]!_xlbgnm.DEL1</definedName>
    <definedName name="__DEL2">[11]!_xlbgnm.DEL2</definedName>
    <definedName name="__DT1・">[9]選酋表!#REF!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[6]ﾏﾙC改造投資詳細!#REF!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'[7]C3_N DC改造投資'!#REF!</definedName>
    <definedName name="__MC216">'[7]C3_N DC改造投資'!#REF!</definedName>
    <definedName name="__MC217">'[7]C3_N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'[13](旧)LIST'!#REF!</definedName>
    <definedName name="__Pri2">[19]長計対比!#REF!</definedName>
    <definedName name="__RE3">[20]BS_Input!#REF!</definedName>
    <definedName name="__RE6">[20]BS_Input!#REF!</definedName>
    <definedName name="__RSA24201">#REF!</definedName>
    <definedName name="__s3503">[21]BS_Input!#REF!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'[14]#REF'!$G$9:$AM$2654</definedName>
    <definedName name="__V20×５">[8]工数比較２!$V$20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[22]DESCRIPTION!#REF!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 hidden="1">#REF!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'[15]#REF'!#REF!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'[14]#REF'!#REF!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'[15]#REF'!#REF!</definedName>
    <definedName name="_2_0Print_Area">'[15]#REF'!#REF!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'[13](旧)LIST'!#REF!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'[15]#REF'!#REF!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'[12]#REF'!#REF!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'[12]#REF'!#REF!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'[15]#REF'!#REF!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'[15]#REF'!#REF!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'[15]#REF'!#REF!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'[15]#REF'!#REF!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'[14]W-현원가'!#REF!</definedName>
    <definedName name="_93__123Graph_X設変出図状_全" hidden="1">#REF!</definedName>
    <definedName name="_93A">'[14]W-현원가'!#REF!</definedName>
    <definedName name="_93B">'[14]W-현원가'!#REF!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'[14]W-현원가'!#REF!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[10]!_aa1</definedName>
    <definedName name="_AA10">#REF!</definedName>
    <definedName name="_AA2">'[5]part list ext crew'!_AA2</definedName>
    <definedName name="_AA3">'[5]part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[16]ENG油洩れ!#REF!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'Hourly Report of AAT EDC'!$A$1:$AZ$2483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'[5]part list ext crew'!_xlbgnm.Map1</definedName>
    <definedName name="_MAP3">'[5]part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[6]ﾏﾙC改造投資詳細!#REF!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'[7]C3_N DC改造投資'!#REF!</definedName>
    <definedName name="_MC216">'[7]C3_N DC改造投資'!#REF!</definedName>
    <definedName name="_MC217">'[7]C3_N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'[13](旧)LIST'!#REF!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[38]長計対比!#REF!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#REF!</definedName>
    <definedName name="_RE4">#REF!</definedName>
    <definedName name="_RE6">[20]BS_Input!#REF!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[21]BS_Input!#REF!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'[14]#REF'!$G$9:$AM$2654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[8]工数比較２!$V$20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'[39]Annual Production'!#REF!</definedName>
    <definedName name="A_1">[40]投資ﾘｽﾄ!$J$6</definedName>
    <definedName name="A_FRR">[41]PSM!$AO$588:$AO$589</definedName>
    <definedName name="A_Line">[41]PSM!$AP$539:$AP$540</definedName>
    <definedName name="A_NPR">[41]PSM!$AO$590:$AO$591</definedName>
    <definedName name="A_SKW">[41]PSM!$AO$586:$AO$587</definedName>
    <definedName name="A_SUT">[41]PSM!$AO$592:$AO$593</definedName>
    <definedName name="A1Q">#REF!</definedName>
    <definedName name="AA">#REF!</definedName>
    <definedName name="aaa">#REF!</definedName>
    <definedName name="AAAA">#REF!</definedName>
    <definedName name="aaaaa">[10]!aaaaa</definedName>
    <definedName name="AAAAAA">'[5]part list ext crew'!AAAAAA</definedName>
    <definedName name="aaag" hidden="1">{#N/A,#N/A,TRUE,"SUM";#N/A,#N/A,TRUE,"EE";#N/A,#N/A,TRUE,"AC";#N/A,#N/A,TRUE,"SN"}</definedName>
    <definedName name="aaasa">#REF!</definedName>
    <definedName name="aala">'[5]part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[10]!abc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'[5]part list ext crew'!ADSFDF</definedName>
    <definedName name="ADVICS">'[42]Part list'!#REF!</definedName>
    <definedName name="AENUM">'[43]Vehicle Number'!#REF!</definedName>
    <definedName name="af">#REF!</definedName>
    <definedName name="agawiu">'[5]part list ext crew'!agawiu</definedName>
    <definedName name="AGING_BS">#REF!</definedName>
    <definedName name="ai">'[5]part list ext crew'!ai</definedName>
    <definedName name="AIP_ALLDATA">#REF!</definedName>
    <definedName name="AIT">'[42]Part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'[44]P&amp;L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[45]Production!#REF!</definedName>
    <definedName name="AnnProd.V2017">[45]Production!#REF!</definedName>
    <definedName name="AnnProd.VOLUME_TYPE">#REF!</definedName>
    <definedName name="AnnSales.ASSEMBLER">'[46]Annual Sales'!#REF!</definedName>
    <definedName name="AnnSales.ASSEMBLER_FULLNAME">#REF!</definedName>
    <definedName name="AnnSales.ASSEMBLY_GROUP">'[46]Annual Sales'!#REF!</definedName>
    <definedName name="AnnSales.ASSEMBLY_GROUP_FULLNAME">#REF!</definedName>
    <definedName name="AnnSales.BRAND">'[47]Annual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'[46]Annual Sales'!#REF!</definedName>
    <definedName name="AnnSales.DRI_VEHICLE_TYPE">#REF!</definedName>
    <definedName name="AnnSales.DRITYPE">'[46]Annual Sales'!#REF!</definedName>
    <definedName name="AnnSales.DRITYPE_FULLNAME">#REF!</definedName>
    <definedName name="AnnSales.GLOBAL_MODEL_NAME">'[46]Annual Sales'!#REF!</definedName>
    <definedName name="AnnSales.GLOBAL_SEGMENT">'[46]Annual Sales'!#REF!</definedName>
    <definedName name="AnnSales.GLOBAL_SEGMENT_FULLNAME">#REF!</definedName>
    <definedName name="AnnSales.GROUP_FULLNAME">#REF!</definedName>
    <definedName name="AnnSales.GROUP_NAME">'[47]Annual Sales'!#REF!</definedName>
    <definedName name="AnnSales.GVW_SECTOR">'[46]Annual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'[46]Annual Sales'!#REF!</definedName>
    <definedName name="AnnSales.LAUNCH_MODEL_YEAR">'[46]Annual Sales'!#REF!</definedName>
    <definedName name="AnnSales.MNEMONIC">'[46]Annual Sales'!#REF!</definedName>
    <definedName name="AnnSales.MODEL">'[47]Annual Sales'!#REF!</definedName>
    <definedName name="AnnSales.MODEL_FULLNAME">#REF!</definedName>
    <definedName name="AnnSales.MODEL_RANGE">'[46]Annual Sales'!#REF!</definedName>
    <definedName name="AnnSales.MODEL_RANGE_FULLNAME">#REF!</definedName>
    <definedName name="AnnSales.NA_SEGMENT">'[46]Annual Sales'!#REF!</definedName>
    <definedName name="AnnSales.NA_SEGMENT_FULLNAME">#REF!</definedName>
    <definedName name="AnnSales.OFFTYPE">'[47]Annual Sales'!#REF!</definedName>
    <definedName name="AnnSales.OFFTYPE_FULLNAME">#REF!</definedName>
    <definedName name="AnnSales.PLATFORM">'[46]Annual Sales'!#REF!</definedName>
    <definedName name="AnnSales.PLATFORM_FULLNAME">#REF!</definedName>
    <definedName name="AnnSales.PLATFORM_OWNER">'[46]Annual Sales'!#REF!</definedName>
    <definedName name="AnnSales.PLATFORM_OWNER_FULLNAME">#REF!</definedName>
    <definedName name="AnnSales.RECORD_NUMBER">'[46]Annual Sales'!#REF!</definedName>
    <definedName name="AnnSales.REGION">'[46]Annual Sales'!#REF!</definedName>
    <definedName name="AnnSales.REGION_FULLNAME">#REF!</definedName>
    <definedName name="AnnSales.SALE_COUNTRY">'[47]Annual Sales'!#REF!</definedName>
    <definedName name="AnnSales.SALE_COUNTRY_FULLNAME">#REF!</definedName>
    <definedName name="AnnSales.SEGMENT">'[47]Annual Sales'!#REF!</definedName>
    <definedName name="AnnSales.SEGMENT_FULLNAME">#REF!</definedName>
    <definedName name="AnnSales.SOURCE">'[46]Annual Sales'!#REF!</definedName>
    <definedName name="AnnSales.SOURCE_FULLNAME">#REF!</definedName>
    <definedName name="AnnSales.SPLIT_KEY">'[46]Annual Sales'!#REF!</definedName>
    <definedName name="AnnSales.TAX_INCENTIVISED">'[46]Annual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'[46]Annual Sales'!#REF!</definedName>
    <definedName name="AnnSales.USER_DEFINED10">'[46]Annual Sales'!#REF!</definedName>
    <definedName name="AnnSales.USER_DEFINED11">'[46]Annual Sales'!#REF!</definedName>
    <definedName name="AnnSales.USER_DEFINED12">'[46]Annual Sales'!#REF!</definedName>
    <definedName name="AnnSales.USER_DEFINED2">'[46]Annual Sales'!#REF!</definedName>
    <definedName name="AnnSales.USER_DEFINED3">'[46]Annual Sales'!#REF!</definedName>
    <definedName name="AnnSales.USER_DEFINED4">'[46]Annual Sales'!#REF!</definedName>
    <definedName name="AnnSales.USER_DEFINED5">'[46]Annual Sales'!#REF!</definedName>
    <definedName name="AnnSales.USER_DEFINED6">'[46]Annual Sales'!#REF!</definedName>
    <definedName name="AnnSales.USER_DEFINED7">'[46]Annual Sales'!#REF!</definedName>
    <definedName name="AnnSales.USER_DEFINED8">'[46]Annual Sales'!#REF!</definedName>
    <definedName name="AnnSales.USER_DEFINED9">'[46]Annual Sales'!#REF!</definedName>
    <definedName name="AnnSales.V1985">'[46]Annual Sales'!#REF!</definedName>
    <definedName name="AnnSales.V1986">'[46]Annual Sales'!#REF!</definedName>
    <definedName name="AnnSales.V1987">'[46]Annual Sales'!#REF!</definedName>
    <definedName name="AnnSales.V1988">'[46]Annual Sales'!#REF!</definedName>
    <definedName name="AnnSales.V1989">'[46]Annual Sales'!#REF!</definedName>
    <definedName name="AnnSales.V1990">'[46]Annual Sales'!#REF!</definedName>
    <definedName name="AnnSales.V1991">'[46]Annual Sales'!#REF!</definedName>
    <definedName name="AnnSales.V1992">'[46]Annual Sales'!#REF!</definedName>
    <definedName name="AnnSales.V1993">'[46]Annual Sales'!#REF!</definedName>
    <definedName name="AnnSales.V1994">'[46]Annual Sales'!#REF!</definedName>
    <definedName name="AnnSales.V1995">'[46]Annual Sales'!#REF!</definedName>
    <definedName name="AnnSales.V1996">'[46]Annual Sales'!#REF!</definedName>
    <definedName name="AnnSales.V1997">'[46]Annual Sales'!#REF!</definedName>
    <definedName name="AnnSales.V1998">'[46]Annual Sales'!#REF!</definedName>
    <definedName name="AnnSales.V1999">'[47]Annual Sales'!#REF!</definedName>
    <definedName name="AnnSales.V2000">'[47]Annual Sales'!#REF!</definedName>
    <definedName name="AnnSales.V2001">'[47]Annual Sales'!#REF!</definedName>
    <definedName name="AnnSales.V2002">'[47]Annual Sales'!#REF!</definedName>
    <definedName name="AnnSales.V2003">'[47]Annual Sales'!#REF!</definedName>
    <definedName name="AnnSales.V2004">'[47]Annual Sales'!#REF!</definedName>
    <definedName name="AnnSales.V2005">'[47]Annual Sales'!#REF!</definedName>
    <definedName name="AnnSales.V2006">'[47]Annual Sales'!#REF!</definedName>
    <definedName name="AnnSales.V2007">'[47]Annual Sales'!#REF!</definedName>
    <definedName name="AnnSales.V2008">'[47]Annual Sales'!#REF!</definedName>
    <definedName name="AnnSales.V2009">'[46]Annual Sales'!#REF!</definedName>
    <definedName name="AnnSales.V2010">'[46]Annual Sales'!#REF!</definedName>
    <definedName name="AnnSales.V2011">'[46]Annual Sales'!#REF!</definedName>
    <definedName name="AnnSales.V2012">'[46]Annual Sales'!#REF!</definedName>
    <definedName name="AnnSales.V2013">'[47]Annual Sales'!#REF!</definedName>
    <definedName name="AnnSales.V2014">'[46]Annual Sales'!#REF!</definedName>
    <definedName name="AnnSales.V2015">'[46]Annual Sales'!#REF!</definedName>
    <definedName name="AnnSales.V2016">'[48]Annual Sales'!#REF!</definedName>
    <definedName name="AnnSales.V2017">'[48]Annual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[49]Apr!#REF!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'[5]part list ext crew'!asd</definedName>
    <definedName name="ASDASD">'[5]part list ext crew'!ASDASD</definedName>
    <definedName name="asdff" hidden="1">{#N/A,#N/A,FALSE,"V-NOTCH FLOW"}</definedName>
    <definedName name="ASDKJASLKD">'[5]part list ext crew'!ASDKJASLKD</definedName>
    <definedName name="ASIANTOTE">#REF!</definedName>
    <definedName name="ASL">#REF!</definedName>
    <definedName name="ASL_04">#REF!</definedName>
    <definedName name="ASMｻｰﾋﾞｽ">[41]SVASM!$C$1:$F$236</definedName>
    <definedName name="ASM単品">[41]SVASM!$A$294:$F$816</definedName>
    <definedName name="ASM数量ｸﾘｱ">[41]SVASM!$F$2:$F$289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'[42]Part list'!#REF!</definedName>
    <definedName name="ATFB">'[42]Part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[49]Aug!#REF!</definedName>
    <definedName name="ausd">#REF!</definedName>
    <definedName name="ave">#REF!</definedName>
    <definedName name="awf">[50]Config!$A$2:$A$12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[51]ELF!$P$1</definedName>
    <definedName name="Baht">#REF!</definedName>
    <definedName name="BANK_CHG.">#REF!</definedName>
    <definedName name="Base">'[52]2005'!#REF!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[51]ELF!$R$1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'[5]part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'[14]#REF'!#REF!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[21]BS_Input!#REF!</definedName>
    <definedName name="BSAmount_TH003">[20]BS_Input!#REF!</definedName>
    <definedName name="BSAmount_TH006">[20]BS_Input!#REF!</definedName>
    <definedName name="BSERV">#REF!</definedName>
    <definedName name="bsttv">[4]Ｄ配布１!#REF!</definedName>
    <definedName name="BTYPE_NK">#REF!</definedName>
    <definedName name="BU1_342">[41]PSM!$AS$565:$AS$566</definedName>
    <definedName name="BU1_CXZ">[41]PSM!$AS$555:$AS$556</definedName>
    <definedName name="BU1_FRR">[41]PSM!$AS$558:$AS$559</definedName>
    <definedName name="BU1_Line">[41]PSM!$AR$545:$AR$546</definedName>
    <definedName name="BU1_NKR">[41]PSM!$AS$571:$AS$572</definedName>
    <definedName name="BU1_NPR">[41]PSM!$AS$574:$AS$575</definedName>
    <definedName name="BU1_SKW">[41]PSM!$AS$561:$AS$562</definedName>
    <definedName name="BU1_TF">[41]PSM!$AS$549:$AS$551</definedName>
    <definedName name="BU1_UBS">[41]PSM!$AS$568:$AS$569</definedName>
    <definedName name="BU1_ﾀｲ">[41]PSM!$AS$552:$AS$553</definedName>
    <definedName name="BU2_342">[41]PSM!$AR$549:$AR$550</definedName>
    <definedName name="BU2_CXZ">[41]PSM!$AR$568:$AR$569</definedName>
    <definedName name="BU2_FRR">[41]PSM!$AR$571:$AR$572</definedName>
    <definedName name="BU2_Line">[41]PSM!$AS$545:$AS$546</definedName>
    <definedName name="BU2_NKR">[41]PSM!$AR$555:$AR$556</definedName>
    <definedName name="BU2_NPR">[41]PSM!$AR$558:$AR$559</definedName>
    <definedName name="BU2_SKW">[41]PSM!$AR$574:$AR$575</definedName>
    <definedName name="BU2_TF">[41]PSM!$AR$562:$AR$564</definedName>
    <definedName name="BU2_UBS">[41]PSM!$AR$552:$AR$553</definedName>
    <definedName name="BU2_ﾀｲ">[41]PSM!$AR$565:$AR$566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[53]B実部ﾃｽﾄ別工数!#REF!</definedName>
    <definedName name="C_">#REF!</definedName>
    <definedName name="C_10">#REF!</definedName>
    <definedName name="C_27">'[13](旧)LIST'!#REF!</definedName>
    <definedName name="C_CXZ">[41]PSM!$AR$580:$AR$581</definedName>
    <definedName name="C_FRR">[41]PSM!$AR$578:$AR$579</definedName>
    <definedName name="C_Line">[41]PSM!$AQ$539:$AQ$540</definedName>
    <definedName name="C_NKR">[41]PSM!$AR$587:$AR$588</definedName>
    <definedName name="C_NPR">[41]PSM!$AR$589:$AR$590</definedName>
    <definedName name="C_TF">[41]PSM!$AR$584:$AR$586</definedName>
    <definedName name="C_UBS">[41]PSM!$AR$582:$AR$583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[54]Calendar!$C$128</definedName>
    <definedName name="Calendar10MonthOption">MATCH(Calendar10Month,Months,0)</definedName>
    <definedName name="Calendar10Year">[54]Calendar!$B$128</definedName>
    <definedName name="Calendar11Month">[54]Calendar!$C$142</definedName>
    <definedName name="Calendar11MonthOption">MATCH(Calendar11Month,Months,0)</definedName>
    <definedName name="Calendar11Year">[54]Calendar!$B$142</definedName>
    <definedName name="Calendar12Month">[54]Calendar!$C$156</definedName>
    <definedName name="Calendar12MonthOption">MATCH(Calendar12Month,Months,0)</definedName>
    <definedName name="Calendar12Year">[54]Calendar!$B$156</definedName>
    <definedName name="Calendar1Month">[54]Report!$C$1</definedName>
    <definedName name="Calendar1MonthOption">MATCH(Calendar1Month,Months,0)</definedName>
    <definedName name="Calendar1Year">[54]Report!$B$1</definedName>
    <definedName name="Calendar2Month">[54]Calendar!$C$16</definedName>
    <definedName name="Calendar2MonthOption">MATCH(Calendar2Month,Months,0)</definedName>
    <definedName name="Calendar2Year">[54]Calendar!$B$16</definedName>
    <definedName name="Calendar3Month">[54]Calendar!$C$30</definedName>
    <definedName name="Calendar3MonthOption">MATCH(Calendar3Month,Months,0)</definedName>
    <definedName name="Calendar3Year">[54]Calendar!$B$30</definedName>
    <definedName name="Calendar4Month">[54]Calendar!$C$44</definedName>
    <definedName name="Calendar4MonthOption">MATCH(Calendar4Month,Months,0)</definedName>
    <definedName name="Calendar4Year">[54]Calendar!$B$44</definedName>
    <definedName name="Calendar5Month">[54]Calendar!$C$58</definedName>
    <definedName name="Calendar5MonthOption">MATCH(Calendar5Month,Months,0)</definedName>
    <definedName name="Calendar5Year">[54]Calendar!$B$58</definedName>
    <definedName name="Calendar6Month">[54]Calendar!$C$72</definedName>
    <definedName name="Calendar6MonthOption">MATCH(Calendar6Month,Months,0)</definedName>
    <definedName name="Calendar6Year">[54]Calendar!$B$72</definedName>
    <definedName name="Calendar7Month">[54]Calendar!$C$86</definedName>
    <definedName name="Calendar7MonthOption">MATCH(Calendar7Month,Months,0)</definedName>
    <definedName name="Calendar7Year">[54]Calendar!$B$86</definedName>
    <definedName name="Calendar8Month">[54]Calendar!$C$100</definedName>
    <definedName name="Calendar8MonthOption">MATCH(Calendar8Month,Months,0)</definedName>
    <definedName name="Calendar8Year">[54]Calendar!$B$100</definedName>
    <definedName name="Calendar9Month">[54]Calendar!$C$114</definedName>
    <definedName name="Calendar9MonthOption">MATCH(Calendar9Month,Months,0)</definedName>
    <definedName name="Calendar9Year">[54]Calendar!$B$114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[51]ELF!$T$1</definedName>
    <definedName name="cc">[51]ELF!$U$1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[51]ELF!$V$1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[51]ELF!$W$1</definedName>
    <definedName name="ＣＦＲＯＩ">#REF!</definedName>
    <definedName name="CG0_Data_And_Cost">#REF!</definedName>
    <definedName name="CHA">'[42]Part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'[55]Fiel List'!$T$2:$T$3</definedName>
    <definedName name="CHECK0">[56]計算結果!#REF!</definedName>
    <definedName name="CHECK1">[56]計算結果!#REF!</definedName>
    <definedName name="CHECK2">[56]計算結果!#REF!</definedName>
    <definedName name="CHECK6">[57]計算結果!#REF!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'[42]Part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MMS_Pck.CMMS_Last_Update_Date">#REF!</definedName>
    <definedName name="CMMS_Pck.CMMS_Last_Update_User">#REF!</definedName>
    <definedName name="CMMS_Pck.Component1_Base">#REF!</definedName>
    <definedName name="CMMS_Pck.Component1_Suffix">#REF!</definedName>
    <definedName name="CMMS_Pck.Component2_Base">#REF!</definedName>
    <definedName name="CMMS_Pck.Component2_Suffix">#REF!</definedName>
    <definedName name="CMMS_Pck.Contact_Name">#REF!</definedName>
    <definedName name="CMMS_Pck.Contact_Phone">#REF!</definedName>
    <definedName name="CMMS_Pck.Container_Base">#REF!</definedName>
    <definedName name="CMMS_Pck.Container_Collapsible_Height">#REF!</definedName>
    <definedName name="CMMS_Pck.Container_Description">#REF!</definedName>
    <definedName name="CMMS_Pck.Container_Expendable_Returnable">#REF!</definedName>
    <definedName name="CMMS_Pck.Container_Gross_Weight">#REF!</definedName>
    <definedName name="CMMS_Pck.Container_Height">#REF!</definedName>
    <definedName name="CMMS_Pck.Container_Length">#REF!</definedName>
    <definedName name="CMMS_Pck.Container_Pieces">#REF!</definedName>
    <definedName name="CMMS_Pck.Container_Suffix">#REF!</definedName>
    <definedName name="CMMS_Pck.Container_Tare_Weight">#REF!</definedName>
    <definedName name="CMMS_Pck.Container_Type">#REF!</definedName>
    <definedName name="CMMS_Pck.Container_Width">#REF!</definedName>
    <definedName name="CMMS_Pck.Containers_Per_Layer">#REF!</definedName>
    <definedName name="CMMS_Pck.Containers_Per_Unitload">#REF!</definedName>
    <definedName name="CMMS_Pck.Layers_Per_Unitload">#REF!</definedName>
    <definedName name="CMMS_Pck.Packaging_Comments">#REF!</definedName>
    <definedName name="CMMS_Pck.Packaging_Confirm_Code">#REF!</definedName>
    <definedName name="CMMS_Pck.Packaging_Effective_Date">#REF!</definedName>
    <definedName name="CMMS_Pck.Packaging_Release_Level">#REF!</definedName>
    <definedName name="CMMS_Pck.Packaging_Release_Quantity">#REF!</definedName>
    <definedName name="CMMS_Pck.Plant_Effective_Date">#REF!</definedName>
    <definedName name="CMMS_Pck.Unitload_Collapsible_Height">#REF!</definedName>
    <definedName name="CMMS_Pck.Unitload_Description">#REF!</definedName>
    <definedName name="CMMS_Pck.Unitload_Expendable_Returnable">#REF!</definedName>
    <definedName name="CMMS_Pck.Unitload_Gross_Weight">#REF!</definedName>
    <definedName name="CMMS_Pck.Unitload_Height">#REF!</definedName>
    <definedName name="CMMS_Pck.Unitload_Length">#REF!</definedName>
    <definedName name="CMMS_Pck.Unitload_Pieces">#REF!</definedName>
    <definedName name="CMMS_Pck.Unitload_Plant_Stackability">#REF!</definedName>
    <definedName name="CMMS_Pck.Unitload_Tare_Weight">#REF!</definedName>
    <definedName name="CMMS_Pck.Unitload_Width">#REF!</definedName>
    <definedName name="Code">#REF!</definedName>
    <definedName name="Code_CS">'[58]DB-conso'!$F$1:$F$65536</definedName>
    <definedName name="Code_RT">'[58]DB-conso'!$G$1:$G$65536</definedName>
    <definedName name="CODE2">#N/A</definedName>
    <definedName name="CodeCS">'[59]consumer-fareast'!$E$1:$E$65536</definedName>
    <definedName name="codeCSTH">'[59]DB-TH'!$E$1:$E$65536</definedName>
    <definedName name="CodeRT">'[59]retail-fareast'!$E$1:$E$65536</definedName>
    <definedName name="codeRTTH">'[59]DB-TH'!$F$1:$F$65536</definedName>
    <definedName name="CodeTH_CS">'[58]DB-thailand'!$F$1:$F$65536</definedName>
    <definedName name="CodeTH_RT">'[58]DB-thailand'!$G$1:$G$65536</definedName>
    <definedName name="coefficient">[60]SUM14ZC1!#REF!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[54]Calendar!$B$3</definedName>
    <definedName name="ColumnTitleRegion10..H54.1">[54]Calendar!$B$45</definedName>
    <definedName name="ColumnTitleRegion11..C56.1">[54]Calendar!$B$45</definedName>
    <definedName name="ColumnTitleRegion12..D56.1">[54]Calendar!$D$56</definedName>
    <definedName name="ColumnTitleRegion13..H68.1">[54]Calendar!$B$59</definedName>
    <definedName name="ColumnTitleRegion14..C70.1">[54]Calendar!$B$59</definedName>
    <definedName name="ColumnTitleRegion15..D70.1">[54]Calendar!$D$70</definedName>
    <definedName name="ColumnTitleRegion16..H82.1">[54]Calendar!$B$73</definedName>
    <definedName name="ColumnTitleRegion17..C84.1">[54]Calendar!$B$73</definedName>
    <definedName name="ColumnTitleRegion18..D84.1">[54]Calendar!$D$84</definedName>
    <definedName name="ColumnTitleRegion19..H96.1">[54]Calendar!$B$87</definedName>
    <definedName name="ColumnTitleRegion2..C14.1">[54]Calendar!$B$3</definedName>
    <definedName name="ColumnTitleRegion20..C98.1">[54]Calendar!$B$87</definedName>
    <definedName name="ColumnTitleRegion21..D98.1">[54]Calendar!$D$98</definedName>
    <definedName name="ColumnTitleRegion22..H110.1">[54]Calendar!$B$101</definedName>
    <definedName name="ColumnTitleRegion23..C112.1">[54]Calendar!$B$101</definedName>
    <definedName name="ColumnTitleRegion24..D112.1">[54]Calendar!$D$112</definedName>
    <definedName name="ColumnTitleRegion25..H124.1">[54]Calendar!$B$115</definedName>
    <definedName name="ColumnTitleRegion26..C126.1">[54]Calendar!$B$115</definedName>
    <definedName name="ColumnTitleRegion27..D126.1">[54]Calendar!$D$126</definedName>
    <definedName name="ColumnTitleRegion28..H138.1">[54]Calendar!$B$129</definedName>
    <definedName name="ColumnTitleRegion29..C140.1">[54]Calendar!$B$129</definedName>
    <definedName name="ColumnTitleRegion3..D14.1">[54]Calendar!$D$14</definedName>
    <definedName name="ColumnTitleRegion30..D140.1">[54]Calendar!$D$140</definedName>
    <definedName name="ColumnTitleRegion31..H152.1">[54]Calendar!$B$143</definedName>
    <definedName name="ColumnTitleRegion32..C154.1">[54]Calendar!$B$143</definedName>
    <definedName name="ColumnTitleRegion33..D154.1">[54]Calendar!$D$154</definedName>
    <definedName name="ColumnTitleRegion34..H166.1">[54]Calendar!$B$157</definedName>
    <definedName name="ColumnTitleRegion35..C168.1">[54]Calendar!$B$157</definedName>
    <definedName name="ColumnTitleRegion36..D168.1">[54]Calendar!$D$168</definedName>
    <definedName name="ColumnTitleRegion4..H26.1">[54]Calendar!$B$17</definedName>
    <definedName name="ColumnTitleRegion5..C28.1">[54]Calendar!$B$17</definedName>
    <definedName name="ColumnTitleRegion6..D28.1">[54]Calendar!$D$28</definedName>
    <definedName name="ColumnTitleRegion7..H40.1">[54]Calendar!$B$31</definedName>
    <definedName name="ColumnTitleRegion8..C42.1">[54]Calendar!$B$31</definedName>
    <definedName name="ColumnTitleRegion9..D42.1">[54]Calendar!$D$42</definedName>
    <definedName name="Comment">[61]Overview_KPI!#REF!</definedName>
    <definedName name="Commodities">'[62]Turnover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[63]COST!$B$4:$B$83</definedName>
    <definedName name="CostSensitivity">[64]!CostSensitivity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#REF!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'[42]Part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'[39]Annual Production'!#REF!</definedName>
    <definedName name="D__DB_LAYOUT">#REF!</definedName>
    <definedName name="D_DATA">[65]リース台帳!$B$7:$Y$122</definedName>
    <definedName name="d_s1">#REF!</definedName>
    <definedName name="D_TA">#REF!</definedName>
    <definedName name="D_TB">#REF!</definedName>
    <definedName name="D11E">'[51]New DYNA'!$E$358</definedName>
    <definedName name="D11G">'[51]New DYNA'!$E$359</definedName>
    <definedName name="D12C">'[51]New DYNA'!$E$360</definedName>
    <definedName name="D12G">'[51]New DYNA'!$E$361</definedName>
    <definedName name="D12H">'[51]New DYNA'!$E$362</definedName>
    <definedName name="D12J">'[51]New DYNA'!$E$363</definedName>
    <definedName name="D12L">'[51]New DYNA'!$E$364</definedName>
    <definedName name="D14E">'[51]New DYNA'!$E$365</definedName>
    <definedName name="D14F">'[51]New DYNA'!$E$366</definedName>
    <definedName name="D14H">'[51]New DYNA'!$E$367</definedName>
    <definedName name="D14K">'[51]New DYNA'!$E$368</definedName>
    <definedName name="D14N">'[51]New DYNA'!$E$369</definedName>
    <definedName name="D1A2C">'[51]New DYNA'!$E$323</definedName>
    <definedName name="D1A2D">'[51]New DYNA'!$E$324</definedName>
    <definedName name="D1A2E">'[51]New DYNA'!$E$325</definedName>
    <definedName name="D1A2H">'[51]New DYNA'!$E$326</definedName>
    <definedName name="D1A2J">'[51]New DYNA'!$E$327</definedName>
    <definedName name="D1A2K">'[51]New DYNA'!$E$328</definedName>
    <definedName name="D1A2L">'[51]New DYNA'!$E$329</definedName>
    <definedName name="D1A2R">'[51]New DYNA'!$E$330</definedName>
    <definedName name="D1C1">'[51]New DYNA'!$E$332</definedName>
    <definedName name="D1C11C">'[51]New DYNA'!$E$342</definedName>
    <definedName name="D1C2A">'[51]New DYNA'!$E$333</definedName>
    <definedName name="D1C2B">'[51]New DYNA'!$E$334</definedName>
    <definedName name="D1C2C">'[51]New DYNA'!$E$335</definedName>
    <definedName name="D1C3">'[51]New DYNA'!$E$336</definedName>
    <definedName name="D1C4">'[51]New DYNA'!$E$337</definedName>
    <definedName name="D1C5A">'[51]New DYNA'!$E$338</definedName>
    <definedName name="D1C5B">'[51]New DYNA'!$E$339</definedName>
    <definedName name="D1C7A">'[51]New DYNA'!$E$340</definedName>
    <definedName name="D1C7B">'[51]New DYNA'!$E$341</definedName>
    <definedName name="D49X">#REF!</definedName>
    <definedName name="D5C">'[51]New DYNA'!$E$343</definedName>
    <definedName name="D5D">'[51]New DYNA'!$E$344</definedName>
    <definedName name="D5E">'[51]New DYNA'!$E$345</definedName>
    <definedName name="D5F">'[51]New DYNA'!$E$346</definedName>
    <definedName name="D5G">'[51]New DYNA'!$E$347</definedName>
    <definedName name="D5H3">'[51]New DYNA'!$E$348</definedName>
    <definedName name="D5K">'[51]New DYNA'!$E$349</definedName>
    <definedName name="D6M3">'[51]New DYNA'!$E$350</definedName>
    <definedName name="D6N1">'[51]New DYNA'!#REF!</definedName>
    <definedName name="D6N2">'[51]New DYNA'!$E$351</definedName>
    <definedName name="D6Y2C">'[51]New DYNA'!$E$352</definedName>
    <definedName name="D7A">'[51]New DYNA'!$E$353</definedName>
    <definedName name="D7B1B2">'[51]New DYNA'!$E$354</definedName>
    <definedName name="D9A">'[51]New DYNA'!$E$355</definedName>
    <definedName name="D9B">'[51]New DYNA'!$E$356</definedName>
    <definedName name="D9C">'[51]New DYNA'!$E$357</definedName>
    <definedName name="da">[51]ELF!$X$1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[66]日程!#REF!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'[59]consumer-fareast'!$D$1:$D$65536</definedName>
    <definedName name="DataM_RTTH">#REF!</definedName>
    <definedName name="DataRT">'[59]retail-fareast'!$D$1:$D$65536</definedName>
    <definedName name="DataRTTH">#REF!</definedName>
    <definedName name="DataTH">'[59]DB-TH'!$D$1:$D$65536</definedName>
    <definedName name="DATE">#REF!</definedName>
    <definedName name="Days">{0,1,2,3,4,5,6}</definedName>
    <definedName name="db">[51]ELF!$Y$1</definedName>
    <definedName name="dbo_Tb_SpecificDPAllocationModel">#REF!</definedName>
    <definedName name="DBUICKTOTAL">#REF!</definedName>
    <definedName name="dc">[51]ELF!$Z$1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[51]ELF!$AA$1</definedName>
    <definedName name="DDD">[51]作業要素!$M$3</definedName>
    <definedName name="DDDD">#REF!</definedName>
    <definedName name="DDDDDDD">#N/A</definedName>
    <definedName name="dddddddd">[10]!dddddddd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[49]Dec!#REF!</definedName>
    <definedName name="Defect" hidden="1">#REF!</definedName>
    <definedName name="Defect１" hidden="1">[67]ISO_250!#REF!</definedName>
    <definedName name="Defect２" hidden="1">[67]ISO_250!#REF!</definedName>
    <definedName name="Defect3">#REF!</definedName>
    <definedName name="Defect4">[68]NCAB!#REF!</definedName>
    <definedName name="Defect5">#REF!</definedName>
    <definedName name="Defect6">[6]ﾏﾙC改造投資詳細!#REF!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ivery_Time_download">#REF!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[51]ELF!$AC$1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[69]選酋表!#REF!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'[5]part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[70]部品毎VOL!#REF!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[71]Km!$C$1:$D$5929</definedName>
    <definedName name="DiTASK">#REF!</definedName>
    <definedName name="DJEEPTOTAL">#REF!</definedName>
    <definedName name="DL_C_INT_COST">#REF!</definedName>
    <definedName name="DL_C_INT_SALES">'[72]COST O.K.'!$B$69:$IV$69</definedName>
    <definedName name="DL_C_P">'[72]COST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'[73]Top22(GER)'!#REF!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[10]!Dog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'[55]Fiel List'!$C$2:$C$83</definedName>
    <definedName name="DRUCK_VS">#REF!</definedName>
    <definedName name="DRWISS">[74]NEW003!$I$1:$I$65536</definedName>
    <definedName name="DRWRCV">[74]NEW003!$J$1:$J$65536</definedName>
    <definedName name="DSATURNTOTAL">#REF!</definedName>
    <definedName name="DSDS">#REF!</definedName>
    <definedName name="dsfcds">[69]選酋表!#REF!</definedName>
    <definedName name="dsgf">'[5]part list ext crew'!dsgf</definedName>
    <definedName name="DSJKLDE" hidden="1">{#N/A,#N/A,TRUE,"SUM";#N/A,#N/A,TRUE,"EE";#N/A,#N/A,TRUE,"AC";#N/A,#N/A,TRUE,"SN"}</definedName>
    <definedName name="DT1cE">'[75]346Proj日程991124'!#REF!</definedName>
    <definedName name="DTR1・">[37]選酋表!#REF!</definedName>
    <definedName name="DTR1cE">'[75]346Proj日程991124'!#REF!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'[5]part list ext crew'!DZBFDZFB</definedName>
    <definedName name="e">'[39]Annual Production'!#REF!</definedName>
    <definedName name="E_CXZ">[41]PSM!$AQ$553:$AQ$554</definedName>
    <definedName name="E_Line">[41]PSM!$AR$539:$AR$540</definedName>
    <definedName name="E_MATRIX_BASE_DATA">#REF!</definedName>
    <definedName name="E_NPR">[41]PSM!$AQ$551:$AQ$552</definedName>
    <definedName name="E_SKW">[41]PSM!$AQ$555:$AQ$556</definedName>
    <definedName name="E_TF">[41]PSM!$AQ$549:$AQ$550</definedName>
    <definedName name="E_ﾄﾙｸｶｰﾌﾞ">#REF!</definedName>
    <definedName name="E11E">[51]ELF!$E$370</definedName>
    <definedName name="E11G">[51]ELF!$E$371</definedName>
    <definedName name="E12C">[51]ELF!$E$372</definedName>
    <definedName name="E12H">[51]ELF!$E$374</definedName>
    <definedName name="E12J">[51]ELF!$E$375</definedName>
    <definedName name="E12L">[51]ELF!$E$376</definedName>
    <definedName name="E14E">[51]ELF!$E$377</definedName>
    <definedName name="E14F">[51]ELF!$E$378</definedName>
    <definedName name="E14H">[51]ELF!$E$379</definedName>
    <definedName name="E14K">[51]ELF!$E$380</definedName>
    <definedName name="E14N">[51]ELF!$E$381</definedName>
    <definedName name="E1A2C">[51]ELF!$E$334</definedName>
    <definedName name="E1A2D">[51]ELF!$E$335</definedName>
    <definedName name="E1A2E">[51]ELF!$E$336</definedName>
    <definedName name="E1A2H">[51]ELF!$E$337</definedName>
    <definedName name="E1A2J">[51]ELF!$E$338</definedName>
    <definedName name="E1A2K">[51]ELF!$E$339</definedName>
    <definedName name="E1A2L">[51]ELF!$E$340</definedName>
    <definedName name="E1A2R">[51]ELF!$E$341</definedName>
    <definedName name="E1C1">[51]ELF!$E$343</definedName>
    <definedName name="E1C11C">[51]ELF!$E$332</definedName>
    <definedName name="E1C2A">[51]ELF!$E$344</definedName>
    <definedName name="E1C2B">[51]ELF!$E$345</definedName>
    <definedName name="E1C2C">[51]ELF!$E$346</definedName>
    <definedName name="E1C3">[51]ELF!$E$347</definedName>
    <definedName name="E1C4">[51]ELF!$E$348</definedName>
    <definedName name="E1C5A">[51]ELF!$E$349</definedName>
    <definedName name="E1C5B">[51]ELF!$E$350</definedName>
    <definedName name="E1C7A">[51]ELF!$E$351</definedName>
    <definedName name="E1C7B">[51]ELF!$E$352</definedName>
    <definedName name="E5C">[51]ELF!$E$354</definedName>
    <definedName name="E5D">[51]ELF!$E$355</definedName>
    <definedName name="E5E">[51]ELF!$E$356</definedName>
    <definedName name="E5F">[51]ELF!$E$357</definedName>
    <definedName name="E5G">[51]ELF!$E$358</definedName>
    <definedName name="E5H3">[51]ELF!$E$359</definedName>
    <definedName name="E5K">[51]ELF!$E$360</definedName>
    <definedName name="E6M3">[51]ELF!$E$361</definedName>
    <definedName name="E6N1">[51]ELF!$E$362</definedName>
    <definedName name="E6N2">[51]ELF!$E$363</definedName>
    <definedName name="E6Y2C">[51]ELF!$E$364</definedName>
    <definedName name="E7A">[51]ELF!$E$365</definedName>
    <definedName name="E7B1B2">[51]ELF!$E$366</definedName>
    <definedName name="E9A">[51]ELF!$E$367</definedName>
    <definedName name="E9B">[51]ELF!$E$368</definedName>
    <definedName name="E9C">[51]ELF!$E$369</definedName>
    <definedName name="ea">[51]ELF!$AD$1</definedName>
    <definedName name="EACH28AKW">#REF!</definedName>
    <definedName name="EACH28ANGY">#REF!</definedName>
    <definedName name="EACHB12">#REF!</definedName>
    <definedName name="EAGLETOTAL">#REF!</definedName>
    <definedName name="eb">[51]ELF!$AE$1</definedName>
    <definedName name="EC">#REF!</definedName>
    <definedName name="ECCC">[51]ELF!$E$346</definedName>
    <definedName name="ed">[51]ELF!$AG$1</definedName>
    <definedName name="EDC">#REF!</definedName>
    <definedName name="EE">#REF!</definedName>
    <definedName name="EEA">#N/A</definedName>
    <definedName name="eec">#REF!</definedName>
    <definedName name="EEE">[51]作業要素!$M$4</definedName>
    <definedName name="ef">[51]ELF!$AI$1</definedName>
    <definedName name="eg">[51]ELF!$AJ$1</definedName>
    <definedName name="EGLMEDALL">#REF!</definedName>
    <definedName name="EGLPREM_VISALL">#REF!</definedName>
    <definedName name="EGLSUMMITALL">#REF!</definedName>
    <definedName name="EI부품표만들기.auto_open">[76]!EI부품표만들기.auto_open</definedName>
    <definedName name="Element">[77]Data!$B$2:$C$75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'[52]2005'!#REF!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'[52]2005'!#REF!</definedName>
    <definedName name="F_BLS">[41]PSM!$AS$582:$AS$583</definedName>
    <definedName name="F_CLOSE">#REF!</definedName>
    <definedName name="F_CXZ">[41]PSM!$AS$578:$AS$579</definedName>
    <definedName name="F_FRR">[41]PSM!$AS$580:$AS$581</definedName>
    <definedName name="F_Line">[41]PSM!$AS$539:$AS$540</definedName>
    <definedName name="F_NKR">[41]PSM!$AS$590:$AS$591</definedName>
    <definedName name="F_NPR">[41]PSM!$AS$592:$AS$593</definedName>
    <definedName name="F_OPEN">#REF!</definedName>
    <definedName name="F_R">[41]PSM!$AO$551:$AO$553</definedName>
    <definedName name="f_s1">#REF!</definedName>
    <definedName name="F_SKW">[41]PSM!$AS$594:$AS$595</definedName>
    <definedName name="F_TF">[41]PSM!$AS$586:$AS$587</definedName>
    <definedName name="F_UBS">[41]PSM!$AS$584:$AS$585</definedName>
    <definedName name="F_ﾀｲ">[41]PSM!$AS$588:$AS$589</definedName>
    <definedName name="F1C1AK1J4Z">#REF!</definedName>
    <definedName name="F1C1AK2F2Z">#REF!</definedName>
    <definedName name="F5M41W1TR8B">#REF!</definedName>
    <definedName name="fa">[51]ELF!$AK$1</definedName>
    <definedName name="Fact_ForecastFirm">#REF!</definedName>
    <definedName name="Fact_Report">#REF!</definedName>
    <definedName name="FACTOR">#REF!</definedName>
    <definedName name="fasdfasd">'[5]part list ext crew'!fasdfasd</definedName>
    <definedName name="fb">[51]ELF!$AL$1</definedName>
    <definedName name="FBTF">TIME(0,(16*1.87/0.85),0)</definedName>
    <definedName name="FBUC">TIME(0,(8*1.87/0.85),0)</definedName>
    <definedName name="fc">[51]ELF!$AM$1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[51]ELF!$AN$1</definedName>
    <definedName name="FDAEROALL">#REF!</definedName>
    <definedName name="FDASPIREALL">#REF!</definedName>
    <definedName name="FDBDZFVBZD">'[5]part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[49]Feb!#REF!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[81]添付１!#REF!</definedName>
    <definedName name="Forecast_NEGO">[81]添付１!#REF!</definedName>
    <definedName name="Forecast_OTH">[81]添付１!#REF!</definedName>
    <definedName name="Forecast_VA">[81]添付１!#REF!</definedName>
    <definedName name="Forecast_VE">[81]添付１!#REF!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[41]PSM!$AO$561:$AO$562</definedName>
    <definedName name="FSDDS">'[5]part list ext crew'!Record1</definedName>
    <definedName name="FSDFSDF" hidden="1">{#N/A,#N/A,TRUE,"SUM";#N/A,#N/A,TRUE,"EE";#N/A,#N/A,TRUE,"AC";#N/A,#N/A,TRUE,"SN"}</definedName>
    <definedName name="fsdS">'[5]part list ext crew'!fsdS</definedName>
    <definedName name="FTR" hidden="1">#REF!</definedName>
    <definedName name="fuka">[41]ライン別負荷!$F$24:$O$77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'[72]COST O.K.'!$B$44:$IV$44</definedName>
    <definedName name="G.CASH_PROF">#REF!</definedName>
    <definedName name="G_P_AFT_EXP.">'[72]COST O.K.'!$B$35:$IV$35</definedName>
    <definedName name="G22_">#REF!</definedName>
    <definedName name="ga">[51]ELF!$AO$1</definedName>
    <definedName name="gb">[51]ELF!$AP$1</definedName>
    <definedName name="gc">[51]ELF!$AQ$1</definedName>
    <definedName name="gd">[51]ELF!$AR$1</definedName>
    <definedName name="ge">[51]ELF!$AS$1</definedName>
    <definedName name="gend">#REF!</definedName>
    <definedName name="GENPNO">#REF!</definedName>
    <definedName name="GER">#REF!</definedName>
    <definedName name="gf">[51]ELF!$AT$1</definedName>
    <definedName name="GG">#REF!</definedName>
    <definedName name="GGG">[10]!GGG</definedName>
    <definedName name="gggg">'[82]Part list'!#REF!</definedName>
    <definedName name="gh">#REF!</definedName>
    <definedName name="GHJH">'[5]part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'[83]Table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[41]PSM!$AQ$578:$AQ$579</definedName>
    <definedName name="H_FRR">[41]PSM!$AQ$580:$AQ$581</definedName>
    <definedName name="H_Line">[41]PSM!$AP$542:$AP$543</definedName>
    <definedName name="H_NKR">[41]PSM!$AQ$587:$AQ$588</definedName>
    <definedName name="H_NPR">[41]PSM!$AQ$589:$AQ$590</definedName>
    <definedName name="H_TF">[41]PSM!$AQ$584:$AQ$586</definedName>
    <definedName name="H_UBS">[41]PSM!$AQ$582:$AQ$583</definedName>
    <definedName name="H_ﾀｲ">[41]PSM!$AQ$591:$AQ$592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'[14]#REF'!#REF!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'[42]Part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'[39]Annual Production'!$B$1</definedName>
    <definedName name="I_Line">[41]PSM!$AQ$542:$AQ$543</definedName>
    <definedName name="I_TF">[41]PSM!$AP$578:$AP$579</definedName>
    <definedName name="I_UBS">[41]PSM!$AP$580:$AP$581</definedName>
    <definedName name="I_UGS">[41]PSM!$AP$582:$AP$583</definedName>
    <definedName name="i7y">#REF!</definedName>
    <definedName name="ia">[84]ELF!#REF!</definedName>
    <definedName name="ib">[84]ELF!#REF!</definedName>
    <definedName name="ic">[84]ELF!#REF!</definedName>
    <definedName name="IC_190">#REF!</definedName>
    <definedName name="ie">#REF!</definedName>
    <definedName name="II">#REF!</definedName>
    <definedName name="IMPORT">'[14]#REF'!$A$3:$J$312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[85]list!$F$3:$F$17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[41]PSM!$AO$582:$AO$583</definedName>
    <definedName name="J_Line">[41]PSM!$AR$542:$AR$543</definedName>
    <definedName name="J_LSL">[34]Input!#REF!</definedName>
    <definedName name="J_NKR">[41]PSM!$AO$578:$AO$579</definedName>
    <definedName name="J_NPR">[41]PSM!$AO$580:$AO$581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[49]Jan!#REF!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'[59]consumer-fareast'!#REF!</definedName>
    <definedName name="JPCHERALL">#REF!</definedName>
    <definedName name="jpn">'[85]EPW 0630'!$O$16,'[85]EPW 0630'!$O$22,'[85]EPW 0630'!$O$28,'[85]EPW 0630'!$O$34,'[85]EPW 0630'!$O$46,'[85]EPW 0630'!$O$52,'[85]EPW 0630'!$O$58,'[85]EPW 0630'!$O$64,'[85]EPW 0630'!$O$70,'[85]EPW 0630'!$O$76,'[85]EPW 0630'!$O$82,'[85]EPW 0630'!$O$88,'[85]EPW 0630'!$O$100,'[85]EPW 0630'!$O$106,'[85]EPW 0630'!$O$112,'[85]EPW 0630'!$O$118,'[85]EPW 0630'!$O$124,'[85]EPW 0630'!$O$136,'[85]EPW 0630'!$O$142,'[85]EPW 0630'!$O$148,'[85]EPW 0630'!$O$154,'[85]EPW 0630'!$O$160,'[85]EPW 0630'!$O$166,'[85]EPW 0630'!$O$172,'[85]EPW 0630'!$O$184,'[85]EPW 0630'!$O$190,'[85]EPW 0630'!$O$196,'[85]EPW 0630'!$O$208,'[85]EPW 0630'!$O$214,'[85]EPW 0630'!$O$220,'[85]EPW 0630'!$O$226,'[85]EPW 0630'!$O$232,'[85]EPW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[49]July!#REF!</definedName>
    <definedName name="JUN">#REF!</definedName>
    <definedName name="Jun_Sales">[49]June!#REF!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[51]ELF!$BF$1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[51]ELF!$BG$1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[86]Table!$R$3:$AE$232</definedName>
    <definedName name="KIND">'[80]190BODY EMATRIX'!$V$11:$V$453</definedName>
    <definedName name="KIT">'[42]Part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[41]PSM!$AP$560:$AP$561</definedName>
    <definedName name="L_FRR">[41]PSM!$AP$549:$AP$550</definedName>
    <definedName name="L_Line">[41]PSM!$AS$542:$AS$543</definedName>
    <definedName name="L_MY00">#REF!</definedName>
    <definedName name="L_NKR">[41]PSM!$AP$556:$AP$557</definedName>
    <definedName name="L_NPR">[41]PSM!$AP$558:$AP$559</definedName>
    <definedName name="L_TF">[41]PSM!$AP$551:$AP$553</definedName>
    <definedName name="L_UBS">[41]PSM!$AP$554:$AP$555</definedName>
    <definedName name="L_UNIT">#REF!</definedName>
    <definedName name="la">[51]ELF!$BI$1</definedName>
    <definedName name="lab">'[87]Top22(GBP)'!$C$32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'[14]#REF'!$D$2:$O$2647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[67]ISO_250!#REF!</definedName>
    <definedName name="Layout">#REF!</definedName>
    <definedName name="LB">#REF!</definedName>
    <definedName name="lc">[51]ELF!$BK$1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'[88]200P SHEET'!#REF!</definedName>
    <definedName name="LET_A50__おおがき">'[89]200P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'[14]#REF'!#REF!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[70]部品毎VOL!#REF!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'[5]part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[14]!Macro11</definedName>
    <definedName name="Macro12">[90]!Macro12</definedName>
    <definedName name="Macro13">[90]!Macro13</definedName>
    <definedName name="Macro14">[14]!Macro14</definedName>
    <definedName name="Macro19">[90]!Macro19</definedName>
    <definedName name="Macro21">[90]!Macro21</definedName>
    <definedName name="Macro22">[90]!Macro22</definedName>
    <definedName name="Macro24">[91]!Macro24</definedName>
    <definedName name="Macro25">[91]!Macro25</definedName>
    <definedName name="Macro26">[91]!Macro26</definedName>
    <definedName name="Macro27">[91]!Macro27</definedName>
    <definedName name="Macro28">[91]!Macro28</definedName>
    <definedName name="Macro29">[91]!Macro29</definedName>
    <definedName name="Macro3">#REF!</definedName>
    <definedName name="Macro4">[92]Macro1old!#REF!</definedName>
    <definedName name="Macro5">#REF!</definedName>
    <definedName name="Macro6">#REF!</definedName>
    <definedName name="Macro7">[92]Macro1old!#REF!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[93]J61AJ全体日程1!#REF!</definedName>
    <definedName name="MAKEPAGE">#REF!</definedName>
    <definedName name="MAKEPRSN">[93]J61AJ全体日程1!#REF!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'[5]part list ext crew'!M</definedName>
    <definedName name="Mapping_DP_GBC">#REF!</definedName>
    <definedName name="Mapping_view_10_GBC_1">#REF!</definedName>
    <definedName name="MAR">#REF!</definedName>
    <definedName name="Mar_Sales">[49]Mar!#REF!</definedName>
    <definedName name="March">'[94]Fiel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[49]May!#REF!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[41]PSM!$AQ$568:$AQ$569</definedName>
    <definedName name="MC_FRR">[41]PSM!$AQ$566:$AQ$567</definedName>
    <definedName name="MC_Line">[41]PSM!$AQ$545:$AQ$546</definedName>
    <definedName name="MC_NPR">[41]PSM!$AQ$574:$AQ$575</definedName>
    <definedName name="MC_SKW">[41]PSM!$AQ$572:$AQ$573</definedName>
    <definedName name="MC_TF">[41]PSM!$AQ$570:$AQ$571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[95]Milkrun!$A$2:$I$229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[96]名簿データ!$A$4:$F$1016</definedName>
    <definedName name="MKRLIST.V">#REF!</definedName>
    <definedName name="MKRLIST.V2">[96]名簿データ!$B$4:$D$1016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'[5]part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#REF!</definedName>
    <definedName name="MODEL_CODE_2">#REF!</definedName>
    <definedName name="ModelMaster">#REF!</definedName>
    <definedName name="modl_pos">OFFSET([97]calculate!$A$1,COUNTA([97]calculate!$A$1:$A$65536),0,1,1)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[74]NEW003!$N$1:$N$65536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[41]PSM!$AO$546:$AO$549</definedName>
    <definedName name="n_Value">[70]部品毎VOL!#REF!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[63]COST!$B$4:$BG$4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[81]添付１!#REF!</definedName>
    <definedName name="NEGLMEDALL">#REF!</definedName>
    <definedName name="NEGLPREM_VISALL">#REF!</definedName>
    <definedName name="NEGLSUMMITALL">#REF!</definedName>
    <definedName name="Nestle">'[59]consumer-fareast'!#REF!</definedName>
    <definedName name="Network">'[98]Product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[99]HEADER!$B$4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'[42]Part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 hidden="1">{#N/A,#N/A,FALSE,"V-NOTCH FLOW"}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'[42]Part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[49]Nov!#REF!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'[42]Part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'[42]Part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'[100]G Van - Price Build up'!$F$11:$L$25</definedName>
    <definedName name="OCT">#REF!</definedName>
    <definedName name="Oct_Sales">[49]Oct!#REF!</definedName>
    <definedName name="oi">[10]!oi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ooo">[19]長計対比!#REF!</definedName>
    <definedName name="ooooooo">#REF!</definedName>
    <definedName name="oop">[74]NEW003!$J$1:$J$65536</definedName>
    <definedName name="op">#REF!</definedName>
    <definedName name="Opas">'[5]part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'[5]part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'[42]Part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'[83]Table Master'!$H$6:$J$18</definedName>
    <definedName name="Package2">'[83]Table Master'!$H$22:$J$40</definedName>
    <definedName name="packagin_data">#REF!</definedName>
    <definedName name="packaging_data">#REF!</definedName>
    <definedName name="packaging_data_2">#REF!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[101]資料_700部品点数設定!$G$10</definedName>
    <definedName name="Parc10">[101]資料_700部品点数設定!$G$24</definedName>
    <definedName name="Parc11">[101]資料_700部品点数設定!$H$24</definedName>
    <definedName name="Parc12">[101]資料_700部品点数設定!$I$24</definedName>
    <definedName name="Parc13">[101]資料_700部品点数設定!$J$24</definedName>
    <definedName name="Parc2">[101]資料_700部品点数設定!$H$10</definedName>
    <definedName name="Parc3">[101]資料_700部品点数設定!$I$10</definedName>
    <definedName name="Parc4">[101]資料_700部品点数設定!$J$10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List_Supplier_to_TC">#REF!</definedName>
    <definedName name="PART_VAL_BS">#REF!</definedName>
    <definedName name="Part1">[101]資料_700部品点数設定!$F$11</definedName>
    <definedName name="Part10">[101]資料_700部品点数設定!$F$25</definedName>
    <definedName name="Part11">[101]資料_700部品点数設定!$F$26</definedName>
    <definedName name="Part12">[101]資料_700部品点数設定!$F$27</definedName>
    <definedName name="Part13">[101]資料_700部品点数設定!$F$28</definedName>
    <definedName name="Part2">[101]資料_700部品点数設定!$F$12</definedName>
    <definedName name="Part3">[101]資料_700部品点数設定!$F$13</definedName>
    <definedName name="Part4">[101]資料_700部品点数設定!$F$14</definedName>
    <definedName name="Part5">[101]資料_700部品点数設定!$F$15</definedName>
    <definedName name="Part6">[101]資料_700部品点数設定!$F$16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[102]JY134J!$CC$46:$CO$54,[102]JY134J!$CC$58:$CO$66,[102]JY134J!$CC$70:$CO$78,[102]JY134J!$CC$82:$CO$90</definedName>
    <definedName name="paste2">[102]JY134J!$CC$94:$CO$102,[102]JY134J!$CC$106:$CO$114,[102]JY134J!$CC$118:$CO$126,[102]JY134J!$CC$130:$CO$138</definedName>
    <definedName name="paste3">[102]JY134J!$CC$142:$CO$150,[102]JY134J!$CC$154:$CO$162,[102]JY134J!$CC$166:$CO$174,[102]JY134J!$CC$178:$CO$186</definedName>
    <definedName name="paste4">[102]JY134J!$CD$192:$CR$200,[102]JY134J!$CD$204:$CR$212,[102]JY134J!$CD$216:$CR$224,[102]JY134J!$CD$228:$CR$236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k.CMMS_Last_Update_Date">#REF!</definedName>
    <definedName name="Pck.CMMS_Last_Update_User">#REF!</definedName>
    <definedName name="Pck.Component1_Base">#REF!</definedName>
    <definedName name="Pck.Component1_Suffix">#REF!</definedName>
    <definedName name="Pck.Component2_Base">#REF!</definedName>
    <definedName name="Pck.Component2_Suffix">#REF!</definedName>
    <definedName name="Pck.Contact_Name">#REF!</definedName>
    <definedName name="Pck.Contact_Phone">#REF!</definedName>
    <definedName name="Pck.Container_Base">#REF!</definedName>
    <definedName name="Pck.Container_Collapsible_Height">#REF!</definedName>
    <definedName name="Pck.Container_Description">#REF!</definedName>
    <definedName name="Pck.Container_Expendable_Returnable">#REF!</definedName>
    <definedName name="Pck.Container_Gross_Weight">#REF!</definedName>
    <definedName name="Pck.Container_Height">#REF!</definedName>
    <definedName name="Pck.Container_Length">#REF!</definedName>
    <definedName name="Pck.Container_Pieces">#REF!</definedName>
    <definedName name="Pck.Container_Return_Ration">#REF!</definedName>
    <definedName name="Pck.Container_Suffix">#REF!</definedName>
    <definedName name="Pck.Container_Tare_Weight">#REF!</definedName>
    <definedName name="Pck.Container_Type">#REF!</definedName>
    <definedName name="Pck.Container_Width">#REF!</definedName>
    <definedName name="Pck.Containers_Per_Layer">#REF!</definedName>
    <definedName name="Pck.Containers_Per_Unitload">#REF!</definedName>
    <definedName name="Pck.FIRE_BULLETIN_NUM_30">#REF!</definedName>
    <definedName name="Pck.Layers_Per_Unitload">#REF!</definedName>
    <definedName name="Pck.Packaging_Comments">#REF!</definedName>
    <definedName name="Pck.Packaging_Confirm_Code">#REF!</definedName>
    <definedName name="Pck.Packaging_Effective_Date">#REF!</definedName>
    <definedName name="Pck.Packaging_Release_Level">#REF!</definedName>
    <definedName name="Pck.Packaging_Release_Quantity">#REF!</definedName>
    <definedName name="Pck.Plant_Effective_Date">#REF!</definedName>
    <definedName name="Pck.Unitload_Collapsible_Height">#REF!</definedName>
    <definedName name="Pck.Unitload_Description">#REF!</definedName>
    <definedName name="Pck.Unitload_Expendable_Returnable">#REF!</definedName>
    <definedName name="Pck.Unitload_Gross_Weight">#REF!</definedName>
    <definedName name="Pck.Unitload_Height">#REF!</definedName>
    <definedName name="Pck.Unitload_Length">#REF!</definedName>
    <definedName name="Pck.Unitload_Pieces">#REF!</definedName>
    <definedName name="Pck.Unitload_Plant_Stackability">#REF!</definedName>
    <definedName name="Pck.Unitload_Tare_Weight">#REF!</definedName>
    <definedName name="Pck.Unitload_Width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[103]PDS_BK!$D$1:$U$676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[60]SUM14ZC1!#REF!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'[59]consumer-fareast'!#REF!</definedName>
    <definedName name="PG_Line">[41]PSM!$AP$545:$AP$546</definedName>
    <definedName name="PG_TF">[41]PSM!$AP$566:$AP$567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[20]PL_Input!#REF!</definedName>
    <definedName name="PLAmount_TH006">[20]PL_Input!#REF!</definedName>
    <definedName name="PlanAAT">#REF!</definedName>
    <definedName name="PLANDROVERTOTAL">#REF!</definedName>
    <definedName name="PLandRoverTruck">#REF!</definedName>
    <definedName name="Planning_download" localSheetId="0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t.Plant_Nam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'[55]Fiel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pp">#REF!</definedName>
    <definedName name="PPS">#REF!</definedName>
    <definedName name="PPSR">#REF!</definedName>
    <definedName name="pr">'[104]Production Database 399'!$A$1:$AB$1294</definedName>
    <definedName name="PressLSL">[34]Input!#REF!</definedName>
    <definedName name="PressUSL">[34]Input!#REF!</definedName>
    <definedName name="Prg.Program_Name">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#REF!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'[105]96期(川崎)'!#REF!</definedName>
    <definedName name="Print_Tｉｔｌｅs">#REF!</definedName>
    <definedName name="PRINT_TITLES_MI">'[105]96期(川崎)'!#REF!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[60]SUM14ZC1!#REF!</definedName>
    <definedName name="project_list">[60]SUM14ZC1!#REF!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rt.Base">#REF!</definedName>
    <definedName name="Prt.Control">#REF!</definedName>
    <definedName name="Prt.Description">#REF!</definedName>
    <definedName name="Prt.Part_Status">#REF!</definedName>
    <definedName name="Prt.Part_Type">#REF!</definedName>
    <definedName name="Prt.Prefix">#REF!</definedName>
    <definedName name="Prt.Suffix">#REF!</definedName>
    <definedName name="Prt.Suppliers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'[39]Annual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[10]!qqqq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#REF!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'[5]part list ext crew'!qwd</definedName>
    <definedName name="qyirfb">#REF!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'[5]part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'[5]part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[85]list!$H$3:$H$11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'[5]part list ext crew'!ADSFDF</definedName>
    <definedName name="RHD">#REF!</definedName>
    <definedName name="RHInfo">[61]Overview_KPI!#REF!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[76]!RQPOSTBL만들기.auto_open</definedName>
    <definedName name="RR">#REF!</definedName>
    <definedName name="RRR">#REF!</definedName>
    <definedName name="rrrr">[10]!rrrr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[20]PL_Input!#REF!</definedName>
    <definedName name="S_1006">[20]PL_Input!#REF!</definedName>
    <definedName name="S_115">'[109]P&amp;L Input (YTD)'!#REF!</definedName>
    <definedName name="S_1153">[20]PL_Input!#REF!</definedName>
    <definedName name="S_1156">[20]PL_Input!#REF!</definedName>
    <definedName name="S_120G">'[44]P&amp;L Input (YTD)'!$K$1:$K$65536</definedName>
    <definedName name="S_120T">'[44]P&amp;L Input (YTD)'!$J$1:$J$65536</definedName>
    <definedName name="S_125">'[109]P&amp;L Input (YTD)'!#REF!</definedName>
    <definedName name="S_1253">[20]PL_Input!#REF!</definedName>
    <definedName name="S_1256">[20]PL_Input!#REF!</definedName>
    <definedName name="S_130">'[109]P&amp;L Input (YTD)'!#REF!</definedName>
    <definedName name="S_1303">[20]PL_Input!#REF!</definedName>
    <definedName name="S_1306">[20]PL_Input!#REF!</definedName>
    <definedName name="S_300">'[109]BS Input (Balance) Jan''05'!#REF!</definedName>
    <definedName name="S_3003">[20]BS_Input!#REF!</definedName>
    <definedName name="S_3006">[20]BS_Input!#REF!</definedName>
    <definedName name="S_310">'[109]BS Input (Balance) Jan''05'!#REF!</definedName>
    <definedName name="S_3103">[20]BS_Input!#REF!</definedName>
    <definedName name="S_3106">[20]BS_Input!#REF!</definedName>
    <definedName name="S_311">'[109]BS Input (Balance) Jan''05'!#REF!</definedName>
    <definedName name="S_3113">[20]BS_Input!#REF!</definedName>
    <definedName name="S_3116">[20]BS_Input!#REF!</definedName>
    <definedName name="S_320">'[109]BS Input (Balance) Jan''05'!#REF!</definedName>
    <definedName name="S_3203">[20]BS_Input!#REF!</definedName>
    <definedName name="S_3206">[20]BS_Input!#REF!</definedName>
    <definedName name="S_325">'[109]BS Input (Balance) Jan''05'!#REF!</definedName>
    <definedName name="S_3253">[20]BS_Input!#REF!</definedName>
    <definedName name="S_3256">[20]BS_Input!#REF!</definedName>
    <definedName name="S_330">'[109]BS Input (Balance) Jan''05'!#REF!</definedName>
    <definedName name="S_3403">[20]BS_Input!#REF!</definedName>
    <definedName name="S_3406">[20]BS_Input!#REF!</definedName>
    <definedName name="S_3503">[20]BS_Input!#REF!</definedName>
    <definedName name="S_3506">[20]BS_Input!#REF!</definedName>
    <definedName name="S_370">'[109]P&amp;L Input (YTD)'!#REF!</definedName>
    <definedName name="S_3703">[20]PL_Input!#REF!</definedName>
    <definedName name="S_3706">[20]PL_Input!#REF!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[81]添付１!#REF!</definedName>
    <definedName name="saga">#REF!</definedName>
    <definedName name="SAIO">#N/A</definedName>
    <definedName name="sale..">#REF!</definedName>
    <definedName name="Sales_Location">#REF!</definedName>
    <definedName name="SAMACT">#REF!</definedName>
    <definedName name="SAMPLAN">[74]NEW003!$P$1:$P$65536</definedName>
    <definedName name="sample">[112]list!$I$3:$I$8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'[42]Part list'!#REF!</definedName>
    <definedName name="SATI">'[42]Part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'[113]#ofclose'!#REF!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'[5]part list ext crew'!M</definedName>
    <definedName name="SDFDFSHY">'[5]part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'[2]05-2'!#REF!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'[5]part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[85]list!$G$3:$G$4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'[114]Main Model'!$M$6</definedName>
    <definedName name="Sensitivity_Retail_Price">'[114]Main Model'!$M$3</definedName>
    <definedName name="Sensitivity_Vol">'[114]Main Model'!$M$2</definedName>
    <definedName name="SEP">#REF!</definedName>
    <definedName name="Sep_Sales">[49]Sept!#REF!</definedName>
    <definedName name="SEQ">OFFSET([10]!New_origin1,1,0,#REF!,2)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'[114]SPEC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[115]DESCRIPTION!$A$3:$B$7134</definedName>
    <definedName name="SKW">[41]PSM!$AO$558:$AO$559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'[42]Part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'[42]Part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[116]ITEM!$A$2:$D$35</definedName>
    <definedName name="sou">#REF!</definedName>
    <definedName name="SPA">#REF!</definedName>
    <definedName name="SPC">#REF!</definedName>
    <definedName name="SPC_Sheet5_1">'[117]Orig Study for PPAP'!#REF!</definedName>
    <definedName name="SPC_Sheet6_1">'[117]Orig Study for PPAP'!#REF!</definedName>
    <definedName name="SPC_Sheet7_1">'[117]Orig Study for PPAP'!$M$7:$M$36</definedName>
    <definedName name="SPC_Sheet8_1">'[117]Orig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'[5]part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'[5]part list ext crew'!sss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'[52]2005'!#REF!</definedName>
    <definedName name="START">#REF!</definedName>
    <definedName name="START2">#REF!</definedName>
    <definedName name="Status">[95]DB!$AV$2:$AV$19354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'[72]COST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'[114]Main Model'!$J$4</definedName>
    <definedName name="STSTAT">[93]J61AJ全体日程1!#REF!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OFFSET([118]Suffix!#REF!,0,0,COUNTA([118]Suffix!$A$1:$A$65536)-1,1)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'[55]Fiel List'!$J$2:$J$5</definedName>
    <definedName name="Supplier">'[119]Supplier Addresses'!$C$2:$C$65536</definedName>
    <definedName name="Suppliercodemilkrun">[95]Milkrun!$A$2:$A$229</definedName>
    <definedName name="suthep">[120]aphc!$A$1:$Z$90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'[39]Annual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#REF!</definedName>
    <definedName name="TABLE1B">[121]TABLE!$K$8:$V$70</definedName>
    <definedName name="Table2">#REF!</definedName>
    <definedName name="TABLE2.2">[121]TABLE!$EF$8:$EL$51</definedName>
    <definedName name="TABLE3">[121]TABLE!$EO$6:$ER$12</definedName>
    <definedName name="TAC">'[42]Part list'!#REF!</definedName>
    <definedName name="TAI">'[42]Part list'!#REF!</definedName>
    <definedName name="TAIHO">'[42]Part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DataMart">#REF!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'[42]Part list'!#REF!</definedName>
    <definedName name="TEST">'[14]#REF'!#REF!</definedName>
    <definedName name="TEST0">#REF!</definedName>
    <definedName name="test1">'[14]#REF'!#REF!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'[42]Part list'!#REF!</definedName>
    <definedName name="TM_variation">#REF!</definedName>
    <definedName name="TMTYPE">#REF!</definedName>
    <definedName name="TMWT">'[42]Part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'[114]total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'[59]retail-fareast'!#REF!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ansportthailand">OFFSET(INDIRECT("'DATA WAREHOUSING'!$B$"&amp;(MATCH("TRANSPORTATION",'[122]DATA WAREHOUSING'!$B:$B,0)+3)),0,0,MATCH("add*",INDIRECT("'DATA WAREHOUSING'!$B$"&amp;(MATCH("TRANSPORTATION",'[122]DATA WAREHOUSING'!$B:$B,0)+3)):'[122]DATA WAREHOUSING'!$B$3127,0)-1,1)</definedName>
    <definedName name="TRIM" hidden="1">#REF!</definedName>
    <definedName name="trim_durexp">#REF!</definedName>
    <definedName name="TRIM1" hidden="1">#REF!</definedName>
    <definedName name="Trip">'[55]Fiel List'!$AB$2:$AB$3</definedName>
    <definedName name="trttttttttttttttttttttttttttttttttttt">#REF!</definedName>
    <definedName name="TruckMaster">#REF!</definedName>
    <definedName name="TruckNo">'[123]Fiel List'!#REF!</definedName>
    <definedName name="TSA">'[42]Part list'!#REF!</definedName>
    <definedName name="TSUCHIYA">'[42]Part list'!#REF!</definedName>
    <definedName name="TT">TIME(0,36,0)</definedName>
    <definedName name="ttb">TIME(0,(1.54*30)/0.9,0)</definedName>
    <definedName name="ttf">TIME(0,(30*1.72)/0.97,0)</definedName>
    <definedName name="TTL_DL_C_INT">'[72]COST O.K.'!$B$45:$IV$45</definedName>
    <definedName name="ttt">{"D","S","W","Q"}</definedName>
    <definedName name="TTTC">'[42]Part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'[42]Part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#REF!</definedName>
    <definedName name="TYPE1">#REF!</definedName>
    <definedName name="TYTERCELONLY">#REF!</definedName>
    <definedName name="u">'[39]Annual Production'!#REF!</definedName>
    <definedName name="U_lab">#REF!</definedName>
    <definedName name="U_mat">#REF!</definedName>
    <definedName name="UBS">#REF!</definedName>
    <definedName name="UC">[10]!UC</definedName>
    <definedName name="UE">#REF!</definedName>
    <definedName name="UFILENM">#REF!</definedName>
    <definedName name="UK">#REF!</definedName>
    <definedName name="ukp">'[73]Top22(GER)'!#REF!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'[124]Unit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{"D","S","W","Q"}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'[42]Part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[124]生産台数内訳!$G$25</definedName>
    <definedName name="VOL03CREPLAIN">[124]生産台数内訳!$K$25</definedName>
    <definedName name="VOL03EXHOOK">[124]生産台数内訳!$I$25</definedName>
    <definedName name="VOL03EXPLAIN">[124]生産台数内訳!$J$25</definedName>
    <definedName name="VOL03EXT">[124]生産台数内訳!$F$25</definedName>
    <definedName name="VOL03REG">[124]生産台数内訳!$E$25</definedName>
    <definedName name="VOL03REHOOK">[124]生産台数内訳!$H$25</definedName>
    <definedName name="VOL04CRE">[124]生産台数内訳!$G$49</definedName>
    <definedName name="VOL04CREPLAIN">[124]生産台数内訳!$K$49</definedName>
    <definedName name="VOL04EXHOOK">[124]生産台数内訳!$I$49</definedName>
    <definedName name="VOL04EXPLAIN">[124]生産台数内訳!$J$49</definedName>
    <definedName name="VOL04EXT">[124]生産台数内訳!$F$49</definedName>
    <definedName name="VOL04REG">[124]生産台数内訳!$E$49</definedName>
    <definedName name="VOL04REHOOK">[124]生産台数内訳!$H$49</definedName>
    <definedName name="VOL05CRE">[124]生産台数内訳!$G$61</definedName>
    <definedName name="VOL05CREPLAIN">[124]生産台数内訳!$K$61</definedName>
    <definedName name="VOL05EXHOOK">[124]生産台数内訳!$I$61</definedName>
    <definedName name="VOL05EXPLAIN">[124]生産台数内訳!$J$61</definedName>
    <definedName name="VOL05EXT">[124]生産台数内訳!$F$61</definedName>
    <definedName name="VOL05REG">[124]生産台数内訳!$E$61</definedName>
    <definedName name="VOL05REHOOK">[124]生産台数内訳!$H$61</definedName>
    <definedName name="VOL06CRE">[124]生産台数内訳!$G$72</definedName>
    <definedName name="VOL06CREPLAIN">[124]生産台数内訳!$K$72</definedName>
    <definedName name="VOL06EXHOOK">[124]生産台数内訳!$I$72</definedName>
    <definedName name="VOL06EXPLAIN">[124]生産台数内訳!$J$72</definedName>
    <definedName name="VOL06EXT">[124]生産台数内訳!$F$72</definedName>
    <definedName name="VOL06REG">[124]生産台数内訳!$E$72</definedName>
    <definedName name="VOL06REHOOK">[124]生産台数内訳!$H$72</definedName>
    <definedName name="VOL07CRE">[124]生産台数内訳!$G$83</definedName>
    <definedName name="VOL07CREPLAIN">[124]生産台数内訳!$K$83</definedName>
    <definedName name="VOL07EXHOOK">[124]生産台数内訳!$I$83</definedName>
    <definedName name="VOL07EXPLAIN">[124]生産台数内訳!$J$83</definedName>
    <definedName name="VOL07EXT">[124]生産台数内訳!$F$83</definedName>
    <definedName name="VOL07REG">[124]生産台数内訳!$E$83</definedName>
    <definedName name="VOL07REHOOK">[124]生産台数内訳!$H$83</definedName>
    <definedName name="VOL08CRE">[124]生産台数内訳!$G$94</definedName>
    <definedName name="VOL08CREPLAIN">[124]生産台数内訳!$K$94</definedName>
    <definedName name="VOL08EXHOOK">[124]生産台数内訳!$I$94</definedName>
    <definedName name="VOL08EXPLAIN">[124]生産台数内訳!$J$94</definedName>
    <definedName name="VOL08EXT">[124]生産台数内訳!$F$94</definedName>
    <definedName name="VOL08REG">[124]生産台数内訳!$E$94</definedName>
    <definedName name="VOL08REHOOK">[124]生産台数内訳!$H$94</definedName>
    <definedName name="VOL09CRE">[124]生産台数内訳!$G$105</definedName>
    <definedName name="VOL09CREPLAIN">[124]生産台数内訳!$K$105</definedName>
    <definedName name="VOL09EXHOOK">[124]生産台数内訳!$I$105</definedName>
    <definedName name="VOL09EXPLAIN">[124]生産台数内訳!$J$105</definedName>
    <definedName name="VOL09EXT">[124]生産台数内訳!$F$105</definedName>
    <definedName name="VOL09REG">[124]生産台数内訳!$E$105</definedName>
    <definedName name="VOL09REHOOK">[124]生産台数内訳!$H$105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ume_Plan_830_AAIA_02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'[39]Annual Production'!#REF!</definedName>
    <definedName name="W_CAM">#REF!</definedName>
    <definedName name="W_CODE">#REF!</definedName>
    <definedName name="waku">"Picture 1"</definedName>
    <definedName name="watsons">'[59]retail-fareast'!#REF!</definedName>
    <definedName name="WCAP_Details">'[125]WCAP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[54]Report!$B$2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'[5]part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'[39]Annual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'[5]part list ext crew'!xxx</definedName>
    <definedName name="xxxx">#REF!</definedName>
    <definedName name="XXXXX">#REF!</definedName>
    <definedName name="y">'[39]Annual Production'!$F$1</definedName>
    <definedName name="YA">[51]ELF!$E$341</definedName>
    <definedName name="YB">[51]ELF!$E$353</definedName>
    <definedName name="YC">[51]ELF!#REF!</definedName>
    <definedName name="YD">[51]ELF!$E$343</definedName>
    <definedName name="YE">[51]ELF!$E$359</definedName>
    <definedName name="YEAR">#REF!</definedName>
    <definedName name="YF">[51]ELF!#REF!</definedName>
    <definedName name="YG">[51]ELF!#REF!</definedName>
    <definedName name="YH">[51]ELF!#REF!</definedName>
    <definedName name="YI">[51]ELF!#REF!</definedName>
    <definedName name="YJ">[51]ELF!#REF!</definedName>
    <definedName name="YK">[51]ELF!$E$382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'[42]Part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'[42]Part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'[51]New DYNA'!#REF!</definedName>
    <definedName name="ZB">'[51]New DYNA'!#REF!</definedName>
    <definedName name="ZC">'[51]New DYNA'!#REF!</definedName>
    <definedName name="ZD">'[51]New DYNA'!$E$332</definedName>
    <definedName name="ZE">'[51]New DYNA'!#REF!</definedName>
    <definedName name="ZEN">#REF!</definedName>
    <definedName name="ZF">'[51]New DYNA'!#REF!</definedName>
    <definedName name="ZG">'[51]New DYNA'!#REF!</definedName>
    <definedName name="ZH">'[51]New DYNA'!#REF!</definedName>
    <definedName name="ZI">'[51]New DYNA'!#REF!</definedName>
    <definedName name="ZJ">'[51]New DYNA'!#REF!</definedName>
    <definedName name="ZK">'[51]New DYNA'!#REF!</definedName>
    <definedName name="zz">#REF!</definedName>
    <definedName name="ｚｚ">'[5]part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[126]第1期!$A$3:$AE$173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[127]原単位!$F$6:$AK$11</definedName>
    <definedName name="コストテーブル小計">'[128](原単位)'!$F$6:$AM$11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[129]ITEM!$A$2:$D$35</definedName>
    <definedName name="その他">#REF!</definedName>
    <definedName name="その他諸仕様TYPE2">#REF!</definedName>
    <definedName name="ﾀｲ">[41]PSM!$AO$555:$AO$556</definedName>
    <definedName name="ﾀｲﾄﾙ">#REF!</definedName>
    <definedName name="ﾀﾞﾐｰ">[41]計画表!$B$5:$S$904</definedName>
    <definedName name="ﾁ">#REF!</definedName>
    <definedName name="ﾁｬｰｼﾞ">[130]原価表!$BC$230:'[130]原価表'!$BU$597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[131]J21KPL!#REF!</definedName>
    <definedName name="ﾃﾞｰﾀｰﾍﾞｰｽ2">[131]J21KPL!#REF!</definedName>
    <definedName name="ﾃﾞｰﾀｰﾍﾞｰｽ3">[131]J21KPL!#REF!</definedName>
    <definedName name="ﾃﾞｰﾀｰﾍﾞｰｽ4">[131]J21KPL!#REF!</definedName>
    <definedName name="ﾃﾞｰﾀｰﾍﾞｰｽ5">[131]J21KPL!#REF!</definedName>
    <definedName name="ﾃﾞｰﾀｰﾍﾞｰｽ6">[131]J21KPL!#REF!</definedName>
    <definedName name="ﾃﾞｰﾀｰﾍﾞｰｽ7">[131]J21KPL!#REF!</definedName>
    <definedName name="ﾃﾞｰﾀｰﾍﾞｰｽ8">[131]J21KPL!#REF!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[131]J21KPL!#REF!</definedName>
    <definedName name="ﾌｨｰﾙﾄﾞ2">[131]J21KPL!#REF!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[41]計画表!$B$4:$Q$936</definedName>
    <definedName name="ボタン2_Click">'[132]スコアカード (2)'!ボタン2_Click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'[75]346Proj日程991124'!#REF!</definedName>
    <definedName name="ﾚｰｻﾞ">#REF!</definedName>
    <definedName name="レシオ">#REF!</definedName>
    <definedName name="レシオ数se">#REF!</definedName>
    <definedName name="ロット">[41]PSM!$E$5:$P$298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'[55]Fiel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'[5]part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'[14]#REF'!#REF!</definedName>
    <definedName name="전략수립과정">#REF!</definedName>
    <definedName name="전략수립전문가">#REF!</definedName>
    <definedName name="전략의사결정">#REF!</definedName>
    <definedName name="전장su">'[14]#REF'!#REF!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'[14]#REF'!#REF!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[133]output!$CB$20:$CO$27,[133]output!$CB$30:$CO$37,[133]output!$CB$40:$CO$47,[133]output!$CB$50:$CO$57</definedName>
    <definedName name="作業域B">[133]output!$CB$67:$CO$74,[133]output!$CB$77:$CO$84,[133]output!$CB$87:$CO$94,[133]output!$CB$97:$CO$104</definedName>
    <definedName name="作業域C">[133]output!$CB$116:$CO$123,[133]output!$CB$126:$CO$133,[133]output!$CB$136:$CO$143,[133]output!$CB$146:$CO$153</definedName>
    <definedName name="作業域D">[102]JY134J!$CD$192:$CR$200,[102]JY134J!$CD$204:$CR$212,[102]JY134J!$CD$216:$CR$224,[102]JY134J!$CD$228:$CR$236</definedName>
    <definedName name="作業要素一覧">[77]Data!$B$2:$B$75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[41]PSM!$C$1:$T$65536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[134]!列表示__人員_時間外_休出時間__</definedName>
    <definedName name="列表示__全体__">[134]!列表示__全体__</definedName>
    <definedName name="列表示__変則人員__">[134]!列表示__変則人員__</definedName>
    <definedName name="削減2">#REF!</definedName>
    <definedName name="剪断">[41]PSM!$C$301:$P$372</definedName>
    <definedName name="剪断屋">[41]PSM!$E$300:$Z$421</definedName>
    <definedName name="剪断混合">[41]PSM!$B$300:$R$421</definedName>
    <definedName name="剪断集計">[41]PSM!$F$300:$R$421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[41]SV単品!$A$1:$H$512</definedName>
    <definedName name="単品数量ｸﾘｱ">[41]SV単品!$H$2:$H$512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[135]ENG油洩れ!#REF!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[130]基礎ﾃﾞｰﾀ!#REF!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[4]E配布２!#REF!</definedName>
    <definedName name="帳票縮小">[4]E配布２!#REF!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[136]成形場所!$C$5:$C$18</definedName>
    <definedName name="成形性">#REF!</definedName>
    <definedName name="成形機稼動時間">[136]成形場所!$F$5:$F$18</definedName>
    <definedName name="手配符号">#REF!</definedName>
    <definedName name="投入ﾘｿｰｽ">'[137]96期(川崎)'!#REF!</definedName>
    <definedName name="投影">#REF!</definedName>
    <definedName name="投資">#REF!</definedName>
    <definedName name="投資１">'[137]02MY投資実績'!$A$3:$P$25</definedName>
    <definedName name="投資２">'[137]150K-1投資'!$A$3:$P$24</definedName>
    <definedName name="投資３">'[137]150K-2投資'!$A$3:$P$11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[138]ENG油洩れ!#REF!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[41]日当表!$A$1:$S$65536</definedName>
    <definedName name="日当り並替">[41]日当表!$A$4:$AA$119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[134]!月例給計算__開始と終了行No指定__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[124]クライテリア!$B$7:$V$8</definedName>
    <definedName name="条件10">[124]クライテリア!$B$70:$V$71</definedName>
    <definedName name="条件100">[124]クライテリア!$AC$7:$AH$8</definedName>
    <definedName name="条件101">[124]クライテリア!$AC$14:$AH$15</definedName>
    <definedName name="条件102">[124]クライテリア!$AC$21:$AH$22</definedName>
    <definedName name="条件11">[124]クライテリア!$B$77:$V$78</definedName>
    <definedName name="条件12">[124]クライテリア!$B$84:$V$85</definedName>
    <definedName name="条件13">[124]クライテリア!$B$91:$V$92</definedName>
    <definedName name="条件14">[124]クライテリア!$B$98:$V$99</definedName>
    <definedName name="条件15">[124]クライテリア!$B$105:$V$106</definedName>
    <definedName name="条件16">[138]集計条件!$AC$7:$AX$8</definedName>
    <definedName name="条件17">[138]集計条件!$AC$14:$AX$15</definedName>
    <definedName name="条件18">[138]集計条件!$AC$21:$AX$22</definedName>
    <definedName name="条件2">[124]クライテリア!$B$14:$V$15</definedName>
    <definedName name="条件200">[124]クライテリア!$AC$28:$AI$29</definedName>
    <definedName name="条件3">[124]クライテリア!$B$21:$V$22</definedName>
    <definedName name="条件300">[124]クライテリア!$AC$35:$AF$36</definedName>
    <definedName name="条件301">[124]クライテリア!$AC$42:$AF$43</definedName>
    <definedName name="条件302">[124]クライテリア!$AC$49:$AF$50</definedName>
    <definedName name="条件4">[124]クライテリア!$B$28:$V$29</definedName>
    <definedName name="条件400">[124]クライテリア!$AC$56:$AI$57</definedName>
    <definedName name="条件5">[124]クライテリア!$B$35:$V$36</definedName>
    <definedName name="条件500">[138]集計条件!$AD$84:$AD$85</definedName>
    <definedName name="条件510">[138]集計条件!$AD$91:$AD$92</definedName>
    <definedName name="条件520">[138]集計条件!$AD$98:$AX$99</definedName>
    <definedName name="条件530">[138]集計条件!$AD$105:$AE$106</definedName>
    <definedName name="条件540">[139]集計条件!$B$111:$D$112</definedName>
    <definedName name="条件541">[139]集計条件!$B$116:$D$117</definedName>
    <definedName name="条件542">[139]集計条件!$B$121:$D$122</definedName>
    <definedName name="条件543">[139]集計条件!$B$126:$D$127</definedName>
    <definedName name="条件544">[139]集計条件!$B$131:$D$132</definedName>
    <definedName name="条件550">[138]集計条件!$AD$111:$AI$112</definedName>
    <definedName name="条件560">[138]集計条件!$AD$116:$AD$117</definedName>
    <definedName name="条件561">[138]集計条件!$AD$121:$AD$122</definedName>
    <definedName name="条件562">[138]集計条件!$AD$126:$AD$127</definedName>
    <definedName name="条件6">[124]クライテリア!$B$42:$V$43</definedName>
    <definedName name="条件7">[124]クライテリア!$B$49:$V$50</definedName>
    <definedName name="条件8">[124]クライテリア!$B$56:$V$57</definedName>
    <definedName name="条件9">[124]クライテリア!$B$63:$V$64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[131]J21KPL!#REF!</definedName>
    <definedName name="検索条件10">[131]J21KPL!#REF!</definedName>
    <definedName name="検索条件2">[131]J21KPL!#REF!</definedName>
    <definedName name="検索条件3">[131]J21KPL!#REF!</definedName>
    <definedName name="検索条件4">[131]J21KPL!#REF!</definedName>
    <definedName name="検索条件5">[131]J21KPL!#REF!</definedName>
    <definedName name="検索条件6">[131]J21KPL!#REF!</definedName>
    <definedName name="検索条件7">[131]J21KPL!#REF!</definedName>
    <definedName name="検索条件8">[131]J21KPL!#REF!</definedName>
    <definedName name="検索条件9">[131]J21KPL!#REF!</definedName>
    <definedName name="検討等">[140]ＴＦ関連Ｐｒｊ日程表!#REF!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'[75]346Proj日程991124'!#REF!</definedName>
    <definedName name="浸炭総面積">#REF!</definedName>
    <definedName name="混合">[41]PSM!$B$5:$R$298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[41]PSM!$C$6:$P$298</definedName>
    <definedName name="生産並べ替え">[41]PSM!$D$5:$P$298</definedName>
    <definedName name="生産台数車種別_台_月_">#REF!</definedName>
    <definedName name="生産計画表">[41]計画表!$A$1:$Q$65536</definedName>
    <definedName name="生産集計">[41]PSM!$F$5:$R$298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[41]計画表!$B$4:$L$929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[41]PSM!$C$5:$Z$298</definedName>
    <definedName name="負荷算出">[41]PSM!$C$5:$V$298</definedName>
    <definedName name="販売要求増販含TM別">#REF!</definedName>
    <definedName name="販売要求増販含車種別">#REF!</definedName>
    <definedName name="貼付2">[141]発行表!#REF!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[41]PSM!$C$5:$R$421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'[142]96期(川崎)'!#REF!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6" i="1" l="1"/>
  <c r="A17" i="1"/>
  <c r="A18" i="1"/>
  <c r="A19" i="1"/>
  <c r="A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Z2483" i="1" l="1"/>
  <c r="AX2483" i="1"/>
  <c r="AY2483" i="1" s="1"/>
  <c r="S2483" i="1"/>
  <c r="O2483" i="1"/>
  <c r="J2483" i="1"/>
  <c r="H2483" i="1"/>
  <c r="A2483" i="1"/>
  <c r="AZ2482" i="1"/>
  <c r="AX2482" i="1"/>
  <c r="AY2482" i="1" s="1"/>
  <c r="S2482" i="1"/>
  <c r="O2482" i="1"/>
  <c r="J2482" i="1"/>
  <c r="H2482" i="1"/>
  <c r="A2482" i="1"/>
  <c r="AZ2481" i="1"/>
  <c r="AX2481" i="1"/>
  <c r="AY2481" i="1" s="1"/>
  <c r="S2481" i="1"/>
  <c r="O2481" i="1"/>
  <c r="J2481" i="1"/>
  <c r="H2481" i="1"/>
  <c r="A2481" i="1"/>
  <c r="AZ2480" i="1"/>
  <c r="AX2480" i="1"/>
  <c r="AY2480" i="1" s="1"/>
  <c r="S2480" i="1"/>
  <c r="O2480" i="1"/>
  <c r="J2480" i="1"/>
  <c r="H2480" i="1"/>
  <c r="A2480" i="1"/>
  <c r="AZ2479" i="1"/>
  <c r="AX2479" i="1"/>
  <c r="AY2479" i="1" s="1"/>
  <c r="S2479" i="1"/>
  <c r="O2479" i="1"/>
  <c r="J2479" i="1"/>
  <c r="H2479" i="1"/>
  <c r="A2479" i="1"/>
  <c r="AZ2478" i="1"/>
  <c r="AX2478" i="1"/>
  <c r="AY2478" i="1" s="1"/>
  <c r="S2478" i="1"/>
  <c r="O2478" i="1"/>
  <c r="J2478" i="1"/>
  <c r="H2478" i="1"/>
  <c r="A2478" i="1"/>
  <c r="AZ2477" i="1"/>
  <c r="AX2477" i="1"/>
  <c r="AY2477" i="1" s="1"/>
  <c r="S2477" i="1"/>
  <c r="O2477" i="1"/>
  <c r="J2477" i="1"/>
  <c r="H2477" i="1"/>
  <c r="A2477" i="1"/>
  <c r="AZ2476" i="1"/>
  <c r="AX2476" i="1"/>
  <c r="AY2476" i="1" s="1"/>
  <c r="S2476" i="1"/>
  <c r="O2476" i="1"/>
  <c r="J2476" i="1"/>
  <c r="H2476" i="1"/>
  <c r="A2476" i="1"/>
  <c r="AZ2475" i="1"/>
  <c r="AX2475" i="1"/>
  <c r="AY2475" i="1" s="1"/>
  <c r="S2475" i="1"/>
  <c r="O2475" i="1"/>
  <c r="J2475" i="1"/>
  <c r="H2475" i="1"/>
  <c r="A2475" i="1"/>
  <c r="AZ2474" i="1"/>
  <c r="AX2474" i="1"/>
  <c r="AY2474" i="1" s="1"/>
  <c r="S2474" i="1"/>
  <c r="O2474" i="1"/>
  <c r="J2474" i="1"/>
  <c r="H2474" i="1"/>
  <c r="A2474" i="1"/>
  <c r="AZ2473" i="1"/>
  <c r="AX2473" i="1"/>
  <c r="AY2473" i="1" s="1"/>
  <c r="S2473" i="1"/>
  <c r="O2473" i="1"/>
  <c r="J2473" i="1"/>
  <c r="H2473" i="1"/>
  <c r="A2473" i="1"/>
  <c r="AZ2472" i="1"/>
  <c r="AX2472" i="1"/>
  <c r="AY2472" i="1" s="1"/>
  <c r="S2472" i="1"/>
  <c r="O2472" i="1"/>
  <c r="J2472" i="1"/>
  <c r="H2472" i="1"/>
  <c r="A2472" i="1"/>
  <c r="AZ2471" i="1"/>
  <c r="AX2471" i="1"/>
  <c r="AY2471" i="1" s="1"/>
  <c r="S2471" i="1"/>
  <c r="O2471" i="1"/>
  <c r="J2471" i="1"/>
  <c r="H2471" i="1"/>
  <c r="A2471" i="1"/>
  <c r="AZ2470" i="1"/>
  <c r="AX2470" i="1"/>
  <c r="AY2470" i="1" s="1"/>
  <c r="S2470" i="1"/>
  <c r="O2470" i="1"/>
  <c r="J2470" i="1"/>
  <c r="H2470" i="1"/>
  <c r="A2470" i="1"/>
  <c r="AZ2469" i="1"/>
  <c r="AX2469" i="1"/>
  <c r="AY2469" i="1" s="1"/>
  <c r="S2469" i="1"/>
  <c r="O2469" i="1"/>
  <c r="J2469" i="1"/>
  <c r="H2469" i="1"/>
  <c r="A2469" i="1"/>
  <c r="AZ2468" i="1"/>
  <c r="AX2468" i="1"/>
  <c r="AY2468" i="1" s="1"/>
  <c r="S2468" i="1"/>
  <c r="O2468" i="1"/>
  <c r="J2468" i="1"/>
  <c r="H2468" i="1"/>
  <c r="A2468" i="1"/>
  <c r="AZ2467" i="1"/>
  <c r="AX2467" i="1"/>
  <c r="AY2467" i="1" s="1"/>
  <c r="S2467" i="1"/>
  <c r="O2467" i="1"/>
  <c r="J2467" i="1"/>
  <c r="H2467" i="1"/>
  <c r="A2467" i="1"/>
  <c r="AZ2466" i="1"/>
  <c r="AX2466" i="1"/>
  <c r="AY2466" i="1" s="1"/>
  <c r="S2466" i="1"/>
  <c r="O2466" i="1"/>
  <c r="J2466" i="1"/>
  <c r="H2466" i="1"/>
  <c r="A2466" i="1"/>
  <c r="AZ2465" i="1"/>
  <c r="AX2465" i="1"/>
  <c r="AY2465" i="1" s="1"/>
  <c r="S2465" i="1"/>
  <c r="O2465" i="1"/>
  <c r="J2465" i="1"/>
  <c r="H2465" i="1"/>
  <c r="A2465" i="1"/>
  <c r="AZ2464" i="1"/>
  <c r="AX2464" i="1"/>
  <c r="AY2464" i="1" s="1"/>
  <c r="S2464" i="1"/>
  <c r="O2464" i="1"/>
  <c r="J2464" i="1"/>
  <c r="H2464" i="1"/>
  <c r="A2464" i="1"/>
  <c r="AZ2463" i="1"/>
  <c r="AX2463" i="1"/>
  <c r="AY2463" i="1" s="1"/>
  <c r="S2463" i="1"/>
  <c r="O2463" i="1"/>
  <c r="J2463" i="1"/>
  <c r="H2463" i="1"/>
  <c r="A2463" i="1"/>
  <c r="AZ2462" i="1"/>
  <c r="AX2462" i="1"/>
  <c r="AY2462" i="1" s="1"/>
  <c r="S2462" i="1"/>
  <c r="O2462" i="1"/>
  <c r="J2462" i="1"/>
  <c r="H2462" i="1"/>
  <c r="A2462" i="1"/>
  <c r="AZ2461" i="1"/>
  <c r="AX2461" i="1"/>
  <c r="AY2461" i="1" s="1"/>
  <c r="S2461" i="1"/>
  <c r="O2461" i="1"/>
  <c r="J2461" i="1"/>
  <c r="H2461" i="1"/>
  <c r="A2461" i="1"/>
  <c r="AZ2460" i="1"/>
  <c r="AX2460" i="1"/>
  <c r="AY2460" i="1" s="1"/>
  <c r="S2460" i="1"/>
  <c r="O2460" i="1"/>
  <c r="J2460" i="1"/>
  <c r="H2460" i="1"/>
  <c r="A2460" i="1"/>
  <c r="AZ2459" i="1"/>
  <c r="AX2459" i="1"/>
  <c r="AY2459" i="1" s="1"/>
  <c r="S2459" i="1"/>
  <c r="O2459" i="1"/>
  <c r="J2459" i="1"/>
  <c r="H2459" i="1"/>
  <c r="A2459" i="1"/>
  <c r="AZ2458" i="1"/>
  <c r="AX2458" i="1"/>
  <c r="AY2458" i="1" s="1"/>
  <c r="S2458" i="1"/>
  <c r="O2458" i="1"/>
  <c r="J2458" i="1"/>
  <c r="H2458" i="1"/>
  <c r="A2458" i="1"/>
  <c r="AZ2457" i="1"/>
  <c r="AX2457" i="1"/>
  <c r="AY2457" i="1" s="1"/>
  <c r="S2457" i="1"/>
  <c r="O2457" i="1"/>
  <c r="J2457" i="1"/>
  <c r="H2457" i="1"/>
  <c r="A2457" i="1"/>
  <c r="AZ2456" i="1"/>
  <c r="AX2456" i="1"/>
  <c r="AY2456" i="1" s="1"/>
  <c r="S2456" i="1"/>
  <c r="O2456" i="1"/>
  <c r="J2456" i="1"/>
  <c r="H2456" i="1"/>
  <c r="A2456" i="1"/>
  <c r="AZ2455" i="1"/>
  <c r="AX2455" i="1"/>
  <c r="AY2455" i="1" s="1"/>
  <c r="S2455" i="1"/>
  <c r="O2455" i="1"/>
  <c r="J2455" i="1"/>
  <c r="H2455" i="1"/>
  <c r="A2455" i="1"/>
  <c r="AZ2454" i="1"/>
  <c r="AX2454" i="1"/>
  <c r="AY2454" i="1" s="1"/>
  <c r="S2454" i="1"/>
  <c r="O2454" i="1"/>
  <c r="J2454" i="1"/>
  <c r="H2454" i="1"/>
  <c r="A2454" i="1"/>
  <c r="AZ2453" i="1"/>
  <c r="AX2453" i="1"/>
  <c r="AY2453" i="1" s="1"/>
  <c r="S2453" i="1"/>
  <c r="O2453" i="1"/>
  <c r="J2453" i="1"/>
  <c r="H2453" i="1"/>
  <c r="A2453" i="1"/>
  <c r="AZ2452" i="1"/>
  <c r="AX2452" i="1"/>
  <c r="AY2452" i="1" s="1"/>
  <c r="S2452" i="1"/>
  <c r="O2452" i="1"/>
  <c r="J2452" i="1"/>
  <c r="H2452" i="1"/>
  <c r="A2452" i="1"/>
  <c r="AZ2451" i="1"/>
  <c r="AX2451" i="1"/>
  <c r="AY2451" i="1" s="1"/>
  <c r="S2451" i="1"/>
  <c r="O2451" i="1"/>
  <c r="J2451" i="1"/>
  <c r="H2451" i="1"/>
  <c r="A2451" i="1"/>
  <c r="AZ2450" i="1"/>
  <c r="AX2450" i="1"/>
  <c r="AY2450" i="1" s="1"/>
  <c r="S2450" i="1"/>
  <c r="O2450" i="1"/>
  <c r="J2450" i="1"/>
  <c r="H2450" i="1"/>
  <c r="A2450" i="1"/>
  <c r="AZ2449" i="1"/>
  <c r="AX2449" i="1"/>
  <c r="AY2449" i="1" s="1"/>
  <c r="S2449" i="1"/>
  <c r="O2449" i="1"/>
  <c r="J2449" i="1"/>
  <c r="H2449" i="1"/>
  <c r="A2449" i="1"/>
  <c r="AZ2448" i="1"/>
  <c r="AX2448" i="1"/>
  <c r="AY2448" i="1" s="1"/>
  <c r="S2448" i="1"/>
  <c r="O2448" i="1"/>
  <c r="J2448" i="1"/>
  <c r="H2448" i="1"/>
  <c r="A2448" i="1"/>
  <c r="AZ2447" i="1"/>
  <c r="AX2447" i="1"/>
  <c r="AY2447" i="1" s="1"/>
  <c r="S2447" i="1"/>
  <c r="O2447" i="1"/>
  <c r="J2447" i="1"/>
  <c r="H2447" i="1"/>
  <c r="A2447" i="1"/>
  <c r="AZ2446" i="1"/>
  <c r="AX2446" i="1"/>
  <c r="AY2446" i="1" s="1"/>
  <c r="S2446" i="1"/>
  <c r="O2446" i="1"/>
  <c r="J2446" i="1"/>
  <c r="H2446" i="1"/>
  <c r="A2446" i="1"/>
  <c r="AZ2445" i="1"/>
  <c r="AX2445" i="1"/>
  <c r="AY2445" i="1" s="1"/>
  <c r="S2445" i="1"/>
  <c r="O2445" i="1"/>
  <c r="J2445" i="1"/>
  <c r="H2445" i="1"/>
  <c r="A2445" i="1"/>
  <c r="AZ2444" i="1"/>
  <c r="AX2444" i="1"/>
  <c r="AY2444" i="1" s="1"/>
  <c r="S2444" i="1"/>
  <c r="O2444" i="1"/>
  <c r="J2444" i="1"/>
  <c r="H2444" i="1"/>
  <c r="A2444" i="1"/>
  <c r="AZ2443" i="1"/>
  <c r="AX2443" i="1"/>
  <c r="AY2443" i="1" s="1"/>
  <c r="S2443" i="1"/>
  <c r="O2443" i="1"/>
  <c r="J2443" i="1"/>
  <c r="H2443" i="1"/>
  <c r="A2443" i="1"/>
  <c r="AZ2442" i="1"/>
  <c r="AX2442" i="1"/>
  <c r="AY2442" i="1" s="1"/>
  <c r="S2442" i="1"/>
  <c r="O2442" i="1"/>
  <c r="J2442" i="1"/>
  <c r="H2442" i="1"/>
  <c r="A2442" i="1"/>
  <c r="AZ2441" i="1"/>
  <c r="AX2441" i="1"/>
  <c r="AY2441" i="1" s="1"/>
  <c r="S2441" i="1"/>
  <c r="O2441" i="1"/>
  <c r="J2441" i="1"/>
  <c r="H2441" i="1"/>
  <c r="A2441" i="1"/>
  <c r="AZ2440" i="1"/>
  <c r="AX2440" i="1"/>
  <c r="AY2440" i="1" s="1"/>
  <c r="S2440" i="1"/>
  <c r="O2440" i="1"/>
  <c r="J2440" i="1"/>
  <c r="H2440" i="1"/>
  <c r="A2440" i="1"/>
  <c r="AZ2439" i="1"/>
  <c r="AX2439" i="1"/>
  <c r="AY2439" i="1" s="1"/>
  <c r="S2439" i="1"/>
  <c r="O2439" i="1"/>
  <c r="J2439" i="1"/>
  <c r="H2439" i="1"/>
  <c r="A2439" i="1"/>
  <c r="AZ2438" i="1"/>
  <c r="AX2438" i="1"/>
  <c r="AY2438" i="1" s="1"/>
  <c r="S2438" i="1"/>
  <c r="O2438" i="1"/>
  <c r="J2438" i="1"/>
  <c r="H2438" i="1"/>
  <c r="A2438" i="1"/>
  <c r="AZ2437" i="1"/>
  <c r="AX2437" i="1"/>
  <c r="AY2437" i="1" s="1"/>
  <c r="S2437" i="1"/>
  <c r="O2437" i="1"/>
  <c r="J2437" i="1"/>
  <c r="H2437" i="1"/>
  <c r="A2437" i="1"/>
  <c r="AZ2436" i="1"/>
  <c r="AX2436" i="1"/>
  <c r="AY2436" i="1" s="1"/>
  <c r="S2436" i="1"/>
  <c r="O2436" i="1"/>
  <c r="J2436" i="1"/>
  <c r="H2436" i="1"/>
  <c r="A2436" i="1"/>
  <c r="AZ2435" i="1"/>
  <c r="AX2435" i="1"/>
  <c r="AY2435" i="1" s="1"/>
  <c r="S2435" i="1"/>
  <c r="O2435" i="1"/>
  <c r="J2435" i="1"/>
  <c r="H2435" i="1"/>
  <c r="A2435" i="1"/>
  <c r="AZ2434" i="1"/>
  <c r="AX2434" i="1"/>
  <c r="AY2434" i="1" s="1"/>
  <c r="S2434" i="1"/>
  <c r="O2434" i="1"/>
  <c r="J2434" i="1"/>
  <c r="H2434" i="1"/>
  <c r="A2434" i="1"/>
  <c r="AZ2433" i="1"/>
  <c r="AX2433" i="1"/>
  <c r="AY2433" i="1" s="1"/>
  <c r="S2433" i="1"/>
  <c r="O2433" i="1"/>
  <c r="J2433" i="1"/>
  <c r="H2433" i="1"/>
  <c r="A2433" i="1"/>
  <c r="AZ2432" i="1"/>
  <c r="AX2432" i="1"/>
  <c r="AY2432" i="1" s="1"/>
  <c r="S2432" i="1"/>
  <c r="O2432" i="1"/>
  <c r="J2432" i="1"/>
  <c r="H2432" i="1"/>
  <c r="A2432" i="1"/>
  <c r="AZ2431" i="1"/>
  <c r="AX2431" i="1"/>
  <c r="AY2431" i="1" s="1"/>
  <c r="S2431" i="1"/>
  <c r="O2431" i="1"/>
  <c r="J2431" i="1"/>
  <c r="H2431" i="1"/>
  <c r="A2431" i="1"/>
  <c r="AZ2430" i="1"/>
  <c r="AX2430" i="1"/>
  <c r="AY2430" i="1" s="1"/>
  <c r="S2430" i="1"/>
  <c r="O2430" i="1"/>
  <c r="J2430" i="1"/>
  <c r="H2430" i="1"/>
  <c r="A2430" i="1"/>
  <c r="AZ2429" i="1"/>
  <c r="AX2429" i="1"/>
  <c r="AY2429" i="1" s="1"/>
  <c r="S2429" i="1"/>
  <c r="O2429" i="1"/>
  <c r="J2429" i="1"/>
  <c r="H2429" i="1"/>
  <c r="A2429" i="1"/>
  <c r="AZ2428" i="1"/>
  <c r="AX2428" i="1"/>
  <c r="AY2428" i="1" s="1"/>
  <c r="S2428" i="1"/>
  <c r="O2428" i="1"/>
  <c r="J2428" i="1"/>
  <c r="H2428" i="1"/>
  <c r="A2428" i="1"/>
  <c r="AZ2427" i="1"/>
  <c r="AX2427" i="1"/>
  <c r="AY2427" i="1" s="1"/>
  <c r="S2427" i="1"/>
  <c r="O2427" i="1"/>
  <c r="J2427" i="1"/>
  <c r="H2427" i="1"/>
  <c r="A2427" i="1"/>
  <c r="AZ2426" i="1"/>
  <c r="AX2426" i="1"/>
  <c r="AY2426" i="1" s="1"/>
  <c r="S2426" i="1"/>
  <c r="O2426" i="1"/>
  <c r="J2426" i="1"/>
  <c r="H2426" i="1"/>
  <c r="A2426" i="1"/>
  <c r="AZ2425" i="1"/>
  <c r="AX2425" i="1"/>
  <c r="AY2425" i="1" s="1"/>
  <c r="S2425" i="1"/>
  <c r="O2425" i="1"/>
  <c r="J2425" i="1"/>
  <c r="H2425" i="1"/>
  <c r="A2425" i="1"/>
  <c r="AZ2424" i="1"/>
  <c r="AX2424" i="1"/>
  <c r="AY2424" i="1" s="1"/>
  <c r="S2424" i="1"/>
  <c r="O2424" i="1"/>
  <c r="J2424" i="1"/>
  <c r="H2424" i="1"/>
  <c r="A2424" i="1"/>
  <c r="AZ2423" i="1"/>
  <c r="AX2423" i="1"/>
  <c r="AY2423" i="1" s="1"/>
  <c r="S2423" i="1"/>
  <c r="O2423" i="1"/>
  <c r="J2423" i="1"/>
  <c r="H2423" i="1"/>
  <c r="A2423" i="1"/>
  <c r="AZ2422" i="1"/>
  <c r="AX2422" i="1"/>
  <c r="AY2422" i="1" s="1"/>
  <c r="S2422" i="1"/>
  <c r="O2422" i="1"/>
  <c r="J2422" i="1"/>
  <c r="H2422" i="1"/>
  <c r="A2422" i="1"/>
  <c r="AZ2421" i="1"/>
  <c r="AX2421" i="1"/>
  <c r="AY2421" i="1" s="1"/>
  <c r="S2421" i="1"/>
  <c r="O2421" i="1"/>
  <c r="J2421" i="1"/>
  <c r="H2421" i="1"/>
  <c r="A2421" i="1"/>
  <c r="AZ2420" i="1"/>
  <c r="AX2420" i="1"/>
  <c r="AY2420" i="1" s="1"/>
  <c r="S2420" i="1"/>
  <c r="O2420" i="1"/>
  <c r="J2420" i="1"/>
  <c r="H2420" i="1"/>
  <c r="A2420" i="1"/>
  <c r="AZ2419" i="1"/>
  <c r="AX2419" i="1"/>
  <c r="AY2419" i="1" s="1"/>
  <c r="S2419" i="1"/>
  <c r="O2419" i="1"/>
  <c r="J2419" i="1"/>
  <c r="H2419" i="1"/>
  <c r="A2419" i="1"/>
  <c r="AZ2418" i="1"/>
  <c r="AX2418" i="1"/>
  <c r="AY2418" i="1" s="1"/>
  <c r="S2418" i="1"/>
  <c r="O2418" i="1"/>
  <c r="J2418" i="1"/>
  <c r="H2418" i="1"/>
  <c r="A2418" i="1"/>
  <c r="AZ2417" i="1"/>
  <c r="AX2417" i="1"/>
  <c r="AY2417" i="1" s="1"/>
  <c r="S2417" i="1"/>
  <c r="O2417" i="1"/>
  <c r="J2417" i="1"/>
  <c r="H2417" i="1"/>
  <c r="A2417" i="1"/>
  <c r="AZ2416" i="1"/>
  <c r="AX2416" i="1"/>
  <c r="AY2416" i="1" s="1"/>
  <c r="S2416" i="1"/>
  <c r="O2416" i="1"/>
  <c r="J2416" i="1"/>
  <c r="H2416" i="1"/>
  <c r="A2416" i="1"/>
  <c r="AZ2415" i="1"/>
  <c r="AX2415" i="1"/>
  <c r="AY2415" i="1" s="1"/>
  <c r="S2415" i="1"/>
  <c r="O2415" i="1"/>
  <c r="J2415" i="1"/>
  <c r="H2415" i="1"/>
  <c r="A2415" i="1"/>
  <c r="AZ2414" i="1"/>
  <c r="AX2414" i="1"/>
  <c r="AY2414" i="1" s="1"/>
  <c r="S2414" i="1"/>
  <c r="O2414" i="1"/>
  <c r="J2414" i="1"/>
  <c r="H2414" i="1"/>
  <c r="A2414" i="1"/>
  <c r="AZ2413" i="1"/>
  <c r="AX2413" i="1"/>
  <c r="AY2413" i="1" s="1"/>
  <c r="S2413" i="1"/>
  <c r="O2413" i="1"/>
  <c r="J2413" i="1"/>
  <c r="H2413" i="1"/>
  <c r="A2413" i="1"/>
  <c r="AZ2412" i="1"/>
  <c r="AX2412" i="1"/>
  <c r="AY2412" i="1" s="1"/>
  <c r="S2412" i="1"/>
  <c r="O2412" i="1"/>
  <c r="J2412" i="1"/>
  <c r="H2412" i="1"/>
  <c r="A2412" i="1"/>
  <c r="AZ2411" i="1"/>
  <c r="AX2411" i="1"/>
  <c r="AY2411" i="1" s="1"/>
  <c r="S2411" i="1"/>
  <c r="O2411" i="1"/>
  <c r="J2411" i="1"/>
  <c r="H2411" i="1"/>
  <c r="A2411" i="1"/>
  <c r="AZ2410" i="1"/>
  <c r="AX2410" i="1"/>
  <c r="AY2410" i="1" s="1"/>
  <c r="S2410" i="1"/>
  <c r="O2410" i="1"/>
  <c r="J2410" i="1"/>
  <c r="H2410" i="1"/>
  <c r="A2410" i="1"/>
  <c r="AZ2409" i="1"/>
  <c r="AX2409" i="1"/>
  <c r="AY2409" i="1" s="1"/>
  <c r="S2409" i="1"/>
  <c r="O2409" i="1"/>
  <c r="J2409" i="1"/>
  <c r="H2409" i="1"/>
  <c r="A2409" i="1"/>
  <c r="AZ2408" i="1"/>
  <c r="AX2408" i="1"/>
  <c r="AY2408" i="1" s="1"/>
  <c r="S2408" i="1"/>
  <c r="O2408" i="1"/>
  <c r="J2408" i="1"/>
  <c r="H2408" i="1"/>
  <c r="A2408" i="1"/>
  <c r="AZ2407" i="1"/>
  <c r="AX2407" i="1"/>
  <c r="AY2407" i="1" s="1"/>
  <c r="S2407" i="1"/>
  <c r="O2407" i="1"/>
  <c r="J2407" i="1"/>
  <c r="H2407" i="1"/>
  <c r="A2407" i="1"/>
  <c r="AZ2406" i="1"/>
  <c r="AX2406" i="1"/>
  <c r="AY2406" i="1" s="1"/>
  <c r="S2406" i="1"/>
  <c r="O2406" i="1"/>
  <c r="J2406" i="1"/>
  <c r="H2406" i="1"/>
  <c r="A2406" i="1"/>
  <c r="AZ2405" i="1"/>
  <c r="AX2405" i="1"/>
  <c r="AY2405" i="1" s="1"/>
  <c r="S2405" i="1"/>
  <c r="O2405" i="1"/>
  <c r="J2405" i="1"/>
  <c r="H2405" i="1"/>
  <c r="A2405" i="1"/>
  <c r="AZ2404" i="1"/>
  <c r="AX2404" i="1"/>
  <c r="AY2404" i="1" s="1"/>
  <c r="S2404" i="1"/>
  <c r="O2404" i="1"/>
  <c r="J2404" i="1"/>
  <c r="H2404" i="1"/>
  <c r="A2404" i="1"/>
  <c r="AZ2403" i="1"/>
  <c r="AX2403" i="1"/>
  <c r="AY2403" i="1" s="1"/>
  <c r="S2403" i="1"/>
  <c r="O2403" i="1"/>
  <c r="J2403" i="1"/>
  <c r="H2403" i="1"/>
  <c r="A2403" i="1"/>
  <c r="AZ2402" i="1"/>
  <c r="AX2402" i="1"/>
  <c r="AY2402" i="1" s="1"/>
  <c r="S2402" i="1"/>
  <c r="O2402" i="1"/>
  <c r="J2402" i="1"/>
  <c r="H2402" i="1"/>
  <c r="A2402" i="1"/>
  <c r="AZ2401" i="1"/>
  <c r="AX2401" i="1"/>
  <c r="AY2401" i="1" s="1"/>
  <c r="S2401" i="1"/>
  <c r="O2401" i="1"/>
  <c r="J2401" i="1"/>
  <c r="H2401" i="1"/>
  <c r="A2401" i="1"/>
  <c r="AZ2400" i="1"/>
  <c r="AX2400" i="1"/>
  <c r="AY2400" i="1" s="1"/>
  <c r="S2400" i="1"/>
  <c r="O2400" i="1"/>
  <c r="J2400" i="1"/>
  <c r="H2400" i="1"/>
  <c r="A2400" i="1"/>
  <c r="AZ2399" i="1"/>
  <c r="AX2399" i="1"/>
  <c r="AY2399" i="1" s="1"/>
  <c r="S2399" i="1"/>
  <c r="O2399" i="1"/>
  <c r="J2399" i="1"/>
  <c r="H2399" i="1"/>
  <c r="A2399" i="1"/>
  <c r="AZ2398" i="1"/>
  <c r="AX2398" i="1"/>
  <c r="AY2398" i="1" s="1"/>
  <c r="S2398" i="1"/>
  <c r="O2398" i="1"/>
  <c r="J2398" i="1"/>
  <c r="H2398" i="1"/>
  <c r="A2398" i="1"/>
  <c r="AZ2397" i="1"/>
  <c r="AX2397" i="1"/>
  <c r="AY2397" i="1" s="1"/>
  <c r="S2397" i="1"/>
  <c r="O2397" i="1"/>
  <c r="J2397" i="1"/>
  <c r="H2397" i="1"/>
  <c r="A2397" i="1"/>
  <c r="AZ2396" i="1"/>
  <c r="AX2396" i="1"/>
  <c r="AY2396" i="1" s="1"/>
  <c r="S2396" i="1"/>
  <c r="O2396" i="1"/>
  <c r="J2396" i="1"/>
  <c r="H2396" i="1"/>
  <c r="A2396" i="1"/>
  <c r="AZ2395" i="1"/>
  <c r="AX2395" i="1"/>
  <c r="AY2395" i="1" s="1"/>
  <c r="S2395" i="1"/>
  <c r="O2395" i="1"/>
  <c r="J2395" i="1"/>
  <c r="H2395" i="1"/>
  <c r="A2395" i="1"/>
  <c r="AZ2394" i="1"/>
  <c r="AX2394" i="1"/>
  <c r="AY2394" i="1" s="1"/>
  <c r="S2394" i="1"/>
  <c r="O2394" i="1"/>
  <c r="J2394" i="1"/>
  <c r="H2394" i="1"/>
  <c r="A2394" i="1"/>
  <c r="AZ2393" i="1"/>
  <c r="AX2393" i="1"/>
  <c r="AY2393" i="1" s="1"/>
  <c r="S2393" i="1"/>
  <c r="O2393" i="1"/>
  <c r="J2393" i="1"/>
  <c r="H2393" i="1"/>
  <c r="A2393" i="1"/>
  <c r="AZ2392" i="1"/>
  <c r="AX2392" i="1"/>
  <c r="AY2392" i="1" s="1"/>
  <c r="S2392" i="1"/>
  <c r="O2392" i="1"/>
  <c r="J2392" i="1"/>
  <c r="H2392" i="1"/>
  <c r="A2392" i="1"/>
  <c r="AZ2391" i="1"/>
  <c r="AX2391" i="1"/>
  <c r="AY2391" i="1" s="1"/>
  <c r="S2391" i="1"/>
  <c r="O2391" i="1"/>
  <c r="J2391" i="1"/>
  <c r="H2391" i="1"/>
  <c r="A2391" i="1"/>
  <c r="AZ2390" i="1"/>
  <c r="AX2390" i="1"/>
  <c r="AY2390" i="1" s="1"/>
  <c r="S2390" i="1"/>
  <c r="O2390" i="1"/>
  <c r="J2390" i="1"/>
  <c r="H2390" i="1"/>
  <c r="A2390" i="1"/>
  <c r="AZ2389" i="1"/>
  <c r="AX2389" i="1"/>
  <c r="AY2389" i="1" s="1"/>
  <c r="S2389" i="1"/>
  <c r="O2389" i="1"/>
  <c r="J2389" i="1"/>
  <c r="H2389" i="1"/>
  <c r="A2389" i="1"/>
  <c r="AZ2388" i="1"/>
  <c r="AX2388" i="1"/>
  <c r="AY2388" i="1" s="1"/>
  <c r="S2388" i="1"/>
  <c r="O2388" i="1"/>
  <c r="J2388" i="1"/>
  <c r="H2388" i="1"/>
  <c r="A2388" i="1"/>
  <c r="AZ2387" i="1"/>
  <c r="AX2387" i="1"/>
  <c r="AY2387" i="1" s="1"/>
  <c r="S2387" i="1"/>
  <c r="O2387" i="1"/>
  <c r="J2387" i="1"/>
  <c r="H2387" i="1"/>
  <c r="A2387" i="1"/>
  <c r="AZ2386" i="1"/>
  <c r="AX2386" i="1"/>
  <c r="AY2386" i="1" s="1"/>
  <c r="S2386" i="1"/>
  <c r="O2386" i="1"/>
  <c r="J2386" i="1"/>
  <c r="H2386" i="1"/>
  <c r="A2386" i="1"/>
  <c r="AZ2385" i="1"/>
  <c r="AX2385" i="1"/>
  <c r="AY2385" i="1" s="1"/>
  <c r="S2385" i="1"/>
  <c r="O2385" i="1"/>
  <c r="J2385" i="1"/>
  <c r="H2385" i="1"/>
  <c r="A2385" i="1"/>
  <c r="AZ2384" i="1"/>
  <c r="AX2384" i="1"/>
  <c r="AY2384" i="1" s="1"/>
  <c r="S2384" i="1"/>
  <c r="O2384" i="1"/>
  <c r="J2384" i="1"/>
  <c r="H2384" i="1"/>
  <c r="A2384" i="1"/>
  <c r="AZ2383" i="1"/>
  <c r="AX2383" i="1"/>
  <c r="AY2383" i="1" s="1"/>
  <c r="S2383" i="1"/>
  <c r="O2383" i="1"/>
  <c r="J2383" i="1"/>
  <c r="H2383" i="1"/>
  <c r="A2383" i="1"/>
  <c r="AZ2382" i="1"/>
  <c r="AX2382" i="1"/>
  <c r="AY2382" i="1" s="1"/>
  <c r="S2382" i="1"/>
  <c r="O2382" i="1"/>
  <c r="J2382" i="1"/>
  <c r="H2382" i="1"/>
  <c r="A2382" i="1"/>
  <c r="AZ2381" i="1"/>
  <c r="AX2381" i="1"/>
  <c r="AY2381" i="1" s="1"/>
  <c r="S2381" i="1"/>
  <c r="O2381" i="1"/>
  <c r="J2381" i="1"/>
  <c r="H2381" i="1"/>
  <c r="A2381" i="1"/>
  <c r="AZ2380" i="1"/>
  <c r="AX2380" i="1"/>
  <c r="AY2380" i="1" s="1"/>
  <c r="S2380" i="1"/>
  <c r="O2380" i="1"/>
  <c r="J2380" i="1"/>
  <c r="H2380" i="1"/>
  <c r="A2380" i="1"/>
  <c r="AZ2379" i="1"/>
  <c r="AX2379" i="1"/>
  <c r="AY2379" i="1" s="1"/>
  <c r="S2379" i="1"/>
  <c r="O2379" i="1"/>
  <c r="J2379" i="1"/>
  <c r="H2379" i="1"/>
  <c r="A2379" i="1"/>
  <c r="AZ2378" i="1"/>
  <c r="AX2378" i="1"/>
  <c r="AY2378" i="1" s="1"/>
  <c r="S2378" i="1"/>
  <c r="O2378" i="1"/>
  <c r="J2378" i="1"/>
  <c r="H2378" i="1"/>
  <c r="A2378" i="1"/>
  <c r="AZ2377" i="1"/>
  <c r="AX2377" i="1"/>
  <c r="AY2377" i="1" s="1"/>
  <c r="S2377" i="1"/>
  <c r="O2377" i="1"/>
  <c r="J2377" i="1"/>
  <c r="H2377" i="1"/>
  <c r="A2377" i="1"/>
  <c r="AZ2376" i="1"/>
  <c r="AX2376" i="1"/>
  <c r="AY2376" i="1" s="1"/>
  <c r="S2376" i="1"/>
  <c r="O2376" i="1"/>
  <c r="J2376" i="1"/>
  <c r="H2376" i="1"/>
  <c r="A2376" i="1"/>
  <c r="AZ2375" i="1"/>
  <c r="AX2375" i="1"/>
  <c r="AY2375" i="1" s="1"/>
  <c r="S2375" i="1"/>
  <c r="O2375" i="1"/>
  <c r="J2375" i="1"/>
  <c r="H2375" i="1"/>
  <c r="A2375" i="1"/>
  <c r="AZ2374" i="1"/>
  <c r="AX2374" i="1"/>
  <c r="AY2374" i="1" s="1"/>
  <c r="S2374" i="1"/>
  <c r="O2374" i="1"/>
  <c r="J2374" i="1"/>
  <c r="H2374" i="1"/>
  <c r="A2374" i="1"/>
  <c r="AZ2373" i="1"/>
  <c r="AX2373" i="1"/>
  <c r="AY2373" i="1" s="1"/>
  <c r="S2373" i="1"/>
  <c r="O2373" i="1"/>
  <c r="J2373" i="1"/>
  <c r="H2373" i="1"/>
  <c r="A2373" i="1"/>
  <c r="AZ2372" i="1"/>
  <c r="AX2372" i="1"/>
  <c r="AY2372" i="1" s="1"/>
  <c r="S2372" i="1"/>
  <c r="O2372" i="1"/>
  <c r="J2372" i="1"/>
  <c r="H2372" i="1"/>
  <c r="A2372" i="1"/>
  <c r="AZ2371" i="1"/>
  <c r="AX2371" i="1"/>
  <c r="AY2371" i="1" s="1"/>
  <c r="S2371" i="1"/>
  <c r="O2371" i="1"/>
  <c r="J2371" i="1"/>
  <c r="H2371" i="1"/>
  <c r="A2371" i="1"/>
  <c r="AZ2370" i="1"/>
  <c r="AX2370" i="1"/>
  <c r="AY2370" i="1" s="1"/>
  <c r="S2370" i="1"/>
  <c r="O2370" i="1"/>
  <c r="J2370" i="1"/>
  <c r="H2370" i="1"/>
  <c r="A2370" i="1"/>
  <c r="AZ2369" i="1"/>
  <c r="AX2369" i="1"/>
  <c r="AY2369" i="1" s="1"/>
  <c r="S2369" i="1"/>
  <c r="O2369" i="1"/>
  <c r="J2369" i="1"/>
  <c r="H2369" i="1"/>
  <c r="A2369" i="1"/>
  <c r="AZ2368" i="1"/>
  <c r="AX2368" i="1"/>
  <c r="AY2368" i="1" s="1"/>
  <c r="S2368" i="1"/>
  <c r="O2368" i="1"/>
  <c r="J2368" i="1"/>
  <c r="H2368" i="1"/>
  <c r="A2368" i="1"/>
  <c r="AZ2367" i="1"/>
  <c r="AX2367" i="1"/>
  <c r="AY2367" i="1" s="1"/>
  <c r="S2367" i="1"/>
  <c r="O2367" i="1"/>
  <c r="J2367" i="1"/>
  <c r="H2367" i="1"/>
  <c r="A2367" i="1"/>
  <c r="AZ2366" i="1"/>
  <c r="AX2366" i="1"/>
  <c r="AY2366" i="1" s="1"/>
  <c r="S2366" i="1"/>
  <c r="O2366" i="1"/>
  <c r="J2366" i="1"/>
  <c r="H2366" i="1"/>
  <c r="A2366" i="1"/>
  <c r="AZ2365" i="1"/>
  <c r="AX2365" i="1"/>
  <c r="AY2365" i="1" s="1"/>
  <c r="S2365" i="1"/>
  <c r="O2365" i="1"/>
  <c r="J2365" i="1"/>
  <c r="H2365" i="1"/>
  <c r="A2365" i="1"/>
  <c r="AZ2364" i="1"/>
  <c r="AX2364" i="1"/>
  <c r="AY2364" i="1" s="1"/>
  <c r="S2364" i="1"/>
  <c r="O2364" i="1"/>
  <c r="J2364" i="1"/>
  <c r="H2364" i="1"/>
  <c r="A2364" i="1"/>
  <c r="AZ2363" i="1"/>
  <c r="AX2363" i="1"/>
  <c r="AY2363" i="1" s="1"/>
  <c r="S2363" i="1"/>
  <c r="O2363" i="1"/>
  <c r="J2363" i="1"/>
  <c r="H2363" i="1"/>
  <c r="A2363" i="1"/>
  <c r="AZ2362" i="1"/>
  <c r="AX2362" i="1"/>
  <c r="AY2362" i="1" s="1"/>
  <c r="S2362" i="1"/>
  <c r="O2362" i="1"/>
  <c r="J2362" i="1"/>
  <c r="H2362" i="1"/>
  <c r="A2362" i="1"/>
  <c r="AZ2361" i="1"/>
  <c r="AX2361" i="1"/>
  <c r="AY2361" i="1" s="1"/>
  <c r="S2361" i="1"/>
  <c r="O2361" i="1"/>
  <c r="J2361" i="1"/>
  <c r="H2361" i="1"/>
  <c r="A2361" i="1"/>
  <c r="AZ2360" i="1"/>
  <c r="AX2360" i="1"/>
  <c r="AY2360" i="1" s="1"/>
  <c r="S2360" i="1"/>
  <c r="O2360" i="1"/>
  <c r="J2360" i="1"/>
  <c r="H2360" i="1"/>
  <c r="A2360" i="1"/>
  <c r="AZ2359" i="1"/>
  <c r="AX2359" i="1"/>
  <c r="AY2359" i="1" s="1"/>
  <c r="S2359" i="1"/>
  <c r="O2359" i="1"/>
  <c r="J2359" i="1"/>
  <c r="H2359" i="1"/>
  <c r="A2359" i="1"/>
  <c r="AZ2358" i="1"/>
  <c r="AX2358" i="1"/>
  <c r="AY2358" i="1" s="1"/>
  <c r="S2358" i="1"/>
  <c r="O2358" i="1"/>
  <c r="J2358" i="1"/>
  <c r="H2358" i="1"/>
  <c r="A2358" i="1"/>
  <c r="AZ2357" i="1"/>
  <c r="AX2357" i="1"/>
  <c r="AY2357" i="1" s="1"/>
  <c r="S2357" i="1"/>
  <c r="O2357" i="1"/>
  <c r="J2357" i="1"/>
  <c r="H2357" i="1"/>
  <c r="A2357" i="1"/>
  <c r="AZ2356" i="1"/>
  <c r="AX2356" i="1"/>
  <c r="AY2356" i="1" s="1"/>
  <c r="S2356" i="1"/>
  <c r="O2356" i="1"/>
  <c r="J2356" i="1"/>
  <c r="H2356" i="1"/>
  <c r="A2356" i="1"/>
  <c r="AZ2355" i="1"/>
  <c r="AX2355" i="1"/>
  <c r="AY2355" i="1" s="1"/>
  <c r="S2355" i="1"/>
  <c r="O2355" i="1"/>
  <c r="J2355" i="1"/>
  <c r="H2355" i="1"/>
  <c r="A2355" i="1"/>
  <c r="AZ2354" i="1"/>
  <c r="AX2354" i="1"/>
  <c r="AY2354" i="1" s="1"/>
  <c r="S2354" i="1"/>
  <c r="O2354" i="1"/>
  <c r="J2354" i="1"/>
  <c r="H2354" i="1"/>
  <c r="A2354" i="1"/>
  <c r="AZ2353" i="1"/>
  <c r="AX2353" i="1"/>
  <c r="AY2353" i="1" s="1"/>
  <c r="S2353" i="1"/>
  <c r="O2353" i="1"/>
  <c r="J2353" i="1"/>
  <c r="H2353" i="1"/>
  <c r="A2353" i="1"/>
  <c r="AZ2352" i="1"/>
  <c r="AX2352" i="1"/>
  <c r="AY2352" i="1" s="1"/>
  <c r="S2352" i="1"/>
  <c r="O2352" i="1"/>
  <c r="J2352" i="1"/>
  <c r="H2352" i="1"/>
  <c r="A2352" i="1"/>
  <c r="AZ2351" i="1"/>
  <c r="AX2351" i="1"/>
  <c r="AY2351" i="1" s="1"/>
  <c r="S2351" i="1"/>
  <c r="O2351" i="1"/>
  <c r="J2351" i="1"/>
  <c r="H2351" i="1"/>
  <c r="A2351" i="1"/>
  <c r="AZ2350" i="1"/>
  <c r="AX2350" i="1"/>
  <c r="AY2350" i="1" s="1"/>
  <c r="S2350" i="1"/>
  <c r="O2350" i="1"/>
  <c r="J2350" i="1"/>
  <c r="H2350" i="1"/>
  <c r="A2350" i="1"/>
  <c r="AZ2349" i="1"/>
  <c r="AX2349" i="1"/>
  <c r="AY2349" i="1" s="1"/>
  <c r="S2349" i="1"/>
  <c r="O2349" i="1"/>
  <c r="J2349" i="1"/>
  <c r="H2349" i="1"/>
  <c r="A2349" i="1"/>
  <c r="AZ2348" i="1"/>
  <c r="AX2348" i="1"/>
  <c r="AY2348" i="1" s="1"/>
  <c r="S2348" i="1"/>
  <c r="O2348" i="1"/>
  <c r="J2348" i="1"/>
  <c r="H2348" i="1"/>
  <c r="A2348" i="1"/>
  <c r="AZ2347" i="1"/>
  <c r="AX2347" i="1"/>
  <c r="AY2347" i="1" s="1"/>
  <c r="S2347" i="1"/>
  <c r="O2347" i="1"/>
  <c r="J2347" i="1"/>
  <c r="H2347" i="1"/>
  <c r="A2347" i="1"/>
  <c r="AZ2346" i="1"/>
  <c r="AX2346" i="1"/>
  <c r="AY2346" i="1" s="1"/>
  <c r="S2346" i="1"/>
  <c r="O2346" i="1"/>
  <c r="J2346" i="1"/>
  <c r="H2346" i="1"/>
  <c r="A2346" i="1"/>
  <c r="AZ2345" i="1"/>
  <c r="AX2345" i="1"/>
  <c r="AY2345" i="1" s="1"/>
  <c r="S2345" i="1"/>
  <c r="O2345" i="1"/>
  <c r="J2345" i="1"/>
  <c r="H2345" i="1"/>
  <c r="A2345" i="1"/>
  <c r="AZ2344" i="1"/>
  <c r="AX2344" i="1"/>
  <c r="AY2344" i="1" s="1"/>
  <c r="S2344" i="1"/>
  <c r="O2344" i="1"/>
  <c r="J2344" i="1"/>
  <c r="H2344" i="1"/>
  <c r="A2344" i="1"/>
  <c r="AZ2343" i="1"/>
  <c r="AX2343" i="1"/>
  <c r="AY2343" i="1" s="1"/>
  <c r="S2343" i="1"/>
  <c r="O2343" i="1"/>
  <c r="J2343" i="1"/>
  <c r="H2343" i="1"/>
  <c r="A2343" i="1"/>
  <c r="AZ2342" i="1"/>
  <c r="AX2342" i="1"/>
  <c r="AY2342" i="1" s="1"/>
  <c r="S2342" i="1"/>
  <c r="O2342" i="1"/>
  <c r="J2342" i="1"/>
  <c r="H2342" i="1"/>
  <c r="A2342" i="1"/>
  <c r="AZ2341" i="1"/>
  <c r="AX2341" i="1"/>
  <c r="AY2341" i="1" s="1"/>
  <c r="S2341" i="1"/>
  <c r="O2341" i="1"/>
  <c r="J2341" i="1"/>
  <c r="H2341" i="1"/>
  <c r="A2341" i="1"/>
  <c r="AZ2340" i="1"/>
  <c r="AX2340" i="1"/>
  <c r="AY2340" i="1" s="1"/>
  <c r="S2340" i="1"/>
  <c r="O2340" i="1"/>
  <c r="J2340" i="1"/>
  <c r="H2340" i="1"/>
  <c r="A2340" i="1"/>
  <c r="AZ2339" i="1"/>
  <c r="AX2339" i="1"/>
  <c r="AY2339" i="1" s="1"/>
  <c r="S2339" i="1"/>
  <c r="O2339" i="1"/>
  <c r="J2339" i="1"/>
  <c r="H2339" i="1"/>
  <c r="A2339" i="1"/>
  <c r="AZ2338" i="1"/>
  <c r="AX2338" i="1"/>
  <c r="AY2338" i="1" s="1"/>
  <c r="S2338" i="1"/>
  <c r="O2338" i="1"/>
  <c r="J2338" i="1"/>
  <c r="H2338" i="1"/>
  <c r="A2338" i="1"/>
  <c r="AZ2337" i="1"/>
  <c r="AX2337" i="1"/>
  <c r="AY2337" i="1" s="1"/>
  <c r="S2337" i="1"/>
  <c r="O2337" i="1"/>
  <c r="J2337" i="1"/>
  <c r="H2337" i="1"/>
  <c r="A2337" i="1"/>
  <c r="AZ2336" i="1"/>
  <c r="AX2336" i="1"/>
  <c r="AY2336" i="1" s="1"/>
  <c r="S2336" i="1"/>
  <c r="O2336" i="1"/>
  <c r="J2336" i="1"/>
  <c r="H2336" i="1"/>
  <c r="A2336" i="1"/>
  <c r="AZ2335" i="1"/>
  <c r="AX2335" i="1"/>
  <c r="AY2335" i="1" s="1"/>
  <c r="S2335" i="1"/>
  <c r="O2335" i="1"/>
  <c r="J2335" i="1"/>
  <c r="H2335" i="1"/>
  <c r="A2335" i="1"/>
  <c r="AZ2334" i="1"/>
  <c r="AX2334" i="1"/>
  <c r="AY2334" i="1" s="1"/>
  <c r="S2334" i="1"/>
  <c r="O2334" i="1"/>
  <c r="J2334" i="1"/>
  <c r="H2334" i="1"/>
  <c r="A2334" i="1"/>
  <c r="AZ2333" i="1"/>
  <c r="AX2333" i="1"/>
  <c r="AY2333" i="1" s="1"/>
  <c r="S2333" i="1"/>
  <c r="O2333" i="1"/>
  <c r="J2333" i="1"/>
  <c r="H2333" i="1"/>
  <c r="A2333" i="1"/>
  <c r="AZ2332" i="1"/>
  <c r="AX2332" i="1"/>
  <c r="AY2332" i="1" s="1"/>
  <c r="S2332" i="1"/>
  <c r="O2332" i="1"/>
  <c r="J2332" i="1"/>
  <c r="H2332" i="1"/>
  <c r="A2332" i="1"/>
  <c r="AZ2331" i="1"/>
  <c r="AX2331" i="1"/>
  <c r="AY2331" i="1" s="1"/>
  <c r="S2331" i="1"/>
  <c r="O2331" i="1"/>
  <c r="J2331" i="1"/>
  <c r="H2331" i="1"/>
  <c r="A2331" i="1"/>
  <c r="AZ2330" i="1"/>
  <c r="AX2330" i="1"/>
  <c r="AY2330" i="1" s="1"/>
  <c r="S2330" i="1"/>
  <c r="O2330" i="1"/>
  <c r="J2330" i="1"/>
  <c r="H2330" i="1"/>
  <c r="A2330" i="1"/>
  <c r="AZ2329" i="1"/>
  <c r="AX2329" i="1"/>
  <c r="AY2329" i="1" s="1"/>
  <c r="S2329" i="1"/>
  <c r="O2329" i="1"/>
  <c r="J2329" i="1"/>
  <c r="H2329" i="1"/>
  <c r="A2329" i="1"/>
  <c r="AZ2328" i="1"/>
  <c r="AX2328" i="1"/>
  <c r="AY2328" i="1" s="1"/>
  <c r="S2328" i="1"/>
  <c r="O2328" i="1"/>
  <c r="J2328" i="1"/>
  <c r="H2328" i="1"/>
  <c r="A2328" i="1"/>
  <c r="AZ2327" i="1"/>
  <c r="AX2327" i="1"/>
  <c r="AY2327" i="1" s="1"/>
  <c r="S2327" i="1"/>
  <c r="O2327" i="1"/>
  <c r="J2327" i="1"/>
  <c r="H2327" i="1"/>
  <c r="A2327" i="1"/>
  <c r="AZ2326" i="1"/>
  <c r="AX2326" i="1"/>
  <c r="AY2326" i="1" s="1"/>
  <c r="S2326" i="1"/>
  <c r="O2326" i="1"/>
  <c r="J2326" i="1"/>
  <c r="H2326" i="1"/>
  <c r="A2326" i="1"/>
  <c r="AZ2325" i="1"/>
  <c r="AX2325" i="1"/>
  <c r="AY2325" i="1" s="1"/>
  <c r="S2325" i="1"/>
  <c r="O2325" i="1"/>
  <c r="J2325" i="1"/>
  <c r="H2325" i="1"/>
  <c r="A2325" i="1"/>
  <c r="AZ2324" i="1"/>
  <c r="AX2324" i="1"/>
  <c r="AY2324" i="1" s="1"/>
  <c r="S2324" i="1"/>
  <c r="O2324" i="1"/>
  <c r="J2324" i="1"/>
  <c r="H2324" i="1"/>
  <c r="A2324" i="1"/>
  <c r="AZ2323" i="1"/>
  <c r="AX2323" i="1"/>
  <c r="AY2323" i="1" s="1"/>
  <c r="S2323" i="1"/>
  <c r="O2323" i="1"/>
  <c r="J2323" i="1"/>
  <c r="H2323" i="1"/>
  <c r="A2323" i="1"/>
  <c r="AZ2322" i="1"/>
  <c r="AX2322" i="1"/>
  <c r="AY2322" i="1" s="1"/>
  <c r="S2322" i="1"/>
  <c r="O2322" i="1"/>
  <c r="J2322" i="1"/>
  <c r="H2322" i="1"/>
  <c r="A2322" i="1"/>
  <c r="AZ2321" i="1"/>
  <c r="AX2321" i="1"/>
  <c r="AY2321" i="1" s="1"/>
  <c r="S2321" i="1"/>
  <c r="O2321" i="1"/>
  <c r="J2321" i="1"/>
  <c r="H2321" i="1"/>
  <c r="A2321" i="1"/>
  <c r="AZ2320" i="1"/>
  <c r="AX2320" i="1"/>
  <c r="AY2320" i="1" s="1"/>
  <c r="S2320" i="1"/>
  <c r="O2320" i="1"/>
  <c r="J2320" i="1"/>
  <c r="H2320" i="1"/>
  <c r="A2320" i="1"/>
  <c r="AZ2319" i="1"/>
  <c r="AX2319" i="1"/>
  <c r="AY2319" i="1" s="1"/>
  <c r="S2319" i="1"/>
  <c r="O2319" i="1"/>
  <c r="J2319" i="1"/>
  <c r="H2319" i="1"/>
  <c r="A2319" i="1"/>
  <c r="AZ2318" i="1"/>
  <c r="AX2318" i="1"/>
  <c r="AY2318" i="1" s="1"/>
  <c r="S2318" i="1"/>
  <c r="O2318" i="1"/>
  <c r="J2318" i="1"/>
  <c r="H2318" i="1"/>
  <c r="A2318" i="1"/>
  <c r="AZ2317" i="1"/>
  <c r="AX2317" i="1"/>
  <c r="AY2317" i="1" s="1"/>
  <c r="S2317" i="1"/>
  <c r="O2317" i="1"/>
  <c r="J2317" i="1"/>
  <c r="H2317" i="1"/>
  <c r="A2317" i="1"/>
  <c r="AZ2316" i="1"/>
  <c r="AX2316" i="1"/>
  <c r="AY2316" i="1" s="1"/>
  <c r="S2316" i="1"/>
  <c r="O2316" i="1"/>
  <c r="J2316" i="1"/>
  <c r="H2316" i="1"/>
  <c r="A2316" i="1"/>
  <c r="AZ2315" i="1"/>
  <c r="AX2315" i="1"/>
  <c r="AY2315" i="1" s="1"/>
  <c r="S2315" i="1"/>
  <c r="O2315" i="1"/>
  <c r="J2315" i="1"/>
  <c r="H2315" i="1"/>
  <c r="A2315" i="1"/>
  <c r="AZ2314" i="1"/>
  <c r="AX2314" i="1"/>
  <c r="AY2314" i="1" s="1"/>
  <c r="S2314" i="1"/>
  <c r="O2314" i="1"/>
  <c r="J2314" i="1"/>
  <c r="H2314" i="1"/>
  <c r="A2314" i="1"/>
  <c r="AZ2313" i="1"/>
  <c r="AX2313" i="1"/>
  <c r="AY2313" i="1" s="1"/>
  <c r="S2313" i="1"/>
  <c r="O2313" i="1"/>
  <c r="J2313" i="1"/>
  <c r="H2313" i="1"/>
  <c r="A2313" i="1"/>
  <c r="AZ2312" i="1"/>
  <c r="AX2312" i="1"/>
  <c r="AY2312" i="1" s="1"/>
  <c r="S2312" i="1"/>
  <c r="O2312" i="1"/>
  <c r="J2312" i="1"/>
  <c r="H2312" i="1"/>
  <c r="A2312" i="1"/>
  <c r="AZ2311" i="1"/>
  <c r="AX2311" i="1"/>
  <c r="AY2311" i="1" s="1"/>
  <c r="S2311" i="1"/>
  <c r="O2311" i="1"/>
  <c r="J2311" i="1"/>
  <c r="H2311" i="1"/>
  <c r="A2311" i="1"/>
  <c r="AZ2310" i="1"/>
  <c r="AX2310" i="1"/>
  <c r="AY2310" i="1" s="1"/>
  <c r="S2310" i="1"/>
  <c r="O2310" i="1"/>
  <c r="J2310" i="1"/>
  <c r="H2310" i="1"/>
  <c r="A2310" i="1"/>
  <c r="AZ2309" i="1"/>
  <c r="AX2309" i="1"/>
  <c r="AY2309" i="1" s="1"/>
  <c r="S2309" i="1"/>
  <c r="O2309" i="1"/>
  <c r="J2309" i="1"/>
  <c r="H2309" i="1"/>
  <c r="A2309" i="1"/>
  <c r="AZ2308" i="1"/>
  <c r="AX2308" i="1"/>
  <c r="AY2308" i="1" s="1"/>
  <c r="S2308" i="1"/>
  <c r="O2308" i="1"/>
  <c r="J2308" i="1"/>
  <c r="H2308" i="1"/>
  <c r="A2308" i="1"/>
  <c r="AZ2307" i="1"/>
  <c r="AX2307" i="1"/>
  <c r="AY2307" i="1" s="1"/>
  <c r="S2307" i="1"/>
  <c r="O2307" i="1"/>
  <c r="J2307" i="1"/>
  <c r="H2307" i="1"/>
  <c r="A2307" i="1"/>
  <c r="AZ2306" i="1"/>
  <c r="AX2306" i="1"/>
  <c r="AY2306" i="1" s="1"/>
  <c r="S2306" i="1"/>
  <c r="O2306" i="1"/>
  <c r="J2306" i="1"/>
  <c r="H2306" i="1"/>
  <c r="A2306" i="1"/>
  <c r="AZ2305" i="1"/>
  <c r="AX2305" i="1"/>
  <c r="AY2305" i="1" s="1"/>
  <c r="S2305" i="1"/>
  <c r="O2305" i="1"/>
  <c r="J2305" i="1"/>
  <c r="H2305" i="1"/>
  <c r="A2305" i="1"/>
  <c r="AZ2304" i="1"/>
  <c r="AX2304" i="1"/>
  <c r="AY2304" i="1" s="1"/>
  <c r="S2304" i="1"/>
  <c r="O2304" i="1"/>
  <c r="J2304" i="1"/>
  <c r="H2304" i="1"/>
  <c r="A2304" i="1"/>
  <c r="AZ2303" i="1"/>
  <c r="AX2303" i="1"/>
  <c r="AY2303" i="1" s="1"/>
  <c r="S2303" i="1"/>
  <c r="O2303" i="1"/>
  <c r="J2303" i="1"/>
  <c r="H2303" i="1"/>
  <c r="A2303" i="1"/>
  <c r="AZ2302" i="1"/>
  <c r="AX2302" i="1"/>
  <c r="AY2302" i="1" s="1"/>
  <c r="S2302" i="1"/>
  <c r="O2302" i="1"/>
  <c r="J2302" i="1"/>
  <c r="H2302" i="1"/>
  <c r="A2302" i="1"/>
  <c r="AZ2301" i="1"/>
  <c r="AX2301" i="1"/>
  <c r="AY2301" i="1" s="1"/>
  <c r="S2301" i="1"/>
  <c r="O2301" i="1"/>
  <c r="J2301" i="1"/>
  <c r="H2301" i="1"/>
  <c r="A2301" i="1"/>
  <c r="AZ2300" i="1"/>
  <c r="AX2300" i="1"/>
  <c r="AY2300" i="1" s="1"/>
  <c r="S2300" i="1"/>
  <c r="O2300" i="1"/>
  <c r="J2300" i="1"/>
  <c r="H2300" i="1"/>
  <c r="A2300" i="1"/>
  <c r="AZ2299" i="1"/>
  <c r="AX2299" i="1"/>
  <c r="AY2299" i="1" s="1"/>
  <c r="S2299" i="1"/>
  <c r="O2299" i="1"/>
  <c r="J2299" i="1"/>
  <c r="H2299" i="1"/>
  <c r="A2299" i="1"/>
  <c r="AZ2298" i="1"/>
  <c r="AX2298" i="1"/>
  <c r="AY2298" i="1" s="1"/>
  <c r="S2298" i="1"/>
  <c r="O2298" i="1"/>
  <c r="J2298" i="1"/>
  <c r="H2298" i="1"/>
  <c r="A2298" i="1"/>
  <c r="AZ2297" i="1"/>
  <c r="AX2297" i="1"/>
  <c r="AY2297" i="1" s="1"/>
  <c r="S2297" i="1"/>
  <c r="O2297" i="1"/>
  <c r="J2297" i="1"/>
  <c r="H2297" i="1"/>
  <c r="A2297" i="1"/>
  <c r="AZ2296" i="1"/>
  <c r="AX2296" i="1"/>
  <c r="AY2296" i="1" s="1"/>
  <c r="S2296" i="1"/>
  <c r="O2296" i="1"/>
  <c r="J2296" i="1"/>
  <c r="H2296" i="1"/>
  <c r="A2296" i="1"/>
  <c r="AZ2295" i="1"/>
  <c r="AX2295" i="1"/>
  <c r="AY2295" i="1" s="1"/>
  <c r="S2295" i="1"/>
  <c r="O2295" i="1"/>
  <c r="J2295" i="1"/>
  <c r="H2295" i="1"/>
  <c r="A2295" i="1"/>
  <c r="AZ2294" i="1"/>
  <c r="AX2294" i="1"/>
  <c r="AY2294" i="1" s="1"/>
  <c r="S2294" i="1"/>
  <c r="O2294" i="1"/>
  <c r="J2294" i="1"/>
  <c r="H2294" i="1"/>
  <c r="A2294" i="1"/>
  <c r="AZ2293" i="1"/>
  <c r="AX2293" i="1"/>
  <c r="AY2293" i="1" s="1"/>
  <c r="S2293" i="1"/>
  <c r="O2293" i="1"/>
  <c r="J2293" i="1"/>
  <c r="H2293" i="1"/>
  <c r="A2293" i="1"/>
  <c r="AZ2292" i="1"/>
  <c r="AX2292" i="1"/>
  <c r="AY2292" i="1" s="1"/>
  <c r="S2292" i="1"/>
  <c r="O2292" i="1"/>
  <c r="J2292" i="1"/>
  <c r="H2292" i="1"/>
  <c r="A2292" i="1"/>
  <c r="AZ2291" i="1"/>
  <c r="AX2291" i="1"/>
  <c r="AY2291" i="1" s="1"/>
  <c r="S2291" i="1"/>
  <c r="O2291" i="1"/>
  <c r="J2291" i="1"/>
  <c r="H2291" i="1"/>
  <c r="A2291" i="1"/>
  <c r="AZ2290" i="1"/>
  <c r="AX2290" i="1"/>
  <c r="AY2290" i="1" s="1"/>
  <c r="S2290" i="1"/>
  <c r="O2290" i="1"/>
  <c r="J2290" i="1"/>
  <c r="H2290" i="1"/>
  <c r="A2290" i="1"/>
  <c r="AZ2289" i="1"/>
  <c r="AX2289" i="1"/>
  <c r="AY2289" i="1" s="1"/>
  <c r="S2289" i="1"/>
  <c r="O2289" i="1"/>
  <c r="J2289" i="1"/>
  <c r="H2289" i="1"/>
  <c r="A2289" i="1"/>
  <c r="AZ2288" i="1"/>
  <c r="AX2288" i="1"/>
  <c r="AY2288" i="1" s="1"/>
  <c r="S2288" i="1"/>
  <c r="O2288" i="1"/>
  <c r="J2288" i="1"/>
  <c r="H2288" i="1"/>
  <c r="A2288" i="1"/>
  <c r="AZ2287" i="1"/>
  <c r="AX2287" i="1"/>
  <c r="AY2287" i="1" s="1"/>
  <c r="S2287" i="1"/>
  <c r="O2287" i="1"/>
  <c r="J2287" i="1"/>
  <c r="H2287" i="1"/>
  <c r="A2287" i="1"/>
  <c r="AZ2286" i="1"/>
  <c r="AX2286" i="1"/>
  <c r="AY2286" i="1" s="1"/>
  <c r="S2286" i="1"/>
  <c r="O2286" i="1"/>
  <c r="J2286" i="1"/>
  <c r="H2286" i="1"/>
  <c r="A2286" i="1"/>
  <c r="AZ2285" i="1"/>
  <c r="AX2285" i="1"/>
  <c r="AY2285" i="1" s="1"/>
  <c r="S2285" i="1"/>
  <c r="O2285" i="1"/>
  <c r="J2285" i="1"/>
  <c r="H2285" i="1"/>
  <c r="A2285" i="1"/>
  <c r="AZ2284" i="1"/>
  <c r="AX2284" i="1"/>
  <c r="AY2284" i="1" s="1"/>
  <c r="S2284" i="1"/>
  <c r="O2284" i="1"/>
  <c r="J2284" i="1"/>
  <c r="H2284" i="1"/>
  <c r="A2284" i="1"/>
  <c r="AZ2283" i="1"/>
  <c r="AX2283" i="1"/>
  <c r="AY2283" i="1" s="1"/>
  <c r="S2283" i="1"/>
  <c r="O2283" i="1"/>
  <c r="J2283" i="1"/>
  <c r="H2283" i="1"/>
  <c r="A2283" i="1"/>
  <c r="AZ2282" i="1"/>
  <c r="AX2282" i="1"/>
  <c r="AY2282" i="1" s="1"/>
  <c r="S2282" i="1"/>
  <c r="O2282" i="1"/>
  <c r="J2282" i="1"/>
  <c r="H2282" i="1"/>
  <c r="A2282" i="1"/>
  <c r="AZ2281" i="1"/>
  <c r="AX2281" i="1"/>
  <c r="AY2281" i="1" s="1"/>
  <c r="S2281" i="1"/>
  <c r="O2281" i="1"/>
  <c r="J2281" i="1"/>
  <c r="H2281" i="1"/>
  <c r="A2281" i="1"/>
  <c r="AZ2280" i="1"/>
  <c r="AX2280" i="1"/>
  <c r="AY2280" i="1" s="1"/>
  <c r="S2280" i="1"/>
  <c r="O2280" i="1"/>
  <c r="J2280" i="1"/>
  <c r="H2280" i="1"/>
  <c r="A2280" i="1"/>
  <c r="AZ2279" i="1"/>
  <c r="AX2279" i="1"/>
  <c r="AY2279" i="1" s="1"/>
  <c r="S2279" i="1"/>
  <c r="O2279" i="1"/>
  <c r="J2279" i="1"/>
  <c r="H2279" i="1"/>
  <c r="A2279" i="1"/>
  <c r="AZ2278" i="1"/>
  <c r="AX2278" i="1"/>
  <c r="AY2278" i="1" s="1"/>
  <c r="S2278" i="1"/>
  <c r="O2278" i="1"/>
  <c r="J2278" i="1"/>
  <c r="H2278" i="1"/>
  <c r="A2278" i="1"/>
  <c r="AZ2277" i="1"/>
  <c r="AX2277" i="1"/>
  <c r="AY2277" i="1" s="1"/>
  <c r="S2277" i="1"/>
  <c r="O2277" i="1"/>
  <c r="J2277" i="1"/>
  <c r="H2277" i="1"/>
  <c r="A2277" i="1"/>
  <c r="AZ2276" i="1"/>
  <c r="AX2276" i="1"/>
  <c r="AY2276" i="1" s="1"/>
  <c r="S2276" i="1"/>
  <c r="O2276" i="1"/>
  <c r="J2276" i="1"/>
  <c r="H2276" i="1"/>
  <c r="A2276" i="1"/>
  <c r="AZ2275" i="1"/>
  <c r="AX2275" i="1"/>
  <c r="AY2275" i="1" s="1"/>
  <c r="S2275" i="1"/>
  <c r="O2275" i="1"/>
  <c r="J2275" i="1"/>
  <c r="H2275" i="1"/>
  <c r="A2275" i="1"/>
  <c r="AZ2274" i="1"/>
  <c r="AX2274" i="1"/>
  <c r="AY2274" i="1" s="1"/>
  <c r="S2274" i="1"/>
  <c r="O2274" i="1"/>
  <c r="J2274" i="1"/>
  <c r="H2274" i="1"/>
  <c r="A2274" i="1"/>
  <c r="AZ2273" i="1"/>
  <c r="AX2273" i="1"/>
  <c r="AY2273" i="1" s="1"/>
  <c r="S2273" i="1"/>
  <c r="O2273" i="1"/>
  <c r="J2273" i="1"/>
  <c r="H2273" i="1"/>
  <c r="A2273" i="1"/>
  <c r="AZ2272" i="1"/>
  <c r="AX2272" i="1"/>
  <c r="AY2272" i="1" s="1"/>
  <c r="S2272" i="1"/>
  <c r="O2272" i="1"/>
  <c r="J2272" i="1"/>
  <c r="H2272" i="1"/>
  <c r="A2272" i="1"/>
  <c r="AZ2271" i="1"/>
  <c r="AX2271" i="1"/>
  <c r="AY2271" i="1" s="1"/>
  <c r="S2271" i="1"/>
  <c r="O2271" i="1"/>
  <c r="J2271" i="1"/>
  <c r="H2271" i="1"/>
  <c r="A2271" i="1"/>
  <c r="AZ2270" i="1"/>
  <c r="AX2270" i="1"/>
  <c r="AY2270" i="1" s="1"/>
  <c r="S2270" i="1"/>
  <c r="O2270" i="1"/>
  <c r="J2270" i="1"/>
  <c r="H2270" i="1"/>
  <c r="A2270" i="1"/>
  <c r="AZ2269" i="1"/>
  <c r="AX2269" i="1"/>
  <c r="AY2269" i="1" s="1"/>
  <c r="S2269" i="1"/>
  <c r="O2269" i="1"/>
  <c r="J2269" i="1"/>
  <c r="H2269" i="1"/>
  <c r="A2269" i="1"/>
  <c r="AZ2268" i="1"/>
  <c r="AX2268" i="1"/>
  <c r="AY2268" i="1" s="1"/>
  <c r="S2268" i="1"/>
  <c r="O2268" i="1"/>
  <c r="J2268" i="1"/>
  <c r="H2268" i="1"/>
  <c r="A2268" i="1"/>
  <c r="AZ2267" i="1"/>
  <c r="AX2267" i="1"/>
  <c r="AY2267" i="1" s="1"/>
  <c r="S2267" i="1"/>
  <c r="O2267" i="1"/>
  <c r="J2267" i="1"/>
  <c r="H2267" i="1"/>
  <c r="A2267" i="1"/>
  <c r="AZ2266" i="1"/>
  <c r="AX2266" i="1"/>
  <c r="AY2266" i="1" s="1"/>
  <c r="S2266" i="1"/>
  <c r="O2266" i="1"/>
  <c r="J2266" i="1"/>
  <c r="H2266" i="1"/>
  <c r="A2266" i="1"/>
  <c r="AZ2265" i="1"/>
  <c r="AX2265" i="1"/>
  <c r="AY2265" i="1" s="1"/>
  <c r="S2265" i="1"/>
  <c r="O2265" i="1"/>
  <c r="J2265" i="1"/>
  <c r="H2265" i="1"/>
  <c r="A2265" i="1"/>
  <c r="AZ2264" i="1"/>
  <c r="AX2264" i="1"/>
  <c r="AY2264" i="1" s="1"/>
  <c r="S2264" i="1"/>
  <c r="O2264" i="1"/>
  <c r="J2264" i="1"/>
  <c r="H2264" i="1"/>
  <c r="A2264" i="1"/>
  <c r="AZ2263" i="1"/>
  <c r="AX2263" i="1"/>
  <c r="AY2263" i="1" s="1"/>
  <c r="S2263" i="1"/>
  <c r="O2263" i="1"/>
  <c r="J2263" i="1"/>
  <c r="H2263" i="1"/>
  <c r="A2263" i="1"/>
  <c r="AZ2262" i="1"/>
  <c r="AX2262" i="1"/>
  <c r="AY2262" i="1" s="1"/>
  <c r="S2262" i="1"/>
  <c r="O2262" i="1"/>
  <c r="J2262" i="1"/>
  <c r="H2262" i="1"/>
  <c r="A2262" i="1"/>
  <c r="AZ2261" i="1"/>
  <c r="AX2261" i="1"/>
  <c r="AY2261" i="1" s="1"/>
  <c r="S2261" i="1"/>
  <c r="O2261" i="1"/>
  <c r="J2261" i="1"/>
  <c r="H2261" i="1"/>
  <c r="A2261" i="1"/>
  <c r="AZ2260" i="1"/>
  <c r="AX2260" i="1"/>
  <c r="AY2260" i="1" s="1"/>
  <c r="S2260" i="1"/>
  <c r="O2260" i="1"/>
  <c r="J2260" i="1"/>
  <c r="H2260" i="1"/>
  <c r="A2260" i="1"/>
  <c r="AZ2259" i="1"/>
  <c r="AX2259" i="1"/>
  <c r="AY2259" i="1" s="1"/>
  <c r="S2259" i="1"/>
  <c r="O2259" i="1"/>
  <c r="J2259" i="1"/>
  <c r="H2259" i="1"/>
  <c r="A2259" i="1"/>
  <c r="AZ2258" i="1"/>
  <c r="AX2258" i="1"/>
  <c r="AY2258" i="1" s="1"/>
  <c r="S2258" i="1"/>
  <c r="O2258" i="1"/>
  <c r="J2258" i="1"/>
  <c r="H2258" i="1"/>
  <c r="A2258" i="1"/>
  <c r="AZ2257" i="1"/>
  <c r="AX2257" i="1"/>
  <c r="AY2257" i="1" s="1"/>
  <c r="S2257" i="1"/>
  <c r="O2257" i="1"/>
  <c r="J2257" i="1"/>
  <c r="H2257" i="1"/>
  <c r="A2257" i="1"/>
  <c r="AZ2256" i="1"/>
  <c r="AX2256" i="1"/>
  <c r="AY2256" i="1" s="1"/>
  <c r="S2256" i="1"/>
  <c r="O2256" i="1"/>
  <c r="J2256" i="1"/>
  <c r="H2256" i="1"/>
  <c r="A2256" i="1"/>
  <c r="AZ2255" i="1"/>
  <c r="AX2255" i="1"/>
  <c r="AY2255" i="1" s="1"/>
  <c r="S2255" i="1"/>
  <c r="O2255" i="1"/>
  <c r="J2255" i="1"/>
  <c r="H2255" i="1"/>
  <c r="A2255" i="1"/>
  <c r="AZ2254" i="1"/>
  <c r="AX2254" i="1"/>
  <c r="AY2254" i="1" s="1"/>
  <c r="S2254" i="1"/>
  <c r="O2254" i="1"/>
  <c r="J2254" i="1"/>
  <c r="H2254" i="1"/>
  <c r="A2254" i="1"/>
  <c r="AZ2253" i="1"/>
  <c r="AX2253" i="1"/>
  <c r="AY2253" i="1" s="1"/>
  <c r="S2253" i="1"/>
  <c r="O2253" i="1"/>
  <c r="J2253" i="1"/>
  <c r="H2253" i="1"/>
  <c r="A2253" i="1"/>
  <c r="AZ2252" i="1"/>
  <c r="AX2252" i="1"/>
  <c r="AY2252" i="1" s="1"/>
  <c r="S2252" i="1"/>
  <c r="O2252" i="1"/>
  <c r="J2252" i="1"/>
  <c r="H2252" i="1"/>
  <c r="A2252" i="1"/>
  <c r="AZ2251" i="1"/>
  <c r="AX2251" i="1"/>
  <c r="AY2251" i="1" s="1"/>
  <c r="S2251" i="1"/>
  <c r="O2251" i="1"/>
  <c r="J2251" i="1"/>
  <c r="H2251" i="1"/>
  <c r="A2251" i="1"/>
  <c r="AZ2250" i="1"/>
  <c r="AX2250" i="1"/>
  <c r="AY2250" i="1" s="1"/>
  <c r="S2250" i="1"/>
  <c r="O2250" i="1"/>
  <c r="J2250" i="1"/>
  <c r="H2250" i="1"/>
  <c r="A2250" i="1"/>
  <c r="AZ2249" i="1"/>
  <c r="AX2249" i="1"/>
  <c r="AY2249" i="1" s="1"/>
  <c r="S2249" i="1"/>
  <c r="O2249" i="1"/>
  <c r="J2249" i="1"/>
  <c r="H2249" i="1"/>
  <c r="A2249" i="1"/>
  <c r="AZ2248" i="1"/>
  <c r="AX2248" i="1"/>
  <c r="AY2248" i="1" s="1"/>
  <c r="S2248" i="1"/>
  <c r="O2248" i="1"/>
  <c r="J2248" i="1"/>
  <c r="H2248" i="1"/>
  <c r="A2248" i="1"/>
  <c r="AZ2247" i="1"/>
  <c r="AX2247" i="1"/>
  <c r="AY2247" i="1" s="1"/>
  <c r="S2247" i="1"/>
  <c r="O2247" i="1"/>
  <c r="J2247" i="1"/>
  <c r="H2247" i="1"/>
  <c r="A2247" i="1"/>
  <c r="AZ2246" i="1"/>
  <c r="AX2246" i="1"/>
  <c r="AY2246" i="1" s="1"/>
  <c r="S2246" i="1"/>
  <c r="O2246" i="1"/>
  <c r="J2246" i="1"/>
  <c r="H2246" i="1"/>
  <c r="A2246" i="1"/>
  <c r="AZ2245" i="1"/>
  <c r="AX2245" i="1"/>
  <c r="AY2245" i="1" s="1"/>
  <c r="S2245" i="1"/>
  <c r="O2245" i="1"/>
  <c r="J2245" i="1"/>
  <c r="H2245" i="1"/>
  <c r="A2245" i="1"/>
  <c r="AZ2244" i="1"/>
  <c r="AX2244" i="1"/>
  <c r="AY2244" i="1" s="1"/>
  <c r="S2244" i="1"/>
  <c r="O2244" i="1"/>
  <c r="J2244" i="1"/>
  <c r="H2244" i="1"/>
  <c r="A2244" i="1"/>
  <c r="AZ2243" i="1"/>
  <c r="AX2243" i="1"/>
  <c r="AY2243" i="1" s="1"/>
  <c r="S2243" i="1"/>
  <c r="O2243" i="1"/>
  <c r="J2243" i="1"/>
  <c r="H2243" i="1"/>
  <c r="A2243" i="1"/>
  <c r="AZ2242" i="1"/>
  <c r="AX2242" i="1"/>
  <c r="AY2242" i="1" s="1"/>
  <c r="S2242" i="1"/>
  <c r="O2242" i="1"/>
  <c r="J2242" i="1"/>
  <c r="H2242" i="1"/>
  <c r="A2242" i="1"/>
  <c r="AZ2241" i="1"/>
  <c r="AX2241" i="1"/>
  <c r="AY2241" i="1" s="1"/>
  <c r="S2241" i="1"/>
  <c r="O2241" i="1"/>
  <c r="J2241" i="1"/>
  <c r="H2241" i="1"/>
  <c r="A2241" i="1"/>
  <c r="AZ2240" i="1"/>
  <c r="AX2240" i="1"/>
  <c r="AY2240" i="1" s="1"/>
  <c r="S2240" i="1"/>
  <c r="O2240" i="1"/>
  <c r="J2240" i="1"/>
  <c r="H2240" i="1"/>
  <c r="A2240" i="1"/>
  <c r="AZ2239" i="1"/>
  <c r="AX2239" i="1"/>
  <c r="AY2239" i="1" s="1"/>
  <c r="S2239" i="1"/>
  <c r="O2239" i="1"/>
  <c r="J2239" i="1"/>
  <c r="H2239" i="1"/>
  <c r="A2239" i="1"/>
  <c r="AZ2238" i="1"/>
  <c r="AX2238" i="1"/>
  <c r="AY2238" i="1" s="1"/>
  <c r="S2238" i="1"/>
  <c r="O2238" i="1"/>
  <c r="J2238" i="1"/>
  <c r="H2238" i="1"/>
  <c r="A2238" i="1"/>
  <c r="AZ2237" i="1"/>
  <c r="AX2237" i="1"/>
  <c r="AY2237" i="1" s="1"/>
  <c r="S2237" i="1"/>
  <c r="O2237" i="1"/>
  <c r="J2237" i="1"/>
  <c r="H2237" i="1"/>
  <c r="A2237" i="1"/>
  <c r="AZ2236" i="1"/>
  <c r="AX2236" i="1"/>
  <c r="AY2236" i="1" s="1"/>
  <c r="S2236" i="1"/>
  <c r="O2236" i="1"/>
  <c r="J2236" i="1"/>
  <c r="H2236" i="1"/>
  <c r="A2236" i="1"/>
  <c r="AZ2235" i="1"/>
  <c r="AX2235" i="1"/>
  <c r="AY2235" i="1" s="1"/>
  <c r="S2235" i="1"/>
  <c r="O2235" i="1"/>
  <c r="J2235" i="1"/>
  <c r="H2235" i="1"/>
  <c r="A2235" i="1"/>
  <c r="AZ2234" i="1"/>
  <c r="AX2234" i="1"/>
  <c r="AY2234" i="1" s="1"/>
  <c r="S2234" i="1"/>
  <c r="O2234" i="1"/>
  <c r="J2234" i="1"/>
  <c r="H2234" i="1"/>
  <c r="A2234" i="1"/>
  <c r="AZ2233" i="1"/>
  <c r="AX2233" i="1"/>
  <c r="AY2233" i="1" s="1"/>
  <c r="S2233" i="1"/>
  <c r="O2233" i="1"/>
  <c r="J2233" i="1"/>
  <c r="H2233" i="1"/>
  <c r="A2233" i="1"/>
  <c r="AZ2232" i="1"/>
  <c r="AX2232" i="1"/>
  <c r="AY2232" i="1" s="1"/>
  <c r="S2232" i="1"/>
  <c r="O2232" i="1"/>
  <c r="J2232" i="1"/>
  <c r="H2232" i="1"/>
  <c r="A2232" i="1"/>
  <c r="AZ2231" i="1"/>
  <c r="AX2231" i="1"/>
  <c r="AY2231" i="1" s="1"/>
  <c r="S2231" i="1"/>
  <c r="O2231" i="1"/>
  <c r="J2231" i="1"/>
  <c r="H2231" i="1"/>
  <c r="A2231" i="1"/>
  <c r="AZ2230" i="1"/>
  <c r="AX2230" i="1"/>
  <c r="AY2230" i="1" s="1"/>
  <c r="S2230" i="1"/>
  <c r="O2230" i="1"/>
  <c r="J2230" i="1"/>
  <c r="H2230" i="1"/>
  <c r="A2230" i="1"/>
  <c r="AZ2229" i="1"/>
  <c r="AX2229" i="1"/>
  <c r="AY2229" i="1" s="1"/>
  <c r="S2229" i="1"/>
  <c r="O2229" i="1"/>
  <c r="J2229" i="1"/>
  <c r="H2229" i="1"/>
  <c r="A2229" i="1"/>
  <c r="AZ2228" i="1"/>
  <c r="AX2228" i="1"/>
  <c r="AY2228" i="1" s="1"/>
  <c r="S2228" i="1"/>
  <c r="O2228" i="1"/>
  <c r="J2228" i="1"/>
  <c r="H2228" i="1"/>
  <c r="A2228" i="1"/>
  <c r="AZ2227" i="1"/>
  <c r="AX2227" i="1"/>
  <c r="AY2227" i="1" s="1"/>
  <c r="S2227" i="1"/>
  <c r="O2227" i="1"/>
  <c r="J2227" i="1"/>
  <c r="H2227" i="1"/>
  <c r="A2227" i="1"/>
  <c r="AZ2226" i="1"/>
  <c r="AX2226" i="1"/>
  <c r="AY2226" i="1" s="1"/>
  <c r="S2226" i="1"/>
  <c r="O2226" i="1"/>
  <c r="J2226" i="1"/>
  <c r="H2226" i="1"/>
  <c r="A2226" i="1"/>
  <c r="AZ2225" i="1"/>
  <c r="AX2225" i="1"/>
  <c r="AY2225" i="1" s="1"/>
  <c r="S2225" i="1"/>
  <c r="O2225" i="1"/>
  <c r="J2225" i="1"/>
  <c r="H2225" i="1"/>
  <c r="A2225" i="1"/>
  <c r="AZ2224" i="1"/>
  <c r="AX2224" i="1"/>
  <c r="AY2224" i="1" s="1"/>
  <c r="S2224" i="1"/>
  <c r="O2224" i="1"/>
  <c r="J2224" i="1"/>
  <c r="H2224" i="1"/>
  <c r="A2224" i="1"/>
  <c r="AZ2223" i="1"/>
  <c r="AX2223" i="1"/>
  <c r="AY2223" i="1" s="1"/>
  <c r="S2223" i="1"/>
  <c r="O2223" i="1"/>
  <c r="J2223" i="1"/>
  <c r="H2223" i="1"/>
  <c r="A2223" i="1"/>
  <c r="AZ2222" i="1"/>
  <c r="AX2222" i="1"/>
  <c r="AY2222" i="1" s="1"/>
  <c r="S2222" i="1"/>
  <c r="O2222" i="1"/>
  <c r="J2222" i="1"/>
  <c r="H2222" i="1"/>
  <c r="A2222" i="1"/>
  <c r="AZ2221" i="1"/>
  <c r="AX2221" i="1"/>
  <c r="AY2221" i="1" s="1"/>
  <c r="S2221" i="1"/>
  <c r="O2221" i="1"/>
  <c r="J2221" i="1"/>
  <c r="H2221" i="1"/>
  <c r="A2221" i="1"/>
  <c r="AZ2220" i="1"/>
  <c r="AX2220" i="1"/>
  <c r="AY2220" i="1" s="1"/>
  <c r="S2220" i="1"/>
  <c r="O2220" i="1"/>
  <c r="J2220" i="1"/>
  <c r="H2220" i="1"/>
  <c r="A2220" i="1"/>
  <c r="AZ2219" i="1"/>
  <c r="AX2219" i="1"/>
  <c r="AY2219" i="1" s="1"/>
  <c r="S2219" i="1"/>
  <c r="O2219" i="1"/>
  <c r="J2219" i="1"/>
  <c r="H2219" i="1"/>
  <c r="A2219" i="1"/>
  <c r="AZ2218" i="1"/>
  <c r="AX2218" i="1"/>
  <c r="AY2218" i="1" s="1"/>
  <c r="S2218" i="1"/>
  <c r="O2218" i="1"/>
  <c r="J2218" i="1"/>
  <c r="H2218" i="1"/>
  <c r="A2218" i="1"/>
  <c r="AZ2217" i="1"/>
  <c r="AX2217" i="1"/>
  <c r="AY2217" i="1" s="1"/>
  <c r="S2217" i="1"/>
  <c r="O2217" i="1"/>
  <c r="J2217" i="1"/>
  <c r="H2217" i="1"/>
  <c r="A2217" i="1"/>
  <c r="AZ2216" i="1"/>
  <c r="AX2216" i="1"/>
  <c r="AY2216" i="1" s="1"/>
  <c r="S2216" i="1"/>
  <c r="O2216" i="1"/>
  <c r="J2216" i="1"/>
  <c r="H2216" i="1"/>
  <c r="A2216" i="1"/>
  <c r="AZ2215" i="1"/>
  <c r="AX2215" i="1"/>
  <c r="AY2215" i="1" s="1"/>
  <c r="S2215" i="1"/>
  <c r="O2215" i="1"/>
  <c r="J2215" i="1"/>
  <c r="H2215" i="1"/>
  <c r="A2215" i="1"/>
  <c r="AZ2214" i="1"/>
  <c r="AX2214" i="1"/>
  <c r="AY2214" i="1" s="1"/>
  <c r="S2214" i="1"/>
  <c r="O2214" i="1"/>
  <c r="J2214" i="1"/>
  <c r="H2214" i="1"/>
  <c r="A2214" i="1"/>
  <c r="AZ2213" i="1"/>
  <c r="AX2213" i="1"/>
  <c r="AY2213" i="1" s="1"/>
  <c r="S2213" i="1"/>
  <c r="O2213" i="1"/>
  <c r="J2213" i="1"/>
  <c r="H2213" i="1"/>
  <c r="A2213" i="1"/>
  <c r="AZ2212" i="1"/>
  <c r="AX2212" i="1"/>
  <c r="AY2212" i="1" s="1"/>
  <c r="S2212" i="1"/>
  <c r="O2212" i="1"/>
  <c r="J2212" i="1"/>
  <c r="H2212" i="1"/>
  <c r="A2212" i="1"/>
  <c r="AZ2211" i="1"/>
  <c r="AX2211" i="1"/>
  <c r="AY2211" i="1" s="1"/>
  <c r="S2211" i="1"/>
  <c r="O2211" i="1"/>
  <c r="J2211" i="1"/>
  <c r="H2211" i="1"/>
  <c r="A2211" i="1"/>
  <c r="AZ2210" i="1"/>
  <c r="AX2210" i="1"/>
  <c r="AY2210" i="1" s="1"/>
  <c r="S2210" i="1"/>
  <c r="O2210" i="1"/>
  <c r="J2210" i="1"/>
  <c r="H2210" i="1"/>
  <c r="A2210" i="1"/>
  <c r="AZ2209" i="1"/>
  <c r="AX2209" i="1"/>
  <c r="AY2209" i="1" s="1"/>
  <c r="S2209" i="1"/>
  <c r="O2209" i="1"/>
  <c r="J2209" i="1"/>
  <c r="H2209" i="1"/>
  <c r="A2209" i="1"/>
  <c r="AZ2208" i="1"/>
  <c r="AX2208" i="1"/>
  <c r="AY2208" i="1" s="1"/>
  <c r="S2208" i="1"/>
  <c r="O2208" i="1"/>
  <c r="J2208" i="1"/>
  <c r="H2208" i="1"/>
  <c r="A2208" i="1"/>
  <c r="AZ2207" i="1"/>
  <c r="AX2207" i="1"/>
  <c r="AY2207" i="1" s="1"/>
  <c r="S2207" i="1"/>
  <c r="O2207" i="1"/>
  <c r="J2207" i="1"/>
  <c r="H2207" i="1"/>
  <c r="A2207" i="1"/>
  <c r="AZ2206" i="1"/>
  <c r="AX2206" i="1"/>
  <c r="AY2206" i="1" s="1"/>
  <c r="S2206" i="1"/>
  <c r="O2206" i="1"/>
  <c r="J2206" i="1"/>
  <c r="H2206" i="1"/>
  <c r="A2206" i="1"/>
  <c r="AZ2205" i="1"/>
  <c r="AX2205" i="1"/>
  <c r="AY2205" i="1" s="1"/>
  <c r="S2205" i="1"/>
  <c r="O2205" i="1"/>
  <c r="J2205" i="1"/>
  <c r="H2205" i="1"/>
  <c r="A2205" i="1"/>
  <c r="AZ2204" i="1"/>
  <c r="AX2204" i="1"/>
  <c r="AY2204" i="1" s="1"/>
  <c r="S2204" i="1"/>
  <c r="O2204" i="1"/>
  <c r="J2204" i="1"/>
  <c r="H2204" i="1"/>
  <c r="A2204" i="1"/>
  <c r="AZ2203" i="1"/>
  <c r="AX2203" i="1"/>
  <c r="AY2203" i="1" s="1"/>
  <c r="S2203" i="1"/>
  <c r="O2203" i="1"/>
  <c r="J2203" i="1"/>
  <c r="H2203" i="1"/>
  <c r="A2203" i="1"/>
  <c r="AZ2202" i="1"/>
  <c r="AX2202" i="1"/>
  <c r="AY2202" i="1" s="1"/>
  <c r="S2202" i="1"/>
  <c r="O2202" i="1"/>
  <c r="J2202" i="1"/>
  <c r="H2202" i="1"/>
  <c r="A2202" i="1"/>
  <c r="AZ2201" i="1"/>
  <c r="AX2201" i="1"/>
  <c r="AY2201" i="1" s="1"/>
  <c r="S2201" i="1"/>
  <c r="O2201" i="1"/>
  <c r="J2201" i="1"/>
  <c r="H2201" i="1"/>
  <c r="A2201" i="1"/>
  <c r="AZ2200" i="1"/>
  <c r="AX2200" i="1"/>
  <c r="AY2200" i="1" s="1"/>
  <c r="S2200" i="1"/>
  <c r="O2200" i="1"/>
  <c r="J2200" i="1"/>
  <c r="H2200" i="1"/>
  <c r="A2200" i="1"/>
  <c r="AZ2199" i="1"/>
  <c r="AX2199" i="1"/>
  <c r="AY2199" i="1" s="1"/>
  <c r="S2199" i="1"/>
  <c r="O2199" i="1"/>
  <c r="J2199" i="1"/>
  <c r="H2199" i="1"/>
  <c r="A2199" i="1"/>
  <c r="AZ2198" i="1"/>
  <c r="AX2198" i="1"/>
  <c r="AY2198" i="1" s="1"/>
  <c r="S2198" i="1"/>
  <c r="O2198" i="1"/>
  <c r="J2198" i="1"/>
  <c r="H2198" i="1"/>
  <c r="A2198" i="1"/>
  <c r="AZ2197" i="1"/>
  <c r="AX2197" i="1"/>
  <c r="AY2197" i="1" s="1"/>
  <c r="S2197" i="1"/>
  <c r="O2197" i="1"/>
  <c r="J2197" i="1"/>
  <c r="H2197" i="1"/>
  <c r="A2197" i="1"/>
  <c r="AZ2196" i="1"/>
  <c r="AX2196" i="1"/>
  <c r="AY2196" i="1" s="1"/>
  <c r="S2196" i="1"/>
  <c r="O2196" i="1"/>
  <c r="J2196" i="1"/>
  <c r="H2196" i="1"/>
  <c r="A2196" i="1"/>
  <c r="AZ2195" i="1"/>
  <c r="AX2195" i="1"/>
  <c r="AY2195" i="1" s="1"/>
  <c r="S2195" i="1"/>
  <c r="O2195" i="1"/>
  <c r="J2195" i="1"/>
  <c r="H2195" i="1"/>
  <c r="A2195" i="1"/>
  <c r="AZ2194" i="1"/>
  <c r="AX2194" i="1"/>
  <c r="AY2194" i="1" s="1"/>
  <c r="S2194" i="1"/>
  <c r="O2194" i="1"/>
  <c r="J2194" i="1"/>
  <c r="H2194" i="1"/>
  <c r="A2194" i="1"/>
  <c r="AZ2193" i="1"/>
  <c r="AX2193" i="1"/>
  <c r="AY2193" i="1" s="1"/>
  <c r="S2193" i="1"/>
  <c r="O2193" i="1"/>
  <c r="J2193" i="1"/>
  <c r="H2193" i="1"/>
  <c r="A2193" i="1"/>
  <c r="AZ2192" i="1"/>
  <c r="AX2192" i="1"/>
  <c r="AY2192" i="1" s="1"/>
  <c r="S2192" i="1"/>
  <c r="O2192" i="1"/>
  <c r="J2192" i="1"/>
  <c r="H2192" i="1"/>
  <c r="A2192" i="1"/>
  <c r="AZ2191" i="1"/>
  <c r="AX2191" i="1"/>
  <c r="AY2191" i="1" s="1"/>
  <c r="S2191" i="1"/>
  <c r="O2191" i="1"/>
  <c r="J2191" i="1"/>
  <c r="H2191" i="1"/>
  <c r="A2191" i="1"/>
  <c r="AZ2190" i="1"/>
  <c r="AX2190" i="1"/>
  <c r="AY2190" i="1" s="1"/>
  <c r="S2190" i="1"/>
  <c r="O2190" i="1"/>
  <c r="J2190" i="1"/>
  <c r="H2190" i="1"/>
  <c r="A2190" i="1"/>
  <c r="AZ2189" i="1"/>
  <c r="AX2189" i="1"/>
  <c r="AY2189" i="1" s="1"/>
  <c r="S2189" i="1"/>
  <c r="O2189" i="1"/>
  <c r="J2189" i="1"/>
  <c r="H2189" i="1"/>
  <c r="A2189" i="1"/>
  <c r="AZ2188" i="1"/>
  <c r="AX2188" i="1"/>
  <c r="AY2188" i="1" s="1"/>
  <c r="S2188" i="1"/>
  <c r="O2188" i="1"/>
  <c r="J2188" i="1"/>
  <c r="H2188" i="1"/>
  <c r="A2188" i="1"/>
  <c r="AZ2187" i="1"/>
  <c r="AX2187" i="1"/>
  <c r="AY2187" i="1" s="1"/>
  <c r="S2187" i="1"/>
  <c r="O2187" i="1"/>
  <c r="J2187" i="1"/>
  <c r="H2187" i="1"/>
  <c r="A2187" i="1"/>
  <c r="AZ2186" i="1"/>
  <c r="AX2186" i="1"/>
  <c r="AY2186" i="1" s="1"/>
  <c r="S2186" i="1"/>
  <c r="O2186" i="1"/>
  <c r="J2186" i="1"/>
  <c r="H2186" i="1"/>
  <c r="A2186" i="1"/>
  <c r="AZ2185" i="1"/>
  <c r="AX2185" i="1"/>
  <c r="AY2185" i="1" s="1"/>
  <c r="S2185" i="1"/>
  <c r="O2185" i="1"/>
  <c r="J2185" i="1"/>
  <c r="H2185" i="1"/>
  <c r="A2185" i="1"/>
  <c r="AZ2184" i="1"/>
  <c r="AX2184" i="1"/>
  <c r="AY2184" i="1" s="1"/>
  <c r="S2184" i="1"/>
  <c r="O2184" i="1"/>
  <c r="J2184" i="1"/>
  <c r="H2184" i="1"/>
  <c r="A2184" i="1"/>
  <c r="AZ2183" i="1"/>
  <c r="AX2183" i="1"/>
  <c r="AY2183" i="1" s="1"/>
  <c r="S2183" i="1"/>
  <c r="O2183" i="1"/>
  <c r="J2183" i="1"/>
  <c r="H2183" i="1"/>
  <c r="A2183" i="1"/>
  <c r="AZ2182" i="1"/>
  <c r="AX2182" i="1"/>
  <c r="AY2182" i="1" s="1"/>
  <c r="S2182" i="1"/>
  <c r="O2182" i="1"/>
  <c r="J2182" i="1"/>
  <c r="H2182" i="1"/>
  <c r="A2182" i="1"/>
  <c r="AZ2181" i="1"/>
  <c r="AX2181" i="1"/>
  <c r="AY2181" i="1" s="1"/>
  <c r="S2181" i="1"/>
  <c r="O2181" i="1"/>
  <c r="J2181" i="1"/>
  <c r="H2181" i="1"/>
  <c r="A2181" i="1"/>
  <c r="AZ2180" i="1"/>
  <c r="AX2180" i="1"/>
  <c r="AY2180" i="1" s="1"/>
  <c r="S2180" i="1"/>
  <c r="O2180" i="1"/>
  <c r="J2180" i="1"/>
  <c r="H2180" i="1"/>
  <c r="A2180" i="1"/>
  <c r="AZ2179" i="1"/>
  <c r="AX2179" i="1"/>
  <c r="AY2179" i="1" s="1"/>
  <c r="S2179" i="1"/>
  <c r="O2179" i="1"/>
  <c r="J2179" i="1"/>
  <c r="H2179" i="1"/>
  <c r="A2179" i="1"/>
  <c r="AZ2178" i="1"/>
  <c r="AX2178" i="1"/>
  <c r="AY2178" i="1" s="1"/>
  <c r="S2178" i="1"/>
  <c r="O2178" i="1"/>
  <c r="J2178" i="1"/>
  <c r="H2178" i="1"/>
  <c r="A2178" i="1"/>
  <c r="AZ2177" i="1"/>
  <c r="AX2177" i="1"/>
  <c r="AY2177" i="1" s="1"/>
  <c r="S2177" i="1"/>
  <c r="O2177" i="1"/>
  <c r="J2177" i="1"/>
  <c r="H2177" i="1"/>
  <c r="A2177" i="1"/>
  <c r="AZ2176" i="1"/>
  <c r="AX2176" i="1"/>
  <c r="AY2176" i="1" s="1"/>
  <c r="S2176" i="1"/>
  <c r="O2176" i="1"/>
  <c r="J2176" i="1"/>
  <c r="H2176" i="1"/>
  <c r="A2176" i="1"/>
  <c r="AZ2175" i="1"/>
  <c r="AX2175" i="1"/>
  <c r="AY2175" i="1" s="1"/>
  <c r="S2175" i="1"/>
  <c r="O2175" i="1"/>
  <c r="J2175" i="1"/>
  <c r="H2175" i="1"/>
  <c r="A2175" i="1"/>
  <c r="AZ2174" i="1"/>
  <c r="AX2174" i="1"/>
  <c r="AY2174" i="1" s="1"/>
  <c r="S2174" i="1"/>
  <c r="O2174" i="1"/>
  <c r="J2174" i="1"/>
  <c r="H2174" i="1"/>
  <c r="A2174" i="1"/>
  <c r="AZ2173" i="1"/>
  <c r="AX2173" i="1"/>
  <c r="AY2173" i="1" s="1"/>
  <c r="S2173" i="1"/>
  <c r="O2173" i="1"/>
  <c r="J2173" i="1"/>
  <c r="H2173" i="1"/>
  <c r="A2173" i="1"/>
  <c r="AZ2172" i="1"/>
  <c r="AX2172" i="1"/>
  <c r="AY2172" i="1" s="1"/>
  <c r="S2172" i="1"/>
  <c r="O2172" i="1"/>
  <c r="J2172" i="1"/>
  <c r="H2172" i="1"/>
  <c r="A2172" i="1"/>
  <c r="AZ2171" i="1"/>
  <c r="AX2171" i="1"/>
  <c r="AY2171" i="1" s="1"/>
  <c r="S2171" i="1"/>
  <c r="O2171" i="1"/>
  <c r="J2171" i="1"/>
  <c r="H2171" i="1"/>
  <c r="A2171" i="1"/>
  <c r="AZ2170" i="1"/>
  <c r="AX2170" i="1"/>
  <c r="AY2170" i="1" s="1"/>
  <c r="S2170" i="1"/>
  <c r="O2170" i="1"/>
  <c r="J2170" i="1"/>
  <c r="H2170" i="1"/>
  <c r="A2170" i="1"/>
  <c r="AZ2169" i="1"/>
  <c r="AX2169" i="1"/>
  <c r="AY2169" i="1" s="1"/>
  <c r="S2169" i="1"/>
  <c r="O2169" i="1"/>
  <c r="J2169" i="1"/>
  <c r="H2169" i="1"/>
  <c r="A2169" i="1"/>
  <c r="AZ2168" i="1"/>
  <c r="AX2168" i="1"/>
  <c r="AY2168" i="1" s="1"/>
  <c r="S2168" i="1"/>
  <c r="O2168" i="1"/>
  <c r="J2168" i="1"/>
  <c r="H2168" i="1"/>
  <c r="A2168" i="1"/>
  <c r="AZ2167" i="1"/>
  <c r="AX2167" i="1"/>
  <c r="AY2167" i="1" s="1"/>
  <c r="S2167" i="1"/>
  <c r="O2167" i="1"/>
  <c r="J2167" i="1"/>
  <c r="H2167" i="1"/>
  <c r="A2167" i="1"/>
  <c r="AZ2166" i="1"/>
  <c r="AX2166" i="1"/>
  <c r="AY2166" i="1" s="1"/>
  <c r="S2166" i="1"/>
  <c r="O2166" i="1"/>
  <c r="J2166" i="1"/>
  <c r="H2166" i="1"/>
  <c r="A2166" i="1"/>
  <c r="AZ2165" i="1"/>
  <c r="AX2165" i="1"/>
  <c r="AY2165" i="1" s="1"/>
  <c r="S2165" i="1"/>
  <c r="O2165" i="1"/>
  <c r="J2165" i="1"/>
  <c r="H2165" i="1"/>
  <c r="A2165" i="1"/>
  <c r="AZ2164" i="1"/>
  <c r="AX2164" i="1"/>
  <c r="AY2164" i="1" s="1"/>
  <c r="S2164" i="1"/>
  <c r="O2164" i="1"/>
  <c r="J2164" i="1"/>
  <c r="H2164" i="1"/>
  <c r="A2164" i="1"/>
  <c r="AZ2163" i="1"/>
  <c r="AX2163" i="1"/>
  <c r="AY2163" i="1" s="1"/>
  <c r="S2163" i="1"/>
  <c r="O2163" i="1"/>
  <c r="J2163" i="1"/>
  <c r="H2163" i="1"/>
  <c r="A2163" i="1"/>
  <c r="AZ2162" i="1"/>
  <c r="AX2162" i="1"/>
  <c r="AY2162" i="1" s="1"/>
  <c r="S2162" i="1"/>
  <c r="O2162" i="1"/>
  <c r="J2162" i="1"/>
  <c r="H2162" i="1"/>
  <c r="A2162" i="1"/>
  <c r="AZ2161" i="1"/>
  <c r="AX2161" i="1"/>
  <c r="AY2161" i="1" s="1"/>
  <c r="S2161" i="1"/>
  <c r="O2161" i="1"/>
  <c r="J2161" i="1"/>
  <c r="H2161" i="1"/>
  <c r="A2161" i="1"/>
  <c r="AZ2160" i="1"/>
  <c r="AX2160" i="1"/>
  <c r="AY2160" i="1" s="1"/>
  <c r="S2160" i="1"/>
  <c r="O2160" i="1"/>
  <c r="J2160" i="1"/>
  <c r="H2160" i="1"/>
  <c r="A2160" i="1"/>
  <c r="AZ2159" i="1"/>
  <c r="AX2159" i="1"/>
  <c r="AY2159" i="1" s="1"/>
  <c r="S2159" i="1"/>
  <c r="O2159" i="1"/>
  <c r="J2159" i="1"/>
  <c r="H2159" i="1"/>
  <c r="A2159" i="1"/>
  <c r="AZ2158" i="1"/>
  <c r="AX2158" i="1"/>
  <c r="AY2158" i="1" s="1"/>
  <c r="S2158" i="1"/>
  <c r="O2158" i="1"/>
  <c r="J2158" i="1"/>
  <c r="H2158" i="1"/>
  <c r="A2158" i="1"/>
  <c r="AZ2157" i="1"/>
  <c r="AX2157" i="1"/>
  <c r="AY2157" i="1" s="1"/>
  <c r="S2157" i="1"/>
  <c r="O2157" i="1"/>
  <c r="J2157" i="1"/>
  <c r="H2157" i="1"/>
  <c r="A2157" i="1"/>
  <c r="AZ2156" i="1"/>
  <c r="AX2156" i="1"/>
  <c r="AY2156" i="1" s="1"/>
  <c r="S2156" i="1"/>
  <c r="O2156" i="1"/>
  <c r="J2156" i="1"/>
  <c r="H2156" i="1"/>
  <c r="A2156" i="1"/>
  <c r="AZ2155" i="1"/>
  <c r="AX2155" i="1"/>
  <c r="AY2155" i="1" s="1"/>
  <c r="S2155" i="1"/>
  <c r="O2155" i="1"/>
  <c r="J2155" i="1"/>
  <c r="H2155" i="1"/>
  <c r="A2155" i="1"/>
  <c r="AZ2154" i="1"/>
  <c r="AX2154" i="1"/>
  <c r="AY2154" i="1" s="1"/>
  <c r="S2154" i="1"/>
  <c r="O2154" i="1"/>
  <c r="J2154" i="1"/>
  <c r="H2154" i="1"/>
  <c r="A2154" i="1"/>
  <c r="AZ2153" i="1"/>
  <c r="AX2153" i="1"/>
  <c r="AY2153" i="1" s="1"/>
  <c r="S2153" i="1"/>
  <c r="O2153" i="1"/>
  <c r="J2153" i="1"/>
  <c r="H2153" i="1"/>
  <c r="A2153" i="1"/>
  <c r="AZ2152" i="1"/>
  <c r="AX2152" i="1"/>
  <c r="AY2152" i="1" s="1"/>
  <c r="S2152" i="1"/>
  <c r="O2152" i="1"/>
  <c r="J2152" i="1"/>
  <c r="H2152" i="1"/>
  <c r="A2152" i="1"/>
  <c r="AZ2151" i="1"/>
  <c r="AX2151" i="1"/>
  <c r="AY2151" i="1" s="1"/>
  <c r="S2151" i="1"/>
  <c r="O2151" i="1"/>
  <c r="J2151" i="1"/>
  <c r="H2151" i="1"/>
  <c r="A2151" i="1"/>
  <c r="AZ2150" i="1"/>
  <c r="AX2150" i="1"/>
  <c r="AY2150" i="1" s="1"/>
  <c r="S2150" i="1"/>
  <c r="O2150" i="1"/>
  <c r="J2150" i="1"/>
  <c r="H2150" i="1"/>
  <c r="A2150" i="1"/>
  <c r="AZ2149" i="1"/>
  <c r="AX2149" i="1"/>
  <c r="AY2149" i="1" s="1"/>
  <c r="S2149" i="1"/>
  <c r="O2149" i="1"/>
  <c r="J2149" i="1"/>
  <c r="H2149" i="1"/>
  <c r="A2149" i="1"/>
  <c r="AZ2148" i="1"/>
  <c r="AX2148" i="1"/>
  <c r="AY2148" i="1" s="1"/>
  <c r="S2148" i="1"/>
  <c r="O2148" i="1"/>
  <c r="J2148" i="1"/>
  <c r="H2148" i="1"/>
  <c r="A2148" i="1"/>
  <c r="AZ2147" i="1"/>
  <c r="AX2147" i="1"/>
  <c r="AY2147" i="1" s="1"/>
  <c r="S2147" i="1"/>
  <c r="O2147" i="1"/>
  <c r="J2147" i="1"/>
  <c r="H2147" i="1"/>
  <c r="A2147" i="1"/>
  <c r="AZ2146" i="1"/>
  <c r="AX2146" i="1"/>
  <c r="AY2146" i="1" s="1"/>
  <c r="S2146" i="1"/>
  <c r="O2146" i="1"/>
  <c r="J2146" i="1"/>
  <c r="H2146" i="1"/>
  <c r="A2146" i="1"/>
  <c r="AZ2145" i="1"/>
  <c r="AX2145" i="1"/>
  <c r="AY2145" i="1" s="1"/>
  <c r="S2145" i="1"/>
  <c r="O2145" i="1"/>
  <c r="J2145" i="1"/>
  <c r="H2145" i="1"/>
  <c r="A2145" i="1"/>
  <c r="AZ2144" i="1"/>
  <c r="AX2144" i="1"/>
  <c r="AY2144" i="1" s="1"/>
  <c r="S2144" i="1"/>
  <c r="O2144" i="1"/>
  <c r="J2144" i="1"/>
  <c r="H2144" i="1"/>
  <c r="A2144" i="1"/>
  <c r="AZ2143" i="1"/>
  <c r="AX2143" i="1"/>
  <c r="AY2143" i="1" s="1"/>
  <c r="S2143" i="1"/>
  <c r="O2143" i="1"/>
  <c r="J2143" i="1"/>
  <c r="H2143" i="1"/>
  <c r="A2143" i="1"/>
  <c r="AZ2142" i="1"/>
  <c r="AX2142" i="1"/>
  <c r="AY2142" i="1" s="1"/>
  <c r="S2142" i="1"/>
  <c r="O2142" i="1"/>
  <c r="J2142" i="1"/>
  <c r="H2142" i="1"/>
  <c r="A2142" i="1"/>
  <c r="AZ2141" i="1"/>
  <c r="AX2141" i="1"/>
  <c r="AY2141" i="1" s="1"/>
  <c r="S2141" i="1"/>
  <c r="O2141" i="1"/>
  <c r="J2141" i="1"/>
  <c r="H2141" i="1"/>
  <c r="A2141" i="1"/>
  <c r="AZ2140" i="1"/>
  <c r="AX2140" i="1"/>
  <c r="AY2140" i="1" s="1"/>
  <c r="S2140" i="1"/>
  <c r="O2140" i="1"/>
  <c r="J2140" i="1"/>
  <c r="H2140" i="1"/>
  <c r="A2140" i="1"/>
  <c r="AZ2139" i="1"/>
  <c r="AX2139" i="1"/>
  <c r="AY2139" i="1" s="1"/>
  <c r="S2139" i="1"/>
  <c r="O2139" i="1"/>
  <c r="J2139" i="1"/>
  <c r="H2139" i="1"/>
  <c r="A2139" i="1"/>
  <c r="AZ2138" i="1"/>
  <c r="AX2138" i="1"/>
  <c r="AY2138" i="1" s="1"/>
  <c r="S2138" i="1"/>
  <c r="O2138" i="1"/>
  <c r="J2138" i="1"/>
  <c r="H2138" i="1"/>
  <c r="A2138" i="1"/>
  <c r="AZ2137" i="1"/>
  <c r="AX2137" i="1"/>
  <c r="AY2137" i="1" s="1"/>
  <c r="S2137" i="1"/>
  <c r="O2137" i="1"/>
  <c r="J2137" i="1"/>
  <c r="H2137" i="1"/>
  <c r="A2137" i="1"/>
  <c r="AZ2136" i="1"/>
  <c r="AX2136" i="1"/>
  <c r="AY2136" i="1" s="1"/>
  <c r="S2136" i="1"/>
  <c r="O2136" i="1"/>
  <c r="J2136" i="1"/>
  <c r="H2136" i="1"/>
  <c r="A2136" i="1"/>
  <c r="AZ2135" i="1"/>
  <c r="AX2135" i="1"/>
  <c r="AY2135" i="1" s="1"/>
  <c r="S2135" i="1"/>
  <c r="O2135" i="1"/>
  <c r="J2135" i="1"/>
  <c r="H2135" i="1"/>
  <c r="A2135" i="1"/>
  <c r="AZ2134" i="1"/>
  <c r="AX2134" i="1"/>
  <c r="AY2134" i="1" s="1"/>
  <c r="S2134" i="1"/>
  <c r="O2134" i="1"/>
  <c r="J2134" i="1"/>
  <c r="H2134" i="1"/>
  <c r="A2134" i="1"/>
  <c r="AZ2133" i="1"/>
  <c r="AX2133" i="1"/>
  <c r="AY2133" i="1" s="1"/>
  <c r="S2133" i="1"/>
  <c r="O2133" i="1"/>
  <c r="J2133" i="1"/>
  <c r="H2133" i="1"/>
  <c r="A2133" i="1"/>
  <c r="AZ2132" i="1"/>
  <c r="AX2132" i="1"/>
  <c r="AY2132" i="1" s="1"/>
  <c r="S2132" i="1"/>
  <c r="O2132" i="1"/>
  <c r="J2132" i="1"/>
  <c r="H2132" i="1"/>
  <c r="A2132" i="1"/>
  <c r="AZ2131" i="1"/>
  <c r="AX2131" i="1"/>
  <c r="AY2131" i="1" s="1"/>
  <c r="S2131" i="1"/>
  <c r="O2131" i="1"/>
  <c r="J2131" i="1"/>
  <c r="H2131" i="1"/>
  <c r="A2131" i="1"/>
  <c r="AZ2130" i="1"/>
  <c r="AX2130" i="1"/>
  <c r="AY2130" i="1" s="1"/>
  <c r="S2130" i="1"/>
  <c r="O2130" i="1"/>
  <c r="J2130" i="1"/>
  <c r="H2130" i="1"/>
  <c r="A2130" i="1"/>
  <c r="AZ2129" i="1"/>
  <c r="AX2129" i="1"/>
  <c r="AY2129" i="1" s="1"/>
  <c r="S2129" i="1"/>
  <c r="O2129" i="1"/>
  <c r="J2129" i="1"/>
  <c r="H2129" i="1"/>
  <c r="A2129" i="1"/>
  <c r="AZ2128" i="1"/>
  <c r="AX2128" i="1"/>
  <c r="AY2128" i="1" s="1"/>
  <c r="S2128" i="1"/>
  <c r="O2128" i="1"/>
  <c r="J2128" i="1"/>
  <c r="H2128" i="1"/>
  <c r="A2128" i="1"/>
  <c r="AZ2127" i="1"/>
  <c r="AX2127" i="1"/>
  <c r="AY2127" i="1" s="1"/>
  <c r="S2127" i="1"/>
  <c r="O2127" i="1"/>
  <c r="J2127" i="1"/>
  <c r="H2127" i="1"/>
  <c r="A2127" i="1"/>
  <c r="AZ2126" i="1"/>
  <c r="AX2126" i="1"/>
  <c r="AY2126" i="1" s="1"/>
  <c r="S2126" i="1"/>
  <c r="O2126" i="1"/>
  <c r="J2126" i="1"/>
  <c r="H2126" i="1"/>
  <c r="A2126" i="1"/>
  <c r="AZ2125" i="1"/>
  <c r="AX2125" i="1"/>
  <c r="AY2125" i="1" s="1"/>
  <c r="S2125" i="1"/>
  <c r="O2125" i="1"/>
  <c r="J2125" i="1"/>
  <c r="H2125" i="1"/>
  <c r="A2125" i="1"/>
  <c r="AZ2124" i="1"/>
  <c r="AX2124" i="1"/>
  <c r="AY2124" i="1" s="1"/>
  <c r="S2124" i="1"/>
  <c r="O2124" i="1"/>
  <c r="J2124" i="1"/>
  <c r="H2124" i="1"/>
  <c r="A2124" i="1"/>
  <c r="AZ2123" i="1"/>
  <c r="AX2123" i="1"/>
  <c r="AY2123" i="1" s="1"/>
  <c r="S2123" i="1"/>
  <c r="O2123" i="1"/>
  <c r="J2123" i="1"/>
  <c r="H2123" i="1"/>
  <c r="A2123" i="1"/>
  <c r="AZ2122" i="1"/>
  <c r="AX2122" i="1"/>
  <c r="AY2122" i="1" s="1"/>
  <c r="S2122" i="1"/>
  <c r="O2122" i="1"/>
  <c r="J2122" i="1"/>
  <c r="H2122" i="1"/>
  <c r="A2122" i="1"/>
  <c r="AZ2121" i="1"/>
  <c r="AX2121" i="1"/>
  <c r="AY2121" i="1" s="1"/>
  <c r="S2121" i="1"/>
  <c r="O2121" i="1"/>
  <c r="J2121" i="1"/>
  <c r="H2121" i="1"/>
  <c r="A2121" i="1"/>
  <c r="AZ2120" i="1"/>
  <c r="AX2120" i="1"/>
  <c r="AY2120" i="1" s="1"/>
  <c r="S2120" i="1"/>
  <c r="O2120" i="1"/>
  <c r="J2120" i="1"/>
  <c r="H2120" i="1"/>
  <c r="A2120" i="1"/>
  <c r="AZ2119" i="1"/>
  <c r="AX2119" i="1"/>
  <c r="AY2119" i="1" s="1"/>
  <c r="S2119" i="1"/>
  <c r="O2119" i="1"/>
  <c r="J2119" i="1"/>
  <c r="H2119" i="1"/>
  <c r="A2119" i="1"/>
  <c r="AZ2118" i="1"/>
  <c r="AX2118" i="1"/>
  <c r="AY2118" i="1" s="1"/>
  <c r="S2118" i="1"/>
  <c r="O2118" i="1"/>
  <c r="J2118" i="1"/>
  <c r="H2118" i="1"/>
  <c r="A2118" i="1"/>
  <c r="AZ2117" i="1"/>
  <c r="AX2117" i="1"/>
  <c r="AY2117" i="1" s="1"/>
  <c r="S2117" i="1"/>
  <c r="O2117" i="1"/>
  <c r="J2117" i="1"/>
  <c r="H2117" i="1"/>
  <c r="A2117" i="1"/>
  <c r="AZ2116" i="1"/>
  <c r="AX2116" i="1"/>
  <c r="AY2116" i="1" s="1"/>
  <c r="S2116" i="1"/>
  <c r="O2116" i="1"/>
  <c r="J2116" i="1"/>
  <c r="H2116" i="1"/>
  <c r="A2116" i="1"/>
  <c r="AZ2115" i="1"/>
  <c r="AX2115" i="1"/>
  <c r="AY2115" i="1" s="1"/>
  <c r="S2115" i="1"/>
  <c r="O2115" i="1"/>
  <c r="J2115" i="1"/>
  <c r="H2115" i="1"/>
  <c r="A2115" i="1"/>
  <c r="AZ2114" i="1"/>
  <c r="AX2114" i="1"/>
  <c r="AY2114" i="1" s="1"/>
  <c r="S2114" i="1"/>
  <c r="O2114" i="1"/>
  <c r="J2114" i="1"/>
  <c r="H2114" i="1"/>
  <c r="A2114" i="1"/>
  <c r="AZ2113" i="1"/>
  <c r="AX2113" i="1"/>
  <c r="AY2113" i="1" s="1"/>
  <c r="S2113" i="1"/>
  <c r="O2113" i="1"/>
  <c r="J2113" i="1"/>
  <c r="H2113" i="1"/>
  <c r="A2113" i="1"/>
  <c r="AZ2112" i="1"/>
  <c r="AX2112" i="1"/>
  <c r="AY2112" i="1" s="1"/>
  <c r="S2112" i="1"/>
  <c r="O2112" i="1"/>
  <c r="J2112" i="1"/>
  <c r="H2112" i="1"/>
  <c r="A2112" i="1"/>
  <c r="AZ2111" i="1"/>
  <c r="AX2111" i="1"/>
  <c r="AY2111" i="1" s="1"/>
  <c r="S2111" i="1"/>
  <c r="O2111" i="1"/>
  <c r="J2111" i="1"/>
  <c r="H2111" i="1"/>
  <c r="A2111" i="1"/>
  <c r="AZ2110" i="1"/>
  <c r="AX2110" i="1"/>
  <c r="AY2110" i="1" s="1"/>
  <c r="S2110" i="1"/>
  <c r="O2110" i="1"/>
  <c r="J2110" i="1"/>
  <c r="H2110" i="1"/>
  <c r="A2110" i="1"/>
  <c r="AZ2109" i="1"/>
  <c r="AX2109" i="1"/>
  <c r="AY2109" i="1" s="1"/>
  <c r="S2109" i="1"/>
  <c r="O2109" i="1"/>
  <c r="J2109" i="1"/>
  <c r="H2109" i="1"/>
  <c r="A2109" i="1"/>
  <c r="AZ2108" i="1"/>
  <c r="AX2108" i="1"/>
  <c r="AY2108" i="1" s="1"/>
  <c r="S2108" i="1"/>
  <c r="O2108" i="1"/>
  <c r="J2108" i="1"/>
  <c r="H2108" i="1"/>
  <c r="A2108" i="1"/>
  <c r="AZ2107" i="1"/>
  <c r="AX2107" i="1"/>
  <c r="AY2107" i="1" s="1"/>
  <c r="S2107" i="1"/>
  <c r="O2107" i="1"/>
  <c r="J2107" i="1"/>
  <c r="H2107" i="1"/>
  <c r="A2107" i="1"/>
  <c r="AZ2106" i="1"/>
  <c r="AX2106" i="1"/>
  <c r="AY2106" i="1" s="1"/>
  <c r="S2106" i="1"/>
  <c r="O2106" i="1"/>
  <c r="J2106" i="1"/>
  <c r="H2106" i="1"/>
  <c r="A2106" i="1"/>
  <c r="AZ2105" i="1"/>
  <c r="AX2105" i="1"/>
  <c r="AY2105" i="1" s="1"/>
  <c r="S2105" i="1"/>
  <c r="O2105" i="1"/>
  <c r="J2105" i="1"/>
  <c r="H2105" i="1"/>
  <c r="A2105" i="1"/>
  <c r="AZ2104" i="1"/>
  <c r="AX2104" i="1"/>
  <c r="AY2104" i="1" s="1"/>
  <c r="S2104" i="1"/>
  <c r="O2104" i="1"/>
  <c r="J2104" i="1"/>
  <c r="H2104" i="1"/>
  <c r="A2104" i="1"/>
  <c r="AZ2103" i="1"/>
  <c r="AX2103" i="1"/>
  <c r="AY2103" i="1" s="1"/>
  <c r="S2103" i="1"/>
  <c r="O2103" i="1"/>
  <c r="J2103" i="1"/>
  <c r="H2103" i="1"/>
  <c r="A2103" i="1"/>
  <c r="AZ2102" i="1"/>
  <c r="AX2102" i="1"/>
  <c r="AY2102" i="1" s="1"/>
  <c r="S2102" i="1"/>
  <c r="O2102" i="1"/>
  <c r="J2102" i="1"/>
  <c r="H2102" i="1"/>
  <c r="A2102" i="1"/>
  <c r="AZ2101" i="1"/>
  <c r="AX2101" i="1"/>
  <c r="AY2101" i="1" s="1"/>
  <c r="S2101" i="1"/>
  <c r="O2101" i="1"/>
  <c r="J2101" i="1"/>
  <c r="H2101" i="1"/>
  <c r="A2101" i="1"/>
  <c r="AZ2100" i="1"/>
  <c r="AX2100" i="1"/>
  <c r="AY2100" i="1" s="1"/>
  <c r="S2100" i="1"/>
  <c r="O2100" i="1"/>
  <c r="J2100" i="1"/>
  <c r="H2100" i="1"/>
  <c r="A2100" i="1"/>
  <c r="AZ2099" i="1"/>
  <c r="AX2099" i="1"/>
  <c r="AY2099" i="1" s="1"/>
  <c r="S2099" i="1"/>
  <c r="O2099" i="1"/>
  <c r="J2099" i="1"/>
  <c r="H2099" i="1"/>
  <c r="A2099" i="1"/>
  <c r="AZ2098" i="1"/>
  <c r="AX2098" i="1"/>
  <c r="AY2098" i="1" s="1"/>
  <c r="S2098" i="1"/>
  <c r="O2098" i="1"/>
  <c r="J2098" i="1"/>
  <c r="H2098" i="1"/>
  <c r="A2098" i="1"/>
  <c r="AZ2097" i="1"/>
  <c r="AX2097" i="1"/>
  <c r="AY2097" i="1" s="1"/>
  <c r="S2097" i="1"/>
  <c r="O2097" i="1"/>
  <c r="J2097" i="1"/>
  <c r="H2097" i="1"/>
  <c r="A2097" i="1"/>
  <c r="AZ2096" i="1"/>
  <c r="AX2096" i="1"/>
  <c r="AY2096" i="1" s="1"/>
  <c r="S2096" i="1"/>
  <c r="O2096" i="1"/>
  <c r="J2096" i="1"/>
  <c r="H2096" i="1"/>
  <c r="A2096" i="1"/>
  <c r="AZ2095" i="1"/>
  <c r="AX2095" i="1"/>
  <c r="AY2095" i="1" s="1"/>
  <c r="S2095" i="1"/>
  <c r="O2095" i="1"/>
  <c r="J2095" i="1"/>
  <c r="H2095" i="1"/>
  <c r="A2095" i="1"/>
  <c r="AZ2094" i="1"/>
  <c r="AX2094" i="1"/>
  <c r="AY2094" i="1" s="1"/>
  <c r="S2094" i="1"/>
  <c r="O2094" i="1"/>
  <c r="J2094" i="1"/>
  <c r="H2094" i="1"/>
  <c r="A2094" i="1"/>
  <c r="AZ2093" i="1"/>
  <c r="AX2093" i="1"/>
  <c r="AY2093" i="1" s="1"/>
  <c r="S2093" i="1"/>
  <c r="O2093" i="1"/>
  <c r="J2093" i="1"/>
  <c r="H2093" i="1"/>
  <c r="A2093" i="1"/>
  <c r="AZ2092" i="1"/>
  <c r="AX2092" i="1"/>
  <c r="AY2092" i="1" s="1"/>
  <c r="S2092" i="1"/>
  <c r="O2092" i="1"/>
  <c r="J2092" i="1"/>
  <c r="H2092" i="1"/>
  <c r="A2092" i="1"/>
  <c r="AZ2091" i="1"/>
  <c r="AX2091" i="1"/>
  <c r="AY2091" i="1" s="1"/>
  <c r="S2091" i="1"/>
  <c r="O2091" i="1"/>
  <c r="J2091" i="1"/>
  <c r="H2091" i="1"/>
  <c r="A2091" i="1"/>
  <c r="AZ2090" i="1"/>
  <c r="AX2090" i="1"/>
  <c r="AY2090" i="1" s="1"/>
  <c r="S2090" i="1"/>
  <c r="O2090" i="1"/>
  <c r="J2090" i="1"/>
  <c r="H2090" i="1"/>
  <c r="A2090" i="1"/>
  <c r="AZ2089" i="1"/>
  <c r="AX2089" i="1"/>
  <c r="AY2089" i="1" s="1"/>
  <c r="S2089" i="1"/>
  <c r="O2089" i="1"/>
  <c r="J2089" i="1"/>
  <c r="H2089" i="1"/>
  <c r="A2089" i="1"/>
  <c r="AZ2088" i="1"/>
  <c r="AX2088" i="1"/>
  <c r="AY2088" i="1" s="1"/>
  <c r="S2088" i="1"/>
  <c r="O2088" i="1"/>
  <c r="J2088" i="1"/>
  <c r="H2088" i="1"/>
  <c r="A2088" i="1"/>
  <c r="AZ2087" i="1"/>
  <c r="AX2087" i="1"/>
  <c r="AY2087" i="1" s="1"/>
  <c r="S2087" i="1"/>
  <c r="O2087" i="1"/>
  <c r="J2087" i="1"/>
  <c r="H2087" i="1"/>
  <c r="A2087" i="1"/>
  <c r="AZ2086" i="1"/>
  <c r="AX2086" i="1"/>
  <c r="AY2086" i="1" s="1"/>
  <c r="S2086" i="1"/>
  <c r="O2086" i="1"/>
  <c r="J2086" i="1"/>
  <c r="H2086" i="1"/>
  <c r="A2086" i="1"/>
  <c r="AZ2085" i="1"/>
  <c r="AX2085" i="1"/>
  <c r="AY2085" i="1" s="1"/>
  <c r="S2085" i="1"/>
  <c r="O2085" i="1"/>
  <c r="J2085" i="1"/>
  <c r="H2085" i="1"/>
  <c r="A2085" i="1"/>
  <c r="AZ2084" i="1"/>
  <c r="AX2084" i="1"/>
  <c r="AY2084" i="1" s="1"/>
  <c r="S2084" i="1"/>
  <c r="O2084" i="1"/>
  <c r="J2084" i="1"/>
  <c r="H2084" i="1"/>
  <c r="A2084" i="1"/>
  <c r="AZ2083" i="1"/>
  <c r="AX2083" i="1"/>
  <c r="AY2083" i="1" s="1"/>
  <c r="S2083" i="1"/>
  <c r="O2083" i="1"/>
  <c r="J2083" i="1"/>
  <c r="H2083" i="1"/>
  <c r="A2083" i="1"/>
  <c r="AZ2082" i="1"/>
  <c r="AX2082" i="1"/>
  <c r="AY2082" i="1" s="1"/>
  <c r="S2082" i="1"/>
  <c r="O2082" i="1"/>
  <c r="J2082" i="1"/>
  <c r="H2082" i="1"/>
  <c r="A2082" i="1"/>
  <c r="AZ2081" i="1"/>
  <c r="AX2081" i="1"/>
  <c r="AY2081" i="1" s="1"/>
  <c r="S2081" i="1"/>
  <c r="O2081" i="1"/>
  <c r="J2081" i="1"/>
  <c r="H2081" i="1"/>
  <c r="A2081" i="1"/>
  <c r="AZ2080" i="1"/>
  <c r="AX2080" i="1"/>
  <c r="AY2080" i="1" s="1"/>
  <c r="S2080" i="1"/>
  <c r="O2080" i="1"/>
  <c r="J2080" i="1"/>
  <c r="H2080" i="1"/>
  <c r="A2080" i="1"/>
  <c r="AZ2079" i="1"/>
  <c r="AX2079" i="1"/>
  <c r="AY2079" i="1" s="1"/>
  <c r="S2079" i="1"/>
  <c r="O2079" i="1"/>
  <c r="J2079" i="1"/>
  <c r="H2079" i="1"/>
  <c r="A2079" i="1"/>
  <c r="AZ2078" i="1"/>
  <c r="AX2078" i="1"/>
  <c r="AY2078" i="1" s="1"/>
  <c r="S2078" i="1"/>
  <c r="O2078" i="1"/>
  <c r="J2078" i="1"/>
  <c r="H2078" i="1"/>
  <c r="A2078" i="1"/>
  <c r="AZ2077" i="1"/>
  <c r="AX2077" i="1"/>
  <c r="AY2077" i="1" s="1"/>
  <c r="S2077" i="1"/>
  <c r="O2077" i="1"/>
  <c r="J2077" i="1"/>
  <c r="H2077" i="1"/>
  <c r="A2077" i="1"/>
  <c r="AZ2076" i="1"/>
  <c r="AX2076" i="1"/>
  <c r="AY2076" i="1" s="1"/>
  <c r="S2076" i="1"/>
  <c r="O2076" i="1"/>
  <c r="J2076" i="1"/>
  <c r="H2076" i="1"/>
  <c r="A2076" i="1"/>
  <c r="AZ2075" i="1"/>
  <c r="AX2075" i="1"/>
  <c r="AY2075" i="1" s="1"/>
  <c r="S2075" i="1"/>
  <c r="O2075" i="1"/>
  <c r="J2075" i="1"/>
  <c r="H2075" i="1"/>
  <c r="A2075" i="1"/>
  <c r="AZ2074" i="1"/>
  <c r="AX2074" i="1"/>
  <c r="AY2074" i="1" s="1"/>
  <c r="S2074" i="1"/>
  <c r="O2074" i="1"/>
  <c r="J2074" i="1"/>
  <c r="H2074" i="1"/>
  <c r="A2074" i="1"/>
  <c r="AZ2073" i="1"/>
  <c r="AX2073" i="1"/>
  <c r="AY2073" i="1" s="1"/>
  <c r="S2073" i="1"/>
  <c r="O2073" i="1"/>
  <c r="J2073" i="1"/>
  <c r="H2073" i="1"/>
  <c r="A2073" i="1"/>
  <c r="AZ2072" i="1"/>
  <c r="AX2072" i="1"/>
  <c r="AY2072" i="1" s="1"/>
  <c r="S2072" i="1"/>
  <c r="O2072" i="1"/>
  <c r="J2072" i="1"/>
  <c r="H2072" i="1"/>
  <c r="A2072" i="1"/>
  <c r="AZ2071" i="1"/>
  <c r="AX2071" i="1"/>
  <c r="AY2071" i="1" s="1"/>
  <c r="S2071" i="1"/>
  <c r="O2071" i="1"/>
  <c r="J2071" i="1"/>
  <c r="H2071" i="1"/>
  <c r="A2071" i="1"/>
  <c r="AZ2070" i="1"/>
  <c r="AX2070" i="1"/>
  <c r="AY2070" i="1" s="1"/>
  <c r="S2070" i="1"/>
  <c r="O2070" i="1"/>
  <c r="J2070" i="1"/>
  <c r="H2070" i="1"/>
  <c r="A2070" i="1"/>
  <c r="AZ2069" i="1"/>
  <c r="AX2069" i="1"/>
  <c r="AY2069" i="1" s="1"/>
  <c r="S2069" i="1"/>
  <c r="O2069" i="1"/>
  <c r="J2069" i="1"/>
  <c r="H2069" i="1"/>
  <c r="A2069" i="1"/>
  <c r="AZ2068" i="1"/>
  <c r="AX2068" i="1"/>
  <c r="AY2068" i="1" s="1"/>
  <c r="S2068" i="1"/>
  <c r="O2068" i="1"/>
  <c r="J2068" i="1"/>
  <c r="H2068" i="1"/>
  <c r="A2068" i="1"/>
  <c r="AZ2067" i="1"/>
  <c r="AX2067" i="1"/>
  <c r="AY2067" i="1" s="1"/>
  <c r="S2067" i="1"/>
  <c r="O2067" i="1"/>
  <c r="J2067" i="1"/>
  <c r="H2067" i="1"/>
  <c r="A2067" i="1"/>
  <c r="AZ2066" i="1"/>
  <c r="AX2066" i="1"/>
  <c r="AY2066" i="1" s="1"/>
  <c r="S2066" i="1"/>
  <c r="O2066" i="1"/>
  <c r="J2066" i="1"/>
  <c r="H2066" i="1"/>
  <c r="A2066" i="1"/>
  <c r="AZ2065" i="1"/>
  <c r="AX2065" i="1"/>
  <c r="AY2065" i="1" s="1"/>
  <c r="S2065" i="1"/>
  <c r="O2065" i="1"/>
  <c r="J2065" i="1"/>
  <c r="H2065" i="1"/>
  <c r="A2065" i="1"/>
  <c r="AZ2064" i="1"/>
  <c r="AX2064" i="1"/>
  <c r="AY2064" i="1" s="1"/>
  <c r="S2064" i="1"/>
  <c r="O2064" i="1"/>
  <c r="J2064" i="1"/>
  <c r="H2064" i="1"/>
  <c r="A2064" i="1"/>
  <c r="AZ2063" i="1"/>
  <c r="AX2063" i="1"/>
  <c r="AY2063" i="1" s="1"/>
  <c r="S2063" i="1"/>
  <c r="O2063" i="1"/>
  <c r="J2063" i="1"/>
  <c r="H2063" i="1"/>
  <c r="A2063" i="1"/>
  <c r="AZ2062" i="1"/>
  <c r="AX2062" i="1"/>
  <c r="AY2062" i="1" s="1"/>
  <c r="S2062" i="1"/>
  <c r="O2062" i="1"/>
  <c r="J2062" i="1"/>
  <c r="H2062" i="1"/>
  <c r="A2062" i="1"/>
  <c r="AZ2061" i="1"/>
  <c r="AX2061" i="1"/>
  <c r="AY2061" i="1" s="1"/>
  <c r="S2061" i="1"/>
  <c r="O2061" i="1"/>
  <c r="J2061" i="1"/>
  <c r="H2061" i="1"/>
  <c r="A2061" i="1"/>
  <c r="AZ2060" i="1"/>
  <c r="AX2060" i="1"/>
  <c r="AY2060" i="1" s="1"/>
  <c r="S2060" i="1"/>
  <c r="O2060" i="1"/>
  <c r="J2060" i="1"/>
  <c r="H2060" i="1"/>
  <c r="A2060" i="1"/>
  <c r="AZ2059" i="1"/>
  <c r="AX2059" i="1"/>
  <c r="AY2059" i="1" s="1"/>
  <c r="S2059" i="1"/>
  <c r="O2059" i="1"/>
  <c r="J2059" i="1"/>
  <c r="H2059" i="1"/>
  <c r="A2059" i="1"/>
  <c r="AZ2058" i="1"/>
  <c r="AX2058" i="1"/>
  <c r="AY2058" i="1" s="1"/>
  <c r="S2058" i="1"/>
  <c r="O2058" i="1"/>
  <c r="J2058" i="1"/>
  <c r="H2058" i="1"/>
  <c r="A2058" i="1"/>
  <c r="AZ2057" i="1"/>
  <c r="AX2057" i="1"/>
  <c r="AY2057" i="1" s="1"/>
  <c r="S2057" i="1"/>
  <c r="O2057" i="1"/>
  <c r="J2057" i="1"/>
  <c r="H2057" i="1"/>
  <c r="A2057" i="1"/>
  <c r="AZ2056" i="1"/>
  <c r="AX2056" i="1"/>
  <c r="AY2056" i="1" s="1"/>
  <c r="S2056" i="1"/>
  <c r="O2056" i="1"/>
  <c r="J2056" i="1"/>
  <c r="H2056" i="1"/>
  <c r="A2056" i="1"/>
  <c r="AZ2055" i="1"/>
  <c r="AX2055" i="1"/>
  <c r="AY2055" i="1" s="1"/>
  <c r="S2055" i="1"/>
  <c r="O2055" i="1"/>
  <c r="J2055" i="1"/>
  <c r="H2055" i="1"/>
  <c r="A2055" i="1"/>
  <c r="AZ2054" i="1"/>
  <c r="AX2054" i="1"/>
  <c r="AY2054" i="1" s="1"/>
  <c r="S2054" i="1"/>
  <c r="O2054" i="1"/>
  <c r="J2054" i="1"/>
  <c r="H2054" i="1"/>
  <c r="A2054" i="1"/>
  <c r="AZ2053" i="1"/>
  <c r="AX2053" i="1"/>
  <c r="AY2053" i="1" s="1"/>
  <c r="S2053" i="1"/>
  <c r="O2053" i="1"/>
  <c r="J2053" i="1"/>
  <c r="H2053" i="1"/>
  <c r="A2053" i="1"/>
  <c r="AZ2052" i="1"/>
  <c r="AX2052" i="1"/>
  <c r="AY2052" i="1" s="1"/>
  <c r="S2052" i="1"/>
  <c r="O2052" i="1"/>
  <c r="J2052" i="1"/>
  <c r="H2052" i="1"/>
  <c r="A2052" i="1"/>
  <c r="AZ2051" i="1"/>
  <c r="AX2051" i="1"/>
  <c r="AY2051" i="1" s="1"/>
  <c r="S2051" i="1"/>
  <c r="O2051" i="1"/>
  <c r="J2051" i="1"/>
  <c r="H2051" i="1"/>
  <c r="A2051" i="1"/>
  <c r="AZ2050" i="1"/>
  <c r="AX2050" i="1"/>
  <c r="AY2050" i="1" s="1"/>
  <c r="S2050" i="1"/>
  <c r="O2050" i="1"/>
  <c r="J2050" i="1"/>
  <c r="H2050" i="1"/>
  <c r="A2050" i="1"/>
  <c r="AZ2049" i="1"/>
  <c r="AX2049" i="1"/>
  <c r="AY2049" i="1" s="1"/>
  <c r="S2049" i="1"/>
  <c r="O2049" i="1"/>
  <c r="J2049" i="1"/>
  <c r="H2049" i="1"/>
  <c r="A2049" i="1"/>
  <c r="AZ2048" i="1"/>
  <c r="AX2048" i="1"/>
  <c r="AY2048" i="1" s="1"/>
  <c r="S2048" i="1"/>
  <c r="O2048" i="1"/>
  <c r="J2048" i="1"/>
  <c r="H2048" i="1"/>
  <c r="A2048" i="1"/>
  <c r="AZ2047" i="1"/>
  <c r="AX2047" i="1"/>
  <c r="AY2047" i="1" s="1"/>
  <c r="S2047" i="1"/>
  <c r="O2047" i="1"/>
  <c r="J2047" i="1"/>
  <c r="H2047" i="1"/>
  <c r="A2047" i="1"/>
  <c r="AZ2046" i="1"/>
  <c r="AX2046" i="1"/>
  <c r="AY2046" i="1" s="1"/>
  <c r="S2046" i="1"/>
  <c r="O2046" i="1"/>
  <c r="J2046" i="1"/>
  <c r="H2046" i="1"/>
  <c r="A2046" i="1"/>
  <c r="AZ2045" i="1"/>
  <c r="AX2045" i="1"/>
  <c r="AY2045" i="1" s="1"/>
  <c r="S2045" i="1"/>
  <c r="O2045" i="1"/>
  <c r="J2045" i="1"/>
  <c r="H2045" i="1"/>
  <c r="A2045" i="1"/>
  <c r="AZ2044" i="1"/>
  <c r="AX2044" i="1"/>
  <c r="AY2044" i="1" s="1"/>
  <c r="S2044" i="1"/>
  <c r="O2044" i="1"/>
  <c r="J2044" i="1"/>
  <c r="H2044" i="1"/>
  <c r="A2044" i="1"/>
  <c r="AZ2043" i="1"/>
  <c r="AX2043" i="1"/>
  <c r="AY2043" i="1" s="1"/>
  <c r="S2043" i="1"/>
  <c r="O2043" i="1"/>
  <c r="J2043" i="1"/>
  <c r="H2043" i="1"/>
  <c r="A2043" i="1"/>
  <c r="AZ2042" i="1"/>
  <c r="AX2042" i="1"/>
  <c r="AY2042" i="1" s="1"/>
  <c r="S2042" i="1"/>
  <c r="O2042" i="1"/>
  <c r="J2042" i="1"/>
  <c r="H2042" i="1"/>
  <c r="A2042" i="1"/>
  <c r="AZ2041" i="1"/>
  <c r="AX2041" i="1"/>
  <c r="AY2041" i="1" s="1"/>
  <c r="S2041" i="1"/>
  <c r="O2041" i="1"/>
  <c r="J2041" i="1"/>
  <c r="H2041" i="1"/>
  <c r="A2041" i="1"/>
  <c r="AZ2040" i="1"/>
  <c r="AX2040" i="1"/>
  <c r="AY2040" i="1" s="1"/>
  <c r="S2040" i="1"/>
  <c r="O2040" i="1"/>
  <c r="J2040" i="1"/>
  <c r="H2040" i="1"/>
  <c r="A2040" i="1"/>
  <c r="AZ2039" i="1"/>
  <c r="AX2039" i="1"/>
  <c r="AY2039" i="1" s="1"/>
  <c r="S2039" i="1"/>
  <c r="O2039" i="1"/>
  <c r="J2039" i="1"/>
  <c r="H2039" i="1"/>
  <c r="A2039" i="1"/>
  <c r="AZ2038" i="1"/>
  <c r="AX2038" i="1"/>
  <c r="AY2038" i="1" s="1"/>
  <c r="S2038" i="1"/>
  <c r="O2038" i="1"/>
  <c r="J2038" i="1"/>
  <c r="H2038" i="1"/>
  <c r="A2038" i="1"/>
  <c r="AZ2037" i="1"/>
  <c r="AX2037" i="1"/>
  <c r="AY2037" i="1" s="1"/>
  <c r="S2037" i="1"/>
  <c r="O2037" i="1"/>
  <c r="J2037" i="1"/>
  <c r="H2037" i="1"/>
  <c r="A2037" i="1"/>
  <c r="AZ2036" i="1"/>
  <c r="AX2036" i="1"/>
  <c r="AY2036" i="1" s="1"/>
  <c r="S2036" i="1"/>
  <c r="O2036" i="1"/>
  <c r="J2036" i="1"/>
  <c r="H2036" i="1"/>
  <c r="A2036" i="1"/>
  <c r="AZ2035" i="1"/>
  <c r="AX2035" i="1"/>
  <c r="AY2035" i="1" s="1"/>
  <c r="S2035" i="1"/>
  <c r="O2035" i="1"/>
  <c r="J2035" i="1"/>
  <c r="H2035" i="1"/>
  <c r="A2035" i="1"/>
  <c r="AZ2034" i="1"/>
  <c r="AX2034" i="1"/>
  <c r="AY2034" i="1" s="1"/>
  <c r="S2034" i="1"/>
  <c r="O2034" i="1"/>
  <c r="J2034" i="1"/>
  <c r="H2034" i="1"/>
  <c r="A2034" i="1"/>
  <c r="AZ2033" i="1"/>
  <c r="AX2033" i="1"/>
  <c r="AY2033" i="1" s="1"/>
  <c r="S2033" i="1"/>
  <c r="O2033" i="1"/>
  <c r="J2033" i="1"/>
  <c r="H2033" i="1"/>
  <c r="A2033" i="1"/>
  <c r="AZ2032" i="1"/>
  <c r="AX2032" i="1"/>
  <c r="AY2032" i="1" s="1"/>
  <c r="S2032" i="1"/>
  <c r="O2032" i="1"/>
  <c r="J2032" i="1"/>
  <c r="H2032" i="1"/>
  <c r="A2032" i="1"/>
  <c r="AZ2031" i="1"/>
  <c r="AX2031" i="1"/>
  <c r="AY2031" i="1" s="1"/>
  <c r="S2031" i="1"/>
  <c r="O2031" i="1"/>
  <c r="J2031" i="1"/>
  <c r="H2031" i="1"/>
  <c r="A2031" i="1"/>
  <c r="AZ2030" i="1"/>
  <c r="AX2030" i="1"/>
  <c r="AY2030" i="1" s="1"/>
  <c r="S2030" i="1"/>
  <c r="O2030" i="1"/>
  <c r="J2030" i="1"/>
  <c r="H2030" i="1"/>
  <c r="A2030" i="1"/>
  <c r="AZ2029" i="1"/>
  <c r="AX2029" i="1"/>
  <c r="AY2029" i="1" s="1"/>
  <c r="S2029" i="1"/>
  <c r="O2029" i="1"/>
  <c r="J2029" i="1"/>
  <c r="H2029" i="1"/>
  <c r="A2029" i="1"/>
  <c r="AZ2028" i="1"/>
  <c r="AX2028" i="1"/>
  <c r="AY2028" i="1" s="1"/>
  <c r="S2028" i="1"/>
  <c r="O2028" i="1"/>
  <c r="J2028" i="1"/>
  <c r="H2028" i="1"/>
  <c r="A2028" i="1"/>
  <c r="AZ2027" i="1"/>
  <c r="AX2027" i="1"/>
  <c r="AY2027" i="1" s="1"/>
  <c r="S2027" i="1"/>
  <c r="O2027" i="1"/>
  <c r="J2027" i="1"/>
  <c r="H2027" i="1"/>
  <c r="A2027" i="1"/>
  <c r="AZ2026" i="1"/>
  <c r="AX2026" i="1"/>
  <c r="AY2026" i="1" s="1"/>
  <c r="S2026" i="1"/>
  <c r="O2026" i="1"/>
  <c r="J2026" i="1"/>
  <c r="H2026" i="1"/>
  <c r="A2026" i="1"/>
  <c r="AZ2025" i="1"/>
  <c r="AX2025" i="1"/>
  <c r="AY2025" i="1" s="1"/>
  <c r="S2025" i="1"/>
  <c r="O2025" i="1"/>
  <c r="J2025" i="1"/>
  <c r="H2025" i="1"/>
  <c r="A2025" i="1"/>
  <c r="AZ2024" i="1"/>
  <c r="AX2024" i="1"/>
  <c r="AY2024" i="1" s="1"/>
  <c r="S2024" i="1"/>
  <c r="O2024" i="1"/>
  <c r="J2024" i="1"/>
  <c r="H2024" i="1"/>
  <c r="A2024" i="1"/>
  <c r="AZ2023" i="1"/>
  <c r="AX2023" i="1"/>
  <c r="AY2023" i="1" s="1"/>
  <c r="S2023" i="1"/>
  <c r="O2023" i="1"/>
  <c r="J2023" i="1"/>
  <c r="H2023" i="1"/>
  <c r="A2023" i="1"/>
  <c r="AZ2022" i="1"/>
  <c r="AX2022" i="1"/>
  <c r="AY2022" i="1" s="1"/>
  <c r="S2022" i="1"/>
  <c r="O2022" i="1"/>
  <c r="J2022" i="1"/>
  <c r="H2022" i="1"/>
  <c r="A2022" i="1"/>
  <c r="AZ2021" i="1"/>
  <c r="AX2021" i="1"/>
  <c r="AY2021" i="1" s="1"/>
  <c r="S2021" i="1"/>
  <c r="O2021" i="1"/>
  <c r="J2021" i="1"/>
  <c r="H2021" i="1"/>
  <c r="A2021" i="1"/>
  <c r="AZ2020" i="1"/>
  <c r="AX2020" i="1"/>
  <c r="AY2020" i="1" s="1"/>
  <c r="S2020" i="1"/>
  <c r="O2020" i="1"/>
  <c r="J2020" i="1"/>
  <c r="H2020" i="1"/>
  <c r="A2020" i="1"/>
  <c r="AZ2019" i="1"/>
  <c r="AX2019" i="1"/>
  <c r="AY2019" i="1" s="1"/>
  <c r="S2019" i="1"/>
  <c r="O2019" i="1"/>
  <c r="J2019" i="1"/>
  <c r="H2019" i="1"/>
  <c r="A2019" i="1"/>
  <c r="AZ2018" i="1"/>
  <c r="AX2018" i="1"/>
  <c r="AY2018" i="1" s="1"/>
  <c r="S2018" i="1"/>
  <c r="O2018" i="1"/>
  <c r="J2018" i="1"/>
  <c r="H2018" i="1"/>
  <c r="A2018" i="1"/>
  <c r="AZ2017" i="1"/>
  <c r="AX2017" i="1"/>
  <c r="AY2017" i="1" s="1"/>
  <c r="S2017" i="1"/>
  <c r="O2017" i="1"/>
  <c r="J2017" i="1"/>
  <c r="H2017" i="1"/>
  <c r="A2017" i="1"/>
  <c r="AZ2016" i="1"/>
  <c r="AX2016" i="1"/>
  <c r="AY2016" i="1" s="1"/>
  <c r="S2016" i="1"/>
  <c r="O2016" i="1"/>
  <c r="J2016" i="1"/>
  <c r="H2016" i="1"/>
  <c r="A2016" i="1"/>
  <c r="AZ2015" i="1"/>
  <c r="AX2015" i="1"/>
  <c r="AY2015" i="1" s="1"/>
  <c r="S2015" i="1"/>
  <c r="O2015" i="1"/>
  <c r="J2015" i="1"/>
  <c r="H2015" i="1"/>
  <c r="A2015" i="1"/>
  <c r="AZ2014" i="1"/>
  <c r="AX2014" i="1"/>
  <c r="AY2014" i="1" s="1"/>
  <c r="S2014" i="1"/>
  <c r="O2014" i="1"/>
  <c r="J2014" i="1"/>
  <c r="H2014" i="1"/>
  <c r="A2014" i="1"/>
  <c r="AZ2013" i="1"/>
  <c r="AX2013" i="1"/>
  <c r="AY2013" i="1" s="1"/>
  <c r="S2013" i="1"/>
  <c r="O2013" i="1"/>
  <c r="J2013" i="1"/>
  <c r="H2013" i="1"/>
  <c r="A2013" i="1"/>
  <c r="AZ2012" i="1"/>
  <c r="AX2012" i="1"/>
  <c r="AY2012" i="1" s="1"/>
  <c r="S2012" i="1"/>
  <c r="O2012" i="1"/>
  <c r="J2012" i="1"/>
  <c r="H2012" i="1"/>
  <c r="A2012" i="1"/>
  <c r="AZ2011" i="1"/>
  <c r="AX2011" i="1"/>
  <c r="AY2011" i="1" s="1"/>
  <c r="S2011" i="1"/>
  <c r="O2011" i="1"/>
  <c r="J2011" i="1"/>
  <c r="H2011" i="1"/>
  <c r="A2011" i="1"/>
  <c r="AZ2010" i="1"/>
  <c r="AX2010" i="1"/>
  <c r="AY2010" i="1" s="1"/>
  <c r="S2010" i="1"/>
  <c r="O2010" i="1"/>
  <c r="J2010" i="1"/>
  <c r="H2010" i="1"/>
  <c r="A2010" i="1"/>
  <c r="AZ2009" i="1"/>
  <c r="AX2009" i="1"/>
  <c r="AY2009" i="1" s="1"/>
  <c r="S2009" i="1"/>
  <c r="O2009" i="1"/>
  <c r="J2009" i="1"/>
  <c r="H2009" i="1"/>
  <c r="A2009" i="1"/>
  <c r="AZ2008" i="1"/>
  <c r="AX2008" i="1"/>
  <c r="AY2008" i="1" s="1"/>
  <c r="S2008" i="1"/>
  <c r="O2008" i="1"/>
  <c r="J2008" i="1"/>
  <c r="H2008" i="1"/>
  <c r="A2008" i="1"/>
  <c r="AZ2007" i="1"/>
  <c r="AX2007" i="1"/>
  <c r="AY2007" i="1" s="1"/>
  <c r="S2007" i="1"/>
  <c r="O2007" i="1"/>
  <c r="J2007" i="1"/>
  <c r="H2007" i="1"/>
  <c r="A2007" i="1"/>
  <c r="AZ2006" i="1"/>
  <c r="AX2006" i="1"/>
  <c r="AY2006" i="1" s="1"/>
  <c r="S2006" i="1"/>
  <c r="O2006" i="1"/>
  <c r="J2006" i="1"/>
  <c r="H2006" i="1"/>
  <c r="A2006" i="1"/>
  <c r="AZ2005" i="1"/>
  <c r="AX2005" i="1"/>
  <c r="AY2005" i="1" s="1"/>
  <c r="S2005" i="1"/>
  <c r="O2005" i="1"/>
  <c r="J2005" i="1"/>
  <c r="H2005" i="1"/>
  <c r="A2005" i="1"/>
  <c r="AZ2004" i="1"/>
  <c r="AX2004" i="1"/>
  <c r="AY2004" i="1" s="1"/>
  <c r="S2004" i="1"/>
  <c r="O2004" i="1"/>
  <c r="J2004" i="1"/>
  <c r="H2004" i="1"/>
  <c r="A2004" i="1"/>
  <c r="AZ2003" i="1"/>
  <c r="AX2003" i="1"/>
  <c r="AY2003" i="1" s="1"/>
  <c r="S2003" i="1"/>
  <c r="O2003" i="1"/>
  <c r="J2003" i="1"/>
  <c r="H2003" i="1"/>
  <c r="A2003" i="1"/>
  <c r="AZ2002" i="1"/>
  <c r="AX2002" i="1"/>
  <c r="AY2002" i="1" s="1"/>
  <c r="S2002" i="1"/>
  <c r="O2002" i="1"/>
  <c r="J2002" i="1"/>
  <c r="H2002" i="1"/>
  <c r="A2002" i="1"/>
  <c r="AZ2001" i="1"/>
  <c r="AX2001" i="1"/>
  <c r="AY2001" i="1" s="1"/>
  <c r="S2001" i="1"/>
  <c r="O2001" i="1"/>
  <c r="J2001" i="1"/>
  <c r="H2001" i="1"/>
  <c r="A2001" i="1"/>
  <c r="AZ2000" i="1"/>
  <c r="AX2000" i="1"/>
  <c r="AY2000" i="1" s="1"/>
  <c r="S2000" i="1"/>
  <c r="O2000" i="1"/>
  <c r="J2000" i="1"/>
  <c r="H2000" i="1"/>
  <c r="A2000" i="1"/>
  <c r="AZ1999" i="1"/>
  <c r="AX1999" i="1"/>
  <c r="AY1999" i="1" s="1"/>
  <c r="S1999" i="1"/>
  <c r="O1999" i="1"/>
  <c r="J1999" i="1"/>
  <c r="H1999" i="1"/>
  <c r="A1999" i="1"/>
  <c r="AZ1998" i="1"/>
  <c r="AX1998" i="1"/>
  <c r="AY1998" i="1" s="1"/>
  <c r="S1998" i="1"/>
  <c r="O1998" i="1"/>
  <c r="J1998" i="1"/>
  <c r="H1998" i="1"/>
  <c r="A1998" i="1"/>
  <c r="AZ1997" i="1"/>
  <c r="AX1997" i="1"/>
  <c r="AY1997" i="1" s="1"/>
  <c r="S1997" i="1"/>
  <c r="O1997" i="1"/>
  <c r="J1997" i="1"/>
  <c r="H1997" i="1"/>
  <c r="A1997" i="1"/>
  <c r="AZ1996" i="1"/>
  <c r="AX1996" i="1"/>
  <c r="AY1996" i="1" s="1"/>
  <c r="S1996" i="1"/>
  <c r="O1996" i="1"/>
  <c r="J1996" i="1"/>
  <c r="H1996" i="1"/>
  <c r="A1996" i="1"/>
  <c r="AZ1995" i="1"/>
  <c r="AX1995" i="1"/>
  <c r="AY1995" i="1" s="1"/>
  <c r="S1995" i="1"/>
  <c r="O1995" i="1"/>
  <c r="J1995" i="1"/>
  <c r="H1995" i="1"/>
  <c r="A1995" i="1"/>
  <c r="AZ1994" i="1"/>
  <c r="AX1994" i="1"/>
  <c r="AY1994" i="1" s="1"/>
  <c r="S1994" i="1"/>
  <c r="O1994" i="1"/>
  <c r="J1994" i="1"/>
  <c r="H1994" i="1"/>
  <c r="A1994" i="1"/>
  <c r="AZ1993" i="1"/>
  <c r="AX1993" i="1"/>
  <c r="AY1993" i="1" s="1"/>
  <c r="S1993" i="1"/>
  <c r="O1993" i="1"/>
  <c r="J1993" i="1"/>
  <c r="H1993" i="1"/>
  <c r="A1993" i="1"/>
  <c r="AZ1992" i="1"/>
  <c r="AX1992" i="1"/>
  <c r="AY1992" i="1" s="1"/>
  <c r="S1992" i="1"/>
  <c r="O1992" i="1"/>
  <c r="J1992" i="1"/>
  <c r="H1992" i="1"/>
  <c r="A1992" i="1"/>
  <c r="AZ1991" i="1"/>
  <c r="AX1991" i="1"/>
  <c r="AY1991" i="1" s="1"/>
  <c r="S1991" i="1"/>
  <c r="O1991" i="1"/>
  <c r="J1991" i="1"/>
  <c r="H1991" i="1"/>
  <c r="A1991" i="1"/>
  <c r="AZ1990" i="1"/>
  <c r="AX1990" i="1"/>
  <c r="AY1990" i="1" s="1"/>
  <c r="S1990" i="1"/>
  <c r="O1990" i="1"/>
  <c r="J1990" i="1"/>
  <c r="H1990" i="1"/>
  <c r="A1990" i="1"/>
  <c r="AZ1989" i="1"/>
  <c r="AX1989" i="1"/>
  <c r="AY1989" i="1" s="1"/>
  <c r="S1989" i="1"/>
  <c r="O1989" i="1"/>
  <c r="J1989" i="1"/>
  <c r="H1989" i="1"/>
  <c r="A1989" i="1"/>
  <c r="AZ1988" i="1"/>
  <c r="AX1988" i="1"/>
  <c r="AY1988" i="1" s="1"/>
  <c r="S1988" i="1"/>
  <c r="O1988" i="1"/>
  <c r="J1988" i="1"/>
  <c r="H1988" i="1"/>
  <c r="A1988" i="1"/>
  <c r="AZ1987" i="1"/>
  <c r="AX1987" i="1"/>
  <c r="AY1987" i="1" s="1"/>
  <c r="S1987" i="1"/>
  <c r="O1987" i="1"/>
  <c r="J1987" i="1"/>
  <c r="H1987" i="1"/>
  <c r="A1987" i="1"/>
  <c r="AZ1986" i="1"/>
  <c r="AX1986" i="1"/>
  <c r="AY1986" i="1" s="1"/>
  <c r="S1986" i="1"/>
  <c r="O1986" i="1"/>
  <c r="J1986" i="1"/>
  <c r="H1986" i="1"/>
  <c r="A1986" i="1"/>
  <c r="AZ1985" i="1"/>
  <c r="AX1985" i="1"/>
  <c r="AY1985" i="1" s="1"/>
  <c r="S1985" i="1"/>
  <c r="O1985" i="1"/>
  <c r="J1985" i="1"/>
  <c r="H1985" i="1"/>
  <c r="A1985" i="1"/>
  <c r="AZ1984" i="1"/>
  <c r="AX1984" i="1"/>
  <c r="AY1984" i="1" s="1"/>
  <c r="S1984" i="1"/>
  <c r="O1984" i="1"/>
  <c r="J1984" i="1"/>
  <c r="H1984" i="1"/>
  <c r="A1984" i="1"/>
  <c r="AZ1983" i="1"/>
  <c r="AX1983" i="1"/>
  <c r="AY1983" i="1" s="1"/>
  <c r="S1983" i="1"/>
  <c r="O1983" i="1"/>
  <c r="J1983" i="1"/>
  <c r="H1983" i="1"/>
  <c r="A1983" i="1"/>
  <c r="AZ1982" i="1"/>
  <c r="AX1982" i="1"/>
  <c r="AY1982" i="1" s="1"/>
  <c r="S1982" i="1"/>
  <c r="O1982" i="1"/>
  <c r="J1982" i="1"/>
  <c r="H1982" i="1"/>
  <c r="A1982" i="1"/>
  <c r="AZ1981" i="1"/>
  <c r="AX1981" i="1"/>
  <c r="AY1981" i="1" s="1"/>
  <c r="S1981" i="1"/>
  <c r="O1981" i="1"/>
  <c r="J1981" i="1"/>
  <c r="H1981" i="1"/>
  <c r="A1981" i="1"/>
  <c r="AZ1980" i="1"/>
  <c r="AX1980" i="1"/>
  <c r="AY1980" i="1" s="1"/>
  <c r="S1980" i="1"/>
  <c r="O1980" i="1"/>
  <c r="J1980" i="1"/>
  <c r="H1980" i="1"/>
  <c r="A1980" i="1"/>
  <c r="AZ1979" i="1"/>
  <c r="AX1979" i="1"/>
  <c r="AY1979" i="1" s="1"/>
  <c r="S1979" i="1"/>
  <c r="O1979" i="1"/>
  <c r="J1979" i="1"/>
  <c r="H1979" i="1"/>
  <c r="A1979" i="1"/>
  <c r="AZ1978" i="1"/>
  <c r="AX1978" i="1"/>
  <c r="AY1978" i="1" s="1"/>
  <c r="S1978" i="1"/>
  <c r="O1978" i="1"/>
  <c r="J1978" i="1"/>
  <c r="H1978" i="1"/>
  <c r="A1978" i="1"/>
  <c r="AZ1977" i="1"/>
  <c r="AX1977" i="1"/>
  <c r="AY1977" i="1" s="1"/>
  <c r="S1977" i="1"/>
  <c r="O1977" i="1"/>
  <c r="J1977" i="1"/>
  <c r="H1977" i="1"/>
  <c r="A1977" i="1"/>
  <c r="AZ1976" i="1"/>
  <c r="AX1976" i="1"/>
  <c r="AY1976" i="1" s="1"/>
  <c r="S1976" i="1"/>
  <c r="O1976" i="1"/>
  <c r="J1976" i="1"/>
  <c r="H1976" i="1"/>
  <c r="A1976" i="1"/>
  <c r="AZ1975" i="1"/>
  <c r="AX1975" i="1"/>
  <c r="AY1975" i="1" s="1"/>
  <c r="S1975" i="1"/>
  <c r="O1975" i="1"/>
  <c r="J1975" i="1"/>
  <c r="H1975" i="1"/>
  <c r="A1975" i="1"/>
  <c r="AZ1974" i="1"/>
  <c r="AX1974" i="1"/>
  <c r="AY1974" i="1" s="1"/>
  <c r="S1974" i="1"/>
  <c r="O1974" i="1"/>
  <c r="J1974" i="1"/>
  <c r="H1974" i="1"/>
  <c r="A1974" i="1"/>
  <c r="AZ1973" i="1"/>
  <c r="AX1973" i="1"/>
  <c r="AY1973" i="1" s="1"/>
  <c r="S1973" i="1"/>
  <c r="O1973" i="1"/>
  <c r="J1973" i="1"/>
  <c r="H1973" i="1"/>
  <c r="A1973" i="1"/>
  <c r="AZ1972" i="1"/>
  <c r="AX1972" i="1"/>
  <c r="AY1972" i="1" s="1"/>
  <c r="S1972" i="1"/>
  <c r="O1972" i="1"/>
  <c r="J1972" i="1"/>
  <c r="H1972" i="1"/>
  <c r="A1972" i="1"/>
  <c r="AZ1971" i="1"/>
  <c r="AX1971" i="1"/>
  <c r="AY1971" i="1" s="1"/>
  <c r="S1971" i="1"/>
  <c r="O1971" i="1"/>
  <c r="J1971" i="1"/>
  <c r="H1971" i="1"/>
  <c r="A1971" i="1"/>
  <c r="AZ1970" i="1"/>
  <c r="AX1970" i="1"/>
  <c r="AY1970" i="1" s="1"/>
  <c r="S1970" i="1"/>
  <c r="O1970" i="1"/>
  <c r="J1970" i="1"/>
  <c r="H1970" i="1"/>
  <c r="A1970" i="1"/>
  <c r="AZ1969" i="1"/>
  <c r="AX1969" i="1"/>
  <c r="AY1969" i="1" s="1"/>
  <c r="S1969" i="1"/>
  <c r="O1969" i="1"/>
  <c r="J1969" i="1"/>
  <c r="H1969" i="1"/>
  <c r="A1969" i="1"/>
  <c r="AZ1968" i="1"/>
  <c r="AX1968" i="1"/>
  <c r="AY1968" i="1" s="1"/>
  <c r="S1968" i="1"/>
  <c r="O1968" i="1"/>
  <c r="J1968" i="1"/>
  <c r="H1968" i="1"/>
  <c r="A1968" i="1"/>
  <c r="AZ1967" i="1"/>
  <c r="AX1967" i="1"/>
  <c r="AY1967" i="1" s="1"/>
  <c r="S1967" i="1"/>
  <c r="O1967" i="1"/>
  <c r="J1967" i="1"/>
  <c r="H1967" i="1"/>
  <c r="A1967" i="1"/>
  <c r="AZ1966" i="1"/>
  <c r="AX1966" i="1"/>
  <c r="AY1966" i="1" s="1"/>
  <c r="S1966" i="1"/>
  <c r="O1966" i="1"/>
  <c r="J1966" i="1"/>
  <c r="H1966" i="1"/>
  <c r="A1966" i="1"/>
  <c r="AZ1965" i="1"/>
  <c r="AX1965" i="1"/>
  <c r="AY1965" i="1" s="1"/>
  <c r="S1965" i="1"/>
  <c r="O1965" i="1"/>
  <c r="J1965" i="1"/>
  <c r="H1965" i="1"/>
  <c r="A1965" i="1"/>
  <c r="AZ1964" i="1"/>
  <c r="AX1964" i="1"/>
  <c r="AY1964" i="1" s="1"/>
  <c r="S1964" i="1"/>
  <c r="O1964" i="1"/>
  <c r="J1964" i="1"/>
  <c r="H1964" i="1"/>
  <c r="A1964" i="1"/>
  <c r="AZ1963" i="1"/>
  <c r="AX1963" i="1"/>
  <c r="AY1963" i="1" s="1"/>
  <c r="S1963" i="1"/>
  <c r="O1963" i="1"/>
  <c r="J1963" i="1"/>
  <c r="H1963" i="1"/>
  <c r="A1963" i="1"/>
  <c r="AZ1962" i="1"/>
  <c r="AX1962" i="1"/>
  <c r="AY1962" i="1" s="1"/>
  <c r="S1962" i="1"/>
  <c r="O1962" i="1"/>
  <c r="J1962" i="1"/>
  <c r="H1962" i="1"/>
  <c r="A1962" i="1"/>
  <c r="AZ1961" i="1"/>
  <c r="AX1961" i="1"/>
  <c r="AY1961" i="1" s="1"/>
  <c r="S1961" i="1"/>
  <c r="O1961" i="1"/>
  <c r="J1961" i="1"/>
  <c r="H1961" i="1"/>
  <c r="A1961" i="1"/>
  <c r="AZ1960" i="1"/>
  <c r="AX1960" i="1"/>
  <c r="AY1960" i="1" s="1"/>
  <c r="S1960" i="1"/>
  <c r="O1960" i="1"/>
  <c r="J1960" i="1"/>
  <c r="H1960" i="1"/>
  <c r="A1960" i="1"/>
  <c r="AZ1959" i="1"/>
  <c r="AX1959" i="1"/>
  <c r="AY1959" i="1" s="1"/>
  <c r="S1959" i="1"/>
  <c r="O1959" i="1"/>
  <c r="J1959" i="1"/>
  <c r="H1959" i="1"/>
  <c r="A1959" i="1"/>
  <c r="AZ1958" i="1"/>
  <c r="AX1958" i="1"/>
  <c r="AY1958" i="1" s="1"/>
  <c r="S1958" i="1"/>
  <c r="O1958" i="1"/>
  <c r="J1958" i="1"/>
  <c r="H1958" i="1"/>
  <c r="A1958" i="1"/>
  <c r="AZ1957" i="1"/>
  <c r="AX1957" i="1"/>
  <c r="AY1957" i="1" s="1"/>
  <c r="S1957" i="1"/>
  <c r="O1957" i="1"/>
  <c r="J1957" i="1"/>
  <c r="H1957" i="1"/>
  <c r="A1957" i="1"/>
  <c r="AZ1956" i="1"/>
  <c r="AX1956" i="1"/>
  <c r="AY1956" i="1" s="1"/>
  <c r="S1956" i="1"/>
  <c r="O1956" i="1"/>
  <c r="J1956" i="1"/>
  <c r="H1956" i="1"/>
  <c r="A1956" i="1"/>
  <c r="AZ1955" i="1"/>
  <c r="AX1955" i="1"/>
  <c r="AY1955" i="1" s="1"/>
  <c r="S1955" i="1"/>
  <c r="O1955" i="1"/>
  <c r="J1955" i="1"/>
  <c r="H1955" i="1"/>
  <c r="A1955" i="1"/>
  <c r="AZ1954" i="1"/>
  <c r="AX1954" i="1"/>
  <c r="AY1954" i="1" s="1"/>
  <c r="S1954" i="1"/>
  <c r="O1954" i="1"/>
  <c r="J1954" i="1"/>
  <c r="H1954" i="1"/>
  <c r="A1954" i="1"/>
  <c r="AZ1953" i="1"/>
  <c r="AX1953" i="1"/>
  <c r="AY1953" i="1" s="1"/>
  <c r="S1953" i="1"/>
  <c r="O1953" i="1"/>
  <c r="J1953" i="1"/>
  <c r="H1953" i="1"/>
  <c r="A1953" i="1"/>
  <c r="AZ1952" i="1"/>
  <c r="AX1952" i="1"/>
  <c r="AY1952" i="1" s="1"/>
  <c r="S1952" i="1"/>
  <c r="O1952" i="1"/>
  <c r="J1952" i="1"/>
  <c r="H1952" i="1"/>
  <c r="A1952" i="1"/>
  <c r="AZ1951" i="1"/>
  <c r="AX1951" i="1"/>
  <c r="AY1951" i="1" s="1"/>
  <c r="S1951" i="1"/>
  <c r="O1951" i="1"/>
  <c r="J1951" i="1"/>
  <c r="H1951" i="1"/>
  <c r="A1951" i="1"/>
  <c r="AZ1950" i="1"/>
  <c r="AX1950" i="1"/>
  <c r="AY1950" i="1" s="1"/>
  <c r="S1950" i="1"/>
  <c r="O1950" i="1"/>
  <c r="J1950" i="1"/>
  <c r="H1950" i="1"/>
  <c r="A1950" i="1"/>
  <c r="AZ1949" i="1"/>
  <c r="AX1949" i="1"/>
  <c r="AY1949" i="1" s="1"/>
  <c r="S1949" i="1"/>
  <c r="O1949" i="1"/>
  <c r="J1949" i="1"/>
  <c r="H1949" i="1"/>
  <c r="A1949" i="1"/>
  <c r="AZ1948" i="1"/>
  <c r="AX1948" i="1"/>
  <c r="AY1948" i="1" s="1"/>
  <c r="S1948" i="1"/>
  <c r="O1948" i="1"/>
  <c r="J1948" i="1"/>
  <c r="H1948" i="1"/>
  <c r="A1948" i="1"/>
  <c r="AZ1947" i="1"/>
  <c r="AX1947" i="1"/>
  <c r="AY1947" i="1" s="1"/>
  <c r="S1947" i="1"/>
  <c r="O1947" i="1"/>
  <c r="J1947" i="1"/>
  <c r="H1947" i="1"/>
  <c r="A1947" i="1"/>
  <c r="AZ1946" i="1"/>
  <c r="AX1946" i="1"/>
  <c r="AY1946" i="1" s="1"/>
  <c r="S1946" i="1"/>
  <c r="O1946" i="1"/>
  <c r="J1946" i="1"/>
  <c r="H1946" i="1"/>
  <c r="A1946" i="1"/>
  <c r="AZ1945" i="1"/>
  <c r="AX1945" i="1"/>
  <c r="AY1945" i="1" s="1"/>
  <c r="S1945" i="1"/>
  <c r="O1945" i="1"/>
  <c r="J1945" i="1"/>
  <c r="H1945" i="1"/>
  <c r="A1945" i="1"/>
  <c r="AZ1944" i="1"/>
  <c r="AX1944" i="1"/>
  <c r="AY1944" i="1" s="1"/>
  <c r="S1944" i="1"/>
  <c r="O1944" i="1"/>
  <c r="J1944" i="1"/>
  <c r="H1944" i="1"/>
  <c r="A1944" i="1"/>
  <c r="AZ1943" i="1"/>
  <c r="AX1943" i="1"/>
  <c r="AY1943" i="1" s="1"/>
  <c r="S1943" i="1"/>
  <c r="O1943" i="1"/>
  <c r="J1943" i="1"/>
  <c r="H1943" i="1"/>
  <c r="A1943" i="1"/>
  <c r="AZ1942" i="1"/>
  <c r="AX1942" i="1"/>
  <c r="AY1942" i="1" s="1"/>
  <c r="S1942" i="1"/>
  <c r="O1942" i="1"/>
  <c r="J1942" i="1"/>
  <c r="H1942" i="1"/>
  <c r="A1942" i="1"/>
  <c r="AZ1941" i="1"/>
  <c r="AX1941" i="1"/>
  <c r="AY1941" i="1" s="1"/>
  <c r="S1941" i="1"/>
  <c r="O1941" i="1"/>
  <c r="J1941" i="1"/>
  <c r="H1941" i="1"/>
  <c r="A1941" i="1"/>
  <c r="AZ1940" i="1"/>
  <c r="AX1940" i="1"/>
  <c r="AY1940" i="1" s="1"/>
  <c r="S1940" i="1"/>
  <c r="O1940" i="1"/>
  <c r="J1940" i="1"/>
  <c r="H1940" i="1"/>
  <c r="A1940" i="1"/>
  <c r="AZ1939" i="1"/>
  <c r="AX1939" i="1"/>
  <c r="AY1939" i="1" s="1"/>
  <c r="S1939" i="1"/>
  <c r="O1939" i="1"/>
  <c r="J1939" i="1"/>
  <c r="H1939" i="1"/>
  <c r="A1939" i="1"/>
  <c r="AZ1938" i="1"/>
  <c r="AX1938" i="1"/>
  <c r="AY1938" i="1" s="1"/>
  <c r="S1938" i="1"/>
  <c r="O1938" i="1"/>
  <c r="J1938" i="1"/>
  <c r="H1938" i="1"/>
  <c r="A1938" i="1"/>
  <c r="AZ1937" i="1"/>
  <c r="AX1937" i="1"/>
  <c r="AY1937" i="1" s="1"/>
  <c r="S1937" i="1"/>
  <c r="O1937" i="1"/>
  <c r="J1937" i="1"/>
  <c r="H1937" i="1"/>
  <c r="A1937" i="1"/>
  <c r="AZ1936" i="1"/>
  <c r="AX1936" i="1"/>
  <c r="AY1936" i="1" s="1"/>
  <c r="S1936" i="1"/>
  <c r="O1936" i="1"/>
  <c r="J1936" i="1"/>
  <c r="H1936" i="1"/>
  <c r="A1936" i="1"/>
  <c r="AZ1935" i="1"/>
  <c r="AX1935" i="1"/>
  <c r="AY1935" i="1" s="1"/>
  <c r="S1935" i="1"/>
  <c r="O1935" i="1"/>
  <c r="J1935" i="1"/>
  <c r="H1935" i="1"/>
  <c r="A1935" i="1"/>
  <c r="AZ1934" i="1"/>
  <c r="AX1934" i="1"/>
  <c r="AY1934" i="1" s="1"/>
  <c r="S1934" i="1"/>
  <c r="O1934" i="1"/>
  <c r="J1934" i="1"/>
  <c r="H1934" i="1"/>
  <c r="A1934" i="1"/>
  <c r="AZ1933" i="1"/>
  <c r="AX1933" i="1"/>
  <c r="AY1933" i="1" s="1"/>
  <c r="S1933" i="1"/>
  <c r="O1933" i="1"/>
  <c r="J1933" i="1"/>
  <c r="H1933" i="1"/>
  <c r="A1933" i="1"/>
  <c r="AZ1932" i="1"/>
  <c r="AX1932" i="1"/>
  <c r="AY1932" i="1" s="1"/>
  <c r="S1932" i="1"/>
  <c r="O1932" i="1"/>
  <c r="J1932" i="1"/>
  <c r="H1932" i="1"/>
  <c r="A1932" i="1"/>
  <c r="AZ1931" i="1"/>
  <c r="AX1931" i="1"/>
  <c r="AY1931" i="1" s="1"/>
  <c r="S1931" i="1"/>
  <c r="O1931" i="1"/>
  <c r="J1931" i="1"/>
  <c r="H1931" i="1"/>
  <c r="A1931" i="1"/>
  <c r="AZ1930" i="1"/>
  <c r="AX1930" i="1"/>
  <c r="AY1930" i="1" s="1"/>
  <c r="S1930" i="1"/>
  <c r="O1930" i="1"/>
  <c r="J1930" i="1"/>
  <c r="H1930" i="1"/>
  <c r="A1930" i="1"/>
  <c r="AZ1929" i="1"/>
  <c r="AX1929" i="1"/>
  <c r="AY1929" i="1" s="1"/>
  <c r="S1929" i="1"/>
  <c r="O1929" i="1"/>
  <c r="J1929" i="1"/>
  <c r="H1929" i="1"/>
  <c r="A1929" i="1"/>
  <c r="AZ1928" i="1"/>
  <c r="AX1928" i="1"/>
  <c r="AY1928" i="1" s="1"/>
  <c r="S1928" i="1"/>
  <c r="O1928" i="1"/>
  <c r="J1928" i="1"/>
  <c r="H1928" i="1"/>
  <c r="A1928" i="1"/>
  <c r="AZ1927" i="1"/>
  <c r="AX1927" i="1"/>
  <c r="AY1927" i="1" s="1"/>
  <c r="S1927" i="1"/>
  <c r="O1927" i="1"/>
  <c r="J1927" i="1"/>
  <c r="H1927" i="1"/>
  <c r="A1927" i="1"/>
  <c r="AZ1926" i="1"/>
  <c r="AX1926" i="1"/>
  <c r="AY1926" i="1" s="1"/>
  <c r="S1926" i="1"/>
  <c r="O1926" i="1"/>
  <c r="J1926" i="1"/>
  <c r="H1926" i="1"/>
  <c r="A1926" i="1"/>
  <c r="AZ1925" i="1"/>
  <c r="AX1925" i="1"/>
  <c r="AY1925" i="1" s="1"/>
  <c r="S1925" i="1"/>
  <c r="O1925" i="1"/>
  <c r="J1925" i="1"/>
  <c r="H1925" i="1"/>
  <c r="A1925" i="1"/>
  <c r="AZ1924" i="1"/>
  <c r="AX1924" i="1"/>
  <c r="AY1924" i="1" s="1"/>
  <c r="S1924" i="1"/>
  <c r="O1924" i="1"/>
  <c r="J1924" i="1"/>
  <c r="H1924" i="1"/>
  <c r="A1924" i="1"/>
  <c r="AZ1923" i="1"/>
  <c r="AX1923" i="1"/>
  <c r="AY1923" i="1" s="1"/>
  <c r="S1923" i="1"/>
  <c r="O1923" i="1"/>
  <c r="J1923" i="1"/>
  <c r="H1923" i="1"/>
  <c r="A1923" i="1"/>
  <c r="AZ1922" i="1"/>
  <c r="AX1922" i="1"/>
  <c r="AY1922" i="1" s="1"/>
  <c r="S1922" i="1"/>
  <c r="O1922" i="1"/>
  <c r="J1922" i="1"/>
  <c r="H1922" i="1"/>
  <c r="A1922" i="1"/>
  <c r="AZ1921" i="1"/>
  <c r="AX1921" i="1"/>
  <c r="AY1921" i="1" s="1"/>
  <c r="S1921" i="1"/>
  <c r="O1921" i="1"/>
  <c r="J1921" i="1"/>
  <c r="H1921" i="1"/>
  <c r="A1921" i="1"/>
  <c r="AZ1920" i="1"/>
  <c r="AX1920" i="1"/>
  <c r="AY1920" i="1" s="1"/>
  <c r="S1920" i="1"/>
  <c r="O1920" i="1"/>
  <c r="J1920" i="1"/>
  <c r="H1920" i="1"/>
  <c r="A1920" i="1"/>
  <c r="AZ1919" i="1"/>
  <c r="AX1919" i="1"/>
  <c r="AY1919" i="1" s="1"/>
  <c r="S1919" i="1"/>
  <c r="O1919" i="1"/>
  <c r="J1919" i="1"/>
  <c r="H1919" i="1"/>
  <c r="A1919" i="1"/>
  <c r="AZ1918" i="1"/>
  <c r="AX1918" i="1"/>
  <c r="AY1918" i="1" s="1"/>
  <c r="S1918" i="1"/>
  <c r="O1918" i="1"/>
  <c r="J1918" i="1"/>
  <c r="H1918" i="1"/>
  <c r="A1918" i="1"/>
  <c r="AZ1917" i="1"/>
  <c r="AX1917" i="1"/>
  <c r="AY1917" i="1" s="1"/>
  <c r="S1917" i="1"/>
  <c r="O1917" i="1"/>
  <c r="J1917" i="1"/>
  <c r="H1917" i="1"/>
  <c r="A1917" i="1"/>
  <c r="AZ1916" i="1"/>
  <c r="AX1916" i="1"/>
  <c r="AY1916" i="1" s="1"/>
  <c r="S1916" i="1"/>
  <c r="O1916" i="1"/>
  <c r="J1916" i="1"/>
  <c r="H1916" i="1"/>
  <c r="A1916" i="1"/>
  <c r="AZ1915" i="1"/>
  <c r="AX1915" i="1"/>
  <c r="AY1915" i="1" s="1"/>
  <c r="S1915" i="1"/>
  <c r="O1915" i="1"/>
  <c r="J1915" i="1"/>
  <c r="H1915" i="1"/>
  <c r="A1915" i="1"/>
  <c r="AZ1914" i="1"/>
  <c r="AX1914" i="1"/>
  <c r="AY1914" i="1" s="1"/>
  <c r="S1914" i="1"/>
  <c r="O1914" i="1"/>
  <c r="J1914" i="1"/>
  <c r="H1914" i="1"/>
  <c r="A1914" i="1"/>
  <c r="AZ1913" i="1"/>
  <c r="AX1913" i="1"/>
  <c r="AY1913" i="1" s="1"/>
  <c r="S1913" i="1"/>
  <c r="O1913" i="1"/>
  <c r="J1913" i="1"/>
  <c r="H1913" i="1"/>
  <c r="A1913" i="1"/>
  <c r="AZ1912" i="1"/>
  <c r="AX1912" i="1"/>
  <c r="AY1912" i="1" s="1"/>
  <c r="S1912" i="1"/>
  <c r="O1912" i="1"/>
  <c r="J1912" i="1"/>
  <c r="H1912" i="1"/>
  <c r="A1912" i="1"/>
  <c r="AZ1911" i="1"/>
  <c r="AX1911" i="1"/>
  <c r="AY1911" i="1" s="1"/>
  <c r="S1911" i="1"/>
  <c r="O1911" i="1"/>
  <c r="J1911" i="1"/>
  <c r="H1911" i="1"/>
  <c r="A1911" i="1"/>
  <c r="AZ1910" i="1"/>
  <c r="AX1910" i="1"/>
  <c r="AY1910" i="1" s="1"/>
  <c r="S1910" i="1"/>
  <c r="O1910" i="1"/>
  <c r="J1910" i="1"/>
  <c r="H1910" i="1"/>
  <c r="A1910" i="1"/>
  <c r="AZ1909" i="1"/>
  <c r="AX1909" i="1"/>
  <c r="AY1909" i="1" s="1"/>
  <c r="S1909" i="1"/>
  <c r="O1909" i="1"/>
  <c r="J1909" i="1"/>
  <c r="H1909" i="1"/>
  <c r="A1909" i="1"/>
  <c r="AZ1908" i="1"/>
  <c r="AX1908" i="1"/>
  <c r="AY1908" i="1" s="1"/>
  <c r="S1908" i="1"/>
  <c r="O1908" i="1"/>
  <c r="J1908" i="1"/>
  <c r="H1908" i="1"/>
  <c r="A1908" i="1"/>
  <c r="AZ1907" i="1"/>
  <c r="AX1907" i="1"/>
  <c r="AY1907" i="1" s="1"/>
  <c r="S1907" i="1"/>
  <c r="O1907" i="1"/>
  <c r="J1907" i="1"/>
  <c r="H1907" i="1"/>
  <c r="A1907" i="1"/>
  <c r="AZ1906" i="1"/>
  <c r="AX1906" i="1"/>
  <c r="AY1906" i="1" s="1"/>
  <c r="S1906" i="1"/>
  <c r="O1906" i="1"/>
  <c r="J1906" i="1"/>
  <c r="H1906" i="1"/>
  <c r="A1906" i="1"/>
  <c r="AZ1905" i="1"/>
  <c r="AX1905" i="1"/>
  <c r="AY1905" i="1" s="1"/>
  <c r="S1905" i="1"/>
  <c r="O1905" i="1"/>
  <c r="J1905" i="1"/>
  <c r="H1905" i="1"/>
  <c r="A1905" i="1"/>
  <c r="AZ1904" i="1"/>
  <c r="AX1904" i="1"/>
  <c r="AY1904" i="1" s="1"/>
  <c r="S1904" i="1"/>
  <c r="O1904" i="1"/>
  <c r="J1904" i="1"/>
  <c r="H1904" i="1"/>
  <c r="A1904" i="1"/>
  <c r="AZ1903" i="1"/>
  <c r="AX1903" i="1"/>
  <c r="AY1903" i="1" s="1"/>
  <c r="S1903" i="1"/>
  <c r="O1903" i="1"/>
  <c r="J1903" i="1"/>
  <c r="H1903" i="1"/>
  <c r="A1903" i="1"/>
  <c r="AZ1902" i="1"/>
  <c r="AX1902" i="1"/>
  <c r="AY1902" i="1" s="1"/>
  <c r="S1902" i="1"/>
  <c r="O1902" i="1"/>
  <c r="J1902" i="1"/>
  <c r="H1902" i="1"/>
  <c r="A1902" i="1"/>
  <c r="AZ1901" i="1"/>
  <c r="AX1901" i="1"/>
  <c r="AY1901" i="1" s="1"/>
  <c r="S1901" i="1"/>
  <c r="O1901" i="1"/>
  <c r="J1901" i="1"/>
  <c r="H1901" i="1"/>
  <c r="A1901" i="1"/>
  <c r="AZ1900" i="1"/>
  <c r="AX1900" i="1"/>
  <c r="AY1900" i="1" s="1"/>
  <c r="S1900" i="1"/>
  <c r="O1900" i="1"/>
  <c r="J1900" i="1"/>
  <c r="H1900" i="1"/>
  <c r="A1900" i="1"/>
  <c r="AZ1899" i="1"/>
  <c r="AX1899" i="1"/>
  <c r="AY1899" i="1" s="1"/>
  <c r="S1899" i="1"/>
  <c r="O1899" i="1"/>
  <c r="J1899" i="1"/>
  <c r="H1899" i="1"/>
  <c r="A1899" i="1"/>
  <c r="AZ1898" i="1"/>
  <c r="AX1898" i="1"/>
  <c r="AY1898" i="1" s="1"/>
  <c r="S1898" i="1"/>
  <c r="O1898" i="1"/>
  <c r="J1898" i="1"/>
  <c r="H1898" i="1"/>
  <c r="A1898" i="1"/>
  <c r="AZ1897" i="1"/>
  <c r="AX1897" i="1"/>
  <c r="AY1897" i="1" s="1"/>
  <c r="S1897" i="1"/>
  <c r="O1897" i="1"/>
  <c r="J1897" i="1"/>
  <c r="H1897" i="1"/>
  <c r="A1897" i="1"/>
  <c r="AZ1896" i="1"/>
  <c r="AX1896" i="1"/>
  <c r="AY1896" i="1" s="1"/>
  <c r="S1896" i="1"/>
  <c r="O1896" i="1"/>
  <c r="J1896" i="1"/>
  <c r="H1896" i="1"/>
  <c r="A1896" i="1"/>
  <c r="AZ1895" i="1"/>
  <c r="AX1895" i="1"/>
  <c r="AY1895" i="1" s="1"/>
  <c r="S1895" i="1"/>
  <c r="O1895" i="1"/>
  <c r="J1895" i="1"/>
  <c r="H1895" i="1"/>
  <c r="A1895" i="1"/>
  <c r="AZ1894" i="1"/>
  <c r="AX1894" i="1"/>
  <c r="AY1894" i="1" s="1"/>
  <c r="S1894" i="1"/>
  <c r="O1894" i="1"/>
  <c r="J1894" i="1"/>
  <c r="H1894" i="1"/>
  <c r="A1894" i="1"/>
  <c r="AZ1893" i="1"/>
  <c r="AX1893" i="1"/>
  <c r="AY1893" i="1" s="1"/>
  <c r="S1893" i="1"/>
  <c r="O1893" i="1"/>
  <c r="J1893" i="1"/>
  <c r="H1893" i="1"/>
  <c r="A1893" i="1"/>
  <c r="AZ1892" i="1"/>
  <c r="AX1892" i="1"/>
  <c r="AY1892" i="1" s="1"/>
  <c r="S1892" i="1"/>
  <c r="O1892" i="1"/>
  <c r="J1892" i="1"/>
  <c r="H1892" i="1"/>
  <c r="A1892" i="1"/>
  <c r="AZ1891" i="1"/>
  <c r="AX1891" i="1"/>
  <c r="AY1891" i="1" s="1"/>
  <c r="S1891" i="1"/>
  <c r="O1891" i="1"/>
  <c r="J1891" i="1"/>
  <c r="H1891" i="1"/>
  <c r="A1891" i="1"/>
  <c r="AZ1890" i="1"/>
  <c r="AX1890" i="1"/>
  <c r="AY1890" i="1" s="1"/>
  <c r="S1890" i="1"/>
  <c r="O1890" i="1"/>
  <c r="J1890" i="1"/>
  <c r="H1890" i="1"/>
  <c r="A1890" i="1"/>
  <c r="AZ1889" i="1"/>
  <c r="AX1889" i="1"/>
  <c r="AY1889" i="1" s="1"/>
  <c r="S1889" i="1"/>
  <c r="O1889" i="1"/>
  <c r="J1889" i="1"/>
  <c r="H1889" i="1"/>
  <c r="A1889" i="1"/>
  <c r="AZ1888" i="1"/>
  <c r="AX1888" i="1"/>
  <c r="AY1888" i="1" s="1"/>
  <c r="S1888" i="1"/>
  <c r="O1888" i="1"/>
  <c r="J1888" i="1"/>
  <c r="H1888" i="1"/>
  <c r="A1888" i="1"/>
  <c r="AZ1887" i="1"/>
  <c r="AX1887" i="1"/>
  <c r="AY1887" i="1" s="1"/>
  <c r="S1887" i="1"/>
  <c r="O1887" i="1"/>
  <c r="J1887" i="1"/>
  <c r="H1887" i="1"/>
  <c r="A1887" i="1"/>
  <c r="AZ1886" i="1"/>
  <c r="AX1886" i="1"/>
  <c r="AY1886" i="1" s="1"/>
  <c r="S1886" i="1"/>
  <c r="O1886" i="1"/>
  <c r="J1886" i="1"/>
  <c r="H1886" i="1"/>
  <c r="A1886" i="1"/>
  <c r="AZ1885" i="1"/>
  <c r="AX1885" i="1"/>
  <c r="AY1885" i="1" s="1"/>
  <c r="S1885" i="1"/>
  <c r="O1885" i="1"/>
  <c r="J1885" i="1"/>
  <c r="H1885" i="1"/>
  <c r="A1885" i="1"/>
  <c r="AZ1884" i="1"/>
  <c r="AX1884" i="1"/>
  <c r="AY1884" i="1" s="1"/>
  <c r="S1884" i="1"/>
  <c r="O1884" i="1"/>
  <c r="J1884" i="1"/>
  <c r="H1884" i="1"/>
  <c r="A1884" i="1"/>
  <c r="AZ1883" i="1"/>
  <c r="AX1883" i="1"/>
  <c r="AY1883" i="1" s="1"/>
  <c r="S1883" i="1"/>
  <c r="O1883" i="1"/>
  <c r="J1883" i="1"/>
  <c r="H1883" i="1"/>
  <c r="A1883" i="1"/>
  <c r="AZ1882" i="1"/>
  <c r="AX1882" i="1"/>
  <c r="AY1882" i="1" s="1"/>
  <c r="S1882" i="1"/>
  <c r="O1882" i="1"/>
  <c r="J1882" i="1"/>
  <c r="H1882" i="1"/>
  <c r="A1882" i="1"/>
  <c r="AZ1881" i="1"/>
  <c r="AX1881" i="1"/>
  <c r="AY1881" i="1" s="1"/>
  <c r="S1881" i="1"/>
  <c r="O1881" i="1"/>
  <c r="J1881" i="1"/>
  <c r="H1881" i="1"/>
  <c r="A1881" i="1"/>
  <c r="AZ1880" i="1"/>
  <c r="AX1880" i="1"/>
  <c r="AY1880" i="1" s="1"/>
  <c r="S1880" i="1"/>
  <c r="O1880" i="1"/>
  <c r="J1880" i="1"/>
  <c r="H1880" i="1"/>
  <c r="A1880" i="1"/>
  <c r="AZ1879" i="1"/>
  <c r="AX1879" i="1"/>
  <c r="AY1879" i="1" s="1"/>
  <c r="S1879" i="1"/>
  <c r="O1879" i="1"/>
  <c r="J1879" i="1"/>
  <c r="H1879" i="1"/>
  <c r="A1879" i="1"/>
  <c r="AZ1878" i="1"/>
  <c r="AX1878" i="1"/>
  <c r="AY1878" i="1" s="1"/>
  <c r="S1878" i="1"/>
  <c r="O1878" i="1"/>
  <c r="J1878" i="1"/>
  <c r="H1878" i="1"/>
  <c r="A1878" i="1"/>
  <c r="AZ1877" i="1"/>
  <c r="AX1877" i="1"/>
  <c r="AY1877" i="1" s="1"/>
  <c r="S1877" i="1"/>
  <c r="O1877" i="1"/>
  <c r="J1877" i="1"/>
  <c r="H1877" i="1"/>
  <c r="A1877" i="1"/>
  <c r="AZ1876" i="1"/>
  <c r="AX1876" i="1"/>
  <c r="AY1876" i="1" s="1"/>
  <c r="S1876" i="1"/>
  <c r="O1876" i="1"/>
  <c r="J1876" i="1"/>
  <c r="H1876" i="1"/>
  <c r="A1876" i="1"/>
  <c r="AZ1875" i="1"/>
  <c r="AX1875" i="1"/>
  <c r="AY1875" i="1" s="1"/>
  <c r="S1875" i="1"/>
  <c r="O1875" i="1"/>
  <c r="J1875" i="1"/>
  <c r="H1875" i="1"/>
  <c r="A1875" i="1"/>
  <c r="AZ1874" i="1"/>
  <c r="AX1874" i="1"/>
  <c r="AY1874" i="1" s="1"/>
  <c r="S1874" i="1"/>
  <c r="O1874" i="1"/>
  <c r="J1874" i="1"/>
  <c r="H1874" i="1"/>
  <c r="A1874" i="1"/>
  <c r="AZ1873" i="1"/>
  <c r="AX1873" i="1"/>
  <c r="AY1873" i="1" s="1"/>
  <c r="S1873" i="1"/>
  <c r="O1873" i="1"/>
  <c r="J1873" i="1"/>
  <c r="H1873" i="1"/>
  <c r="A1873" i="1"/>
  <c r="AZ1872" i="1"/>
  <c r="AX1872" i="1"/>
  <c r="AY1872" i="1" s="1"/>
  <c r="S1872" i="1"/>
  <c r="O1872" i="1"/>
  <c r="J1872" i="1"/>
  <c r="H1872" i="1"/>
  <c r="A1872" i="1"/>
  <c r="AZ1871" i="1"/>
  <c r="AX1871" i="1"/>
  <c r="AY1871" i="1" s="1"/>
  <c r="S1871" i="1"/>
  <c r="O1871" i="1"/>
  <c r="J1871" i="1"/>
  <c r="H1871" i="1"/>
  <c r="A1871" i="1"/>
  <c r="AZ1870" i="1"/>
  <c r="AX1870" i="1"/>
  <c r="AY1870" i="1" s="1"/>
  <c r="S1870" i="1"/>
  <c r="O1870" i="1"/>
  <c r="J1870" i="1"/>
  <c r="H1870" i="1"/>
  <c r="A1870" i="1"/>
  <c r="AZ1869" i="1"/>
  <c r="AX1869" i="1"/>
  <c r="AY1869" i="1" s="1"/>
  <c r="S1869" i="1"/>
  <c r="O1869" i="1"/>
  <c r="J1869" i="1"/>
  <c r="H1869" i="1"/>
  <c r="A1869" i="1"/>
  <c r="AZ1868" i="1"/>
  <c r="AX1868" i="1"/>
  <c r="AY1868" i="1" s="1"/>
  <c r="S1868" i="1"/>
  <c r="O1868" i="1"/>
  <c r="J1868" i="1"/>
  <c r="H1868" i="1"/>
  <c r="A1868" i="1"/>
  <c r="AZ1867" i="1"/>
  <c r="AX1867" i="1"/>
  <c r="AY1867" i="1" s="1"/>
  <c r="S1867" i="1"/>
  <c r="O1867" i="1"/>
  <c r="J1867" i="1"/>
  <c r="H1867" i="1"/>
  <c r="A1867" i="1"/>
  <c r="AZ1866" i="1"/>
  <c r="AX1866" i="1"/>
  <c r="AY1866" i="1" s="1"/>
  <c r="S1866" i="1"/>
  <c r="O1866" i="1"/>
  <c r="J1866" i="1"/>
  <c r="H1866" i="1"/>
  <c r="A1866" i="1"/>
  <c r="AZ1865" i="1"/>
  <c r="AX1865" i="1"/>
  <c r="AY1865" i="1" s="1"/>
  <c r="S1865" i="1"/>
  <c r="O1865" i="1"/>
  <c r="J1865" i="1"/>
  <c r="H1865" i="1"/>
  <c r="A1865" i="1"/>
  <c r="AZ1864" i="1"/>
  <c r="AX1864" i="1"/>
  <c r="AY1864" i="1" s="1"/>
  <c r="S1864" i="1"/>
  <c r="O1864" i="1"/>
  <c r="J1864" i="1"/>
  <c r="H1864" i="1"/>
  <c r="A1864" i="1"/>
  <c r="AZ1863" i="1"/>
  <c r="AX1863" i="1"/>
  <c r="AY1863" i="1" s="1"/>
  <c r="S1863" i="1"/>
  <c r="O1863" i="1"/>
  <c r="J1863" i="1"/>
  <c r="H1863" i="1"/>
  <c r="A1863" i="1"/>
  <c r="AZ1862" i="1"/>
  <c r="AX1862" i="1"/>
  <c r="AY1862" i="1" s="1"/>
  <c r="S1862" i="1"/>
  <c r="O1862" i="1"/>
  <c r="J1862" i="1"/>
  <c r="H1862" i="1"/>
  <c r="A1862" i="1"/>
  <c r="AZ1861" i="1"/>
  <c r="AX1861" i="1"/>
  <c r="AY1861" i="1" s="1"/>
  <c r="S1861" i="1"/>
  <c r="O1861" i="1"/>
  <c r="J1861" i="1"/>
  <c r="H1861" i="1"/>
  <c r="A1861" i="1"/>
  <c r="AZ1860" i="1"/>
  <c r="AX1860" i="1"/>
  <c r="AY1860" i="1" s="1"/>
  <c r="S1860" i="1"/>
  <c r="O1860" i="1"/>
  <c r="J1860" i="1"/>
  <c r="H1860" i="1"/>
  <c r="A1860" i="1"/>
  <c r="AZ1859" i="1"/>
  <c r="AX1859" i="1"/>
  <c r="AY1859" i="1" s="1"/>
  <c r="S1859" i="1"/>
  <c r="O1859" i="1"/>
  <c r="J1859" i="1"/>
  <c r="H1859" i="1"/>
  <c r="A1859" i="1"/>
  <c r="AZ1858" i="1"/>
  <c r="AX1858" i="1"/>
  <c r="AY1858" i="1" s="1"/>
  <c r="S1858" i="1"/>
  <c r="O1858" i="1"/>
  <c r="J1858" i="1"/>
  <c r="H1858" i="1"/>
  <c r="A1858" i="1"/>
  <c r="AZ1857" i="1"/>
  <c r="AX1857" i="1"/>
  <c r="AY1857" i="1" s="1"/>
  <c r="S1857" i="1"/>
  <c r="O1857" i="1"/>
  <c r="J1857" i="1"/>
  <c r="H1857" i="1"/>
  <c r="A1857" i="1"/>
  <c r="AZ1856" i="1"/>
  <c r="AX1856" i="1"/>
  <c r="AY1856" i="1" s="1"/>
  <c r="S1856" i="1"/>
  <c r="O1856" i="1"/>
  <c r="J1856" i="1"/>
  <c r="H1856" i="1"/>
  <c r="A1856" i="1"/>
  <c r="AZ1855" i="1"/>
  <c r="AX1855" i="1"/>
  <c r="AY1855" i="1" s="1"/>
  <c r="S1855" i="1"/>
  <c r="O1855" i="1"/>
  <c r="J1855" i="1"/>
  <c r="H1855" i="1"/>
  <c r="A1855" i="1"/>
  <c r="AZ1854" i="1"/>
  <c r="AX1854" i="1"/>
  <c r="AY1854" i="1" s="1"/>
  <c r="S1854" i="1"/>
  <c r="O1854" i="1"/>
  <c r="J1854" i="1"/>
  <c r="H1854" i="1"/>
  <c r="A1854" i="1"/>
  <c r="AZ1853" i="1"/>
  <c r="AX1853" i="1"/>
  <c r="AY1853" i="1" s="1"/>
  <c r="S1853" i="1"/>
  <c r="O1853" i="1"/>
  <c r="J1853" i="1"/>
  <c r="H1853" i="1"/>
  <c r="A1853" i="1"/>
  <c r="AZ1852" i="1"/>
  <c r="AX1852" i="1"/>
  <c r="AY1852" i="1" s="1"/>
  <c r="S1852" i="1"/>
  <c r="O1852" i="1"/>
  <c r="J1852" i="1"/>
  <c r="H1852" i="1"/>
  <c r="A1852" i="1"/>
  <c r="AZ1851" i="1"/>
  <c r="AX1851" i="1"/>
  <c r="AY1851" i="1" s="1"/>
  <c r="S1851" i="1"/>
  <c r="O1851" i="1"/>
  <c r="J1851" i="1"/>
  <c r="H1851" i="1"/>
  <c r="A1851" i="1"/>
  <c r="AZ1850" i="1"/>
  <c r="AX1850" i="1"/>
  <c r="AY1850" i="1" s="1"/>
  <c r="S1850" i="1"/>
  <c r="O1850" i="1"/>
  <c r="J1850" i="1"/>
  <c r="H1850" i="1"/>
  <c r="A1850" i="1"/>
  <c r="AZ1849" i="1"/>
  <c r="AX1849" i="1"/>
  <c r="AY1849" i="1" s="1"/>
  <c r="S1849" i="1"/>
  <c r="O1849" i="1"/>
  <c r="J1849" i="1"/>
  <c r="H1849" i="1"/>
  <c r="A1849" i="1"/>
  <c r="AZ1848" i="1"/>
  <c r="AX1848" i="1"/>
  <c r="AY1848" i="1" s="1"/>
  <c r="S1848" i="1"/>
  <c r="O1848" i="1"/>
  <c r="J1848" i="1"/>
  <c r="H1848" i="1"/>
  <c r="A1848" i="1"/>
  <c r="AZ1847" i="1"/>
  <c r="AX1847" i="1"/>
  <c r="AY1847" i="1" s="1"/>
  <c r="S1847" i="1"/>
  <c r="O1847" i="1"/>
  <c r="J1847" i="1"/>
  <c r="H1847" i="1"/>
  <c r="A1847" i="1"/>
  <c r="AZ1846" i="1"/>
  <c r="AX1846" i="1"/>
  <c r="AY1846" i="1" s="1"/>
  <c r="S1846" i="1"/>
  <c r="O1846" i="1"/>
  <c r="J1846" i="1"/>
  <c r="H1846" i="1"/>
  <c r="A1846" i="1"/>
  <c r="AZ1845" i="1"/>
  <c r="AX1845" i="1"/>
  <c r="AY1845" i="1" s="1"/>
  <c r="S1845" i="1"/>
  <c r="O1845" i="1"/>
  <c r="J1845" i="1"/>
  <c r="H1845" i="1"/>
  <c r="A1845" i="1"/>
  <c r="AZ1844" i="1"/>
  <c r="AX1844" i="1"/>
  <c r="AY1844" i="1" s="1"/>
  <c r="S1844" i="1"/>
  <c r="O1844" i="1"/>
  <c r="J1844" i="1"/>
  <c r="H1844" i="1"/>
  <c r="A1844" i="1"/>
  <c r="AZ1843" i="1"/>
  <c r="AX1843" i="1"/>
  <c r="AY1843" i="1" s="1"/>
  <c r="S1843" i="1"/>
  <c r="O1843" i="1"/>
  <c r="J1843" i="1"/>
  <c r="H1843" i="1"/>
  <c r="A1843" i="1"/>
  <c r="AZ1842" i="1"/>
  <c r="AX1842" i="1"/>
  <c r="AY1842" i="1" s="1"/>
  <c r="S1842" i="1"/>
  <c r="O1842" i="1"/>
  <c r="J1842" i="1"/>
  <c r="H1842" i="1"/>
  <c r="A1842" i="1"/>
  <c r="AZ1841" i="1"/>
  <c r="AX1841" i="1"/>
  <c r="AY1841" i="1" s="1"/>
  <c r="S1841" i="1"/>
  <c r="O1841" i="1"/>
  <c r="J1841" i="1"/>
  <c r="H1841" i="1"/>
  <c r="A1841" i="1"/>
  <c r="AZ1840" i="1"/>
  <c r="AX1840" i="1"/>
  <c r="AY1840" i="1" s="1"/>
  <c r="S1840" i="1"/>
  <c r="O1840" i="1"/>
  <c r="J1840" i="1"/>
  <c r="H1840" i="1"/>
  <c r="A1840" i="1"/>
  <c r="AZ1839" i="1"/>
  <c r="AX1839" i="1"/>
  <c r="AY1839" i="1" s="1"/>
  <c r="S1839" i="1"/>
  <c r="O1839" i="1"/>
  <c r="J1839" i="1"/>
  <c r="H1839" i="1"/>
  <c r="A1839" i="1"/>
  <c r="AZ1838" i="1"/>
  <c r="AX1838" i="1"/>
  <c r="AY1838" i="1" s="1"/>
  <c r="S1838" i="1"/>
  <c r="O1838" i="1"/>
  <c r="J1838" i="1"/>
  <c r="H1838" i="1"/>
  <c r="A1838" i="1"/>
  <c r="AZ1837" i="1"/>
  <c r="AX1837" i="1"/>
  <c r="AY1837" i="1" s="1"/>
  <c r="S1837" i="1"/>
  <c r="O1837" i="1"/>
  <c r="J1837" i="1"/>
  <c r="H1837" i="1"/>
  <c r="A1837" i="1"/>
  <c r="AZ1836" i="1"/>
  <c r="AX1836" i="1"/>
  <c r="AY1836" i="1" s="1"/>
  <c r="S1836" i="1"/>
  <c r="O1836" i="1"/>
  <c r="J1836" i="1"/>
  <c r="H1836" i="1"/>
  <c r="A1836" i="1"/>
  <c r="AZ1835" i="1"/>
  <c r="AX1835" i="1"/>
  <c r="AY1835" i="1" s="1"/>
  <c r="S1835" i="1"/>
  <c r="O1835" i="1"/>
  <c r="J1835" i="1"/>
  <c r="H1835" i="1"/>
  <c r="A1835" i="1"/>
  <c r="AZ1834" i="1"/>
  <c r="AX1834" i="1"/>
  <c r="AY1834" i="1" s="1"/>
  <c r="S1834" i="1"/>
  <c r="O1834" i="1"/>
  <c r="J1834" i="1"/>
  <c r="H1834" i="1"/>
  <c r="A1834" i="1"/>
  <c r="AZ1833" i="1"/>
  <c r="AX1833" i="1"/>
  <c r="AY1833" i="1" s="1"/>
  <c r="S1833" i="1"/>
  <c r="O1833" i="1"/>
  <c r="J1833" i="1"/>
  <c r="H1833" i="1"/>
  <c r="A1833" i="1"/>
  <c r="AZ1832" i="1"/>
  <c r="AX1832" i="1"/>
  <c r="AY1832" i="1" s="1"/>
  <c r="S1832" i="1"/>
  <c r="O1832" i="1"/>
  <c r="J1832" i="1"/>
  <c r="H1832" i="1"/>
  <c r="A1832" i="1"/>
  <c r="AZ1831" i="1"/>
  <c r="AX1831" i="1"/>
  <c r="AY1831" i="1" s="1"/>
  <c r="S1831" i="1"/>
  <c r="O1831" i="1"/>
  <c r="J1831" i="1"/>
  <c r="H1831" i="1"/>
  <c r="A1831" i="1"/>
  <c r="AZ1830" i="1"/>
  <c r="AX1830" i="1"/>
  <c r="AY1830" i="1" s="1"/>
  <c r="S1830" i="1"/>
  <c r="O1830" i="1"/>
  <c r="J1830" i="1"/>
  <c r="H1830" i="1"/>
  <c r="A1830" i="1"/>
  <c r="AZ1829" i="1"/>
  <c r="AX1829" i="1"/>
  <c r="AY1829" i="1" s="1"/>
  <c r="S1829" i="1"/>
  <c r="O1829" i="1"/>
  <c r="J1829" i="1"/>
  <c r="H1829" i="1"/>
  <c r="A1829" i="1"/>
  <c r="AZ1828" i="1"/>
  <c r="AX1828" i="1"/>
  <c r="AY1828" i="1" s="1"/>
  <c r="S1828" i="1"/>
  <c r="O1828" i="1"/>
  <c r="J1828" i="1"/>
  <c r="H1828" i="1"/>
  <c r="A1828" i="1"/>
  <c r="AZ1827" i="1"/>
  <c r="AX1827" i="1"/>
  <c r="AY1827" i="1" s="1"/>
  <c r="S1827" i="1"/>
  <c r="O1827" i="1"/>
  <c r="J1827" i="1"/>
  <c r="H1827" i="1"/>
  <c r="A1827" i="1"/>
  <c r="AZ1826" i="1"/>
  <c r="AX1826" i="1"/>
  <c r="AY1826" i="1" s="1"/>
  <c r="S1826" i="1"/>
  <c r="O1826" i="1"/>
  <c r="J1826" i="1"/>
  <c r="H1826" i="1"/>
  <c r="A1826" i="1"/>
  <c r="AZ1825" i="1"/>
  <c r="AX1825" i="1"/>
  <c r="AY1825" i="1" s="1"/>
  <c r="S1825" i="1"/>
  <c r="O1825" i="1"/>
  <c r="J1825" i="1"/>
  <c r="H1825" i="1"/>
  <c r="A1825" i="1"/>
  <c r="AZ1824" i="1"/>
  <c r="AX1824" i="1"/>
  <c r="AY1824" i="1" s="1"/>
  <c r="S1824" i="1"/>
  <c r="O1824" i="1"/>
  <c r="J1824" i="1"/>
  <c r="H1824" i="1"/>
  <c r="A1824" i="1"/>
  <c r="AZ1823" i="1"/>
  <c r="AX1823" i="1"/>
  <c r="AY1823" i="1" s="1"/>
  <c r="S1823" i="1"/>
  <c r="O1823" i="1"/>
  <c r="J1823" i="1"/>
  <c r="H1823" i="1"/>
  <c r="A1823" i="1"/>
  <c r="AZ1822" i="1"/>
  <c r="AX1822" i="1"/>
  <c r="AY1822" i="1" s="1"/>
  <c r="S1822" i="1"/>
  <c r="O1822" i="1"/>
  <c r="J1822" i="1"/>
  <c r="H1822" i="1"/>
  <c r="A1822" i="1"/>
  <c r="AZ1821" i="1"/>
  <c r="AX1821" i="1"/>
  <c r="AY1821" i="1" s="1"/>
  <c r="S1821" i="1"/>
  <c r="O1821" i="1"/>
  <c r="J1821" i="1"/>
  <c r="H1821" i="1"/>
  <c r="A1821" i="1"/>
  <c r="AZ1820" i="1"/>
  <c r="AX1820" i="1"/>
  <c r="AY1820" i="1" s="1"/>
  <c r="S1820" i="1"/>
  <c r="O1820" i="1"/>
  <c r="J1820" i="1"/>
  <c r="H1820" i="1"/>
  <c r="A1820" i="1"/>
  <c r="AZ1819" i="1"/>
  <c r="AX1819" i="1"/>
  <c r="AY1819" i="1" s="1"/>
  <c r="S1819" i="1"/>
  <c r="O1819" i="1"/>
  <c r="J1819" i="1"/>
  <c r="H1819" i="1"/>
  <c r="A1819" i="1"/>
  <c r="AZ1818" i="1"/>
  <c r="AX1818" i="1"/>
  <c r="AY1818" i="1" s="1"/>
  <c r="S1818" i="1"/>
  <c r="O1818" i="1"/>
  <c r="J1818" i="1"/>
  <c r="H1818" i="1"/>
  <c r="A1818" i="1"/>
  <c r="AZ1817" i="1"/>
  <c r="AX1817" i="1"/>
  <c r="AY1817" i="1" s="1"/>
  <c r="S1817" i="1"/>
  <c r="O1817" i="1"/>
  <c r="J1817" i="1"/>
  <c r="H1817" i="1"/>
  <c r="A1817" i="1"/>
  <c r="AZ1816" i="1"/>
  <c r="AX1816" i="1"/>
  <c r="AY1816" i="1" s="1"/>
  <c r="S1816" i="1"/>
  <c r="O1816" i="1"/>
  <c r="J1816" i="1"/>
  <c r="H1816" i="1"/>
  <c r="A1816" i="1"/>
  <c r="AZ1815" i="1"/>
  <c r="AX1815" i="1"/>
  <c r="AY1815" i="1" s="1"/>
  <c r="S1815" i="1"/>
  <c r="O1815" i="1"/>
  <c r="J1815" i="1"/>
  <c r="H1815" i="1"/>
  <c r="A1815" i="1"/>
  <c r="AZ1814" i="1"/>
  <c r="AX1814" i="1"/>
  <c r="AY1814" i="1" s="1"/>
  <c r="S1814" i="1"/>
  <c r="O1814" i="1"/>
  <c r="J1814" i="1"/>
  <c r="H1814" i="1"/>
  <c r="A1814" i="1"/>
  <c r="AZ1813" i="1"/>
  <c r="AX1813" i="1"/>
  <c r="AY1813" i="1" s="1"/>
  <c r="S1813" i="1"/>
  <c r="O1813" i="1"/>
  <c r="J1813" i="1"/>
  <c r="H1813" i="1"/>
  <c r="A1813" i="1"/>
  <c r="AZ1812" i="1"/>
  <c r="AX1812" i="1"/>
  <c r="AY1812" i="1" s="1"/>
  <c r="S1812" i="1"/>
  <c r="O1812" i="1"/>
  <c r="J1812" i="1"/>
  <c r="H1812" i="1"/>
  <c r="A1812" i="1"/>
  <c r="AZ1811" i="1"/>
  <c r="AX1811" i="1"/>
  <c r="AY1811" i="1" s="1"/>
  <c r="S1811" i="1"/>
  <c r="O1811" i="1"/>
  <c r="J1811" i="1"/>
  <c r="H1811" i="1"/>
  <c r="A1811" i="1"/>
  <c r="AZ1810" i="1"/>
  <c r="AX1810" i="1"/>
  <c r="AY1810" i="1" s="1"/>
  <c r="S1810" i="1"/>
  <c r="O1810" i="1"/>
  <c r="J1810" i="1"/>
  <c r="H1810" i="1"/>
  <c r="A1810" i="1"/>
  <c r="AZ1809" i="1"/>
  <c r="AX1809" i="1"/>
  <c r="AY1809" i="1" s="1"/>
  <c r="S1809" i="1"/>
  <c r="O1809" i="1"/>
  <c r="J1809" i="1"/>
  <c r="H1809" i="1"/>
  <c r="A1809" i="1"/>
  <c r="AZ1808" i="1"/>
  <c r="AX1808" i="1"/>
  <c r="AY1808" i="1" s="1"/>
  <c r="S1808" i="1"/>
  <c r="O1808" i="1"/>
  <c r="J1808" i="1"/>
  <c r="H1808" i="1"/>
  <c r="A1808" i="1"/>
  <c r="AZ1807" i="1"/>
  <c r="AX1807" i="1"/>
  <c r="AY1807" i="1" s="1"/>
  <c r="S1807" i="1"/>
  <c r="O1807" i="1"/>
  <c r="J1807" i="1"/>
  <c r="H1807" i="1"/>
  <c r="A1807" i="1"/>
  <c r="AZ1806" i="1"/>
  <c r="AX1806" i="1"/>
  <c r="AY1806" i="1" s="1"/>
  <c r="S1806" i="1"/>
  <c r="O1806" i="1"/>
  <c r="J1806" i="1"/>
  <c r="H1806" i="1"/>
  <c r="A1806" i="1"/>
  <c r="AZ1805" i="1"/>
  <c r="AX1805" i="1"/>
  <c r="AY1805" i="1" s="1"/>
  <c r="S1805" i="1"/>
  <c r="O1805" i="1"/>
  <c r="J1805" i="1"/>
  <c r="H1805" i="1"/>
  <c r="A1805" i="1"/>
  <c r="AZ1804" i="1"/>
  <c r="AX1804" i="1"/>
  <c r="AY1804" i="1" s="1"/>
  <c r="S1804" i="1"/>
  <c r="O1804" i="1"/>
  <c r="J1804" i="1"/>
  <c r="H1804" i="1"/>
  <c r="A1804" i="1"/>
  <c r="AZ1803" i="1"/>
  <c r="AX1803" i="1"/>
  <c r="AY1803" i="1" s="1"/>
  <c r="S1803" i="1"/>
  <c r="O1803" i="1"/>
  <c r="J1803" i="1"/>
  <c r="H1803" i="1"/>
  <c r="A1803" i="1"/>
  <c r="AZ1802" i="1"/>
  <c r="AX1802" i="1"/>
  <c r="AY1802" i="1" s="1"/>
  <c r="S1802" i="1"/>
  <c r="O1802" i="1"/>
  <c r="J1802" i="1"/>
  <c r="H1802" i="1"/>
  <c r="A1802" i="1"/>
  <c r="AZ1801" i="1"/>
  <c r="AX1801" i="1"/>
  <c r="AY1801" i="1" s="1"/>
  <c r="S1801" i="1"/>
  <c r="O1801" i="1"/>
  <c r="J1801" i="1"/>
  <c r="H1801" i="1"/>
  <c r="A1801" i="1"/>
  <c r="AZ1800" i="1"/>
  <c r="AX1800" i="1"/>
  <c r="AY1800" i="1" s="1"/>
  <c r="S1800" i="1"/>
  <c r="O1800" i="1"/>
  <c r="J1800" i="1"/>
  <c r="H1800" i="1"/>
  <c r="A1800" i="1"/>
  <c r="AZ1799" i="1"/>
  <c r="AX1799" i="1"/>
  <c r="AY1799" i="1" s="1"/>
  <c r="S1799" i="1"/>
  <c r="O1799" i="1"/>
  <c r="J1799" i="1"/>
  <c r="H1799" i="1"/>
  <c r="A1799" i="1"/>
  <c r="AZ1798" i="1"/>
  <c r="AX1798" i="1"/>
  <c r="AY1798" i="1" s="1"/>
  <c r="S1798" i="1"/>
  <c r="O1798" i="1"/>
  <c r="J1798" i="1"/>
  <c r="H1798" i="1"/>
  <c r="A1798" i="1"/>
  <c r="AZ1797" i="1"/>
  <c r="AX1797" i="1"/>
  <c r="AY1797" i="1" s="1"/>
  <c r="S1797" i="1"/>
  <c r="O1797" i="1"/>
  <c r="J1797" i="1"/>
  <c r="H1797" i="1"/>
  <c r="A1797" i="1"/>
  <c r="AZ1796" i="1"/>
  <c r="AX1796" i="1"/>
  <c r="AY1796" i="1" s="1"/>
  <c r="S1796" i="1"/>
  <c r="O1796" i="1"/>
  <c r="J1796" i="1"/>
  <c r="H1796" i="1"/>
  <c r="A1796" i="1"/>
  <c r="AZ1795" i="1"/>
  <c r="AX1795" i="1"/>
  <c r="AY1795" i="1" s="1"/>
  <c r="S1795" i="1"/>
  <c r="O1795" i="1"/>
  <c r="J1795" i="1"/>
  <c r="H1795" i="1"/>
  <c r="A1795" i="1"/>
  <c r="AZ1794" i="1"/>
  <c r="AX1794" i="1"/>
  <c r="AY1794" i="1" s="1"/>
  <c r="S1794" i="1"/>
  <c r="O1794" i="1"/>
  <c r="J1794" i="1"/>
  <c r="H1794" i="1"/>
  <c r="A1794" i="1"/>
  <c r="AZ1793" i="1"/>
  <c r="AX1793" i="1"/>
  <c r="AY1793" i="1" s="1"/>
  <c r="S1793" i="1"/>
  <c r="O1793" i="1"/>
  <c r="J1793" i="1"/>
  <c r="H1793" i="1"/>
  <c r="A1793" i="1"/>
  <c r="AZ1792" i="1"/>
  <c r="AX1792" i="1"/>
  <c r="AY1792" i="1" s="1"/>
  <c r="S1792" i="1"/>
  <c r="O1792" i="1"/>
  <c r="J1792" i="1"/>
  <c r="H1792" i="1"/>
  <c r="A1792" i="1"/>
  <c r="AZ1791" i="1"/>
  <c r="AX1791" i="1"/>
  <c r="AY1791" i="1" s="1"/>
  <c r="S1791" i="1"/>
  <c r="O1791" i="1"/>
  <c r="J1791" i="1"/>
  <c r="H1791" i="1"/>
  <c r="A1791" i="1"/>
  <c r="AZ1790" i="1"/>
  <c r="AX1790" i="1"/>
  <c r="AY1790" i="1" s="1"/>
  <c r="S1790" i="1"/>
  <c r="O1790" i="1"/>
  <c r="J1790" i="1"/>
  <c r="H1790" i="1"/>
  <c r="A1790" i="1"/>
  <c r="AZ1789" i="1"/>
  <c r="AX1789" i="1"/>
  <c r="AY1789" i="1" s="1"/>
  <c r="S1789" i="1"/>
  <c r="O1789" i="1"/>
  <c r="J1789" i="1"/>
  <c r="H1789" i="1"/>
  <c r="A1789" i="1"/>
  <c r="AZ1788" i="1"/>
  <c r="AX1788" i="1"/>
  <c r="AY1788" i="1" s="1"/>
  <c r="S1788" i="1"/>
  <c r="O1788" i="1"/>
  <c r="J1788" i="1"/>
  <c r="H1788" i="1"/>
  <c r="A1788" i="1"/>
  <c r="AZ1787" i="1"/>
  <c r="AX1787" i="1"/>
  <c r="AY1787" i="1" s="1"/>
  <c r="S1787" i="1"/>
  <c r="O1787" i="1"/>
  <c r="J1787" i="1"/>
  <c r="H1787" i="1"/>
  <c r="A1787" i="1"/>
  <c r="AZ1786" i="1"/>
  <c r="AX1786" i="1"/>
  <c r="AY1786" i="1" s="1"/>
  <c r="S1786" i="1"/>
  <c r="O1786" i="1"/>
  <c r="J1786" i="1"/>
  <c r="H1786" i="1"/>
  <c r="A1786" i="1"/>
  <c r="AZ1785" i="1"/>
  <c r="AX1785" i="1"/>
  <c r="AY1785" i="1" s="1"/>
  <c r="S1785" i="1"/>
  <c r="O1785" i="1"/>
  <c r="J1785" i="1"/>
  <c r="H1785" i="1"/>
  <c r="A1785" i="1"/>
  <c r="AZ1784" i="1"/>
  <c r="AX1784" i="1"/>
  <c r="AY1784" i="1" s="1"/>
  <c r="S1784" i="1"/>
  <c r="O1784" i="1"/>
  <c r="J1784" i="1"/>
  <c r="H1784" i="1"/>
  <c r="A1784" i="1"/>
  <c r="AZ1783" i="1"/>
  <c r="AX1783" i="1"/>
  <c r="AY1783" i="1" s="1"/>
  <c r="S1783" i="1"/>
  <c r="O1783" i="1"/>
  <c r="J1783" i="1"/>
  <c r="H1783" i="1"/>
  <c r="A1783" i="1"/>
  <c r="AZ1782" i="1"/>
  <c r="AX1782" i="1"/>
  <c r="AY1782" i="1" s="1"/>
  <c r="S1782" i="1"/>
  <c r="O1782" i="1"/>
  <c r="J1782" i="1"/>
  <c r="H1782" i="1"/>
  <c r="A1782" i="1"/>
  <c r="AZ1781" i="1"/>
  <c r="AX1781" i="1"/>
  <c r="AY1781" i="1" s="1"/>
  <c r="S1781" i="1"/>
  <c r="O1781" i="1"/>
  <c r="J1781" i="1"/>
  <c r="H1781" i="1"/>
  <c r="A1781" i="1"/>
  <c r="AZ1780" i="1"/>
  <c r="AX1780" i="1"/>
  <c r="AY1780" i="1" s="1"/>
  <c r="S1780" i="1"/>
  <c r="O1780" i="1"/>
  <c r="J1780" i="1"/>
  <c r="H1780" i="1"/>
  <c r="A1780" i="1"/>
  <c r="AZ1779" i="1"/>
  <c r="AX1779" i="1"/>
  <c r="AY1779" i="1" s="1"/>
  <c r="S1779" i="1"/>
  <c r="O1779" i="1"/>
  <c r="J1779" i="1"/>
  <c r="H1779" i="1"/>
  <c r="A1779" i="1"/>
  <c r="AZ1778" i="1"/>
  <c r="AX1778" i="1"/>
  <c r="AY1778" i="1" s="1"/>
  <c r="S1778" i="1"/>
  <c r="O1778" i="1"/>
  <c r="J1778" i="1"/>
  <c r="H1778" i="1"/>
  <c r="A1778" i="1"/>
  <c r="AZ1777" i="1"/>
  <c r="AX1777" i="1"/>
  <c r="AY1777" i="1" s="1"/>
  <c r="S1777" i="1"/>
  <c r="O1777" i="1"/>
  <c r="J1777" i="1"/>
  <c r="H1777" i="1"/>
  <c r="A1777" i="1"/>
  <c r="AZ1776" i="1"/>
  <c r="AX1776" i="1"/>
  <c r="AY1776" i="1" s="1"/>
  <c r="S1776" i="1"/>
  <c r="O1776" i="1"/>
  <c r="J1776" i="1"/>
  <c r="H1776" i="1"/>
  <c r="A1776" i="1"/>
  <c r="AZ1775" i="1"/>
  <c r="AX1775" i="1"/>
  <c r="AY1775" i="1" s="1"/>
  <c r="S1775" i="1"/>
  <c r="O1775" i="1"/>
  <c r="J1775" i="1"/>
  <c r="H1775" i="1"/>
  <c r="A1775" i="1"/>
  <c r="AZ1774" i="1"/>
  <c r="AX1774" i="1"/>
  <c r="AY1774" i="1" s="1"/>
  <c r="S1774" i="1"/>
  <c r="O1774" i="1"/>
  <c r="J1774" i="1"/>
  <c r="H1774" i="1"/>
  <c r="A1774" i="1"/>
  <c r="AZ1773" i="1"/>
  <c r="AX1773" i="1"/>
  <c r="AY1773" i="1" s="1"/>
  <c r="S1773" i="1"/>
  <c r="O1773" i="1"/>
  <c r="J1773" i="1"/>
  <c r="H1773" i="1"/>
  <c r="A1773" i="1"/>
  <c r="AZ1772" i="1"/>
  <c r="AX1772" i="1"/>
  <c r="AY1772" i="1" s="1"/>
  <c r="S1772" i="1"/>
  <c r="O1772" i="1"/>
  <c r="J1772" i="1"/>
  <c r="H1772" i="1"/>
  <c r="A1772" i="1"/>
  <c r="AZ1771" i="1"/>
  <c r="AX1771" i="1"/>
  <c r="AY1771" i="1" s="1"/>
  <c r="S1771" i="1"/>
  <c r="O1771" i="1"/>
  <c r="J1771" i="1"/>
  <c r="H1771" i="1"/>
  <c r="A1771" i="1"/>
  <c r="AZ1770" i="1"/>
  <c r="AX1770" i="1"/>
  <c r="AY1770" i="1" s="1"/>
  <c r="S1770" i="1"/>
  <c r="O1770" i="1"/>
  <c r="J1770" i="1"/>
  <c r="H1770" i="1"/>
  <c r="A1770" i="1"/>
  <c r="AZ1769" i="1"/>
  <c r="AX1769" i="1"/>
  <c r="AY1769" i="1" s="1"/>
  <c r="S1769" i="1"/>
  <c r="O1769" i="1"/>
  <c r="J1769" i="1"/>
  <c r="H1769" i="1"/>
  <c r="A1769" i="1"/>
  <c r="AZ1768" i="1"/>
  <c r="AX1768" i="1"/>
  <c r="AY1768" i="1" s="1"/>
  <c r="S1768" i="1"/>
  <c r="O1768" i="1"/>
  <c r="J1768" i="1"/>
  <c r="H1768" i="1"/>
  <c r="A1768" i="1"/>
  <c r="AZ1767" i="1"/>
  <c r="AX1767" i="1"/>
  <c r="AY1767" i="1" s="1"/>
  <c r="S1767" i="1"/>
  <c r="O1767" i="1"/>
  <c r="J1767" i="1"/>
  <c r="H1767" i="1"/>
  <c r="A1767" i="1"/>
  <c r="AZ1766" i="1"/>
  <c r="AX1766" i="1"/>
  <c r="AY1766" i="1" s="1"/>
  <c r="S1766" i="1"/>
  <c r="O1766" i="1"/>
  <c r="J1766" i="1"/>
  <c r="H1766" i="1"/>
  <c r="A1766" i="1"/>
  <c r="AZ1765" i="1"/>
  <c r="AX1765" i="1"/>
  <c r="AY1765" i="1" s="1"/>
  <c r="S1765" i="1"/>
  <c r="O1765" i="1"/>
  <c r="J1765" i="1"/>
  <c r="H1765" i="1"/>
  <c r="A1765" i="1"/>
  <c r="AZ1764" i="1"/>
  <c r="AX1764" i="1"/>
  <c r="AY1764" i="1" s="1"/>
  <c r="S1764" i="1"/>
  <c r="O1764" i="1"/>
  <c r="J1764" i="1"/>
  <c r="H1764" i="1"/>
  <c r="A1764" i="1"/>
  <c r="AZ1763" i="1"/>
  <c r="AX1763" i="1"/>
  <c r="AY1763" i="1" s="1"/>
  <c r="S1763" i="1"/>
  <c r="O1763" i="1"/>
  <c r="J1763" i="1"/>
  <c r="H1763" i="1"/>
  <c r="A1763" i="1"/>
  <c r="AZ1762" i="1"/>
  <c r="AX1762" i="1"/>
  <c r="AY1762" i="1" s="1"/>
  <c r="S1762" i="1"/>
  <c r="O1762" i="1"/>
  <c r="J1762" i="1"/>
  <c r="H1762" i="1"/>
  <c r="A1762" i="1"/>
  <c r="AZ1761" i="1"/>
  <c r="AX1761" i="1"/>
  <c r="AY1761" i="1" s="1"/>
  <c r="S1761" i="1"/>
  <c r="O1761" i="1"/>
  <c r="J1761" i="1"/>
  <c r="H1761" i="1"/>
  <c r="A1761" i="1"/>
  <c r="AZ1760" i="1"/>
  <c r="AX1760" i="1"/>
  <c r="AY1760" i="1" s="1"/>
  <c r="S1760" i="1"/>
  <c r="O1760" i="1"/>
  <c r="J1760" i="1"/>
  <c r="H1760" i="1"/>
  <c r="A1760" i="1"/>
  <c r="AZ1759" i="1"/>
  <c r="AX1759" i="1"/>
  <c r="AY1759" i="1" s="1"/>
  <c r="S1759" i="1"/>
  <c r="O1759" i="1"/>
  <c r="J1759" i="1"/>
  <c r="H1759" i="1"/>
  <c r="A1759" i="1"/>
  <c r="AZ1758" i="1"/>
  <c r="AX1758" i="1"/>
  <c r="AY1758" i="1" s="1"/>
  <c r="S1758" i="1"/>
  <c r="O1758" i="1"/>
  <c r="J1758" i="1"/>
  <c r="H1758" i="1"/>
  <c r="A1758" i="1"/>
  <c r="AZ1757" i="1"/>
  <c r="AX1757" i="1"/>
  <c r="AY1757" i="1" s="1"/>
  <c r="S1757" i="1"/>
  <c r="O1757" i="1"/>
  <c r="J1757" i="1"/>
  <c r="H1757" i="1"/>
  <c r="A1757" i="1"/>
  <c r="AZ1756" i="1"/>
  <c r="AX1756" i="1"/>
  <c r="AY1756" i="1" s="1"/>
  <c r="S1756" i="1"/>
  <c r="O1756" i="1"/>
  <c r="J1756" i="1"/>
  <c r="H1756" i="1"/>
  <c r="A1756" i="1"/>
  <c r="AZ1755" i="1"/>
  <c r="AX1755" i="1"/>
  <c r="AY1755" i="1" s="1"/>
  <c r="S1755" i="1"/>
  <c r="O1755" i="1"/>
  <c r="J1755" i="1"/>
  <c r="H1755" i="1"/>
  <c r="A1755" i="1"/>
  <c r="AZ1754" i="1"/>
  <c r="AX1754" i="1"/>
  <c r="AY1754" i="1" s="1"/>
  <c r="S1754" i="1"/>
  <c r="O1754" i="1"/>
  <c r="J1754" i="1"/>
  <c r="H1754" i="1"/>
  <c r="A1754" i="1"/>
  <c r="AZ1753" i="1"/>
  <c r="AX1753" i="1"/>
  <c r="AY1753" i="1" s="1"/>
  <c r="S1753" i="1"/>
  <c r="O1753" i="1"/>
  <c r="J1753" i="1"/>
  <c r="H1753" i="1"/>
  <c r="A1753" i="1"/>
  <c r="AZ1752" i="1"/>
  <c r="AX1752" i="1"/>
  <c r="AY1752" i="1" s="1"/>
  <c r="S1752" i="1"/>
  <c r="O1752" i="1"/>
  <c r="J1752" i="1"/>
  <c r="H1752" i="1"/>
  <c r="A1752" i="1"/>
  <c r="AZ1751" i="1"/>
  <c r="AX1751" i="1"/>
  <c r="AY1751" i="1" s="1"/>
  <c r="S1751" i="1"/>
  <c r="O1751" i="1"/>
  <c r="J1751" i="1"/>
  <c r="H1751" i="1"/>
  <c r="A1751" i="1"/>
  <c r="AZ1750" i="1"/>
  <c r="AX1750" i="1"/>
  <c r="AY1750" i="1" s="1"/>
  <c r="S1750" i="1"/>
  <c r="O1750" i="1"/>
  <c r="J1750" i="1"/>
  <c r="H1750" i="1"/>
  <c r="A1750" i="1"/>
  <c r="AZ1749" i="1"/>
  <c r="AX1749" i="1"/>
  <c r="AY1749" i="1" s="1"/>
  <c r="S1749" i="1"/>
  <c r="O1749" i="1"/>
  <c r="J1749" i="1"/>
  <c r="H1749" i="1"/>
  <c r="A1749" i="1"/>
  <c r="AZ1748" i="1"/>
  <c r="AX1748" i="1"/>
  <c r="AY1748" i="1" s="1"/>
  <c r="S1748" i="1"/>
  <c r="O1748" i="1"/>
  <c r="J1748" i="1"/>
  <c r="H1748" i="1"/>
  <c r="A1748" i="1"/>
  <c r="AZ1747" i="1"/>
  <c r="AX1747" i="1"/>
  <c r="AY1747" i="1" s="1"/>
  <c r="S1747" i="1"/>
  <c r="O1747" i="1"/>
  <c r="J1747" i="1"/>
  <c r="H1747" i="1"/>
  <c r="A1747" i="1"/>
  <c r="AZ1746" i="1"/>
  <c r="AX1746" i="1"/>
  <c r="AY1746" i="1" s="1"/>
  <c r="S1746" i="1"/>
  <c r="O1746" i="1"/>
  <c r="J1746" i="1"/>
  <c r="H1746" i="1"/>
  <c r="A1746" i="1"/>
  <c r="AZ1745" i="1"/>
  <c r="AX1745" i="1"/>
  <c r="AY1745" i="1" s="1"/>
  <c r="S1745" i="1"/>
  <c r="O1745" i="1"/>
  <c r="J1745" i="1"/>
  <c r="H1745" i="1"/>
  <c r="A1745" i="1"/>
  <c r="AZ1744" i="1"/>
  <c r="AX1744" i="1"/>
  <c r="AY1744" i="1" s="1"/>
  <c r="S1744" i="1"/>
  <c r="O1744" i="1"/>
  <c r="J1744" i="1"/>
  <c r="H1744" i="1"/>
  <c r="A1744" i="1"/>
  <c r="AZ1743" i="1"/>
  <c r="AX1743" i="1"/>
  <c r="AY1743" i="1" s="1"/>
  <c r="S1743" i="1"/>
  <c r="O1743" i="1"/>
  <c r="J1743" i="1"/>
  <c r="H1743" i="1"/>
  <c r="A1743" i="1"/>
  <c r="AZ1742" i="1"/>
  <c r="AX1742" i="1"/>
  <c r="AY1742" i="1" s="1"/>
  <c r="S1742" i="1"/>
  <c r="O1742" i="1"/>
  <c r="J1742" i="1"/>
  <c r="H1742" i="1"/>
  <c r="A1742" i="1"/>
  <c r="AZ1741" i="1"/>
  <c r="AX1741" i="1"/>
  <c r="AY1741" i="1" s="1"/>
  <c r="S1741" i="1"/>
  <c r="O1741" i="1"/>
  <c r="J1741" i="1"/>
  <c r="H1741" i="1"/>
  <c r="A1741" i="1"/>
  <c r="AZ1740" i="1"/>
  <c r="AX1740" i="1"/>
  <c r="AY1740" i="1" s="1"/>
  <c r="S1740" i="1"/>
  <c r="O1740" i="1"/>
  <c r="J1740" i="1"/>
  <c r="H1740" i="1"/>
  <c r="A1740" i="1"/>
  <c r="AZ1739" i="1"/>
  <c r="AX1739" i="1"/>
  <c r="AY1739" i="1" s="1"/>
  <c r="S1739" i="1"/>
  <c r="O1739" i="1"/>
  <c r="J1739" i="1"/>
  <c r="H1739" i="1"/>
  <c r="A1739" i="1"/>
  <c r="AZ1738" i="1"/>
  <c r="AX1738" i="1"/>
  <c r="AY1738" i="1" s="1"/>
  <c r="S1738" i="1"/>
  <c r="O1738" i="1"/>
  <c r="J1738" i="1"/>
  <c r="H1738" i="1"/>
  <c r="A1738" i="1"/>
  <c r="AZ1737" i="1"/>
  <c r="AX1737" i="1"/>
  <c r="AY1737" i="1" s="1"/>
  <c r="S1737" i="1"/>
  <c r="O1737" i="1"/>
  <c r="J1737" i="1"/>
  <c r="H1737" i="1"/>
  <c r="A1737" i="1"/>
  <c r="AZ1736" i="1"/>
  <c r="AX1736" i="1"/>
  <c r="AY1736" i="1" s="1"/>
  <c r="S1736" i="1"/>
  <c r="O1736" i="1"/>
  <c r="J1736" i="1"/>
  <c r="H1736" i="1"/>
  <c r="A1736" i="1"/>
  <c r="AZ1735" i="1"/>
  <c r="AX1735" i="1"/>
  <c r="AY1735" i="1" s="1"/>
  <c r="S1735" i="1"/>
  <c r="O1735" i="1"/>
  <c r="J1735" i="1"/>
  <c r="H1735" i="1"/>
  <c r="A1735" i="1"/>
  <c r="AZ1734" i="1"/>
  <c r="AX1734" i="1"/>
  <c r="AY1734" i="1" s="1"/>
  <c r="S1734" i="1"/>
  <c r="O1734" i="1"/>
  <c r="J1734" i="1"/>
  <c r="H1734" i="1"/>
  <c r="A1734" i="1"/>
  <c r="AZ1733" i="1"/>
  <c r="AX1733" i="1"/>
  <c r="AY1733" i="1" s="1"/>
  <c r="S1733" i="1"/>
  <c r="O1733" i="1"/>
  <c r="J1733" i="1"/>
  <c r="H1733" i="1"/>
  <c r="A1733" i="1"/>
  <c r="AZ1732" i="1"/>
  <c r="AX1732" i="1"/>
  <c r="AY1732" i="1" s="1"/>
  <c r="S1732" i="1"/>
  <c r="O1732" i="1"/>
  <c r="J1732" i="1"/>
  <c r="H1732" i="1"/>
  <c r="A1732" i="1"/>
  <c r="AZ1731" i="1"/>
  <c r="AX1731" i="1"/>
  <c r="AY1731" i="1" s="1"/>
  <c r="S1731" i="1"/>
  <c r="O1731" i="1"/>
  <c r="J1731" i="1"/>
  <c r="H1731" i="1"/>
  <c r="A1731" i="1"/>
  <c r="AZ1730" i="1"/>
  <c r="AX1730" i="1"/>
  <c r="AY1730" i="1" s="1"/>
  <c r="S1730" i="1"/>
  <c r="O1730" i="1"/>
  <c r="J1730" i="1"/>
  <c r="H1730" i="1"/>
  <c r="A1730" i="1"/>
  <c r="AZ1729" i="1"/>
  <c r="AX1729" i="1"/>
  <c r="AY1729" i="1" s="1"/>
  <c r="S1729" i="1"/>
  <c r="O1729" i="1"/>
  <c r="J1729" i="1"/>
  <c r="H1729" i="1"/>
  <c r="A1729" i="1"/>
  <c r="AZ1728" i="1"/>
  <c r="AX1728" i="1"/>
  <c r="AY1728" i="1" s="1"/>
  <c r="S1728" i="1"/>
  <c r="O1728" i="1"/>
  <c r="J1728" i="1"/>
  <c r="H1728" i="1"/>
  <c r="A1728" i="1"/>
  <c r="AZ1727" i="1"/>
  <c r="AX1727" i="1"/>
  <c r="AY1727" i="1" s="1"/>
  <c r="S1727" i="1"/>
  <c r="O1727" i="1"/>
  <c r="J1727" i="1"/>
  <c r="H1727" i="1"/>
  <c r="A1727" i="1"/>
  <c r="AZ1726" i="1"/>
  <c r="AX1726" i="1"/>
  <c r="AY1726" i="1" s="1"/>
  <c r="S1726" i="1"/>
  <c r="O1726" i="1"/>
  <c r="J1726" i="1"/>
  <c r="H1726" i="1"/>
  <c r="A1726" i="1"/>
  <c r="AZ1725" i="1"/>
  <c r="AX1725" i="1"/>
  <c r="AY1725" i="1" s="1"/>
  <c r="S1725" i="1"/>
  <c r="O1725" i="1"/>
  <c r="J1725" i="1"/>
  <c r="H1725" i="1"/>
  <c r="A1725" i="1"/>
  <c r="AZ1724" i="1"/>
  <c r="AX1724" i="1"/>
  <c r="AY1724" i="1" s="1"/>
  <c r="S1724" i="1"/>
  <c r="O1724" i="1"/>
  <c r="J1724" i="1"/>
  <c r="H1724" i="1"/>
  <c r="A1724" i="1"/>
  <c r="AZ1723" i="1"/>
  <c r="AX1723" i="1"/>
  <c r="AY1723" i="1" s="1"/>
  <c r="S1723" i="1"/>
  <c r="O1723" i="1"/>
  <c r="J1723" i="1"/>
  <c r="H1723" i="1"/>
  <c r="A1723" i="1"/>
  <c r="AZ1722" i="1"/>
  <c r="AX1722" i="1"/>
  <c r="AY1722" i="1" s="1"/>
  <c r="S1722" i="1"/>
  <c r="O1722" i="1"/>
  <c r="J1722" i="1"/>
  <c r="H1722" i="1"/>
  <c r="A1722" i="1"/>
  <c r="AZ1721" i="1"/>
  <c r="AX1721" i="1"/>
  <c r="AY1721" i="1" s="1"/>
  <c r="S1721" i="1"/>
  <c r="O1721" i="1"/>
  <c r="J1721" i="1"/>
  <c r="H1721" i="1"/>
  <c r="A1721" i="1"/>
  <c r="AZ1720" i="1"/>
  <c r="AX1720" i="1"/>
  <c r="AY1720" i="1" s="1"/>
  <c r="S1720" i="1"/>
  <c r="O1720" i="1"/>
  <c r="J1720" i="1"/>
  <c r="H1720" i="1"/>
  <c r="A1720" i="1"/>
  <c r="AZ1719" i="1"/>
  <c r="AX1719" i="1"/>
  <c r="AY1719" i="1" s="1"/>
  <c r="S1719" i="1"/>
  <c r="O1719" i="1"/>
  <c r="J1719" i="1"/>
  <c r="H1719" i="1"/>
  <c r="A1719" i="1"/>
  <c r="AZ1718" i="1"/>
  <c r="AX1718" i="1"/>
  <c r="AY1718" i="1" s="1"/>
  <c r="S1718" i="1"/>
  <c r="O1718" i="1"/>
  <c r="J1718" i="1"/>
  <c r="H1718" i="1"/>
  <c r="A1718" i="1"/>
  <c r="AZ1717" i="1"/>
  <c r="AX1717" i="1"/>
  <c r="AY1717" i="1" s="1"/>
  <c r="S1717" i="1"/>
  <c r="O1717" i="1"/>
  <c r="J1717" i="1"/>
  <c r="H1717" i="1"/>
  <c r="A1717" i="1"/>
  <c r="AZ1716" i="1"/>
  <c r="AX1716" i="1"/>
  <c r="AY1716" i="1" s="1"/>
  <c r="S1716" i="1"/>
  <c r="O1716" i="1"/>
  <c r="J1716" i="1"/>
  <c r="H1716" i="1"/>
  <c r="A1716" i="1"/>
  <c r="AZ1715" i="1"/>
  <c r="AX1715" i="1"/>
  <c r="AY1715" i="1" s="1"/>
  <c r="S1715" i="1"/>
  <c r="O1715" i="1"/>
  <c r="J1715" i="1"/>
  <c r="H1715" i="1"/>
  <c r="A1715" i="1"/>
  <c r="AZ1714" i="1"/>
  <c r="AX1714" i="1"/>
  <c r="AY1714" i="1" s="1"/>
  <c r="S1714" i="1"/>
  <c r="O1714" i="1"/>
  <c r="J1714" i="1"/>
  <c r="H1714" i="1"/>
  <c r="A1714" i="1"/>
  <c r="AZ1713" i="1"/>
  <c r="AX1713" i="1"/>
  <c r="AY1713" i="1" s="1"/>
  <c r="S1713" i="1"/>
  <c r="O1713" i="1"/>
  <c r="J1713" i="1"/>
  <c r="H1713" i="1"/>
  <c r="A1713" i="1"/>
  <c r="AZ1712" i="1"/>
  <c r="AX1712" i="1"/>
  <c r="AY1712" i="1" s="1"/>
  <c r="S1712" i="1"/>
  <c r="O1712" i="1"/>
  <c r="J1712" i="1"/>
  <c r="H1712" i="1"/>
  <c r="A1712" i="1"/>
  <c r="AZ1711" i="1"/>
  <c r="AX1711" i="1"/>
  <c r="AY1711" i="1" s="1"/>
  <c r="S1711" i="1"/>
  <c r="O1711" i="1"/>
  <c r="J1711" i="1"/>
  <c r="H1711" i="1"/>
  <c r="A1711" i="1"/>
  <c r="AZ1710" i="1"/>
  <c r="AX1710" i="1"/>
  <c r="AY1710" i="1" s="1"/>
  <c r="S1710" i="1"/>
  <c r="O1710" i="1"/>
  <c r="J1710" i="1"/>
  <c r="H1710" i="1"/>
  <c r="A1710" i="1"/>
  <c r="AZ1709" i="1"/>
  <c r="AX1709" i="1"/>
  <c r="AY1709" i="1" s="1"/>
  <c r="S1709" i="1"/>
  <c r="O1709" i="1"/>
  <c r="J1709" i="1"/>
  <c r="H1709" i="1"/>
  <c r="A1709" i="1"/>
  <c r="AZ1708" i="1"/>
  <c r="AX1708" i="1"/>
  <c r="AY1708" i="1" s="1"/>
  <c r="S1708" i="1"/>
  <c r="O1708" i="1"/>
  <c r="J1708" i="1"/>
  <c r="H1708" i="1"/>
  <c r="A1708" i="1"/>
  <c r="AZ1707" i="1"/>
  <c r="AX1707" i="1"/>
  <c r="AY1707" i="1" s="1"/>
  <c r="S1707" i="1"/>
  <c r="O1707" i="1"/>
  <c r="J1707" i="1"/>
  <c r="H1707" i="1"/>
  <c r="A1707" i="1"/>
  <c r="AZ1706" i="1"/>
  <c r="AX1706" i="1"/>
  <c r="AY1706" i="1" s="1"/>
  <c r="S1706" i="1"/>
  <c r="O1706" i="1"/>
  <c r="J1706" i="1"/>
  <c r="H1706" i="1"/>
  <c r="A1706" i="1"/>
  <c r="AZ1705" i="1"/>
  <c r="AX1705" i="1"/>
  <c r="AY1705" i="1" s="1"/>
  <c r="S1705" i="1"/>
  <c r="O1705" i="1"/>
  <c r="J1705" i="1"/>
  <c r="H1705" i="1"/>
  <c r="A1705" i="1"/>
  <c r="AZ1704" i="1"/>
  <c r="AX1704" i="1"/>
  <c r="AY1704" i="1" s="1"/>
  <c r="S1704" i="1"/>
  <c r="O1704" i="1"/>
  <c r="J1704" i="1"/>
  <c r="H1704" i="1"/>
  <c r="A1704" i="1"/>
  <c r="AZ1703" i="1"/>
  <c r="AX1703" i="1"/>
  <c r="AY1703" i="1" s="1"/>
  <c r="S1703" i="1"/>
  <c r="O1703" i="1"/>
  <c r="J1703" i="1"/>
  <c r="H1703" i="1"/>
  <c r="A1703" i="1"/>
  <c r="AZ1702" i="1"/>
  <c r="AX1702" i="1"/>
  <c r="AY1702" i="1" s="1"/>
  <c r="S1702" i="1"/>
  <c r="O1702" i="1"/>
  <c r="J1702" i="1"/>
  <c r="H1702" i="1"/>
  <c r="A1702" i="1"/>
  <c r="AZ1701" i="1"/>
  <c r="AX1701" i="1"/>
  <c r="AY1701" i="1" s="1"/>
  <c r="S1701" i="1"/>
  <c r="O1701" i="1"/>
  <c r="J1701" i="1"/>
  <c r="H1701" i="1"/>
  <c r="A1701" i="1"/>
  <c r="AZ1700" i="1"/>
  <c r="AX1700" i="1"/>
  <c r="AY1700" i="1" s="1"/>
  <c r="S1700" i="1"/>
  <c r="O1700" i="1"/>
  <c r="J1700" i="1"/>
  <c r="H1700" i="1"/>
  <c r="A1700" i="1"/>
  <c r="AZ1699" i="1"/>
  <c r="AX1699" i="1"/>
  <c r="AY1699" i="1" s="1"/>
  <c r="S1699" i="1"/>
  <c r="O1699" i="1"/>
  <c r="J1699" i="1"/>
  <c r="H1699" i="1"/>
  <c r="A1699" i="1"/>
  <c r="AZ1698" i="1"/>
  <c r="AX1698" i="1"/>
  <c r="AY1698" i="1" s="1"/>
  <c r="S1698" i="1"/>
  <c r="O1698" i="1"/>
  <c r="J1698" i="1"/>
  <c r="H1698" i="1"/>
  <c r="A1698" i="1"/>
  <c r="AZ1697" i="1"/>
  <c r="AX1697" i="1"/>
  <c r="AY1697" i="1" s="1"/>
  <c r="S1697" i="1"/>
  <c r="O1697" i="1"/>
  <c r="J1697" i="1"/>
  <c r="H1697" i="1"/>
  <c r="A1697" i="1"/>
  <c r="AZ1696" i="1"/>
  <c r="AX1696" i="1"/>
  <c r="AY1696" i="1" s="1"/>
  <c r="S1696" i="1"/>
  <c r="O1696" i="1"/>
  <c r="J1696" i="1"/>
  <c r="H1696" i="1"/>
  <c r="A1696" i="1"/>
  <c r="AZ1695" i="1"/>
  <c r="AX1695" i="1"/>
  <c r="AY1695" i="1" s="1"/>
  <c r="S1695" i="1"/>
  <c r="O1695" i="1"/>
  <c r="J1695" i="1"/>
  <c r="H1695" i="1"/>
  <c r="A1695" i="1"/>
  <c r="AZ1694" i="1"/>
  <c r="AX1694" i="1"/>
  <c r="AY1694" i="1" s="1"/>
  <c r="S1694" i="1"/>
  <c r="O1694" i="1"/>
  <c r="J1694" i="1"/>
  <c r="H1694" i="1"/>
  <c r="A1694" i="1"/>
  <c r="AZ1693" i="1"/>
  <c r="AX1693" i="1"/>
  <c r="AY1693" i="1" s="1"/>
  <c r="S1693" i="1"/>
  <c r="O1693" i="1"/>
  <c r="J1693" i="1"/>
  <c r="H1693" i="1"/>
  <c r="A1693" i="1"/>
  <c r="AZ1692" i="1"/>
  <c r="AX1692" i="1"/>
  <c r="AY1692" i="1" s="1"/>
  <c r="S1692" i="1"/>
  <c r="O1692" i="1"/>
  <c r="J1692" i="1"/>
  <c r="H1692" i="1"/>
  <c r="A1692" i="1"/>
  <c r="AZ1691" i="1"/>
  <c r="AX1691" i="1"/>
  <c r="AY1691" i="1" s="1"/>
  <c r="S1691" i="1"/>
  <c r="O1691" i="1"/>
  <c r="J1691" i="1"/>
  <c r="H1691" i="1"/>
  <c r="A1691" i="1"/>
  <c r="AZ1690" i="1"/>
  <c r="AX1690" i="1"/>
  <c r="AY1690" i="1" s="1"/>
  <c r="S1690" i="1"/>
  <c r="O1690" i="1"/>
  <c r="J1690" i="1"/>
  <c r="H1690" i="1"/>
  <c r="A1690" i="1"/>
  <c r="AZ1689" i="1"/>
  <c r="AX1689" i="1"/>
  <c r="AY1689" i="1" s="1"/>
  <c r="S1689" i="1"/>
  <c r="O1689" i="1"/>
  <c r="J1689" i="1"/>
  <c r="H1689" i="1"/>
  <c r="A1689" i="1"/>
  <c r="AZ1688" i="1"/>
  <c r="AX1688" i="1"/>
  <c r="AY1688" i="1" s="1"/>
  <c r="S1688" i="1"/>
  <c r="O1688" i="1"/>
  <c r="J1688" i="1"/>
  <c r="H1688" i="1"/>
  <c r="A1688" i="1"/>
  <c r="AZ1687" i="1"/>
  <c r="AX1687" i="1"/>
  <c r="AY1687" i="1" s="1"/>
  <c r="S1687" i="1"/>
  <c r="O1687" i="1"/>
  <c r="J1687" i="1"/>
  <c r="H1687" i="1"/>
  <c r="A1687" i="1"/>
  <c r="AZ1686" i="1"/>
  <c r="AX1686" i="1"/>
  <c r="AY1686" i="1" s="1"/>
  <c r="S1686" i="1"/>
  <c r="O1686" i="1"/>
  <c r="J1686" i="1"/>
  <c r="H1686" i="1"/>
  <c r="A1686" i="1"/>
  <c r="AZ1685" i="1"/>
  <c r="AX1685" i="1"/>
  <c r="AY1685" i="1" s="1"/>
  <c r="S1685" i="1"/>
  <c r="O1685" i="1"/>
  <c r="J1685" i="1"/>
  <c r="H1685" i="1"/>
  <c r="A1685" i="1"/>
  <c r="AZ1684" i="1"/>
  <c r="AX1684" i="1"/>
  <c r="AY1684" i="1" s="1"/>
  <c r="S1684" i="1"/>
  <c r="O1684" i="1"/>
  <c r="J1684" i="1"/>
  <c r="H1684" i="1"/>
  <c r="A1684" i="1"/>
  <c r="AZ1683" i="1"/>
  <c r="AX1683" i="1"/>
  <c r="AY1683" i="1" s="1"/>
  <c r="S1683" i="1"/>
  <c r="O1683" i="1"/>
  <c r="J1683" i="1"/>
  <c r="H1683" i="1"/>
  <c r="A1683" i="1"/>
  <c r="AZ1682" i="1"/>
  <c r="AX1682" i="1"/>
  <c r="AY1682" i="1" s="1"/>
  <c r="S1682" i="1"/>
  <c r="O1682" i="1"/>
  <c r="J1682" i="1"/>
  <c r="H1682" i="1"/>
  <c r="A1682" i="1"/>
  <c r="AZ1681" i="1"/>
  <c r="AX1681" i="1"/>
  <c r="AY1681" i="1" s="1"/>
  <c r="S1681" i="1"/>
  <c r="O1681" i="1"/>
  <c r="J1681" i="1"/>
  <c r="H1681" i="1"/>
  <c r="A1681" i="1"/>
  <c r="AZ1680" i="1"/>
  <c r="AX1680" i="1"/>
  <c r="AY1680" i="1" s="1"/>
  <c r="S1680" i="1"/>
  <c r="O1680" i="1"/>
  <c r="J1680" i="1"/>
  <c r="H1680" i="1"/>
  <c r="A1680" i="1"/>
  <c r="AZ1679" i="1"/>
  <c r="AX1679" i="1"/>
  <c r="AY1679" i="1" s="1"/>
  <c r="S1679" i="1"/>
  <c r="O1679" i="1"/>
  <c r="J1679" i="1"/>
  <c r="H1679" i="1"/>
  <c r="A1679" i="1"/>
  <c r="AZ1678" i="1"/>
  <c r="AX1678" i="1"/>
  <c r="AY1678" i="1" s="1"/>
  <c r="S1678" i="1"/>
  <c r="O1678" i="1"/>
  <c r="J1678" i="1"/>
  <c r="H1678" i="1"/>
  <c r="A1678" i="1"/>
  <c r="AZ1677" i="1"/>
  <c r="AX1677" i="1"/>
  <c r="AY1677" i="1" s="1"/>
  <c r="S1677" i="1"/>
  <c r="O1677" i="1"/>
  <c r="J1677" i="1"/>
  <c r="H1677" i="1"/>
  <c r="A1677" i="1"/>
  <c r="AZ1676" i="1"/>
  <c r="AX1676" i="1"/>
  <c r="AY1676" i="1" s="1"/>
  <c r="S1676" i="1"/>
  <c r="O1676" i="1"/>
  <c r="J1676" i="1"/>
  <c r="H1676" i="1"/>
  <c r="A1676" i="1"/>
  <c r="AZ1675" i="1"/>
  <c r="AX1675" i="1"/>
  <c r="AY1675" i="1" s="1"/>
  <c r="S1675" i="1"/>
  <c r="O1675" i="1"/>
  <c r="J1675" i="1"/>
  <c r="H1675" i="1"/>
  <c r="A1675" i="1"/>
  <c r="AZ1674" i="1"/>
  <c r="AX1674" i="1"/>
  <c r="AY1674" i="1" s="1"/>
  <c r="S1674" i="1"/>
  <c r="O1674" i="1"/>
  <c r="J1674" i="1"/>
  <c r="H1674" i="1"/>
  <c r="A1674" i="1"/>
  <c r="AZ1673" i="1"/>
  <c r="AX1673" i="1"/>
  <c r="AY1673" i="1" s="1"/>
  <c r="S1673" i="1"/>
  <c r="O1673" i="1"/>
  <c r="J1673" i="1"/>
  <c r="H1673" i="1"/>
  <c r="A1673" i="1"/>
  <c r="AZ1672" i="1"/>
  <c r="AX1672" i="1"/>
  <c r="AY1672" i="1" s="1"/>
  <c r="S1672" i="1"/>
  <c r="O1672" i="1"/>
  <c r="J1672" i="1"/>
  <c r="H1672" i="1"/>
  <c r="A1672" i="1"/>
  <c r="AZ1671" i="1"/>
  <c r="AX1671" i="1"/>
  <c r="AY1671" i="1" s="1"/>
  <c r="S1671" i="1"/>
  <c r="O1671" i="1"/>
  <c r="J1671" i="1"/>
  <c r="H1671" i="1"/>
  <c r="A1671" i="1"/>
  <c r="AZ1670" i="1"/>
  <c r="AX1670" i="1"/>
  <c r="AY1670" i="1" s="1"/>
  <c r="S1670" i="1"/>
  <c r="O1670" i="1"/>
  <c r="J1670" i="1"/>
  <c r="H1670" i="1"/>
  <c r="A1670" i="1"/>
  <c r="AZ1669" i="1"/>
  <c r="AX1669" i="1"/>
  <c r="AY1669" i="1" s="1"/>
  <c r="S1669" i="1"/>
  <c r="O1669" i="1"/>
  <c r="J1669" i="1"/>
  <c r="H1669" i="1"/>
  <c r="A1669" i="1"/>
  <c r="AZ1668" i="1"/>
  <c r="AX1668" i="1"/>
  <c r="AY1668" i="1" s="1"/>
  <c r="S1668" i="1"/>
  <c r="O1668" i="1"/>
  <c r="J1668" i="1"/>
  <c r="H1668" i="1"/>
  <c r="A1668" i="1"/>
  <c r="AZ1667" i="1"/>
  <c r="AX1667" i="1"/>
  <c r="AY1667" i="1" s="1"/>
  <c r="S1667" i="1"/>
  <c r="O1667" i="1"/>
  <c r="J1667" i="1"/>
  <c r="H1667" i="1"/>
  <c r="A1667" i="1"/>
  <c r="AZ1666" i="1"/>
  <c r="AX1666" i="1"/>
  <c r="AY1666" i="1" s="1"/>
  <c r="S1666" i="1"/>
  <c r="O1666" i="1"/>
  <c r="J1666" i="1"/>
  <c r="H1666" i="1"/>
  <c r="A1666" i="1"/>
  <c r="AZ1665" i="1"/>
  <c r="AX1665" i="1"/>
  <c r="AY1665" i="1" s="1"/>
  <c r="S1665" i="1"/>
  <c r="O1665" i="1"/>
  <c r="J1665" i="1"/>
  <c r="H1665" i="1"/>
  <c r="A1665" i="1"/>
  <c r="AZ1664" i="1"/>
  <c r="AX1664" i="1"/>
  <c r="AY1664" i="1" s="1"/>
  <c r="S1664" i="1"/>
  <c r="O1664" i="1"/>
  <c r="J1664" i="1"/>
  <c r="H1664" i="1"/>
  <c r="A1664" i="1"/>
  <c r="AZ1663" i="1"/>
  <c r="AX1663" i="1"/>
  <c r="AY1663" i="1" s="1"/>
  <c r="S1663" i="1"/>
  <c r="O1663" i="1"/>
  <c r="J1663" i="1"/>
  <c r="H1663" i="1"/>
  <c r="A1663" i="1"/>
  <c r="AZ1662" i="1"/>
  <c r="AX1662" i="1"/>
  <c r="AY1662" i="1" s="1"/>
  <c r="S1662" i="1"/>
  <c r="O1662" i="1"/>
  <c r="J1662" i="1"/>
  <c r="H1662" i="1"/>
  <c r="A1662" i="1"/>
  <c r="AZ1661" i="1"/>
  <c r="AX1661" i="1"/>
  <c r="AY1661" i="1" s="1"/>
  <c r="S1661" i="1"/>
  <c r="O1661" i="1"/>
  <c r="J1661" i="1"/>
  <c r="H1661" i="1"/>
  <c r="A1661" i="1"/>
  <c r="AZ1660" i="1"/>
  <c r="AX1660" i="1"/>
  <c r="AY1660" i="1" s="1"/>
  <c r="S1660" i="1"/>
  <c r="O1660" i="1"/>
  <c r="J1660" i="1"/>
  <c r="H1660" i="1"/>
  <c r="A1660" i="1"/>
  <c r="AZ1659" i="1"/>
  <c r="AX1659" i="1"/>
  <c r="AY1659" i="1" s="1"/>
  <c r="S1659" i="1"/>
  <c r="O1659" i="1"/>
  <c r="J1659" i="1"/>
  <c r="H1659" i="1"/>
  <c r="A1659" i="1"/>
  <c r="AZ1658" i="1"/>
  <c r="AX1658" i="1"/>
  <c r="AY1658" i="1" s="1"/>
  <c r="S1658" i="1"/>
  <c r="O1658" i="1"/>
  <c r="J1658" i="1"/>
  <c r="H1658" i="1"/>
  <c r="A1658" i="1"/>
  <c r="AZ1657" i="1"/>
  <c r="AX1657" i="1"/>
  <c r="AY1657" i="1" s="1"/>
  <c r="S1657" i="1"/>
  <c r="O1657" i="1"/>
  <c r="J1657" i="1"/>
  <c r="H1657" i="1"/>
  <c r="A1657" i="1"/>
  <c r="AZ1656" i="1"/>
  <c r="AX1656" i="1"/>
  <c r="AY1656" i="1" s="1"/>
  <c r="S1656" i="1"/>
  <c r="O1656" i="1"/>
  <c r="J1656" i="1"/>
  <c r="H1656" i="1"/>
  <c r="A1656" i="1"/>
  <c r="AZ1655" i="1"/>
  <c r="AX1655" i="1"/>
  <c r="AY1655" i="1" s="1"/>
  <c r="S1655" i="1"/>
  <c r="O1655" i="1"/>
  <c r="J1655" i="1"/>
  <c r="H1655" i="1"/>
  <c r="A1655" i="1"/>
  <c r="AZ1654" i="1"/>
  <c r="AX1654" i="1"/>
  <c r="AY1654" i="1" s="1"/>
  <c r="S1654" i="1"/>
  <c r="O1654" i="1"/>
  <c r="J1654" i="1"/>
  <c r="H1654" i="1"/>
  <c r="A1654" i="1"/>
  <c r="AZ1653" i="1"/>
  <c r="AX1653" i="1"/>
  <c r="AY1653" i="1" s="1"/>
  <c r="S1653" i="1"/>
  <c r="O1653" i="1"/>
  <c r="J1653" i="1"/>
  <c r="H1653" i="1"/>
  <c r="A1653" i="1"/>
  <c r="AZ1652" i="1"/>
  <c r="AX1652" i="1"/>
  <c r="AY1652" i="1" s="1"/>
  <c r="S1652" i="1"/>
  <c r="O1652" i="1"/>
  <c r="J1652" i="1"/>
  <c r="H1652" i="1"/>
  <c r="A1652" i="1"/>
  <c r="AZ1651" i="1"/>
  <c r="AX1651" i="1"/>
  <c r="AY1651" i="1" s="1"/>
  <c r="S1651" i="1"/>
  <c r="O1651" i="1"/>
  <c r="J1651" i="1"/>
  <c r="H1651" i="1"/>
  <c r="A1651" i="1"/>
  <c r="AZ1650" i="1"/>
  <c r="AX1650" i="1"/>
  <c r="AY1650" i="1" s="1"/>
  <c r="S1650" i="1"/>
  <c r="O1650" i="1"/>
  <c r="J1650" i="1"/>
  <c r="H1650" i="1"/>
  <c r="A1650" i="1"/>
  <c r="AZ1649" i="1"/>
  <c r="AX1649" i="1"/>
  <c r="AY1649" i="1" s="1"/>
  <c r="S1649" i="1"/>
  <c r="O1649" i="1"/>
  <c r="J1649" i="1"/>
  <c r="H1649" i="1"/>
  <c r="A1649" i="1"/>
  <c r="AZ1648" i="1"/>
  <c r="AX1648" i="1"/>
  <c r="AY1648" i="1" s="1"/>
  <c r="S1648" i="1"/>
  <c r="O1648" i="1"/>
  <c r="J1648" i="1"/>
  <c r="H1648" i="1"/>
  <c r="A1648" i="1"/>
  <c r="AZ1647" i="1"/>
  <c r="AX1647" i="1"/>
  <c r="AY1647" i="1" s="1"/>
  <c r="S1647" i="1"/>
  <c r="O1647" i="1"/>
  <c r="J1647" i="1"/>
  <c r="H1647" i="1"/>
  <c r="A1647" i="1"/>
  <c r="AZ1646" i="1"/>
  <c r="AX1646" i="1"/>
  <c r="AY1646" i="1" s="1"/>
  <c r="S1646" i="1"/>
  <c r="O1646" i="1"/>
  <c r="J1646" i="1"/>
  <c r="H1646" i="1"/>
  <c r="A1646" i="1"/>
  <c r="AZ1645" i="1"/>
  <c r="AX1645" i="1"/>
  <c r="AY1645" i="1" s="1"/>
  <c r="S1645" i="1"/>
  <c r="O1645" i="1"/>
  <c r="J1645" i="1"/>
  <c r="H1645" i="1"/>
  <c r="A1645" i="1"/>
  <c r="AZ1644" i="1"/>
  <c r="AX1644" i="1"/>
  <c r="AY1644" i="1" s="1"/>
  <c r="S1644" i="1"/>
  <c r="O1644" i="1"/>
  <c r="J1644" i="1"/>
  <c r="H1644" i="1"/>
  <c r="A1644" i="1"/>
  <c r="AZ1643" i="1"/>
  <c r="AX1643" i="1"/>
  <c r="AY1643" i="1" s="1"/>
  <c r="S1643" i="1"/>
  <c r="O1643" i="1"/>
  <c r="J1643" i="1"/>
  <c r="H1643" i="1"/>
  <c r="A1643" i="1"/>
  <c r="AZ1642" i="1"/>
  <c r="AX1642" i="1"/>
  <c r="AY1642" i="1" s="1"/>
  <c r="S1642" i="1"/>
  <c r="O1642" i="1"/>
  <c r="J1642" i="1"/>
  <c r="H1642" i="1"/>
  <c r="A1642" i="1"/>
  <c r="AZ1641" i="1"/>
  <c r="AX1641" i="1"/>
  <c r="AY1641" i="1" s="1"/>
  <c r="S1641" i="1"/>
  <c r="O1641" i="1"/>
  <c r="J1641" i="1"/>
  <c r="H1641" i="1"/>
  <c r="A1641" i="1"/>
  <c r="AZ1640" i="1"/>
  <c r="AX1640" i="1"/>
  <c r="AY1640" i="1" s="1"/>
  <c r="S1640" i="1"/>
  <c r="O1640" i="1"/>
  <c r="J1640" i="1"/>
  <c r="H1640" i="1"/>
  <c r="A1640" i="1"/>
  <c r="AZ1639" i="1"/>
  <c r="AX1639" i="1"/>
  <c r="AY1639" i="1" s="1"/>
  <c r="S1639" i="1"/>
  <c r="O1639" i="1"/>
  <c r="J1639" i="1"/>
  <c r="H1639" i="1"/>
  <c r="A1639" i="1"/>
  <c r="AZ1638" i="1"/>
  <c r="AX1638" i="1"/>
  <c r="AY1638" i="1" s="1"/>
  <c r="S1638" i="1"/>
  <c r="O1638" i="1"/>
  <c r="J1638" i="1"/>
  <c r="H1638" i="1"/>
  <c r="A1638" i="1"/>
  <c r="AZ1637" i="1"/>
  <c r="AX1637" i="1"/>
  <c r="AY1637" i="1" s="1"/>
  <c r="S1637" i="1"/>
  <c r="O1637" i="1"/>
  <c r="J1637" i="1"/>
  <c r="H1637" i="1"/>
  <c r="A1637" i="1"/>
  <c r="AZ1636" i="1"/>
  <c r="AX1636" i="1"/>
  <c r="AY1636" i="1" s="1"/>
  <c r="S1636" i="1"/>
  <c r="O1636" i="1"/>
  <c r="J1636" i="1"/>
  <c r="H1636" i="1"/>
  <c r="A1636" i="1"/>
  <c r="AZ1635" i="1"/>
  <c r="AX1635" i="1"/>
  <c r="AY1635" i="1" s="1"/>
  <c r="S1635" i="1"/>
  <c r="O1635" i="1"/>
  <c r="J1635" i="1"/>
  <c r="H1635" i="1"/>
  <c r="A1635" i="1"/>
  <c r="AZ1634" i="1"/>
  <c r="AX1634" i="1"/>
  <c r="AY1634" i="1" s="1"/>
  <c r="S1634" i="1"/>
  <c r="O1634" i="1"/>
  <c r="J1634" i="1"/>
  <c r="H1634" i="1"/>
  <c r="A1634" i="1"/>
  <c r="AZ1633" i="1"/>
  <c r="AX1633" i="1"/>
  <c r="AY1633" i="1" s="1"/>
  <c r="S1633" i="1"/>
  <c r="O1633" i="1"/>
  <c r="J1633" i="1"/>
  <c r="H1633" i="1"/>
  <c r="A1633" i="1"/>
  <c r="AZ1632" i="1"/>
  <c r="AX1632" i="1"/>
  <c r="AY1632" i="1" s="1"/>
  <c r="S1632" i="1"/>
  <c r="O1632" i="1"/>
  <c r="J1632" i="1"/>
  <c r="H1632" i="1"/>
  <c r="A1632" i="1"/>
  <c r="AZ1631" i="1"/>
  <c r="AX1631" i="1"/>
  <c r="AY1631" i="1" s="1"/>
  <c r="S1631" i="1"/>
  <c r="O1631" i="1"/>
  <c r="J1631" i="1"/>
  <c r="H1631" i="1"/>
  <c r="A1631" i="1"/>
  <c r="AZ1630" i="1"/>
  <c r="AX1630" i="1"/>
  <c r="AY1630" i="1" s="1"/>
  <c r="S1630" i="1"/>
  <c r="O1630" i="1"/>
  <c r="J1630" i="1"/>
  <c r="H1630" i="1"/>
  <c r="A1630" i="1"/>
  <c r="AZ1629" i="1"/>
  <c r="AX1629" i="1"/>
  <c r="AY1629" i="1" s="1"/>
  <c r="S1629" i="1"/>
  <c r="O1629" i="1"/>
  <c r="J1629" i="1"/>
  <c r="H1629" i="1"/>
  <c r="A1629" i="1"/>
  <c r="AZ1628" i="1"/>
  <c r="AX1628" i="1"/>
  <c r="AY1628" i="1" s="1"/>
  <c r="S1628" i="1"/>
  <c r="O1628" i="1"/>
  <c r="J1628" i="1"/>
  <c r="H1628" i="1"/>
  <c r="A1628" i="1"/>
  <c r="AZ1627" i="1"/>
  <c r="AX1627" i="1"/>
  <c r="AY1627" i="1" s="1"/>
  <c r="S1627" i="1"/>
  <c r="O1627" i="1"/>
  <c r="J1627" i="1"/>
  <c r="H1627" i="1"/>
  <c r="A1627" i="1"/>
  <c r="AZ1626" i="1"/>
  <c r="AX1626" i="1"/>
  <c r="AY1626" i="1" s="1"/>
  <c r="S1626" i="1"/>
  <c r="O1626" i="1"/>
  <c r="J1626" i="1"/>
  <c r="H1626" i="1"/>
  <c r="A1626" i="1"/>
  <c r="AZ1625" i="1"/>
  <c r="AX1625" i="1"/>
  <c r="AY1625" i="1" s="1"/>
  <c r="S1625" i="1"/>
  <c r="O1625" i="1"/>
  <c r="J1625" i="1"/>
  <c r="H1625" i="1"/>
  <c r="A1625" i="1"/>
  <c r="AZ1624" i="1"/>
  <c r="AX1624" i="1"/>
  <c r="AY1624" i="1" s="1"/>
  <c r="S1624" i="1"/>
  <c r="O1624" i="1"/>
  <c r="J1624" i="1"/>
  <c r="H1624" i="1"/>
  <c r="A1624" i="1"/>
  <c r="AZ1623" i="1"/>
  <c r="AX1623" i="1"/>
  <c r="AY1623" i="1" s="1"/>
  <c r="S1623" i="1"/>
  <c r="O1623" i="1"/>
  <c r="J1623" i="1"/>
  <c r="H1623" i="1"/>
  <c r="A1623" i="1"/>
  <c r="AZ1622" i="1"/>
  <c r="AX1622" i="1"/>
  <c r="AY1622" i="1" s="1"/>
  <c r="S1622" i="1"/>
  <c r="O1622" i="1"/>
  <c r="J1622" i="1"/>
  <c r="H1622" i="1"/>
  <c r="A1622" i="1"/>
  <c r="AZ1621" i="1"/>
  <c r="AX1621" i="1"/>
  <c r="AY1621" i="1" s="1"/>
  <c r="S1621" i="1"/>
  <c r="O1621" i="1"/>
  <c r="J1621" i="1"/>
  <c r="H1621" i="1"/>
  <c r="A1621" i="1"/>
  <c r="AZ1620" i="1"/>
  <c r="AX1620" i="1"/>
  <c r="AY1620" i="1" s="1"/>
  <c r="S1620" i="1"/>
  <c r="O1620" i="1"/>
  <c r="J1620" i="1"/>
  <c r="H1620" i="1"/>
  <c r="A1620" i="1"/>
  <c r="AZ1619" i="1"/>
  <c r="AX1619" i="1"/>
  <c r="AY1619" i="1" s="1"/>
  <c r="S1619" i="1"/>
  <c r="O1619" i="1"/>
  <c r="J1619" i="1"/>
  <c r="H1619" i="1"/>
  <c r="A1619" i="1"/>
  <c r="AZ1618" i="1"/>
  <c r="AX1618" i="1"/>
  <c r="AY1618" i="1" s="1"/>
  <c r="S1618" i="1"/>
  <c r="O1618" i="1"/>
  <c r="J1618" i="1"/>
  <c r="H1618" i="1"/>
  <c r="A1618" i="1"/>
  <c r="AZ1617" i="1"/>
  <c r="AX1617" i="1"/>
  <c r="AY1617" i="1" s="1"/>
  <c r="S1617" i="1"/>
  <c r="O1617" i="1"/>
  <c r="J1617" i="1"/>
  <c r="H1617" i="1"/>
  <c r="A1617" i="1"/>
  <c r="AZ1616" i="1"/>
  <c r="AX1616" i="1"/>
  <c r="AY1616" i="1" s="1"/>
  <c r="S1616" i="1"/>
  <c r="O1616" i="1"/>
  <c r="J1616" i="1"/>
  <c r="H1616" i="1"/>
  <c r="A1616" i="1"/>
  <c r="AZ1615" i="1"/>
  <c r="AX1615" i="1"/>
  <c r="AY1615" i="1" s="1"/>
  <c r="S1615" i="1"/>
  <c r="O1615" i="1"/>
  <c r="J1615" i="1"/>
  <c r="H1615" i="1"/>
  <c r="A1615" i="1"/>
  <c r="AZ1614" i="1"/>
  <c r="AX1614" i="1"/>
  <c r="AY1614" i="1" s="1"/>
  <c r="S1614" i="1"/>
  <c r="O1614" i="1"/>
  <c r="J1614" i="1"/>
  <c r="H1614" i="1"/>
  <c r="A1614" i="1"/>
  <c r="AZ1613" i="1"/>
  <c r="AX1613" i="1"/>
  <c r="AY1613" i="1" s="1"/>
  <c r="S1613" i="1"/>
  <c r="O1613" i="1"/>
  <c r="J1613" i="1"/>
  <c r="H1613" i="1"/>
  <c r="A1613" i="1"/>
  <c r="AZ1612" i="1"/>
  <c r="AX1612" i="1"/>
  <c r="AY1612" i="1" s="1"/>
  <c r="S1612" i="1"/>
  <c r="O1612" i="1"/>
  <c r="J1612" i="1"/>
  <c r="H1612" i="1"/>
  <c r="A1612" i="1"/>
  <c r="AZ1611" i="1"/>
  <c r="AX1611" i="1"/>
  <c r="AY1611" i="1" s="1"/>
  <c r="S1611" i="1"/>
  <c r="O1611" i="1"/>
  <c r="J1611" i="1"/>
  <c r="H1611" i="1"/>
  <c r="A1611" i="1"/>
  <c r="AZ1610" i="1"/>
  <c r="AX1610" i="1"/>
  <c r="AY1610" i="1" s="1"/>
  <c r="S1610" i="1"/>
  <c r="O1610" i="1"/>
  <c r="J1610" i="1"/>
  <c r="H1610" i="1"/>
  <c r="A1610" i="1"/>
  <c r="AZ1609" i="1"/>
  <c r="AX1609" i="1"/>
  <c r="AY1609" i="1" s="1"/>
  <c r="S1609" i="1"/>
  <c r="O1609" i="1"/>
  <c r="J1609" i="1"/>
  <c r="H1609" i="1"/>
  <c r="A1609" i="1"/>
  <c r="AZ1608" i="1"/>
  <c r="AX1608" i="1"/>
  <c r="AY1608" i="1" s="1"/>
  <c r="S1608" i="1"/>
  <c r="O1608" i="1"/>
  <c r="J1608" i="1"/>
  <c r="H1608" i="1"/>
  <c r="A1608" i="1"/>
  <c r="AZ1607" i="1"/>
  <c r="AX1607" i="1"/>
  <c r="AY1607" i="1" s="1"/>
  <c r="S1607" i="1"/>
  <c r="O1607" i="1"/>
  <c r="J1607" i="1"/>
  <c r="H1607" i="1"/>
  <c r="A1607" i="1"/>
  <c r="AZ1606" i="1"/>
  <c r="AX1606" i="1"/>
  <c r="AY1606" i="1" s="1"/>
  <c r="S1606" i="1"/>
  <c r="O1606" i="1"/>
  <c r="J1606" i="1"/>
  <c r="H1606" i="1"/>
  <c r="A1606" i="1"/>
  <c r="AZ1605" i="1"/>
  <c r="AX1605" i="1"/>
  <c r="AY1605" i="1" s="1"/>
  <c r="S1605" i="1"/>
  <c r="O1605" i="1"/>
  <c r="J1605" i="1"/>
  <c r="H1605" i="1"/>
  <c r="A1605" i="1"/>
  <c r="AZ1604" i="1"/>
  <c r="AX1604" i="1"/>
  <c r="AY1604" i="1" s="1"/>
  <c r="S1604" i="1"/>
  <c r="O1604" i="1"/>
  <c r="J1604" i="1"/>
  <c r="H1604" i="1"/>
  <c r="A1604" i="1"/>
  <c r="AZ1603" i="1"/>
  <c r="AX1603" i="1"/>
  <c r="AY1603" i="1" s="1"/>
  <c r="S1603" i="1"/>
  <c r="O1603" i="1"/>
  <c r="J1603" i="1"/>
  <c r="H1603" i="1"/>
  <c r="A1603" i="1"/>
  <c r="AZ1602" i="1"/>
  <c r="AX1602" i="1"/>
  <c r="AY1602" i="1" s="1"/>
  <c r="S1602" i="1"/>
  <c r="O1602" i="1"/>
  <c r="J1602" i="1"/>
  <c r="H1602" i="1"/>
  <c r="A1602" i="1"/>
  <c r="AZ1601" i="1"/>
  <c r="AX1601" i="1"/>
  <c r="AY1601" i="1" s="1"/>
  <c r="S1601" i="1"/>
  <c r="O1601" i="1"/>
  <c r="J1601" i="1"/>
  <c r="H1601" i="1"/>
  <c r="A1601" i="1"/>
  <c r="AZ1600" i="1"/>
  <c r="AX1600" i="1"/>
  <c r="AY1600" i="1" s="1"/>
  <c r="S1600" i="1"/>
  <c r="O1600" i="1"/>
  <c r="J1600" i="1"/>
  <c r="H1600" i="1"/>
  <c r="A1600" i="1"/>
  <c r="AZ1599" i="1"/>
  <c r="AX1599" i="1"/>
  <c r="AY1599" i="1" s="1"/>
  <c r="S1599" i="1"/>
  <c r="O1599" i="1"/>
  <c r="J1599" i="1"/>
  <c r="H1599" i="1"/>
  <c r="A1599" i="1"/>
  <c r="AZ1598" i="1"/>
  <c r="AX1598" i="1"/>
  <c r="AY1598" i="1" s="1"/>
  <c r="S1598" i="1"/>
  <c r="O1598" i="1"/>
  <c r="J1598" i="1"/>
  <c r="H1598" i="1"/>
  <c r="A1598" i="1"/>
  <c r="AZ1597" i="1"/>
  <c r="AX1597" i="1"/>
  <c r="AY1597" i="1" s="1"/>
  <c r="S1597" i="1"/>
  <c r="O1597" i="1"/>
  <c r="J1597" i="1"/>
  <c r="H1597" i="1"/>
  <c r="A1597" i="1"/>
  <c r="AZ1596" i="1"/>
  <c r="AX1596" i="1"/>
  <c r="AY1596" i="1" s="1"/>
  <c r="S1596" i="1"/>
  <c r="O1596" i="1"/>
  <c r="J1596" i="1"/>
  <c r="H1596" i="1"/>
  <c r="A1596" i="1"/>
  <c r="AZ1595" i="1"/>
  <c r="AX1595" i="1"/>
  <c r="AY1595" i="1" s="1"/>
  <c r="S1595" i="1"/>
  <c r="O1595" i="1"/>
  <c r="J1595" i="1"/>
  <c r="H1595" i="1"/>
  <c r="A1595" i="1"/>
  <c r="AZ1594" i="1"/>
  <c r="AX1594" i="1"/>
  <c r="AY1594" i="1" s="1"/>
  <c r="S1594" i="1"/>
  <c r="O1594" i="1"/>
  <c r="J1594" i="1"/>
  <c r="H1594" i="1"/>
  <c r="A1594" i="1"/>
  <c r="AZ1593" i="1"/>
  <c r="AX1593" i="1"/>
  <c r="AY1593" i="1" s="1"/>
  <c r="S1593" i="1"/>
  <c r="O1593" i="1"/>
  <c r="J1593" i="1"/>
  <c r="H1593" i="1"/>
  <c r="A1593" i="1"/>
  <c r="AZ1592" i="1"/>
  <c r="AX1592" i="1"/>
  <c r="AY1592" i="1" s="1"/>
  <c r="S1592" i="1"/>
  <c r="O1592" i="1"/>
  <c r="J1592" i="1"/>
  <c r="H1592" i="1"/>
  <c r="A1592" i="1"/>
  <c r="AZ1591" i="1"/>
  <c r="AX1591" i="1"/>
  <c r="AY1591" i="1" s="1"/>
  <c r="S1591" i="1"/>
  <c r="O1591" i="1"/>
  <c r="J1591" i="1"/>
  <c r="H1591" i="1"/>
  <c r="A1591" i="1"/>
  <c r="AZ1590" i="1"/>
  <c r="AX1590" i="1"/>
  <c r="AY1590" i="1" s="1"/>
  <c r="S1590" i="1"/>
  <c r="O1590" i="1"/>
  <c r="J1590" i="1"/>
  <c r="H1590" i="1"/>
  <c r="A1590" i="1"/>
  <c r="AZ1589" i="1"/>
  <c r="AX1589" i="1"/>
  <c r="AY1589" i="1" s="1"/>
  <c r="S1589" i="1"/>
  <c r="O1589" i="1"/>
  <c r="J1589" i="1"/>
  <c r="H1589" i="1"/>
  <c r="A1589" i="1"/>
  <c r="AZ1588" i="1"/>
  <c r="AX1588" i="1"/>
  <c r="AY1588" i="1" s="1"/>
  <c r="S1588" i="1"/>
  <c r="O1588" i="1"/>
  <c r="J1588" i="1"/>
  <c r="H1588" i="1"/>
  <c r="A1588" i="1"/>
  <c r="AZ1587" i="1"/>
  <c r="AX1587" i="1"/>
  <c r="AY1587" i="1" s="1"/>
  <c r="S1587" i="1"/>
  <c r="O1587" i="1"/>
  <c r="J1587" i="1"/>
  <c r="H1587" i="1"/>
  <c r="A1587" i="1"/>
  <c r="AZ1586" i="1"/>
  <c r="AX1586" i="1"/>
  <c r="AY1586" i="1" s="1"/>
  <c r="S1586" i="1"/>
  <c r="O1586" i="1"/>
  <c r="J1586" i="1"/>
  <c r="H1586" i="1"/>
  <c r="A1586" i="1"/>
  <c r="AZ1585" i="1"/>
  <c r="AX1585" i="1"/>
  <c r="AY1585" i="1" s="1"/>
  <c r="S1585" i="1"/>
  <c r="O1585" i="1"/>
  <c r="J1585" i="1"/>
  <c r="H1585" i="1"/>
  <c r="A1585" i="1"/>
  <c r="AZ1584" i="1"/>
  <c r="AX1584" i="1"/>
  <c r="AY1584" i="1" s="1"/>
  <c r="S1584" i="1"/>
  <c r="O1584" i="1"/>
  <c r="J1584" i="1"/>
  <c r="H1584" i="1"/>
  <c r="A1584" i="1"/>
  <c r="AZ1583" i="1"/>
  <c r="AX1583" i="1"/>
  <c r="AY1583" i="1" s="1"/>
  <c r="S1583" i="1"/>
  <c r="O1583" i="1"/>
  <c r="J1583" i="1"/>
  <c r="H1583" i="1"/>
  <c r="A1583" i="1"/>
  <c r="AZ1582" i="1"/>
  <c r="AX1582" i="1"/>
  <c r="AY1582" i="1" s="1"/>
  <c r="S1582" i="1"/>
  <c r="O1582" i="1"/>
  <c r="J1582" i="1"/>
  <c r="H1582" i="1"/>
  <c r="A1582" i="1"/>
  <c r="AZ1581" i="1"/>
  <c r="AX1581" i="1"/>
  <c r="AY1581" i="1" s="1"/>
  <c r="S1581" i="1"/>
  <c r="O1581" i="1"/>
  <c r="J1581" i="1"/>
  <c r="H1581" i="1"/>
  <c r="A1581" i="1"/>
  <c r="AZ1580" i="1"/>
  <c r="AX1580" i="1"/>
  <c r="AY1580" i="1" s="1"/>
  <c r="S1580" i="1"/>
  <c r="O1580" i="1"/>
  <c r="J1580" i="1"/>
  <c r="H1580" i="1"/>
  <c r="A1580" i="1"/>
  <c r="AZ1579" i="1"/>
  <c r="AX1579" i="1"/>
  <c r="AY1579" i="1" s="1"/>
  <c r="S1579" i="1"/>
  <c r="O1579" i="1"/>
  <c r="J1579" i="1"/>
  <c r="H1579" i="1"/>
  <c r="A1579" i="1"/>
  <c r="AZ1578" i="1"/>
  <c r="AX1578" i="1"/>
  <c r="AY1578" i="1" s="1"/>
  <c r="S1578" i="1"/>
  <c r="O1578" i="1"/>
  <c r="J1578" i="1"/>
  <c r="H1578" i="1"/>
  <c r="A1578" i="1"/>
  <c r="AZ1577" i="1"/>
  <c r="AX1577" i="1"/>
  <c r="AY1577" i="1" s="1"/>
  <c r="S1577" i="1"/>
  <c r="O1577" i="1"/>
  <c r="J1577" i="1"/>
  <c r="H1577" i="1"/>
  <c r="A1577" i="1"/>
  <c r="AZ1576" i="1"/>
  <c r="AX1576" i="1"/>
  <c r="AY1576" i="1" s="1"/>
  <c r="S1576" i="1"/>
  <c r="O1576" i="1"/>
  <c r="J1576" i="1"/>
  <c r="H1576" i="1"/>
  <c r="A1576" i="1"/>
  <c r="AZ1575" i="1"/>
  <c r="AX1575" i="1"/>
  <c r="AY1575" i="1" s="1"/>
  <c r="S1575" i="1"/>
  <c r="O1575" i="1"/>
  <c r="J1575" i="1"/>
  <c r="H1575" i="1"/>
  <c r="A1575" i="1"/>
  <c r="AZ1574" i="1"/>
  <c r="AX1574" i="1"/>
  <c r="AY1574" i="1" s="1"/>
  <c r="S1574" i="1"/>
  <c r="O1574" i="1"/>
  <c r="J1574" i="1"/>
  <c r="H1574" i="1"/>
  <c r="A1574" i="1"/>
  <c r="AZ1573" i="1"/>
  <c r="AX1573" i="1"/>
  <c r="AY1573" i="1" s="1"/>
  <c r="S1573" i="1"/>
  <c r="O1573" i="1"/>
  <c r="J1573" i="1"/>
  <c r="H1573" i="1"/>
  <c r="A1573" i="1"/>
  <c r="AZ1572" i="1"/>
  <c r="AX1572" i="1"/>
  <c r="AY1572" i="1" s="1"/>
  <c r="S1572" i="1"/>
  <c r="O1572" i="1"/>
  <c r="J1572" i="1"/>
  <c r="H1572" i="1"/>
  <c r="A1572" i="1"/>
  <c r="AZ1571" i="1"/>
  <c r="AX1571" i="1"/>
  <c r="AY1571" i="1" s="1"/>
  <c r="S1571" i="1"/>
  <c r="O1571" i="1"/>
  <c r="J1571" i="1"/>
  <c r="H1571" i="1"/>
  <c r="A1571" i="1"/>
  <c r="AZ1570" i="1"/>
  <c r="AX1570" i="1"/>
  <c r="AY1570" i="1" s="1"/>
  <c r="S1570" i="1"/>
  <c r="O1570" i="1"/>
  <c r="J1570" i="1"/>
  <c r="H1570" i="1"/>
  <c r="A1570" i="1"/>
  <c r="AZ1569" i="1"/>
  <c r="AX1569" i="1"/>
  <c r="AY1569" i="1" s="1"/>
  <c r="S1569" i="1"/>
  <c r="O1569" i="1"/>
  <c r="J1569" i="1"/>
  <c r="H1569" i="1"/>
  <c r="A1569" i="1"/>
  <c r="AZ1568" i="1"/>
  <c r="AX1568" i="1"/>
  <c r="AY1568" i="1" s="1"/>
  <c r="S1568" i="1"/>
  <c r="O1568" i="1"/>
  <c r="J1568" i="1"/>
  <c r="H1568" i="1"/>
  <c r="A1568" i="1"/>
  <c r="AZ1567" i="1"/>
  <c r="AX1567" i="1"/>
  <c r="AY1567" i="1" s="1"/>
  <c r="S1567" i="1"/>
  <c r="O1567" i="1"/>
  <c r="J1567" i="1"/>
  <c r="H1567" i="1"/>
  <c r="A1567" i="1"/>
  <c r="AZ1566" i="1"/>
  <c r="AX1566" i="1"/>
  <c r="AY1566" i="1" s="1"/>
  <c r="S1566" i="1"/>
  <c r="O1566" i="1"/>
  <c r="J1566" i="1"/>
  <c r="H1566" i="1"/>
  <c r="A1566" i="1"/>
  <c r="AZ1565" i="1"/>
  <c r="AX1565" i="1"/>
  <c r="AY1565" i="1" s="1"/>
  <c r="S1565" i="1"/>
  <c r="O1565" i="1"/>
  <c r="J1565" i="1"/>
  <c r="H1565" i="1"/>
  <c r="A1565" i="1"/>
  <c r="AZ1564" i="1"/>
  <c r="AX1564" i="1"/>
  <c r="AY1564" i="1" s="1"/>
  <c r="S1564" i="1"/>
  <c r="O1564" i="1"/>
  <c r="J1564" i="1"/>
  <c r="H1564" i="1"/>
  <c r="A1564" i="1"/>
  <c r="AZ1563" i="1"/>
  <c r="AX1563" i="1"/>
  <c r="AY1563" i="1" s="1"/>
  <c r="S1563" i="1"/>
  <c r="O1563" i="1"/>
  <c r="J1563" i="1"/>
  <c r="H1563" i="1"/>
  <c r="A1563" i="1"/>
  <c r="AZ1562" i="1"/>
  <c r="AX1562" i="1"/>
  <c r="AY1562" i="1" s="1"/>
  <c r="S1562" i="1"/>
  <c r="O1562" i="1"/>
  <c r="J1562" i="1"/>
  <c r="H1562" i="1"/>
  <c r="A1562" i="1"/>
  <c r="AZ1561" i="1"/>
  <c r="AX1561" i="1"/>
  <c r="AY1561" i="1" s="1"/>
  <c r="S1561" i="1"/>
  <c r="O1561" i="1"/>
  <c r="J1561" i="1"/>
  <c r="H1561" i="1"/>
  <c r="A1561" i="1"/>
  <c r="AZ1560" i="1"/>
  <c r="AX1560" i="1"/>
  <c r="AY1560" i="1" s="1"/>
  <c r="S1560" i="1"/>
  <c r="O1560" i="1"/>
  <c r="J1560" i="1"/>
  <c r="H1560" i="1"/>
  <c r="A1560" i="1"/>
  <c r="AZ1559" i="1"/>
  <c r="AX1559" i="1"/>
  <c r="AY1559" i="1" s="1"/>
  <c r="S1559" i="1"/>
  <c r="O1559" i="1"/>
  <c r="J1559" i="1"/>
  <c r="H1559" i="1"/>
  <c r="A1559" i="1"/>
  <c r="AZ1558" i="1"/>
  <c r="AX1558" i="1"/>
  <c r="AY1558" i="1" s="1"/>
  <c r="S1558" i="1"/>
  <c r="O1558" i="1"/>
  <c r="J1558" i="1"/>
  <c r="H1558" i="1"/>
  <c r="A1558" i="1"/>
  <c r="AZ1557" i="1"/>
  <c r="AX1557" i="1"/>
  <c r="AY1557" i="1" s="1"/>
  <c r="S1557" i="1"/>
  <c r="O1557" i="1"/>
  <c r="J1557" i="1"/>
  <c r="H1557" i="1"/>
  <c r="A1557" i="1"/>
  <c r="AZ1556" i="1"/>
  <c r="AX1556" i="1"/>
  <c r="AY1556" i="1" s="1"/>
  <c r="S1556" i="1"/>
  <c r="O1556" i="1"/>
  <c r="J1556" i="1"/>
  <c r="H1556" i="1"/>
  <c r="A1556" i="1"/>
  <c r="AZ1555" i="1"/>
  <c r="AX1555" i="1"/>
  <c r="AY1555" i="1" s="1"/>
  <c r="S1555" i="1"/>
  <c r="O1555" i="1"/>
  <c r="J1555" i="1"/>
  <c r="H1555" i="1"/>
  <c r="A1555" i="1"/>
  <c r="AZ1554" i="1"/>
  <c r="AX1554" i="1"/>
  <c r="AY1554" i="1" s="1"/>
  <c r="S1554" i="1"/>
  <c r="O1554" i="1"/>
  <c r="J1554" i="1"/>
  <c r="H1554" i="1"/>
  <c r="A1554" i="1"/>
  <c r="AZ1553" i="1"/>
  <c r="AX1553" i="1"/>
  <c r="AY1553" i="1" s="1"/>
  <c r="S1553" i="1"/>
  <c r="O1553" i="1"/>
  <c r="J1553" i="1"/>
  <c r="H1553" i="1"/>
  <c r="A1553" i="1"/>
  <c r="AZ1552" i="1"/>
  <c r="AX1552" i="1"/>
  <c r="AY1552" i="1" s="1"/>
  <c r="S1552" i="1"/>
  <c r="O1552" i="1"/>
  <c r="J1552" i="1"/>
  <c r="H1552" i="1"/>
  <c r="A1552" i="1"/>
  <c r="AZ1551" i="1"/>
  <c r="AX1551" i="1"/>
  <c r="AY1551" i="1" s="1"/>
  <c r="S1551" i="1"/>
  <c r="O1551" i="1"/>
  <c r="J1551" i="1"/>
  <c r="H1551" i="1"/>
  <c r="A1551" i="1"/>
  <c r="AZ1550" i="1"/>
  <c r="AX1550" i="1"/>
  <c r="AY1550" i="1" s="1"/>
  <c r="S1550" i="1"/>
  <c r="O1550" i="1"/>
  <c r="J1550" i="1"/>
  <c r="H1550" i="1"/>
  <c r="A1550" i="1"/>
  <c r="AZ1549" i="1"/>
  <c r="AX1549" i="1"/>
  <c r="AY1549" i="1" s="1"/>
  <c r="S1549" i="1"/>
  <c r="O1549" i="1"/>
  <c r="J1549" i="1"/>
  <c r="H1549" i="1"/>
  <c r="A1549" i="1"/>
  <c r="AZ1548" i="1"/>
  <c r="AX1548" i="1"/>
  <c r="AY1548" i="1" s="1"/>
  <c r="S1548" i="1"/>
  <c r="O1548" i="1"/>
  <c r="J1548" i="1"/>
  <c r="H1548" i="1"/>
  <c r="A1548" i="1"/>
  <c r="AZ1547" i="1"/>
  <c r="AX1547" i="1"/>
  <c r="AY1547" i="1" s="1"/>
  <c r="S1547" i="1"/>
  <c r="O1547" i="1"/>
  <c r="J1547" i="1"/>
  <c r="H1547" i="1"/>
  <c r="A1547" i="1"/>
  <c r="AZ1546" i="1"/>
  <c r="AX1546" i="1"/>
  <c r="AY1546" i="1" s="1"/>
  <c r="S1546" i="1"/>
  <c r="O1546" i="1"/>
  <c r="J1546" i="1"/>
  <c r="H1546" i="1"/>
  <c r="A1546" i="1"/>
  <c r="AZ1545" i="1"/>
  <c r="AX1545" i="1"/>
  <c r="AY1545" i="1" s="1"/>
  <c r="S1545" i="1"/>
  <c r="O1545" i="1"/>
  <c r="J1545" i="1"/>
  <c r="H1545" i="1"/>
  <c r="A1545" i="1"/>
  <c r="AZ1544" i="1"/>
  <c r="AX1544" i="1"/>
  <c r="AY1544" i="1" s="1"/>
  <c r="S1544" i="1"/>
  <c r="O1544" i="1"/>
  <c r="J1544" i="1"/>
  <c r="H1544" i="1"/>
  <c r="A1544" i="1"/>
  <c r="AZ1543" i="1"/>
  <c r="AX1543" i="1"/>
  <c r="AY1543" i="1" s="1"/>
  <c r="S1543" i="1"/>
  <c r="O1543" i="1"/>
  <c r="J1543" i="1"/>
  <c r="H1543" i="1"/>
  <c r="A1543" i="1"/>
  <c r="AZ1542" i="1"/>
  <c r="AX1542" i="1"/>
  <c r="AY1542" i="1" s="1"/>
  <c r="S1542" i="1"/>
  <c r="O1542" i="1"/>
  <c r="J1542" i="1"/>
  <c r="H1542" i="1"/>
  <c r="A1542" i="1"/>
  <c r="AZ1541" i="1"/>
  <c r="AX1541" i="1"/>
  <c r="AY1541" i="1" s="1"/>
  <c r="S1541" i="1"/>
  <c r="O1541" i="1"/>
  <c r="J1541" i="1"/>
  <c r="H1541" i="1"/>
  <c r="A1541" i="1"/>
  <c r="AZ1540" i="1"/>
  <c r="AX1540" i="1"/>
  <c r="AY1540" i="1" s="1"/>
  <c r="S1540" i="1"/>
  <c r="O1540" i="1"/>
  <c r="J1540" i="1"/>
  <c r="H1540" i="1"/>
  <c r="A1540" i="1"/>
  <c r="AZ1539" i="1"/>
  <c r="AX1539" i="1"/>
  <c r="AY1539" i="1" s="1"/>
  <c r="S1539" i="1"/>
  <c r="O1539" i="1"/>
  <c r="J1539" i="1"/>
  <c r="H1539" i="1"/>
  <c r="A1539" i="1"/>
  <c r="AZ1538" i="1"/>
  <c r="AX1538" i="1"/>
  <c r="AY1538" i="1" s="1"/>
  <c r="S1538" i="1"/>
  <c r="O1538" i="1"/>
  <c r="J1538" i="1"/>
  <c r="H1538" i="1"/>
  <c r="A1538" i="1"/>
  <c r="AZ1537" i="1"/>
  <c r="AX1537" i="1"/>
  <c r="AY1537" i="1" s="1"/>
  <c r="S1537" i="1"/>
  <c r="O1537" i="1"/>
  <c r="J1537" i="1"/>
  <c r="H1537" i="1"/>
  <c r="A1537" i="1"/>
  <c r="AZ1536" i="1"/>
  <c r="AX1536" i="1"/>
  <c r="AY1536" i="1" s="1"/>
  <c r="S1536" i="1"/>
  <c r="O1536" i="1"/>
  <c r="J1536" i="1"/>
  <c r="H1536" i="1"/>
  <c r="A1536" i="1"/>
  <c r="AZ1535" i="1"/>
  <c r="AX1535" i="1"/>
  <c r="AY1535" i="1" s="1"/>
  <c r="S1535" i="1"/>
  <c r="O1535" i="1"/>
  <c r="J1535" i="1"/>
  <c r="H1535" i="1"/>
  <c r="A1535" i="1"/>
  <c r="AZ1534" i="1"/>
  <c r="AX1534" i="1"/>
  <c r="AY1534" i="1" s="1"/>
  <c r="S1534" i="1"/>
  <c r="O1534" i="1"/>
  <c r="J1534" i="1"/>
  <c r="H1534" i="1"/>
  <c r="A1534" i="1"/>
  <c r="AZ1533" i="1"/>
  <c r="AX1533" i="1"/>
  <c r="AY1533" i="1" s="1"/>
  <c r="S1533" i="1"/>
  <c r="O1533" i="1"/>
  <c r="J1533" i="1"/>
  <c r="H1533" i="1"/>
  <c r="A1533" i="1"/>
  <c r="AZ1532" i="1"/>
  <c r="AX1532" i="1"/>
  <c r="AY1532" i="1" s="1"/>
  <c r="S1532" i="1"/>
  <c r="O1532" i="1"/>
  <c r="J1532" i="1"/>
  <c r="H1532" i="1"/>
  <c r="A1532" i="1"/>
  <c r="AZ1531" i="1"/>
  <c r="AX1531" i="1"/>
  <c r="AY1531" i="1" s="1"/>
  <c r="S1531" i="1"/>
  <c r="O1531" i="1"/>
  <c r="J1531" i="1"/>
  <c r="H1531" i="1"/>
  <c r="A1531" i="1"/>
  <c r="AZ1530" i="1"/>
  <c r="AX1530" i="1"/>
  <c r="AY1530" i="1" s="1"/>
  <c r="S1530" i="1"/>
  <c r="O1530" i="1"/>
  <c r="J1530" i="1"/>
  <c r="H1530" i="1"/>
  <c r="A1530" i="1"/>
  <c r="AZ1529" i="1"/>
  <c r="AX1529" i="1"/>
  <c r="AY1529" i="1" s="1"/>
  <c r="S1529" i="1"/>
  <c r="O1529" i="1"/>
  <c r="J1529" i="1"/>
  <c r="H1529" i="1"/>
  <c r="A1529" i="1"/>
  <c r="AZ1528" i="1"/>
  <c r="AX1528" i="1"/>
  <c r="AY1528" i="1" s="1"/>
  <c r="S1528" i="1"/>
  <c r="O1528" i="1"/>
  <c r="J1528" i="1"/>
  <c r="H1528" i="1"/>
  <c r="A1528" i="1"/>
  <c r="AZ1527" i="1"/>
  <c r="AX1527" i="1"/>
  <c r="AY1527" i="1" s="1"/>
  <c r="S1527" i="1"/>
  <c r="O1527" i="1"/>
  <c r="J1527" i="1"/>
  <c r="H1527" i="1"/>
  <c r="A1527" i="1"/>
  <c r="AZ1526" i="1"/>
  <c r="AX1526" i="1"/>
  <c r="AY1526" i="1" s="1"/>
  <c r="S1526" i="1"/>
  <c r="O1526" i="1"/>
  <c r="J1526" i="1"/>
  <c r="H1526" i="1"/>
  <c r="A1526" i="1"/>
  <c r="AZ1525" i="1"/>
  <c r="AX1525" i="1"/>
  <c r="AY1525" i="1" s="1"/>
  <c r="S1525" i="1"/>
  <c r="O1525" i="1"/>
  <c r="J1525" i="1"/>
  <c r="H1525" i="1"/>
  <c r="A1525" i="1"/>
  <c r="AZ1524" i="1"/>
  <c r="AX1524" i="1"/>
  <c r="AY1524" i="1" s="1"/>
  <c r="S1524" i="1"/>
  <c r="O1524" i="1"/>
  <c r="J1524" i="1"/>
  <c r="H1524" i="1"/>
  <c r="A1524" i="1"/>
  <c r="AZ1523" i="1"/>
  <c r="AX1523" i="1"/>
  <c r="AY1523" i="1" s="1"/>
  <c r="S1523" i="1"/>
  <c r="O1523" i="1"/>
  <c r="J1523" i="1"/>
  <c r="H1523" i="1"/>
  <c r="A1523" i="1"/>
  <c r="AZ1522" i="1"/>
  <c r="AX1522" i="1"/>
  <c r="AY1522" i="1" s="1"/>
  <c r="S1522" i="1"/>
  <c r="O1522" i="1"/>
  <c r="J1522" i="1"/>
  <c r="H1522" i="1"/>
  <c r="A1522" i="1"/>
  <c r="AZ1521" i="1"/>
  <c r="AX1521" i="1"/>
  <c r="AY1521" i="1" s="1"/>
  <c r="S1521" i="1"/>
  <c r="O1521" i="1"/>
  <c r="J1521" i="1"/>
  <c r="H1521" i="1"/>
  <c r="A1521" i="1"/>
  <c r="AZ1520" i="1"/>
  <c r="AX1520" i="1"/>
  <c r="AY1520" i="1" s="1"/>
  <c r="S1520" i="1"/>
  <c r="O1520" i="1"/>
  <c r="J1520" i="1"/>
  <c r="H1520" i="1"/>
  <c r="A1520" i="1"/>
  <c r="AZ1519" i="1"/>
  <c r="AX1519" i="1"/>
  <c r="AY1519" i="1" s="1"/>
  <c r="S1519" i="1"/>
  <c r="O1519" i="1"/>
  <c r="J1519" i="1"/>
  <c r="H1519" i="1"/>
  <c r="A1519" i="1"/>
  <c r="AZ1518" i="1"/>
  <c r="AX1518" i="1"/>
  <c r="AY1518" i="1" s="1"/>
  <c r="S1518" i="1"/>
  <c r="O1518" i="1"/>
  <c r="J1518" i="1"/>
  <c r="H1518" i="1"/>
  <c r="A1518" i="1"/>
  <c r="AZ1517" i="1"/>
  <c r="AX1517" i="1"/>
  <c r="AY1517" i="1" s="1"/>
  <c r="S1517" i="1"/>
  <c r="O1517" i="1"/>
  <c r="J1517" i="1"/>
  <c r="H1517" i="1"/>
  <c r="A1517" i="1"/>
  <c r="AZ1516" i="1"/>
  <c r="AX1516" i="1"/>
  <c r="AY1516" i="1" s="1"/>
  <c r="S1516" i="1"/>
  <c r="O1516" i="1"/>
  <c r="J1516" i="1"/>
  <c r="H1516" i="1"/>
  <c r="A1516" i="1"/>
  <c r="AZ1515" i="1"/>
  <c r="AX1515" i="1"/>
  <c r="AY1515" i="1" s="1"/>
  <c r="S1515" i="1"/>
  <c r="O1515" i="1"/>
  <c r="J1515" i="1"/>
  <c r="H1515" i="1"/>
  <c r="A1515" i="1"/>
  <c r="AZ1514" i="1"/>
  <c r="AX1514" i="1"/>
  <c r="AY1514" i="1" s="1"/>
  <c r="S1514" i="1"/>
  <c r="O1514" i="1"/>
  <c r="J1514" i="1"/>
  <c r="H1514" i="1"/>
  <c r="A1514" i="1"/>
  <c r="AZ1513" i="1"/>
  <c r="AX1513" i="1"/>
  <c r="AY1513" i="1" s="1"/>
  <c r="S1513" i="1"/>
  <c r="O1513" i="1"/>
  <c r="J1513" i="1"/>
  <c r="H1513" i="1"/>
  <c r="A1513" i="1"/>
  <c r="AZ1512" i="1"/>
  <c r="AX1512" i="1"/>
  <c r="AY1512" i="1" s="1"/>
  <c r="S1512" i="1"/>
  <c r="O1512" i="1"/>
  <c r="J1512" i="1"/>
  <c r="H1512" i="1"/>
  <c r="A1512" i="1"/>
  <c r="AZ1511" i="1"/>
  <c r="AX1511" i="1"/>
  <c r="AY1511" i="1" s="1"/>
  <c r="S1511" i="1"/>
  <c r="O1511" i="1"/>
  <c r="J1511" i="1"/>
  <c r="H1511" i="1"/>
  <c r="A1511" i="1"/>
  <c r="AZ1510" i="1"/>
  <c r="AX1510" i="1"/>
  <c r="AY1510" i="1" s="1"/>
  <c r="S1510" i="1"/>
  <c r="O1510" i="1"/>
  <c r="J1510" i="1"/>
  <c r="H1510" i="1"/>
  <c r="A1510" i="1"/>
  <c r="AZ1509" i="1"/>
  <c r="AX1509" i="1"/>
  <c r="AY1509" i="1" s="1"/>
  <c r="S1509" i="1"/>
  <c r="O1509" i="1"/>
  <c r="J1509" i="1"/>
  <c r="H1509" i="1"/>
  <c r="A1509" i="1"/>
  <c r="AZ1508" i="1"/>
  <c r="AX1508" i="1"/>
  <c r="AY1508" i="1" s="1"/>
  <c r="S1508" i="1"/>
  <c r="O1508" i="1"/>
  <c r="J1508" i="1"/>
  <c r="H1508" i="1"/>
  <c r="A1508" i="1"/>
  <c r="AZ1507" i="1"/>
  <c r="AX1507" i="1"/>
  <c r="AY1507" i="1" s="1"/>
  <c r="S1507" i="1"/>
  <c r="O1507" i="1"/>
  <c r="J1507" i="1"/>
  <c r="H1507" i="1"/>
  <c r="A1507" i="1"/>
  <c r="AZ1506" i="1"/>
  <c r="AX1506" i="1"/>
  <c r="AY1506" i="1" s="1"/>
  <c r="S1506" i="1"/>
  <c r="O1506" i="1"/>
  <c r="J1506" i="1"/>
  <c r="H1506" i="1"/>
  <c r="A1506" i="1"/>
  <c r="AZ1505" i="1"/>
  <c r="AX1505" i="1"/>
  <c r="AY1505" i="1" s="1"/>
  <c r="S1505" i="1"/>
  <c r="O1505" i="1"/>
  <c r="J1505" i="1"/>
  <c r="H1505" i="1"/>
  <c r="A1505" i="1"/>
  <c r="AZ1504" i="1"/>
  <c r="AX1504" i="1"/>
  <c r="AY1504" i="1" s="1"/>
  <c r="S1504" i="1"/>
  <c r="O1504" i="1"/>
  <c r="J1504" i="1"/>
  <c r="H1504" i="1"/>
  <c r="A1504" i="1"/>
  <c r="AZ1503" i="1"/>
  <c r="AX1503" i="1"/>
  <c r="AY1503" i="1" s="1"/>
  <c r="S1503" i="1"/>
  <c r="O1503" i="1"/>
  <c r="J1503" i="1"/>
  <c r="H1503" i="1"/>
  <c r="A1503" i="1"/>
  <c r="AZ1502" i="1"/>
  <c r="AX1502" i="1"/>
  <c r="AY1502" i="1" s="1"/>
  <c r="S1502" i="1"/>
  <c r="O1502" i="1"/>
  <c r="J1502" i="1"/>
  <c r="H1502" i="1"/>
  <c r="A1502" i="1"/>
  <c r="AZ1501" i="1"/>
  <c r="AX1501" i="1"/>
  <c r="AY1501" i="1" s="1"/>
  <c r="S1501" i="1"/>
  <c r="O1501" i="1"/>
  <c r="J1501" i="1"/>
  <c r="H1501" i="1"/>
  <c r="A1501" i="1"/>
  <c r="AZ1500" i="1"/>
  <c r="AX1500" i="1"/>
  <c r="AY1500" i="1" s="1"/>
  <c r="S1500" i="1"/>
  <c r="O1500" i="1"/>
  <c r="J1500" i="1"/>
  <c r="H1500" i="1"/>
  <c r="A1500" i="1"/>
  <c r="AZ1499" i="1"/>
  <c r="AX1499" i="1"/>
  <c r="AY1499" i="1" s="1"/>
  <c r="S1499" i="1"/>
  <c r="O1499" i="1"/>
  <c r="J1499" i="1"/>
  <c r="H1499" i="1"/>
  <c r="A1499" i="1"/>
  <c r="AZ1498" i="1"/>
  <c r="AX1498" i="1"/>
  <c r="AY1498" i="1" s="1"/>
  <c r="S1498" i="1"/>
  <c r="O1498" i="1"/>
  <c r="J1498" i="1"/>
  <c r="H1498" i="1"/>
  <c r="A1498" i="1"/>
  <c r="AZ1497" i="1"/>
  <c r="AX1497" i="1"/>
  <c r="AY1497" i="1" s="1"/>
  <c r="S1497" i="1"/>
  <c r="O1497" i="1"/>
  <c r="J1497" i="1"/>
  <c r="H1497" i="1"/>
  <c r="A1497" i="1"/>
  <c r="AZ1496" i="1"/>
  <c r="AX1496" i="1"/>
  <c r="AY1496" i="1" s="1"/>
  <c r="S1496" i="1"/>
  <c r="O1496" i="1"/>
  <c r="J1496" i="1"/>
  <c r="H1496" i="1"/>
  <c r="A1496" i="1"/>
  <c r="AZ1495" i="1"/>
  <c r="AX1495" i="1"/>
  <c r="AY1495" i="1" s="1"/>
  <c r="S1495" i="1"/>
  <c r="O1495" i="1"/>
  <c r="J1495" i="1"/>
  <c r="H1495" i="1"/>
  <c r="A1495" i="1"/>
  <c r="AZ1494" i="1"/>
  <c r="AX1494" i="1"/>
  <c r="AY1494" i="1" s="1"/>
  <c r="S1494" i="1"/>
  <c r="O1494" i="1"/>
  <c r="J1494" i="1"/>
  <c r="H1494" i="1"/>
  <c r="A1494" i="1"/>
  <c r="AZ1493" i="1"/>
  <c r="AX1493" i="1"/>
  <c r="AY1493" i="1" s="1"/>
  <c r="S1493" i="1"/>
  <c r="O1493" i="1"/>
  <c r="J1493" i="1"/>
  <c r="H1493" i="1"/>
  <c r="A1493" i="1"/>
  <c r="AZ1492" i="1"/>
  <c r="AX1492" i="1"/>
  <c r="AY1492" i="1" s="1"/>
  <c r="S1492" i="1"/>
  <c r="O1492" i="1"/>
  <c r="J1492" i="1"/>
  <c r="H1492" i="1"/>
  <c r="A1492" i="1"/>
  <c r="AZ1491" i="1"/>
  <c r="AX1491" i="1"/>
  <c r="AY1491" i="1" s="1"/>
  <c r="S1491" i="1"/>
  <c r="O1491" i="1"/>
  <c r="J1491" i="1"/>
  <c r="H1491" i="1"/>
  <c r="A1491" i="1"/>
  <c r="AZ1490" i="1"/>
  <c r="AX1490" i="1"/>
  <c r="AY1490" i="1" s="1"/>
  <c r="S1490" i="1"/>
  <c r="O1490" i="1"/>
  <c r="J1490" i="1"/>
  <c r="H1490" i="1"/>
  <c r="A1490" i="1"/>
  <c r="AZ1489" i="1"/>
  <c r="AX1489" i="1"/>
  <c r="AY1489" i="1" s="1"/>
  <c r="S1489" i="1"/>
  <c r="O1489" i="1"/>
  <c r="J1489" i="1"/>
  <c r="H1489" i="1"/>
  <c r="A1489" i="1"/>
  <c r="AZ1488" i="1"/>
  <c r="AX1488" i="1"/>
  <c r="AY1488" i="1" s="1"/>
  <c r="S1488" i="1"/>
  <c r="O1488" i="1"/>
  <c r="J1488" i="1"/>
  <c r="H1488" i="1"/>
  <c r="A1488" i="1"/>
  <c r="AZ1487" i="1"/>
  <c r="AX1487" i="1"/>
  <c r="AY1487" i="1" s="1"/>
  <c r="S1487" i="1"/>
  <c r="O1487" i="1"/>
  <c r="J1487" i="1"/>
  <c r="H1487" i="1"/>
  <c r="A1487" i="1"/>
  <c r="AZ1486" i="1"/>
  <c r="AX1486" i="1"/>
  <c r="AY1486" i="1" s="1"/>
  <c r="S1486" i="1"/>
  <c r="O1486" i="1"/>
  <c r="J1486" i="1"/>
  <c r="H1486" i="1"/>
  <c r="A1486" i="1"/>
  <c r="AZ1485" i="1"/>
  <c r="AX1485" i="1"/>
  <c r="AY1485" i="1" s="1"/>
  <c r="S1485" i="1"/>
  <c r="O1485" i="1"/>
  <c r="J1485" i="1"/>
  <c r="H1485" i="1"/>
  <c r="A1485" i="1"/>
  <c r="AZ1484" i="1"/>
  <c r="AX1484" i="1"/>
  <c r="AY1484" i="1" s="1"/>
  <c r="S1484" i="1"/>
  <c r="O1484" i="1"/>
  <c r="J1484" i="1"/>
  <c r="H1484" i="1"/>
  <c r="A1484" i="1"/>
  <c r="AZ1483" i="1"/>
  <c r="AX1483" i="1"/>
  <c r="AY1483" i="1" s="1"/>
  <c r="S1483" i="1"/>
  <c r="O1483" i="1"/>
  <c r="J1483" i="1"/>
  <c r="H1483" i="1"/>
  <c r="A1483" i="1"/>
  <c r="AZ1482" i="1"/>
  <c r="AX1482" i="1"/>
  <c r="AY1482" i="1" s="1"/>
  <c r="S1482" i="1"/>
  <c r="O1482" i="1"/>
  <c r="J1482" i="1"/>
  <c r="H1482" i="1"/>
  <c r="A1482" i="1"/>
  <c r="AZ1481" i="1"/>
  <c r="AX1481" i="1"/>
  <c r="AY1481" i="1" s="1"/>
  <c r="S1481" i="1"/>
  <c r="O1481" i="1"/>
  <c r="J1481" i="1"/>
  <c r="H1481" i="1"/>
  <c r="A1481" i="1"/>
  <c r="AZ1480" i="1"/>
  <c r="AX1480" i="1"/>
  <c r="AY1480" i="1" s="1"/>
  <c r="S1480" i="1"/>
  <c r="O1480" i="1"/>
  <c r="J1480" i="1"/>
  <c r="H1480" i="1"/>
  <c r="A1480" i="1"/>
  <c r="AZ1479" i="1"/>
  <c r="AX1479" i="1"/>
  <c r="AY1479" i="1" s="1"/>
  <c r="S1479" i="1"/>
  <c r="O1479" i="1"/>
  <c r="J1479" i="1"/>
  <c r="H1479" i="1"/>
  <c r="A1479" i="1"/>
  <c r="AZ1478" i="1"/>
  <c r="AX1478" i="1"/>
  <c r="AY1478" i="1" s="1"/>
  <c r="S1478" i="1"/>
  <c r="O1478" i="1"/>
  <c r="J1478" i="1"/>
  <c r="H1478" i="1"/>
  <c r="A1478" i="1"/>
  <c r="AZ1477" i="1"/>
  <c r="AX1477" i="1"/>
  <c r="AY1477" i="1" s="1"/>
  <c r="S1477" i="1"/>
  <c r="O1477" i="1"/>
  <c r="J1477" i="1"/>
  <c r="H1477" i="1"/>
  <c r="A1477" i="1"/>
  <c r="AZ1476" i="1"/>
  <c r="AX1476" i="1"/>
  <c r="AY1476" i="1" s="1"/>
  <c r="S1476" i="1"/>
  <c r="O1476" i="1"/>
  <c r="J1476" i="1"/>
  <c r="H1476" i="1"/>
  <c r="A1476" i="1"/>
  <c r="AZ1475" i="1"/>
  <c r="AX1475" i="1"/>
  <c r="AY1475" i="1" s="1"/>
  <c r="S1475" i="1"/>
  <c r="O1475" i="1"/>
  <c r="J1475" i="1"/>
  <c r="H1475" i="1"/>
  <c r="A1475" i="1"/>
  <c r="AZ1474" i="1"/>
  <c r="AX1474" i="1"/>
  <c r="AY1474" i="1" s="1"/>
  <c r="S1474" i="1"/>
  <c r="O1474" i="1"/>
  <c r="J1474" i="1"/>
  <c r="H1474" i="1"/>
  <c r="A1474" i="1"/>
  <c r="AZ1473" i="1"/>
  <c r="AX1473" i="1"/>
  <c r="AY1473" i="1" s="1"/>
  <c r="S1473" i="1"/>
  <c r="O1473" i="1"/>
  <c r="J1473" i="1"/>
  <c r="H1473" i="1"/>
  <c r="A1473" i="1"/>
  <c r="AZ1472" i="1"/>
  <c r="AX1472" i="1"/>
  <c r="AY1472" i="1" s="1"/>
  <c r="S1472" i="1"/>
  <c r="O1472" i="1"/>
  <c r="J1472" i="1"/>
  <c r="H1472" i="1"/>
  <c r="A1472" i="1"/>
  <c r="AZ1471" i="1"/>
  <c r="AX1471" i="1"/>
  <c r="AY1471" i="1" s="1"/>
  <c r="S1471" i="1"/>
  <c r="O1471" i="1"/>
  <c r="J1471" i="1"/>
  <c r="H1471" i="1"/>
  <c r="A1471" i="1"/>
  <c r="AZ1470" i="1"/>
  <c r="AX1470" i="1"/>
  <c r="AY1470" i="1" s="1"/>
  <c r="S1470" i="1"/>
  <c r="O1470" i="1"/>
  <c r="J1470" i="1"/>
  <c r="H1470" i="1"/>
  <c r="A1470" i="1"/>
  <c r="AZ1469" i="1"/>
  <c r="AX1469" i="1"/>
  <c r="AY1469" i="1" s="1"/>
  <c r="S1469" i="1"/>
  <c r="O1469" i="1"/>
  <c r="J1469" i="1"/>
  <c r="H1469" i="1"/>
  <c r="A1469" i="1"/>
  <c r="AZ1468" i="1"/>
  <c r="AX1468" i="1"/>
  <c r="AY1468" i="1" s="1"/>
  <c r="S1468" i="1"/>
  <c r="O1468" i="1"/>
  <c r="J1468" i="1"/>
  <c r="H1468" i="1"/>
  <c r="A1468" i="1"/>
  <c r="AZ1467" i="1"/>
  <c r="AX1467" i="1"/>
  <c r="AY1467" i="1" s="1"/>
  <c r="S1467" i="1"/>
  <c r="O1467" i="1"/>
  <c r="J1467" i="1"/>
  <c r="H1467" i="1"/>
  <c r="A1467" i="1"/>
  <c r="AZ1466" i="1"/>
  <c r="AX1466" i="1"/>
  <c r="AY1466" i="1" s="1"/>
  <c r="S1466" i="1"/>
  <c r="O1466" i="1"/>
  <c r="J1466" i="1"/>
  <c r="H1466" i="1"/>
  <c r="A1466" i="1"/>
  <c r="AZ1465" i="1"/>
  <c r="AX1465" i="1"/>
  <c r="AY1465" i="1" s="1"/>
  <c r="S1465" i="1"/>
  <c r="O1465" i="1"/>
  <c r="J1465" i="1"/>
  <c r="H1465" i="1"/>
  <c r="A1465" i="1"/>
  <c r="AZ1464" i="1"/>
  <c r="AX1464" i="1"/>
  <c r="AY1464" i="1" s="1"/>
  <c r="S1464" i="1"/>
  <c r="O1464" i="1"/>
  <c r="J1464" i="1"/>
  <c r="H1464" i="1"/>
  <c r="A1464" i="1"/>
  <c r="AZ1463" i="1"/>
  <c r="AX1463" i="1"/>
  <c r="AY1463" i="1" s="1"/>
  <c r="S1463" i="1"/>
  <c r="O1463" i="1"/>
  <c r="J1463" i="1"/>
  <c r="H1463" i="1"/>
  <c r="A1463" i="1"/>
  <c r="AZ1462" i="1"/>
  <c r="AX1462" i="1"/>
  <c r="AY1462" i="1" s="1"/>
  <c r="S1462" i="1"/>
  <c r="O1462" i="1"/>
  <c r="J1462" i="1"/>
  <c r="H1462" i="1"/>
  <c r="A1462" i="1"/>
  <c r="AZ1461" i="1"/>
  <c r="AX1461" i="1"/>
  <c r="AY1461" i="1" s="1"/>
  <c r="S1461" i="1"/>
  <c r="O1461" i="1"/>
  <c r="J1461" i="1"/>
  <c r="H1461" i="1"/>
  <c r="A1461" i="1"/>
  <c r="AZ1460" i="1"/>
  <c r="AX1460" i="1"/>
  <c r="AY1460" i="1" s="1"/>
  <c r="S1460" i="1"/>
  <c r="O1460" i="1"/>
  <c r="J1460" i="1"/>
  <c r="H1460" i="1"/>
  <c r="A1460" i="1"/>
  <c r="AZ1459" i="1"/>
  <c r="AX1459" i="1"/>
  <c r="AY1459" i="1" s="1"/>
  <c r="S1459" i="1"/>
  <c r="O1459" i="1"/>
  <c r="J1459" i="1"/>
  <c r="H1459" i="1"/>
  <c r="A1459" i="1"/>
  <c r="AZ1458" i="1"/>
  <c r="AX1458" i="1"/>
  <c r="AY1458" i="1" s="1"/>
  <c r="S1458" i="1"/>
  <c r="O1458" i="1"/>
  <c r="J1458" i="1"/>
  <c r="H1458" i="1"/>
  <c r="A1458" i="1"/>
  <c r="AZ1457" i="1"/>
  <c r="AX1457" i="1"/>
  <c r="AY1457" i="1" s="1"/>
  <c r="S1457" i="1"/>
  <c r="O1457" i="1"/>
  <c r="J1457" i="1"/>
  <c r="H1457" i="1"/>
  <c r="A1457" i="1"/>
  <c r="AZ1456" i="1"/>
  <c r="AX1456" i="1"/>
  <c r="AY1456" i="1" s="1"/>
  <c r="S1456" i="1"/>
  <c r="O1456" i="1"/>
  <c r="J1456" i="1"/>
  <c r="H1456" i="1"/>
  <c r="A1456" i="1"/>
  <c r="AZ1455" i="1"/>
  <c r="AX1455" i="1"/>
  <c r="AY1455" i="1" s="1"/>
  <c r="S1455" i="1"/>
  <c r="O1455" i="1"/>
  <c r="J1455" i="1"/>
  <c r="H1455" i="1"/>
  <c r="A1455" i="1"/>
  <c r="AZ1454" i="1"/>
  <c r="AX1454" i="1"/>
  <c r="AY1454" i="1" s="1"/>
  <c r="S1454" i="1"/>
  <c r="O1454" i="1"/>
  <c r="J1454" i="1"/>
  <c r="H1454" i="1"/>
  <c r="A1454" i="1"/>
  <c r="AZ1453" i="1"/>
  <c r="AX1453" i="1"/>
  <c r="AY1453" i="1" s="1"/>
  <c r="S1453" i="1"/>
  <c r="O1453" i="1"/>
  <c r="J1453" i="1"/>
  <c r="H1453" i="1"/>
  <c r="A1453" i="1"/>
  <c r="AZ1452" i="1"/>
  <c r="AX1452" i="1"/>
  <c r="AY1452" i="1" s="1"/>
  <c r="S1452" i="1"/>
  <c r="O1452" i="1"/>
  <c r="J1452" i="1"/>
  <c r="H1452" i="1"/>
  <c r="A1452" i="1"/>
  <c r="AZ1451" i="1"/>
  <c r="AX1451" i="1"/>
  <c r="AY1451" i="1" s="1"/>
  <c r="S1451" i="1"/>
  <c r="O1451" i="1"/>
  <c r="J1451" i="1"/>
  <c r="H1451" i="1"/>
  <c r="A1451" i="1"/>
  <c r="AZ1450" i="1"/>
  <c r="AX1450" i="1"/>
  <c r="AY1450" i="1" s="1"/>
  <c r="S1450" i="1"/>
  <c r="O1450" i="1"/>
  <c r="J1450" i="1"/>
  <c r="H1450" i="1"/>
  <c r="A1450" i="1"/>
  <c r="AZ1449" i="1"/>
  <c r="AX1449" i="1"/>
  <c r="AY1449" i="1" s="1"/>
  <c r="S1449" i="1"/>
  <c r="O1449" i="1"/>
  <c r="J1449" i="1"/>
  <c r="H1449" i="1"/>
  <c r="A1449" i="1"/>
  <c r="AZ1448" i="1"/>
  <c r="AX1448" i="1"/>
  <c r="AY1448" i="1" s="1"/>
  <c r="S1448" i="1"/>
  <c r="O1448" i="1"/>
  <c r="J1448" i="1"/>
  <c r="H1448" i="1"/>
  <c r="A1448" i="1"/>
  <c r="AZ1447" i="1"/>
  <c r="AX1447" i="1"/>
  <c r="AY1447" i="1" s="1"/>
  <c r="S1447" i="1"/>
  <c r="O1447" i="1"/>
  <c r="J1447" i="1"/>
  <c r="H1447" i="1"/>
  <c r="A1447" i="1"/>
  <c r="AZ1446" i="1"/>
  <c r="AX1446" i="1"/>
  <c r="AY1446" i="1" s="1"/>
  <c r="S1446" i="1"/>
  <c r="O1446" i="1"/>
  <c r="J1446" i="1"/>
  <c r="H1446" i="1"/>
  <c r="A1446" i="1"/>
  <c r="AZ1445" i="1"/>
  <c r="AX1445" i="1"/>
  <c r="AY1445" i="1" s="1"/>
  <c r="S1445" i="1"/>
  <c r="O1445" i="1"/>
  <c r="J1445" i="1"/>
  <c r="H1445" i="1"/>
  <c r="A1445" i="1"/>
  <c r="AZ1444" i="1"/>
  <c r="AX1444" i="1"/>
  <c r="AY1444" i="1" s="1"/>
  <c r="S1444" i="1"/>
  <c r="O1444" i="1"/>
  <c r="J1444" i="1"/>
  <c r="H1444" i="1"/>
  <c r="A1444" i="1"/>
  <c r="AZ1443" i="1"/>
  <c r="AX1443" i="1"/>
  <c r="AY1443" i="1" s="1"/>
  <c r="S1443" i="1"/>
  <c r="O1443" i="1"/>
  <c r="J1443" i="1"/>
  <c r="H1443" i="1"/>
  <c r="A1443" i="1"/>
  <c r="AZ1442" i="1"/>
  <c r="AX1442" i="1"/>
  <c r="AY1442" i="1" s="1"/>
  <c r="S1442" i="1"/>
  <c r="O1442" i="1"/>
  <c r="J1442" i="1"/>
  <c r="H1442" i="1"/>
  <c r="A1442" i="1"/>
  <c r="AZ1441" i="1"/>
  <c r="AX1441" i="1"/>
  <c r="AY1441" i="1" s="1"/>
  <c r="S1441" i="1"/>
  <c r="O1441" i="1"/>
  <c r="J1441" i="1"/>
  <c r="H1441" i="1"/>
  <c r="A1441" i="1"/>
  <c r="AZ1440" i="1"/>
  <c r="AX1440" i="1"/>
  <c r="AY1440" i="1" s="1"/>
  <c r="S1440" i="1"/>
  <c r="O1440" i="1"/>
  <c r="J1440" i="1"/>
  <c r="H1440" i="1"/>
  <c r="A1440" i="1"/>
  <c r="AZ1439" i="1"/>
  <c r="AX1439" i="1"/>
  <c r="AY1439" i="1" s="1"/>
  <c r="S1439" i="1"/>
  <c r="O1439" i="1"/>
  <c r="J1439" i="1"/>
  <c r="H1439" i="1"/>
  <c r="A1439" i="1"/>
  <c r="AZ1438" i="1"/>
  <c r="AX1438" i="1"/>
  <c r="AY1438" i="1" s="1"/>
  <c r="S1438" i="1"/>
  <c r="O1438" i="1"/>
  <c r="J1438" i="1"/>
  <c r="H1438" i="1"/>
  <c r="A1438" i="1"/>
  <c r="AZ1437" i="1"/>
  <c r="AX1437" i="1"/>
  <c r="AY1437" i="1" s="1"/>
  <c r="S1437" i="1"/>
  <c r="O1437" i="1"/>
  <c r="J1437" i="1"/>
  <c r="H1437" i="1"/>
  <c r="A1437" i="1"/>
  <c r="AZ1436" i="1"/>
  <c r="AX1436" i="1"/>
  <c r="AY1436" i="1" s="1"/>
  <c r="S1436" i="1"/>
  <c r="O1436" i="1"/>
  <c r="J1436" i="1"/>
  <c r="H1436" i="1"/>
  <c r="A1436" i="1"/>
  <c r="AZ1435" i="1"/>
  <c r="AX1435" i="1"/>
  <c r="AY1435" i="1" s="1"/>
  <c r="S1435" i="1"/>
  <c r="O1435" i="1"/>
  <c r="J1435" i="1"/>
  <c r="H1435" i="1"/>
  <c r="A1435" i="1"/>
  <c r="AZ1434" i="1"/>
  <c r="AX1434" i="1"/>
  <c r="AY1434" i="1" s="1"/>
  <c r="S1434" i="1"/>
  <c r="O1434" i="1"/>
  <c r="J1434" i="1"/>
  <c r="H1434" i="1"/>
  <c r="A1434" i="1"/>
  <c r="AZ1433" i="1"/>
  <c r="AX1433" i="1"/>
  <c r="AY1433" i="1" s="1"/>
  <c r="S1433" i="1"/>
  <c r="O1433" i="1"/>
  <c r="J1433" i="1"/>
  <c r="H1433" i="1"/>
  <c r="A1433" i="1"/>
  <c r="AZ1432" i="1"/>
  <c r="AX1432" i="1"/>
  <c r="AY1432" i="1" s="1"/>
  <c r="S1432" i="1"/>
  <c r="O1432" i="1"/>
  <c r="J1432" i="1"/>
  <c r="H1432" i="1"/>
  <c r="A1432" i="1"/>
  <c r="AZ1431" i="1"/>
  <c r="AX1431" i="1"/>
  <c r="AY1431" i="1" s="1"/>
  <c r="S1431" i="1"/>
  <c r="O1431" i="1"/>
  <c r="J1431" i="1"/>
  <c r="H1431" i="1"/>
  <c r="A1431" i="1"/>
  <c r="AZ1430" i="1"/>
  <c r="AX1430" i="1"/>
  <c r="AY1430" i="1" s="1"/>
  <c r="S1430" i="1"/>
  <c r="O1430" i="1"/>
  <c r="J1430" i="1"/>
  <c r="H1430" i="1"/>
  <c r="A1430" i="1"/>
  <c r="AZ1429" i="1"/>
  <c r="AX1429" i="1"/>
  <c r="AY1429" i="1" s="1"/>
  <c r="S1429" i="1"/>
  <c r="O1429" i="1"/>
  <c r="J1429" i="1"/>
  <c r="H1429" i="1"/>
  <c r="A1429" i="1"/>
  <c r="AZ1428" i="1"/>
  <c r="AX1428" i="1"/>
  <c r="AY1428" i="1" s="1"/>
  <c r="S1428" i="1"/>
  <c r="O1428" i="1"/>
  <c r="J1428" i="1"/>
  <c r="H1428" i="1"/>
  <c r="A1428" i="1"/>
  <c r="AZ1427" i="1"/>
  <c r="AX1427" i="1"/>
  <c r="AY1427" i="1" s="1"/>
  <c r="S1427" i="1"/>
  <c r="O1427" i="1"/>
  <c r="J1427" i="1"/>
  <c r="H1427" i="1"/>
  <c r="A1427" i="1"/>
  <c r="AZ1426" i="1"/>
  <c r="AX1426" i="1"/>
  <c r="AY1426" i="1" s="1"/>
  <c r="S1426" i="1"/>
  <c r="O1426" i="1"/>
  <c r="J1426" i="1"/>
  <c r="H1426" i="1"/>
  <c r="A1426" i="1"/>
  <c r="AZ1425" i="1"/>
  <c r="AX1425" i="1"/>
  <c r="AY1425" i="1" s="1"/>
  <c r="S1425" i="1"/>
  <c r="O1425" i="1"/>
  <c r="J1425" i="1"/>
  <c r="H1425" i="1"/>
  <c r="A1425" i="1"/>
  <c r="AZ1424" i="1"/>
  <c r="AX1424" i="1"/>
  <c r="AY1424" i="1" s="1"/>
  <c r="S1424" i="1"/>
  <c r="O1424" i="1"/>
  <c r="J1424" i="1"/>
  <c r="H1424" i="1"/>
  <c r="A1424" i="1"/>
  <c r="AZ1423" i="1"/>
  <c r="AX1423" i="1"/>
  <c r="AY1423" i="1" s="1"/>
  <c r="S1423" i="1"/>
  <c r="O1423" i="1"/>
  <c r="J1423" i="1"/>
  <c r="H1423" i="1"/>
  <c r="A1423" i="1"/>
  <c r="AZ1422" i="1"/>
  <c r="AX1422" i="1"/>
  <c r="AY1422" i="1" s="1"/>
  <c r="S1422" i="1"/>
  <c r="O1422" i="1"/>
  <c r="J1422" i="1"/>
  <c r="H1422" i="1"/>
  <c r="A1422" i="1"/>
  <c r="AZ1421" i="1"/>
  <c r="AX1421" i="1"/>
  <c r="AY1421" i="1" s="1"/>
  <c r="S1421" i="1"/>
  <c r="O1421" i="1"/>
  <c r="J1421" i="1"/>
  <c r="H1421" i="1"/>
  <c r="A1421" i="1"/>
  <c r="AZ1420" i="1"/>
  <c r="AX1420" i="1"/>
  <c r="AY1420" i="1" s="1"/>
  <c r="S1420" i="1"/>
  <c r="O1420" i="1"/>
  <c r="J1420" i="1"/>
  <c r="H1420" i="1"/>
  <c r="A1420" i="1"/>
  <c r="AZ1419" i="1"/>
  <c r="AX1419" i="1"/>
  <c r="AY1419" i="1" s="1"/>
  <c r="S1419" i="1"/>
  <c r="O1419" i="1"/>
  <c r="J1419" i="1"/>
  <c r="H1419" i="1"/>
  <c r="A1419" i="1"/>
  <c r="AZ1418" i="1"/>
  <c r="AX1418" i="1"/>
  <c r="AY1418" i="1" s="1"/>
  <c r="S1418" i="1"/>
  <c r="O1418" i="1"/>
  <c r="J1418" i="1"/>
  <c r="H1418" i="1"/>
  <c r="A1418" i="1"/>
  <c r="AZ1417" i="1"/>
  <c r="AX1417" i="1"/>
  <c r="AY1417" i="1" s="1"/>
  <c r="S1417" i="1"/>
  <c r="O1417" i="1"/>
  <c r="J1417" i="1"/>
  <c r="H1417" i="1"/>
  <c r="A1417" i="1"/>
  <c r="AZ1416" i="1"/>
  <c r="AX1416" i="1"/>
  <c r="AY1416" i="1" s="1"/>
  <c r="S1416" i="1"/>
  <c r="O1416" i="1"/>
  <c r="J1416" i="1"/>
  <c r="H1416" i="1"/>
  <c r="A1416" i="1"/>
  <c r="AZ1415" i="1"/>
  <c r="AX1415" i="1"/>
  <c r="AY1415" i="1" s="1"/>
  <c r="S1415" i="1"/>
  <c r="O1415" i="1"/>
  <c r="J1415" i="1"/>
  <c r="H1415" i="1"/>
  <c r="A1415" i="1"/>
  <c r="AZ1414" i="1"/>
  <c r="AX1414" i="1"/>
  <c r="AY1414" i="1" s="1"/>
  <c r="S1414" i="1"/>
  <c r="O1414" i="1"/>
  <c r="J1414" i="1"/>
  <c r="H1414" i="1"/>
  <c r="A1414" i="1"/>
  <c r="AZ1413" i="1"/>
  <c r="AX1413" i="1"/>
  <c r="AY1413" i="1" s="1"/>
  <c r="S1413" i="1"/>
  <c r="O1413" i="1"/>
  <c r="J1413" i="1"/>
  <c r="H1413" i="1"/>
  <c r="A1413" i="1"/>
  <c r="AZ1412" i="1"/>
  <c r="AX1412" i="1"/>
  <c r="AY1412" i="1" s="1"/>
  <c r="S1412" i="1"/>
  <c r="O1412" i="1"/>
  <c r="J1412" i="1"/>
  <c r="H1412" i="1"/>
  <c r="A1412" i="1"/>
  <c r="AZ1411" i="1"/>
  <c r="AX1411" i="1"/>
  <c r="AY1411" i="1" s="1"/>
  <c r="S1411" i="1"/>
  <c r="O1411" i="1"/>
  <c r="J1411" i="1"/>
  <c r="H1411" i="1"/>
  <c r="A1411" i="1"/>
  <c r="AZ1410" i="1"/>
  <c r="AX1410" i="1"/>
  <c r="AY1410" i="1" s="1"/>
  <c r="S1410" i="1"/>
  <c r="O1410" i="1"/>
  <c r="J1410" i="1"/>
  <c r="H1410" i="1"/>
  <c r="A1410" i="1"/>
  <c r="AZ1409" i="1"/>
  <c r="AX1409" i="1"/>
  <c r="AY1409" i="1" s="1"/>
  <c r="S1409" i="1"/>
  <c r="O1409" i="1"/>
  <c r="J1409" i="1"/>
  <c r="H1409" i="1"/>
  <c r="A1409" i="1"/>
  <c r="AZ1408" i="1"/>
  <c r="AX1408" i="1"/>
  <c r="AY1408" i="1" s="1"/>
  <c r="S1408" i="1"/>
  <c r="O1408" i="1"/>
  <c r="J1408" i="1"/>
  <c r="H1408" i="1"/>
  <c r="A1408" i="1"/>
  <c r="AZ1407" i="1"/>
  <c r="AX1407" i="1"/>
  <c r="AY1407" i="1" s="1"/>
  <c r="S1407" i="1"/>
  <c r="O1407" i="1"/>
  <c r="J1407" i="1"/>
  <c r="H1407" i="1"/>
  <c r="A1407" i="1"/>
  <c r="AZ1406" i="1"/>
  <c r="AX1406" i="1"/>
  <c r="AY1406" i="1" s="1"/>
  <c r="S1406" i="1"/>
  <c r="O1406" i="1"/>
  <c r="J1406" i="1"/>
  <c r="H1406" i="1"/>
  <c r="A1406" i="1"/>
  <c r="AZ1405" i="1"/>
  <c r="AX1405" i="1"/>
  <c r="AY1405" i="1" s="1"/>
  <c r="S1405" i="1"/>
  <c r="O1405" i="1"/>
  <c r="J1405" i="1"/>
  <c r="H1405" i="1"/>
  <c r="A1405" i="1"/>
  <c r="AZ1404" i="1"/>
  <c r="AX1404" i="1"/>
  <c r="AY1404" i="1" s="1"/>
  <c r="S1404" i="1"/>
  <c r="O1404" i="1"/>
  <c r="J1404" i="1"/>
  <c r="H1404" i="1"/>
  <c r="A1404" i="1"/>
  <c r="AZ1403" i="1"/>
  <c r="AX1403" i="1"/>
  <c r="AY1403" i="1" s="1"/>
  <c r="S1403" i="1"/>
  <c r="O1403" i="1"/>
  <c r="J1403" i="1"/>
  <c r="H1403" i="1"/>
  <c r="A1403" i="1"/>
  <c r="AZ1402" i="1"/>
  <c r="AX1402" i="1"/>
  <c r="AY1402" i="1" s="1"/>
  <c r="S1402" i="1"/>
  <c r="O1402" i="1"/>
  <c r="J1402" i="1"/>
  <c r="H1402" i="1"/>
  <c r="A1402" i="1"/>
  <c r="AZ1401" i="1"/>
  <c r="AX1401" i="1"/>
  <c r="AY1401" i="1" s="1"/>
  <c r="S1401" i="1"/>
  <c r="O1401" i="1"/>
  <c r="J1401" i="1"/>
  <c r="H1401" i="1"/>
  <c r="A1401" i="1"/>
  <c r="AZ1400" i="1"/>
  <c r="AX1400" i="1"/>
  <c r="AY1400" i="1" s="1"/>
  <c r="S1400" i="1"/>
  <c r="O1400" i="1"/>
  <c r="J1400" i="1"/>
  <c r="H1400" i="1"/>
  <c r="A1400" i="1"/>
  <c r="AZ1399" i="1"/>
  <c r="AX1399" i="1"/>
  <c r="AY1399" i="1" s="1"/>
  <c r="S1399" i="1"/>
  <c r="O1399" i="1"/>
  <c r="J1399" i="1"/>
  <c r="H1399" i="1"/>
  <c r="A1399" i="1"/>
  <c r="AZ1398" i="1"/>
  <c r="AX1398" i="1"/>
  <c r="AY1398" i="1" s="1"/>
  <c r="S1398" i="1"/>
  <c r="O1398" i="1"/>
  <c r="J1398" i="1"/>
  <c r="H1398" i="1"/>
  <c r="A1398" i="1"/>
  <c r="AZ1397" i="1"/>
  <c r="AX1397" i="1"/>
  <c r="AY1397" i="1" s="1"/>
  <c r="S1397" i="1"/>
  <c r="O1397" i="1"/>
  <c r="J1397" i="1"/>
  <c r="H1397" i="1"/>
  <c r="A1397" i="1"/>
  <c r="AZ1396" i="1"/>
  <c r="AX1396" i="1"/>
  <c r="AY1396" i="1" s="1"/>
  <c r="S1396" i="1"/>
  <c r="O1396" i="1"/>
  <c r="J1396" i="1"/>
  <c r="H1396" i="1"/>
  <c r="A1396" i="1"/>
  <c r="AZ1395" i="1"/>
  <c r="AX1395" i="1"/>
  <c r="AY1395" i="1" s="1"/>
  <c r="S1395" i="1"/>
  <c r="O1395" i="1"/>
  <c r="J1395" i="1"/>
  <c r="H1395" i="1"/>
  <c r="A1395" i="1"/>
  <c r="AZ1394" i="1"/>
  <c r="AX1394" i="1"/>
  <c r="AY1394" i="1" s="1"/>
  <c r="S1394" i="1"/>
  <c r="O1394" i="1"/>
  <c r="J1394" i="1"/>
  <c r="H1394" i="1"/>
  <c r="A1394" i="1"/>
  <c r="AZ1393" i="1"/>
  <c r="AX1393" i="1"/>
  <c r="AY1393" i="1" s="1"/>
  <c r="S1393" i="1"/>
  <c r="O1393" i="1"/>
  <c r="J1393" i="1"/>
  <c r="H1393" i="1"/>
  <c r="A1393" i="1"/>
  <c r="AZ1392" i="1"/>
  <c r="AX1392" i="1"/>
  <c r="AY1392" i="1" s="1"/>
  <c r="S1392" i="1"/>
  <c r="O1392" i="1"/>
  <c r="J1392" i="1"/>
  <c r="H1392" i="1"/>
  <c r="A1392" i="1"/>
  <c r="AZ1391" i="1"/>
  <c r="AX1391" i="1"/>
  <c r="AY1391" i="1" s="1"/>
  <c r="S1391" i="1"/>
  <c r="O1391" i="1"/>
  <c r="J1391" i="1"/>
  <c r="H1391" i="1"/>
  <c r="A1391" i="1"/>
  <c r="AZ1390" i="1"/>
  <c r="AX1390" i="1"/>
  <c r="AY1390" i="1" s="1"/>
  <c r="S1390" i="1"/>
  <c r="O1390" i="1"/>
  <c r="J1390" i="1"/>
  <c r="H1390" i="1"/>
  <c r="A1390" i="1"/>
  <c r="AZ1389" i="1"/>
  <c r="AX1389" i="1"/>
  <c r="AY1389" i="1" s="1"/>
  <c r="S1389" i="1"/>
  <c r="O1389" i="1"/>
  <c r="J1389" i="1"/>
  <c r="H1389" i="1"/>
  <c r="A1389" i="1"/>
  <c r="AZ1388" i="1"/>
  <c r="AX1388" i="1"/>
  <c r="AY1388" i="1" s="1"/>
  <c r="S1388" i="1"/>
  <c r="O1388" i="1"/>
  <c r="J1388" i="1"/>
  <c r="H1388" i="1"/>
  <c r="A1388" i="1"/>
  <c r="AZ1387" i="1"/>
  <c r="AX1387" i="1"/>
  <c r="AY1387" i="1" s="1"/>
  <c r="S1387" i="1"/>
  <c r="O1387" i="1"/>
  <c r="J1387" i="1"/>
  <c r="H1387" i="1"/>
  <c r="A1387" i="1"/>
  <c r="AZ1386" i="1"/>
  <c r="AX1386" i="1"/>
  <c r="AY1386" i="1" s="1"/>
  <c r="S1386" i="1"/>
  <c r="O1386" i="1"/>
  <c r="J1386" i="1"/>
  <c r="H1386" i="1"/>
  <c r="A1386" i="1"/>
  <c r="AZ1385" i="1"/>
  <c r="AX1385" i="1"/>
  <c r="AY1385" i="1" s="1"/>
  <c r="S1385" i="1"/>
  <c r="O1385" i="1"/>
  <c r="J1385" i="1"/>
  <c r="H1385" i="1"/>
  <c r="A1385" i="1"/>
  <c r="AZ1384" i="1"/>
  <c r="AX1384" i="1"/>
  <c r="AY1384" i="1" s="1"/>
  <c r="S1384" i="1"/>
  <c r="O1384" i="1"/>
  <c r="J1384" i="1"/>
  <c r="H1384" i="1"/>
  <c r="A1384" i="1"/>
  <c r="AZ1383" i="1"/>
  <c r="AX1383" i="1"/>
  <c r="AY1383" i="1" s="1"/>
  <c r="S1383" i="1"/>
  <c r="O1383" i="1"/>
  <c r="J1383" i="1"/>
  <c r="H1383" i="1"/>
  <c r="A1383" i="1"/>
  <c r="AZ1382" i="1"/>
  <c r="AX1382" i="1"/>
  <c r="AY1382" i="1" s="1"/>
  <c r="S1382" i="1"/>
  <c r="O1382" i="1"/>
  <c r="J1382" i="1"/>
  <c r="H1382" i="1"/>
  <c r="A1382" i="1"/>
  <c r="AZ1381" i="1"/>
  <c r="AX1381" i="1"/>
  <c r="AY1381" i="1" s="1"/>
  <c r="S1381" i="1"/>
  <c r="O1381" i="1"/>
  <c r="J1381" i="1"/>
  <c r="H1381" i="1"/>
  <c r="A1381" i="1"/>
  <c r="AZ1380" i="1"/>
  <c r="AX1380" i="1"/>
  <c r="AY1380" i="1" s="1"/>
  <c r="S1380" i="1"/>
  <c r="O1380" i="1"/>
  <c r="J1380" i="1"/>
  <c r="H1380" i="1"/>
  <c r="A1380" i="1"/>
  <c r="AZ1379" i="1"/>
  <c r="AX1379" i="1"/>
  <c r="AY1379" i="1" s="1"/>
  <c r="S1379" i="1"/>
  <c r="O1379" i="1"/>
  <c r="J1379" i="1"/>
  <c r="H1379" i="1"/>
  <c r="A1379" i="1"/>
  <c r="AZ1378" i="1"/>
  <c r="AX1378" i="1"/>
  <c r="AY1378" i="1" s="1"/>
  <c r="S1378" i="1"/>
  <c r="O1378" i="1"/>
  <c r="J1378" i="1"/>
  <c r="H1378" i="1"/>
  <c r="A1378" i="1"/>
  <c r="AZ1377" i="1"/>
  <c r="AX1377" i="1"/>
  <c r="AY1377" i="1" s="1"/>
  <c r="S1377" i="1"/>
  <c r="O1377" i="1"/>
  <c r="J1377" i="1"/>
  <c r="H1377" i="1"/>
  <c r="A1377" i="1"/>
  <c r="AZ1376" i="1"/>
  <c r="AX1376" i="1"/>
  <c r="AY1376" i="1" s="1"/>
  <c r="S1376" i="1"/>
  <c r="O1376" i="1"/>
  <c r="J1376" i="1"/>
  <c r="H1376" i="1"/>
  <c r="A1376" i="1"/>
  <c r="AZ1375" i="1"/>
  <c r="AX1375" i="1"/>
  <c r="AY1375" i="1" s="1"/>
  <c r="S1375" i="1"/>
  <c r="O1375" i="1"/>
  <c r="J1375" i="1"/>
  <c r="H1375" i="1"/>
  <c r="A1375" i="1"/>
  <c r="AZ1374" i="1"/>
  <c r="AX1374" i="1"/>
  <c r="AY1374" i="1" s="1"/>
  <c r="S1374" i="1"/>
  <c r="O1374" i="1"/>
  <c r="J1374" i="1"/>
  <c r="H1374" i="1"/>
  <c r="A1374" i="1"/>
  <c r="AZ1373" i="1"/>
  <c r="AX1373" i="1"/>
  <c r="AY1373" i="1" s="1"/>
  <c r="S1373" i="1"/>
  <c r="O1373" i="1"/>
  <c r="J1373" i="1"/>
  <c r="H1373" i="1"/>
  <c r="A1373" i="1"/>
  <c r="AZ1372" i="1"/>
  <c r="AX1372" i="1"/>
  <c r="AY1372" i="1" s="1"/>
  <c r="S1372" i="1"/>
  <c r="O1372" i="1"/>
  <c r="J1372" i="1"/>
  <c r="H1372" i="1"/>
  <c r="A1372" i="1"/>
  <c r="AZ1371" i="1"/>
  <c r="AX1371" i="1"/>
  <c r="AY1371" i="1" s="1"/>
  <c r="S1371" i="1"/>
  <c r="O1371" i="1"/>
  <c r="J1371" i="1"/>
  <c r="H1371" i="1"/>
  <c r="A1371" i="1"/>
  <c r="AZ1370" i="1"/>
  <c r="AX1370" i="1"/>
  <c r="AY1370" i="1" s="1"/>
  <c r="S1370" i="1"/>
  <c r="O1370" i="1"/>
  <c r="J1370" i="1"/>
  <c r="H1370" i="1"/>
  <c r="A1370" i="1"/>
  <c r="AZ1369" i="1"/>
  <c r="AX1369" i="1"/>
  <c r="AY1369" i="1" s="1"/>
  <c r="S1369" i="1"/>
  <c r="O1369" i="1"/>
  <c r="J1369" i="1"/>
  <c r="H1369" i="1"/>
  <c r="A1369" i="1"/>
  <c r="AZ1368" i="1"/>
  <c r="AX1368" i="1"/>
  <c r="AY1368" i="1" s="1"/>
  <c r="S1368" i="1"/>
  <c r="O1368" i="1"/>
  <c r="J1368" i="1"/>
  <c r="H1368" i="1"/>
  <c r="A1368" i="1"/>
  <c r="AZ1367" i="1"/>
  <c r="AX1367" i="1"/>
  <c r="AY1367" i="1" s="1"/>
  <c r="S1367" i="1"/>
  <c r="O1367" i="1"/>
  <c r="J1367" i="1"/>
  <c r="H1367" i="1"/>
  <c r="A1367" i="1"/>
  <c r="AZ1366" i="1"/>
  <c r="AX1366" i="1"/>
  <c r="AY1366" i="1" s="1"/>
  <c r="S1366" i="1"/>
  <c r="O1366" i="1"/>
  <c r="J1366" i="1"/>
  <c r="H1366" i="1"/>
  <c r="A1366" i="1"/>
  <c r="AZ1365" i="1"/>
  <c r="AX1365" i="1"/>
  <c r="AY1365" i="1" s="1"/>
  <c r="S1365" i="1"/>
  <c r="O1365" i="1"/>
  <c r="J1365" i="1"/>
  <c r="H1365" i="1"/>
  <c r="A1365" i="1"/>
  <c r="AZ1364" i="1"/>
  <c r="AX1364" i="1"/>
  <c r="AY1364" i="1" s="1"/>
  <c r="S1364" i="1"/>
  <c r="O1364" i="1"/>
  <c r="J1364" i="1"/>
  <c r="H1364" i="1"/>
  <c r="A1364" i="1"/>
  <c r="AZ1363" i="1"/>
  <c r="AX1363" i="1"/>
  <c r="AY1363" i="1" s="1"/>
  <c r="S1363" i="1"/>
  <c r="O1363" i="1"/>
  <c r="J1363" i="1"/>
  <c r="H1363" i="1"/>
  <c r="A1363" i="1"/>
  <c r="AZ1362" i="1"/>
  <c r="AX1362" i="1"/>
  <c r="AY1362" i="1" s="1"/>
  <c r="S1362" i="1"/>
  <c r="O1362" i="1"/>
  <c r="J1362" i="1"/>
  <c r="H1362" i="1"/>
  <c r="A1362" i="1"/>
  <c r="AZ1361" i="1"/>
  <c r="AX1361" i="1"/>
  <c r="AY1361" i="1" s="1"/>
  <c r="S1361" i="1"/>
  <c r="O1361" i="1"/>
  <c r="J1361" i="1"/>
  <c r="H1361" i="1"/>
  <c r="A1361" i="1"/>
  <c r="AZ1360" i="1"/>
  <c r="AX1360" i="1"/>
  <c r="AY1360" i="1" s="1"/>
  <c r="S1360" i="1"/>
  <c r="O1360" i="1"/>
  <c r="J1360" i="1"/>
  <c r="H1360" i="1"/>
  <c r="A1360" i="1"/>
  <c r="AZ1359" i="1"/>
  <c r="AX1359" i="1"/>
  <c r="AY1359" i="1" s="1"/>
  <c r="S1359" i="1"/>
  <c r="O1359" i="1"/>
  <c r="J1359" i="1"/>
  <c r="H1359" i="1"/>
  <c r="A1359" i="1"/>
  <c r="AZ1358" i="1"/>
  <c r="AX1358" i="1"/>
  <c r="AY1358" i="1" s="1"/>
  <c r="S1358" i="1"/>
  <c r="O1358" i="1"/>
  <c r="J1358" i="1"/>
  <c r="H1358" i="1"/>
  <c r="A1358" i="1"/>
  <c r="AZ1357" i="1"/>
  <c r="AX1357" i="1"/>
  <c r="AY1357" i="1" s="1"/>
  <c r="S1357" i="1"/>
  <c r="O1357" i="1"/>
  <c r="J1357" i="1"/>
  <c r="H1357" i="1"/>
  <c r="A1357" i="1"/>
  <c r="AZ1356" i="1"/>
  <c r="AX1356" i="1"/>
  <c r="AY1356" i="1" s="1"/>
  <c r="S1356" i="1"/>
  <c r="O1356" i="1"/>
  <c r="J1356" i="1"/>
  <c r="H1356" i="1"/>
  <c r="A1356" i="1"/>
  <c r="AZ1355" i="1"/>
  <c r="AX1355" i="1"/>
  <c r="AY1355" i="1" s="1"/>
  <c r="S1355" i="1"/>
  <c r="O1355" i="1"/>
  <c r="J1355" i="1"/>
  <c r="H1355" i="1"/>
  <c r="A1355" i="1"/>
  <c r="AZ1354" i="1"/>
  <c r="AX1354" i="1"/>
  <c r="AY1354" i="1" s="1"/>
  <c r="S1354" i="1"/>
  <c r="O1354" i="1"/>
  <c r="J1354" i="1"/>
  <c r="H1354" i="1"/>
  <c r="A1354" i="1"/>
  <c r="AZ1353" i="1"/>
  <c r="AX1353" i="1"/>
  <c r="AY1353" i="1" s="1"/>
  <c r="S1353" i="1"/>
  <c r="O1353" i="1"/>
  <c r="J1353" i="1"/>
  <c r="H1353" i="1"/>
  <c r="A1353" i="1"/>
  <c r="AZ1352" i="1"/>
  <c r="AX1352" i="1"/>
  <c r="AY1352" i="1" s="1"/>
  <c r="S1352" i="1"/>
  <c r="O1352" i="1"/>
  <c r="J1352" i="1"/>
  <c r="H1352" i="1"/>
  <c r="A1352" i="1"/>
  <c r="AZ1351" i="1"/>
  <c r="AX1351" i="1"/>
  <c r="AY1351" i="1" s="1"/>
  <c r="S1351" i="1"/>
  <c r="O1351" i="1"/>
  <c r="J1351" i="1"/>
  <c r="H1351" i="1"/>
  <c r="A1351" i="1"/>
  <c r="AZ1350" i="1"/>
  <c r="AX1350" i="1"/>
  <c r="AY1350" i="1" s="1"/>
  <c r="S1350" i="1"/>
  <c r="O1350" i="1"/>
  <c r="J1350" i="1"/>
  <c r="H1350" i="1"/>
  <c r="A1350" i="1"/>
  <c r="AZ1349" i="1"/>
  <c r="AX1349" i="1"/>
  <c r="AY1349" i="1" s="1"/>
  <c r="S1349" i="1"/>
  <c r="O1349" i="1"/>
  <c r="J1349" i="1"/>
  <c r="H1349" i="1"/>
  <c r="A1349" i="1"/>
  <c r="AZ1348" i="1"/>
  <c r="AX1348" i="1"/>
  <c r="AY1348" i="1" s="1"/>
  <c r="S1348" i="1"/>
  <c r="O1348" i="1"/>
  <c r="J1348" i="1"/>
  <c r="H1348" i="1"/>
  <c r="A1348" i="1"/>
  <c r="AZ1347" i="1"/>
  <c r="AX1347" i="1"/>
  <c r="AY1347" i="1" s="1"/>
  <c r="S1347" i="1"/>
  <c r="O1347" i="1"/>
  <c r="J1347" i="1"/>
  <c r="H1347" i="1"/>
  <c r="A1347" i="1"/>
  <c r="AZ1346" i="1"/>
  <c r="AX1346" i="1"/>
  <c r="AY1346" i="1" s="1"/>
  <c r="S1346" i="1"/>
  <c r="O1346" i="1"/>
  <c r="J1346" i="1"/>
  <c r="H1346" i="1"/>
  <c r="A1346" i="1"/>
  <c r="AZ1345" i="1"/>
  <c r="AX1345" i="1"/>
  <c r="AY1345" i="1" s="1"/>
  <c r="S1345" i="1"/>
  <c r="O1345" i="1"/>
  <c r="J1345" i="1"/>
  <c r="H1345" i="1"/>
  <c r="A1345" i="1"/>
  <c r="AZ1344" i="1"/>
  <c r="AX1344" i="1"/>
  <c r="AY1344" i="1" s="1"/>
  <c r="S1344" i="1"/>
  <c r="O1344" i="1"/>
  <c r="J1344" i="1"/>
  <c r="H1344" i="1"/>
  <c r="A1344" i="1"/>
  <c r="AZ1343" i="1"/>
  <c r="AX1343" i="1"/>
  <c r="AY1343" i="1" s="1"/>
  <c r="S1343" i="1"/>
  <c r="O1343" i="1"/>
  <c r="J1343" i="1"/>
  <c r="H1343" i="1"/>
  <c r="A1343" i="1"/>
  <c r="AZ1342" i="1"/>
  <c r="AX1342" i="1"/>
  <c r="AY1342" i="1" s="1"/>
  <c r="S1342" i="1"/>
  <c r="O1342" i="1"/>
  <c r="J1342" i="1"/>
  <c r="H1342" i="1"/>
  <c r="A1342" i="1"/>
  <c r="AZ1341" i="1"/>
  <c r="AX1341" i="1"/>
  <c r="AY1341" i="1" s="1"/>
  <c r="S1341" i="1"/>
  <c r="O1341" i="1"/>
  <c r="J1341" i="1"/>
  <c r="H1341" i="1"/>
  <c r="A1341" i="1"/>
  <c r="AZ1340" i="1"/>
  <c r="AX1340" i="1"/>
  <c r="AY1340" i="1" s="1"/>
  <c r="S1340" i="1"/>
  <c r="O1340" i="1"/>
  <c r="J1340" i="1"/>
  <c r="H1340" i="1"/>
  <c r="A1340" i="1"/>
  <c r="AZ1339" i="1"/>
  <c r="AX1339" i="1"/>
  <c r="AY1339" i="1" s="1"/>
  <c r="S1339" i="1"/>
  <c r="O1339" i="1"/>
  <c r="J1339" i="1"/>
  <c r="H1339" i="1"/>
  <c r="A1339" i="1"/>
  <c r="AZ1338" i="1"/>
  <c r="AX1338" i="1"/>
  <c r="AY1338" i="1" s="1"/>
  <c r="S1338" i="1"/>
  <c r="O1338" i="1"/>
  <c r="J1338" i="1"/>
  <c r="H1338" i="1"/>
  <c r="A1338" i="1"/>
  <c r="AZ1337" i="1"/>
  <c r="AX1337" i="1"/>
  <c r="AY1337" i="1" s="1"/>
  <c r="S1337" i="1"/>
  <c r="O1337" i="1"/>
  <c r="J1337" i="1"/>
  <c r="H1337" i="1"/>
  <c r="A1337" i="1"/>
  <c r="AZ1336" i="1"/>
  <c r="AX1336" i="1"/>
  <c r="AY1336" i="1" s="1"/>
  <c r="S1336" i="1"/>
  <c r="O1336" i="1"/>
  <c r="J1336" i="1"/>
  <c r="H1336" i="1"/>
  <c r="A1336" i="1"/>
  <c r="AZ1335" i="1"/>
  <c r="AX1335" i="1"/>
  <c r="AY1335" i="1" s="1"/>
  <c r="S1335" i="1"/>
  <c r="O1335" i="1"/>
  <c r="J1335" i="1"/>
  <c r="H1335" i="1"/>
  <c r="A1335" i="1"/>
  <c r="AZ1334" i="1"/>
  <c r="AX1334" i="1"/>
  <c r="AY1334" i="1" s="1"/>
  <c r="S1334" i="1"/>
  <c r="O1334" i="1"/>
  <c r="J1334" i="1"/>
  <c r="H1334" i="1"/>
  <c r="A1334" i="1"/>
  <c r="AZ1333" i="1"/>
  <c r="AX1333" i="1"/>
  <c r="AY1333" i="1" s="1"/>
  <c r="S1333" i="1"/>
  <c r="O1333" i="1"/>
  <c r="J1333" i="1"/>
  <c r="H1333" i="1"/>
  <c r="A1333" i="1"/>
  <c r="AZ1332" i="1"/>
  <c r="AX1332" i="1"/>
  <c r="AY1332" i="1" s="1"/>
  <c r="S1332" i="1"/>
  <c r="O1332" i="1"/>
  <c r="J1332" i="1"/>
  <c r="H1332" i="1"/>
  <c r="A1332" i="1"/>
  <c r="AZ1331" i="1"/>
  <c r="AX1331" i="1"/>
  <c r="AY1331" i="1" s="1"/>
  <c r="S1331" i="1"/>
  <c r="O1331" i="1"/>
  <c r="J1331" i="1"/>
  <c r="H1331" i="1"/>
  <c r="A1331" i="1"/>
  <c r="AZ1330" i="1"/>
  <c r="AX1330" i="1"/>
  <c r="AY1330" i="1" s="1"/>
  <c r="S1330" i="1"/>
  <c r="O1330" i="1"/>
  <c r="J1330" i="1"/>
  <c r="H1330" i="1"/>
  <c r="A1330" i="1"/>
  <c r="AZ1329" i="1"/>
  <c r="AX1329" i="1"/>
  <c r="AY1329" i="1" s="1"/>
  <c r="S1329" i="1"/>
  <c r="O1329" i="1"/>
  <c r="J1329" i="1"/>
  <c r="H1329" i="1"/>
  <c r="A1329" i="1"/>
  <c r="AZ1328" i="1"/>
  <c r="AX1328" i="1"/>
  <c r="AY1328" i="1" s="1"/>
  <c r="S1328" i="1"/>
  <c r="O1328" i="1"/>
  <c r="J1328" i="1"/>
  <c r="H1328" i="1"/>
  <c r="A1328" i="1"/>
  <c r="AZ1327" i="1"/>
  <c r="AX1327" i="1"/>
  <c r="AY1327" i="1" s="1"/>
  <c r="S1327" i="1"/>
  <c r="O1327" i="1"/>
  <c r="J1327" i="1"/>
  <c r="H1327" i="1"/>
  <c r="A1327" i="1"/>
  <c r="AZ1326" i="1"/>
  <c r="AX1326" i="1"/>
  <c r="AY1326" i="1" s="1"/>
  <c r="S1326" i="1"/>
  <c r="O1326" i="1"/>
  <c r="J1326" i="1"/>
  <c r="H1326" i="1"/>
  <c r="A1326" i="1"/>
  <c r="AZ1325" i="1"/>
  <c r="AX1325" i="1"/>
  <c r="AY1325" i="1" s="1"/>
  <c r="S1325" i="1"/>
  <c r="O1325" i="1"/>
  <c r="J1325" i="1"/>
  <c r="H1325" i="1"/>
  <c r="A1325" i="1"/>
  <c r="AZ1324" i="1"/>
  <c r="AX1324" i="1"/>
  <c r="AY1324" i="1" s="1"/>
  <c r="S1324" i="1"/>
  <c r="O1324" i="1"/>
  <c r="J1324" i="1"/>
  <c r="H1324" i="1"/>
  <c r="A1324" i="1"/>
  <c r="AZ1323" i="1"/>
  <c r="AX1323" i="1"/>
  <c r="AY1323" i="1" s="1"/>
  <c r="S1323" i="1"/>
  <c r="O1323" i="1"/>
  <c r="J1323" i="1"/>
  <c r="H1323" i="1"/>
  <c r="A1323" i="1"/>
  <c r="AZ1322" i="1"/>
  <c r="AX1322" i="1"/>
  <c r="AY1322" i="1" s="1"/>
  <c r="S1322" i="1"/>
  <c r="O1322" i="1"/>
  <c r="J1322" i="1"/>
  <c r="H1322" i="1"/>
  <c r="A1322" i="1"/>
  <c r="AZ1321" i="1"/>
  <c r="AX1321" i="1"/>
  <c r="AY1321" i="1" s="1"/>
  <c r="S1321" i="1"/>
  <c r="O1321" i="1"/>
  <c r="J1321" i="1"/>
  <c r="H1321" i="1"/>
  <c r="A1321" i="1"/>
  <c r="AZ1320" i="1"/>
  <c r="AX1320" i="1"/>
  <c r="AY1320" i="1" s="1"/>
  <c r="S1320" i="1"/>
  <c r="O1320" i="1"/>
  <c r="J1320" i="1"/>
  <c r="H1320" i="1"/>
  <c r="A1320" i="1"/>
  <c r="AZ1319" i="1"/>
  <c r="AX1319" i="1"/>
  <c r="AY1319" i="1" s="1"/>
  <c r="S1319" i="1"/>
  <c r="O1319" i="1"/>
  <c r="J1319" i="1"/>
  <c r="H1319" i="1"/>
  <c r="A1319" i="1"/>
  <c r="AZ1318" i="1"/>
  <c r="AX1318" i="1"/>
  <c r="AY1318" i="1" s="1"/>
  <c r="S1318" i="1"/>
  <c r="O1318" i="1"/>
  <c r="J1318" i="1"/>
  <c r="H1318" i="1"/>
  <c r="A1318" i="1"/>
  <c r="AZ1317" i="1"/>
  <c r="AX1317" i="1"/>
  <c r="AY1317" i="1" s="1"/>
  <c r="S1317" i="1"/>
  <c r="O1317" i="1"/>
  <c r="J1317" i="1"/>
  <c r="H1317" i="1"/>
  <c r="A1317" i="1"/>
  <c r="AZ1316" i="1"/>
  <c r="AX1316" i="1"/>
  <c r="AY1316" i="1" s="1"/>
  <c r="S1316" i="1"/>
  <c r="O1316" i="1"/>
  <c r="J1316" i="1"/>
  <c r="H1316" i="1"/>
  <c r="A1316" i="1"/>
  <c r="AZ1315" i="1"/>
  <c r="AX1315" i="1"/>
  <c r="AY1315" i="1" s="1"/>
  <c r="S1315" i="1"/>
  <c r="O1315" i="1"/>
  <c r="J1315" i="1"/>
  <c r="H1315" i="1"/>
  <c r="A1315" i="1"/>
  <c r="AZ1314" i="1"/>
  <c r="AX1314" i="1"/>
  <c r="AY1314" i="1" s="1"/>
  <c r="S1314" i="1"/>
  <c r="O1314" i="1"/>
  <c r="J1314" i="1"/>
  <c r="H1314" i="1"/>
  <c r="A1314" i="1"/>
  <c r="AZ1313" i="1"/>
  <c r="AX1313" i="1"/>
  <c r="AY1313" i="1" s="1"/>
  <c r="S1313" i="1"/>
  <c r="O1313" i="1"/>
  <c r="J1313" i="1"/>
  <c r="H1313" i="1"/>
  <c r="A1313" i="1"/>
  <c r="AZ1312" i="1"/>
  <c r="AX1312" i="1"/>
  <c r="AY1312" i="1" s="1"/>
  <c r="S1312" i="1"/>
  <c r="O1312" i="1"/>
  <c r="J1312" i="1"/>
  <c r="H1312" i="1"/>
  <c r="A1312" i="1"/>
  <c r="AZ1311" i="1"/>
  <c r="AX1311" i="1"/>
  <c r="AY1311" i="1" s="1"/>
  <c r="S1311" i="1"/>
  <c r="O1311" i="1"/>
  <c r="J1311" i="1"/>
  <c r="H1311" i="1"/>
  <c r="A1311" i="1"/>
  <c r="AZ1310" i="1"/>
  <c r="AX1310" i="1"/>
  <c r="AY1310" i="1" s="1"/>
  <c r="S1310" i="1"/>
  <c r="O1310" i="1"/>
  <c r="J1310" i="1"/>
  <c r="H1310" i="1"/>
  <c r="A1310" i="1"/>
  <c r="AZ1309" i="1"/>
  <c r="AX1309" i="1"/>
  <c r="AY1309" i="1" s="1"/>
  <c r="S1309" i="1"/>
  <c r="O1309" i="1"/>
  <c r="J1309" i="1"/>
  <c r="H1309" i="1"/>
  <c r="A1309" i="1"/>
  <c r="AZ1308" i="1"/>
  <c r="AX1308" i="1"/>
  <c r="AY1308" i="1" s="1"/>
  <c r="S1308" i="1"/>
  <c r="O1308" i="1"/>
  <c r="J1308" i="1"/>
  <c r="H1308" i="1"/>
  <c r="A1308" i="1"/>
  <c r="AZ1307" i="1"/>
  <c r="AX1307" i="1"/>
  <c r="AY1307" i="1" s="1"/>
  <c r="S1307" i="1"/>
  <c r="O1307" i="1"/>
  <c r="J1307" i="1"/>
  <c r="H1307" i="1"/>
  <c r="A1307" i="1"/>
  <c r="AZ1306" i="1"/>
  <c r="AX1306" i="1"/>
  <c r="AY1306" i="1" s="1"/>
  <c r="S1306" i="1"/>
  <c r="O1306" i="1"/>
  <c r="J1306" i="1"/>
  <c r="H1306" i="1"/>
  <c r="A1306" i="1"/>
  <c r="AZ1305" i="1"/>
  <c r="AX1305" i="1"/>
  <c r="AY1305" i="1" s="1"/>
  <c r="S1305" i="1"/>
  <c r="O1305" i="1"/>
  <c r="J1305" i="1"/>
  <c r="H1305" i="1"/>
  <c r="A1305" i="1"/>
  <c r="AZ1304" i="1"/>
  <c r="AX1304" i="1"/>
  <c r="AY1304" i="1" s="1"/>
  <c r="S1304" i="1"/>
  <c r="O1304" i="1"/>
  <c r="J1304" i="1"/>
  <c r="H1304" i="1"/>
  <c r="A1304" i="1"/>
  <c r="AZ1303" i="1"/>
  <c r="AX1303" i="1"/>
  <c r="AY1303" i="1" s="1"/>
  <c r="S1303" i="1"/>
  <c r="O1303" i="1"/>
  <c r="J1303" i="1"/>
  <c r="H1303" i="1"/>
  <c r="A1303" i="1"/>
  <c r="AZ1302" i="1"/>
  <c r="AX1302" i="1"/>
  <c r="AY1302" i="1" s="1"/>
  <c r="S1302" i="1"/>
  <c r="O1302" i="1"/>
  <c r="J1302" i="1"/>
  <c r="H1302" i="1"/>
  <c r="A1302" i="1"/>
  <c r="AZ1301" i="1"/>
  <c r="AX1301" i="1"/>
  <c r="AY1301" i="1" s="1"/>
  <c r="S1301" i="1"/>
  <c r="O1301" i="1"/>
  <c r="J1301" i="1"/>
  <c r="H1301" i="1"/>
  <c r="A1301" i="1"/>
  <c r="AZ1300" i="1"/>
  <c r="AX1300" i="1"/>
  <c r="AY1300" i="1" s="1"/>
  <c r="S1300" i="1"/>
  <c r="O1300" i="1"/>
  <c r="J1300" i="1"/>
  <c r="H1300" i="1"/>
  <c r="A1300" i="1"/>
  <c r="AZ1299" i="1"/>
  <c r="AX1299" i="1"/>
  <c r="AY1299" i="1" s="1"/>
  <c r="S1299" i="1"/>
  <c r="O1299" i="1"/>
  <c r="J1299" i="1"/>
  <c r="H1299" i="1"/>
  <c r="A1299" i="1"/>
  <c r="AZ1298" i="1"/>
  <c r="AX1298" i="1"/>
  <c r="AY1298" i="1" s="1"/>
  <c r="S1298" i="1"/>
  <c r="O1298" i="1"/>
  <c r="J1298" i="1"/>
  <c r="H1298" i="1"/>
  <c r="A1298" i="1"/>
  <c r="AZ1297" i="1"/>
  <c r="AX1297" i="1"/>
  <c r="AY1297" i="1" s="1"/>
  <c r="S1297" i="1"/>
  <c r="O1297" i="1"/>
  <c r="J1297" i="1"/>
  <c r="H1297" i="1"/>
  <c r="A1297" i="1"/>
  <c r="AZ1296" i="1"/>
  <c r="AX1296" i="1"/>
  <c r="AY1296" i="1" s="1"/>
  <c r="S1296" i="1"/>
  <c r="O1296" i="1"/>
  <c r="J1296" i="1"/>
  <c r="H1296" i="1"/>
  <c r="A1296" i="1"/>
  <c r="AZ1295" i="1"/>
  <c r="AX1295" i="1"/>
  <c r="AY1295" i="1" s="1"/>
  <c r="S1295" i="1"/>
  <c r="O1295" i="1"/>
  <c r="J1295" i="1"/>
  <c r="H1295" i="1"/>
  <c r="A1295" i="1"/>
  <c r="AZ1294" i="1"/>
  <c r="AX1294" i="1"/>
  <c r="AY1294" i="1" s="1"/>
  <c r="S1294" i="1"/>
  <c r="O1294" i="1"/>
  <c r="J1294" i="1"/>
  <c r="H1294" i="1"/>
  <c r="A1294" i="1"/>
  <c r="AZ1293" i="1"/>
  <c r="AX1293" i="1"/>
  <c r="AY1293" i="1" s="1"/>
  <c r="S1293" i="1"/>
  <c r="O1293" i="1"/>
  <c r="J1293" i="1"/>
  <c r="H1293" i="1"/>
  <c r="A1293" i="1"/>
  <c r="AZ1292" i="1"/>
  <c r="AX1292" i="1"/>
  <c r="AY1292" i="1" s="1"/>
  <c r="S1292" i="1"/>
  <c r="O1292" i="1"/>
  <c r="J1292" i="1"/>
  <c r="H1292" i="1"/>
  <c r="A1292" i="1"/>
  <c r="AZ1291" i="1"/>
  <c r="AX1291" i="1"/>
  <c r="AY1291" i="1" s="1"/>
  <c r="S1291" i="1"/>
  <c r="O1291" i="1"/>
  <c r="J1291" i="1"/>
  <c r="H1291" i="1"/>
  <c r="A1291" i="1"/>
  <c r="AZ1290" i="1"/>
  <c r="AX1290" i="1"/>
  <c r="AY1290" i="1" s="1"/>
  <c r="S1290" i="1"/>
  <c r="O1290" i="1"/>
  <c r="J1290" i="1"/>
  <c r="H1290" i="1"/>
  <c r="A1290" i="1"/>
  <c r="AZ1289" i="1"/>
  <c r="AX1289" i="1"/>
  <c r="AY1289" i="1" s="1"/>
  <c r="S1289" i="1"/>
  <c r="O1289" i="1"/>
  <c r="J1289" i="1"/>
  <c r="H1289" i="1"/>
  <c r="A1289" i="1"/>
  <c r="AZ1288" i="1"/>
  <c r="AX1288" i="1"/>
  <c r="AY1288" i="1" s="1"/>
  <c r="S1288" i="1"/>
  <c r="O1288" i="1"/>
  <c r="J1288" i="1"/>
  <c r="H1288" i="1"/>
  <c r="A1288" i="1"/>
  <c r="AZ1287" i="1"/>
  <c r="AX1287" i="1"/>
  <c r="AY1287" i="1" s="1"/>
  <c r="S1287" i="1"/>
  <c r="O1287" i="1"/>
  <c r="J1287" i="1"/>
  <c r="H1287" i="1"/>
  <c r="A1287" i="1"/>
  <c r="AZ1286" i="1"/>
  <c r="AX1286" i="1"/>
  <c r="AY1286" i="1" s="1"/>
  <c r="S1286" i="1"/>
  <c r="O1286" i="1"/>
  <c r="J1286" i="1"/>
  <c r="H1286" i="1"/>
  <c r="A1286" i="1"/>
  <c r="AZ1285" i="1"/>
  <c r="AX1285" i="1"/>
  <c r="AY1285" i="1" s="1"/>
  <c r="S1285" i="1"/>
  <c r="O1285" i="1"/>
  <c r="J1285" i="1"/>
  <c r="H1285" i="1"/>
  <c r="A1285" i="1"/>
  <c r="AZ1284" i="1"/>
  <c r="AX1284" i="1"/>
  <c r="AY1284" i="1" s="1"/>
  <c r="S1284" i="1"/>
  <c r="O1284" i="1"/>
  <c r="J1284" i="1"/>
  <c r="H1284" i="1"/>
  <c r="A1284" i="1"/>
  <c r="AZ1283" i="1"/>
  <c r="AX1283" i="1"/>
  <c r="AY1283" i="1" s="1"/>
  <c r="S1283" i="1"/>
  <c r="O1283" i="1"/>
  <c r="J1283" i="1"/>
  <c r="H1283" i="1"/>
  <c r="A1283" i="1"/>
  <c r="AZ1282" i="1"/>
  <c r="AX1282" i="1"/>
  <c r="AY1282" i="1" s="1"/>
  <c r="S1282" i="1"/>
  <c r="O1282" i="1"/>
  <c r="J1282" i="1"/>
  <c r="H1282" i="1"/>
  <c r="A1282" i="1"/>
  <c r="AZ1281" i="1"/>
  <c r="AX1281" i="1"/>
  <c r="AY1281" i="1" s="1"/>
  <c r="S1281" i="1"/>
  <c r="O1281" i="1"/>
  <c r="J1281" i="1"/>
  <c r="H1281" i="1"/>
  <c r="A1281" i="1"/>
  <c r="AZ1280" i="1"/>
  <c r="AX1280" i="1"/>
  <c r="AY1280" i="1" s="1"/>
  <c r="S1280" i="1"/>
  <c r="O1280" i="1"/>
  <c r="J1280" i="1"/>
  <c r="H1280" i="1"/>
  <c r="A1280" i="1"/>
  <c r="AZ1279" i="1"/>
  <c r="AX1279" i="1"/>
  <c r="AY1279" i="1" s="1"/>
  <c r="S1279" i="1"/>
  <c r="O1279" i="1"/>
  <c r="J1279" i="1"/>
  <c r="H1279" i="1"/>
  <c r="A1279" i="1"/>
  <c r="AZ1278" i="1"/>
  <c r="AX1278" i="1"/>
  <c r="AY1278" i="1" s="1"/>
  <c r="S1278" i="1"/>
  <c r="O1278" i="1"/>
  <c r="J1278" i="1"/>
  <c r="H1278" i="1"/>
  <c r="A1278" i="1"/>
  <c r="AZ1277" i="1"/>
  <c r="AX1277" i="1"/>
  <c r="AY1277" i="1" s="1"/>
  <c r="S1277" i="1"/>
  <c r="O1277" i="1"/>
  <c r="J1277" i="1"/>
  <c r="H1277" i="1"/>
  <c r="A1277" i="1"/>
  <c r="AZ1276" i="1"/>
  <c r="AX1276" i="1"/>
  <c r="AY1276" i="1" s="1"/>
  <c r="S1276" i="1"/>
  <c r="O1276" i="1"/>
  <c r="J1276" i="1"/>
  <c r="H1276" i="1"/>
  <c r="A1276" i="1"/>
  <c r="AZ1275" i="1"/>
  <c r="AX1275" i="1"/>
  <c r="AY1275" i="1" s="1"/>
  <c r="S1275" i="1"/>
  <c r="O1275" i="1"/>
  <c r="J1275" i="1"/>
  <c r="H1275" i="1"/>
  <c r="A1275" i="1"/>
  <c r="AZ1274" i="1"/>
  <c r="AX1274" i="1"/>
  <c r="AY1274" i="1" s="1"/>
  <c r="S1274" i="1"/>
  <c r="O1274" i="1"/>
  <c r="J1274" i="1"/>
  <c r="H1274" i="1"/>
  <c r="A1274" i="1"/>
  <c r="AZ1273" i="1"/>
  <c r="AX1273" i="1"/>
  <c r="AY1273" i="1" s="1"/>
  <c r="S1273" i="1"/>
  <c r="O1273" i="1"/>
  <c r="J1273" i="1"/>
  <c r="H1273" i="1"/>
  <c r="A1273" i="1"/>
  <c r="AZ1272" i="1"/>
  <c r="AX1272" i="1"/>
  <c r="AY1272" i="1" s="1"/>
  <c r="S1272" i="1"/>
  <c r="O1272" i="1"/>
  <c r="J1272" i="1"/>
  <c r="H1272" i="1"/>
  <c r="A1272" i="1"/>
  <c r="AZ1271" i="1"/>
  <c r="AX1271" i="1"/>
  <c r="AY1271" i="1" s="1"/>
  <c r="S1271" i="1"/>
  <c r="O1271" i="1"/>
  <c r="J1271" i="1"/>
  <c r="H1271" i="1"/>
  <c r="A1271" i="1"/>
  <c r="AZ1270" i="1"/>
  <c r="AX1270" i="1"/>
  <c r="AY1270" i="1" s="1"/>
  <c r="S1270" i="1"/>
  <c r="O1270" i="1"/>
  <c r="J1270" i="1"/>
  <c r="H1270" i="1"/>
  <c r="A1270" i="1"/>
  <c r="AZ1269" i="1"/>
  <c r="AX1269" i="1"/>
  <c r="AY1269" i="1" s="1"/>
  <c r="S1269" i="1"/>
  <c r="O1269" i="1"/>
  <c r="J1269" i="1"/>
  <c r="H1269" i="1"/>
  <c r="A1269" i="1"/>
  <c r="AZ1268" i="1"/>
  <c r="AX1268" i="1"/>
  <c r="AY1268" i="1" s="1"/>
  <c r="S1268" i="1"/>
  <c r="O1268" i="1"/>
  <c r="J1268" i="1"/>
  <c r="H1268" i="1"/>
  <c r="A1268" i="1"/>
  <c r="AZ1267" i="1"/>
  <c r="AX1267" i="1"/>
  <c r="AY1267" i="1" s="1"/>
  <c r="S1267" i="1"/>
  <c r="O1267" i="1"/>
  <c r="J1267" i="1"/>
  <c r="H1267" i="1"/>
  <c r="A1267" i="1"/>
  <c r="AZ1266" i="1"/>
  <c r="AX1266" i="1"/>
  <c r="AY1266" i="1" s="1"/>
  <c r="S1266" i="1"/>
  <c r="O1266" i="1"/>
  <c r="J1266" i="1"/>
  <c r="H1266" i="1"/>
  <c r="A1266" i="1"/>
  <c r="AZ1265" i="1"/>
  <c r="AX1265" i="1"/>
  <c r="AY1265" i="1" s="1"/>
  <c r="S1265" i="1"/>
  <c r="O1265" i="1"/>
  <c r="J1265" i="1"/>
  <c r="H1265" i="1"/>
  <c r="A1265" i="1"/>
  <c r="AZ1264" i="1"/>
  <c r="AX1264" i="1"/>
  <c r="AY1264" i="1" s="1"/>
  <c r="S1264" i="1"/>
  <c r="O1264" i="1"/>
  <c r="J1264" i="1"/>
  <c r="H1264" i="1"/>
  <c r="A1264" i="1"/>
  <c r="AZ1263" i="1"/>
  <c r="AX1263" i="1"/>
  <c r="AY1263" i="1" s="1"/>
  <c r="S1263" i="1"/>
  <c r="O1263" i="1"/>
  <c r="J1263" i="1"/>
  <c r="H1263" i="1"/>
  <c r="A1263" i="1"/>
  <c r="AZ1262" i="1"/>
  <c r="AX1262" i="1"/>
  <c r="AY1262" i="1" s="1"/>
  <c r="S1262" i="1"/>
  <c r="O1262" i="1"/>
  <c r="J1262" i="1"/>
  <c r="H1262" i="1"/>
  <c r="A1262" i="1"/>
  <c r="AZ1261" i="1"/>
  <c r="AX1261" i="1"/>
  <c r="AY1261" i="1" s="1"/>
  <c r="S1261" i="1"/>
  <c r="O1261" i="1"/>
  <c r="J1261" i="1"/>
  <c r="H1261" i="1"/>
  <c r="A1261" i="1"/>
  <c r="AZ1260" i="1"/>
  <c r="AX1260" i="1"/>
  <c r="AY1260" i="1" s="1"/>
  <c r="S1260" i="1"/>
  <c r="O1260" i="1"/>
  <c r="J1260" i="1"/>
  <c r="H1260" i="1"/>
  <c r="A1260" i="1"/>
  <c r="AZ1259" i="1"/>
  <c r="AX1259" i="1"/>
  <c r="AY1259" i="1" s="1"/>
  <c r="S1259" i="1"/>
  <c r="O1259" i="1"/>
  <c r="J1259" i="1"/>
  <c r="H1259" i="1"/>
  <c r="A1259" i="1"/>
  <c r="AZ1258" i="1"/>
  <c r="AX1258" i="1"/>
  <c r="AY1258" i="1" s="1"/>
  <c r="S1258" i="1"/>
  <c r="O1258" i="1"/>
  <c r="J1258" i="1"/>
  <c r="H1258" i="1"/>
  <c r="A1258" i="1"/>
  <c r="AZ1257" i="1"/>
  <c r="AX1257" i="1"/>
  <c r="AY1257" i="1" s="1"/>
  <c r="S1257" i="1"/>
  <c r="O1257" i="1"/>
  <c r="J1257" i="1"/>
  <c r="H1257" i="1"/>
  <c r="A1257" i="1"/>
  <c r="AZ1256" i="1"/>
  <c r="AX1256" i="1"/>
  <c r="AY1256" i="1" s="1"/>
  <c r="S1256" i="1"/>
  <c r="O1256" i="1"/>
  <c r="J1256" i="1"/>
  <c r="H1256" i="1"/>
  <c r="A1256" i="1"/>
  <c r="AZ1255" i="1"/>
  <c r="AX1255" i="1"/>
  <c r="AY1255" i="1" s="1"/>
  <c r="S1255" i="1"/>
  <c r="O1255" i="1"/>
  <c r="J1255" i="1"/>
  <c r="H1255" i="1"/>
  <c r="A1255" i="1"/>
  <c r="AZ1254" i="1"/>
  <c r="AX1254" i="1"/>
  <c r="AY1254" i="1" s="1"/>
  <c r="S1254" i="1"/>
  <c r="O1254" i="1"/>
  <c r="J1254" i="1"/>
  <c r="H1254" i="1"/>
  <c r="A1254" i="1"/>
  <c r="AZ1253" i="1"/>
  <c r="AX1253" i="1"/>
  <c r="AY1253" i="1" s="1"/>
  <c r="S1253" i="1"/>
  <c r="O1253" i="1"/>
  <c r="J1253" i="1"/>
  <c r="H1253" i="1"/>
  <c r="A1253" i="1"/>
  <c r="AZ1252" i="1"/>
  <c r="AX1252" i="1"/>
  <c r="AY1252" i="1" s="1"/>
  <c r="S1252" i="1"/>
  <c r="O1252" i="1"/>
  <c r="J1252" i="1"/>
  <c r="H1252" i="1"/>
  <c r="A1252" i="1"/>
  <c r="AZ1251" i="1"/>
  <c r="AX1251" i="1"/>
  <c r="AY1251" i="1" s="1"/>
  <c r="S1251" i="1"/>
  <c r="O1251" i="1"/>
  <c r="J1251" i="1"/>
  <c r="H1251" i="1"/>
  <c r="A1251" i="1"/>
  <c r="AZ1250" i="1"/>
  <c r="AX1250" i="1"/>
  <c r="AY1250" i="1" s="1"/>
  <c r="S1250" i="1"/>
  <c r="O1250" i="1"/>
  <c r="J1250" i="1"/>
  <c r="H1250" i="1"/>
  <c r="A1250" i="1"/>
  <c r="AZ1249" i="1"/>
  <c r="AX1249" i="1"/>
  <c r="AY1249" i="1" s="1"/>
  <c r="S1249" i="1"/>
  <c r="O1249" i="1"/>
  <c r="J1249" i="1"/>
  <c r="H1249" i="1"/>
  <c r="A1249" i="1"/>
  <c r="AZ1248" i="1"/>
  <c r="AX1248" i="1"/>
  <c r="AY1248" i="1" s="1"/>
  <c r="S1248" i="1"/>
  <c r="O1248" i="1"/>
  <c r="J1248" i="1"/>
  <c r="H1248" i="1"/>
  <c r="A1248" i="1"/>
  <c r="AZ1247" i="1"/>
  <c r="AX1247" i="1"/>
  <c r="AY1247" i="1" s="1"/>
  <c r="S1247" i="1"/>
  <c r="O1247" i="1"/>
  <c r="J1247" i="1"/>
  <c r="H1247" i="1"/>
  <c r="A1247" i="1"/>
  <c r="AZ1246" i="1"/>
  <c r="AX1246" i="1"/>
  <c r="AY1246" i="1" s="1"/>
  <c r="S1246" i="1"/>
  <c r="O1246" i="1"/>
  <c r="J1246" i="1"/>
  <c r="H1246" i="1"/>
  <c r="A1246" i="1"/>
  <c r="AZ1245" i="1"/>
  <c r="AX1245" i="1"/>
  <c r="AY1245" i="1" s="1"/>
  <c r="S1245" i="1"/>
  <c r="O1245" i="1"/>
  <c r="J1245" i="1"/>
  <c r="H1245" i="1"/>
  <c r="A1245" i="1"/>
  <c r="AZ1244" i="1"/>
  <c r="AX1244" i="1"/>
  <c r="AY1244" i="1" s="1"/>
  <c r="S1244" i="1"/>
  <c r="O1244" i="1"/>
  <c r="J1244" i="1"/>
  <c r="H1244" i="1"/>
  <c r="A1244" i="1"/>
  <c r="AZ1243" i="1"/>
  <c r="AX1243" i="1"/>
  <c r="AY1243" i="1" s="1"/>
  <c r="S1243" i="1"/>
  <c r="O1243" i="1"/>
  <c r="J1243" i="1"/>
  <c r="H1243" i="1"/>
  <c r="A1243" i="1"/>
  <c r="AZ1242" i="1"/>
  <c r="AX1242" i="1"/>
  <c r="AY1242" i="1" s="1"/>
  <c r="S1242" i="1"/>
  <c r="O1242" i="1"/>
  <c r="J1242" i="1"/>
  <c r="H1242" i="1"/>
  <c r="A1242" i="1"/>
  <c r="AZ1241" i="1"/>
  <c r="AX1241" i="1"/>
  <c r="AY1241" i="1" s="1"/>
  <c r="S1241" i="1"/>
  <c r="O1241" i="1"/>
  <c r="J1241" i="1"/>
  <c r="H1241" i="1"/>
  <c r="A1241" i="1"/>
  <c r="AZ1240" i="1"/>
  <c r="AX1240" i="1"/>
  <c r="AY1240" i="1" s="1"/>
  <c r="S1240" i="1"/>
  <c r="O1240" i="1"/>
  <c r="J1240" i="1"/>
  <c r="H1240" i="1"/>
  <c r="A1240" i="1"/>
  <c r="AZ1239" i="1"/>
  <c r="AX1239" i="1"/>
  <c r="AY1239" i="1" s="1"/>
  <c r="S1239" i="1"/>
  <c r="O1239" i="1"/>
  <c r="J1239" i="1"/>
  <c r="H1239" i="1"/>
  <c r="A1239" i="1"/>
  <c r="AZ1238" i="1"/>
  <c r="AX1238" i="1"/>
  <c r="AY1238" i="1" s="1"/>
  <c r="S1238" i="1"/>
  <c r="O1238" i="1"/>
  <c r="J1238" i="1"/>
  <c r="H1238" i="1"/>
  <c r="A1238" i="1"/>
  <c r="AZ1237" i="1"/>
  <c r="AX1237" i="1"/>
  <c r="AY1237" i="1" s="1"/>
  <c r="S1237" i="1"/>
  <c r="O1237" i="1"/>
  <c r="J1237" i="1"/>
  <c r="H1237" i="1"/>
  <c r="A1237" i="1"/>
  <c r="AZ1236" i="1"/>
  <c r="AX1236" i="1"/>
  <c r="AY1236" i="1" s="1"/>
  <c r="S1236" i="1"/>
  <c r="O1236" i="1"/>
  <c r="J1236" i="1"/>
  <c r="H1236" i="1"/>
  <c r="A1236" i="1"/>
  <c r="AZ1235" i="1"/>
  <c r="AX1235" i="1"/>
  <c r="AY1235" i="1" s="1"/>
  <c r="S1235" i="1"/>
  <c r="O1235" i="1"/>
  <c r="J1235" i="1"/>
  <c r="H1235" i="1"/>
  <c r="A1235" i="1"/>
  <c r="AZ1234" i="1"/>
  <c r="AX1234" i="1"/>
  <c r="AY1234" i="1" s="1"/>
  <c r="S1234" i="1"/>
  <c r="O1234" i="1"/>
  <c r="J1234" i="1"/>
  <c r="H1234" i="1"/>
  <c r="A1234" i="1"/>
  <c r="AZ1233" i="1"/>
  <c r="AX1233" i="1"/>
  <c r="AY1233" i="1" s="1"/>
  <c r="S1233" i="1"/>
  <c r="O1233" i="1"/>
  <c r="J1233" i="1"/>
  <c r="H1233" i="1"/>
  <c r="A1233" i="1"/>
  <c r="AZ1232" i="1"/>
  <c r="AX1232" i="1"/>
  <c r="AY1232" i="1" s="1"/>
  <c r="S1232" i="1"/>
  <c r="O1232" i="1"/>
  <c r="J1232" i="1"/>
  <c r="H1232" i="1"/>
  <c r="A1232" i="1"/>
  <c r="AZ1231" i="1"/>
  <c r="AX1231" i="1"/>
  <c r="AY1231" i="1" s="1"/>
  <c r="S1231" i="1"/>
  <c r="O1231" i="1"/>
  <c r="J1231" i="1"/>
  <c r="H1231" i="1"/>
  <c r="A1231" i="1"/>
  <c r="AZ1230" i="1"/>
  <c r="AX1230" i="1"/>
  <c r="AY1230" i="1" s="1"/>
  <c r="S1230" i="1"/>
  <c r="O1230" i="1"/>
  <c r="J1230" i="1"/>
  <c r="H1230" i="1"/>
  <c r="A1230" i="1"/>
  <c r="AZ1229" i="1"/>
  <c r="AX1229" i="1"/>
  <c r="AY1229" i="1" s="1"/>
  <c r="S1229" i="1"/>
  <c r="O1229" i="1"/>
  <c r="J1229" i="1"/>
  <c r="H1229" i="1"/>
  <c r="A1229" i="1"/>
  <c r="AZ1228" i="1"/>
  <c r="AX1228" i="1"/>
  <c r="AY1228" i="1" s="1"/>
  <c r="S1228" i="1"/>
  <c r="O1228" i="1"/>
  <c r="J1228" i="1"/>
  <c r="H1228" i="1"/>
  <c r="A1228" i="1"/>
  <c r="AZ1227" i="1"/>
  <c r="AX1227" i="1"/>
  <c r="AY1227" i="1" s="1"/>
  <c r="S1227" i="1"/>
  <c r="O1227" i="1"/>
  <c r="J1227" i="1"/>
  <c r="H1227" i="1"/>
  <c r="A1227" i="1"/>
  <c r="AZ1226" i="1"/>
  <c r="AX1226" i="1"/>
  <c r="AY1226" i="1" s="1"/>
  <c r="S1226" i="1"/>
  <c r="O1226" i="1"/>
  <c r="J1226" i="1"/>
  <c r="H1226" i="1"/>
  <c r="A1226" i="1"/>
  <c r="AZ1225" i="1"/>
  <c r="AX1225" i="1"/>
  <c r="AY1225" i="1" s="1"/>
  <c r="S1225" i="1"/>
  <c r="O1225" i="1"/>
  <c r="J1225" i="1"/>
  <c r="H1225" i="1"/>
  <c r="A1225" i="1"/>
  <c r="AZ1224" i="1"/>
  <c r="AX1224" i="1"/>
  <c r="AY1224" i="1" s="1"/>
  <c r="S1224" i="1"/>
  <c r="O1224" i="1"/>
  <c r="J1224" i="1"/>
  <c r="H1224" i="1"/>
  <c r="A1224" i="1"/>
  <c r="AZ1223" i="1"/>
  <c r="AX1223" i="1"/>
  <c r="AY1223" i="1" s="1"/>
  <c r="S1223" i="1"/>
  <c r="O1223" i="1"/>
  <c r="J1223" i="1"/>
  <c r="H1223" i="1"/>
  <c r="A1223" i="1"/>
  <c r="AZ1222" i="1"/>
  <c r="AX1222" i="1"/>
  <c r="AY1222" i="1" s="1"/>
  <c r="S1222" i="1"/>
  <c r="O1222" i="1"/>
  <c r="J1222" i="1"/>
  <c r="H1222" i="1"/>
  <c r="A1222" i="1"/>
  <c r="AZ1221" i="1"/>
  <c r="AX1221" i="1"/>
  <c r="AY1221" i="1" s="1"/>
  <c r="S1221" i="1"/>
  <c r="O1221" i="1"/>
  <c r="J1221" i="1"/>
  <c r="H1221" i="1"/>
  <c r="A1221" i="1"/>
  <c r="AZ1220" i="1"/>
  <c r="AX1220" i="1"/>
  <c r="AY1220" i="1" s="1"/>
  <c r="S1220" i="1"/>
  <c r="O1220" i="1"/>
  <c r="J1220" i="1"/>
  <c r="H1220" i="1"/>
  <c r="A1220" i="1"/>
  <c r="AZ1219" i="1"/>
  <c r="AX1219" i="1"/>
  <c r="AY1219" i="1" s="1"/>
  <c r="S1219" i="1"/>
  <c r="O1219" i="1"/>
  <c r="J1219" i="1"/>
  <c r="H1219" i="1"/>
  <c r="A1219" i="1"/>
  <c r="AZ1218" i="1"/>
  <c r="AX1218" i="1"/>
  <c r="AY1218" i="1" s="1"/>
  <c r="S1218" i="1"/>
  <c r="O1218" i="1"/>
  <c r="J1218" i="1"/>
  <c r="H1218" i="1"/>
  <c r="A1218" i="1"/>
  <c r="AZ1217" i="1"/>
  <c r="AX1217" i="1"/>
  <c r="AY1217" i="1" s="1"/>
  <c r="S1217" i="1"/>
  <c r="O1217" i="1"/>
  <c r="J1217" i="1"/>
  <c r="H1217" i="1"/>
  <c r="A1217" i="1"/>
  <c r="AZ1216" i="1"/>
  <c r="AX1216" i="1"/>
  <c r="AY1216" i="1" s="1"/>
  <c r="S1216" i="1"/>
  <c r="O1216" i="1"/>
  <c r="J1216" i="1"/>
  <c r="H1216" i="1"/>
  <c r="A1216" i="1"/>
  <c r="AZ1215" i="1"/>
  <c r="AX1215" i="1"/>
  <c r="AY1215" i="1" s="1"/>
  <c r="S1215" i="1"/>
  <c r="O1215" i="1"/>
  <c r="J1215" i="1"/>
  <c r="H1215" i="1"/>
  <c r="A1215" i="1"/>
  <c r="AZ1214" i="1"/>
  <c r="AX1214" i="1"/>
  <c r="AY1214" i="1" s="1"/>
  <c r="S1214" i="1"/>
  <c r="O1214" i="1"/>
  <c r="J1214" i="1"/>
  <c r="H1214" i="1"/>
  <c r="A1214" i="1"/>
  <c r="AZ1213" i="1"/>
  <c r="AX1213" i="1"/>
  <c r="AY1213" i="1" s="1"/>
  <c r="S1213" i="1"/>
  <c r="O1213" i="1"/>
  <c r="J1213" i="1"/>
  <c r="H1213" i="1"/>
  <c r="A1213" i="1"/>
  <c r="AZ1212" i="1"/>
  <c r="AX1212" i="1"/>
  <c r="AY1212" i="1" s="1"/>
  <c r="S1212" i="1"/>
  <c r="O1212" i="1"/>
  <c r="J1212" i="1"/>
  <c r="H1212" i="1"/>
  <c r="A1212" i="1"/>
  <c r="AZ1211" i="1"/>
  <c r="AX1211" i="1"/>
  <c r="AY1211" i="1" s="1"/>
  <c r="S1211" i="1"/>
  <c r="O1211" i="1"/>
  <c r="J1211" i="1"/>
  <c r="H1211" i="1"/>
  <c r="A1211" i="1"/>
  <c r="AZ1210" i="1"/>
  <c r="AX1210" i="1"/>
  <c r="AY1210" i="1" s="1"/>
  <c r="S1210" i="1"/>
  <c r="O1210" i="1"/>
  <c r="J1210" i="1"/>
  <c r="H1210" i="1"/>
  <c r="A1210" i="1"/>
  <c r="AZ1209" i="1"/>
  <c r="AX1209" i="1"/>
  <c r="AY1209" i="1" s="1"/>
  <c r="S1209" i="1"/>
  <c r="O1209" i="1"/>
  <c r="J1209" i="1"/>
  <c r="H1209" i="1"/>
  <c r="A1209" i="1"/>
  <c r="AZ1208" i="1"/>
  <c r="AX1208" i="1"/>
  <c r="AY1208" i="1" s="1"/>
  <c r="S1208" i="1"/>
  <c r="O1208" i="1"/>
  <c r="J1208" i="1"/>
  <c r="H1208" i="1"/>
  <c r="A1208" i="1"/>
  <c r="AZ1207" i="1"/>
  <c r="AX1207" i="1"/>
  <c r="AY1207" i="1" s="1"/>
  <c r="S1207" i="1"/>
  <c r="O1207" i="1"/>
  <c r="J1207" i="1"/>
  <c r="H1207" i="1"/>
  <c r="A1207" i="1"/>
  <c r="AZ1206" i="1"/>
  <c r="AX1206" i="1"/>
  <c r="AY1206" i="1" s="1"/>
  <c r="S1206" i="1"/>
  <c r="O1206" i="1"/>
  <c r="J1206" i="1"/>
  <c r="H1206" i="1"/>
  <c r="A1206" i="1"/>
  <c r="AZ1205" i="1"/>
  <c r="AX1205" i="1"/>
  <c r="AY1205" i="1" s="1"/>
  <c r="S1205" i="1"/>
  <c r="O1205" i="1"/>
  <c r="J1205" i="1"/>
  <c r="H1205" i="1"/>
  <c r="A1205" i="1"/>
  <c r="AZ1204" i="1"/>
  <c r="AX1204" i="1"/>
  <c r="AY1204" i="1" s="1"/>
  <c r="S1204" i="1"/>
  <c r="O1204" i="1"/>
  <c r="J1204" i="1"/>
  <c r="H1204" i="1"/>
  <c r="A1204" i="1"/>
  <c r="AZ1203" i="1"/>
  <c r="AX1203" i="1"/>
  <c r="AY1203" i="1" s="1"/>
  <c r="S1203" i="1"/>
  <c r="O1203" i="1"/>
  <c r="J1203" i="1"/>
  <c r="H1203" i="1"/>
  <c r="A1203" i="1"/>
  <c r="AZ1202" i="1"/>
  <c r="AX1202" i="1"/>
  <c r="AY1202" i="1" s="1"/>
  <c r="S1202" i="1"/>
  <c r="O1202" i="1"/>
  <c r="J1202" i="1"/>
  <c r="H1202" i="1"/>
  <c r="A1202" i="1"/>
  <c r="AZ1201" i="1"/>
  <c r="AX1201" i="1"/>
  <c r="AY1201" i="1" s="1"/>
  <c r="S1201" i="1"/>
  <c r="O1201" i="1"/>
  <c r="J1201" i="1"/>
  <c r="H1201" i="1"/>
  <c r="A1201" i="1"/>
  <c r="AZ1200" i="1"/>
  <c r="AX1200" i="1"/>
  <c r="AY1200" i="1" s="1"/>
  <c r="S1200" i="1"/>
  <c r="O1200" i="1"/>
  <c r="J1200" i="1"/>
  <c r="H1200" i="1"/>
  <c r="A1200" i="1"/>
  <c r="AZ1199" i="1"/>
  <c r="AX1199" i="1"/>
  <c r="AY1199" i="1" s="1"/>
  <c r="S1199" i="1"/>
  <c r="O1199" i="1"/>
  <c r="J1199" i="1"/>
  <c r="H1199" i="1"/>
  <c r="A1199" i="1"/>
  <c r="AZ1198" i="1"/>
  <c r="AX1198" i="1"/>
  <c r="AY1198" i="1" s="1"/>
  <c r="S1198" i="1"/>
  <c r="O1198" i="1"/>
  <c r="J1198" i="1"/>
  <c r="H1198" i="1"/>
  <c r="A1198" i="1"/>
  <c r="AZ1197" i="1"/>
  <c r="AX1197" i="1"/>
  <c r="AY1197" i="1" s="1"/>
  <c r="S1197" i="1"/>
  <c r="O1197" i="1"/>
  <c r="J1197" i="1"/>
  <c r="H1197" i="1"/>
  <c r="A1197" i="1"/>
  <c r="AZ1196" i="1"/>
  <c r="AX1196" i="1"/>
  <c r="AY1196" i="1" s="1"/>
  <c r="S1196" i="1"/>
  <c r="O1196" i="1"/>
  <c r="J1196" i="1"/>
  <c r="H1196" i="1"/>
  <c r="A1196" i="1"/>
  <c r="AZ1195" i="1"/>
  <c r="AX1195" i="1"/>
  <c r="AY1195" i="1" s="1"/>
  <c r="S1195" i="1"/>
  <c r="O1195" i="1"/>
  <c r="J1195" i="1"/>
  <c r="H1195" i="1"/>
  <c r="A1195" i="1"/>
  <c r="AZ1194" i="1"/>
  <c r="AX1194" i="1"/>
  <c r="AY1194" i="1" s="1"/>
  <c r="S1194" i="1"/>
  <c r="O1194" i="1"/>
  <c r="J1194" i="1"/>
  <c r="H1194" i="1"/>
  <c r="A1194" i="1"/>
  <c r="AZ1193" i="1"/>
  <c r="AX1193" i="1"/>
  <c r="AY1193" i="1" s="1"/>
  <c r="S1193" i="1"/>
  <c r="O1193" i="1"/>
  <c r="J1193" i="1"/>
  <c r="H1193" i="1"/>
  <c r="A1193" i="1"/>
  <c r="AZ1192" i="1"/>
  <c r="AX1192" i="1"/>
  <c r="AY1192" i="1" s="1"/>
  <c r="S1192" i="1"/>
  <c r="O1192" i="1"/>
  <c r="J1192" i="1"/>
  <c r="H1192" i="1"/>
  <c r="A1192" i="1"/>
  <c r="AZ1191" i="1"/>
  <c r="AX1191" i="1"/>
  <c r="AY1191" i="1" s="1"/>
  <c r="S1191" i="1"/>
  <c r="O1191" i="1"/>
  <c r="J1191" i="1"/>
  <c r="H1191" i="1"/>
  <c r="A1191" i="1"/>
  <c r="AZ1190" i="1"/>
  <c r="AX1190" i="1"/>
  <c r="AY1190" i="1" s="1"/>
  <c r="S1190" i="1"/>
  <c r="O1190" i="1"/>
  <c r="J1190" i="1"/>
  <c r="H1190" i="1"/>
  <c r="A1190" i="1"/>
  <c r="AZ1189" i="1"/>
  <c r="AX1189" i="1"/>
  <c r="AY1189" i="1" s="1"/>
  <c r="S1189" i="1"/>
  <c r="O1189" i="1"/>
  <c r="J1189" i="1"/>
  <c r="H1189" i="1"/>
  <c r="A1189" i="1"/>
  <c r="AZ1188" i="1"/>
  <c r="AX1188" i="1"/>
  <c r="AY1188" i="1" s="1"/>
  <c r="S1188" i="1"/>
  <c r="O1188" i="1"/>
  <c r="J1188" i="1"/>
  <c r="H1188" i="1"/>
  <c r="A1188" i="1"/>
  <c r="AZ1187" i="1"/>
  <c r="AX1187" i="1"/>
  <c r="AY1187" i="1" s="1"/>
  <c r="S1187" i="1"/>
  <c r="O1187" i="1"/>
  <c r="J1187" i="1"/>
  <c r="H1187" i="1"/>
  <c r="A1187" i="1"/>
  <c r="AZ1186" i="1"/>
  <c r="AX1186" i="1"/>
  <c r="AY1186" i="1" s="1"/>
  <c r="S1186" i="1"/>
  <c r="O1186" i="1"/>
  <c r="J1186" i="1"/>
  <c r="H1186" i="1"/>
  <c r="A1186" i="1"/>
  <c r="AZ1185" i="1"/>
  <c r="AX1185" i="1"/>
  <c r="AY1185" i="1" s="1"/>
  <c r="S1185" i="1"/>
  <c r="O1185" i="1"/>
  <c r="J1185" i="1"/>
  <c r="H1185" i="1"/>
  <c r="A1185" i="1"/>
  <c r="AZ1184" i="1"/>
  <c r="AX1184" i="1"/>
  <c r="AY1184" i="1" s="1"/>
  <c r="S1184" i="1"/>
  <c r="O1184" i="1"/>
  <c r="J1184" i="1"/>
  <c r="H1184" i="1"/>
  <c r="A1184" i="1"/>
  <c r="AZ1183" i="1"/>
  <c r="AX1183" i="1"/>
  <c r="AY1183" i="1" s="1"/>
  <c r="S1183" i="1"/>
  <c r="O1183" i="1"/>
  <c r="J1183" i="1"/>
  <c r="H1183" i="1"/>
  <c r="A1183" i="1"/>
  <c r="AZ1182" i="1"/>
  <c r="AX1182" i="1"/>
  <c r="AY1182" i="1" s="1"/>
  <c r="S1182" i="1"/>
  <c r="O1182" i="1"/>
  <c r="J1182" i="1"/>
  <c r="H1182" i="1"/>
  <c r="A1182" i="1"/>
  <c r="AZ1181" i="1"/>
  <c r="AX1181" i="1"/>
  <c r="AY1181" i="1" s="1"/>
  <c r="S1181" i="1"/>
  <c r="O1181" i="1"/>
  <c r="J1181" i="1"/>
  <c r="H1181" i="1"/>
  <c r="A1181" i="1"/>
  <c r="AZ1180" i="1"/>
  <c r="AX1180" i="1"/>
  <c r="AY1180" i="1" s="1"/>
  <c r="S1180" i="1"/>
  <c r="O1180" i="1"/>
  <c r="J1180" i="1"/>
  <c r="H1180" i="1"/>
  <c r="A1180" i="1"/>
  <c r="AZ1179" i="1"/>
  <c r="AX1179" i="1"/>
  <c r="AY1179" i="1" s="1"/>
  <c r="S1179" i="1"/>
  <c r="O1179" i="1"/>
  <c r="J1179" i="1"/>
  <c r="H1179" i="1"/>
  <c r="A1179" i="1"/>
  <c r="AZ1178" i="1"/>
  <c r="AX1178" i="1"/>
  <c r="AY1178" i="1" s="1"/>
  <c r="S1178" i="1"/>
  <c r="O1178" i="1"/>
  <c r="J1178" i="1"/>
  <c r="H1178" i="1"/>
  <c r="A1178" i="1"/>
  <c r="AZ1177" i="1"/>
  <c r="AX1177" i="1"/>
  <c r="AY1177" i="1" s="1"/>
  <c r="S1177" i="1"/>
  <c r="O1177" i="1"/>
  <c r="J1177" i="1"/>
  <c r="H1177" i="1"/>
  <c r="A1177" i="1"/>
  <c r="AZ1176" i="1"/>
  <c r="AX1176" i="1"/>
  <c r="AY1176" i="1" s="1"/>
  <c r="S1176" i="1"/>
  <c r="O1176" i="1"/>
  <c r="J1176" i="1"/>
  <c r="H1176" i="1"/>
  <c r="A1176" i="1"/>
  <c r="AZ1175" i="1"/>
  <c r="AX1175" i="1"/>
  <c r="AY1175" i="1" s="1"/>
  <c r="S1175" i="1"/>
  <c r="O1175" i="1"/>
  <c r="J1175" i="1"/>
  <c r="H1175" i="1"/>
  <c r="A1175" i="1"/>
  <c r="AZ1174" i="1"/>
  <c r="AX1174" i="1"/>
  <c r="AY1174" i="1" s="1"/>
  <c r="S1174" i="1"/>
  <c r="O1174" i="1"/>
  <c r="J1174" i="1"/>
  <c r="H1174" i="1"/>
  <c r="A1174" i="1"/>
  <c r="AZ1173" i="1"/>
  <c r="AX1173" i="1"/>
  <c r="AY1173" i="1" s="1"/>
  <c r="S1173" i="1"/>
  <c r="O1173" i="1"/>
  <c r="J1173" i="1"/>
  <c r="H1173" i="1"/>
  <c r="A1173" i="1"/>
  <c r="AZ1172" i="1"/>
  <c r="AX1172" i="1"/>
  <c r="AY1172" i="1" s="1"/>
  <c r="S1172" i="1"/>
  <c r="O1172" i="1"/>
  <c r="J1172" i="1"/>
  <c r="H1172" i="1"/>
  <c r="A1172" i="1"/>
  <c r="AZ1171" i="1"/>
  <c r="AX1171" i="1"/>
  <c r="AY1171" i="1" s="1"/>
  <c r="S1171" i="1"/>
  <c r="O1171" i="1"/>
  <c r="J1171" i="1"/>
  <c r="H1171" i="1"/>
  <c r="A1171" i="1"/>
  <c r="AZ1170" i="1"/>
  <c r="AX1170" i="1"/>
  <c r="AY1170" i="1" s="1"/>
  <c r="S1170" i="1"/>
  <c r="O1170" i="1"/>
  <c r="J1170" i="1"/>
  <c r="H1170" i="1"/>
  <c r="A1170" i="1"/>
  <c r="AZ1169" i="1"/>
  <c r="AX1169" i="1"/>
  <c r="AY1169" i="1" s="1"/>
  <c r="S1169" i="1"/>
  <c r="O1169" i="1"/>
  <c r="J1169" i="1"/>
  <c r="H1169" i="1"/>
  <c r="A1169" i="1"/>
  <c r="AZ1168" i="1"/>
  <c r="AX1168" i="1"/>
  <c r="AY1168" i="1" s="1"/>
  <c r="S1168" i="1"/>
  <c r="O1168" i="1"/>
  <c r="J1168" i="1"/>
  <c r="H1168" i="1"/>
  <c r="A1168" i="1"/>
  <c r="AZ1167" i="1"/>
  <c r="AX1167" i="1"/>
  <c r="AY1167" i="1" s="1"/>
  <c r="S1167" i="1"/>
  <c r="O1167" i="1"/>
  <c r="J1167" i="1"/>
  <c r="H1167" i="1"/>
  <c r="A1167" i="1"/>
  <c r="AZ1166" i="1"/>
  <c r="AX1166" i="1"/>
  <c r="AY1166" i="1" s="1"/>
  <c r="S1166" i="1"/>
  <c r="O1166" i="1"/>
  <c r="J1166" i="1"/>
  <c r="H1166" i="1"/>
  <c r="A1166" i="1"/>
  <c r="AZ1165" i="1"/>
  <c r="AX1165" i="1"/>
  <c r="AY1165" i="1" s="1"/>
  <c r="S1165" i="1"/>
  <c r="O1165" i="1"/>
  <c r="J1165" i="1"/>
  <c r="H1165" i="1"/>
  <c r="A1165" i="1"/>
  <c r="AZ1164" i="1"/>
  <c r="AX1164" i="1"/>
  <c r="AY1164" i="1" s="1"/>
  <c r="S1164" i="1"/>
  <c r="O1164" i="1"/>
  <c r="J1164" i="1"/>
  <c r="H1164" i="1"/>
  <c r="A1164" i="1"/>
  <c r="AZ1163" i="1"/>
  <c r="AX1163" i="1"/>
  <c r="AY1163" i="1" s="1"/>
  <c r="S1163" i="1"/>
  <c r="O1163" i="1"/>
  <c r="J1163" i="1"/>
  <c r="H1163" i="1"/>
  <c r="A1163" i="1"/>
  <c r="AZ1162" i="1"/>
  <c r="AX1162" i="1"/>
  <c r="AY1162" i="1" s="1"/>
  <c r="S1162" i="1"/>
  <c r="O1162" i="1"/>
  <c r="J1162" i="1"/>
  <c r="H1162" i="1"/>
  <c r="A1162" i="1"/>
  <c r="AZ1161" i="1"/>
  <c r="AX1161" i="1"/>
  <c r="AY1161" i="1" s="1"/>
  <c r="S1161" i="1"/>
  <c r="O1161" i="1"/>
  <c r="J1161" i="1"/>
  <c r="H1161" i="1"/>
  <c r="A1161" i="1"/>
  <c r="AZ1160" i="1"/>
  <c r="AX1160" i="1"/>
  <c r="AY1160" i="1" s="1"/>
  <c r="S1160" i="1"/>
  <c r="O1160" i="1"/>
  <c r="J1160" i="1"/>
  <c r="H1160" i="1"/>
  <c r="A1160" i="1"/>
  <c r="AZ1159" i="1"/>
  <c r="AX1159" i="1"/>
  <c r="AY1159" i="1" s="1"/>
  <c r="S1159" i="1"/>
  <c r="O1159" i="1"/>
  <c r="J1159" i="1"/>
  <c r="H1159" i="1"/>
  <c r="A1159" i="1"/>
  <c r="AZ1158" i="1"/>
  <c r="AX1158" i="1"/>
  <c r="AY1158" i="1" s="1"/>
  <c r="S1158" i="1"/>
  <c r="O1158" i="1"/>
  <c r="J1158" i="1"/>
  <c r="H1158" i="1"/>
  <c r="A1158" i="1"/>
  <c r="AZ1157" i="1"/>
  <c r="AX1157" i="1"/>
  <c r="AY1157" i="1" s="1"/>
  <c r="S1157" i="1"/>
  <c r="O1157" i="1"/>
  <c r="J1157" i="1"/>
  <c r="H1157" i="1"/>
  <c r="A1157" i="1"/>
  <c r="AZ1156" i="1"/>
  <c r="AX1156" i="1"/>
  <c r="AY1156" i="1" s="1"/>
  <c r="S1156" i="1"/>
  <c r="O1156" i="1"/>
  <c r="J1156" i="1"/>
  <c r="H1156" i="1"/>
  <c r="A1156" i="1"/>
  <c r="AZ1155" i="1"/>
  <c r="AX1155" i="1"/>
  <c r="AY1155" i="1" s="1"/>
  <c r="S1155" i="1"/>
  <c r="O1155" i="1"/>
  <c r="J1155" i="1"/>
  <c r="H1155" i="1"/>
  <c r="A1155" i="1"/>
  <c r="AZ1154" i="1"/>
  <c r="AX1154" i="1"/>
  <c r="AY1154" i="1" s="1"/>
  <c r="S1154" i="1"/>
  <c r="O1154" i="1"/>
  <c r="J1154" i="1"/>
  <c r="H1154" i="1"/>
  <c r="A1154" i="1"/>
  <c r="AZ1153" i="1"/>
  <c r="AX1153" i="1"/>
  <c r="AY1153" i="1" s="1"/>
  <c r="S1153" i="1"/>
  <c r="O1153" i="1"/>
  <c r="J1153" i="1"/>
  <c r="H1153" i="1"/>
  <c r="A1153" i="1"/>
  <c r="AZ1152" i="1"/>
  <c r="AX1152" i="1"/>
  <c r="AY1152" i="1" s="1"/>
  <c r="S1152" i="1"/>
  <c r="O1152" i="1"/>
  <c r="J1152" i="1"/>
  <c r="H1152" i="1"/>
  <c r="A1152" i="1"/>
  <c r="AZ1151" i="1"/>
  <c r="AX1151" i="1"/>
  <c r="AY1151" i="1" s="1"/>
  <c r="S1151" i="1"/>
  <c r="O1151" i="1"/>
  <c r="J1151" i="1"/>
  <c r="H1151" i="1"/>
  <c r="A1151" i="1"/>
  <c r="AZ1150" i="1"/>
  <c r="AX1150" i="1"/>
  <c r="AY1150" i="1" s="1"/>
  <c r="S1150" i="1"/>
  <c r="O1150" i="1"/>
  <c r="J1150" i="1"/>
  <c r="H1150" i="1"/>
  <c r="A1150" i="1"/>
  <c r="AZ1149" i="1"/>
  <c r="AX1149" i="1"/>
  <c r="AY1149" i="1" s="1"/>
  <c r="S1149" i="1"/>
  <c r="O1149" i="1"/>
  <c r="J1149" i="1"/>
  <c r="H1149" i="1"/>
  <c r="A1149" i="1"/>
  <c r="AZ1148" i="1"/>
  <c r="AX1148" i="1"/>
  <c r="AY1148" i="1" s="1"/>
  <c r="S1148" i="1"/>
  <c r="O1148" i="1"/>
  <c r="J1148" i="1"/>
  <c r="H1148" i="1"/>
  <c r="A1148" i="1"/>
  <c r="AZ1147" i="1"/>
  <c r="AX1147" i="1"/>
  <c r="AY1147" i="1" s="1"/>
  <c r="S1147" i="1"/>
  <c r="O1147" i="1"/>
  <c r="J1147" i="1"/>
  <c r="H1147" i="1"/>
  <c r="A1147" i="1"/>
  <c r="AZ1146" i="1"/>
  <c r="AX1146" i="1"/>
  <c r="AY1146" i="1" s="1"/>
  <c r="S1146" i="1"/>
  <c r="O1146" i="1"/>
  <c r="J1146" i="1"/>
  <c r="H1146" i="1"/>
  <c r="A1146" i="1"/>
  <c r="AZ1145" i="1"/>
  <c r="AX1145" i="1"/>
  <c r="AY1145" i="1" s="1"/>
  <c r="S1145" i="1"/>
  <c r="O1145" i="1"/>
  <c r="J1145" i="1"/>
  <c r="H1145" i="1"/>
  <c r="A1145" i="1"/>
  <c r="AZ1144" i="1"/>
  <c r="AX1144" i="1"/>
  <c r="AY1144" i="1" s="1"/>
  <c r="S1144" i="1"/>
  <c r="O1144" i="1"/>
  <c r="J1144" i="1"/>
  <c r="H1144" i="1"/>
  <c r="A1144" i="1"/>
  <c r="AZ1143" i="1"/>
  <c r="AX1143" i="1"/>
  <c r="AY1143" i="1" s="1"/>
  <c r="S1143" i="1"/>
  <c r="O1143" i="1"/>
  <c r="J1143" i="1"/>
  <c r="H1143" i="1"/>
  <c r="A1143" i="1"/>
  <c r="AZ1142" i="1"/>
  <c r="AX1142" i="1"/>
  <c r="AY1142" i="1" s="1"/>
  <c r="S1142" i="1"/>
  <c r="O1142" i="1"/>
  <c r="J1142" i="1"/>
  <c r="H1142" i="1"/>
  <c r="A1142" i="1"/>
  <c r="AZ1141" i="1"/>
  <c r="AX1141" i="1"/>
  <c r="AY1141" i="1" s="1"/>
  <c r="S1141" i="1"/>
  <c r="O1141" i="1"/>
  <c r="J1141" i="1"/>
  <c r="H1141" i="1"/>
  <c r="A1141" i="1"/>
  <c r="AZ1140" i="1"/>
  <c r="AX1140" i="1"/>
  <c r="AY1140" i="1" s="1"/>
  <c r="S1140" i="1"/>
  <c r="O1140" i="1"/>
  <c r="J1140" i="1"/>
  <c r="H1140" i="1"/>
  <c r="A1140" i="1"/>
  <c r="AZ1139" i="1"/>
  <c r="AX1139" i="1"/>
  <c r="AY1139" i="1" s="1"/>
  <c r="S1139" i="1"/>
  <c r="O1139" i="1"/>
  <c r="J1139" i="1"/>
  <c r="H1139" i="1"/>
  <c r="A1139" i="1"/>
  <c r="AZ1138" i="1"/>
  <c r="AX1138" i="1"/>
  <c r="AY1138" i="1" s="1"/>
  <c r="S1138" i="1"/>
  <c r="O1138" i="1"/>
  <c r="J1138" i="1"/>
  <c r="H1138" i="1"/>
  <c r="A1138" i="1"/>
  <c r="AZ1137" i="1"/>
  <c r="AX1137" i="1"/>
  <c r="AY1137" i="1" s="1"/>
  <c r="S1137" i="1"/>
  <c r="O1137" i="1"/>
  <c r="J1137" i="1"/>
  <c r="H1137" i="1"/>
  <c r="A1137" i="1"/>
  <c r="AZ1136" i="1"/>
  <c r="AX1136" i="1"/>
  <c r="AY1136" i="1" s="1"/>
  <c r="S1136" i="1"/>
  <c r="O1136" i="1"/>
  <c r="J1136" i="1"/>
  <c r="H1136" i="1"/>
  <c r="A1136" i="1"/>
  <c r="AZ1135" i="1"/>
  <c r="AX1135" i="1"/>
  <c r="AY1135" i="1" s="1"/>
  <c r="S1135" i="1"/>
  <c r="O1135" i="1"/>
  <c r="J1135" i="1"/>
  <c r="H1135" i="1"/>
  <c r="A1135" i="1"/>
  <c r="AZ1134" i="1"/>
  <c r="AX1134" i="1"/>
  <c r="AY1134" i="1" s="1"/>
  <c r="S1134" i="1"/>
  <c r="O1134" i="1"/>
  <c r="J1134" i="1"/>
  <c r="H1134" i="1"/>
  <c r="A1134" i="1"/>
  <c r="AZ1133" i="1"/>
  <c r="AX1133" i="1"/>
  <c r="AY1133" i="1" s="1"/>
  <c r="S1133" i="1"/>
  <c r="O1133" i="1"/>
  <c r="J1133" i="1"/>
  <c r="H1133" i="1"/>
  <c r="A1133" i="1"/>
  <c r="AZ1132" i="1"/>
  <c r="AX1132" i="1"/>
  <c r="AY1132" i="1" s="1"/>
  <c r="S1132" i="1"/>
  <c r="O1132" i="1"/>
  <c r="J1132" i="1"/>
  <c r="H1132" i="1"/>
  <c r="A1132" i="1"/>
  <c r="AZ1131" i="1"/>
  <c r="AX1131" i="1"/>
  <c r="AY1131" i="1" s="1"/>
  <c r="S1131" i="1"/>
  <c r="O1131" i="1"/>
  <c r="J1131" i="1"/>
  <c r="H1131" i="1"/>
  <c r="A1131" i="1"/>
  <c r="AZ1130" i="1"/>
  <c r="AX1130" i="1"/>
  <c r="AY1130" i="1" s="1"/>
  <c r="S1130" i="1"/>
  <c r="O1130" i="1"/>
  <c r="J1130" i="1"/>
  <c r="H1130" i="1"/>
  <c r="A1130" i="1"/>
  <c r="AZ1129" i="1"/>
  <c r="AX1129" i="1"/>
  <c r="AY1129" i="1" s="1"/>
  <c r="S1129" i="1"/>
  <c r="O1129" i="1"/>
  <c r="J1129" i="1"/>
  <c r="H1129" i="1"/>
  <c r="A1129" i="1"/>
  <c r="AZ1128" i="1"/>
  <c r="AX1128" i="1"/>
  <c r="AY1128" i="1" s="1"/>
  <c r="S1128" i="1"/>
  <c r="O1128" i="1"/>
  <c r="J1128" i="1"/>
  <c r="H1128" i="1"/>
  <c r="A1128" i="1"/>
  <c r="AZ1127" i="1"/>
  <c r="AX1127" i="1"/>
  <c r="AY1127" i="1" s="1"/>
  <c r="S1127" i="1"/>
  <c r="O1127" i="1"/>
  <c r="J1127" i="1"/>
  <c r="H1127" i="1"/>
  <c r="A1127" i="1"/>
  <c r="AZ1126" i="1"/>
  <c r="AX1126" i="1"/>
  <c r="AY1126" i="1" s="1"/>
  <c r="S1126" i="1"/>
  <c r="O1126" i="1"/>
  <c r="J1126" i="1"/>
  <c r="H1126" i="1"/>
  <c r="A1126" i="1"/>
  <c r="AZ1125" i="1"/>
  <c r="AX1125" i="1"/>
  <c r="AY1125" i="1" s="1"/>
  <c r="S1125" i="1"/>
  <c r="O1125" i="1"/>
  <c r="J1125" i="1"/>
  <c r="H1125" i="1"/>
  <c r="A1125" i="1"/>
  <c r="AZ1124" i="1"/>
  <c r="AX1124" i="1"/>
  <c r="AY1124" i="1" s="1"/>
  <c r="S1124" i="1"/>
  <c r="O1124" i="1"/>
  <c r="J1124" i="1"/>
  <c r="H1124" i="1"/>
  <c r="A1124" i="1"/>
  <c r="AZ1123" i="1"/>
  <c r="AX1123" i="1"/>
  <c r="AY1123" i="1" s="1"/>
  <c r="S1123" i="1"/>
  <c r="O1123" i="1"/>
  <c r="J1123" i="1"/>
  <c r="H1123" i="1"/>
  <c r="A1123" i="1"/>
  <c r="AZ1122" i="1"/>
  <c r="AX1122" i="1"/>
  <c r="AY1122" i="1" s="1"/>
  <c r="S1122" i="1"/>
  <c r="O1122" i="1"/>
  <c r="J1122" i="1"/>
  <c r="H1122" i="1"/>
  <c r="A1122" i="1"/>
  <c r="AZ1121" i="1"/>
  <c r="AX1121" i="1"/>
  <c r="AY1121" i="1" s="1"/>
  <c r="S1121" i="1"/>
  <c r="O1121" i="1"/>
  <c r="J1121" i="1"/>
  <c r="H1121" i="1"/>
  <c r="A1121" i="1"/>
  <c r="AZ1120" i="1"/>
  <c r="AX1120" i="1"/>
  <c r="AY1120" i="1" s="1"/>
  <c r="S1120" i="1"/>
  <c r="O1120" i="1"/>
  <c r="J1120" i="1"/>
  <c r="H1120" i="1"/>
  <c r="A1120" i="1"/>
  <c r="AZ1119" i="1"/>
  <c r="AX1119" i="1"/>
  <c r="AY1119" i="1" s="1"/>
  <c r="S1119" i="1"/>
  <c r="O1119" i="1"/>
  <c r="J1119" i="1"/>
  <c r="H1119" i="1"/>
  <c r="A1119" i="1"/>
  <c r="AZ1118" i="1"/>
  <c r="AX1118" i="1"/>
  <c r="AY1118" i="1" s="1"/>
  <c r="S1118" i="1"/>
  <c r="O1118" i="1"/>
  <c r="J1118" i="1"/>
  <c r="H1118" i="1"/>
  <c r="A1118" i="1"/>
  <c r="AZ1117" i="1"/>
  <c r="AX1117" i="1"/>
  <c r="AY1117" i="1" s="1"/>
  <c r="S1117" i="1"/>
  <c r="O1117" i="1"/>
  <c r="J1117" i="1"/>
  <c r="H1117" i="1"/>
  <c r="A1117" i="1"/>
  <c r="AZ1116" i="1"/>
  <c r="AX1116" i="1"/>
  <c r="AY1116" i="1" s="1"/>
  <c r="S1116" i="1"/>
  <c r="O1116" i="1"/>
  <c r="J1116" i="1"/>
  <c r="H1116" i="1"/>
  <c r="A1116" i="1"/>
  <c r="AZ1115" i="1"/>
  <c r="AX1115" i="1"/>
  <c r="AY1115" i="1" s="1"/>
  <c r="S1115" i="1"/>
  <c r="O1115" i="1"/>
  <c r="J1115" i="1"/>
  <c r="H1115" i="1"/>
  <c r="A1115" i="1"/>
  <c r="AZ1114" i="1"/>
  <c r="AX1114" i="1"/>
  <c r="AY1114" i="1" s="1"/>
  <c r="S1114" i="1"/>
  <c r="O1114" i="1"/>
  <c r="J1114" i="1"/>
  <c r="H1114" i="1"/>
  <c r="A1114" i="1"/>
  <c r="AZ1113" i="1"/>
  <c r="AX1113" i="1"/>
  <c r="AY1113" i="1" s="1"/>
  <c r="S1113" i="1"/>
  <c r="O1113" i="1"/>
  <c r="J1113" i="1"/>
  <c r="H1113" i="1"/>
  <c r="A1113" i="1"/>
  <c r="AZ1112" i="1"/>
  <c r="AX1112" i="1"/>
  <c r="AY1112" i="1" s="1"/>
  <c r="S1112" i="1"/>
  <c r="O1112" i="1"/>
  <c r="J1112" i="1"/>
  <c r="H1112" i="1"/>
  <c r="A1112" i="1"/>
  <c r="AZ1111" i="1"/>
  <c r="AX1111" i="1"/>
  <c r="AY1111" i="1" s="1"/>
  <c r="S1111" i="1"/>
  <c r="O1111" i="1"/>
  <c r="J1111" i="1"/>
  <c r="H1111" i="1"/>
  <c r="A1111" i="1"/>
  <c r="AZ1110" i="1"/>
  <c r="AX1110" i="1"/>
  <c r="AY1110" i="1" s="1"/>
  <c r="S1110" i="1"/>
  <c r="O1110" i="1"/>
  <c r="J1110" i="1"/>
  <c r="H1110" i="1"/>
  <c r="A1110" i="1"/>
  <c r="AZ1109" i="1"/>
  <c r="AX1109" i="1"/>
  <c r="AY1109" i="1" s="1"/>
  <c r="S1109" i="1"/>
  <c r="O1109" i="1"/>
  <c r="J1109" i="1"/>
  <c r="H1109" i="1"/>
  <c r="A1109" i="1"/>
  <c r="AZ1108" i="1"/>
  <c r="AX1108" i="1"/>
  <c r="AY1108" i="1" s="1"/>
  <c r="S1108" i="1"/>
  <c r="O1108" i="1"/>
  <c r="J1108" i="1"/>
  <c r="H1108" i="1"/>
  <c r="A1108" i="1"/>
  <c r="AZ1107" i="1"/>
  <c r="AX1107" i="1"/>
  <c r="AY1107" i="1" s="1"/>
  <c r="S1107" i="1"/>
  <c r="O1107" i="1"/>
  <c r="J1107" i="1"/>
  <c r="H1107" i="1"/>
  <c r="A1107" i="1"/>
  <c r="AZ1106" i="1"/>
  <c r="AX1106" i="1"/>
  <c r="AY1106" i="1" s="1"/>
  <c r="S1106" i="1"/>
  <c r="O1106" i="1"/>
  <c r="J1106" i="1"/>
  <c r="H1106" i="1"/>
  <c r="A1106" i="1"/>
  <c r="AZ1105" i="1"/>
  <c r="AX1105" i="1"/>
  <c r="AY1105" i="1" s="1"/>
  <c r="S1105" i="1"/>
  <c r="O1105" i="1"/>
  <c r="J1105" i="1"/>
  <c r="H1105" i="1"/>
  <c r="A1105" i="1"/>
  <c r="AZ1104" i="1"/>
  <c r="AX1104" i="1"/>
  <c r="AY1104" i="1" s="1"/>
  <c r="S1104" i="1"/>
  <c r="O1104" i="1"/>
  <c r="J1104" i="1"/>
  <c r="H1104" i="1"/>
  <c r="A1104" i="1"/>
  <c r="AZ1103" i="1"/>
  <c r="AX1103" i="1"/>
  <c r="AY1103" i="1" s="1"/>
  <c r="S1103" i="1"/>
  <c r="O1103" i="1"/>
  <c r="J1103" i="1"/>
  <c r="H1103" i="1"/>
  <c r="A1103" i="1"/>
  <c r="AZ1102" i="1"/>
  <c r="AX1102" i="1"/>
  <c r="AY1102" i="1" s="1"/>
  <c r="S1102" i="1"/>
  <c r="O1102" i="1"/>
  <c r="J1102" i="1"/>
  <c r="H1102" i="1"/>
  <c r="A1102" i="1"/>
  <c r="AZ1101" i="1"/>
  <c r="AX1101" i="1"/>
  <c r="AY1101" i="1" s="1"/>
  <c r="S1101" i="1"/>
  <c r="O1101" i="1"/>
  <c r="J1101" i="1"/>
  <c r="H1101" i="1"/>
  <c r="A1101" i="1"/>
  <c r="AZ1100" i="1"/>
  <c r="AX1100" i="1"/>
  <c r="AY1100" i="1" s="1"/>
  <c r="S1100" i="1"/>
  <c r="O1100" i="1"/>
  <c r="J1100" i="1"/>
  <c r="H1100" i="1"/>
  <c r="A1100" i="1"/>
  <c r="AZ1099" i="1"/>
  <c r="AX1099" i="1"/>
  <c r="AY1099" i="1" s="1"/>
  <c r="S1099" i="1"/>
  <c r="O1099" i="1"/>
  <c r="J1099" i="1"/>
  <c r="H1099" i="1"/>
  <c r="A1099" i="1"/>
  <c r="AZ1098" i="1"/>
  <c r="AX1098" i="1"/>
  <c r="AY1098" i="1" s="1"/>
  <c r="S1098" i="1"/>
  <c r="O1098" i="1"/>
  <c r="J1098" i="1"/>
  <c r="H1098" i="1"/>
  <c r="A1098" i="1"/>
  <c r="AZ1097" i="1"/>
  <c r="AX1097" i="1"/>
  <c r="AY1097" i="1" s="1"/>
  <c r="S1097" i="1"/>
  <c r="O1097" i="1"/>
  <c r="J1097" i="1"/>
  <c r="H1097" i="1"/>
  <c r="A1097" i="1"/>
  <c r="AZ1096" i="1"/>
  <c r="AX1096" i="1"/>
  <c r="AY1096" i="1" s="1"/>
  <c r="S1096" i="1"/>
  <c r="O1096" i="1"/>
  <c r="J1096" i="1"/>
  <c r="H1096" i="1"/>
  <c r="A1096" i="1"/>
  <c r="AZ1095" i="1"/>
  <c r="AX1095" i="1"/>
  <c r="AY1095" i="1" s="1"/>
  <c r="S1095" i="1"/>
  <c r="O1095" i="1"/>
  <c r="J1095" i="1"/>
  <c r="H1095" i="1"/>
  <c r="A1095" i="1"/>
  <c r="AZ1094" i="1"/>
  <c r="AX1094" i="1"/>
  <c r="AY1094" i="1" s="1"/>
  <c r="S1094" i="1"/>
  <c r="O1094" i="1"/>
  <c r="J1094" i="1"/>
  <c r="H1094" i="1"/>
  <c r="A1094" i="1"/>
  <c r="AZ1093" i="1"/>
  <c r="AX1093" i="1"/>
  <c r="AY1093" i="1" s="1"/>
  <c r="S1093" i="1"/>
  <c r="O1093" i="1"/>
  <c r="J1093" i="1"/>
  <c r="H1093" i="1"/>
  <c r="A1093" i="1"/>
  <c r="AZ1092" i="1"/>
  <c r="AX1092" i="1"/>
  <c r="AY1092" i="1" s="1"/>
  <c r="S1092" i="1"/>
  <c r="O1092" i="1"/>
  <c r="J1092" i="1"/>
  <c r="H1092" i="1"/>
  <c r="A1092" i="1"/>
  <c r="AZ1091" i="1"/>
  <c r="AX1091" i="1"/>
  <c r="AY1091" i="1" s="1"/>
  <c r="S1091" i="1"/>
  <c r="O1091" i="1"/>
  <c r="J1091" i="1"/>
  <c r="H1091" i="1"/>
  <c r="A1091" i="1"/>
  <c r="AZ1090" i="1"/>
  <c r="AX1090" i="1"/>
  <c r="AY1090" i="1" s="1"/>
  <c r="S1090" i="1"/>
  <c r="O1090" i="1"/>
  <c r="J1090" i="1"/>
  <c r="H1090" i="1"/>
  <c r="A1090" i="1"/>
  <c r="AZ1089" i="1"/>
  <c r="AX1089" i="1"/>
  <c r="AY1089" i="1" s="1"/>
  <c r="S1089" i="1"/>
  <c r="O1089" i="1"/>
  <c r="J1089" i="1"/>
  <c r="H1089" i="1"/>
  <c r="A1089" i="1"/>
  <c r="AZ1088" i="1"/>
  <c r="AX1088" i="1"/>
  <c r="AY1088" i="1" s="1"/>
  <c r="S1088" i="1"/>
  <c r="O1088" i="1"/>
  <c r="J1088" i="1"/>
  <c r="H1088" i="1"/>
  <c r="A1088" i="1"/>
  <c r="AZ1087" i="1"/>
  <c r="AX1087" i="1"/>
  <c r="AY1087" i="1" s="1"/>
  <c r="S1087" i="1"/>
  <c r="O1087" i="1"/>
  <c r="J1087" i="1"/>
  <c r="H1087" i="1"/>
  <c r="A1087" i="1"/>
  <c r="AZ1086" i="1"/>
  <c r="AX1086" i="1"/>
  <c r="AY1086" i="1" s="1"/>
  <c r="S1086" i="1"/>
  <c r="O1086" i="1"/>
  <c r="J1086" i="1"/>
  <c r="H1086" i="1"/>
  <c r="A1086" i="1"/>
  <c r="AZ1085" i="1"/>
  <c r="AX1085" i="1"/>
  <c r="AY1085" i="1" s="1"/>
  <c r="S1085" i="1"/>
  <c r="O1085" i="1"/>
  <c r="J1085" i="1"/>
  <c r="H1085" i="1"/>
  <c r="A1085" i="1"/>
  <c r="AZ1084" i="1"/>
  <c r="AX1084" i="1"/>
  <c r="AY1084" i="1" s="1"/>
  <c r="S1084" i="1"/>
  <c r="O1084" i="1"/>
  <c r="J1084" i="1"/>
  <c r="H1084" i="1"/>
  <c r="A1084" i="1"/>
  <c r="AZ1083" i="1"/>
  <c r="AX1083" i="1"/>
  <c r="AY1083" i="1" s="1"/>
  <c r="S1083" i="1"/>
  <c r="O1083" i="1"/>
  <c r="J1083" i="1"/>
  <c r="H1083" i="1"/>
  <c r="A1083" i="1"/>
  <c r="AZ1082" i="1"/>
  <c r="AX1082" i="1"/>
  <c r="AY1082" i="1" s="1"/>
  <c r="S1082" i="1"/>
  <c r="O1082" i="1"/>
  <c r="J1082" i="1"/>
  <c r="H1082" i="1"/>
  <c r="A1082" i="1"/>
  <c r="AZ1081" i="1"/>
  <c r="AX1081" i="1"/>
  <c r="AY1081" i="1" s="1"/>
  <c r="S1081" i="1"/>
  <c r="O1081" i="1"/>
  <c r="J1081" i="1"/>
  <c r="H1081" i="1"/>
  <c r="A1081" i="1"/>
  <c r="AZ1080" i="1"/>
  <c r="AX1080" i="1"/>
  <c r="AY1080" i="1" s="1"/>
  <c r="S1080" i="1"/>
  <c r="O1080" i="1"/>
  <c r="J1080" i="1"/>
  <c r="H1080" i="1"/>
  <c r="A1080" i="1"/>
  <c r="AZ1079" i="1"/>
  <c r="AX1079" i="1"/>
  <c r="AY1079" i="1" s="1"/>
  <c r="S1079" i="1"/>
  <c r="O1079" i="1"/>
  <c r="J1079" i="1"/>
  <c r="H1079" i="1"/>
  <c r="A1079" i="1"/>
  <c r="AZ1078" i="1"/>
  <c r="AX1078" i="1"/>
  <c r="AY1078" i="1" s="1"/>
  <c r="S1078" i="1"/>
  <c r="O1078" i="1"/>
  <c r="J1078" i="1"/>
  <c r="H1078" i="1"/>
  <c r="A1078" i="1"/>
  <c r="AZ1077" i="1"/>
  <c r="AX1077" i="1"/>
  <c r="AY1077" i="1" s="1"/>
  <c r="S1077" i="1"/>
  <c r="O1077" i="1"/>
  <c r="J1077" i="1"/>
  <c r="H1077" i="1"/>
  <c r="A1077" i="1"/>
  <c r="AZ1076" i="1"/>
  <c r="AX1076" i="1"/>
  <c r="AY1076" i="1" s="1"/>
  <c r="S1076" i="1"/>
  <c r="O1076" i="1"/>
  <c r="J1076" i="1"/>
  <c r="H1076" i="1"/>
  <c r="A1076" i="1"/>
  <c r="AZ1075" i="1"/>
  <c r="AX1075" i="1"/>
  <c r="AY1075" i="1" s="1"/>
  <c r="S1075" i="1"/>
  <c r="O1075" i="1"/>
  <c r="J1075" i="1"/>
  <c r="H1075" i="1"/>
  <c r="A1075" i="1"/>
  <c r="AZ1074" i="1"/>
  <c r="AX1074" i="1"/>
  <c r="AY1074" i="1" s="1"/>
  <c r="S1074" i="1"/>
  <c r="O1074" i="1"/>
  <c r="J1074" i="1"/>
  <c r="H1074" i="1"/>
  <c r="A1074" i="1"/>
  <c r="AZ1073" i="1"/>
  <c r="AX1073" i="1"/>
  <c r="AY1073" i="1" s="1"/>
  <c r="S1073" i="1"/>
  <c r="O1073" i="1"/>
  <c r="J1073" i="1"/>
  <c r="H1073" i="1"/>
  <c r="A1073" i="1"/>
  <c r="AZ1072" i="1"/>
  <c r="AX1072" i="1"/>
  <c r="AY1072" i="1" s="1"/>
  <c r="S1072" i="1"/>
  <c r="O1072" i="1"/>
  <c r="J1072" i="1"/>
  <c r="H1072" i="1"/>
  <c r="A1072" i="1"/>
  <c r="AZ1071" i="1"/>
  <c r="AX1071" i="1"/>
  <c r="AY1071" i="1" s="1"/>
  <c r="S1071" i="1"/>
  <c r="O1071" i="1"/>
  <c r="J1071" i="1"/>
  <c r="H1071" i="1"/>
  <c r="A1071" i="1"/>
  <c r="AZ1070" i="1"/>
  <c r="AX1070" i="1"/>
  <c r="AY1070" i="1" s="1"/>
  <c r="S1070" i="1"/>
  <c r="O1070" i="1"/>
  <c r="J1070" i="1"/>
  <c r="H1070" i="1"/>
  <c r="A1070" i="1"/>
  <c r="AZ1069" i="1"/>
  <c r="AX1069" i="1"/>
  <c r="AY1069" i="1" s="1"/>
  <c r="S1069" i="1"/>
  <c r="O1069" i="1"/>
  <c r="J1069" i="1"/>
  <c r="H1069" i="1"/>
  <c r="A1069" i="1"/>
  <c r="AZ1068" i="1"/>
  <c r="AX1068" i="1"/>
  <c r="AY1068" i="1" s="1"/>
  <c r="S1068" i="1"/>
  <c r="O1068" i="1"/>
  <c r="J1068" i="1"/>
  <c r="H1068" i="1"/>
  <c r="A1068" i="1"/>
  <c r="AZ1067" i="1"/>
  <c r="AX1067" i="1"/>
  <c r="AY1067" i="1" s="1"/>
  <c r="S1067" i="1"/>
  <c r="O1067" i="1"/>
  <c r="J1067" i="1"/>
  <c r="H1067" i="1"/>
  <c r="A1067" i="1"/>
  <c r="AZ1066" i="1"/>
  <c r="AX1066" i="1"/>
  <c r="AY1066" i="1" s="1"/>
  <c r="S1066" i="1"/>
  <c r="O1066" i="1"/>
  <c r="J1066" i="1"/>
  <c r="H1066" i="1"/>
  <c r="A1066" i="1"/>
  <c r="AZ1065" i="1"/>
  <c r="AX1065" i="1"/>
  <c r="AY1065" i="1" s="1"/>
  <c r="S1065" i="1"/>
  <c r="O1065" i="1"/>
  <c r="J1065" i="1"/>
  <c r="H1065" i="1"/>
  <c r="A1065" i="1"/>
  <c r="AZ1064" i="1"/>
  <c r="AX1064" i="1"/>
  <c r="AY1064" i="1" s="1"/>
  <c r="S1064" i="1"/>
  <c r="O1064" i="1"/>
  <c r="J1064" i="1"/>
  <c r="H1064" i="1"/>
  <c r="A1064" i="1"/>
  <c r="AZ1063" i="1"/>
  <c r="AX1063" i="1"/>
  <c r="AY1063" i="1" s="1"/>
  <c r="S1063" i="1"/>
  <c r="O1063" i="1"/>
  <c r="J1063" i="1"/>
  <c r="H1063" i="1"/>
  <c r="A1063" i="1"/>
  <c r="AZ1062" i="1"/>
  <c r="AX1062" i="1"/>
  <c r="AY1062" i="1" s="1"/>
  <c r="S1062" i="1"/>
  <c r="O1062" i="1"/>
  <c r="J1062" i="1"/>
  <c r="H1062" i="1"/>
  <c r="A1062" i="1"/>
  <c r="AZ1061" i="1"/>
  <c r="AX1061" i="1"/>
  <c r="AY1061" i="1" s="1"/>
  <c r="S1061" i="1"/>
  <c r="O1061" i="1"/>
  <c r="J1061" i="1"/>
  <c r="H1061" i="1"/>
  <c r="A1061" i="1"/>
  <c r="AZ1060" i="1"/>
  <c r="AX1060" i="1"/>
  <c r="AY1060" i="1" s="1"/>
  <c r="S1060" i="1"/>
  <c r="O1060" i="1"/>
  <c r="J1060" i="1"/>
  <c r="H1060" i="1"/>
  <c r="A1060" i="1"/>
  <c r="AZ1059" i="1"/>
  <c r="AX1059" i="1"/>
  <c r="AY1059" i="1" s="1"/>
  <c r="S1059" i="1"/>
  <c r="O1059" i="1"/>
  <c r="J1059" i="1"/>
  <c r="H1059" i="1"/>
  <c r="A1059" i="1"/>
  <c r="AZ1058" i="1"/>
  <c r="AX1058" i="1"/>
  <c r="AY1058" i="1" s="1"/>
  <c r="S1058" i="1"/>
  <c r="O1058" i="1"/>
  <c r="J1058" i="1"/>
  <c r="H1058" i="1"/>
  <c r="A1058" i="1"/>
  <c r="AZ1057" i="1"/>
  <c r="AX1057" i="1"/>
  <c r="AY1057" i="1" s="1"/>
  <c r="S1057" i="1"/>
  <c r="O1057" i="1"/>
  <c r="J1057" i="1"/>
  <c r="H1057" i="1"/>
  <c r="A1057" i="1"/>
  <c r="AZ1056" i="1"/>
  <c r="AX1056" i="1"/>
  <c r="AY1056" i="1" s="1"/>
  <c r="S1056" i="1"/>
  <c r="O1056" i="1"/>
  <c r="J1056" i="1"/>
  <c r="H1056" i="1"/>
  <c r="A1056" i="1"/>
  <c r="AZ1055" i="1"/>
  <c r="AX1055" i="1"/>
  <c r="AY1055" i="1" s="1"/>
  <c r="S1055" i="1"/>
  <c r="O1055" i="1"/>
  <c r="J1055" i="1"/>
  <c r="H1055" i="1"/>
  <c r="A1055" i="1"/>
  <c r="AZ1054" i="1"/>
  <c r="AX1054" i="1"/>
  <c r="AY1054" i="1" s="1"/>
  <c r="S1054" i="1"/>
  <c r="O1054" i="1"/>
  <c r="J1054" i="1"/>
  <c r="H1054" i="1"/>
  <c r="A1054" i="1"/>
  <c r="AZ1053" i="1"/>
  <c r="AX1053" i="1"/>
  <c r="AY1053" i="1" s="1"/>
  <c r="S1053" i="1"/>
  <c r="O1053" i="1"/>
  <c r="J1053" i="1"/>
  <c r="H1053" i="1"/>
  <c r="A1053" i="1"/>
  <c r="AZ1052" i="1"/>
  <c r="AX1052" i="1"/>
  <c r="AY1052" i="1" s="1"/>
  <c r="S1052" i="1"/>
  <c r="O1052" i="1"/>
  <c r="J1052" i="1"/>
  <c r="H1052" i="1"/>
  <c r="A1052" i="1"/>
  <c r="AZ1051" i="1"/>
  <c r="AX1051" i="1"/>
  <c r="AY1051" i="1" s="1"/>
  <c r="S1051" i="1"/>
  <c r="O1051" i="1"/>
  <c r="J1051" i="1"/>
  <c r="H1051" i="1"/>
  <c r="A1051" i="1"/>
  <c r="AZ1050" i="1"/>
  <c r="AX1050" i="1"/>
  <c r="AY1050" i="1" s="1"/>
  <c r="S1050" i="1"/>
  <c r="O1050" i="1"/>
  <c r="J1050" i="1"/>
  <c r="H1050" i="1"/>
  <c r="A1050" i="1"/>
  <c r="AZ1049" i="1"/>
  <c r="AX1049" i="1"/>
  <c r="AY1049" i="1" s="1"/>
  <c r="S1049" i="1"/>
  <c r="O1049" i="1"/>
  <c r="J1049" i="1"/>
  <c r="H1049" i="1"/>
  <c r="A1049" i="1"/>
  <c r="AZ1048" i="1"/>
  <c r="AX1048" i="1"/>
  <c r="AY1048" i="1" s="1"/>
  <c r="S1048" i="1"/>
  <c r="O1048" i="1"/>
  <c r="J1048" i="1"/>
  <c r="H1048" i="1"/>
  <c r="A1048" i="1"/>
  <c r="AZ1047" i="1"/>
  <c r="AX1047" i="1"/>
  <c r="AY1047" i="1" s="1"/>
  <c r="S1047" i="1"/>
  <c r="O1047" i="1"/>
  <c r="J1047" i="1"/>
  <c r="H1047" i="1"/>
  <c r="A1047" i="1"/>
  <c r="AZ1046" i="1"/>
  <c r="AX1046" i="1"/>
  <c r="AY1046" i="1" s="1"/>
  <c r="S1046" i="1"/>
  <c r="O1046" i="1"/>
  <c r="J1046" i="1"/>
  <c r="H1046" i="1"/>
  <c r="A1046" i="1"/>
  <c r="AZ1045" i="1"/>
  <c r="AX1045" i="1"/>
  <c r="AY1045" i="1" s="1"/>
  <c r="S1045" i="1"/>
  <c r="O1045" i="1"/>
  <c r="J1045" i="1"/>
  <c r="H1045" i="1"/>
  <c r="A1045" i="1"/>
  <c r="AZ1044" i="1"/>
  <c r="AX1044" i="1"/>
  <c r="AY1044" i="1" s="1"/>
  <c r="S1044" i="1"/>
  <c r="O1044" i="1"/>
  <c r="J1044" i="1"/>
  <c r="H1044" i="1"/>
  <c r="A1044" i="1"/>
  <c r="AZ1043" i="1"/>
  <c r="AX1043" i="1"/>
  <c r="AY1043" i="1" s="1"/>
  <c r="S1043" i="1"/>
  <c r="O1043" i="1"/>
  <c r="J1043" i="1"/>
  <c r="H1043" i="1"/>
  <c r="A1043" i="1"/>
  <c r="AZ1042" i="1"/>
  <c r="AX1042" i="1"/>
  <c r="AY1042" i="1" s="1"/>
  <c r="S1042" i="1"/>
  <c r="O1042" i="1"/>
  <c r="J1042" i="1"/>
  <c r="H1042" i="1"/>
  <c r="A1042" i="1"/>
  <c r="AZ1041" i="1"/>
  <c r="AX1041" i="1"/>
  <c r="AY1041" i="1" s="1"/>
  <c r="S1041" i="1"/>
  <c r="O1041" i="1"/>
  <c r="J1041" i="1"/>
  <c r="H1041" i="1"/>
  <c r="A1041" i="1"/>
  <c r="AZ1040" i="1"/>
  <c r="AX1040" i="1"/>
  <c r="AY1040" i="1" s="1"/>
  <c r="S1040" i="1"/>
  <c r="O1040" i="1"/>
  <c r="J1040" i="1"/>
  <c r="H1040" i="1"/>
  <c r="A1040" i="1"/>
  <c r="AZ1039" i="1"/>
  <c r="AX1039" i="1"/>
  <c r="AY1039" i="1" s="1"/>
  <c r="S1039" i="1"/>
  <c r="O1039" i="1"/>
  <c r="J1039" i="1"/>
  <c r="H1039" i="1"/>
  <c r="A1039" i="1"/>
  <c r="AZ1038" i="1"/>
  <c r="AX1038" i="1"/>
  <c r="AY1038" i="1" s="1"/>
  <c r="S1038" i="1"/>
  <c r="O1038" i="1"/>
  <c r="J1038" i="1"/>
  <c r="H1038" i="1"/>
  <c r="A1038" i="1"/>
  <c r="AZ1037" i="1"/>
  <c r="AX1037" i="1"/>
  <c r="AY1037" i="1" s="1"/>
  <c r="S1037" i="1"/>
  <c r="O1037" i="1"/>
  <c r="J1037" i="1"/>
  <c r="H1037" i="1"/>
  <c r="A1037" i="1"/>
  <c r="AZ1036" i="1"/>
  <c r="AX1036" i="1"/>
  <c r="AY1036" i="1" s="1"/>
  <c r="S1036" i="1"/>
  <c r="O1036" i="1"/>
  <c r="J1036" i="1"/>
  <c r="H1036" i="1"/>
  <c r="A1036" i="1"/>
  <c r="AZ1035" i="1"/>
  <c r="AX1035" i="1"/>
  <c r="AY1035" i="1" s="1"/>
  <c r="S1035" i="1"/>
  <c r="O1035" i="1"/>
  <c r="J1035" i="1"/>
  <c r="H1035" i="1"/>
  <c r="A1035" i="1"/>
  <c r="AZ1034" i="1"/>
  <c r="AX1034" i="1"/>
  <c r="AY1034" i="1" s="1"/>
  <c r="S1034" i="1"/>
  <c r="O1034" i="1"/>
  <c r="J1034" i="1"/>
  <c r="H1034" i="1"/>
  <c r="A1034" i="1"/>
  <c r="AZ1033" i="1"/>
  <c r="AX1033" i="1"/>
  <c r="AY1033" i="1" s="1"/>
  <c r="S1033" i="1"/>
  <c r="O1033" i="1"/>
  <c r="J1033" i="1"/>
  <c r="H1033" i="1"/>
  <c r="A1033" i="1"/>
  <c r="AZ1032" i="1"/>
  <c r="AX1032" i="1"/>
  <c r="AY1032" i="1" s="1"/>
  <c r="S1032" i="1"/>
  <c r="O1032" i="1"/>
  <c r="J1032" i="1"/>
  <c r="H1032" i="1"/>
  <c r="A1032" i="1"/>
  <c r="AZ1031" i="1"/>
  <c r="AX1031" i="1"/>
  <c r="AY1031" i="1" s="1"/>
  <c r="S1031" i="1"/>
  <c r="O1031" i="1"/>
  <c r="J1031" i="1"/>
  <c r="H1031" i="1"/>
  <c r="A1031" i="1"/>
  <c r="AZ1030" i="1"/>
  <c r="AX1030" i="1"/>
  <c r="AY1030" i="1" s="1"/>
  <c r="S1030" i="1"/>
  <c r="O1030" i="1"/>
  <c r="J1030" i="1"/>
  <c r="H1030" i="1"/>
  <c r="A1030" i="1"/>
  <c r="AZ1029" i="1"/>
  <c r="AX1029" i="1"/>
  <c r="AY1029" i="1" s="1"/>
  <c r="S1029" i="1"/>
  <c r="O1029" i="1"/>
  <c r="J1029" i="1"/>
  <c r="H1029" i="1"/>
  <c r="A1029" i="1"/>
  <c r="AZ1028" i="1"/>
  <c r="AX1028" i="1"/>
  <c r="AY1028" i="1" s="1"/>
  <c r="S1028" i="1"/>
  <c r="O1028" i="1"/>
  <c r="J1028" i="1"/>
  <c r="H1028" i="1"/>
  <c r="A1028" i="1"/>
  <c r="AZ1027" i="1"/>
  <c r="AX1027" i="1"/>
  <c r="AY1027" i="1" s="1"/>
  <c r="S1027" i="1"/>
  <c r="O1027" i="1"/>
  <c r="J1027" i="1"/>
  <c r="H1027" i="1"/>
  <c r="A1027" i="1"/>
  <c r="AZ1026" i="1"/>
  <c r="AX1026" i="1"/>
  <c r="AY1026" i="1" s="1"/>
  <c r="S1026" i="1"/>
  <c r="O1026" i="1"/>
  <c r="J1026" i="1"/>
  <c r="H1026" i="1"/>
  <c r="A1026" i="1"/>
  <c r="AZ1025" i="1"/>
  <c r="AX1025" i="1"/>
  <c r="AY1025" i="1" s="1"/>
  <c r="S1025" i="1"/>
  <c r="O1025" i="1"/>
  <c r="J1025" i="1"/>
  <c r="H1025" i="1"/>
  <c r="A1025" i="1"/>
  <c r="AZ1024" i="1"/>
  <c r="AX1024" i="1"/>
  <c r="AY1024" i="1" s="1"/>
  <c r="S1024" i="1"/>
  <c r="O1024" i="1"/>
  <c r="J1024" i="1"/>
  <c r="H1024" i="1"/>
  <c r="A1024" i="1"/>
  <c r="AZ1023" i="1"/>
  <c r="AX1023" i="1"/>
  <c r="AY1023" i="1" s="1"/>
  <c r="S1023" i="1"/>
  <c r="O1023" i="1"/>
  <c r="J1023" i="1"/>
  <c r="H1023" i="1"/>
  <c r="A1023" i="1"/>
  <c r="AZ1022" i="1"/>
  <c r="AX1022" i="1"/>
  <c r="AY1022" i="1" s="1"/>
  <c r="S1022" i="1"/>
  <c r="O1022" i="1"/>
  <c r="J1022" i="1"/>
  <c r="H1022" i="1"/>
  <c r="A1022" i="1"/>
  <c r="AZ1021" i="1"/>
  <c r="AX1021" i="1"/>
  <c r="AY1021" i="1" s="1"/>
  <c r="S1021" i="1"/>
  <c r="O1021" i="1"/>
  <c r="J1021" i="1"/>
  <c r="H1021" i="1"/>
  <c r="A1021" i="1"/>
  <c r="AZ1020" i="1"/>
  <c r="AX1020" i="1"/>
  <c r="AY1020" i="1" s="1"/>
  <c r="S1020" i="1"/>
  <c r="O1020" i="1"/>
  <c r="J1020" i="1"/>
  <c r="H1020" i="1"/>
  <c r="A1020" i="1"/>
  <c r="AZ1019" i="1"/>
  <c r="AX1019" i="1"/>
  <c r="AY1019" i="1" s="1"/>
  <c r="S1019" i="1"/>
  <c r="O1019" i="1"/>
  <c r="J1019" i="1"/>
  <c r="H1019" i="1"/>
  <c r="A1019" i="1"/>
  <c r="AZ1018" i="1"/>
  <c r="AX1018" i="1"/>
  <c r="AY1018" i="1" s="1"/>
  <c r="S1018" i="1"/>
  <c r="O1018" i="1"/>
  <c r="J1018" i="1"/>
  <c r="H1018" i="1"/>
  <c r="A1018" i="1"/>
  <c r="AZ1017" i="1"/>
  <c r="AX1017" i="1"/>
  <c r="AY1017" i="1" s="1"/>
  <c r="S1017" i="1"/>
  <c r="O1017" i="1"/>
  <c r="J1017" i="1"/>
  <c r="H1017" i="1"/>
  <c r="A1017" i="1"/>
  <c r="AZ1016" i="1"/>
  <c r="AX1016" i="1"/>
  <c r="AY1016" i="1" s="1"/>
  <c r="S1016" i="1"/>
  <c r="O1016" i="1"/>
  <c r="J1016" i="1"/>
  <c r="H1016" i="1"/>
  <c r="A1016" i="1"/>
  <c r="AZ1015" i="1"/>
  <c r="AX1015" i="1"/>
  <c r="AY1015" i="1" s="1"/>
  <c r="S1015" i="1"/>
  <c r="O1015" i="1"/>
  <c r="J1015" i="1"/>
  <c r="H1015" i="1"/>
  <c r="A1015" i="1"/>
  <c r="AZ1014" i="1"/>
  <c r="AX1014" i="1"/>
  <c r="AY1014" i="1" s="1"/>
  <c r="S1014" i="1"/>
  <c r="O1014" i="1"/>
  <c r="J1014" i="1"/>
  <c r="H1014" i="1"/>
  <c r="A1014" i="1"/>
  <c r="AZ1013" i="1"/>
  <c r="AX1013" i="1"/>
  <c r="AY1013" i="1" s="1"/>
  <c r="S1013" i="1"/>
  <c r="O1013" i="1"/>
  <c r="J1013" i="1"/>
  <c r="H1013" i="1"/>
  <c r="A1013" i="1"/>
  <c r="AZ1012" i="1"/>
  <c r="AX1012" i="1"/>
  <c r="AY1012" i="1" s="1"/>
  <c r="S1012" i="1"/>
  <c r="O1012" i="1"/>
  <c r="J1012" i="1"/>
  <c r="H1012" i="1"/>
  <c r="A1012" i="1"/>
  <c r="AZ1011" i="1"/>
  <c r="AX1011" i="1"/>
  <c r="AY1011" i="1" s="1"/>
  <c r="S1011" i="1"/>
  <c r="O1011" i="1"/>
  <c r="J1011" i="1"/>
  <c r="H1011" i="1"/>
  <c r="A1011" i="1"/>
  <c r="AZ1010" i="1"/>
  <c r="AX1010" i="1"/>
  <c r="AY1010" i="1" s="1"/>
  <c r="S1010" i="1"/>
  <c r="O1010" i="1"/>
  <c r="J1010" i="1"/>
  <c r="H1010" i="1"/>
  <c r="A1010" i="1"/>
  <c r="AZ1009" i="1"/>
  <c r="AX1009" i="1"/>
  <c r="AY1009" i="1" s="1"/>
  <c r="S1009" i="1"/>
  <c r="O1009" i="1"/>
  <c r="J1009" i="1"/>
  <c r="H1009" i="1"/>
  <c r="A1009" i="1"/>
  <c r="AZ1008" i="1"/>
  <c r="AX1008" i="1"/>
  <c r="AY1008" i="1" s="1"/>
  <c r="S1008" i="1"/>
  <c r="O1008" i="1"/>
  <c r="J1008" i="1"/>
  <c r="H1008" i="1"/>
  <c r="A1008" i="1"/>
  <c r="AZ1007" i="1"/>
  <c r="AX1007" i="1"/>
  <c r="AY1007" i="1" s="1"/>
  <c r="S1007" i="1"/>
  <c r="O1007" i="1"/>
  <c r="J1007" i="1"/>
  <c r="H1007" i="1"/>
  <c r="A1007" i="1"/>
  <c r="AZ1006" i="1"/>
  <c r="AX1006" i="1"/>
  <c r="AY1006" i="1" s="1"/>
  <c r="S1006" i="1"/>
  <c r="O1006" i="1"/>
  <c r="J1006" i="1"/>
  <c r="H1006" i="1"/>
  <c r="A1006" i="1"/>
  <c r="AZ1005" i="1"/>
  <c r="AX1005" i="1"/>
  <c r="AY1005" i="1" s="1"/>
  <c r="S1005" i="1"/>
  <c r="O1005" i="1"/>
  <c r="J1005" i="1"/>
  <c r="H1005" i="1"/>
  <c r="A1005" i="1"/>
  <c r="AZ1004" i="1"/>
  <c r="AX1004" i="1"/>
  <c r="AY1004" i="1" s="1"/>
  <c r="S1004" i="1"/>
  <c r="O1004" i="1"/>
  <c r="J1004" i="1"/>
  <c r="H1004" i="1"/>
  <c r="A1004" i="1"/>
  <c r="AZ1003" i="1"/>
  <c r="AX1003" i="1"/>
  <c r="AY1003" i="1" s="1"/>
  <c r="S1003" i="1"/>
  <c r="O1003" i="1"/>
  <c r="J1003" i="1"/>
  <c r="H1003" i="1"/>
  <c r="A1003" i="1"/>
  <c r="AZ1002" i="1"/>
  <c r="AX1002" i="1"/>
  <c r="AY1002" i="1" s="1"/>
  <c r="S1002" i="1"/>
  <c r="O1002" i="1"/>
  <c r="J1002" i="1"/>
  <c r="H1002" i="1"/>
  <c r="A1002" i="1"/>
  <c r="AZ1001" i="1"/>
  <c r="AX1001" i="1"/>
  <c r="AY1001" i="1" s="1"/>
  <c r="S1001" i="1"/>
  <c r="O1001" i="1"/>
  <c r="J1001" i="1"/>
  <c r="H1001" i="1"/>
  <c r="A1001" i="1"/>
  <c r="AZ1000" i="1"/>
  <c r="AX1000" i="1"/>
  <c r="AY1000" i="1" s="1"/>
  <c r="S1000" i="1"/>
  <c r="O1000" i="1"/>
  <c r="J1000" i="1"/>
  <c r="H1000" i="1"/>
  <c r="A1000" i="1"/>
  <c r="AZ999" i="1"/>
  <c r="AX999" i="1"/>
  <c r="AY999" i="1" s="1"/>
  <c r="S999" i="1"/>
  <c r="O999" i="1"/>
  <c r="J999" i="1"/>
  <c r="H999" i="1"/>
  <c r="A999" i="1"/>
  <c r="AZ998" i="1"/>
  <c r="AX998" i="1"/>
  <c r="AY998" i="1" s="1"/>
  <c r="S998" i="1"/>
  <c r="O998" i="1"/>
  <c r="J998" i="1"/>
  <c r="H998" i="1"/>
  <c r="A998" i="1"/>
  <c r="AZ997" i="1"/>
  <c r="AX997" i="1"/>
  <c r="AY997" i="1" s="1"/>
  <c r="S997" i="1"/>
  <c r="O997" i="1"/>
  <c r="J997" i="1"/>
  <c r="H997" i="1"/>
  <c r="A997" i="1"/>
  <c r="AZ996" i="1"/>
  <c r="AX996" i="1"/>
  <c r="AY996" i="1" s="1"/>
  <c r="S996" i="1"/>
  <c r="O996" i="1"/>
  <c r="J996" i="1"/>
  <c r="H996" i="1"/>
  <c r="A996" i="1"/>
  <c r="AZ995" i="1"/>
  <c r="AX995" i="1"/>
  <c r="AY995" i="1" s="1"/>
  <c r="S995" i="1"/>
  <c r="O995" i="1"/>
  <c r="J995" i="1"/>
  <c r="H995" i="1"/>
  <c r="A995" i="1"/>
  <c r="AZ994" i="1"/>
  <c r="AX994" i="1"/>
  <c r="AY994" i="1" s="1"/>
  <c r="S994" i="1"/>
  <c r="O994" i="1"/>
  <c r="J994" i="1"/>
  <c r="H994" i="1"/>
  <c r="A994" i="1"/>
  <c r="AZ993" i="1"/>
  <c r="AX993" i="1"/>
  <c r="AY993" i="1" s="1"/>
  <c r="S993" i="1"/>
  <c r="O993" i="1"/>
  <c r="J993" i="1"/>
  <c r="H993" i="1"/>
  <c r="A993" i="1"/>
  <c r="AZ992" i="1"/>
  <c r="AX992" i="1"/>
  <c r="AY992" i="1" s="1"/>
  <c r="S992" i="1"/>
  <c r="O992" i="1"/>
  <c r="J992" i="1"/>
  <c r="H992" i="1"/>
  <c r="A992" i="1"/>
  <c r="AZ991" i="1"/>
  <c r="AX991" i="1"/>
  <c r="AY991" i="1" s="1"/>
  <c r="S991" i="1"/>
  <c r="O991" i="1"/>
  <c r="J991" i="1"/>
  <c r="H991" i="1"/>
  <c r="A991" i="1"/>
  <c r="AZ990" i="1"/>
  <c r="AX990" i="1"/>
  <c r="AY990" i="1" s="1"/>
  <c r="S990" i="1"/>
  <c r="O990" i="1"/>
  <c r="J990" i="1"/>
  <c r="H990" i="1"/>
  <c r="A990" i="1"/>
  <c r="AZ989" i="1"/>
  <c r="AX989" i="1"/>
  <c r="AY989" i="1" s="1"/>
  <c r="S989" i="1"/>
  <c r="O989" i="1"/>
  <c r="J989" i="1"/>
  <c r="H989" i="1"/>
  <c r="A989" i="1"/>
  <c r="AZ988" i="1"/>
  <c r="AX988" i="1"/>
  <c r="AY988" i="1" s="1"/>
  <c r="S988" i="1"/>
  <c r="O988" i="1"/>
  <c r="J988" i="1"/>
  <c r="H988" i="1"/>
  <c r="A988" i="1"/>
  <c r="AZ987" i="1"/>
  <c r="AX987" i="1"/>
  <c r="AY987" i="1" s="1"/>
  <c r="S987" i="1"/>
  <c r="O987" i="1"/>
  <c r="J987" i="1"/>
  <c r="H987" i="1"/>
  <c r="A987" i="1"/>
  <c r="AZ986" i="1"/>
  <c r="AX986" i="1"/>
  <c r="AY986" i="1" s="1"/>
  <c r="S986" i="1"/>
  <c r="O986" i="1"/>
  <c r="J986" i="1"/>
  <c r="H986" i="1"/>
  <c r="A986" i="1"/>
  <c r="AZ985" i="1"/>
  <c r="AX985" i="1"/>
  <c r="AY985" i="1" s="1"/>
  <c r="S985" i="1"/>
  <c r="O985" i="1"/>
  <c r="J985" i="1"/>
  <c r="H985" i="1"/>
  <c r="A985" i="1"/>
  <c r="AZ984" i="1"/>
  <c r="AX984" i="1"/>
  <c r="AY984" i="1" s="1"/>
  <c r="S984" i="1"/>
  <c r="O984" i="1"/>
  <c r="J984" i="1"/>
  <c r="H984" i="1"/>
  <c r="A984" i="1"/>
  <c r="AZ983" i="1"/>
  <c r="AX983" i="1"/>
  <c r="AY983" i="1" s="1"/>
  <c r="S983" i="1"/>
  <c r="O983" i="1"/>
  <c r="J983" i="1"/>
  <c r="H983" i="1"/>
  <c r="A983" i="1"/>
  <c r="AZ982" i="1"/>
  <c r="AX982" i="1"/>
  <c r="AY982" i="1" s="1"/>
  <c r="S982" i="1"/>
  <c r="O982" i="1"/>
  <c r="J982" i="1"/>
  <c r="H982" i="1"/>
  <c r="A982" i="1"/>
  <c r="AZ981" i="1"/>
  <c r="AX981" i="1"/>
  <c r="AY981" i="1" s="1"/>
  <c r="S981" i="1"/>
  <c r="O981" i="1"/>
  <c r="J981" i="1"/>
  <c r="H981" i="1"/>
  <c r="A981" i="1"/>
  <c r="AZ980" i="1"/>
  <c r="AX980" i="1"/>
  <c r="AY980" i="1" s="1"/>
  <c r="S980" i="1"/>
  <c r="O980" i="1"/>
  <c r="J980" i="1"/>
  <c r="H980" i="1"/>
  <c r="A980" i="1"/>
  <c r="AZ979" i="1"/>
  <c r="AX979" i="1"/>
  <c r="AY979" i="1" s="1"/>
  <c r="S979" i="1"/>
  <c r="O979" i="1"/>
  <c r="J979" i="1"/>
  <c r="H979" i="1"/>
  <c r="A979" i="1"/>
  <c r="AZ978" i="1"/>
  <c r="AX978" i="1"/>
  <c r="AY978" i="1" s="1"/>
  <c r="S978" i="1"/>
  <c r="O978" i="1"/>
  <c r="J978" i="1"/>
  <c r="H978" i="1"/>
  <c r="A978" i="1"/>
  <c r="AZ977" i="1"/>
  <c r="AX977" i="1"/>
  <c r="AY977" i="1" s="1"/>
  <c r="S977" i="1"/>
  <c r="O977" i="1"/>
  <c r="J977" i="1"/>
  <c r="H977" i="1"/>
  <c r="A977" i="1"/>
  <c r="AZ976" i="1"/>
  <c r="AX976" i="1"/>
  <c r="AY976" i="1" s="1"/>
  <c r="S976" i="1"/>
  <c r="O976" i="1"/>
  <c r="J976" i="1"/>
  <c r="H976" i="1"/>
  <c r="A976" i="1"/>
  <c r="AZ975" i="1"/>
  <c r="AX975" i="1"/>
  <c r="AY975" i="1" s="1"/>
  <c r="S975" i="1"/>
  <c r="O975" i="1"/>
  <c r="J975" i="1"/>
  <c r="H975" i="1"/>
  <c r="A975" i="1"/>
  <c r="AZ974" i="1"/>
  <c r="AX974" i="1"/>
  <c r="AY974" i="1" s="1"/>
  <c r="S974" i="1"/>
  <c r="O974" i="1"/>
  <c r="J974" i="1"/>
  <c r="H974" i="1"/>
  <c r="A974" i="1"/>
  <c r="AZ973" i="1"/>
  <c r="AX973" i="1"/>
  <c r="AY973" i="1" s="1"/>
  <c r="S973" i="1"/>
  <c r="O973" i="1"/>
  <c r="J973" i="1"/>
  <c r="H973" i="1"/>
  <c r="A973" i="1"/>
  <c r="AZ972" i="1"/>
  <c r="AX972" i="1"/>
  <c r="AY972" i="1" s="1"/>
  <c r="S972" i="1"/>
  <c r="O972" i="1"/>
  <c r="J972" i="1"/>
  <c r="H972" i="1"/>
  <c r="A972" i="1"/>
  <c r="AZ971" i="1"/>
  <c r="AX971" i="1"/>
  <c r="AY971" i="1" s="1"/>
  <c r="S971" i="1"/>
  <c r="O971" i="1"/>
  <c r="J971" i="1"/>
  <c r="H971" i="1"/>
  <c r="A971" i="1"/>
  <c r="AZ970" i="1"/>
  <c r="AX970" i="1"/>
  <c r="AY970" i="1" s="1"/>
  <c r="S970" i="1"/>
  <c r="O970" i="1"/>
  <c r="J970" i="1"/>
  <c r="H970" i="1"/>
  <c r="A970" i="1"/>
  <c r="AZ969" i="1"/>
  <c r="AX969" i="1"/>
  <c r="AY969" i="1" s="1"/>
  <c r="S969" i="1"/>
  <c r="O969" i="1"/>
  <c r="J969" i="1"/>
  <c r="H969" i="1"/>
  <c r="A969" i="1"/>
  <c r="AZ968" i="1"/>
  <c r="AX968" i="1"/>
  <c r="AY968" i="1" s="1"/>
  <c r="S968" i="1"/>
  <c r="O968" i="1"/>
  <c r="J968" i="1"/>
  <c r="H968" i="1"/>
  <c r="A968" i="1"/>
  <c r="AZ967" i="1"/>
  <c r="AX967" i="1"/>
  <c r="AY967" i="1" s="1"/>
  <c r="S967" i="1"/>
  <c r="O967" i="1"/>
  <c r="J967" i="1"/>
  <c r="H967" i="1"/>
  <c r="A967" i="1"/>
  <c r="AZ966" i="1"/>
  <c r="AX966" i="1"/>
  <c r="AY966" i="1" s="1"/>
  <c r="S966" i="1"/>
  <c r="O966" i="1"/>
  <c r="J966" i="1"/>
  <c r="H966" i="1"/>
  <c r="A966" i="1"/>
  <c r="AZ965" i="1"/>
  <c r="AX965" i="1"/>
  <c r="AY965" i="1" s="1"/>
  <c r="S965" i="1"/>
  <c r="O965" i="1"/>
  <c r="J965" i="1"/>
  <c r="H965" i="1"/>
  <c r="A965" i="1"/>
  <c r="AZ964" i="1"/>
  <c r="AX964" i="1"/>
  <c r="AY964" i="1" s="1"/>
  <c r="S964" i="1"/>
  <c r="O964" i="1"/>
  <c r="J964" i="1"/>
  <c r="H964" i="1"/>
  <c r="A964" i="1"/>
  <c r="AZ963" i="1"/>
  <c r="AX963" i="1"/>
  <c r="AY963" i="1" s="1"/>
  <c r="S963" i="1"/>
  <c r="O963" i="1"/>
  <c r="J963" i="1"/>
  <c r="H963" i="1"/>
  <c r="A963" i="1"/>
  <c r="AZ962" i="1"/>
  <c r="AX962" i="1"/>
  <c r="AY962" i="1" s="1"/>
  <c r="S962" i="1"/>
  <c r="O962" i="1"/>
  <c r="J962" i="1"/>
  <c r="H962" i="1"/>
  <c r="A962" i="1"/>
  <c r="AZ961" i="1"/>
  <c r="AX961" i="1"/>
  <c r="AY961" i="1" s="1"/>
  <c r="S961" i="1"/>
  <c r="O961" i="1"/>
  <c r="J961" i="1"/>
  <c r="H961" i="1"/>
  <c r="A961" i="1"/>
  <c r="AZ960" i="1"/>
  <c r="AX960" i="1"/>
  <c r="AY960" i="1" s="1"/>
  <c r="S960" i="1"/>
  <c r="O960" i="1"/>
  <c r="J960" i="1"/>
  <c r="H960" i="1"/>
  <c r="A960" i="1"/>
  <c r="AZ959" i="1"/>
  <c r="AX959" i="1"/>
  <c r="AY959" i="1" s="1"/>
  <c r="S959" i="1"/>
  <c r="O959" i="1"/>
  <c r="J959" i="1"/>
  <c r="H959" i="1"/>
  <c r="A959" i="1"/>
  <c r="AZ958" i="1"/>
  <c r="AX958" i="1"/>
  <c r="AY958" i="1" s="1"/>
  <c r="S958" i="1"/>
  <c r="O958" i="1"/>
  <c r="J958" i="1"/>
  <c r="H958" i="1"/>
  <c r="A958" i="1"/>
  <c r="AZ957" i="1"/>
  <c r="AX957" i="1"/>
  <c r="AY957" i="1" s="1"/>
  <c r="S957" i="1"/>
  <c r="O957" i="1"/>
  <c r="J957" i="1"/>
  <c r="H957" i="1"/>
  <c r="A957" i="1"/>
  <c r="AZ956" i="1"/>
  <c r="AX956" i="1"/>
  <c r="AY956" i="1" s="1"/>
  <c r="S956" i="1"/>
  <c r="O956" i="1"/>
  <c r="J956" i="1"/>
  <c r="H956" i="1"/>
  <c r="A956" i="1"/>
  <c r="AZ955" i="1"/>
  <c r="AX955" i="1"/>
  <c r="AY955" i="1" s="1"/>
  <c r="S955" i="1"/>
  <c r="O955" i="1"/>
  <c r="J955" i="1"/>
  <c r="H955" i="1"/>
  <c r="A955" i="1"/>
  <c r="AZ954" i="1"/>
  <c r="AX954" i="1"/>
  <c r="AY954" i="1" s="1"/>
  <c r="S954" i="1"/>
  <c r="O954" i="1"/>
  <c r="J954" i="1"/>
  <c r="H954" i="1"/>
  <c r="A954" i="1"/>
  <c r="AZ953" i="1"/>
  <c r="AX953" i="1"/>
  <c r="AY953" i="1" s="1"/>
  <c r="S953" i="1"/>
  <c r="O953" i="1"/>
  <c r="J953" i="1"/>
  <c r="H953" i="1"/>
  <c r="A953" i="1"/>
  <c r="AZ952" i="1"/>
  <c r="AX952" i="1"/>
  <c r="AY952" i="1" s="1"/>
  <c r="S952" i="1"/>
  <c r="O952" i="1"/>
  <c r="J952" i="1"/>
  <c r="H952" i="1"/>
  <c r="A952" i="1"/>
  <c r="AZ951" i="1"/>
  <c r="AX951" i="1"/>
  <c r="AY951" i="1" s="1"/>
  <c r="S951" i="1"/>
  <c r="O951" i="1"/>
  <c r="J951" i="1"/>
  <c r="H951" i="1"/>
  <c r="A951" i="1"/>
  <c r="AZ950" i="1"/>
  <c r="AX950" i="1"/>
  <c r="AY950" i="1" s="1"/>
  <c r="S950" i="1"/>
  <c r="O950" i="1"/>
  <c r="J950" i="1"/>
  <c r="H950" i="1"/>
  <c r="A950" i="1"/>
  <c r="AZ949" i="1"/>
  <c r="AX949" i="1"/>
  <c r="AY949" i="1" s="1"/>
  <c r="S949" i="1"/>
  <c r="O949" i="1"/>
  <c r="J949" i="1"/>
  <c r="H949" i="1"/>
  <c r="A949" i="1"/>
  <c r="AZ948" i="1"/>
  <c r="AX948" i="1"/>
  <c r="AY948" i="1" s="1"/>
  <c r="S948" i="1"/>
  <c r="O948" i="1"/>
  <c r="J948" i="1"/>
  <c r="H948" i="1"/>
  <c r="A948" i="1"/>
  <c r="AZ947" i="1"/>
  <c r="AX947" i="1"/>
  <c r="AY947" i="1" s="1"/>
  <c r="S947" i="1"/>
  <c r="O947" i="1"/>
  <c r="J947" i="1"/>
  <c r="H947" i="1"/>
  <c r="A947" i="1"/>
  <c r="AZ946" i="1"/>
  <c r="AX946" i="1"/>
  <c r="AY946" i="1" s="1"/>
  <c r="S946" i="1"/>
  <c r="O946" i="1"/>
  <c r="J946" i="1"/>
  <c r="H946" i="1"/>
  <c r="A946" i="1"/>
  <c r="AZ945" i="1"/>
  <c r="AX945" i="1"/>
  <c r="AY945" i="1" s="1"/>
  <c r="S945" i="1"/>
  <c r="O945" i="1"/>
  <c r="J945" i="1"/>
  <c r="H945" i="1"/>
  <c r="A945" i="1"/>
  <c r="AZ944" i="1"/>
  <c r="AX944" i="1"/>
  <c r="AY944" i="1" s="1"/>
  <c r="S944" i="1"/>
  <c r="O944" i="1"/>
  <c r="J944" i="1"/>
  <c r="H944" i="1"/>
  <c r="A944" i="1"/>
  <c r="AZ943" i="1"/>
  <c r="AX943" i="1"/>
  <c r="AY943" i="1" s="1"/>
  <c r="S943" i="1"/>
  <c r="O943" i="1"/>
  <c r="J943" i="1"/>
  <c r="H943" i="1"/>
  <c r="A943" i="1"/>
  <c r="AZ942" i="1"/>
  <c r="AX942" i="1"/>
  <c r="AY942" i="1" s="1"/>
  <c r="S942" i="1"/>
  <c r="O942" i="1"/>
  <c r="J942" i="1"/>
  <c r="H942" i="1"/>
  <c r="A942" i="1"/>
  <c r="AZ941" i="1"/>
  <c r="AX941" i="1"/>
  <c r="AY941" i="1" s="1"/>
  <c r="S941" i="1"/>
  <c r="O941" i="1"/>
  <c r="J941" i="1"/>
  <c r="H941" i="1"/>
  <c r="A941" i="1"/>
  <c r="AZ940" i="1"/>
  <c r="AX940" i="1"/>
  <c r="AY940" i="1" s="1"/>
  <c r="S940" i="1"/>
  <c r="O940" i="1"/>
  <c r="J940" i="1"/>
  <c r="H940" i="1"/>
  <c r="A940" i="1"/>
  <c r="AZ939" i="1"/>
  <c r="AX939" i="1"/>
  <c r="AY939" i="1" s="1"/>
  <c r="S939" i="1"/>
  <c r="O939" i="1"/>
  <c r="J939" i="1"/>
  <c r="H939" i="1"/>
  <c r="A939" i="1"/>
  <c r="AZ938" i="1"/>
  <c r="AX938" i="1"/>
  <c r="AY938" i="1" s="1"/>
  <c r="S938" i="1"/>
  <c r="O938" i="1"/>
  <c r="J938" i="1"/>
  <c r="H938" i="1"/>
  <c r="A938" i="1"/>
  <c r="AZ937" i="1"/>
  <c r="AX937" i="1"/>
  <c r="AY937" i="1" s="1"/>
  <c r="S937" i="1"/>
  <c r="O937" i="1"/>
  <c r="J937" i="1"/>
  <c r="H937" i="1"/>
  <c r="A937" i="1"/>
  <c r="AZ936" i="1"/>
  <c r="AX936" i="1"/>
  <c r="AY936" i="1" s="1"/>
  <c r="S936" i="1"/>
  <c r="O936" i="1"/>
  <c r="J936" i="1"/>
  <c r="H936" i="1"/>
  <c r="A936" i="1"/>
  <c r="AZ935" i="1"/>
  <c r="AX935" i="1"/>
  <c r="AY935" i="1" s="1"/>
  <c r="S935" i="1"/>
  <c r="O935" i="1"/>
  <c r="J935" i="1"/>
  <c r="H935" i="1"/>
  <c r="A935" i="1"/>
  <c r="AZ934" i="1"/>
  <c r="AX934" i="1"/>
  <c r="AY934" i="1" s="1"/>
  <c r="S934" i="1"/>
  <c r="O934" i="1"/>
  <c r="J934" i="1"/>
  <c r="H934" i="1"/>
  <c r="A934" i="1"/>
  <c r="AZ933" i="1"/>
  <c r="AX933" i="1"/>
  <c r="AY933" i="1" s="1"/>
  <c r="S933" i="1"/>
  <c r="O933" i="1"/>
  <c r="J933" i="1"/>
  <c r="H933" i="1"/>
  <c r="A933" i="1"/>
  <c r="AZ932" i="1"/>
  <c r="AX932" i="1"/>
  <c r="AY932" i="1" s="1"/>
  <c r="S932" i="1"/>
  <c r="O932" i="1"/>
  <c r="J932" i="1"/>
  <c r="H932" i="1"/>
  <c r="A932" i="1"/>
  <c r="AZ931" i="1"/>
  <c r="AX931" i="1"/>
  <c r="AY931" i="1" s="1"/>
  <c r="S931" i="1"/>
  <c r="O931" i="1"/>
  <c r="J931" i="1"/>
  <c r="H931" i="1"/>
  <c r="A931" i="1"/>
  <c r="AZ930" i="1"/>
  <c r="AX930" i="1"/>
  <c r="AY930" i="1" s="1"/>
  <c r="S930" i="1"/>
  <c r="O930" i="1"/>
  <c r="J930" i="1"/>
  <c r="H930" i="1"/>
  <c r="A930" i="1"/>
  <c r="AZ929" i="1"/>
  <c r="AX929" i="1"/>
  <c r="AY929" i="1" s="1"/>
  <c r="S929" i="1"/>
  <c r="O929" i="1"/>
  <c r="J929" i="1"/>
  <c r="H929" i="1"/>
  <c r="A929" i="1"/>
  <c r="AZ928" i="1"/>
  <c r="AX928" i="1"/>
  <c r="AY928" i="1" s="1"/>
  <c r="S928" i="1"/>
  <c r="O928" i="1"/>
  <c r="J928" i="1"/>
  <c r="H928" i="1"/>
  <c r="A928" i="1"/>
  <c r="AZ927" i="1"/>
  <c r="AX927" i="1"/>
  <c r="AY927" i="1" s="1"/>
  <c r="S927" i="1"/>
  <c r="O927" i="1"/>
  <c r="J927" i="1"/>
  <c r="H927" i="1"/>
  <c r="A927" i="1"/>
  <c r="AZ926" i="1"/>
  <c r="AX926" i="1"/>
  <c r="AY926" i="1" s="1"/>
  <c r="S926" i="1"/>
  <c r="O926" i="1"/>
  <c r="J926" i="1"/>
  <c r="H926" i="1"/>
  <c r="A926" i="1"/>
  <c r="AZ925" i="1"/>
  <c r="AX925" i="1"/>
  <c r="AY925" i="1" s="1"/>
  <c r="S925" i="1"/>
  <c r="O925" i="1"/>
  <c r="J925" i="1"/>
  <c r="H925" i="1"/>
  <c r="A925" i="1"/>
  <c r="AZ924" i="1"/>
  <c r="AX924" i="1"/>
  <c r="AY924" i="1" s="1"/>
  <c r="S924" i="1"/>
  <c r="O924" i="1"/>
  <c r="J924" i="1"/>
  <c r="H924" i="1"/>
  <c r="A924" i="1"/>
  <c r="AZ923" i="1"/>
  <c r="AX923" i="1"/>
  <c r="AY923" i="1" s="1"/>
  <c r="S923" i="1"/>
  <c r="O923" i="1"/>
  <c r="J923" i="1"/>
  <c r="H923" i="1"/>
  <c r="A923" i="1"/>
  <c r="AZ922" i="1"/>
  <c r="AX922" i="1"/>
  <c r="AY922" i="1" s="1"/>
  <c r="S922" i="1"/>
  <c r="O922" i="1"/>
  <c r="J922" i="1"/>
  <c r="H922" i="1"/>
  <c r="A922" i="1"/>
  <c r="AZ921" i="1"/>
  <c r="AX921" i="1"/>
  <c r="AY921" i="1" s="1"/>
  <c r="S921" i="1"/>
  <c r="O921" i="1"/>
  <c r="J921" i="1"/>
  <c r="H921" i="1"/>
  <c r="A921" i="1"/>
  <c r="AZ920" i="1"/>
  <c r="AX920" i="1"/>
  <c r="AY920" i="1" s="1"/>
  <c r="S920" i="1"/>
  <c r="O920" i="1"/>
  <c r="J920" i="1"/>
  <c r="H920" i="1"/>
  <c r="A920" i="1"/>
  <c r="AZ919" i="1"/>
  <c r="AX919" i="1"/>
  <c r="AY919" i="1" s="1"/>
  <c r="S919" i="1"/>
  <c r="O919" i="1"/>
  <c r="J919" i="1"/>
  <c r="H919" i="1"/>
  <c r="A919" i="1"/>
  <c r="AZ918" i="1"/>
  <c r="AX918" i="1"/>
  <c r="AY918" i="1" s="1"/>
  <c r="S918" i="1"/>
  <c r="O918" i="1"/>
  <c r="J918" i="1"/>
  <c r="H918" i="1"/>
  <c r="A918" i="1"/>
  <c r="AZ917" i="1"/>
  <c r="AX917" i="1"/>
  <c r="AY917" i="1" s="1"/>
  <c r="S917" i="1"/>
  <c r="O917" i="1"/>
  <c r="J917" i="1"/>
  <c r="H917" i="1"/>
  <c r="A917" i="1"/>
  <c r="AZ916" i="1"/>
  <c r="AX916" i="1"/>
  <c r="AY916" i="1" s="1"/>
  <c r="S916" i="1"/>
  <c r="O916" i="1"/>
  <c r="J916" i="1"/>
  <c r="H916" i="1"/>
  <c r="A916" i="1"/>
  <c r="AZ915" i="1"/>
  <c r="AX915" i="1"/>
  <c r="AY915" i="1" s="1"/>
  <c r="S915" i="1"/>
  <c r="O915" i="1"/>
  <c r="J915" i="1"/>
  <c r="H915" i="1"/>
  <c r="A915" i="1"/>
  <c r="AZ914" i="1"/>
  <c r="AX914" i="1"/>
  <c r="AY914" i="1" s="1"/>
  <c r="S914" i="1"/>
  <c r="O914" i="1"/>
  <c r="J914" i="1"/>
  <c r="H914" i="1"/>
  <c r="A914" i="1"/>
  <c r="AZ913" i="1"/>
  <c r="AX913" i="1"/>
  <c r="AY913" i="1" s="1"/>
  <c r="S913" i="1"/>
  <c r="O913" i="1"/>
  <c r="J913" i="1"/>
  <c r="H913" i="1"/>
  <c r="A913" i="1"/>
  <c r="AZ912" i="1"/>
  <c r="AX912" i="1"/>
  <c r="AY912" i="1" s="1"/>
  <c r="S912" i="1"/>
  <c r="O912" i="1"/>
  <c r="J912" i="1"/>
  <c r="H912" i="1"/>
  <c r="A912" i="1"/>
  <c r="AZ911" i="1"/>
  <c r="AX911" i="1"/>
  <c r="AY911" i="1" s="1"/>
  <c r="S911" i="1"/>
  <c r="O911" i="1"/>
  <c r="J911" i="1"/>
  <c r="H911" i="1"/>
  <c r="A911" i="1"/>
  <c r="AZ910" i="1"/>
  <c r="AX910" i="1"/>
  <c r="AY910" i="1" s="1"/>
  <c r="S910" i="1"/>
  <c r="O910" i="1"/>
  <c r="J910" i="1"/>
  <c r="H910" i="1"/>
  <c r="A910" i="1"/>
  <c r="AZ909" i="1"/>
  <c r="AX909" i="1"/>
  <c r="AY909" i="1" s="1"/>
  <c r="S909" i="1"/>
  <c r="O909" i="1"/>
  <c r="J909" i="1"/>
  <c r="H909" i="1"/>
  <c r="A909" i="1"/>
  <c r="AZ908" i="1"/>
  <c r="AX908" i="1"/>
  <c r="AY908" i="1" s="1"/>
  <c r="S908" i="1"/>
  <c r="O908" i="1"/>
  <c r="J908" i="1"/>
  <c r="H908" i="1"/>
  <c r="A908" i="1"/>
  <c r="AZ907" i="1"/>
  <c r="AX907" i="1"/>
  <c r="AY907" i="1" s="1"/>
  <c r="S907" i="1"/>
  <c r="O907" i="1"/>
  <c r="J907" i="1"/>
  <c r="H907" i="1"/>
  <c r="A907" i="1"/>
  <c r="AZ906" i="1"/>
  <c r="AX906" i="1"/>
  <c r="AY906" i="1" s="1"/>
  <c r="S906" i="1"/>
  <c r="O906" i="1"/>
  <c r="J906" i="1"/>
  <c r="H906" i="1"/>
  <c r="A906" i="1"/>
  <c r="AZ905" i="1"/>
  <c r="AX905" i="1"/>
  <c r="AY905" i="1" s="1"/>
  <c r="S905" i="1"/>
  <c r="O905" i="1"/>
  <c r="J905" i="1"/>
  <c r="H905" i="1"/>
  <c r="A905" i="1"/>
  <c r="AZ904" i="1"/>
  <c r="AX904" i="1"/>
  <c r="AY904" i="1" s="1"/>
  <c r="S904" i="1"/>
  <c r="O904" i="1"/>
  <c r="J904" i="1"/>
  <c r="H904" i="1"/>
  <c r="A904" i="1"/>
  <c r="AZ903" i="1"/>
  <c r="AX903" i="1"/>
  <c r="AY903" i="1" s="1"/>
  <c r="S903" i="1"/>
  <c r="O903" i="1"/>
  <c r="J903" i="1"/>
  <c r="H903" i="1"/>
  <c r="A903" i="1"/>
  <c r="AZ902" i="1"/>
  <c r="AX902" i="1"/>
  <c r="AY902" i="1" s="1"/>
  <c r="S902" i="1"/>
  <c r="O902" i="1"/>
  <c r="J902" i="1"/>
  <c r="H902" i="1"/>
  <c r="A902" i="1"/>
  <c r="AZ901" i="1"/>
  <c r="AX901" i="1"/>
  <c r="AY901" i="1" s="1"/>
  <c r="S901" i="1"/>
  <c r="O901" i="1"/>
  <c r="J901" i="1"/>
  <c r="H901" i="1"/>
  <c r="A901" i="1"/>
  <c r="AZ900" i="1"/>
  <c r="AX900" i="1"/>
  <c r="AY900" i="1" s="1"/>
  <c r="S900" i="1"/>
  <c r="O900" i="1"/>
  <c r="J900" i="1"/>
  <c r="H900" i="1"/>
  <c r="A900" i="1"/>
  <c r="AZ899" i="1"/>
  <c r="AX899" i="1"/>
  <c r="AY899" i="1" s="1"/>
  <c r="S899" i="1"/>
  <c r="O899" i="1"/>
  <c r="J899" i="1"/>
  <c r="H899" i="1"/>
  <c r="A899" i="1"/>
  <c r="AZ898" i="1"/>
  <c r="AX898" i="1"/>
  <c r="AY898" i="1" s="1"/>
  <c r="S898" i="1"/>
  <c r="O898" i="1"/>
  <c r="J898" i="1"/>
  <c r="H898" i="1"/>
  <c r="A898" i="1"/>
  <c r="AZ897" i="1"/>
  <c r="AX897" i="1"/>
  <c r="AY897" i="1" s="1"/>
  <c r="S897" i="1"/>
  <c r="O897" i="1"/>
  <c r="J897" i="1"/>
  <c r="H897" i="1"/>
  <c r="A897" i="1"/>
  <c r="AZ896" i="1"/>
  <c r="AX896" i="1"/>
  <c r="AY896" i="1" s="1"/>
  <c r="S896" i="1"/>
  <c r="O896" i="1"/>
  <c r="J896" i="1"/>
  <c r="H896" i="1"/>
  <c r="A896" i="1"/>
  <c r="AZ895" i="1"/>
  <c r="AX895" i="1"/>
  <c r="AY895" i="1" s="1"/>
  <c r="S895" i="1"/>
  <c r="O895" i="1"/>
  <c r="J895" i="1"/>
  <c r="H895" i="1"/>
  <c r="A895" i="1"/>
  <c r="AZ894" i="1"/>
  <c r="AX894" i="1"/>
  <c r="AY894" i="1" s="1"/>
  <c r="S894" i="1"/>
  <c r="O894" i="1"/>
  <c r="J894" i="1"/>
  <c r="H894" i="1"/>
  <c r="A894" i="1"/>
  <c r="AZ893" i="1"/>
  <c r="AX893" i="1"/>
  <c r="AY893" i="1" s="1"/>
  <c r="S893" i="1"/>
  <c r="O893" i="1"/>
  <c r="J893" i="1"/>
  <c r="H893" i="1"/>
  <c r="A893" i="1"/>
  <c r="AZ892" i="1"/>
  <c r="AX892" i="1"/>
  <c r="AY892" i="1" s="1"/>
  <c r="S892" i="1"/>
  <c r="O892" i="1"/>
  <c r="J892" i="1"/>
  <c r="H892" i="1"/>
  <c r="A892" i="1"/>
  <c r="AZ891" i="1"/>
  <c r="AX891" i="1"/>
  <c r="AY891" i="1" s="1"/>
  <c r="S891" i="1"/>
  <c r="O891" i="1"/>
  <c r="J891" i="1"/>
  <c r="H891" i="1"/>
  <c r="A891" i="1"/>
  <c r="AZ890" i="1"/>
  <c r="AX890" i="1"/>
  <c r="AY890" i="1" s="1"/>
  <c r="S890" i="1"/>
  <c r="O890" i="1"/>
  <c r="J890" i="1"/>
  <c r="H890" i="1"/>
  <c r="A890" i="1"/>
  <c r="AZ889" i="1"/>
  <c r="AX889" i="1"/>
  <c r="AY889" i="1" s="1"/>
  <c r="S889" i="1"/>
  <c r="O889" i="1"/>
  <c r="J889" i="1"/>
  <c r="H889" i="1"/>
  <c r="A889" i="1"/>
  <c r="AZ888" i="1"/>
  <c r="AX888" i="1"/>
  <c r="AY888" i="1" s="1"/>
  <c r="S888" i="1"/>
  <c r="O888" i="1"/>
  <c r="J888" i="1"/>
  <c r="H888" i="1"/>
  <c r="A888" i="1"/>
  <c r="AZ887" i="1"/>
  <c r="AX887" i="1"/>
  <c r="AY887" i="1" s="1"/>
  <c r="S887" i="1"/>
  <c r="O887" i="1"/>
  <c r="J887" i="1"/>
  <c r="H887" i="1"/>
  <c r="A887" i="1"/>
  <c r="AZ886" i="1"/>
  <c r="AX886" i="1"/>
  <c r="AY886" i="1" s="1"/>
  <c r="S886" i="1"/>
  <c r="O886" i="1"/>
  <c r="J886" i="1"/>
  <c r="H886" i="1"/>
  <c r="A886" i="1"/>
  <c r="AZ885" i="1"/>
  <c r="AX885" i="1"/>
  <c r="AY885" i="1" s="1"/>
  <c r="S885" i="1"/>
  <c r="O885" i="1"/>
  <c r="J885" i="1"/>
  <c r="H885" i="1"/>
  <c r="A885" i="1"/>
  <c r="AZ884" i="1"/>
  <c r="AX884" i="1"/>
  <c r="AY884" i="1" s="1"/>
  <c r="S884" i="1"/>
  <c r="O884" i="1"/>
  <c r="J884" i="1"/>
  <c r="H884" i="1"/>
  <c r="A884" i="1"/>
  <c r="AZ883" i="1"/>
  <c r="AX883" i="1"/>
  <c r="AY883" i="1" s="1"/>
  <c r="S883" i="1"/>
  <c r="O883" i="1"/>
  <c r="J883" i="1"/>
  <c r="H883" i="1"/>
  <c r="A883" i="1"/>
  <c r="AZ882" i="1"/>
  <c r="AX882" i="1"/>
  <c r="AY882" i="1" s="1"/>
  <c r="S882" i="1"/>
  <c r="O882" i="1"/>
  <c r="J882" i="1"/>
  <c r="H882" i="1"/>
  <c r="A882" i="1"/>
  <c r="AZ881" i="1"/>
  <c r="AX881" i="1"/>
  <c r="AY881" i="1" s="1"/>
  <c r="S881" i="1"/>
  <c r="O881" i="1"/>
  <c r="J881" i="1"/>
  <c r="H881" i="1"/>
  <c r="A881" i="1"/>
  <c r="AZ880" i="1"/>
  <c r="AX880" i="1"/>
  <c r="AY880" i="1" s="1"/>
  <c r="S880" i="1"/>
  <c r="O880" i="1"/>
  <c r="J880" i="1"/>
  <c r="H880" i="1"/>
  <c r="A880" i="1"/>
  <c r="AZ879" i="1"/>
  <c r="AX879" i="1"/>
  <c r="AY879" i="1" s="1"/>
  <c r="S879" i="1"/>
  <c r="O879" i="1"/>
  <c r="J879" i="1"/>
  <c r="H879" i="1"/>
  <c r="A879" i="1"/>
  <c r="AZ878" i="1"/>
  <c r="AX878" i="1"/>
  <c r="AY878" i="1" s="1"/>
  <c r="S878" i="1"/>
  <c r="O878" i="1"/>
  <c r="J878" i="1"/>
  <c r="H878" i="1"/>
  <c r="A878" i="1"/>
  <c r="AZ877" i="1"/>
  <c r="AX877" i="1"/>
  <c r="AY877" i="1" s="1"/>
  <c r="S877" i="1"/>
  <c r="O877" i="1"/>
  <c r="J877" i="1"/>
  <c r="H877" i="1"/>
  <c r="A877" i="1"/>
  <c r="AZ876" i="1"/>
  <c r="AX876" i="1"/>
  <c r="AY876" i="1" s="1"/>
  <c r="S876" i="1"/>
  <c r="O876" i="1"/>
  <c r="J876" i="1"/>
  <c r="H876" i="1"/>
  <c r="A876" i="1"/>
  <c r="AZ875" i="1"/>
  <c r="AX875" i="1"/>
  <c r="AY875" i="1" s="1"/>
  <c r="S875" i="1"/>
  <c r="O875" i="1"/>
  <c r="J875" i="1"/>
  <c r="H875" i="1"/>
  <c r="A875" i="1"/>
  <c r="AZ874" i="1"/>
  <c r="AX874" i="1"/>
  <c r="AY874" i="1" s="1"/>
  <c r="S874" i="1"/>
  <c r="O874" i="1"/>
  <c r="J874" i="1"/>
  <c r="H874" i="1"/>
  <c r="A874" i="1"/>
  <c r="AZ873" i="1"/>
  <c r="AX873" i="1"/>
  <c r="AY873" i="1" s="1"/>
  <c r="S873" i="1"/>
  <c r="O873" i="1"/>
  <c r="J873" i="1"/>
  <c r="H873" i="1"/>
  <c r="A873" i="1"/>
  <c r="AZ872" i="1"/>
  <c r="AX872" i="1"/>
  <c r="AY872" i="1" s="1"/>
  <c r="S872" i="1"/>
  <c r="O872" i="1"/>
  <c r="J872" i="1"/>
  <c r="H872" i="1"/>
  <c r="A872" i="1"/>
  <c r="AZ871" i="1"/>
  <c r="AX871" i="1"/>
  <c r="AY871" i="1" s="1"/>
  <c r="S871" i="1"/>
  <c r="O871" i="1"/>
  <c r="J871" i="1"/>
  <c r="H871" i="1"/>
  <c r="A871" i="1"/>
  <c r="AZ870" i="1"/>
  <c r="AX870" i="1"/>
  <c r="AY870" i="1" s="1"/>
  <c r="S870" i="1"/>
  <c r="O870" i="1"/>
  <c r="J870" i="1"/>
  <c r="H870" i="1"/>
  <c r="A870" i="1"/>
  <c r="AZ869" i="1"/>
  <c r="AX869" i="1"/>
  <c r="AY869" i="1" s="1"/>
  <c r="S869" i="1"/>
  <c r="O869" i="1"/>
  <c r="J869" i="1"/>
  <c r="H869" i="1"/>
  <c r="A869" i="1"/>
  <c r="AZ868" i="1"/>
  <c r="AX868" i="1"/>
  <c r="AY868" i="1" s="1"/>
  <c r="S868" i="1"/>
  <c r="O868" i="1"/>
  <c r="J868" i="1"/>
  <c r="H868" i="1"/>
  <c r="A868" i="1"/>
  <c r="AZ867" i="1"/>
  <c r="AX867" i="1"/>
  <c r="AY867" i="1" s="1"/>
  <c r="S867" i="1"/>
  <c r="O867" i="1"/>
  <c r="J867" i="1"/>
  <c r="H867" i="1"/>
  <c r="A867" i="1"/>
  <c r="AZ866" i="1"/>
  <c r="AX866" i="1"/>
  <c r="AY866" i="1" s="1"/>
  <c r="S866" i="1"/>
  <c r="O866" i="1"/>
  <c r="J866" i="1"/>
  <c r="H866" i="1"/>
  <c r="A866" i="1"/>
  <c r="AZ865" i="1"/>
  <c r="AX865" i="1"/>
  <c r="AY865" i="1" s="1"/>
  <c r="S865" i="1"/>
  <c r="O865" i="1"/>
  <c r="J865" i="1"/>
  <c r="H865" i="1"/>
  <c r="A865" i="1"/>
  <c r="AZ864" i="1"/>
  <c r="AX864" i="1"/>
  <c r="AY864" i="1" s="1"/>
  <c r="S864" i="1"/>
  <c r="O864" i="1"/>
  <c r="J864" i="1"/>
  <c r="H864" i="1"/>
  <c r="A864" i="1"/>
  <c r="AZ863" i="1"/>
  <c r="AX863" i="1"/>
  <c r="AY863" i="1" s="1"/>
  <c r="S863" i="1"/>
  <c r="O863" i="1"/>
  <c r="J863" i="1"/>
  <c r="H863" i="1"/>
  <c r="A863" i="1"/>
  <c r="AZ862" i="1"/>
  <c r="AX862" i="1"/>
  <c r="AY862" i="1" s="1"/>
  <c r="S862" i="1"/>
  <c r="O862" i="1"/>
  <c r="J862" i="1"/>
  <c r="H862" i="1"/>
  <c r="A862" i="1"/>
  <c r="AZ861" i="1"/>
  <c r="AX861" i="1"/>
  <c r="AY861" i="1" s="1"/>
  <c r="S861" i="1"/>
  <c r="O861" i="1"/>
  <c r="J861" i="1"/>
  <c r="H861" i="1"/>
  <c r="A861" i="1"/>
  <c r="AZ860" i="1"/>
  <c r="AX860" i="1"/>
  <c r="AY860" i="1" s="1"/>
  <c r="S860" i="1"/>
  <c r="O860" i="1"/>
  <c r="J860" i="1"/>
  <c r="H860" i="1"/>
  <c r="A860" i="1"/>
  <c r="AZ859" i="1"/>
  <c r="AX859" i="1"/>
  <c r="AY859" i="1" s="1"/>
  <c r="S859" i="1"/>
  <c r="O859" i="1"/>
  <c r="J859" i="1"/>
  <c r="H859" i="1"/>
  <c r="A859" i="1"/>
  <c r="AZ858" i="1"/>
  <c r="AX858" i="1"/>
  <c r="AY858" i="1" s="1"/>
  <c r="S858" i="1"/>
  <c r="O858" i="1"/>
  <c r="J858" i="1"/>
  <c r="H858" i="1"/>
  <c r="A858" i="1"/>
  <c r="AZ857" i="1"/>
  <c r="AX857" i="1"/>
  <c r="AY857" i="1" s="1"/>
  <c r="S857" i="1"/>
  <c r="O857" i="1"/>
  <c r="J857" i="1"/>
  <c r="H857" i="1"/>
  <c r="A857" i="1"/>
  <c r="AZ856" i="1"/>
  <c r="AX856" i="1"/>
  <c r="AY856" i="1" s="1"/>
  <c r="S856" i="1"/>
  <c r="O856" i="1"/>
  <c r="J856" i="1"/>
  <c r="H856" i="1"/>
  <c r="A856" i="1"/>
  <c r="AZ855" i="1"/>
  <c r="AX855" i="1"/>
  <c r="AY855" i="1" s="1"/>
  <c r="S855" i="1"/>
  <c r="O855" i="1"/>
  <c r="J855" i="1"/>
  <c r="H855" i="1"/>
  <c r="A855" i="1"/>
  <c r="AZ854" i="1"/>
  <c r="AX854" i="1"/>
  <c r="AY854" i="1" s="1"/>
  <c r="S854" i="1"/>
  <c r="O854" i="1"/>
  <c r="J854" i="1"/>
  <c r="H854" i="1"/>
  <c r="A854" i="1"/>
  <c r="AZ853" i="1"/>
  <c r="AX853" i="1"/>
  <c r="AY853" i="1" s="1"/>
  <c r="S853" i="1"/>
  <c r="O853" i="1"/>
  <c r="J853" i="1"/>
  <c r="H853" i="1"/>
  <c r="A853" i="1"/>
  <c r="AZ852" i="1"/>
  <c r="AX852" i="1"/>
  <c r="AY852" i="1" s="1"/>
  <c r="S852" i="1"/>
  <c r="O852" i="1"/>
  <c r="J852" i="1"/>
  <c r="H852" i="1"/>
  <c r="A852" i="1"/>
  <c r="AZ851" i="1"/>
  <c r="AX851" i="1"/>
  <c r="AY851" i="1" s="1"/>
  <c r="S851" i="1"/>
  <c r="O851" i="1"/>
  <c r="J851" i="1"/>
  <c r="H851" i="1"/>
  <c r="A851" i="1"/>
  <c r="AZ850" i="1"/>
  <c r="AX850" i="1"/>
  <c r="AY850" i="1" s="1"/>
  <c r="S850" i="1"/>
  <c r="O850" i="1"/>
  <c r="J850" i="1"/>
  <c r="H850" i="1"/>
  <c r="A850" i="1"/>
  <c r="AZ849" i="1"/>
  <c r="AX849" i="1"/>
  <c r="AY849" i="1" s="1"/>
  <c r="S849" i="1"/>
  <c r="O849" i="1"/>
  <c r="J849" i="1"/>
  <c r="H849" i="1"/>
  <c r="A849" i="1"/>
  <c r="AZ848" i="1"/>
  <c r="AX848" i="1"/>
  <c r="AY848" i="1" s="1"/>
  <c r="S848" i="1"/>
  <c r="O848" i="1"/>
  <c r="J848" i="1"/>
  <c r="H848" i="1"/>
  <c r="A848" i="1"/>
  <c r="AZ847" i="1"/>
  <c r="AX847" i="1"/>
  <c r="AY847" i="1" s="1"/>
  <c r="S847" i="1"/>
  <c r="O847" i="1"/>
  <c r="J847" i="1"/>
  <c r="H847" i="1"/>
  <c r="A847" i="1"/>
  <c r="AZ846" i="1"/>
  <c r="AX846" i="1"/>
  <c r="AY846" i="1" s="1"/>
  <c r="S846" i="1"/>
  <c r="O846" i="1"/>
  <c r="J846" i="1"/>
  <c r="H846" i="1"/>
  <c r="A846" i="1"/>
  <c r="AZ845" i="1"/>
  <c r="AX845" i="1"/>
  <c r="AY845" i="1" s="1"/>
  <c r="S845" i="1"/>
  <c r="O845" i="1"/>
  <c r="J845" i="1"/>
  <c r="H845" i="1"/>
  <c r="A845" i="1"/>
  <c r="AZ844" i="1"/>
  <c r="AX844" i="1"/>
  <c r="AY844" i="1" s="1"/>
  <c r="S844" i="1"/>
  <c r="O844" i="1"/>
  <c r="J844" i="1"/>
  <c r="H844" i="1"/>
  <c r="A844" i="1"/>
  <c r="AZ843" i="1"/>
  <c r="AX843" i="1"/>
  <c r="AY843" i="1" s="1"/>
  <c r="S843" i="1"/>
  <c r="O843" i="1"/>
  <c r="J843" i="1"/>
  <c r="H843" i="1"/>
  <c r="A843" i="1"/>
  <c r="AZ842" i="1"/>
  <c r="AX842" i="1"/>
  <c r="AY842" i="1" s="1"/>
  <c r="S842" i="1"/>
  <c r="O842" i="1"/>
  <c r="J842" i="1"/>
  <c r="H842" i="1"/>
  <c r="A842" i="1"/>
  <c r="AZ841" i="1"/>
  <c r="AX841" i="1"/>
  <c r="AY841" i="1" s="1"/>
  <c r="S841" i="1"/>
  <c r="O841" i="1"/>
  <c r="J841" i="1"/>
  <c r="H841" i="1"/>
  <c r="A841" i="1"/>
  <c r="AZ840" i="1"/>
  <c r="AX840" i="1"/>
  <c r="AY840" i="1" s="1"/>
  <c r="S840" i="1"/>
  <c r="O840" i="1"/>
  <c r="J840" i="1"/>
  <c r="H840" i="1"/>
  <c r="A840" i="1"/>
  <c r="AZ839" i="1"/>
  <c r="AX839" i="1"/>
  <c r="AY839" i="1" s="1"/>
  <c r="S839" i="1"/>
  <c r="O839" i="1"/>
  <c r="J839" i="1"/>
  <c r="H839" i="1"/>
  <c r="A839" i="1"/>
  <c r="AZ838" i="1"/>
  <c r="AX838" i="1"/>
  <c r="AY838" i="1" s="1"/>
  <c r="S838" i="1"/>
  <c r="O838" i="1"/>
  <c r="J838" i="1"/>
  <c r="H838" i="1"/>
  <c r="A838" i="1"/>
  <c r="AZ837" i="1"/>
  <c r="AX837" i="1"/>
  <c r="AY837" i="1" s="1"/>
  <c r="S837" i="1"/>
  <c r="O837" i="1"/>
  <c r="J837" i="1"/>
  <c r="H837" i="1"/>
  <c r="A837" i="1"/>
  <c r="AZ836" i="1"/>
  <c r="AX836" i="1"/>
  <c r="AY836" i="1" s="1"/>
  <c r="S836" i="1"/>
  <c r="O836" i="1"/>
  <c r="J836" i="1"/>
  <c r="H836" i="1"/>
  <c r="A836" i="1"/>
  <c r="AZ835" i="1"/>
  <c r="AX835" i="1"/>
  <c r="AY835" i="1" s="1"/>
  <c r="S835" i="1"/>
  <c r="O835" i="1"/>
  <c r="J835" i="1"/>
  <c r="H835" i="1"/>
  <c r="A835" i="1"/>
  <c r="AZ834" i="1"/>
  <c r="AX834" i="1"/>
  <c r="AY834" i="1" s="1"/>
  <c r="S834" i="1"/>
  <c r="O834" i="1"/>
  <c r="J834" i="1"/>
  <c r="H834" i="1"/>
  <c r="A834" i="1"/>
  <c r="AZ833" i="1"/>
  <c r="AX833" i="1"/>
  <c r="AY833" i="1" s="1"/>
  <c r="S833" i="1"/>
  <c r="O833" i="1"/>
  <c r="J833" i="1"/>
  <c r="H833" i="1"/>
  <c r="A833" i="1"/>
  <c r="AZ832" i="1"/>
  <c r="AX832" i="1"/>
  <c r="AY832" i="1" s="1"/>
  <c r="S832" i="1"/>
  <c r="O832" i="1"/>
  <c r="J832" i="1"/>
  <c r="H832" i="1"/>
  <c r="A832" i="1"/>
  <c r="AZ831" i="1"/>
  <c r="AX831" i="1"/>
  <c r="AY831" i="1" s="1"/>
  <c r="S831" i="1"/>
  <c r="O831" i="1"/>
  <c r="J831" i="1"/>
  <c r="H831" i="1"/>
  <c r="A831" i="1"/>
  <c r="AZ830" i="1"/>
  <c r="AX830" i="1"/>
  <c r="AY830" i="1" s="1"/>
  <c r="S830" i="1"/>
  <c r="O830" i="1"/>
  <c r="J830" i="1"/>
  <c r="H830" i="1"/>
  <c r="A830" i="1"/>
  <c r="AZ829" i="1"/>
  <c r="AX829" i="1"/>
  <c r="AY829" i="1" s="1"/>
  <c r="S829" i="1"/>
  <c r="O829" i="1"/>
  <c r="J829" i="1"/>
  <c r="H829" i="1"/>
  <c r="A829" i="1"/>
  <c r="AZ828" i="1"/>
  <c r="AX828" i="1"/>
  <c r="AY828" i="1" s="1"/>
  <c r="S828" i="1"/>
  <c r="O828" i="1"/>
  <c r="J828" i="1"/>
  <c r="H828" i="1"/>
  <c r="A828" i="1"/>
  <c r="AZ827" i="1"/>
  <c r="AX827" i="1"/>
  <c r="AY827" i="1" s="1"/>
  <c r="S827" i="1"/>
  <c r="O827" i="1"/>
  <c r="J827" i="1"/>
  <c r="H827" i="1"/>
  <c r="A827" i="1"/>
  <c r="AZ826" i="1"/>
  <c r="AX826" i="1"/>
  <c r="AY826" i="1" s="1"/>
  <c r="S826" i="1"/>
  <c r="O826" i="1"/>
  <c r="J826" i="1"/>
  <c r="H826" i="1"/>
  <c r="A826" i="1"/>
  <c r="AZ825" i="1"/>
  <c r="AX825" i="1"/>
  <c r="AY825" i="1" s="1"/>
  <c r="S825" i="1"/>
  <c r="O825" i="1"/>
  <c r="J825" i="1"/>
  <c r="H825" i="1"/>
  <c r="A825" i="1"/>
  <c r="AZ824" i="1"/>
  <c r="AX824" i="1"/>
  <c r="AY824" i="1" s="1"/>
  <c r="S824" i="1"/>
  <c r="O824" i="1"/>
  <c r="J824" i="1"/>
  <c r="H824" i="1"/>
  <c r="A824" i="1"/>
  <c r="AZ823" i="1"/>
  <c r="AX823" i="1"/>
  <c r="AY823" i="1" s="1"/>
  <c r="S823" i="1"/>
  <c r="O823" i="1"/>
  <c r="J823" i="1"/>
  <c r="H823" i="1"/>
  <c r="A823" i="1"/>
  <c r="AZ822" i="1"/>
  <c r="AX822" i="1"/>
  <c r="AY822" i="1" s="1"/>
  <c r="S822" i="1"/>
  <c r="O822" i="1"/>
  <c r="J822" i="1"/>
  <c r="H822" i="1"/>
  <c r="A822" i="1"/>
  <c r="AZ821" i="1"/>
  <c r="AX821" i="1"/>
  <c r="AY821" i="1" s="1"/>
  <c r="S821" i="1"/>
  <c r="O821" i="1"/>
  <c r="J821" i="1"/>
  <c r="H821" i="1"/>
  <c r="A821" i="1"/>
  <c r="AZ820" i="1"/>
  <c r="AX820" i="1"/>
  <c r="AY820" i="1" s="1"/>
  <c r="S820" i="1"/>
  <c r="O820" i="1"/>
  <c r="J820" i="1"/>
  <c r="H820" i="1"/>
  <c r="A820" i="1"/>
  <c r="AZ819" i="1"/>
  <c r="AX819" i="1"/>
  <c r="AY819" i="1" s="1"/>
  <c r="S819" i="1"/>
  <c r="O819" i="1"/>
  <c r="J819" i="1"/>
  <c r="H819" i="1"/>
  <c r="A819" i="1"/>
  <c r="AZ818" i="1"/>
  <c r="AX818" i="1"/>
  <c r="AY818" i="1" s="1"/>
  <c r="S818" i="1"/>
  <c r="O818" i="1"/>
  <c r="J818" i="1"/>
  <c r="H818" i="1"/>
  <c r="A818" i="1"/>
  <c r="AZ817" i="1"/>
  <c r="AX817" i="1"/>
  <c r="AY817" i="1" s="1"/>
  <c r="S817" i="1"/>
  <c r="O817" i="1"/>
  <c r="J817" i="1"/>
  <c r="H817" i="1"/>
  <c r="A817" i="1"/>
  <c r="AZ816" i="1"/>
  <c r="AX816" i="1"/>
  <c r="AY816" i="1" s="1"/>
  <c r="S816" i="1"/>
  <c r="O816" i="1"/>
  <c r="J816" i="1"/>
  <c r="H816" i="1"/>
  <c r="A816" i="1"/>
  <c r="AZ815" i="1"/>
  <c r="AX815" i="1"/>
  <c r="AY815" i="1" s="1"/>
  <c r="S815" i="1"/>
  <c r="O815" i="1"/>
  <c r="J815" i="1"/>
  <c r="H815" i="1"/>
  <c r="A815" i="1"/>
  <c r="AZ814" i="1"/>
  <c r="AX814" i="1"/>
  <c r="AY814" i="1" s="1"/>
  <c r="S814" i="1"/>
  <c r="O814" i="1"/>
  <c r="J814" i="1"/>
  <c r="H814" i="1"/>
  <c r="A814" i="1"/>
  <c r="AZ813" i="1"/>
  <c r="AX813" i="1"/>
  <c r="AY813" i="1" s="1"/>
  <c r="S813" i="1"/>
  <c r="O813" i="1"/>
  <c r="J813" i="1"/>
  <c r="H813" i="1"/>
  <c r="A813" i="1"/>
  <c r="AZ812" i="1"/>
  <c r="AX812" i="1"/>
  <c r="AY812" i="1" s="1"/>
  <c r="S812" i="1"/>
  <c r="O812" i="1"/>
  <c r="J812" i="1"/>
  <c r="H812" i="1"/>
  <c r="A812" i="1"/>
  <c r="AZ811" i="1"/>
  <c r="AX811" i="1"/>
  <c r="AY811" i="1" s="1"/>
  <c r="S811" i="1"/>
  <c r="O811" i="1"/>
  <c r="J811" i="1"/>
  <c r="H811" i="1"/>
  <c r="A811" i="1"/>
  <c r="AZ810" i="1"/>
  <c r="AX810" i="1"/>
  <c r="AY810" i="1" s="1"/>
  <c r="S810" i="1"/>
  <c r="O810" i="1"/>
  <c r="J810" i="1"/>
  <c r="H810" i="1"/>
  <c r="A810" i="1"/>
  <c r="AZ809" i="1"/>
  <c r="AX809" i="1"/>
  <c r="AY809" i="1" s="1"/>
  <c r="S809" i="1"/>
  <c r="O809" i="1"/>
  <c r="J809" i="1"/>
  <c r="H809" i="1"/>
  <c r="A809" i="1"/>
  <c r="AZ808" i="1"/>
  <c r="AX808" i="1"/>
  <c r="AY808" i="1" s="1"/>
  <c r="S808" i="1"/>
  <c r="O808" i="1"/>
  <c r="J808" i="1"/>
  <c r="H808" i="1"/>
  <c r="A808" i="1"/>
  <c r="AZ807" i="1"/>
  <c r="AX807" i="1"/>
  <c r="AY807" i="1" s="1"/>
  <c r="S807" i="1"/>
  <c r="O807" i="1"/>
  <c r="J807" i="1"/>
  <c r="H807" i="1"/>
  <c r="A807" i="1"/>
  <c r="AZ806" i="1"/>
  <c r="AX806" i="1"/>
  <c r="AY806" i="1" s="1"/>
  <c r="S806" i="1"/>
  <c r="O806" i="1"/>
  <c r="J806" i="1"/>
  <c r="H806" i="1"/>
  <c r="A806" i="1"/>
  <c r="AZ805" i="1"/>
  <c r="AX805" i="1"/>
  <c r="AY805" i="1" s="1"/>
  <c r="S805" i="1"/>
  <c r="O805" i="1"/>
  <c r="J805" i="1"/>
  <c r="H805" i="1"/>
  <c r="A805" i="1"/>
  <c r="AZ804" i="1"/>
  <c r="AX804" i="1"/>
  <c r="AY804" i="1" s="1"/>
  <c r="S804" i="1"/>
  <c r="O804" i="1"/>
  <c r="J804" i="1"/>
  <c r="H804" i="1"/>
  <c r="A804" i="1"/>
  <c r="AZ803" i="1"/>
  <c r="AX803" i="1"/>
  <c r="AY803" i="1" s="1"/>
  <c r="S803" i="1"/>
  <c r="O803" i="1"/>
  <c r="J803" i="1"/>
  <c r="H803" i="1"/>
  <c r="A803" i="1"/>
  <c r="AZ802" i="1"/>
  <c r="AX802" i="1"/>
  <c r="AY802" i="1" s="1"/>
  <c r="S802" i="1"/>
  <c r="O802" i="1"/>
  <c r="J802" i="1"/>
  <c r="H802" i="1"/>
  <c r="A802" i="1"/>
  <c r="AZ801" i="1"/>
  <c r="AX801" i="1"/>
  <c r="AY801" i="1" s="1"/>
  <c r="S801" i="1"/>
  <c r="O801" i="1"/>
  <c r="J801" i="1"/>
  <c r="H801" i="1"/>
  <c r="A801" i="1"/>
  <c r="AZ800" i="1"/>
  <c r="AX800" i="1"/>
  <c r="AY800" i="1" s="1"/>
  <c r="S800" i="1"/>
  <c r="O800" i="1"/>
  <c r="J800" i="1"/>
  <c r="H800" i="1"/>
  <c r="A800" i="1"/>
  <c r="AZ799" i="1"/>
  <c r="AX799" i="1"/>
  <c r="AY799" i="1" s="1"/>
  <c r="S799" i="1"/>
  <c r="O799" i="1"/>
  <c r="J799" i="1"/>
  <c r="H799" i="1"/>
  <c r="A799" i="1"/>
  <c r="AZ798" i="1"/>
  <c r="AX798" i="1"/>
  <c r="AY798" i="1" s="1"/>
  <c r="S798" i="1"/>
  <c r="O798" i="1"/>
  <c r="J798" i="1"/>
  <c r="H798" i="1"/>
  <c r="A798" i="1"/>
  <c r="AZ797" i="1"/>
  <c r="AX797" i="1"/>
  <c r="AY797" i="1" s="1"/>
  <c r="S797" i="1"/>
  <c r="O797" i="1"/>
  <c r="J797" i="1"/>
  <c r="H797" i="1"/>
  <c r="A797" i="1"/>
  <c r="AZ796" i="1"/>
  <c r="AX796" i="1"/>
  <c r="AY796" i="1" s="1"/>
  <c r="S796" i="1"/>
  <c r="O796" i="1"/>
  <c r="J796" i="1"/>
  <c r="H796" i="1"/>
  <c r="A796" i="1"/>
  <c r="AZ795" i="1"/>
  <c r="AX795" i="1"/>
  <c r="AY795" i="1" s="1"/>
  <c r="S795" i="1"/>
  <c r="O795" i="1"/>
  <c r="J795" i="1"/>
  <c r="H795" i="1"/>
  <c r="A795" i="1"/>
  <c r="AZ794" i="1"/>
  <c r="AX794" i="1"/>
  <c r="AY794" i="1" s="1"/>
  <c r="S794" i="1"/>
  <c r="O794" i="1"/>
  <c r="J794" i="1"/>
  <c r="H794" i="1"/>
  <c r="A794" i="1"/>
  <c r="AZ793" i="1"/>
  <c r="AX793" i="1"/>
  <c r="AY793" i="1" s="1"/>
  <c r="S793" i="1"/>
  <c r="O793" i="1"/>
  <c r="J793" i="1"/>
  <c r="H793" i="1"/>
  <c r="A793" i="1"/>
  <c r="AZ792" i="1"/>
  <c r="AX792" i="1"/>
  <c r="AY792" i="1" s="1"/>
  <c r="S792" i="1"/>
  <c r="O792" i="1"/>
  <c r="J792" i="1"/>
  <c r="H792" i="1"/>
  <c r="A792" i="1"/>
  <c r="AZ791" i="1"/>
  <c r="AX791" i="1"/>
  <c r="AY791" i="1" s="1"/>
  <c r="S791" i="1"/>
  <c r="O791" i="1"/>
  <c r="J791" i="1"/>
  <c r="H791" i="1"/>
  <c r="A791" i="1"/>
  <c r="AZ790" i="1"/>
  <c r="AX790" i="1"/>
  <c r="AY790" i="1" s="1"/>
  <c r="S790" i="1"/>
  <c r="O790" i="1"/>
  <c r="J790" i="1"/>
  <c r="H790" i="1"/>
  <c r="A790" i="1"/>
  <c r="AZ789" i="1"/>
  <c r="AX789" i="1"/>
  <c r="AY789" i="1" s="1"/>
  <c r="S789" i="1"/>
  <c r="O789" i="1"/>
  <c r="J789" i="1"/>
  <c r="H789" i="1"/>
  <c r="A789" i="1"/>
  <c r="AZ788" i="1"/>
  <c r="AX788" i="1"/>
  <c r="AY788" i="1" s="1"/>
  <c r="S788" i="1"/>
  <c r="O788" i="1"/>
  <c r="J788" i="1"/>
  <c r="H788" i="1"/>
  <c r="A788" i="1"/>
  <c r="AZ787" i="1"/>
  <c r="AX787" i="1"/>
  <c r="AY787" i="1" s="1"/>
  <c r="S787" i="1"/>
  <c r="O787" i="1"/>
  <c r="J787" i="1"/>
  <c r="H787" i="1"/>
  <c r="A787" i="1"/>
  <c r="AZ786" i="1"/>
  <c r="AX786" i="1"/>
  <c r="AY786" i="1" s="1"/>
  <c r="S786" i="1"/>
  <c r="O786" i="1"/>
  <c r="J786" i="1"/>
  <c r="H786" i="1"/>
  <c r="A786" i="1"/>
  <c r="AZ785" i="1"/>
  <c r="AX785" i="1"/>
  <c r="AY785" i="1" s="1"/>
  <c r="S785" i="1"/>
  <c r="O785" i="1"/>
  <c r="J785" i="1"/>
  <c r="H785" i="1"/>
  <c r="A785" i="1"/>
  <c r="AZ784" i="1"/>
  <c r="AX784" i="1"/>
  <c r="AY784" i="1" s="1"/>
  <c r="S784" i="1"/>
  <c r="O784" i="1"/>
  <c r="J784" i="1"/>
  <c r="H784" i="1"/>
  <c r="A784" i="1"/>
  <c r="AZ783" i="1"/>
  <c r="AX783" i="1"/>
  <c r="AY783" i="1" s="1"/>
  <c r="S783" i="1"/>
  <c r="O783" i="1"/>
  <c r="J783" i="1"/>
  <c r="H783" i="1"/>
  <c r="A783" i="1"/>
  <c r="AZ782" i="1"/>
  <c r="AX782" i="1"/>
  <c r="AY782" i="1" s="1"/>
  <c r="S782" i="1"/>
  <c r="O782" i="1"/>
  <c r="J782" i="1"/>
  <c r="H782" i="1"/>
  <c r="A782" i="1"/>
  <c r="AZ781" i="1"/>
  <c r="AX781" i="1"/>
  <c r="AY781" i="1" s="1"/>
  <c r="S781" i="1"/>
  <c r="O781" i="1"/>
  <c r="J781" i="1"/>
  <c r="H781" i="1"/>
  <c r="A781" i="1"/>
  <c r="AZ780" i="1"/>
  <c r="AX780" i="1"/>
  <c r="AY780" i="1" s="1"/>
  <c r="S780" i="1"/>
  <c r="O780" i="1"/>
  <c r="J780" i="1"/>
  <c r="H780" i="1"/>
  <c r="A780" i="1"/>
  <c r="AZ779" i="1"/>
  <c r="AX779" i="1"/>
  <c r="AY779" i="1" s="1"/>
  <c r="S779" i="1"/>
  <c r="O779" i="1"/>
  <c r="J779" i="1"/>
  <c r="H779" i="1"/>
  <c r="A779" i="1"/>
  <c r="AZ778" i="1"/>
  <c r="AX778" i="1"/>
  <c r="AY778" i="1" s="1"/>
  <c r="S778" i="1"/>
  <c r="O778" i="1"/>
  <c r="J778" i="1"/>
  <c r="H778" i="1"/>
  <c r="A778" i="1"/>
  <c r="AZ777" i="1"/>
  <c r="AX777" i="1"/>
  <c r="AY777" i="1" s="1"/>
  <c r="S777" i="1"/>
  <c r="O777" i="1"/>
  <c r="J777" i="1"/>
  <c r="H777" i="1"/>
  <c r="A777" i="1"/>
  <c r="AZ776" i="1"/>
  <c r="AX776" i="1"/>
  <c r="AY776" i="1" s="1"/>
  <c r="S776" i="1"/>
  <c r="O776" i="1"/>
  <c r="J776" i="1"/>
  <c r="H776" i="1"/>
  <c r="A776" i="1"/>
  <c r="AZ775" i="1"/>
  <c r="AX775" i="1"/>
  <c r="AY775" i="1" s="1"/>
  <c r="S775" i="1"/>
  <c r="O775" i="1"/>
  <c r="J775" i="1"/>
  <c r="H775" i="1"/>
  <c r="A775" i="1"/>
  <c r="AZ774" i="1"/>
  <c r="AX774" i="1"/>
  <c r="AY774" i="1" s="1"/>
  <c r="S774" i="1"/>
  <c r="O774" i="1"/>
  <c r="J774" i="1"/>
  <c r="H774" i="1"/>
  <c r="A774" i="1"/>
  <c r="AZ773" i="1"/>
  <c r="AX773" i="1"/>
  <c r="AY773" i="1" s="1"/>
  <c r="S773" i="1"/>
  <c r="O773" i="1"/>
  <c r="J773" i="1"/>
  <c r="H773" i="1"/>
  <c r="A773" i="1"/>
  <c r="AZ772" i="1"/>
  <c r="AX772" i="1"/>
  <c r="AY772" i="1" s="1"/>
  <c r="S772" i="1"/>
  <c r="O772" i="1"/>
  <c r="J772" i="1"/>
  <c r="H772" i="1"/>
  <c r="A772" i="1"/>
  <c r="AZ771" i="1"/>
  <c r="AX771" i="1"/>
  <c r="AY771" i="1" s="1"/>
  <c r="S771" i="1"/>
  <c r="O771" i="1"/>
  <c r="J771" i="1"/>
  <c r="H771" i="1"/>
  <c r="A771" i="1"/>
  <c r="AZ770" i="1"/>
  <c r="AX770" i="1"/>
  <c r="AY770" i="1" s="1"/>
  <c r="S770" i="1"/>
  <c r="O770" i="1"/>
  <c r="J770" i="1"/>
  <c r="H770" i="1"/>
  <c r="A770" i="1"/>
  <c r="AZ769" i="1"/>
  <c r="AX769" i="1"/>
  <c r="AY769" i="1" s="1"/>
  <c r="S769" i="1"/>
  <c r="O769" i="1"/>
  <c r="J769" i="1"/>
  <c r="H769" i="1"/>
  <c r="A769" i="1"/>
  <c r="AZ768" i="1"/>
  <c r="AX768" i="1"/>
  <c r="AY768" i="1" s="1"/>
  <c r="S768" i="1"/>
  <c r="O768" i="1"/>
  <c r="J768" i="1"/>
  <c r="H768" i="1"/>
  <c r="A768" i="1"/>
  <c r="AZ767" i="1"/>
  <c r="AX767" i="1"/>
  <c r="AY767" i="1" s="1"/>
  <c r="S767" i="1"/>
  <c r="O767" i="1"/>
  <c r="J767" i="1"/>
  <c r="H767" i="1"/>
  <c r="A767" i="1"/>
  <c r="AZ766" i="1"/>
  <c r="AX766" i="1"/>
  <c r="AY766" i="1" s="1"/>
  <c r="S766" i="1"/>
  <c r="O766" i="1"/>
  <c r="J766" i="1"/>
  <c r="H766" i="1"/>
  <c r="A766" i="1"/>
  <c r="AZ765" i="1"/>
  <c r="AX765" i="1"/>
  <c r="AY765" i="1" s="1"/>
  <c r="S765" i="1"/>
  <c r="O765" i="1"/>
  <c r="J765" i="1"/>
  <c r="H765" i="1"/>
  <c r="A765" i="1"/>
  <c r="AZ764" i="1"/>
  <c r="AX764" i="1"/>
  <c r="AY764" i="1" s="1"/>
  <c r="S764" i="1"/>
  <c r="O764" i="1"/>
  <c r="J764" i="1"/>
  <c r="H764" i="1"/>
  <c r="A764" i="1"/>
  <c r="AZ763" i="1"/>
  <c r="AX763" i="1"/>
  <c r="AY763" i="1" s="1"/>
  <c r="S763" i="1"/>
  <c r="O763" i="1"/>
  <c r="J763" i="1"/>
  <c r="H763" i="1"/>
  <c r="A763" i="1"/>
  <c r="AZ762" i="1"/>
  <c r="AX762" i="1"/>
  <c r="AY762" i="1" s="1"/>
  <c r="S762" i="1"/>
  <c r="O762" i="1"/>
  <c r="J762" i="1"/>
  <c r="H762" i="1"/>
  <c r="A762" i="1"/>
  <c r="AZ761" i="1"/>
  <c r="AX761" i="1"/>
  <c r="AY761" i="1" s="1"/>
  <c r="S761" i="1"/>
  <c r="O761" i="1"/>
  <c r="J761" i="1"/>
  <c r="H761" i="1"/>
  <c r="A761" i="1"/>
  <c r="AZ760" i="1"/>
  <c r="AX760" i="1"/>
  <c r="AY760" i="1" s="1"/>
  <c r="S760" i="1"/>
  <c r="O760" i="1"/>
  <c r="J760" i="1"/>
  <c r="H760" i="1"/>
  <c r="A760" i="1"/>
  <c r="AZ759" i="1"/>
  <c r="AX759" i="1"/>
  <c r="AY759" i="1" s="1"/>
  <c r="S759" i="1"/>
  <c r="O759" i="1"/>
  <c r="J759" i="1"/>
  <c r="H759" i="1"/>
  <c r="A759" i="1"/>
  <c r="AZ758" i="1"/>
  <c r="AX758" i="1"/>
  <c r="AY758" i="1" s="1"/>
  <c r="S758" i="1"/>
  <c r="O758" i="1"/>
  <c r="J758" i="1"/>
  <c r="H758" i="1"/>
  <c r="A758" i="1"/>
  <c r="AZ757" i="1"/>
  <c r="AX757" i="1"/>
  <c r="AY757" i="1" s="1"/>
  <c r="S757" i="1"/>
  <c r="O757" i="1"/>
  <c r="J757" i="1"/>
  <c r="H757" i="1"/>
  <c r="A757" i="1"/>
  <c r="AZ756" i="1"/>
  <c r="AX756" i="1"/>
  <c r="AY756" i="1" s="1"/>
  <c r="S756" i="1"/>
  <c r="O756" i="1"/>
  <c r="J756" i="1"/>
  <c r="H756" i="1"/>
  <c r="A756" i="1"/>
  <c r="AZ755" i="1"/>
  <c r="AX755" i="1"/>
  <c r="AY755" i="1" s="1"/>
  <c r="S755" i="1"/>
  <c r="O755" i="1"/>
  <c r="J755" i="1"/>
  <c r="H755" i="1"/>
  <c r="A755" i="1"/>
  <c r="AZ754" i="1"/>
  <c r="AX754" i="1"/>
  <c r="AY754" i="1" s="1"/>
  <c r="S754" i="1"/>
  <c r="O754" i="1"/>
  <c r="J754" i="1"/>
  <c r="H754" i="1"/>
  <c r="A754" i="1"/>
  <c r="AZ753" i="1"/>
  <c r="AX753" i="1"/>
  <c r="AY753" i="1" s="1"/>
  <c r="S753" i="1"/>
  <c r="O753" i="1"/>
  <c r="J753" i="1"/>
  <c r="H753" i="1"/>
  <c r="A753" i="1"/>
  <c r="AZ752" i="1"/>
  <c r="AX752" i="1"/>
  <c r="AY752" i="1" s="1"/>
  <c r="S752" i="1"/>
  <c r="O752" i="1"/>
  <c r="J752" i="1"/>
  <c r="H752" i="1"/>
  <c r="A752" i="1"/>
  <c r="AZ751" i="1"/>
  <c r="AX751" i="1"/>
  <c r="AY751" i="1" s="1"/>
  <c r="S751" i="1"/>
  <c r="O751" i="1"/>
  <c r="J751" i="1"/>
  <c r="H751" i="1"/>
  <c r="A751" i="1"/>
  <c r="AZ750" i="1"/>
  <c r="AX750" i="1"/>
  <c r="AY750" i="1" s="1"/>
  <c r="S750" i="1"/>
  <c r="O750" i="1"/>
  <c r="J750" i="1"/>
  <c r="H750" i="1"/>
  <c r="A750" i="1"/>
  <c r="AZ749" i="1"/>
  <c r="AX749" i="1"/>
  <c r="AY749" i="1" s="1"/>
  <c r="S749" i="1"/>
  <c r="O749" i="1"/>
  <c r="J749" i="1"/>
  <c r="H749" i="1"/>
  <c r="A749" i="1"/>
  <c r="AZ748" i="1"/>
  <c r="AX748" i="1"/>
  <c r="AY748" i="1" s="1"/>
  <c r="S748" i="1"/>
  <c r="O748" i="1"/>
  <c r="J748" i="1"/>
  <c r="H748" i="1"/>
  <c r="A748" i="1"/>
  <c r="AZ747" i="1"/>
  <c r="AX747" i="1"/>
  <c r="AY747" i="1" s="1"/>
  <c r="S747" i="1"/>
  <c r="O747" i="1"/>
  <c r="J747" i="1"/>
  <c r="H747" i="1"/>
  <c r="A747" i="1"/>
  <c r="AZ746" i="1"/>
  <c r="AX746" i="1"/>
  <c r="AY746" i="1" s="1"/>
  <c r="S746" i="1"/>
  <c r="O746" i="1"/>
  <c r="J746" i="1"/>
  <c r="H746" i="1"/>
  <c r="A746" i="1"/>
  <c r="AZ745" i="1"/>
  <c r="AX745" i="1"/>
  <c r="AY745" i="1" s="1"/>
  <c r="S745" i="1"/>
  <c r="O745" i="1"/>
  <c r="J745" i="1"/>
  <c r="H745" i="1"/>
  <c r="A745" i="1"/>
  <c r="AZ744" i="1"/>
  <c r="AX744" i="1"/>
  <c r="AY744" i="1" s="1"/>
  <c r="S744" i="1"/>
  <c r="O744" i="1"/>
  <c r="J744" i="1"/>
  <c r="H744" i="1"/>
  <c r="A744" i="1"/>
  <c r="AZ743" i="1"/>
  <c r="AX743" i="1"/>
  <c r="AY743" i="1" s="1"/>
  <c r="S743" i="1"/>
  <c r="O743" i="1"/>
  <c r="J743" i="1"/>
  <c r="H743" i="1"/>
  <c r="A743" i="1"/>
  <c r="AZ742" i="1"/>
  <c r="AX742" i="1"/>
  <c r="AY742" i="1" s="1"/>
  <c r="S742" i="1"/>
  <c r="O742" i="1"/>
  <c r="J742" i="1"/>
  <c r="H742" i="1"/>
  <c r="A742" i="1"/>
  <c r="AZ741" i="1"/>
  <c r="AX741" i="1"/>
  <c r="AY741" i="1" s="1"/>
  <c r="S741" i="1"/>
  <c r="O741" i="1"/>
  <c r="J741" i="1"/>
  <c r="H741" i="1"/>
  <c r="A741" i="1"/>
  <c r="AZ740" i="1"/>
  <c r="AX740" i="1"/>
  <c r="AY740" i="1" s="1"/>
  <c r="S740" i="1"/>
  <c r="O740" i="1"/>
  <c r="J740" i="1"/>
  <c r="H740" i="1"/>
  <c r="A740" i="1"/>
  <c r="AZ739" i="1"/>
  <c r="AX739" i="1"/>
  <c r="AY739" i="1" s="1"/>
  <c r="S739" i="1"/>
  <c r="O739" i="1"/>
  <c r="J739" i="1"/>
  <c r="H739" i="1"/>
  <c r="A739" i="1"/>
  <c r="AZ738" i="1"/>
  <c r="AX738" i="1"/>
  <c r="AY738" i="1" s="1"/>
  <c r="S738" i="1"/>
  <c r="O738" i="1"/>
  <c r="J738" i="1"/>
  <c r="H738" i="1"/>
  <c r="A738" i="1"/>
  <c r="AZ737" i="1"/>
  <c r="AX737" i="1"/>
  <c r="AY737" i="1" s="1"/>
  <c r="S737" i="1"/>
  <c r="O737" i="1"/>
  <c r="J737" i="1"/>
  <c r="H737" i="1"/>
  <c r="A737" i="1"/>
  <c r="AZ736" i="1"/>
  <c r="AX736" i="1"/>
  <c r="AY736" i="1" s="1"/>
  <c r="S736" i="1"/>
  <c r="O736" i="1"/>
  <c r="J736" i="1"/>
  <c r="H736" i="1"/>
  <c r="A736" i="1"/>
  <c r="AZ735" i="1"/>
  <c r="AX735" i="1"/>
  <c r="AY735" i="1" s="1"/>
  <c r="S735" i="1"/>
  <c r="O735" i="1"/>
  <c r="J735" i="1"/>
  <c r="H735" i="1"/>
  <c r="A735" i="1"/>
  <c r="AZ734" i="1"/>
  <c r="AX734" i="1"/>
  <c r="AY734" i="1" s="1"/>
  <c r="S734" i="1"/>
  <c r="O734" i="1"/>
  <c r="J734" i="1"/>
  <c r="H734" i="1"/>
  <c r="A734" i="1"/>
  <c r="AZ733" i="1"/>
  <c r="AX733" i="1"/>
  <c r="AY733" i="1" s="1"/>
  <c r="S733" i="1"/>
  <c r="O733" i="1"/>
  <c r="J733" i="1"/>
  <c r="H733" i="1"/>
  <c r="A733" i="1"/>
  <c r="AZ732" i="1"/>
  <c r="AX732" i="1"/>
  <c r="AY732" i="1" s="1"/>
  <c r="S732" i="1"/>
  <c r="O732" i="1"/>
  <c r="J732" i="1"/>
  <c r="H732" i="1"/>
  <c r="A732" i="1"/>
  <c r="AZ731" i="1"/>
  <c r="AX731" i="1"/>
  <c r="AY731" i="1" s="1"/>
  <c r="S731" i="1"/>
  <c r="O731" i="1"/>
  <c r="J731" i="1"/>
  <c r="H731" i="1"/>
  <c r="A731" i="1"/>
  <c r="AZ730" i="1"/>
  <c r="AX730" i="1"/>
  <c r="AY730" i="1" s="1"/>
  <c r="S730" i="1"/>
  <c r="O730" i="1"/>
  <c r="J730" i="1"/>
  <c r="H730" i="1"/>
  <c r="A730" i="1"/>
  <c r="AZ729" i="1"/>
  <c r="AX729" i="1"/>
  <c r="AY729" i="1" s="1"/>
  <c r="S729" i="1"/>
  <c r="O729" i="1"/>
  <c r="J729" i="1"/>
  <c r="H729" i="1"/>
  <c r="A729" i="1"/>
  <c r="AZ728" i="1"/>
  <c r="AX728" i="1"/>
  <c r="AY728" i="1" s="1"/>
  <c r="S728" i="1"/>
  <c r="O728" i="1"/>
  <c r="J728" i="1"/>
  <c r="H728" i="1"/>
  <c r="A728" i="1"/>
  <c r="AZ727" i="1"/>
  <c r="AX727" i="1"/>
  <c r="AY727" i="1" s="1"/>
  <c r="S727" i="1"/>
  <c r="O727" i="1"/>
  <c r="J727" i="1"/>
  <c r="H727" i="1"/>
  <c r="A727" i="1"/>
  <c r="AZ726" i="1"/>
  <c r="AX726" i="1"/>
  <c r="AY726" i="1" s="1"/>
  <c r="S726" i="1"/>
  <c r="O726" i="1"/>
  <c r="J726" i="1"/>
  <c r="H726" i="1"/>
  <c r="A726" i="1"/>
  <c r="AZ725" i="1"/>
  <c r="AX725" i="1"/>
  <c r="AY725" i="1" s="1"/>
  <c r="S725" i="1"/>
  <c r="O725" i="1"/>
  <c r="J725" i="1"/>
  <c r="H725" i="1"/>
  <c r="A725" i="1"/>
  <c r="AZ724" i="1"/>
  <c r="AX724" i="1"/>
  <c r="AY724" i="1" s="1"/>
  <c r="S724" i="1"/>
  <c r="O724" i="1"/>
  <c r="J724" i="1"/>
  <c r="H724" i="1"/>
  <c r="A724" i="1"/>
  <c r="AZ723" i="1"/>
  <c r="AX723" i="1"/>
  <c r="AY723" i="1" s="1"/>
  <c r="S723" i="1"/>
  <c r="O723" i="1"/>
  <c r="J723" i="1"/>
  <c r="H723" i="1"/>
  <c r="A723" i="1"/>
  <c r="AZ722" i="1"/>
  <c r="AX722" i="1"/>
  <c r="AY722" i="1" s="1"/>
  <c r="S722" i="1"/>
  <c r="O722" i="1"/>
  <c r="J722" i="1"/>
  <c r="H722" i="1"/>
  <c r="A722" i="1"/>
  <c r="AZ721" i="1"/>
  <c r="AX721" i="1"/>
  <c r="AY721" i="1" s="1"/>
  <c r="S721" i="1"/>
  <c r="O721" i="1"/>
  <c r="J721" i="1"/>
  <c r="H721" i="1"/>
  <c r="A721" i="1"/>
  <c r="AZ720" i="1"/>
  <c r="AX720" i="1"/>
  <c r="AY720" i="1" s="1"/>
  <c r="S720" i="1"/>
  <c r="O720" i="1"/>
  <c r="J720" i="1"/>
  <c r="H720" i="1"/>
  <c r="A720" i="1"/>
  <c r="AZ719" i="1"/>
  <c r="AX719" i="1"/>
  <c r="AY719" i="1" s="1"/>
  <c r="S719" i="1"/>
  <c r="O719" i="1"/>
  <c r="J719" i="1"/>
  <c r="H719" i="1"/>
  <c r="A719" i="1"/>
  <c r="AZ718" i="1"/>
  <c r="AX718" i="1"/>
  <c r="AY718" i="1" s="1"/>
  <c r="S718" i="1"/>
  <c r="O718" i="1"/>
  <c r="J718" i="1"/>
  <c r="H718" i="1"/>
  <c r="A718" i="1"/>
  <c r="AZ717" i="1"/>
  <c r="AX717" i="1"/>
  <c r="AY717" i="1" s="1"/>
  <c r="S717" i="1"/>
  <c r="O717" i="1"/>
  <c r="J717" i="1"/>
  <c r="H717" i="1"/>
  <c r="A717" i="1"/>
  <c r="AZ716" i="1"/>
  <c r="AX716" i="1"/>
  <c r="AY716" i="1" s="1"/>
  <c r="S716" i="1"/>
  <c r="O716" i="1"/>
  <c r="J716" i="1"/>
  <c r="H716" i="1"/>
  <c r="A716" i="1"/>
  <c r="AZ715" i="1"/>
  <c r="AX715" i="1"/>
  <c r="AY715" i="1" s="1"/>
  <c r="S715" i="1"/>
  <c r="O715" i="1"/>
  <c r="J715" i="1"/>
  <c r="H715" i="1"/>
  <c r="A715" i="1"/>
  <c r="AZ714" i="1"/>
  <c r="AX714" i="1"/>
  <c r="AY714" i="1" s="1"/>
  <c r="S714" i="1"/>
  <c r="O714" i="1"/>
  <c r="J714" i="1"/>
  <c r="H714" i="1"/>
  <c r="A714" i="1"/>
  <c r="AZ713" i="1"/>
  <c r="AX713" i="1"/>
  <c r="AY713" i="1" s="1"/>
  <c r="S713" i="1"/>
  <c r="O713" i="1"/>
  <c r="J713" i="1"/>
  <c r="H713" i="1"/>
  <c r="A713" i="1"/>
  <c r="AZ712" i="1"/>
  <c r="AX712" i="1"/>
  <c r="AY712" i="1" s="1"/>
  <c r="S712" i="1"/>
  <c r="O712" i="1"/>
  <c r="J712" i="1"/>
  <c r="H712" i="1"/>
  <c r="A712" i="1"/>
  <c r="AZ711" i="1"/>
  <c r="AX711" i="1"/>
  <c r="AY711" i="1" s="1"/>
  <c r="S711" i="1"/>
  <c r="O711" i="1"/>
  <c r="J711" i="1"/>
  <c r="H711" i="1"/>
  <c r="A711" i="1"/>
  <c r="AZ710" i="1"/>
  <c r="AX710" i="1"/>
  <c r="AY710" i="1" s="1"/>
  <c r="S710" i="1"/>
  <c r="O710" i="1"/>
  <c r="J710" i="1"/>
  <c r="H710" i="1"/>
  <c r="A710" i="1"/>
  <c r="AZ709" i="1"/>
  <c r="AX709" i="1"/>
  <c r="AY709" i="1" s="1"/>
  <c r="S709" i="1"/>
  <c r="O709" i="1"/>
  <c r="J709" i="1"/>
  <c r="H709" i="1"/>
  <c r="A709" i="1"/>
  <c r="AZ708" i="1"/>
  <c r="AX708" i="1"/>
  <c r="AY708" i="1" s="1"/>
  <c r="S708" i="1"/>
  <c r="O708" i="1"/>
  <c r="J708" i="1"/>
  <c r="H708" i="1"/>
  <c r="A708" i="1"/>
  <c r="AZ707" i="1"/>
  <c r="AX707" i="1"/>
  <c r="AY707" i="1" s="1"/>
  <c r="S707" i="1"/>
  <c r="O707" i="1"/>
  <c r="J707" i="1"/>
  <c r="H707" i="1"/>
  <c r="A707" i="1"/>
  <c r="AZ706" i="1"/>
  <c r="AX706" i="1"/>
  <c r="AY706" i="1" s="1"/>
  <c r="S706" i="1"/>
  <c r="O706" i="1"/>
  <c r="J706" i="1"/>
  <c r="H706" i="1"/>
  <c r="A706" i="1"/>
  <c r="AZ705" i="1"/>
  <c r="AX705" i="1"/>
  <c r="AY705" i="1" s="1"/>
  <c r="S705" i="1"/>
  <c r="O705" i="1"/>
  <c r="J705" i="1"/>
  <c r="H705" i="1"/>
  <c r="A705" i="1"/>
  <c r="AZ704" i="1"/>
  <c r="AX704" i="1"/>
  <c r="AY704" i="1" s="1"/>
  <c r="S704" i="1"/>
  <c r="O704" i="1"/>
  <c r="J704" i="1"/>
  <c r="H704" i="1"/>
  <c r="A704" i="1"/>
  <c r="AZ703" i="1"/>
  <c r="AX703" i="1"/>
  <c r="AY703" i="1" s="1"/>
  <c r="S703" i="1"/>
  <c r="O703" i="1"/>
  <c r="J703" i="1"/>
  <c r="H703" i="1"/>
  <c r="A703" i="1"/>
  <c r="AZ702" i="1"/>
  <c r="AX702" i="1"/>
  <c r="AY702" i="1" s="1"/>
  <c r="S702" i="1"/>
  <c r="O702" i="1"/>
  <c r="J702" i="1"/>
  <c r="H702" i="1"/>
  <c r="A702" i="1"/>
  <c r="AZ701" i="1"/>
  <c r="AX701" i="1"/>
  <c r="AY701" i="1" s="1"/>
  <c r="S701" i="1"/>
  <c r="O701" i="1"/>
  <c r="J701" i="1"/>
  <c r="H701" i="1"/>
  <c r="A701" i="1"/>
  <c r="AZ700" i="1"/>
  <c r="AX700" i="1"/>
  <c r="AY700" i="1" s="1"/>
  <c r="S700" i="1"/>
  <c r="O700" i="1"/>
  <c r="J700" i="1"/>
  <c r="H700" i="1"/>
  <c r="A700" i="1"/>
  <c r="AZ699" i="1"/>
  <c r="AX699" i="1"/>
  <c r="AY699" i="1" s="1"/>
  <c r="S699" i="1"/>
  <c r="O699" i="1"/>
  <c r="J699" i="1"/>
  <c r="H699" i="1"/>
  <c r="A699" i="1"/>
  <c r="AZ698" i="1"/>
  <c r="AX698" i="1"/>
  <c r="AY698" i="1" s="1"/>
  <c r="S698" i="1"/>
  <c r="O698" i="1"/>
  <c r="J698" i="1"/>
  <c r="H698" i="1"/>
  <c r="A698" i="1"/>
  <c r="AZ697" i="1"/>
  <c r="AX697" i="1"/>
  <c r="AY697" i="1" s="1"/>
  <c r="S697" i="1"/>
  <c r="O697" i="1"/>
  <c r="J697" i="1"/>
  <c r="H697" i="1"/>
  <c r="A697" i="1"/>
  <c r="AZ696" i="1"/>
  <c r="AX696" i="1"/>
  <c r="AY696" i="1" s="1"/>
  <c r="S696" i="1"/>
  <c r="O696" i="1"/>
  <c r="J696" i="1"/>
  <c r="H696" i="1"/>
  <c r="A696" i="1"/>
  <c r="AZ695" i="1"/>
  <c r="AX695" i="1"/>
  <c r="AY695" i="1" s="1"/>
  <c r="S695" i="1"/>
  <c r="O695" i="1"/>
  <c r="J695" i="1"/>
  <c r="H695" i="1"/>
  <c r="A695" i="1"/>
  <c r="AZ694" i="1"/>
  <c r="AX694" i="1"/>
  <c r="AY694" i="1" s="1"/>
  <c r="S694" i="1"/>
  <c r="O694" i="1"/>
  <c r="J694" i="1"/>
  <c r="H694" i="1"/>
  <c r="A694" i="1"/>
  <c r="AZ693" i="1"/>
  <c r="AX693" i="1"/>
  <c r="AY693" i="1" s="1"/>
  <c r="S693" i="1"/>
  <c r="O693" i="1"/>
  <c r="J693" i="1"/>
  <c r="H693" i="1"/>
  <c r="A693" i="1"/>
  <c r="AZ692" i="1"/>
  <c r="AX692" i="1"/>
  <c r="AY692" i="1" s="1"/>
  <c r="S692" i="1"/>
  <c r="O692" i="1"/>
  <c r="J692" i="1"/>
  <c r="H692" i="1"/>
  <c r="A692" i="1"/>
  <c r="AZ691" i="1"/>
  <c r="AX691" i="1"/>
  <c r="AY691" i="1" s="1"/>
  <c r="S691" i="1"/>
  <c r="O691" i="1"/>
  <c r="J691" i="1"/>
  <c r="H691" i="1"/>
  <c r="A691" i="1"/>
  <c r="AZ690" i="1"/>
  <c r="AX690" i="1"/>
  <c r="AY690" i="1" s="1"/>
  <c r="S690" i="1"/>
  <c r="O690" i="1"/>
  <c r="J690" i="1"/>
  <c r="H690" i="1"/>
  <c r="A690" i="1"/>
  <c r="AZ689" i="1"/>
  <c r="AX689" i="1"/>
  <c r="AY689" i="1" s="1"/>
  <c r="S689" i="1"/>
  <c r="O689" i="1"/>
  <c r="J689" i="1"/>
  <c r="H689" i="1"/>
  <c r="A689" i="1"/>
  <c r="AZ688" i="1"/>
  <c r="AX688" i="1"/>
  <c r="AY688" i="1" s="1"/>
  <c r="S688" i="1"/>
  <c r="O688" i="1"/>
  <c r="J688" i="1"/>
  <c r="H688" i="1"/>
  <c r="A688" i="1"/>
  <c r="AZ687" i="1"/>
  <c r="AX687" i="1"/>
  <c r="AY687" i="1" s="1"/>
  <c r="S687" i="1"/>
  <c r="O687" i="1"/>
  <c r="J687" i="1"/>
  <c r="H687" i="1"/>
  <c r="A687" i="1"/>
  <c r="AZ686" i="1"/>
  <c r="AX686" i="1"/>
  <c r="AY686" i="1" s="1"/>
  <c r="S686" i="1"/>
  <c r="O686" i="1"/>
  <c r="J686" i="1"/>
  <c r="H686" i="1"/>
  <c r="A686" i="1"/>
  <c r="AZ685" i="1"/>
  <c r="AX685" i="1"/>
  <c r="AY685" i="1" s="1"/>
  <c r="S685" i="1"/>
  <c r="O685" i="1"/>
  <c r="J685" i="1"/>
  <c r="H685" i="1"/>
  <c r="A685" i="1"/>
  <c r="AZ684" i="1"/>
  <c r="AX684" i="1"/>
  <c r="AY684" i="1" s="1"/>
  <c r="S684" i="1"/>
  <c r="O684" i="1"/>
  <c r="J684" i="1"/>
  <c r="H684" i="1"/>
  <c r="A684" i="1"/>
  <c r="AZ683" i="1"/>
  <c r="AX683" i="1"/>
  <c r="AY683" i="1" s="1"/>
  <c r="S683" i="1"/>
  <c r="O683" i="1"/>
  <c r="J683" i="1"/>
  <c r="H683" i="1"/>
  <c r="A683" i="1"/>
  <c r="AZ682" i="1"/>
  <c r="AX682" i="1"/>
  <c r="AY682" i="1" s="1"/>
  <c r="S682" i="1"/>
  <c r="O682" i="1"/>
  <c r="J682" i="1"/>
  <c r="H682" i="1"/>
  <c r="A682" i="1"/>
  <c r="AZ681" i="1"/>
  <c r="AX681" i="1"/>
  <c r="AY681" i="1" s="1"/>
  <c r="S681" i="1"/>
  <c r="O681" i="1"/>
  <c r="J681" i="1"/>
  <c r="H681" i="1"/>
  <c r="A681" i="1"/>
  <c r="AZ680" i="1"/>
  <c r="AX680" i="1"/>
  <c r="AY680" i="1" s="1"/>
  <c r="S680" i="1"/>
  <c r="O680" i="1"/>
  <c r="J680" i="1"/>
  <c r="H680" i="1"/>
  <c r="A680" i="1"/>
  <c r="AZ679" i="1"/>
  <c r="AX679" i="1"/>
  <c r="AY679" i="1" s="1"/>
  <c r="S679" i="1"/>
  <c r="O679" i="1"/>
  <c r="J679" i="1"/>
  <c r="H679" i="1"/>
  <c r="A679" i="1"/>
  <c r="AZ678" i="1"/>
  <c r="AX678" i="1"/>
  <c r="AY678" i="1" s="1"/>
  <c r="S678" i="1"/>
  <c r="O678" i="1"/>
  <c r="J678" i="1"/>
  <c r="H678" i="1"/>
  <c r="A678" i="1"/>
  <c r="AZ677" i="1"/>
  <c r="AX677" i="1"/>
  <c r="AY677" i="1" s="1"/>
  <c r="S677" i="1"/>
  <c r="O677" i="1"/>
  <c r="J677" i="1"/>
  <c r="H677" i="1"/>
  <c r="A677" i="1"/>
  <c r="AZ676" i="1"/>
  <c r="AX676" i="1"/>
  <c r="AY676" i="1" s="1"/>
  <c r="S676" i="1"/>
  <c r="O676" i="1"/>
  <c r="J676" i="1"/>
  <c r="H676" i="1"/>
  <c r="A676" i="1"/>
  <c r="AZ675" i="1"/>
  <c r="AX675" i="1"/>
  <c r="AY675" i="1" s="1"/>
  <c r="S675" i="1"/>
  <c r="O675" i="1"/>
  <c r="J675" i="1"/>
  <c r="H675" i="1"/>
  <c r="A675" i="1"/>
  <c r="AZ674" i="1"/>
  <c r="AX674" i="1"/>
  <c r="AY674" i="1" s="1"/>
  <c r="S674" i="1"/>
  <c r="O674" i="1"/>
  <c r="J674" i="1"/>
  <c r="H674" i="1"/>
  <c r="A674" i="1"/>
  <c r="AZ673" i="1"/>
  <c r="AX673" i="1"/>
  <c r="AY673" i="1" s="1"/>
  <c r="S673" i="1"/>
  <c r="O673" i="1"/>
  <c r="J673" i="1"/>
  <c r="H673" i="1"/>
  <c r="A673" i="1"/>
  <c r="AZ672" i="1"/>
  <c r="AX672" i="1"/>
  <c r="AY672" i="1" s="1"/>
  <c r="S672" i="1"/>
  <c r="O672" i="1"/>
  <c r="J672" i="1"/>
  <c r="H672" i="1"/>
  <c r="A672" i="1"/>
  <c r="AZ671" i="1"/>
  <c r="AX671" i="1"/>
  <c r="AY671" i="1" s="1"/>
  <c r="S671" i="1"/>
  <c r="O671" i="1"/>
  <c r="J671" i="1"/>
  <c r="H671" i="1"/>
  <c r="A671" i="1"/>
  <c r="AZ670" i="1"/>
  <c r="AX670" i="1"/>
  <c r="AY670" i="1" s="1"/>
  <c r="S670" i="1"/>
  <c r="O670" i="1"/>
  <c r="J670" i="1"/>
  <c r="H670" i="1"/>
  <c r="A670" i="1"/>
  <c r="AZ669" i="1"/>
  <c r="AX669" i="1"/>
  <c r="AY669" i="1" s="1"/>
  <c r="S669" i="1"/>
  <c r="O669" i="1"/>
  <c r="J669" i="1"/>
  <c r="H669" i="1"/>
  <c r="A669" i="1"/>
  <c r="AZ668" i="1"/>
  <c r="AX668" i="1"/>
  <c r="AY668" i="1" s="1"/>
  <c r="S668" i="1"/>
  <c r="O668" i="1"/>
  <c r="J668" i="1"/>
  <c r="H668" i="1"/>
  <c r="A668" i="1"/>
  <c r="AZ667" i="1"/>
  <c r="AX667" i="1"/>
  <c r="AY667" i="1" s="1"/>
  <c r="S667" i="1"/>
  <c r="O667" i="1"/>
  <c r="J667" i="1"/>
  <c r="H667" i="1"/>
  <c r="A667" i="1"/>
  <c r="AZ666" i="1"/>
  <c r="AX666" i="1"/>
  <c r="AY666" i="1" s="1"/>
  <c r="S666" i="1"/>
  <c r="O666" i="1"/>
  <c r="J666" i="1"/>
  <c r="H666" i="1"/>
  <c r="A666" i="1"/>
  <c r="AZ665" i="1"/>
  <c r="AX665" i="1"/>
  <c r="AY665" i="1" s="1"/>
  <c r="S665" i="1"/>
  <c r="O665" i="1"/>
  <c r="J665" i="1"/>
  <c r="H665" i="1"/>
  <c r="A665" i="1"/>
  <c r="AZ664" i="1"/>
  <c r="AX664" i="1"/>
  <c r="AY664" i="1" s="1"/>
  <c r="S664" i="1"/>
  <c r="O664" i="1"/>
  <c r="J664" i="1"/>
  <c r="H664" i="1"/>
  <c r="A664" i="1"/>
  <c r="AZ663" i="1"/>
  <c r="AX663" i="1"/>
  <c r="AY663" i="1" s="1"/>
  <c r="S663" i="1"/>
  <c r="O663" i="1"/>
  <c r="J663" i="1"/>
  <c r="H663" i="1"/>
  <c r="A663" i="1"/>
  <c r="AZ662" i="1"/>
  <c r="AX662" i="1"/>
  <c r="AY662" i="1" s="1"/>
  <c r="S662" i="1"/>
  <c r="O662" i="1"/>
  <c r="J662" i="1"/>
  <c r="H662" i="1"/>
  <c r="A662" i="1"/>
  <c r="AZ661" i="1"/>
  <c r="AX661" i="1"/>
  <c r="AY661" i="1" s="1"/>
  <c r="S661" i="1"/>
  <c r="O661" i="1"/>
  <c r="J661" i="1"/>
  <c r="H661" i="1"/>
  <c r="A661" i="1"/>
  <c r="AZ660" i="1"/>
  <c r="AX660" i="1"/>
  <c r="AY660" i="1" s="1"/>
  <c r="S660" i="1"/>
  <c r="O660" i="1"/>
  <c r="J660" i="1"/>
  <c r="H660" i="1"/>
  <c r="A660" i="1"/>
  <c r="AZ659" i="1"/>
  <c r="AX659" i="1"/>
  <c r="AY659" i="1" s="1"/>
  <c r="S659" i="1"/>
  <c r="O659" i="1"/>
  <c r="J659" i="1"/>
  <c r="H659" i="1"/>
  <c r="A659" i="1"/>
  <c r="AZ658" i="1"/>
  <c r="AX658" i="1"/>
  <c r="AY658" i="1" s="1"/>
  <c r="S658" i="1"/>
  <c r="O658" i="1"/>
  <c r="J658" i="1"/>
  <c r="H658" i="1"/>
  <c r="A658" i="1"/>
  <c r="AZ657" i="1"/>
  <c r="AX657" i="1"/>
  <c r="AY657" i="1" s="1"/>
  <c r="S657" i="1"/>
  <c r="O657" i="1"/>
  <c r="J657" i="1"/>
  <c r="H657" i="1"/>
  <c r="A657" i="1"/>
  <c r="AZ656" i="1"/>
  <c r="AX656" i="1"/>
  <c r="AY656" i="1" s="1"/>
  <c r="S656" i="1"/>
  <c r="O656" i="1"/>
  <c r="J656" i="1"/>
  <c r="H656" i="1"/>
  <c r="A656" i="1"/>
  <c r="AZ655" i="1"/>
  <c r="AX655" i="1"/>
  <c r="AY655" i="1" s="1"/>
  <c r="S655" i="1"/>
  <c r="O655" i="1"/>
  <c r="J655" i="1"/>
  <c r="H655" i="1"/>
  <c r="A655" i="1"/>
  <c r="AZ654" i="1"/>
  <c r="AX654" i="1"/>
  <c r="AY654" i="1" s="1"/>
  <c r="S654" i="1"/>
  <c r="O654" i="1"/>
  <c r="J654" i="1"/>
  <c r="H654" i="1"/>
  <c r="A654" i="1"/>
  <c r="AZ653" i="1"/>
  <c r="AX653" i="1"/>
  <c r="AY653" i="1" s="1"/>
  <c r="S653" i="1"/>
  <c r="O653" i="1"/>
  <c r="J653" i="1"/>
  <c r="H653" i="1"/>
  <c r="A653" i="1"/>
  <c r="AZ652" i="1"/>
  <c r="AX652" i="1"/>
  <c r="AY652" i="1" s="1"/>
  <c r="S652" i="1"/>
  <c r="O652" i="1"/>
  <c r="J652" i="1"/>
  <c r="H652" i="1"/>
  <c r="A652" i="1"/>
  <c r="AZ651" i="1"/>
  <c r="AX651" i="1"/>
  <c r="AY651" i="1" s="1"/>
  <c r="S651" i="1"/>
  <c r="O651" i="1"/>
  <c r="J651" i="1"/>
  <c r="H651" i="1"/>
  <c r="A651" i="1"/>
  <c r="AZ650" i="1"/>
  <c r="AX650" i="1"/>
  <c r="AY650" i="1" s="1"/>
  <c r="S650" i="1"/>
  <c r="O650" i="1"/>
  <c r="J650" i="1"/>
  <c r="H650" i="1"/>
  <c r="A650" i="1"/>
  <c r="AZ649" i="1"/>
  <c r="AX649" i="1"/>
  <c r="AY649" i="1" s="1"/>
  <c r="S649" i="1"/>
  <c r="O649" i="1"/>
  <c r="J649" i="1"/>
  <c r="H649" i="1"/>
  <c r="A649" i="1"/>
  <c r="AZ648" i="1"/>
  <c r="AX648" i="1"/>
  <c r="AY648" i="1" s="1"/>
  <c r="S648" i="1"/>
  <c r="O648" i="1"/>
  <c r="J648" i="1"/>
  <c r="H648" i="1"/>
  <c r="A648" i="1"/>
  <c r="AZ647" i="1"/>
  <c r="AX647" i="1"/>
  <c r="AY647" i="1" s="1"/>
  <c r="S647" i="1"/>
  <c r="O647" i="1"/>
  <c r="J647" i="1"/>
  <c r="H647" i="1"/>
  <c r="A647" i="1"/>
  <c r="AZ646" i="1"/>
  <c r="AX646" i="1"/>
  <c r="AY646" i="1" s="1"/>
  <c r="S646" i="1"/>
  <c r="O646" i="1"/>
  <c r="J646" i="1"/>
  <c r="H646" i="1"/>
  <c r="A646" i="1"/>
  <c r="AZ645" i="1"/>
  <c r="AX645" i="1"/>
  <c r="AY645" i="1" s="1"/>
  <c r="S645" i="1"/>
  <c r="O645" i="1"/>
  <c r="J645" i="1"/>
  <c r="H645" i="1"/>
  <c r="A645" i="1"/>
  <c r="AZ644" i="1"/>
  <c r="AX644" i="1"/>
  <c r="AY644" i="1" s="1"/>
  <c r="S644" i="1"/>
  <c r="O644" i="1"/>
  <c r="J644" i="1"/>
  <c r="H644" i="1"/>
  <c r="A644" i="1"/>
  <c r="AZ643" i="1"/>
  <c r="AX643" i="1"/>
  <c r="AY643" i="1" s="1"/>
  <c r="S643" i="1"/>
  <c r="O643" i="1"/>
  <c r="J643" i="1"/>
  <c r="H643" i="1"/>
  <c r="A643" i="1"/>
  <c r="AZ642" i="1"/>
  <c r="AX642" i="1"/>
  <c r="AY642" i="1" s="1"/>
  <c r="S642" i="1"/>
  <c r="O642" i="1"/>
  <c r="J642" i="1"/>
  <c r="H642" i="1"/>
  <c r="A642" i="1"/>
  <c r="AZ641" i="1"/>
  <c r="AX641" i="1"/>
  <c r="AY641" i="1" s="1"/>
  <c r="S641" i="1"/>
  <c r="O641" i="1"/>
  <c r="J641" i="1"/>
  <c r="H641" i="1"/>
  <c r="A641" i="1"/>
  <c r="AZ640" i="1"/>
  <c r="AX640" i="1"/>
  <c r="AY640" i="1" s="1"/>
  <c r="S640" i="1"/>
  <c r="O640" i="1"/>
  <c r="J640" i="1"/>
  <c r="H640" i="1"/>
  <c r="A640" i="1"/>
  <c r="AZ639" i="1"/>
  <c r="AX639" i="1"/>
  <c r="AY639" i="1" s="1"/>
  <c r="S639" i="1"/>
  <c r="O639" i="1"/>
  <c r="J639" i="1"/>
  <c r="H639" i="1"/>
  <c r="A639" i="1"/>
  <c r="AZ638" i="1"/>
  <c r="AX638" i="1"/>
  <c r="AY638" i="1" s="1"/>
  <c r="S638" i="1"/>
  <c r="O638" i="1"/>
  <c r="J638" i="1"/>
  <c r="H638" i="1"/>
  <c r="A638" i="1"/>
  <c r="AZ637" i="1"/>
  <c r="AX637" i="1"/>
  <c r="AY637" i="1" s="1"/>
  <c r="S637" i="1"/>
  <c r="O637" i="1"/>
  <c r="J637" i="1"/>
  <c r="H637" i="1"/>
  <c r="A637" i="1"/>
  <c r="AZ636" i="1"/>
  <c r="AX636" i="1"/>
  <c r="AY636" i="1" s="1"/>
  <c r="S636" i="1"/>
  <c r="O636" i="1"/>
  <c r="J636" i="1"/>
  <c r="H636" i="1"/>
  <c r="A636" i="1"/>
  <c r="AZ635" i="1"/>
  <c r="AX635" i="1"/>
  <c r="AY635" i="1" s="1"/>
  <c r="S635" i="1"/>
  <c r="O635" i="1"/>
  <c r="J635" i="1"/>
  <c r="H635" i="1"/>
  <c r="A635" i="1"/>
  <c r="AZ634" i="1"/>
  <c r="AX634" i="1"/>
  <c r="AY634" i="1" s="1"/>
  <c r="S634" i="1"/>
  <c r="O634" i="1"/>
  <c r="J634" i="1"/>
  <c r="H634" i="1"/>
  <c r="A634" i="1"/>
  <c r="AZ633" i="1"/>
  <c r="AX633" i="1"/>
  <c r="AY633" i="1" s="1"/>
  <c r="S633" i="1"/>
  <c r="O633" i="1"/>
  <c r="J633" i="1"/>
  <c r="H633" i="1"/>
  <c r="A633" i="1"/>
  <c r="AZ632" i="1"/>
  <c r="AX632" i="1"/>
  <c r="AY632" i="1" s="1"/>
  <c r="S632" i="1"/>
  <c r="O632" i="1"/>
  <c r="J632" i="1"/>
  <c r="H632" i="1"/>
  <c r="A632" i="1"/>
  <c r="AZ631" i="1"/>
  <c r="AX631" i="1"/>
  <c r="AY631" i="1" s="1"/>
  <c r="S631" i="1"/>
  <c r="O631" i="1"/>
  <c r="J631" i="1"/>
  <c r="H631" i="1"/>
  <c r="A631" i="1"/>
  <c r="AZ630" i="1"/>
  <c r="AX630" i="1"/>
  <c r="AY630" i="1" s="1"/>
  <c r="S630" i="1"/>
  <c r="O630" i="1"/>
  <c r="J630" i="1"/>
  <c r="H630" i="1"/>
  <c r="A630" i="1"/>
  <c r="AZ629" i="1"/>
  <c r="AX629" i="1"/>
  <c r="AY629" i="1" s="1"/>
  <c r="S629" i="1"/>
  <c r="O629" i="1"/>
  <c r="J629" i="1"/>
  <c r="H629" i="1"/>
  <c r="A629" i="1"/>
  <c r="AZ628" i="1"/>
  <c r="AX628" i="1"/>
  <c r="AY628" i="1" s="1"/>
  <c r="S628" i="1"/>
  <c r="O628" i="1"/>
  <c r="J628" i="1"/>
  <c r="H628" i="1"/>
  <c r="A628" i="1"/>
  <c r="AZ627" i="1"/>
  <c r="AX627" i="1"/>
  <c r="AY627" i="1" s="1"/>
  <c r="S627" i="1"/>
  <c r="O627" i="1"/>
  <c r="J627" i="1"/>
  <c r="H627" i="1"/>
  <c r="A627" i="1"/>
  <c r="AZ626" i="1"/>
  <c r="AX626" i="1"/>
  <c r="AY626" i="1" s="1"/>
  <c r="S626" i="1"/>
  <c r="O626" i="1"/>
  <c r="J626" i="1"/>
  <c r="H626" i="1"/>
  <c r="A626" i="1"/>
  <c r="AZ625" i="1"/>
  <c r="AX625" i="1"/>
  <c r="AY625" i="1" s="1"/>
  <c r="S625" i="1"/>
  <c r="O625" i="1"/>
  <c r="J625" i="1"/>
  <c r="H625" i="1"/>
  <c r="A625" i="1"/>
  <c r="AZ624" i="1"/>
  <c r="AX624" i="1"/>
  <c r="AY624" i="1" s="1"/>
  <c r="S624" i="1"/>
  <c r="O624" i="1"/>
  <c r="J624" i="1"/>
  <c r="H624" i="1"/>
  <c r="A624" i="1"/>
  <c r="AZ623" i="1"/>
  <c r="AX623" i="1"/>
  <c r="AY623" i="1" s="1"/>
  <c r="S623" i="1"/>
  <c r="O623" i="1"/>
  <c r="J623" i="1"/>
  <c r="H623" i="1"/>
  <c r="A623" i="1"/>
  <c r="AZ622" i="1"/>
  <c r="AX622" i="1"/>
  <c r="AY622" i="1" s="1"/>
  <c r="S622" i="1"/>
  <c r="O622" i="1"/>
  <c r="J622" i="1"/>
  <c r="H622" i="1"/>
  <c r="A622" i="1"/>
  <c r="AZ621" i="1"/>
  <c r="AX621" i="1"/>
  <c r="AY621" i="1" s="1"/>
  <c r="S621" i="1"/>
  <c r="O621" i="1"/>
  <c r="J621" i="1"/>
  <c r="H621" i="1"/>
  <c r="A621" i="1"/>
  <c r="AZ620" i="1"/>
  <c r="AX620" i="1"/>
  <c r="AY620" i="1" s="1"/>
  <c r="S620" i="1"/>
  <c r="O620" i="1"/>
  <c r="J620" i="1"/>
  <c r="H620" i="1"/>
  <c r="A620" i="1"/>
  <c r="AZ619" i="1"/>
  <c r="AX619" i="1"/>
  <c r="AY619" i="1" s="1"/>
  <c r="S619" i="1"/>
  <c r="O619" i="1"/>
  <c r="J619" i="1"/>
  <c r="H619" i="1"/>
  <c r="A619" i="1"/>
  <c r="AZ618" i="1"/>
  <c r="AX618" i="1"/>
  <c r="AY618" i="1" s="1"/>
  <c r="S618" i="1"/>
  <c r="O618" i="1"/>
  <c r="J618" i="1"/>
  <c r="H618" i="1"/>
  <c r="A618" i="1"/>
  <c r="AZ617" i="1"/>
  <c r="AX617" i="1"/>
  <c r="AY617" i="1" s="1"/>
  <c r="S617" i="1"/>
  <c r="O617" i="1"/>
  <c r="J617" i="1"/>
  <c r="H617" i="1"/>
  <c r="A617" i="1"/>
  <c r="AZ616" i="1"/>
  <c r="AX616" i="1"/>
  <c r="AY616" i="1" s="1"/>
  <c r="S616" i="1"/>
  <c r="O616" i="1"/>
  <c r="J616" i="1"/>
  <c r="H616" i="1"/>
  <c r="A616" i="1"/>
  <c r="AZ615" i="1"/>
  <c r="AX615" i="1"/>
  <c r="AY615" i="1" s="1"/>
  <c r="S615" i="1"/>
  <c r="O615" i="1"/>
  <c r="J615" i="1"/>
  <c r="H615" i="1"/>
  <c r="A615" i="1"/>
  <c r="AZ614" i="1"/>
  <c r="AX614" i="1"/>
  <c r="AY614" i="1" s="1"/>
  <c r="S614" i="1"/>
  <c r="O614" i="1"/>
  <c r="J614" i="1"/>
  <c r="H614" i="1"/>
  <c r="A614" i="1"/>
  <c r="AZ613" i="1"/>
  <c r="AX613" i="1"/>
  <c r="AY613" i="1" s="1"/>
  <c r="S613" i="1"/>
  <c r="O613" i="1"/>
  <c r="J613" i="1"/>
  <c r="H613" i="1"/>
  <c r="A613" i="1"/>
  <c r="AZ612" i="1"/>
  <c r="AX612" i="1"/>
  <c r="AY612" i="1" s="1"/>
  <c r="S612" i="1"/>
  <c r="O612" i="1"/>
  <c r="J612" i="1"/>
  <c r="H612" i="1"/>
  <c r="A612" i="1"/>
  <c r="AZ611" i="1"/>
  <c r="AX611" i="1"/>
  <c r="AY611" i="1" s="1"/>
  <c r="S611" i="1"/>
  <c r="O611" i="1"/>
  <c r="J611" i="1"/>
  <c r="H611" i="1"/>
  <c r="A611" i="1"/>
  <c r="AZ610" i="1"/>
  <c r="AX610" i="1"/>
  <c r="AY610" i="1" s="1"/>
  <c r="S610" i="1"/>
  <c r="O610" i="1"/>
  <c r="J610" i="1"/>
  <c r="H610" i="1"/>
  <c r="A610" i="1"/>
  <c r="AZ609" i="1"/>
  <c r="AX609" i="1"/>
  <c r="AY609" i="1" s="1"/>
  <c r="S609" i="1"/>
  <c r="O609" i="1"/>
  <c r="J609" i="1"/>
  <c r="H609" i="1"/>
  <c r="A609" i="1"/>
  <c r="AZ608" i="1"/>
  <c r="AX608" i="1"/>
  <c r="AY608" i="1" s="1"/>
  <c r="S608" i="1"/>
  <c r="O608" i="1"/>
  <c r="J608" i="1"/>
  <c r="H608" i="1"/>
  <c r="A608" i="1"/>
  <c r="AZ607" i="1"/>
  <c r="AX607" i="1"/>
  <c r="AY607" i="1" s="1"/>
  <c r="S607" i="1"/>
  <c r="O607" i="1"/>
  <c r="J607" i="1"/>
  <c r="H607" i="1"/>
  <c r="A607" i="1"/>
  <c r="AZ606" i="1"/>
  <c r="AX606" i="1"/>
  <c r="AY606" i="1" s="1"/>
  <c r="S606" i="1"/>
  <c r="O606" i="1"/>
  <c r="J606" i="1"/>
  <c r="H606" i="1"/>
  <c r="A606" i="1"/>
  <c r="AZ605" i="1"/>
  <c r="AX605" i="1"/>
  <c r="AY605" i="1" s="1"/>
  <c r="S605" i="1"/>
  <c r="O605" i="1"/>
  <c r="J605" i="1"/>
  <c r="H605" i="1"/>
  <c r="A605" i="1"/>
  <c r="AZ604" i="1"/>
  <c r="AX604" i="1"/>
  <c r="AY604" i="1" s="1"/>
  <c r="S604" i="1"/>
  <c r="O604" i="1"/>
  <c r="J604" i="1"/>
  <c r="H604" i="1"/>
  <c r="A604" i="1"/>
  <c r="AZ603" i="1"/>
  <c r="AX603" i="1"/>
  <c r="AY603" i="1" s="1"/>
  <c r="S603" i="1"/>
  <c r="O603" i="1"/>
  <c r="J603" i="1"/>
  <c r="H603" i="1"/>
  <c r="A603" i="1"/>
  <c r="AZ602" i="1"/>
  <c r="AX602" i="1"/>
  <c r="AY602" i="1" s="1"/>
  <c r="S602" i="1"/>
  <c r="O602" i="1"/>
  <c r="J602" i="1"/>
  <c r="H602" i="1"/>
  <c r="A602" i="1"/>
  <c r="AZ601" i="1"/>
  <c r="AX601" i="1"/>
  <c r="AY601" i="1" s="1"/>
  <c r="S601" i="1"/>
  <c r="O601" i="1"/>
  <c r="J601" i="1"/>
  <c r="H601" i="1"/>
  <c r="A601" i="1"/>
  <c r="AZ600" i="1"/>
  <c r="AX600" i="1"/>
  <c r="AY600" i="1" s="1"/>
  <c r="S600" i="1"/>
  <c r="O600" i="1"/>
  <c r="J600" i="1"/>
  <c r="H600" i="1"/>
  <c r="A600" i="1"/>
  <c r="AZ599" i="1"/>
  <c r="AX599" i="1"/>
  <c r="AY599" i="1" s="1"/>
  <c r="S599" i="1"/>
  <c r="O599" i="1"/>
  <c r="J599" i="1"/>
  <c r="H599" i="1"/>
  <c r="A599" i="1"/>
  <c r="AZ598" i="1"/>
  <c r="AX598" i="1"/>
  <c r="AY598" i="1" s="1"/>
  <c r="S598" i="1"/>
  <c r="O598" i="1"/>
  <c r="J598" i="1"/>
  <c r="H598" i="1"/>
  <c r="A598" i="1"/>
  <c r="AZ597" i="1"/>
  <c r="AX597" i="1"/>
  <c r="AY597" i="1" s="1"/>
  <c r="S597" i="1"/>
  <c r="O597" i="1"/>
  <c r="J597" i="1"/>
  <c r="H597" i="1"/>
  <c r="A597" i="1"/>
  <c r="AZ596" i="1"/>
  <c r="AX596" i="1"/>
  <c r="AY596" i="1" s="1"/>
  <c r="S596" i="1"/>
  <c r="O596" i="1"/>
  <c r="J596" i="1"/>
  <c r="H596" i="1"/>
  <c r="A596" i="1"/>
  <c r="AZ595" i="1"/>
  <c r="AX595" i="1"/>
  <c r="AY595" i="1" s="1"/>
  <c r="S595" i="1"/>
  <c r="O595" i="1"/>
  <c r="J595" i="1"/>
  <c r="H595" i="1"/>
  <c r="A595" i="1"/>
  <c r="AZ594" i="1"/>
  <c r="AX594" i="1"/>
  <c r="AY594" i="1" s="1"/>
  <c r="S594" i="1"/>
  <c r="O594" i="1"/>
  <c r="J594" i="1"/>
  <c r="H594" i="1"/>
  <c r="A594" i="1"/>
  <c r="AZ593" i="1"/>
  <c r="AX593" i="1"/>
  <c r="AY593" i="1" s="1"/>
  <c r="S593" i="1"/>
  <c r="O593" i="1"/>
  <c r="J593" i="1"/>
  <c r="H593" i="1"/>
  <c r="A593" i="1"/>
  <c r="AZ592" i="1"/>
  <c r="AX592" i="1"/>
  <c r="AY592" i="1" s="1"/>
  <c r="S592" i="1"/>
  <c r="O592" i="1"/>
  <c r="J592" i="1"/>
  <c r="H592" i="1"/>
  <c r="A592" i="1"/>
  <c r="AZ591" i="1"/>
  <c r="AX591" i="1"/>
  <c r="AY591" i="1" s="1"/>
  <c r="S591" i="1"/>
  <c r="O591" i="1"/>
  <c r="J591" i="1"/>
  <c r="H591" i="1"/>
  <c r="A591" i="1"/>
  <c r="AZ590" i="1"/>
  <c r="AX590" i="1"/>
  <c r="AY590" i="1" s="1"/>
  <c r="S590" i="1"/>
  <c r="O590" i="1"/>
  <c r="J590" i="1"/>
  <c r="H590" i="1"/>
  <c r="A590" i="1"/>
  <c r="AZ589" i="1"/>
  <c r="AX589" i="1"/>
  <c r="AY589" i="1" s="1"/>
  <c r="S589" i="1"/>
  <c r="O589" i="1"/>
  <c r="J589" i="1"/>
  <c r="H589" i="1"/>
  <c r="A589" i="1"/>
  <c r="AZ588" i="1"/>
  <c r="AX588" i="1"/>
  <c r="AY588" i="1" s="1"/>
  <c r="S588" i="1"/>
  <c r="O588" i="1"/>
  <c r="J588" i="1"/>
  <c r="H588" i="1"/>
  <c r="A588" i="1"/>
  <c r="AZ587" i="1"/>
  <c r="AX587" i="1"/>
  <c r="AY587" i="1" s="1"/>
  <c r="S587" i="1"/>
  <c r="O587" i="1"/>
  <c r="J587" i="1"/>
  <c r="H587" i="1"/>
  <c r="A587" i="1"/>
  <c r="AZ586" i="1"/>
  <c r="AX586" i="1"/>
  <c r="AY586" i="1" s="1"/>
  <c r="S586" i="1"/>
  <c r="O586" i="1"/>
  <c r="J586" i="1"/>
  <c r="H586" i="1"/>
  <c r="A586" i="1"/>
  <c r="AZ585" i="1"/>
  <c r="AX585" i="1"/>
  <c r="AY585" i="1" s="1"/>
  <c r="S585" i="1"/>
  <c r="O585" i="1"/>
  <c r="J585" i="1"/>
  <c r="H585" i="1"/>
  <c r="A585" i="1"/>
  <c r="AZ584" i="1"/>
  <c r="AX584" i="1"/>
  <c r="AY584" i="1" s="1"/>
  <c r="S584" i="1"/>
  <c r="O584" i="1"/>
  <c r="J584" i="1"/>
  <c r="H584" i="1"/>
  <c r="A584" i="1"/>
  <c r="AZ583" i="1"/>
  <c r="AX583" i="1"/>
  <c r="AY583" i="1" s="1"/>
  <c r="S583" i="1"/>
  <c r="O583" i="1"/>
  <c r="J583" i="1"/>
  <c r="H583" i="1"/>
  <c r="A583" i="1"/>
  <c r="AZ582" i="1"/>
  <c r="AX582" i="1"/>
  <c r="AY582" i="1" s="1"/>
  <c r="S582" i="1"/>
  <c r="O582" i="1"/>
  <c r="J582" i="1"/>
  <c r="H582" i="1"/>
  <c r="A582" i="1"/>
  <c r="AZ581" i="1"/>
  <c r="AX581" i="1"/>
  <c r="AY581" i="1" s="1"/>
  <c r="S581" i="1"/>
  <c r="O581" i="1"/>
  <c r="J581" i="1"/>
  <c r="H581" i="1"/>
  <c r="A581" i="1"/>
  <c r="AZ580" i="1"/>
  <c r="AX580" i="1"/>
  <c r="AY580" i="1" s="1"/>
  <c r="S580" i="1"/>
  <c r="O580" i="1"/>
  <c r="J580" i="1"/>
  <c r="H580" i="1"/>
  <c r="A580" i="1"/>
  <c r="AZ579" i="1"/>
  <c r="AX579" i="1"/>
  <c r="AY579" i="1" s="1"/>
  <c r="S579" i="1"/>
  <c r="O579" i="1"/>
  <c r="J579" i="1"/>
  <c r="H579" i="1"/>
  <c r="A579" i="1"/>
  <c r="AZ578" i="1"/>
  <c r="AX578" i="1"/>
  <c r="AY578" i="1" s="1"/>
  <c r="S578" i="1"/>
  <c r="O578" i="1"/>
  <c r="J578" i="1"/>
  <c r="H578" i="1"/>
  <c r="A578" i="1"/>
  <c r="AZ577" i="1"/>
  <c r="AX577" i="1"/>
  <c r="AY577" i="1" s="1"/>
  <c r="S577" i="1"/>
  <c r="O577" i="1"/>
  <c r="J577" i="1"/>
  <c r="H577" i="1"/>
  <c r="A577" i="1"/>
  <c r="AZ576" i="1"/>
  <c r="AX576" i="1"/>
  <c r="AY576" i="1" s="1"/>
  <c r="S576" i="1"/>
  <c r="O576" i="1"/>
  <c r="J576" i="1"/>
  <c r="H576" i="1"/>
  <c r="A576" i="1"/>
  <c r="AZ575" i="1"/>
  <c r="AX575" i="1"/>
  <c r="AY575" i="1" s="1"/>
  <c r="S575" i="1"/>
  <c r="O575" i="1"/>
  <c r="J575" i="1"/>
  <c r="H575" i="1"/>
  <c r="A575" i="1"/>
  <c r="AZ574" i="1"/>
  <c r="AX574" i="1"/>
  <c r="AY574" i="1" s="1"/>
  <c r="S574" i="1"/>
  <c r="O574" i="1"/>
  <c r="J574" i="1"/>
  <c r="H574" i="1"/>
  <c r="A574" i="1"/>
  <c r="AZ573" i="1"/>
  <c r="AX573" i="1"/>
  <c r="AY573" i="1" s="1"/>
  <c r="S573" i="1"/>
  <c r="O573" i="1"/>
  <c r="J573" i="1"/>
  <c r="H573" i="1"/>
  <c r="A573" i="1"/>
  <c r="AZ572" i="1"/>
  <c r="AX572" i="1"/>
  <c r="AY572" i="1" s="1"/>
  <c r="S572" i="1"/>
  <c r="O572" i="1"/>
  <c r="J572" i="1"/>
  <c r="H572" i="1"/>
  <c r="A572" i="1"/>
  <c r="AZ571" i="1"/>
  <c r="AX571" i="1"/>
  <c r="AY571" i="1" s="1"/>
  <c r="S571" i="1"/>
  <c r="O571" i="1"/>
  <c r="J571" i="1"/>
  <c r="H571" i="1"/>
  <c r="A571" i="1"/>
  <c r="AZ570" i="1"/>
  <c r="AX570" i="1"/>
  <c r="AY570" i="1" s="1"/>
  <c r="S570" i="1"/>
  <c r="O570" i="1"/>
  <c r="J570" i="1"/>
  <c r="H570" i="1"/>
  <c r="A570" i="1"/>
  <c r="AZ569" i="1"/>
  <c r="AX569" i="1"/>
  <c r="AY569" i="1" s="1"/>
  <c r="S569" i="1"/>
  <c r="O569" i="1"/>
  <c r="J569" i="1"/>
  <c r="H569" i="1"/>
  <c r="A569" i="1"/>
  <c r="AZ568" i="1"/>
  <c r="AX568" i="1"/>
  <c r="AY568" i="1" s="1"/>
  <c r="S568" i="1"/>
  <c r="O568" i="1"/>
  <c r="J568" i="1"/>
  <c r="H568" i="1"/>
  <c r="A568" i="1"/>
  <c r="AZ567" i="1"/>
  <c r="AX567" i="1"/>
  <c r="AY567" i="1" s="1"/>
  <c r="S567" i="1"/>
  <c r="O567" i="1"/>
  <c r="J567" i="1"/>
  <c r="H567" i="1"/>
  <c r="A567" i="1"/>
  <c r="AZ566" i="1"/>
  <c r="AX566" i="1"/>
  <c r="AY566" i="1" s="1"/>
  <c r="S566" i="1"/>
  <c r="O566" i="1"/>
  <c r="J566" i="1"/>
  <c r="H566" i="1"/>
  <c r="A566" i="1"/>
  <c r="AZ565" i="1"/>
  <c r="AX565" i="1"/>
  <c r="AY565" i="1" s="1"/>
  <c r="S565" i="1"/>
  <c r="O565" i="1"/>
  <c r="J565" i="1"/>
  <c r="H565" i="1"/>
  <c r="A565" i="1"/>
  <c r="AZ564" i="1"/>
  <c r="AX564" i="1"/>
  <c r="AY564" i="1" s="1"/>
  <c r="S564" i="1"/>
  <c r="O564" i="1"/>
  <c r="J564" i="1"/>
  <c r="H564" i="1"/>
  <c r="A564" i="1"/>
  <c r="AZ563" i="1"/>
  <c r="AX563" i="1"/>
  <c r="AY563" i="1" s="1"/>
  <c r="S563" i="1"/>
  <c r="O563" i="1"/>
  <c r="J563" i="1"/>
  <c r="H563" i="1"/>
  <c r="A563" i="1"/>
  <c r="AZ562" i="1"/>
  <c r="AX562" i="1"/>
  <c r="AY562" i="1" s="1"/>
  <c r="S562" i="1"/>
  <c r="O562" i="1"/>
  <c r="J562" i="1"/>
  <c r="H562" i="1"/>
  <c r="A562" i="1"/>
  <c r="AZ561" i="1"/>
  <c r="AX561" i="1"/>
  <c r="AY561" i="1" s="1"/>
  <c r="S561" i="1"/>
  <c r="O561" i="1"/>
  <c r="J561" i="1"/>
  <c r="H561" i="1"/>
  <c r="A561" i="1"/>
  <c r="AZ560" i="1"/>
  <c r="AX560" i="1"/>
  <c r="AY560" i="1" s="1"/>
  <c r="S560" i="1"/>
  <c r="O560" i="1"/>
  <c r="J560" i="1"/>
  <c r="H560" i="1"/>
  <c r="A560" i="1"/>
  <c r="AZ559" i="1"/>
  <c r="AX559" i="1"/>
  <c r="AY559" i="1" s="1"/>
  <c r="S559" i="1"/>
  <c r="O559" i="1"/>
  <c r="J559" i="1"/>
  <c r="H559" i="1"/>
  <c r="A559" i="1"/>
  <c r="AZ558" i="1"/>
  <c r="AX558" i="1"/>
  <c r="AY558" i="1" s="1"/>
  <c r="S558" i="1"/>
  <c r="O558" i="1"/>
  <c r="J558" i="1"/>
  <c r="H558" i="1"/>
  <c r="A558" i="1"/>
  <c r="AZ557" i="1"/>
  <c r="AX557" i="1"/>
  <c r="AY557" i="1" s="1"/>
  <c r="S557" i="1"/>
  <c r="O557" i="1"/>
  <c r="J557" i="1"/>
  <c r="H557" i="1"/>
  <c r="A557" i="1"/>
  <c r="AZ556" i="1"/>
  <c r="AX556" i="1"/>
  <c r="AY556" i="1" s="1"/>
  <c r="S556" i="1"/>
  <c r="O556" i="1"/>
  <c r="J556" i="1"/>
  <c r="H556" i="1"/>
  <c r="A556" i="1"/>
  <c r="AZ555" i="1"/>
  <c r="AX555" i="1"/>
  <c r="AY555" i="1" s="1"/>
  <c r="S555" i="1"/>
  <c r="O555" i="1"/>
  <c r="J555" i="1"/>
  <c r="H555" i="1"/>
  <c r="A555" i="1"/>
  <c r="AZ554" i="1"/>
  <c r="AX554" i="1"/>
  <c r="AY554" i="1" s="1"/>
  <c r="S554" i="1"/>
  <c r="O554" i="1"/>
  <c r="J554" i="1"/>
  <c r="H554" i="1"/>
  <c r="A554" i="1"/>
  <c r="AZ553" i="1"/>
  <c r="AX553" i="1"/>
  <c r="AY553" i="1" s="1"/>
  <c r="S553" i="1"/>
  <c r="O553" i="1"/>
  <c r="J553" i="1"/>
  <c r="H553" i="1"/>
  <c r="A553" i="1"/>
  <c r="AZ552" i="1"/>
  <c r="AX552" i="1"/>
  <c r="AY552" i="1" s="1"/>
  <c r="S552" i="1"/>
  <c r="O552" i="1"/>
  <c r="J552" i="1"/>
  <c r="H552" i="1"/>
  <c r="A552" i="1"/>
  <c r="AZ551" i="1"/>
  <c r="AX551" i="1"/>
  <c r="AY551" i="1" s="1"/>
  <c r="S551" i="1"/>
  <c r="O551" i="1"/>
  <c r="J551" i="1"/>
  <c r="H551" i="1"/>
  <c r="A551" i="1"/>
  <c r="AZ550" i="1"/>
  <c r="AX550" i="1"/>
  <c r="AY550" i="1" s="1"/>
  <c r="S550" i="1"/>
  <c r="O550" i="1"/>
  <c r="J550" i="1"/>
  <c r="H550" i="1"/>
  <c r="A550" i="1"/>
  <c r="AZ549" i="1"/>
  <c r="AX549" i="1"/>
  <c r="AY549" i="1" s="1"/>
  <c r="S549" i="1"/>
  <c r="O549" i="1"/>
  <c r="J549" i="1"/>
  <c r="H549" i="1"/>
  <c r="A549" i="1"/>
  <c r="AZ548" i="1"/>
  <c r="AX548" i="1"/>
  <c r="AY548" i="1" s="1"/>
  <c r="S548" i="1"/>
  <c r="O548" i="1"/>
  <c r="J548" i="1"/>
  <c r="H548" i="1"/>
  <c r="A548" i="1"/>
  <c r="AZ547" i="1"/>
  <c r="AX547" i="1"/>
  <c r="AY547" i="1" s="1"/>
  <c r="S547" i="1"/>
  <c r="O547" i="1"/>
  <c r="J547" i="1"/>
  <c r="H547" i="1"/>
  <c r="A547" i="1"/>
  <c r="AZ546" i="1"/>
  <c r="AX546" i="1"/>
  <c r="AY546" i="1" s="1"/>
  <c r="S546" i="1"/>
  <c r="O546" i="1"/>
  <c r="J546" i="1"/>
  <c r="H546" i="1"/>
  <c r="A546" i="1"/>
  <c r="AZ545" i="1"/>
  <c r="AX545" i="1"/>
  <c r="AY545" i="1" s="1"/>
  <c r="S545" i="1"/>
  <c r="O545" i="1"/>
  <c r="J545" i="1"/>
  <c r="H545" i="1"/>
  <c r="A545" i="1"/>
  <c r="AZ544" i="1"/>
  <c r="AX544" i="1"/>
  <c r="AY544" i="1" s="1"/>
  <c r="S544" i="1"/>
  <c r="O544" i="1"/>
  <c r="J544" i="1"/>
  <c r="H544" i="1"/>
  <c r="A544" i="1"/>
  <c r="AZ543" i="1"/>
  <c r="AX543" i="1"/>
  <c r="AY543" i="1" s="1"/>
  <c r="S543" i="1"/>
  <c r="O543" i="1"/>
  <c r="J543" i="1"/>
  <c r="H543" i="1"/>
  <c r="A543" i="1"/>
  <c r="AZ542" i="1"/>
  <c r="AX542" i="1"/>
  <c r="AY542" i="1" s="1"/>
  <c r="S542" i="1"/>
  <c r="O542" i="1"/>
  <c r="J542" i="1"/>
  <c r="H542" i="1"/>
  <c r="A542" i="1"/>
  <c r="AZ541" i="1"/>
  <c r="AX541" i="1"/>
  <c r="AY541" i="1" s="1"/>
  <c r="S541" i="1"/>
  <c r="O541" i="1"/>
  <c r="J541" i="1"/>
  <c r="H541" i="1"/>
  <c r="A541" i="1"/>
  <c r="AZ540" i="1"/>
  <c r="AX540" i="1"/>
  <c r="AY540" i="1" s="1"/>
  <c r="S540" i="1"/>
  <c r="O540" i="1"/>
  <c r="J540" i="1"/>
  <c r="H540" i="1"/>
  <c r="A540" i="1"/>
  <c r="AZ539" i="1"/>
  <c r="AX539" i="1"/>
  <c r="AY539" i="1" s="1"/>
  <c r="S539" i="1"/>
  <c r="O539" i="1"/>
  <c r="J539" i="1"/>
  <c r="H539" i="1"/>
  <c r="A539" i="1"/>
  <c r="AZ538" i="1"/>
  <c r="AX538" i="1"/>
  <c r="AY538" i="1" s="1"/>
  <c r="S538" i="1"/>
  <c r="O538" i="1"/>
  <c r="J538" i="1"/>
  <c r="H538" i="1"/>
  <c r="A538" i="1"/>
  <c r="AZ537" i="1"/>
  <c r="AX537" i="1"/>
  <c r="AY537" i="1" s="1"/>
  <c r="S537" i="1"/>
  <c r="O537" i="1"/>
  <c r="J537" i="1"/>
  <c r="H537" i="1"/>
  <c r="A537" i="1"/>
  <c r="AZ536" i="1"/>
  <c r="AX536" i="1"/>
  <c r="AY536" i="1" s="1"/>
  <c r="S536" i="1"/>
  <c r="O536" i="1"/>
  <c r="J536" i="1"/>
  <c r="H536" i="1"/>
  <c r="A536" i="1"/>
  <c r="AZ535" i="1"/>
  <c r="AX535" i="1"/>
  <c r="AY535" i="1" s="1"/>
  <c r="S535" i="1"/>
  <c r="O535" i="1"/>
  <c r="J535" i="1"/>
  <c r="H535" i="1"/>
  <c r="A535" i="1"/>
  <c r="AZ534" i="1"/>
  <c r="AX534" i="1"/>
  <c r="AY534" i="1" s="1"/>
  <c r="S534" i="1"/>
  <c r="O534" i="1"/>
  <c r="J534" i="1"/>
  <c r="H534" i="1"/>
  <c r="A534" i="1"/>
  <c r="AZ533" i="1"/>
  <c r="AX533" i="1"/>
  <c r="AY533" i="1" s="1"/>
  <c r="S533" i="1"/>
  <c r="O533" i="1"/>
  <c r="J533" i="1"/>
  <c r="H533" i="1"/>
  <c r="A533" i="1"/>
  <c r="AZ532" i="1"/>
  <c r="AX532" i="1"/>
  <c r="AY532" i="1" s="1"/>
  <c r="S532" i="1"/>
  <c r="O532" i="1"/>
  <c r="J532" i="1"/>
  <c r="H532" i="1"/>
  <c r="A532" i="1"/>
  <c r="AZ531" i="1"/>
  <c r="AX531" i="1"/>
  <c r="AY531" i="1" s="1"/>
  <c r="S531" i="1"/>
  <c r="O531" i="1"/>
  <c r="J531" i="1"/>
  <c r="H531" i="1"/>
  <c r="A531" i="1"/>
  <c r="AZ530" i="1"/>
  <c r="AX530" i="1"/>
  <c r="AY530" i="1" s="1"/>
  <c r="S530" i="1"/>
  <c r="O530" i="1"/>
  <c r="J530" i="1"/>
  <c r="H530" i="1"/>
  <c r="A530" i="1"/>
  <c r="AZ529" i="1"/>
  <c r="AX529" i="1"/>
  <c r="AY529" i="1" s="1"/>
  <c r="S529" i="1"/>
  <c r="O529" i="1"/>
  <c r="J529" i="1"/>
  <c r="H529" i="1"/>
  <c r="A529" i="1"/>
  <c r="AZ528" i="1"/>
  <c r="AX528" i="1"/>
  <c r="AY528" i="1" s="1"/>
  <c r="S528" i="1"/>
  <c r="O528" i="1"/>
  <c r="J528" i="1"/>
  <c r="H528" i="1"/>
  <c r="A528" i="1"/>
  <c r="AZ527" i="1"/>
  <c r="AX527" i="1"/>
  <c r="AY527" i="1" s="1"/>
  <c r="S527" i="1"/>
  <c r="O527" i="1"/>
  <c r="J527" i="1"/>
  <c r="H527" i="1"/>
  <c r="A527" i="1"/>
  <c r="AZ526" i="1"/>
  <c r="AX526" i="1"/>
  <c r="AY526" i="1" s="1"/>
  <c r="S526" i="1"/>
  <c r="O526" i="1"/>
  <c r="J526" i="1"/>
  <c r="H526" i="1"/>
  <c r="A526" i="1"/>
  <c r="AZ525" i="1"/>
  <c r="AX525" i="1"/>
  <c r="AY525" i="1" s="1"/>
  <c r="S525" i="1"/>
  <c r="O525" i="1"/>
  <c r="J525" i="1"/>
  <c r="H525" i="1"/>
  <c r="A525" i="1"/>
  <c r="AZ524" i="1"/>
  <c r="AX524" i="1"/>
  <c r="AY524" i="1" s="1"/>
  <c r="S524" i="1"/>
  <c r="O524" i="1"/>
  <c r="J524" i="1"/>
  <c r="H524" i="1"/>
  <c r="A524" i="1"/>
  <c r="AZ523" i="1"/>
  <c r="AX523" i="1"/>
  <c r="AY523" i="1" s="1"/>
  <c r="S523" i="1"/>
  <c r="O523" i="1"/>
  <c r="J523" i="1"/>
  <c r="H523" i="1"/>
  <c r="A523" i="1"/>
  <c r="AZ522" i="1"/>
  <c r="AX522" i="1"/>
  <c r="AY522" i="1" s="1"/>
  <c r="S522" i="1"/>
  <c r="O522" i="1"/>
  <c r="J522" i="1"/>
  <c r="H522" i="1"/>
  <c r="A522" i="1"/>
  <c r="AZ521" i="1"/>
  <c r="AX521" i="1"/>
  <c r="AY521" i="1" s="1"/>
  <c r="S521" i="1"/>
  <c r="O521" i="1"/>
  <c r="J521" i="1"/>
  <c r="H521" i="1"/>
  <c r="A521" i="1"/>
  <c r="AZ520" i="1"/>
  <c r="AX520" i="1"/>
  <c r="AY520" i="1" s="1"/>
  <c r="S520" i="1"/>
  <c r="O520" i="1"/>
  <c r="J520" i="1"/>
  <c r="H520" i="1"/>
  <c r="A520" i="1"/>
  <c r="AZ519" i="1"/>
  <c r="AX519" i="1"/>
  <c r="AY519" i="1" s="1"/>
  <c r="S519" i="1"/>
  <c r="O519" i="1"/>
  <c r="J519" i="1"/>
  <c r="H519" i="1"/>
  <c r="A519" i="1"/>
  <c r="AZ518" i="1"/>
  <c r="AX518" i="1"/>
  <c r="AY518" i="1" s="1"/>
  <c r="S518" i="1"/>
  <c r="O518" i="1"/>
  <c r="J518" i="1"/>
  <c r="H518" i="1"/>
  <c r="A518" i="1"/>
  <c r="AZ517" i="1"/>
  <c r="AX517" i="1"/>
  <c r="AY517" i="1" s="1"/>
  <c r="S517" i="1"/>
  <c r="O517" i="1"/>
  <c r="J517" i="1"/>
  <c r="H517" i="1"/>
  <c r="A517" i="1"/>
  <c r="AZ516" i="1"/>
  <c r="AX516" i="1"/>
  <c r="AY516" i="1" s="1"/>
  <c r="S516" i="1"/>
  <c r="O516" i="1"/>
  <c r="J516" i="1"/>
  <c r="H516" i="1"/>
  <c r="A516" i="1"/>
  <c r="AZ515" i="1"/>
  <c r="AX515" i="1"/>
  <c r="AY515" i="1" s="1"/>
  <c r="S515" i="1"/>
  <c r="O515" i="1"/>
  <c r="J515" i="1"/>
  <c r="H515" i="1"/>
  <c r="A515" i="1"/>
  <c r="AZ514" i="1"/>
  <c r="AX514" i="1"/>
  <c r="AY514" i="1" s="1"/>
  <c r="S514" i="1"/>
  <c r="O514" i="1"/>
  <c r="J514" i="1"/>
  <c r="H514" i="1"/>
  <c r="A514" i="1"/>
  <c r="AZ513" i="1"/>
  <c r="AX513" i="1"/>
  <c r="AY513" i="1" s="1"/>
  <c r="S513" i="1"/>
  <c r="O513" i="1"/>
  <c r="J513" i="1"/>
  <c r="H513" i="1"/>
  <c r="A513" i="1"/>
  <c r="AZ512" i="1"/>
  <c r="AX512" i="1"/>
  <c r="AY512" i="1" s="1"/>
  <c r="S512" i="1"/>
  <c r="O512" i="1"/>
  <c r="J512" i="1"/>
  <c r="H512" i="1"/>
  <c r="A512" i="1"/>
  <c r="AZ511" i="1"/>
  <c r="AX511" i="1"/>
  <c r="AY511" i="1" s="1"/>
  <c r="S511" i="1"/>
  <c r="O511" i="1"/>
  <c r="J511" i="1"/>
  <c r="H511" i="1"/>
  <c r="A511" i="1"/>
  <c r="AZ510" i="1"/>
  <c r="AX510" i="1"/>
  <c r="AY510" i="1" s="1"/>
  <c r="S510" i="1"/>
  <c r="O510" i="1"/>
  <c r="J510" i="1"/>
  <c r="H510" i="1"/>
  <c r="A510" i="1"/>
  <c r="AZ509" i="1"/>
  <c r="AX509" i="1"/>
  <c r="AY509" i="1" s="1"/>
  <c r="S509" i="1"/>
  <c r="O509" i="1"/>
  <c r="J509" i="1"/>
  <c r="H509" i="1"/>
  <c r="A509" i="1"/>
  <c r="AZ508" i="1"/>
  <c r="AX508" i="1"/>
  <c r="AY508" i="1" s="1"/>
  <c r="S508" i="1"/>
  <c r="O508" i="1"/>
  <c r="J508" i="1"/>
  <c r="H508" i="1"/>
  <c r="A508" i="1"/>
  <c r="AZ507" i="1"/>
  <c r="AX507" i="1"/>
  <c r="AY507" i="1" s="1"/>
  <c r="S507" i="1"/>
  <c r="O507" i="1"/>
  <c r="J507" i="1"/>
  <c r="H507" i="1"/>
  <c r="A507" i="1"/>
  <c r="AZ506" i="1"/>
  <c r="AX506" i="1"/>
  <c r="AY506" i="1" s="1"/>
  <c r="S506" i="1"/>
  <c r="O506" i="1"/>
  <c r="J506" i="1"/>
  <c r="H506" i="1"/>
  <c r="A506" i="1"/>
  <c r="AZ505" i="1"/>
  <c r="AX505" i="1"/>
  <c r="AY505" i="1" s="1"/>
  <c r="S505" i="1"/>
  <c r="O505" i="1"/>
  <c r="J505" i="1"/>
  <c r="H505" i="1"/>
  <c r="A505" i="1"/>
  <c r="AZ504" i="1"/>
  <c r="AX504" i="1"/>
  <c r="AY504" i="1" s="1"/>
  <c r="S504" i="1"/>
  <c r="O504" i="1"/>
  <c r="J504" i="1"/>
  <c r="H504" i="1"/>
  <c r="A504" i="1"/>
  <c r="AZ503" i="1"/>
  <c r="AX503" i="1"/>
  <c r="AY503" i="1" s="1"/>
  <c r="S503" i="1"/>
  <c r="O503" i="1"/>
  <c r="J503" i="1"/>
  <c r="H503" i="1"/>
  <c r="A503" i="1"/>
  <c r="AZ502" i="1"/>
  <c r="AX502" i="1"/>
  <c r="AY502" i="1" s="1"/>
  <c r="S502" i="1"/>
  <c r="O502" i="1"/>
  <c r="J502" i="1"/>
  <c r="H502" i="1"/>
  <c r="A502" i="1"/>
  <c r="AZ501" i="1"/>
  <c r="AX501" i="1"/>
  <c r="AY501" i="1" s="1"/>
  <c r="S501" i="1"/>
  <c r="O501" i="1"/>
  <c r="J501" i="1"/>
  <c r="H501" i="1"/>
  <c r="A501" i="1"/>
  <c r="AZ500" i="1"/>
  <c r="AX500" i="1"/>
  <c r="AY500" i="1" s="1"/>
  <c r="S500" i="1"/>
  <c r="O500" i="1"/>
  <c r="J500" i="1"/>
  <c r="H500" i="1"/>
  <c r="A500" i="1"/>
  <c r="AZ499" i="1"/>
  <c r="AX499" i="1"/>
  <c r="AY499" i="1" s="1"/>
  <c r="S499" i="1"/>
  <c r="O499" i="1"/>
  <c r="J499" i="1"/>
  <c r="H499" i="1"/>
  <c r="A499" i="1"/>
  <c r="AZ498" i="1"/>
  <c r="AX498" i="1"/>
  <c r="AY498" i="1" s="1"/>
  <c r="S498" i="1"/>
  <c r="O498" i="1"/>
  <c r="J498" i="1"/>
  <c r="H498" i="1"/>
  <c r="A498" i="1"/>
  <c r="AZ497" i="1"/>
  <c r="AX497" i="1"/>
  <c r="AY497" i="1" s="1"/>
  <c r="S497" i="1"/>
  <c r="O497" i="1"/>
  <c r="J497" i="1"/>
  <c r="H497" i="1"/>
  <c r="A497" i="1"/>
  <c r="AZ496" i="1"/>
  <c r="AX496" i="1"/>
  <c r="AY496" i="1" s="1"/>
  <c r="S496" i="1"/>
  <c r="O496" i="1"/>
  <c r="J496" i="1"/>
  <c r="H496" i="1"/>
  <c r="A496" i="1"/>
  <c r="AZ495" i="1"/>
  <c r="AX495" i="1"/>
  <c r="AY495" i="1" s="1"/>
  <c r="S495" i="1"/>
  <c r="O495" i="1"/>
  <c r="J495" i="1"/>
  <c r="H495" i="1"/>
  <c r="A495" i="1"/>
  <c r="AZ494" i="1"/>
  <c r="AX494" i="1"/>
  <c r="AY494" i="1" s="1"/>
  <c r="S494" i="1"/>
  <c r="O494" i="1"/>
  <c r="J494" i="1"/>
  <c r="H494" i="1"/>
  <c r="A494" i="1"/>
  <c r="AZ493" i="1"/>
  <c r="AX493" i="1"/>
  <c r="AY493" i="1" s="1"/>
  <c r="S493" i="1"/>
  <c r="O493" i="1"/>
  <c r="J493" i="1"/>
  <c r="H493" i="1"/>
  <c r="A493" i="1"/>
  <c r="AZ492" i="1"/>
  <c r="AX492" i="1"/>
  <c r="AY492" i="1" s="1"/>
  <c r="S492" i="1"/>
  <c r="O492" i="1"/>
  <c r="J492" i="1"/>
  <c r="H492" i="1"/>
  <c r="A492" i="1"/>
  <c r="AZ491" i="1"/>
  <c r="AX491" i="1"/>
  <c r="AY491" i="1" s="1"/>
  <c r="S491" i="1"/>
  <c r="O491" i="1"/>
  <c r="J491" i="1"/>
  <c r="H491" i="1"/>
  <c r="A491" i="1"/>
  <c r="AZ490" i="1"/>
  <c r="AX490" i="1"/>
  <c r="AY490" i="1" s="1"/>
  <c r="S490" i="1"/>
  <c r="O490" i="1"/>
  <c r="J490" i="1"/>
  <c r="H490" i="1"/>
  <c r="A490" i="1"/>
  <c r="AZ489" i="1"/>
  <c r="AX489" i="1"/>
  <c r="AY489" i="1" s="1"/>
  <c r="S489" i="1"/>
  <c r="O489" i="1"/>
  <c r="J489" i="1"/>
  <c r="H489" i="1"/>
  <c r="A489" i="1"/>
  <c r="AZ488" i="1"/>
  <c r="AX488" i="1"/>
  <c r="AY488" i="1" s="1"/>
  <c r="S488" i="1"/>
  <c r="O488" i="1"/>
  <c r="J488" i="1"/>
  <c r="H488" i="1"/>
  <c r="A488" i="1"/>
  <c r="AZ487" i="1"/>
  <c r="AX487" i="1"/>
  <c r="AY487" i="1" s="1"/>
  <c r="S487" i="1"/>
  <c r="O487" i="1"/>
  <c r="J487" i="1"/>
  <c r="H487" i="1"/>
  <c r="A487" i="1"/>
  <c r="AZ486" i="1"/>
  <c r="AX486" i="1"/>
  <c r="AY486" i="1" s="1"/>
  <c r="S486" i="1"/>
  <c r="O486" i="1"/>
  <c r="J486" i="1"/>
  <c r="H486" i="1"/>
  <c r="A486" i="1"/>
  <c r="AZ485" i="1"/>
  <c r="AX485" i="1"/>
  <c r="AY485" i="1" s="1"/>
  <c r="S485" i="1"/>
  <c r="O485" i="1"/>
  <c r="J485" i="1"/>
  <c r="H485" i="1"/>
  <c r="A485" i="1"/>
  <c r="AZ484" i="1"/>
  <c r="AX484" i="1"/>
  <c r="AY484" i="1" s="1"/>
  <c r="S484" i="1"/>
  <c r="O484" i="1"/>
  <c r="J484" i="1"/>
  <c r="H484" i="1"/>
  <c r="A484" i="1"/>
  <c r="AZ483" i="1"/>
  <c r="AX483" i="1"/>
  <c r="AY483" i="1" s="1"/>
  <c r="S483" i="1"/>
  <c r="O483" i="1"/>
  <c r="J483" i="1"/>
  <c r="H483" i="1"/>
  <c r="A483" i="1"/>
  <c r="AZ482" i="1"/>
  <c r="AX482" i="1"/>
  <c r="AY482" i="1" s="1"/>
  <c r="S482" i="1"/>
  <c r="O482" i="1"/>
  <c r="J482" i="1"/>
  <c r="H482" i="1"/>
  <c r="A482" i="1"/>
  <c r="AZ481" i="1"/>
  <c r="AX481" i="1"/>
  <c r="AY481" i="1" s="1"/>
  <c r="S481" i="1"/>
  <c r="O481" i="1"/>
  <c r="J481" i="1"/>
  <c r="H481" i="1"/>
  <c r="A481" i="1"/>
  <c r="AZ480" i="1"/>
  <c r="AX480" i="1"/>
  <c r="AY480" i="1" s="1"/>
  <c r="S480" i="1"/>
  <c r="O480" i="1"/>
  <c r="J480" i="1"/>
  <c r="H480" i="1"/>
  <c r="A480" i="1"/>
  <c r="AZ479" i="1"/>
  <c r="AX479" i="1"/>
  <c r="AY479" i="1" s="1"/>
  <c r="S479" i="1"/>
  <c r="O479" i="1"/>
  <c r="J479" i="1"/>
  <c r="H479" i="1"/>
  <c r="A479" i="1"/>
  <c r="AZ478" i="1"/>
  <c r="AX478" i="1"/>
  <c r="AY478" i="1" s="1"/>
  <c r="S478" i="1"/>
  <c r="O478" i="1"/>
  <c r="J478" i="1"/>
  <c r="H478" i="1"/>
  <c r="A478" i="1"/>
  <c r="AZ477" i="1"/>
  <c r="AX477" i="1"/>
  <c r="AY477" i="1" s="1"/>
  <c r="S477" i="1"/>
  <c r="O477" i="1"/>
  <c r="J477" i="1"/>
  <c r="H477" i="1"/>
  <c r="A477" i="1"/>
  <c r="AZ476" i="1"/>
  <c r="AX476" i="1"/>
  <c r="AY476" i="1" s="1"/>
  <c r="S476" i="1"/>
  <c r="O476" i="1"/>
  <c r="J476" i="1"/>
  <c r="H476" i="1"/>
  <c r="A476" i="1"/>
  <c r="AZ475" i="1"/>
  <c r="AX475" i="1"/>
  <c r="AY475" i="1" s="1"/>
  <c r="S475" i="1"/>
  <c r="O475" i="1"/>
  <c r="J475" i="1"/>
  <c r="H475" i="1"/>
  <c r="A475" i="1"/>
  <c r="AZ474" i="1"/>
  <c r="AX474" i="1"/>
  <c r="AY474" i="1" s="1"/>
  <c r="S474" i="1"/>
  <c r="O474" i="1"/>
  <c r="J474" i="1"/>
  <c r="H474" i="1"/>
  <c r="A474" i="1"/>
  <c r="AZ473" i="1"/>
  <c r="AX473" i="1"/>
  <c r="AY473" i="1" s="1"/>
  <c r="S473" i="1"/>
  <c r="O473" i="1"/>
  <c r="J473" i="1"/>
  <c r="H473" i="1"/>
  <c r="A473" i="1"/>
  <c r="AZ472" i="1"/>
  <c r="AX472" i="1"/>
  <c r="AY472" i="1" s="1"/>
  <c r="S472" i="1"/>
  <c r="O472" i="1"/>
  <c r="J472" i="1"/>
  <c r="H472" i="1"/>
  <c r="A472" i="1"/>
  <c r="AZ471" i="1"/>
  <c r="AX471" i="1"/>
  <c r="AY471" i="1" s="1"/>
  <c r="S471" i="1"/>
  <c r="O471" i="1"/>
  <c r="J471" i="1"/>
  <c r="H471" i="1"/>
  <c r="A471" i="1"/>
  <c r="AZ470" i="1"/>
  <c r="AX470" i="1"/>
  <c r="AY470" i="1" s="1"/>
  <c r="S470" i="1"/>
  <c r="O470" i="1"/>
  <c r="J470" i="1"/>
  <c r="H470" i="1"/>
  <c r="A470" i="1"/>
  <c r="AZ469" i="1"/>
  <c r="AX469" i="1"/>
  <c r="AY469" i="1" s="1"/>
  <c r="S469" i="1"/>
  <c r="O469" i="1"/>
  <c r="J469" i="1"/>
  <c r="H469" i="1"/>
  <c r="A469" i="1"/>
  <c r="AZ468" i="1"/>
  <c r="AX468" i="1"/>
  <c r="AY468" i="1" s="1"/>
  <c r="S468" i="1"/>
  <c r="O468" i="1"/>
  <c r="J468" i="1"/>
  <c r="H468" i="1"/>
  <c r="A468" i="1"/>
  <c r="AZ467" i="1"/>
  <c r="AX467" i="1"/>
  <c r="AY467" i="1" s="1"/>
  <c r="S467" i="1"/>
  <c r="O467" i="1"/>
  <c r="J467" i="1"/>
  <c r="H467" i="1"/>
  <c r="A467" i="1"/>
  <c r="AZ466" i="1"/>
  <c r="AX466" i="1"/>
  <c r="AY466" i="1" s="1"/>
  <c r="S466" i="1"/>
  <c r="O466" i="1"/>
  <c r="J466" i="1"/>
  <c r="H466" i="1"/>
  <c r="A466" i="1"/>
  <c r="AZ465" i="1"/>
  <c r="AX465" i="1"/>
  <c r="AY465" i="1" s="1"/>
  <c r="S465" i="1"/>
  <c r="O465" i="1"/>
  <c r="J465" i="1"/>
  <c r="H465" i="1"/>
  <c r="A465" i="1"/>
  <c r="AZ464" i="1"/>
  <c r="AX464" i="1"/>
  <c r="AY464" i="1" s="1"/>
  <c r="S464" i="1"/>
  <c r="O464" i="1"/>
  <c r="J464" i="1"/>
  <c r="H464" i="1"/>
  <c r="A464" i="1"/>
  <c r="AZ463" i="1"/>
  <c r="AX463" i="1"/>
  <c r="AY463" i="1" s="1"/>
  <c r="S463" i="1"/>
  <c r="O463" i="1"/>
  <c r="J463" i="1"/>
  <c r="H463" i="1"/>
  <c r="A463" i="1"/>
  <c r="AZ462" i="1"/>
  <c r="AX462" i="1"/>
  <c r="AY462" i="1" s="1"/>
  <c r="S462" i="1"/>
  <c r="O462" i="1"/>
  <c r="J462" i="1"/>
  <c r="H462" i="1"/>
  <c r="A462" i="1"/>
  <c r="AZ461" i="1"/>
  <c r="AX461" i="1"/>
  <c r="AY461" i="1" s="1"/>
  <c r="S461" i="1"/>
  <c r="O461" i="1"/>
  <c r="J461" i="1"/>
  <c r="H461" i="1"/>
  <c r="A461" i="1"/>
  <c r="AZ460" i="1"/>
  <c r="AX460" i="1"/>
  <c r="AY460" i="1" s="1"/>
  <c r="S460" i="1"/>
  <c r="O460" i="1"/>
  <c r="J460" i="1"/>
  <c r="H460" i="1"/>
  <c r="A460" i="1"/>
  <c r="AZ459" i="1"/>
  <c r="AX459" i="1"/>
  <c r="AY459" i="1" s="1"/>
  <c r="S459" i="1"/>
  <c r="O459" i="1"/>
  <c r="J459" i="1"/>
  <c r="H459" i="1"/>
  <c r="A459" i="1"/>
  <c r="AZ458" i="1"/>
  <c r="AX458" i="1"/>
  <c r="AY458" i="1" s="1"/>
  <c r="S458" i="1"/>
  <c r="O458" i="1"/>
  <c r="J458" i="1"/>
  <c r="H458" i="1"/>
  <c r="A458" i="1"/>
  <c r="AZ457" i="1"/>
  <c r="AX457" i="1"/>
  <c r="AY457" i="1" s="1"/>
  <c r="S457" i="1"/>
  <c r="O457" i="1"/>
  <c r="J457" i="1"/>
  <c r="H457" i="1"/>
  <c r="A457" i="1"/>
  <c r="AZ456" i="1"/>
  <c r="AX456" i="1"/>
  <c r="AY456" i="1" s="1"/>
  <c r="S456" i="1"/>
  <c r="O456" i="1"/>
  <c r="J456" i="1"/>
  <c r="H456" i="1"/>
  <c r="A456" i="1"/>
  <c r="AZ455" i="1"/>
  <c r="AX455" i="1"/>
  <c r="AY455" i="1" s="1"/>
  <c r="S455" i="1"/>
  <c r="O455" i="1"/>
  <c r="J455" i="1"/>
  <c r="H455" i="1"/>
  <c r="A455" i="1"/>
  <c r="AZ454" i="1"/>
  <c r="AX454" i="1"/>
  <c r="AY454" i="1" s="1"/>
  <c r="S454" i="1"/>
  <c r="O454" i="1"/>
  <c r="J454" i="1"/>
  <c r="H454" i="1"/>
  <c r="A454" i="1"/>
  <c r="AZ453" i="1"/>
  <c r="AX453" i="1"/>
  <c r="AY453" i="1" s="1"/>
  <c r="S453" i="1"/>
  <c r="O453" i="1"/>
  <c r="J453" i="1"/>
  <c r="H453" i="1"/>
  <c r="A453" i="1"/>
  <c r="AZ452" i="1"/>
  <c r="AX452" i="1"/>
  <c r="AY452" i="1" s="1"/>
  <c r="S452" i="1"/>
  <c r="O452" i="1"/>
  <c r="J452" i="1"/>
  <c r="H452" i="1"/>
  <c r="A452" i="1"/>
  <c r="AZ451" i="1"/>
  <c r="AX451" i="1"/>
  <c r="AY451" i="1" s="1"/>
  <c r="S451" i="1"/>
  <c r="O451" i="1"/>
  <c r="J451" i="1"/>
  <c r="H451" i="1"/>
  <c r="A451" i="1"/>
  <c r="AZ450" i="1"/>
  <c r="AX450" i="1"/>
  <c r="AY450" i="1" s="1"/>
  <c r="S450" i="1"/>
  <c r="O450" i="1"/>
  <c r="J450" i="1"/>
  <c r="H450" i="1"/>
  <c r="A450" i="1"/>
  <c r="AZ449" i="1"/>
  <c r="AX449" i="1"/>
  <c r="AY449" i="1" s="1"/>
  <c r="S449" i="1"/>
  <c r="O449" i="1"/>
  <c r="J449" i="1"/>
  <c r="H449" i="1"/>
  <c r="A449" i="1"/>
  <c r="AZ448" i="1"/>
  <c r="AX448" i="1"/>
  <c r="AY448" i="1" s="1"/>
  <c r="S448" i="1"/>
  <c r="O448" i="1"/>
  <c r="J448" i="1"/>
  <c r="H448" i="1"/>
  <c r="A448" i="1"/>
  <c r="AZ447" i="1"/>
  <c r="AX447" i="1"/>
  <c r="AY447" i="1" s="1"/>
  <c r="S447" i="1"/>
  <c r="O447" i="1"/>
  <c r="J447" i="1"/>
  <c r="H447" i="1"/>
  <c r="A447" i="1"/>
  <c r="AZ446" i="1"/>
  <c r="AX446" i="1"/>
  <c r="AY446" i="1" s="1"/>
  <c r="S446" i="1"/>
  <c r="O446" i="1"/>
  <c r="J446" i="1"/>
  <c r="H446" i="1"/>
  <c r="A446" i="1"/>
  <c r="AZ445" i="1"/>
  <c r="AX445" i="1"/>
  <c r="AY445" i="1" s="1"/>
  <c r="S445" i="1"/>
  <c r="O445" i="1"/>
  <c r="J445" i="1"/>
  <c r="H445" i="1"/>
  <c r="A445" i="1"/>
  <c r="AZ444" i="1"/>
  <c r="AX444" i="1"/>
  <c r="AY444" i="1" s="1"/>
  <c r="S444" i="1"/>
  <c r="O444" i="1"/>
  <c r="J444" i="1"/>
  <c r="H444" i="1"/>
  <c r="A444" i="1"/>
  <c r="AZ443" i="1"/>
  <c r="AX443" i="1"/>
  <c r="AY443" i="1" s="1"/>
  <c r="S443" i="1"/>
  <c r="O443" i="1"/>
  <c r="J443" i="1"/>
  <c r="H443" i="1"/>
  <c r="A443" i="1"/>
  <c r="AZ442" i="1"/>
  <c r="AX442" i="1"/>
  <c r="AY442" i="1" s="1"/>
  <c r="S442" i="1"/>
  <c r="O442" i="1"/>
  <c r="J442" i="1"/>
  <c r="H442" i="1"/>
  <c r="A442" i="1"/>
  <c r="AZ441" i="1"/>
  <c r="AX441" i="1"/>
  <c r="AY441" i="1" s="1"/>
  <c r="S441" i="1"/>
  <c r="O441" i="1"/>
  <c r="J441" i="1"/>
  <c r="H441" i="1"/>
  <c r="A441" i="1"/>
  <c r="AZ440" i="1"/>
  <c r="AX440" i="1"/>
  <c r="AY440" i="1" s="1"/>
  <c r="S440" i="1"/>
  <c r="O440" i="1"/>
  <c r="J440" i="1"/>
  <c r="H440" i="1"/>
  <c r="A440" i="1"/>
  <c r="AZ439" i="1"/>
  <c r="AX439" i="1"/>
  <c r="AY439" i="1" s="1"/>
  <c r="S439" i="1"/>
  <c r="O439" i="1"/>
  <c r="J439" i="1"/>
  <c r="H439" i="1"/>
  <c r="A439" i="1"/>
  <c r="AZ438" i="1"/>
  <c r="AX438" i="1"/>
  <c r="AY438" i="1" s="1"/>
  <c r="S438" i="1"/>
  <c r="O438" i="1"/>
  <c r="J438" i="1"/>
  <c r="H438" i="1"/>
  <c r="A438" i="1"/>
  <c r="AZ437" i="1"/>
  <c r="AX437" i="1"/>
  <c r="AY437" i="1" s="1"/>
  <c r="S437" i="1"/>
  <c r="O437" i="1"/>
  <c r="J437" i="1"/>
  <c r="H437" i="1"/>
  <c r="A437" i="1"/>
  <c r="AZ436" i="1"/>
  <c r="AX436" i="1"/>
  <c r="AY436" i="1" s="1"/>
  <c r="S436" i="1"/>
  <c r="O436" i="1"/>
  <c r="J436" i="1"/>
  <c r="H436" i="1"/>
  <c r="A436" i="1"/>
  <c r="AZ435" i="1"/>
  <c r="AX435" i="1"/>
  <c r="AY435" i="1" s="1"/>
  <c r="S435" i="1"/>
  <c r="O435" i="1"/>
  <c r="J435" i="1"/>
  <c r="H435" i="1"/>
  <c r="A435" i="1"/>
  <c r="AZ434" i="1"/>
  <c r="AX434" i="1"/>
  <c r="AY434" i="1" s="1"/>
  <c r="S434" i="1"/>
  <c r="O434" i="1"/>
  <c r="J434" i="1"/>
  <c r="H434" i="1"/>
  <c r="A434" i="1"/>
  <c r="AZ433" i="1"/>
  <c r="AX433" i="1"/>
  <c r="AY433" i="1" s="1"/>
  <c r="S433" i="1"/>
  <c r="O433" i="1"/>
  <c r="J433" i="1"/>
  <c r="H433" i="1"/>
  <c r="A433" i="1"/>
  <c r="AZ432" i="1"/>
  <c r="AX432" i="1"/>
  <c r="AY432" i="1" s="1"/>
  <c r="S432" i="1"/>
  <c r="O432" i="1"/>
  <c r="J432" i="1"/>
  <c r="H432" i="1"/>
  <c r="A432" i="1"/>
  <c r="AZ431" i="1"/>
  <c r="AX431" i="1"/>
  <c r="AY431" i="1" s="1"/>
  <c r="S431" i="1"/>
  <c r="O431" i="1"/>
  <c r="J431" i="1"/>
  <c r="H431" i="1"/>
  <c r="A431" i="1"/>
  <c r="AZ430" i="1"/>
  <c r="AX430" i="1"/>
  <c r="AY430" i="1" s="1"/>
  <c r="S430" i="1"/>
  <c r="O430" i="1"/>
  <c r="J430" i="1"/>
  <c r="H430" i="1"/>
  <c r="A430" i="1"/>
  <c r="AZ429" i="1"/>
  <c r="AX429" i="1"/>
  <c r="AY429" i="1" s="1"/>
  <c r="S429" i="1"/>
  <c r="O429" i="1"/>
  <c r="J429" i="1"/>
  <c r="H429" i="1"/>
  <c r="A429" i="1"/>
  <c r="AZ428" i="1"/>
  <c r="AX428" i="1"/>
  <c r="AY428" i="1" s="1"/>
  <c r="S428" i="1"/>
  <c r="O428" i="1"/>
  <c r="J428" i="1"/>
  <c r="H428" i="1"/>
  <c r="A428" i="1"/>
  <c r="AZ427" i="1"/>
  <c r="AX427" i="1"/>
  <c r="AY427" i="1" s="1"/>
  <c r="S427" i="1"/>
  <c r="O427" i="1"/>
  <c r="J427" i="1"/>
  <c r="H427" i="1"/>
  <c r="A427" i="1"/>
  <c r="AZ426" i="1"/>
  <c r="AX426" i="1"/>
  <c r="AY426" i="1" s="1"/>
  <c r="S426" i="1"/>
  <c r="O426" i="1"/>
  <c r="J426" i="1"/>
  <c r="H426" i="1"/>
  <c r="A426" i="1"/>
  <c r="AZ425" i="1"/>
  <c r="AX425" i="1"/>
  <c r="AY425" i="1" s="1"/>
  <c r="S425" i="1"/>
  <c r="O425" i="1"/>
  <c r="J425" i="1"/>
  <c r="H425" i="1"/>
  <c r="A425" i="1"/>
  <c r="AZ424" i="1"/>
  <c r="AX424" i="1"/>
  <c r="AY424" i="1" s="1"/>
  <c r="S424" i="1"/>
  <c r="O424" i="1"/>
  <c r="J424" i="1"/>
  <c r="H424" i="1"/>
  <c r="A424" i="1"/>
  <c r="AZ423" i="1"/>
  <c r="AX423" i="1"/>
  <c r="AY423" i="1" s="1"/>
  <c r="S423" i="1"/>
  <c r="O423" i="1"/>
  <c r="J423" i="1"/>
  <c r="H423" i="1"/>
  <c r="A423" i="1"/>
  <c r="AZ422" i="1"/>
  <c r="AX422" i="1"/>
  <c r="AY422" i="1" s="1"/>
  <c r="S422" i="1"/>
  <c r="O422" i="1"/>
  <c r="J422" i="1"/>
  <c r="H422" i="1"/>
  <c r="A422" i="1"/>
  <c r="AZ421" i="1"/>
  <c r="AX421" i="1"/>
  <c r="AY421" i="1" s="1"/>
  <c r="S421" i="1"/>
  <c r="O421" i="1"/>
  <c r="J421" i="1"/>
  <c r="H421" i="1"/>
  <c r="A421" i="1"/>
  <c r="AZ420" i="1"/>
  <c r="AX420" i="1"/>
  <c r="AY420" i="1" s="1"/>
  <c r="S420" i="1"/>
  <c r="O420" i="1"/>
  <c r="J420" i="1"/>
  <c r="H420" i="1"/>
  <c r="A420" i="1"/>
  <c r="AZ419" i="1"/>
  <c r="AX419" i="1"/>
  <c r="AY419" i="1" s="1"/>
  <c r="S419" i="1"/>
  <c r="O419" i="1"/>
  <c r="J419" i="1"/>
  <c r="H419" i="1"/>
  <c r="A419" i="1"/>
  <c r="AZ418" i="1"/>
  <c r="AX418" i="1"/>
  <c r="AY418" i="1" s="1"/>
  <c r="S418" i="1"/>
  <c r="O418" i="1"/>
  <c r="J418" i="1"/>
  <c r="H418" i="1"/>
  <c r="A418" i="1"/>
  <c r="AZ417" i="1"/>
  <c r="AX417" i="1"/>
  <c r="AY417" i="1" s="1"/>
  <c r="S417" i="1"/>
  <c r="O417" i="1"/>
  <c r="J417" i="1"/>
  <c r="H417" i="1"/>
  <c r="A417" i="1"/>
  <c r="AZ416" i="1"/>
  <c r="AX416" i="1"/>
  <c r="AY416" i="1" s="1"/>
  <c r="S416" i="1"/>
  <c r="O416" i="1"/>
  <c r="J416" i="1"/>
  <c r="H416" i="1"/>
  <c r="A416" i="1"/>
  <c r="AZ415" i="1"/>
  <c r="AX415" i="1"/>
  <c r="AY415" i="1" s="1"/>
  <c r="S415" i="1"/>
  <c r="O415" i="1"/>
  <c r="J415" i="1"/>
  <c r="H415" i="1"/>
  <c r="A415" i="1"/>
  <c r="AZ414" i="1"/>
  <c r="AX414" i="1"/>
  <c r="AY414" i="1" s="1"/>
  <c r="S414" i="1"/>
  <c r="O414" i="1"/>
  <c r="J414" i="1"/>
  <c r="H414" i="1"/>
  <c r="A414" i="1"/>
  <c r="AZ413" i="1"/>
  <c r="AX413" i="1"/>
  <c r="AY413" i="1" s="1"/>
  <c r="S413" i="1"/>
  <c r="O413" i="1"/>
  <c r="J413" i="1"/>
  <c r="H413" i="1"/>
  <c r="A413" i="1"/>
  <c r="AZ412" i="1"/>
  <c r="AX412" i="1"/>
  <c r="AY412" i="1" s="1"/>
  <c r="S412" i="1"/>
  <c r="O412" i="1"/>
  <c r="J412" i="1"/>
  <c r="H412" i="1"/>
  <c r="A412" i="1"/>
  <c r="AZ411" i="1"/>
  <c r="AX411" i="1"/>
  <c r="AY411" i="1" s="1"/>
  <c r="S411" i="1"/>
  <c r="O411" i="1"/>
  <c r="J411" i="1"/>
  <c r="H411" i="1"/>
  <c r="A411" i="1"/>
  <c r="AZ410" i="1"/>
  <c r="AX410" i="1"/>
  <c r="AY410" i="1" s="1"/>
  <c r="S410" i="1"/>
  <c r="O410" i="1"/>
  <c r="J410" i="1"/>
  <c r="H410" i="1"/>
  <c r="A410" i="1"/>
  <c r="AZ409" i="1"/>
  <c r="AX409" i="1"/>
  <c r="AY409" i="1" s="1"/>
  <c r="S409" i="1"/>
  <c r="O409" i="1"/>
  <c r="J409" i="1"/>
  <c r="H409" i="1"/>
  <c r="A409" i="1"/>
  <c r="AZ408" i="1"/>
  <c r="AX408" i="1"/>
  <c r="AY408" i="1" s="1"/>
  <c r="S408" i="1"/>
  <c r="O408" i="1"/>
  <c r="J408" i="1"/>
  <c r="H408" i="1"/>
  <c r="A408" i="1"/>
  <c r="AZ407" i="1"/>
  <c r="AX407" i="1"/>
  <c r="AY407" i="1" s="1"/>
  <c r="S407" i="1"/>
  <c r="O407" i="1"/>
  <c r="J407" i="1"/>
  <c r="H407" i="1"/>
  <c r="A407" i="1"/>
  <c r="AZ406" i="1"/>
  <c r="AX406" i="1"/>
  <c r="AY406" i="1" s="1"/>
  <c r="S406" i="1"/>
  <c r="O406" i="1"/>
  <c r="J406" i="1"/>
  <c r="H406" i="1"/>
  <c r="A406" i="1"/>
  <c r="AZ405" i="1"/>
  <c r="AX405" i="1"/>
  <c r="AY405" i="1" s="1"/>
  <c r="S405" i="1"/>
  <c r="O405" i="1"/>
  <c r="J405" i="1"/>
  <c r="H405" i="1"/>
  <c r="A405" i="1"/>
  <c r="AZ404" i="1"/>
  <c r="AX404" i="1"/>
  <c r="AY404" i="1" s="1"/>
  <c r="S404" i="1"/>
  <c r="O404" i="1"/>
  <c r="J404" i="1"/>
  <c r="H404" i="1"/>
  <c r="A404" i="1"/>
  <c r="AZ403" i="1"/>
  <c r="AX403" i="1"/>
  <c r="AY403" i="1" s="1"/>
  <c r="S403" i="1"/>
  <c r="O403" i="1"/>
  <c r="J403" i="1"/>
  <c r="H403" i="1"/>
  <c r="A403" i="1"/>
  <c r="AZ402" i="1"/>
  <c r="AX402" i="1"/>
  <c r="AY402" i="1" s="1"/>
  <c r="S402" i="1"/>
  <c r="O402" i="1"/>
  <c r="J402" i="1"/>
  <c r="H402" i="1"/>
  <c r="A402" i="1"/>
  <c r="AZ401" i="1"/>
  <c r="AX401" i="1"/>
  <c r="AY401" i="1" s="1"/>
  <c r="S401" i="1"/>
  <c r="O401" i="1"/>
  <c r="J401" i="1"/>
  <c r="H401" i="1"/>
  <c r="A401" i="1"/>
  <c r="AZ400" i="1"/>
  <c r="AX400" i="1"/>
  <c r="AY400" i="1" s="1"/>
  <c r="S400" i="1"/>
  <c r="O400" i="1"/>
  <c r="J400" i="1"/>
  <c r="H400" i="1"/>
  <c r="A400" i="1"/>
  <c r="AZ399" i="1"/>
  <c r="AX399" i="1"/>
  <c r="AY399" i="1" s="1"/>
  <c r="S399" i="1"/>
  <c r="O399" i="1"/>
  <c r="J399" i="1"/>
  <c r="H399" i="1"/>
  <c r="A399" i="1"/>
  <c r="AZ398" i="1"/>
  <c r="AX398" i="1"/>
  <c r="AY398" i="1" s="1"/>
  <c r="S398" i="1"/>
  <c r="O398" i="1"/>
  <c r="J398" i="1"/>
  <c r="H398" i="1"/>
  <c r="A398" i="1"/>
  <c r="AZ397" i="1"/>
  <c r="AX397" i="1"/>
  <c r="AY397" i="1" s="1"/>
  <c r="S397" i="1"/>
  <c r="O397" i="1"/>
  <c r="J397" i="1"/>
  <c r="H397" i="1"/>
  <c r="A397" i="1"/>
  <c r="AZ396" i="1"/>
  <c r="AX396" i="1"/>
  <c r="AY396" i="1" s="1"/>
  <c r="S396" i="1"/>
  <c r="O396" i="1"/>
  <c r="J396" i="1"/>
  <c r="H396" i="1"/>
  <c r="A396" i="1"/>
  <c r="AZ395" i="1"/>
  <c r="AX395" i="1"/>
  <c r="AY395" i="1" s="1"/>
  <c r="S395" i="1"/>
  <c r="O395" i="1"/>
  <c r="J395" i="1"/>
  <c r="H395" i="1"/>
  <c r="A395" i="1"/>
  <c r="AZ394" i="1"/>
  <c r="AX394" i="1"/>
  <c r="AY394" i="1" s="1"/>
  <c r="S394" i="1"/>
  <c r="O394" i="1"/>
  <c r="J394" i="1"/>
  <c r="H394" i="1"/>
  <c r="A394" i="1"/>
  <c r="AZ393" i="1"/>
  <c r="AX393" i="1"/>
  <c r="AY393" i="1" s="1"/>
  <c r="S393" i="1"/>
  <c r="O393" i="1"/>
  <c r="J393" i="1"/>
  <c r="H393" i="1"/>
  <c r="A393" i="1"/>
  <c r="AZ392" i="1"/>
  <c r="AX392" i="1"/>
  <c r="AY392" i="1" s="1"/>
  <c r="S392" i="1"/>
  <c r="O392" i="1"/>
  <c r="J392" i="1"/>
  <c r="H392" i="1"/>
  <c r="A392" i="1"/>
  <c r="AZ391" i="1"/>
  <c r="AX391" i="1"/>
  <c r="AY391" i="1" s="1"/>
  <c r="S391" i="1"/>
  <c r="O391" i="1"/>
  <c r="J391" i="1"/>
  <c r="H391" i="1"/>
  <c r="A391" i="1"/>
  <c r="AZ390" i="1"/>
  <c r="AX390" i="1"/>
  <c r="AY390" i="1" s="1"/>
  <c r="S390" i="1"/>
  <c r="O390" i="1"/>
  <c r="J390" i="1"/>
  <c r="H390" i="1"/>
  <c r="A390" i="1"/>
  <c r="AZ389" i="1"/>
  <c r="AX389" i="1"/>
  <c r="AY389" i="1" s="1"/>
  <c r="S389" i="1"/>
  <c r="O389" i="1"/>
  <c r="J389" i="1"/>
  <c r="H389" i="1"/>
  <c r="A389" i="1"/>
  <c r="AZ388" i="1"/>
  <c r="AX388" i="1"/>
  <c r="AY388" i="1" s="1"/>
  <c r="S388" i="1"/>
  <c r="O388" i="1"/>
  <c r="J388" i="1"/>
  <c r="H388" i="1"/>
  <c r="A388" i="1"/>
  <c r="AZ387" i="1"/>
  <c r="AX387" i="1"/>
  <c r="AY387" i="1" s="1"/>
  <c r="S387" i="1"/>
  <c r="O387" i="1"/>
  <c r="J387" i="1"/>
  <c r="H387" i="1"/>
  <c r="A387" i="1"/>
  <c r="AZ386" i="1"/>
  <c r="AX386" i="1"/>
  <c r="AY386" i="1" s="1"/>
  <c r="S386" i="1"/>
  <c r="O386" i="1"/>
  <c r="J386" i="1"/>
  <c r="H386" i="1"/>
  <c r="A386" i="1"/>
  <c r="AZ385" i="1"/>
  <c r="AX385" i="1"/>
  <c r="AY385" i="1" s="1"/>
  <c r="S385" i="1"/>
  <c r="O385" i="1"/>
  <c r="J385" i="1"/>
  <c r="H385" i="1"/>
  <c r="A385" i="1"/>
  <c r="AZ384" i="1"/>
  <c r="AX384" i="1"/>
  <c r="AY384" i="1" s="1"/>
  <c r="S384" i="1"/>
  <c r="O384" i="1"/>
  <c r="J384" i="1"/>
  <c r="H384" i="1"/>
  <c r="A384" i="1"/>
  <c r="AZ383" i="1"/>
  <c r="AX383" i="1"/>
  <c r="AY383" i="1" s="1"/>
  <c r="S383" i="1"/>
  <c r="O383" i="1"/>
  <c r="J383" i="1"/>
  <c r="H383" i="1"/>
  <c r="A383" i="1"/>
  <c r="AZ382" i="1"/>
  <c r="AX382" i="1"/>
  <c r="AY382" i="1" s="1"/>
  <c r="S382" i="1"/>
  <c r="O382" i="1"/>
  <c r="J382" i="1"/>
  <c r="H382" i="1"/>
  <c r="A382" i="1"/>
  <c r="AZ381" i="1"/>
  <c r="AX381" i="1"/>
  <c r="AY381" i="1" s="1"/>
  <c r="S381" i="1"/>
  <c r="O381" i="1"/>
  <c r="J381" i="1"/>
  <c r="H381" i="1"/>
  <c r="A381" i="1"/>
  <c r="AZ380" i="1"/>
  <c r="AX380" i="1"/>
  <c r="AY380" i="1" s="1"/>
  <c r="S380" i="1"/>
  <c r="O380" i="1"/>
  <c r="J380" i="1"/>
  <c r="H380" i="1"/>
  <c r="A380" i="1"/>
  <c r="AZ379" i="1"/>
  <c r="AX379" i="1"/>
  <c r="AY379" i="1" s="1"/>
  <c r="S379" i="1"/>
  <c r="O379" i="1"/>
  <c r="J379" i="1"/>
  <c r="H379" i="1"/>
  <c r="A379" i="1"/>
  <c r="AZ378" i="1"/>
  <c r="AX378" i="1"/>
  <c r="AY378" i="1" s="1"/>
  <c r="S378" i="1"/>
  <c r="O378" i="1"/>
  <c r="J378" i="1"/>
  <c r="H378" i="1"/>
  <c r="A378" i="1"/>
  <c r="AZ377" i="1"/>
  <c r="AX377" i="1"/>
  <c r="AY377" i="1" s="1"/>
  <c r="S377" i="1"/>
  <c r="O377" i="1"/>
  <c r="J377" i="1"/>
  <c r="H377" i="1"/>
  <c r="A377" i="1"/>
  <c r="AZ376" i="1"/>
  <c r="AX376" i="1"/>
  <c r="AY376" i="1" s="1"/>
  <c r="S376" i="1"/>
  <c r="O376" i="1"/>
  <c r="J376" i="1"/>
  <c r="H376" i="1"/>
  <c r="A376" i="1"/>
  <c r="AZ375" i="1"/>
  <c r="AX375" i="1"/>
  <c r="AY375" i="1" s="1"/>
  <c r="S375" i="1"/>
  <c r="O375" i="1"/>
  <c r="J375" i="1"/>
  <c r="H375" i="1"/>
  <c r="A375" i="1"/>
  <c r="AZ374" i="1"/>
  <c r="AX374" i="1"/>
  <c r="AY374" i="1" s="1"/>
  <c r="S374" i="1"/>
  <c r="O374" i="1"/>
  <c r="J374" i="1"/>
  <c r="H374" i="1"/>
  <c r="A374" i="1"/>
  <c r="AZ373" i="1"/>
  <c r="AX373" i="1"/>
  <c r="AY373" i="1" s="1"/>
  <c r="S373" i="1"/>
  <c r="O373" i="1"/>
  <c r="J373" i="1"/>
  <c r="H373" i="1"/>
  <c r="A373" i="1"/>
  <c r="AZ372" i="1"/>
  <c r="AX372" i="1"/>
  <c r="AY372" i="1" s="1"/>
  <c r="S372" i="1"/>
  <c r="O372" i="1"/>
  <c r="J372" i="1"/>
  <c r="H372" i="1"/>
  <c r="A372" i="1"/>
  <c r="AZ371" i="1"/>
  <c r="AX371" i="1"/>
  <c r="AY371" i="1" s="1"/>
  <c r="S371" i="1"/>
  <c r="O371" i="1"/>
  <c r="J371" i="1"/>
  <c r="H371" i="1"/>
  <c r="A371" i="1"/>
  <c r="AZ370" i="1"/>
  <c r="AX370" i="1"/>
  <c r="AY370" i="1" s="1"/>
  <c r="S370" i="1"/>
  <c r="O370" i="1"/>
  <c r="J370" i="1"/>
  <c r="H370" i="1"/>
  <c r="A370" i="1"/>
  <c r="AZ369" i="1"/>
  <c r="AX369" i="1"/>
  <c r="AY369" i="1" s="1"/>
  <c r="S369" i="1"/>
  <c r="O369" i="1"/>
  <c r="J369" i="1"/>
  <c r="H369" i="1"/>
  <c r="A369" i="1"/>
  <c r="AZ368" i="1"/>
  <c r="AX368" i="1"/>
  <c r="AY368" i="1" s="1"/>
  <c r="S368" i="1"/>
  <c r="O368" i="1"/>
  <c r="J368" i="1"/>
  <c r="H368" i="1"/>
  <c r="A368" i="1"/>
  <c r="AZ367" i="1"/>
  <c r="AX367" i="1"/>
  <c r="AY367" i="1" s="1"/>
  <c r="S367" i="1"/>
  <c r="O367" i="1"/>
  <c r="J367" i="1"/>
  <c r="H367" i="1"/>
  <c r="A367" i="1"/>
  <c r="AZ366" i="1"/>
  <c r="AX366" i="1"/>
  <c r="AY366" i="1" s="1"/>
  <c r="S366" i="1"/>
  <c r="O366" i="1"/>
  <c r="J366" i="1"/>
  <c r="H366" i="1"/>
  <c r="A366" i="1"/>
  <c r="AZ365" i="1"/>
  <c r="AX365" i="1"/>
  <c r="AY365" i="1" s="1"/>
  <c r="S365" i="1"/>
  <c r="O365" i="1"/>
  <c r="J365" i="1"/>
  <c r="H365" i="1"/>
  <c r="A365" i="1"/>
  <c r="AZ364" i="1"/>
  <c r="AX364" i="1"/>
  <c r="AY364" i="1" s="1"/>
  <c r="S364" i="1"/>
  <c r="O364" i="1"/>
  <c r="J364" i="1"/>
  <c r="H364" i="1"/>
  <c r="A364" i="1"/>
  <c r="AZ363" i="1"/>
  <c r="AX363" i="1"/>
  <c r="AY363" i="1" s="1"/>
  <c r="S363" i="1"/>
  <c r="O363" i="1"/>
  <c r="J363" i="1"/>
  <c r="H363" i="1"/>
  <c r="A363" i="1"/>
  <c r="AZ362" i="1"/>
  <c r="AX362" i="1"/>
  <c r="AY362" i="1" s="1"/>
  <c r="S362" i="1"/>
  <c r="O362" i="1"/>
  <c r="J362" i="1"/>
  <c r="H362" i="1"/>
  <c r="A362" i="1"/>
  <c r="AZ361" i="1"/>
  <c r="AX361" i="1"/>
  <c r="AY361" i="1" s="1"/>
  <c r="S361" i="1"/>
  <c r="O361" i="1"/>
  <c r="J361" i="1"/>
  <c r="H361" i="1"/>
  <c r="A361" i="1"/>
  <c r="AZ360" i="1"/>
  <c r="AX360" i="1"/>
  <c r="AY360" i="1" s="1"/>
  <c r="S360" i="1"/>
  <c r="O360" i="1"/>
  <c r="J360" i="1"/>
  <c r="H360" i="1"/>
  <c r="A360" i="1"/>
  <c r="AZ359" i="1"/>
  <c r="AX359" i="1"/>
  <c r="AY359" i="1" s="1"/>
  <c r="S359" i="1"/>
  <c r="O359" i="1"/>
  <c r="J359" i="1"/>
  <c r="H359" i="1"/>
  <c r="A359" i="1"/>
  <c r="AZ358" i="1"/>
  <c r="AX358" i="1"/>
  <c r="AY358" i="1" s="1"/>
  <c r="S358" i="1"/>
  <c r="O358" i="1"/>
  <c r="J358" i="1"/>
  <c r="H358" i="1"/>
  <c r="A358" i="1"/>
  <c r="AZ357" i="1"/>
  <c r="AX357" i="1"/>
  <c r="AY357" i="1" s="1"/>
  <c r="S357" i="1"/>
  <c r="O357" i="1"/>
  <c r="J357" i="1"/>
  <c r="H357" i="1"/>
  <c r="A357" i="1"/>
  <c r="AZ356" i="1"/>
  <c r="AX356" i="1"/>
  <c r="AY356" i="1" s="1"/>
  <c r="S356" i="1"/>
  <c r="O356" i="1"/>
  <c r="J356" i="1"/>
  <c r="H356" i="1"/>
  <c r="A356" i="1"/>
  <c r="AZ355" i="1"/>
  <c r="AX355" i="1"/>
  <c r="AY355" i="1" s="1"/>
  <c r="S355" i="1"/>
  <c r="O355" i="1"/>
  <c r="J355" i="1"/>
  <c r="H355" i="1"/>
  <c r="A355" i="1"/>
  <c r="AZ354" i="1"/>
  <c r="AX354" i="1"/>
  <c r="AY354" i="1" s="1"/>
  <c r="S354" i="1"/>
  <c r="O354" i="1"/>
  <c r="J354" i="1"/>
  <c r="H354" i="1"/>
  <c r="A354" i="1"/>
  <c r="AZ353" i="1"/>
  <c r="AX353" i="1"/>
  <c r="AY353" i="1" s="1"/>
  <c r="S353" i="1"/>
  <c r="O353" i="1"/>
  <c r="J353" i="1"/>
  <c r="H353" i="1"/>
  <c r="A353" i="1"/>
  <c r="AZ352" i="1"/>
  <c r="AX352" i="1"/>
  <c r="AY352" i="1" s="1"/>
  <c r="S352" i="1"/>
  <c r="O352" i="1"/>
  <c r="J352" i="1"/>
  <c r="H352" i="1"/>
  <c r="A352" i="1"/>
  <c r="AZ351" i="1"/>
  <c r="AX351" i="1"/>
  <c r="AY351" i="1" s="1"/>
  <c r="S351" i="1"/>
  <c r="O351" i="1"/>
  <c r="J351" i="1"/>
  <c r="H351" i="1"/>
  <c r="A351" i="1"/>
  <c r="AZ350" i="1"/>
  <c r="AX350" i="1"/>
  <c r="AY350" i="1" s="1"/>
  <c r="S350" i="1"/>
  <c r="O350" i="1"/>
  <c r="J350" i="1"/>
  <c r="H350" i="1"/>
  <c r="A350" i="1"/>
  <c r="AZ349" i="1"/>
  <c r="AX349" i="1"/>
  <c r="AY349" i="1" s="1"/>
  <c r="S349" i="1"/>
  <c r="O349" i="1"/>
  <c r="H349" i="1"/>
  <c r="A349" i="1"/>
  <c r="AZ348" i="1"/>
  <c r="AX348" i="1"/>
  <c r="AY348" i="1" s="1"/>
  <c r="S348" i="1"/>
  <c r="O348" i="1"/>
  <c r="H348" i="1"/>
  <c r="A348" i="1"/>
  <c r="AZ347" i="1"/>
  <c r="AX347" i="1"/>
  <c r="AY347" i="1" s="1"/>
  <c r="S347" i="1"/>
  <c r="O347" i="1"/>
  <c r="H347" i="1"/>
  <c r="A347" i="1"/>
  <c r="AZ346" i="1"/>
  <c r="AX346" i="1"/>
  <c r="AY346" i="1" s="1"/>
  <c r="S346" i="1"/>
  <c r="O346" i="1"/>
  <c r="H346" i="1"/>
  <c r="A346" i="1"/>
  <c r="AZ345" i="1"/>
  <c r="AX345" i="1"/>
  <c r="AY345" i="1" s="1"/>
  <c r="S345" i="1"/>
  <c r="O345" i="1"/>
  <c r="H345" i="1"/>
  <c r="A345" i="1"/>
  <c r="AZ344" i="1"/>
  <c r="AX344" i="1"/>
  <c r="AY344" i="1" s="1"/>
  <c r="S344" i="1"/>
  <c r="O344" i="1"/>
  <c r="H344" i="1"/>
  <c r="A344" i="1"/>
  <c r="AZ343" i="1"/>
  <c r="AX343" i="1"/>
  <c r="AY343" i="1" s="1"/>
  <c r="S343" i="1"/>
  <c r="O343" i="1"/>
  <c r="H343" i="1"/>
  <c r="A343" i="1"/>
  <c r="AZ342" i="1"/>
  <c r="AX342" i="1"/>
  <c r="AY342" i="1" s="1"/>
  <c r="S342" i="1"/>
  <c r="O342" i="1"/>
  <c r="H342" i="1"/>
  <c r="A342" i="1"/>
  <c r="AZ341" i="1"/>
  <c r="AX341" i="1"/>
  <c r="AY341" i="1" s="1"/>
  <c r="S341" i="1"/>
  <c r="O341" i="1"/>
  <c r="H341" i="1"/>
  <c r="A341" i="1"/>
  <c r="AZ340" i="1"/>
  <c r="AX340" i="1"/>
  <c r="AY340" i="1" s="1"/>
  <c r="S340" i="1"/>
  <c r="O340" i="1"/>
  <c r="H340" i="1"/>
  <c r="A340" i="1"/>
  <c r="AZ339" i="1"/>
  <c r="AX339" i="1"/>
  <c r="AY339" i="1" s="1"/>
  <c r="S339" i="1"/>
  <c r="O339" i="1"/>
  <c r="H339" i="1"/>
  <c r="A339" i="1"/>
  <c r="AZ338" i="1"/>
  <c r="AX338" i="1"/>
  <c r="AY338" i="1" s="1"/>
  <c r="S338" i="1"/>
  <c r="O338" i="1"/>
  <c r="H338" i="1"/>
  <c r="A338" i="1"/>
  <c r="AZ337" i="1"/>
  <c r="AX337" i="1"/>
  <c r="AY337" i="1" s="1"/>
  <c r="S337" i="1"/>
  <c r="O337" i="1"/>
  <c r="H337" i="1"/>
  <c r="A337" i="1"/>
  <c r="AZ336" i="1"/>
  <c r="AX336" i="1"/>
  <c r="AY336" i="1" s="1"/>
  <c r="S336" i="1"/>
  <c r="O336" i="1"/>
  <c r="H336" i="1"/>
  <c r="A336" i="1"/>
  <c r="AZ335" i="1"/>
  <c r="AX335" i="1"/>
  <c r="AY335" i="1" s="1"/>
  <c r="S335" i="1"/>
  <c r="O335" i="1"/>
  <c r="H335" i="1"/>
  <c r="A335" i="1"/>
  <c r="AZ334" i="1"/>
  <c r="AX334" i="1"/>
  <c r="AY334" i="1" s="1"/>
  <c r="S334" i="1"/>
  <c r="O334" i="1"/>
  <c r="H334" i="1"/>
  <c r="A334" i="1"/>
  <c r="AZ333" i="1"/>
  <c r="AX333" i="1"/>
  <c r="AY333" i="1" s="1"/>
  <c r="S333" i="1"/>
  <c r="O333" i="1"/>
  <c r="H333" i="1"/>
  <c r="A333" i="1"/>
  <c r="AZ332" i="1"/>
  <c r="AX332" i="1"/>
  <c r="AY332" i="1" s="1"/>
  <c r="S332" i="1"/>
  <c r="O332" i="1"/>
  <c r="H332" i="1"/>
  <c r="A332" i="1"/>
  <c r="AZ331" i="1"/>
  <c r="AX331" i="1"/>
  <c r="AY331" i="1" s="1"/>
  <c r="S331" i="1"/>
  <c r="O331" i="1"/>
  <c r="H331" i="1"/>
  <c r="A331" i="1"/>
  <c r="AZ330" i="1"/>
  <c r="AX330" i="1"/>
  <c r="AY330" i="1" s="1"/>
  <c r="S330" i="1"/>
  <c r="O330" i="1"/>
  <c r="H330" i="1"/>
  <c r="A330" i="1"/>
  <c r="AZ329" i="1"/>
  <c r="AX329" i="1"/>
  <c r="AY329" i="1" s="1"/>
  <c r="S329" i="1"/>
  <c r="O329" i="1"/>
  <c r="H329" i="1"/>
  <c r="A329" i="1"/>
  <c r="AZ328" i="1"/>
  <c r="AX328" i="1"/>
  <c r="AY328" i="1" s="1"/>
  <c r="S328" i="1"/>
  <c r="O328" i="1"/>
  <c r="H328" i="1"/>
  <c r="A328" i="1"/>
  <c r="AZ327" i="1"/>
  <c r="AX327" i="1"/>
  <c r="AY327" i="1" s="1"/>
  <c r="S327" i="1"/>
  <c r="O327" i="1"/>
  <c r="H327" i="1"/>
  <c r="A327" i="1"/>
  <c r="AZ326" i="1"/>
  <c r="AX326" i="1"/>
  <c r="AY326" i="1" s="1"/>
  <c r="S326" i="1"/>
  <c r="O326" i="1"/>
  <c r="H326" i="1"/>
  <c r="A326" i="1"/>
  <c r="AZ325" i="1"/>
  <c r="AX325" i="1"/>
  <c r="AY325" i="1" s="1"/>
  <c r="S325" i="1"/>
  <c r="O325" i="1"/>
  <c r="H325" i="1"/>
  <c r="A325" i="1"/>
  <c r="AZ324" i="1"/>
  <c r="AX324" i="1"/>
  <c r="AY324" i="1" s="1"/>
  <c r="S324" i="1"/>
  <c r="O324" i="1"/>
  <c r="H324" i="1"/>
  <c r="A324" i="1"/>
  <c r="AZ323" i="1"/>
  <c r="AX323" i="1"/>
  <c r="AY323" i="1" s="1"/>
  <c r="S323" i="1"/>
  <c r="O323" i="1"/>
  <c r="H323" i="1"/>
  <c r="A323" i="1"/>
  <c r="AZ322" i="1"/>
  <c r="AX322" i="1"/>
  <c r="AY322" i="1" s="1"/>
  <c r="S322" i="1"/>
  <c r="O322" i="1"/>
  <c r="H322" i="1"/>
  <c r="A322" i="1"/>
  <c r="AZ321" i="1"/>
  <c r="AX321" i="1"/>
  <c r="AY321" i="1" s="1"/>
  <c r="S321" i="1"/>
  <c r="O321" i="1"/>
  <c r="H321" i="1"/>
  <c r="A321" i="1"/>
  <c r="AZ320" i="1"/>
  <c r="AX320" i="1"/>
  <c r="AY320" i="1" s="1"/>
  <c r="S320" i="1"/>
  <c r="O320" i="1"/>
  <c r="H320" i="1"/>
  <c r="A320" i="1"/>
  <c r="AZ319" i="1"/>
  <c r="AX319" i="1"/>
  <c r="AY319" i="1" s="1"/>
  <c r="S319" i="1"/>
  <c r="O319" i="1"/>
  <c r="H319" i="1"/>
  <c r="A319" i="1"/>
  <c r="AZ318" i="1"/>
  <c r="AX318" i="1"/>
  <c r="AY318" i="1" s="1"/>
  <c r="S318" i="1"/>
  <c r="O318" i="1"/>
  <c r="H318" i="1"/>
  <c r="A318" i="1"/>
  <c r="AZ317" i="1"/>
  <c r="AX317" i="1"/>
  <c r="AY317" i="1" s="1"/>
  <c r="S317" i="1"/>
  <c r="O317" i="1"/>
  <c r="H317" i="1"/>
  <c r="A317" i="1"/>
  <c r="AZ316" i="1"/>
  <c r="AX316" i="1"/>
  <c r="AY316" i="1" s="1"/>
  <c r="S316" i="1"/>
  <c r="O316" i="1"/>
  <c r="H316" i="1"/>
  <c r="A316" i="1"/>
  <c r="AZ315" i="1"/>
  <c r="AX315" i="1"/>
  <c r="AY315" i="1" s="1"/>
  <c r="S315" i="1"/>
  <c r="O315" i="1"/>
  <c r="H315" i="1"/>
  <c r="A315" i="1"/>
  <c r="AZ314" i="1"/>
  <c r="AX314" i="1"/>
  <c r="AY314" i="1" s="1"/>
  <c r="S314" i="1"/>
  <c r="O314" i="1"/>
  <c r="H314" i="1"/>
  <c r="A314" i="1"/>
  <c r="AZ313" i="1"/>
  <c r="AX313" i="1"/>
  <c r="AY313" i="1" s="1"/>
  <c r="S313" i="1"/>
  <c r="O313" i="1"/>
  <c r="H313" i="1"/>
  <c r="A313" i="1"/>
  <c r="AZ312" i="1"/>
  <c r="AX312" i="1"/>
  <c r="AY312" i="1" s="1"/>
  <c r="S312" i="1"/>
  <c r="O312" i="1"/>
  <c r="H312" i="1"/>
  <c r="A312" i="1"/>
  <c r="AZ311" i="1"/>
  <c r="AX311" i="1"/>
  <c r="AY311" i="1" s="1"/>
  <c r="S311" i="1"/>
  <c r="O311" i="1"/>
  <c r="H311" i="1"/>
  <c r="A311" i="1"/>
  <c r="AZ310" i="1"/>
  <c r="AX310" i="1"/>
  <c r="AY310" i="1" s="1"/>
  <c r="S310" i="1"/>
  <c r="O310" i="1"/>
  <c r="H310" i="1"/>
  <c r="A310" i="1"/>
  <c r="AZ309" i="1"/>
  <c r="AX309" i="1"/>
  <c r="AY309" i="1" s="1"/>
  <c r="S309" i="1"/>
  <c r="O309" i="1"/>
  <c r="H309" i="1"/>
  <c r="A309" i="1"/>
  <c r="AZ308" i="1"/>
  <c r="AX308" i="1"/>
  <c r="AY308" i="1" s="1"/>
  <c r="S308" i="1"/>
  <c r="O308" i="1"/>
  <c r="H308" i="1"/>
  <c r="A308" i="1"/>
  <c r="AZ307" i="1"/>
  <c r="AX307" i="1"/>
  <c r="AY307" i="1" s="1"/>
  <c r="S307" i="1"/>
  <c r="O307" i="1"/>
  <c r="H307" i="1"/>
  <c r="A307" i="1"/>
  <c r="AZ306" i="1"/>
  <c r="AX306" i="1"/>
  <c r="AY306" i="1" s="1"/>
  <c r="S306" i="1"/>
  <c r="O306" i="1"/>
  <c r="H306" i="1"/>
  <c r="A306" i="1"/>
  <c r="AZ305" i="1"/>
  <c r="AX305" i="1"/>
  <c r="AY305" i="1" s="1"/>
  <c r="S305" i="1"/>
  <c r="O305" i="1"/>
  <c r="H305" i="1"/>
  <c r="A305" i="1"/>
  <c r="AZ304" i="1"/>
  <c r="AX304" i="1"/>
  <c r="AY304" i="1" s="1"/>
  <c r="S304" i="1"/>
  <c r="O304" i="1"/>
  <c r="H304" i="1"/>
  <c r="A304" i="1"/>
  <c r="AZ303" i="1"/>
  <c r="AX303" i="1"/>
  <c r="AY303" i="1" s="1"/>
  <c r="S303" i="1"/>
  <c r="O303" i="1"/>
  <c r="H303" i="1"/>
  <c r="A303" i="1"/>
  <c r="AZ302" i="1"/>
  <c r="AX302" i="1"/>
  <c r="AY302" i="1" s="1"/>
  <c r="S302" i="1"/>
  <c r="O302" i="1"/>
  <c r="H302" i="1"/>
  <c r="A302" i="1"/>
  <c r="AZ301" i="1"/>
  <c r="AX301" i="1"/>
  <c r="AY301" i="1" s="1"/>
  <c r="S301" i="1"/>
  <c r="O301" i="1"/>
  <c r="H301" i="1"/>
  <c r="A301" i="1"/>
  <c r="AZ300" i="1"/>
  <c r="AX300" i="1"/>
  <c r="AY300" i="1" s="1"/>
  <c r="S300" i="1"/>
  <c r="O300" i="1"/>
  <c r="H300" i="1"/>
  <c r="A300" i="1"/>
  <c r="AZ299" i="1"/>
  <c r="AX299" i="1"/>
  <c r="AY299" i="1" s="1"/>
  <c r="S299" i="1"/>
  <c r="O299" i="1"/>
  <c r="H299" i="1"/>
  <c r="A299" i="1"/>
  <c r="AZ298" i="1"/>
  <c r="AX298" i="1"/>
  <c r="AY298" i="1" s="1"/>
  <c r="S298" i="1"/>
  <c r="O298" i="1"/>
  <c r="H298" i="1"/>
  <c r="A298" i="1"/>
  <c r="AZ297" i="1"/>
  <c r="AX297" i="1"/>
  <c r="AY297" i="1" s="1"/>
  <c r="S297" i="1"/>
  <c r="O297" i="1"/>
  <c r="H297" i="1"/>
  <c r="A297" i="1"/>
  <c r="AZ296" i="1"/>
  <c r="AX296" i="1"/>
  <c r="AY296" i="1" s="1"/>
  <c r="S296" i="1"/>
  <c r="O296" i="1"/>
  <c r="H296" i="1"/>
  <c r="A296" i="1"/>
  <c r="AZ295" i="1"/>
  <c r="AX295" i="1"/>
  <c r="AY295" i="1" s="1"/>
  <c r="S295" i="1"/>
  <c r="O295" i="1"/>
  <c r="H295" i="1"/>
  <c r="A295" i="1"/>
  <c r="AZ294" i="1"/>
  <c r="AX294" i="1"/>
  <c r="AY294" i="1" s="1"/>
  <c r="S294" i="1"/>
  <c r="O294" i="1"/>
  <c r="H294" i="1"/>
  <c r="A294" i="1"/>
  <c r="AZ293" i="1"/>
  <c r="AX293" i="1"/>
  <c r="AY293" i="1" s="1"/>
  <c r="S293" i="1"/>
  <c r="O293" i="1"/>
  <c r="H293" i="1"/>
  <c r="A293" i="1"/>
  <c r="AZ292" i="1"/>
  <c r="AX292" i="1"/>
  <c r="AY292" i="1" s="1"/>
  <c r="S292" i="1"/>
  <c r="O292" i="1"/>
  <c r="H292" i="1"/>
  <c r="A292" i="1"/>
  <c r="AZ291" i="1"/>
  <c r="AX291" i="1"/>
  <c r="AY291" i="1" s="1"/>
  <c r="S291" i="1"/>
  <c r="O291" i="1"/>
  <c r="H291" i="1"/>
  <c r="A291" i="1"/>
  <c r="AZ290" i="1"/>
  <c r="AX290" i="1"/>
  <c r="AY290" i="1" s="1"/>
  <c r="S290" i="1"/>
  <c r="O290" i="1"/>
  <c r="H290" i="1"/>
  <c r="A290" i="1"/>
  <c r="AZ289" i="1"/>
  <c r="AX289" i="1"/>
  <c r="AY289" i="1" s="1"/>
  <c r="S289" i="1"/>
  <c r="O289" i="1"/>
  <c r="H289" i="1"/>
  <c r="A289" i="1"/>
  <c r="AZ288" i="1"/>
  <c r="AX288" i="1"/>
  <c r="AY288" i="1" s="1"/>
  <c r="S288" i="1"/>
  <c r="O288" i="1"/>
  <c r="H288" i="1"/>
  <c r="A288" i="1"/>
  <c r="AZ287" i="1"/>
  <c r="AX287" i="1"/>
  <c r="AY287" i="1" s="1"/>
  <c r="S287" i="1"/>
  <c r="O287" i="1"/>
  <c r="H287" i="1"/>
  <c r="A287" i="1"/>
  <c r="AZ286" i="1"/>
  <c r="AX286" i="1"/>
  <c r="AY286" i="1" s="1"/>
  <c r="S286" i="1"/>
  <c r="O286" i="1"/>
  <c r="H286" i="1"/>
  <c r="A286" i="1"/>
  <c r="AZ285" i="1"/>
  <c r="AX285" i="1"/>
  <c r="AY285" i="1" s="1"/>
  <c r="S285" i="1"/>
  <c r="O285" i="1"/>
  <c r="H285" i="1"/>
  <c r="A285" i="1"/>
  <c r="AZ284" i="1"/>
  <c r="AX284" i="1"/>
  <c r="AY284" i="1" s="1"/>
  <c r="S284" i="1"/>
  <c r="O284" i="1"/>
  <c r="H284" i="1"/>
  <c r="A284" i="1"/>
  <c r="AZ283" i="1"/>
  <c r="AX283" i="1"/>
  <c r="AY283" i="1" s="1"/>
  <c r="S283" i="1"/>
  <c r="O283" i="1"/>
  <c r="H283" i="1"/>
  <c r="A283" i="1"/>
  <c r="AZ282" i="1"/>
  <c r="AX282" i="1"/>
  <c r="AY282" i="1" s="1"/>
  <c r="S282" i="1"/>
  <c r="O282" i="1"/>
  <c r="H282" i="1"/>
  <c r="A282" i="1"/>
  <c r="AZ281" i="1"/>
  <c r="AX281" i="1"/>
  <c r="AY281" i="1" s="1"/>
  <c r="S281" i="1"/>
  <c r="O281" i="1"/>
  <c r="H281" i="1"/>
  <c r="A281" i="1"/>
  <c r="AZ280" i="1"/>
  <c r="AX280" i="1"/>
  <c r="AY280" i="1" s="1"/>
  <c r="S280" i="1"/>
  <c r="O280" i="1"/>
  <c r="H280" i="1"/>
  <c r="A280" i="1"/>
  <c r="AZ279" i="1"/>
  <c r="AX279" i="1"/>
  <c r="AY279" i="1" s="1"/>
  <c r="S279" i="1"/>
  <c r="O279" i="1"/>
  <c r="H279" i="1"/>
  <c r="A279" i="1"/>
  <c r="AZ278" i="1"/>
  <c r="AX278" i="1"/>
  <c r="AY278" i="1" s="1"/>
  <c r="S278" i="1"/>
  <c r="O278" i="1"/>
  <c r="H278" i="1"/>
  <c r="A278" i="1"/>
  <c r="AZ277" i="1"/>
  <c r="AX277" i="1"/>
  <c r="AY277" i="1" s="1"/>
  <c r="S277" i="1"/>
  <c r="O277" i="1"/>
  <c r="H277" i="1"/>
  <c r="A277" i="1"/>
  <c r="AZ276" i="1"/>
  <c r="AX276" i="1"/>
  <c r="AY276" i="1" s="1"/>
  <c r="S276" i="1"/>
  <c r="O276" i="1"/>
  <c r="H276" i="1"/>
  <c r="A276" i="1"/>
  <c r="AZ275" i="1"/>
  <c r="AX275" i="1"/>
  <c r="AY275" i="1" s="1"/>
  <c r="S275" i="1"/>
  <c r="O275" i="1"/>
  <c r="H275" i="1"/>
  <c r="A275" i="1"/>
  <c r="AZ274" i="1"/>
  <c r="AX274" i="1"/>
  <c r="AY274" i="1" s="1"/>
  <c r="S274" i="1"/>
  <c r="O274" i="1"/>
  <c r="H274" i="1"/>
  <c r="A274" i="1"/>
  <c r="AZ273" i="1"/>
  <c r="AX273" i="1"/>
  <c r="AY273" i="1" s="1"/>
  <c r="S273" i="1"/>
  <c r="O273" i="1"/>
  <c r="H273" i="1"/>
  <c r="A273" i="1"/>
  <c r="AZ272" i="1"/>
  <c r="AX272" i="1"/>
  <c r="AY272" i="1" s="1"/>
  <c r="S272" i="1"/>
  <c r="O272" i="1"/>
  <c r="H272" i="1"/>
  <c r="A272" i="1"/>
  <c r="AZ271" i="1"/>
  <c r="AX271" i="1"/>
  <c r="AY271" i="1" s="1"/>
  <c r="S271" i="1"/>
  <c r="O271" i="1"/>
  <c r="H271" i="1"/>
  <c r="A271" i="1"/>
  <c r="AZ270" i="1"/>
  <c r="AX270" i="1"/>
  <c r="AY270" i="1" s="1"/>
  <c r="S270" i="1"/>
  <c r="O270" i="1"/>
  <c r="H270" i="1"/>
  <c r="A270" i="1"/>
  <c r="AZ269" i="1"/>
  <c r="AX269" i="1"/>
  <c r="AY269" i="1" s="1"/>
  <c r="S269" i="1"/>
  <c r="O269" i="1"/>
  <c r="H269" i="1"/>
  <c r="A269" i="1"/>
  <c r="AZ268" i="1"/>
  <c r="AX268" i="1"/>
  <c r="AY268" i="1" s="1"/>
  <c r="S268" i="1"/>
  <c r="O268" i="1"/>
  <c r="H268" i="1"/>
  <c r="A268" i="1"/>
  <c r="AZ267" i="1"/>
  <c r="AX267" i="1"/>
  <c r="AY267" i="1" s="1"/>
  <c r="S267" i="1"/>
  <c r="O267" i="1"/>
  <c r="H267" i="1"/>
  <c r="A267" i="1"/>
  <c r="AZ266" i="1"/>
  <c r="AX266" i="1"/>
  <c r="AY266" i="1" s="1"/>
  <c r="S266" i="1"/>
  <c r="O266" i="1"/>
  <c r="H266" i="1"/>
  <c r="A266" i="1"/>
  <c r="AZ265" i="1"/>
  <c r="AX265" i="1"/>
  <c r="AY265" i="1" s="1"/>
  <c r="S265" i="1"/>
  <c r="O265" i="1"/>
  <c r="H265" i="1"/>
  <c r="A265" i="1"/>
  <c r="AZ264" i="1"/>
  <c r="AX264" i="1"/>
  <c r="AY264" i="1" s="1"/>
  <c r="S264" i="1"/>
  <c r="O264" i="1"/>
  <c r="H264" i="1"/>
  <c r="A264" i="1"/>
  <c r="AZ263" i="1"/>
  <c r="AX263" i="1"/>
  <c r="AY263" i="1" s="1"/>
  <c r="S263" i="1"/>
  <c r="O263" i="1"/>
  <c r="H263" i="1"/>
  <c r="A263" i="1"/>
  <c r="AZ262" i="1"/>
  <c r="AX262" i="1"/>
  <c r="AY262" i="1" s="1"/>
  <c r="S262" i="1"/>
  <c r="O262" i="1"/>
  <c r="H262" i="1"/>
  <c r="A262" i="1"/>
  <c r="AZ261" i="1"/>
  <c r="AX261" i="1"/>
  <c r="AY261" i="1" s="1"/>
  <c r="S261" i="1"/>
  <c r="O261" i="1"/>
  <c r="H261" i="1"/>
  <c r="A261" i="1"/>
  <c r="AZ260" i="1"/>
  <c r="AX260" i="1"/>
  <c r="AY260" i="1" s="1"/>
  <c r="S260" i="1"/>
  <c r="O260" i="1"/>
  <c r="H260" i="1"/>
  <c r="A260" i="1"/>
  <c r="AZ259" i="1"/>
  <c r="AX259" i="1"/>
  <c r="AY259" i="1" s="1"/>
  <c r="S259" i="1"/>
  <c r="O259" i="1"/>
  <c r="H259" i="1"/>
  <c r="A259" i="1"/>
  <c r="AZ258" i="1"/>
  <c r="AX258" i="1"/>
  <c r="AY258" i="1" s="1"/>
  <c r="S258" i="1"/>
  <c r="O258" i="1"/>
  <c r="H258" i="1"/>
  <c r="A258" i="1"/>
  <c r="AZ257" i="1"/>
  <c r="AX257" i="1"/>
  <c r="AY257" i="1" s="1"/>
  <c r="S257" i="1"/>
  <c r="O257" i="1"/>
  <c r="H257" i="1"/>
  <c r="A257" i="1"/>
  <c r="AZ256" i="1"/>
  <c r="AX256" i="1"/>
  <c r="AY256" i="1" s="1"/>
  <c r="S256" i="1"/>
  <c r="O256" i="1"/>
  <c r="H256" i="1"/>
  <c r="A256" i="1"/>
  <c r="AZ255" i="1"/>
  <c r="AX255" i="1"/>
  <c r="AY255" i="1" s="1"/>
  <c r="S255" i="1"/>
  <c r="O255" i="1"/>
  <c r="H255" i="1"/>
  <c r="A255" i="1"/>
  <c r="AZ254" i="1"/>
  <c r="AX254" i="1"/>
  <c r="AY254" i="1" s="1"/>
  <c r="S254" i="1"/>
  <c r="O254" i="1"/>
  <c r="H254" i="1"/>
  <c r="A254" i="1"/>
  <c r="AZ253" i="1"/>
  <c r="AX253" i="1"/>
  <c r="AY253" i="1" s="1"/>
  <c r="S253" i="1"/>
  <c r="O253" i="1"/>
  <c r="H253" i="1"/>
  <c r="A253" i="1"/>
  <c r="AZ252" i="1"/>
  <c r="AX252" i="1"/>
  <c r="AY252" i="1" s="1"/>
  <c r="S252" i="1"/>
  <c r="O252" i="1"/>
  <c r="H252" i="1"/>
  <c r="A252" i="1"/>
  <c r="AZ251" i="1"/>
  <c r="AX251" i="1"/>
  <c r="AY251" i="1" s="1"/>
  <c r="S251" i="1"/>
  <c r="O251" i="1"/>
  <c r="H251" i="1"/>
  <c r="A251" i="1"/>
  <c r="AZ250" i="1"/>
  <c r="AX250" i="1"/>
  <c r="AY250" i="1" s="1"/>
  <c r="S250" i="1"/>
  <c r="O250" i="1"/>
  <c r="H250" i="1"/>
  <c r="A250" i="1"/>
  <c r="AZ249" i="1"/>
  <c r="AX249" i="1"/>
  <c r="AY249" i="1" s="1"/>
  <c r="S249" i="1"/>
  <c r="O249" i="1"/>
  <c r="H249" i="1"/>
  <c r="A249" i="1"/>
  <c r="AZ248" i="1"/>
  <c r="AX248" i="1"/>
  <c r="AY248" i="1" s="1"/>
  <c r="S248" i="1"/>
  <c r="O248" i="1"/>
  <c r="H248" i="1"/>
  <c r="A248" i="1"/>
  <c r="AZ247" i="1"/>
  <c r="AX247" i="1"/>
  <c r="AY247" i="1" s="1"/>
  <c r="S247" i="1"/>
  <c r="O247" i="1"/>
  <c r="H247" i="1"/>
  <c r="A247" i="1"/>
  <c r="AZ246" i="1"/>
  <c r="AX246" i="1"/>
  <c r="AY246" i="1" s="1"/>
  <c r="S246" i="1"/>
  <c r="O246" i="1"/>
  <c r="H246" i="1"/>
  <c r="A246" i="1"/>
  <c r="AZ245" i="1"/>
  <c r="AX245" i="1"/>
  <c r="AY245" i="1" s="1"/>
  <c r="S245" i="1"/>
  <c r="O245" i="1"/>
  <c r="H245" i="1"/>
  <c r="A245" i="1"/>
  <c r="AZ244" i="1"/>
  <c r="AX244" i="1"/>
  <c r="AY244" i="1" s="1"/>
  <c r="S244" i="1"/>
  <c r="O244" i="1"/>
  <c r="H244" i="1"/>
  <c r="A244" i="1"/>
  <c r="AZ243" i="1"/>
  <c r="AX243" i="1"/>
  <c r="AY243" i="1" s="1"/>
  <c r="S243" i="1"/>
  <c r="O243" i="1"/>
  <c r="H243" i="1"/>
  <c r="A243" i="1"/>
  <c r="AZ242" i="1"/>
  <c r="AX242" i="1"/>
  <c r="AY242" i="1" s="1"/>
  <c r="S242" i="1"/>
  <c r="O242" i="1"/>
  <c r="H242" i="1"/>
  <c r="A242" i="1"/>
  <c r="AZ241" i="1"/>
  <c r="AX241" i="1"/>
  <c r="AY241" i="1" s="1"/>
  <c r="S241" i="1"/>
  <c r="O241" i="1"/>
  <c r="H241" i="1"/>
  <c r="A241" i="1"/>
  <c r="AZ240" i="1"/>
  <c r="AX240" i="1"/>
  <c r="AY240" i="1" s="1"/>
  <c r="S240" i="1"/>
  <c r="O240" i="1"/>
  <c r="H240" i="1"/>
  <c r="A240" i="1"/>
  <c r="AZ239" i="1"/>
  <c r="AX239" i="1"/>
  <c r="AY239" i="1" s="1"/>
  <c r="S239" i="1"/>
  <c r="O239" i="1"/>
  <c r="H239" i="1"/>
  <c r="A239" i="1"/>
  <c r="AZ238" i="1"/>
  <c r="AX238" i="1"/>
  <c r="AY238" i="1" s="1"/>
  <c r="S238" i="1"/>
  <c r="O238" i="1"/>
  <c r="H238" i="1"/>
  <c r="A238" i="1"/>
  <c r="AZ237" i="1"/>
  <c r="AX237" i="1"/>
  <c r="AY237" i="1" s="1"/>
  <c r="S237" i="1"/>
  <c r="O237" i="1"/>
  <c r="H237" i="1"/>
  <c r="A237" i="1"/>
  <c r="AZ236" i="1"/>
  <c r="AX236" i="1"/>
  <c r="AY236" i="1" s="1"/>
  <c r="S236" i="1"/>
  <c r="O236" i="1"/>
  <c r="H236" i="1"/>
  <c r="A236" i="1"/>
  <c r="AZ235" i="1"/>
  <c r="AX235" i="1"/>
  <c r="AY235" i="1" s="1"/>
  <c r="S235" i="1"/>
  <c r="O235" i="1"/>
  <c r="H235" i="1"/>
  <c r="A235" i="1"/>
  <c r="AZ234" i="1"/>
  <c r="AX234" i="1"/>
  <c r="AY234" i="1" s="1"/>
  <c r="S234" i="1"/>
  <c r="O234" i="1"/>
  <c r="H234" i="1"/>
  <c r="A234" i="1"/>
  <c r="AZ233" i="1"/>
  <c r="AX233" i="1"/>
  <c r="AY233" i="1" s="1"/>
  <c r="S233" i="1"/>
  <c r="O233" i="1"/>
  <c r="H233" i="1"/>
  <c r="A233" i="1"/>
  <c r="AZ232" i="1"/>
  <c r="AX232" i="1"/>
  <c r="AY232" i="1" s="1"/>
  <c r="S232" i="1"/>
  <c r="O232" i="1"/>
  <c r="H232" i="1"/>
  <c r="A232" i="1"/>
  <c r="AZ231" i="1"/>
  <c r="AX231" i="1"/>
  <c r="AY231" i="1" s="1"/>
  <c r="S231" i="1"/>
  <c r="O231" i="1"/>
  <c r="H231" i="1"/>
  <c r="A231" i="1"/>
  <c r="AZ230" i="1"/>
  <c r="AX230" i="1"/>
  <c r="AY230" i="1" s="1"/>
  <c r="S230" i="1"/>
  <c r="O230" i="1"/>
  <c r="H230" i="1"/>
  <c r="A230" i="1"/>
  <c r="AZ229" i="1"/>
  <c r="AX229" i="1"/>
  <c r="AY229" i="1" s="1"/>
  <c r="S229" i="1"/>
  <c r="O229" i="1"/>
  <c r="H229" i="1"/>
  <c r="A229" i="1"/>
  <c r="AZ228" i="1"/>
  <c r="AX228" i="1"/>
  <c r="AY228" i="1" s="1"/>
  <c r="S228" i="1"/>
  <c r="O228" i="1"/>
  <c r="H228" i="1"/>
  <c r="A228" i="1"/>
  <c r="AZ227" i="1"/>
  <c r="AX227" i="1"/>
  <c r="AY227" i="1" s="1"/>
  <c r="S227" i="1"/>
  <c r="O227" i="1"/>
  <c r="H227" i="1"/>
  <c r="A227" i="1"/>
  <c r="AZ226" i="1"/>
  <c r="AX226" i="1"/>
  <c r="AY226" i="1" s="1"/>
  <c r="S226" i="1"/>
  <c r="O226" i="1"/>
  <c r="H226" i="1"/>
  <c r="A226" i="1"/>
  <c r="AZ225" i="1"/>
  <c r="AX225" i="1"/>
  <c r="AY225" i="1" s="1"/>
  <c r="S225" i="1"/>
  <c r="O225" i="1"/>
  <c r="H225" i="1"/>
  <c r="A225" i="1"/>
  <c r="AZ224" i="1"/>
  <c r="AX224" i="1"/>
  <c r="AY224" i="1" s="1"/>
  <c r="S224" i="1"/>
  <c r="O224" i="1"/>
  <c r="H224" i="1"/>
  <c r="A224" i="1"/>
  <c r="AZ223" i="1"/>
  <c r="AX223" i="1"/>
  <c r="AY223" i="1" s="1"/>
  <c r="S223" i="1"/>
  <c r="O223" i="1"/>
  <c r="H223" i="1"/>
  <c r="A223" i="1"/>
  <c r="AZ222" i="1"/>
  <c r="AX222" i="1"/>
  <c r="AY222" i="1" s="1"/>
  <c r="S222" i="1"/>
  <c r="O222" i="1"/>
  <c r="H222" i="1"/>
  <c r="A222" i="1"/>
  <c r="AZ221" i="1"/>
  <c r="AX221" i="1"/>
  <c r="AY221" i="1" s="1"/>
  <c r="S221" i="1"/>
  <c r="O221" i="1"/>
  <c r="H221" i="1"/>
  <c r="A221" i="1"/>
  <c r="AZ220" i="1"/>
  <c r="AX220" i="1"/>
  <c r="AY220" i="1" s="1"/>
  <c r="S220" i="1"/>
  <c r="O220" i="1"/>
  <c r="H220" i="1"/>
  <c r="A220" i="1"/>
  <c r="AZ219" i="1"/>
  <c r="AX219" i="1"/>
  <c r="AY219" i="1" s="1"/>
  <c r="S219" i="1"/>
  <c r="O219" i="1"/>
  <c r="H219" i="1"/>
  <c r="A219" i="1"/>
  <c r="AZ218" i="1"/>
  <c r="AX218" i="1"/>
  <c r="AY218" i="1" s="1"/>
  <c r="S218" i="1"/>
  <c r="O218" i="1"/>
  <c r="H218" i="1"/>
  <c r="A218" i="1"/>
  <c r="AZ217" i="1"/>
  <c r="AX217" i="1"/>
  <c r="AY217" i="1" s="1"/>
  <c r="S217" i="1"/>
  <c r="O217" i="1"/>
  <c r="H217" i="1"/>
  <c r="A217" i="1"/>
  <c r="AZ216" i="1"/>
  <c r="AX216" i="1"/>
  <c r="AY216" i="1" s="1"/>
  <c r="S216" i="1"/>
  <c r="O216" i="1"/>
  <c r="H216" i="1"/>
  <c r="A216" i="1"/>
  <c r="AZ215" i="1"/>
  <c r="AX215" i="1"/>
  <c r="AY215" i="1" s="1"/>
  <c r="S215" i="1"/>
  <c r="O215" i="1"/>
  <c r="H215" i="1"/>
  <c r="A215" i="1"/>
  <c r="AZ214" i="1"/>
  <c r="AX214" i="1"/>
  <c r="AY214" i="1" s="1"/>
  <c r="S214" i="1"/>
  <c r="O214" i="1"/>
  <c r="H214" i="1"/>
  <c r="A214" i="1"/>
  <c r="AZ213" i="1"/>
  <c r="AX213" i="1"/>
  <c r="AY213" i="1" s="1"/>
  <c r="S213" i="1"/>
  <c r="O213" i="1"/>
  <c r="H213" i="1"/>
  <c r="A213" i="1"/>
  <c r="AZ212" i="1"/>
  <c r="AX212" i="1"/>
  <c r="AY212" i="1" s="1"/>
  <c r="S212" i="1"/>
  <c r="O212" i="1"/>
  <c r="H212" i="1"/>
  <c r="A212" i="1"/>
  <c r="AZ211" i="1"/>
  <c r="AX211" i="1"/>
  <c r="AY211" i="1" s="1"/>
  <c r="S211" i="1"/>
  <c r="O211" i="1"/>
  <c r="H211" i="1"/>
  <c r="A211" i="1"/>
  <c r="AZ210" i="1"/>
  <c r="AX210" i="1"/>
  <c r="AY210" i="1" s="1"/>
  <c r="S210" i="1"/>
  <c r="O210" i="1"/>
  <c r="H210" i="1"/>
  <c r="A210" i="1"/>
  <c r="AZ209" i="1"/>
  <c r="AX209" i="1"/>
  <c r="AY209" i="1" s="1"/>
  <c r="S209" i="1"/>
  <c r="O209" i="1"/>
  <c r="H209" i="1"/>
  <c r="A209" i="1"/>
  <c r="AZ208" i="1"/>
  <c r="AX208" i="1"/>
  <c r="AY208" i="1" s="1"/>
  <c r="S208" i="1"/>
  <c r="O208" i="1"/>
  <c r="H208" i="1"/>
  <c r="A208" i="1"/>
  <c r="AZ207" i="1"/>
  <c r="AX207" i="1"/>
  <c r="AY207" i="1" s="1"/>
  <c r="S207" i="1"/>
  <c r="O207" i="1"/>
  <c r="H207" i="1"/>
  <c r="A207" i="1"/>
  <c r="AZ206" i="1"/>
  <c r="AX206" i="1"/>
  <c r="AY206" i="1" s="1"/>
  <c r="S206" i="1"/>
  <c r="O206" i="1"/>
  <c r="H206" i="1"/>
  <c r="A206" i="1"/>
  <c r="AZ205" i="1"/>
  <c r="AX205" i="1"/>
  <c r="AY205" i="1" s="1"/>
  <c r="S205" i="1"/>
  <c r="O205" i="1"/>
  <c r="H205" i="1"/>
  <c r="A205" i="1"/>
  <c r="AZ204" i="1"/>
  <c r="AX204" i="1"/>
  <c r="AY204" i="1" s="1"/>
  <c r="S204" i="1"/>
  <c r="O204" i="1"/>
  <c r="H204" i="1"/>
  <c r="A204" i="1"/>
  <c r="AZ203" i="1"/>
  <c r="AX203" i="1"/>
  <c r="AY203" i="1" s="1"/>
  <c r="S203" i="1"/>
  <c r="O203" i="1"/>
  <c r="H203" i="1"/>
  <c r="A203" i="1"/>
  <c r="AZ202" i="1"/>
  <c r="AX202" i="1"/>
  <c r="AY202" i="1" s="1"/>
  <c r="S202" i="1"/>
  <c r="O202" i="1"/>
  <c r="H202" i="1"/>
  <c r="A202" i="1"/>
  <c r="AZ201" i="1"/>
  <c r="AX201" i="1"/>
  <c r="AY201" i="1" s="1"/>
  <c r="S201" i="1"/>
  <c r="O201" i="1"/>
  <c r="H201" i="1"/>
  <c r="A201" i="1"/>
  <c r="AZ200" i="1"/>
  <c r="AX200" i="1"/>
  <c r="AY200" i="1" s="1"/>
  <c r="S200" i="1"/>
  <c r="O200" i="1"/>
  <c r="H200" i="1"/>
  <c r="A200" i="1"/>
  <c r="AZ199" i="1"/>
  <c r="AX199" i="1"/>
  <c r="AY199" i="1" s="1"/>
  <c r="S199" i="1"/>
  <c r="O199" i="1"/>
  <c r="H199" i="1"/>
  <c r="A199" i="1"/>
  <c r="AZ198" i="1"/>
  <c r="AX198" i="1"/>
  <c r="AY198" i="1" s="1"/>
  <c r="S198" i="1"/>
  <c r="O198" i="1"/>
  <c r="H198" i="1"/>
  <c r="A198" i="1"/>
  <c r="AZ197" i="1"/>
  <c r="AX197" i="1"/>
  <c r="AY197" i="1" s="1"/>
  <c r="S197" i="1"/>
  <c r="O197" i="1"/>
  <c r="H197" i="1"/>
  <c r="A197" i="1"/>
  <c r="AZ196" i="1"/>
  <c r="AX196" i="1"/>
  <c r="AY196" i="1" s="1"/>
  <c r="S196" i="1"/>
  <c r="O196" i="1"/>
  <c r="H196" i="1"/>
  <c r="A196" i="1"/>
  <c r="AZ195" i="1"/>
  <c r="AX195" i="1"/>
  <c r="AY195" i="1" s="1"/>
  <c r="S195" i="1"/>
  <c r="O195" i="1"/>
  <c r="H195" i="1"/>
  <c r="A195" i="1"/>
  <c r="AZ194" i="1"/>
  <c r="AX194" i="1"/>
  <c r="AY194" i="1" s="1"/>
  <c r="S194" i="1"/>
  <c r="O194" i="1"/>
  <c r="H194" i="1"/>
  <c r="A194" i="1"/>
  <c r="AZ193" i="1"/>
  <c r="AX193" i="1"/>
  <c r="AY193" i="1" s="1"/>
  <c r="S193" i="1"/>
  <c r="O193" i="1"/>
  <c r="H193" i="1"/>
  <c r="A193" i="1"/>
  <c r="AZ192" i="1"/>
  <c r="AX192" i="1"/>
  <c r="AY192" i="1" s="1"/>
  <c r="S192" i="1"/>
  <c r="O192" i="1"/>
  <c r="H192" i="1"/>
  <c r="A192" i="1"/>
  <c r="AZ191" i="1"/>
  <c r="AX191" i="1"/>
  <c r="AY191" i="1" s="1"/>
  <c r="S191" i="1"/>
  <c r="O191" i="1"/>
  <c r="H191" i="1"/>
  <c r="A191" i="1"/>
  <c r="AZ190" i="1"/>
  <c r="AX190" i="1"/>
  <c r="AY190" i="1" s="1"/>
  <c r="S190" i="1"/>
  <c r="O190" i="1"/>
  <c r="H190" i="1"/>
  <c r="A190" i="1"/>
  <c r="AZ189" i="1"/>
  <c r="AX189" i="1"/>
  <c r="AY189" i="1" s="1"/>
  <c r="S189" i="1"/>
  <c r="O189" i="1"/>
  <c r="H189" i="1"/>
  <c r="A189" i="1"/>
  <c r="AZ188" i="1"/>
  <c r="AX188" i="1"/>
  <c r="AY188" i="1" s="1"/>
  <c r="S188" i="1"/>
  <c r="O188" i="1"/>
  <c r="H188" i="1"/>
  <c r="A188" i="1"/>
  <c r="AZ187" i="1"/>
  <c r="AX187" i="1"/>
  <c r="AY187" i="1" s="1"/>
  <c r="S187" i="1"/>
  <c r="O187" i="1"/>
  <c r="H187" i="1"/>
  <c r="A187" i="1"/>
  <c r="AZ186" i="1"/>
  <c r="AX186" i="1"/>
  <c r="AY186" i="1" s="1"/>
  <c r="S186" i="1"/>
  <c r="O186" i="1"/>
  <c r="H186" i="1"/>
  <c r="A186" i="1"/>
  <c r="AZ185" i="1"/>
  <c r="AX185" i="1"/>
  <c r="AY185" i="1" s="1"/>
  <c r="S185" i="1"/>
  <c r="O185" i="1"/>
  <c r="H185" i="1"/>
  <c r="A185" i="1"/>
  <c r="AZ184" i="1"/>
  <c r="AX184" i="1"/>
  <c r="AY184" i="1" s="1"/>
  <c r="S184" i="1"/>
  <c r="O184" i="1"/>
  <c r="H184" i="1"/>
  <c r="A184" i="1"/>
  <c r="AZ183" i="1"/>
  <c r="AX183" i="1"/>
  <c r="AY183" i="1" s="1"/>
  <c r="S183" i="1"/>
  <c r="O183" i="1"/>
  <c r="H183" i="1"/>
  <c r="A183" i="1"/>
  <c r="AZ182" i="1"/>
  <c r="AX182" i="1"/>
  <c r="AY182" i="1" s="1"/>
  <c r="S182" i="1"/>
  <c r="O182" i="1"/>
  <c r="H182" i="1"/>
  <c r="A182" i="1"/>
  <c r="AZ181" i="1"/>
  <c r="AX181" i="1"/>
  <c r="AY181" i="1" s="1"/>
  <c r="S181" i="1"/>
  <c r="O181" i="1"/>
  <c r="H181" i="1"/>
  <c r="A181" i="1"/>
  <c r="AZ180" i="1"/>
  <c r="AX180" i="1"/>
  <c r="AY180" i="1" s="1"/>
  <c r="S180" i="1"/>
  <c r="O180" i="1"/>
  <c r="H180" i="1"/>
  <c r="A180" i="1"/>
  <c r="AZ179" i="1"/>
  <c r="AX179" i="1"/>
  <c r="AY179" i="1" s="1"/>
  <c r="S179" i="1"/>
  <c r="O179" i="1"/>
  <c r="H179" i="1"/>
  <c r="A179" i="1"/>
  <c r="AZ178" i="1"/>
  <c r="AX178" i="1"/>
  <c r="AY178" i="1" s="1"/>
  <c r="S178" i="1"/>
  <c r="O178" i="1"/>
  <c r="H178" i="1"/>
  <c r="A178" i="1"/>
  <c r="AZ177" i="1"/>
  <c r="AX177" i="1"/>
  <c r="AY177" i="1" s="1"/>
  <c r="S177" i="1"/>
  <c r="O177" i="1"/>
  <c r="H177" i="1"/>
  <c r="A177" i="1"/>
  <c r="AZ176" i="1"/>
  <c r="AX176" i="1"/>
  <c r="AY176" i="1" s="1"/>
  <c r="S176" i="1"/>
  <c r="O176" i="1"/>
  <c r="H176" i="1"/>
  <c r="A176" i="1"/>
  <c r="AZ175" i="1"/>
  <c r="AX175" i="1"/>
  <c r="AY175" i="1" s="1"/>
  <c r="S175" i="1"/>
  <c r="O175" i="1"/>
  <c r="H175" i="1"/>
  <c r="A175" i="1"/>
  <c r="AZ174" i="1"/>
  <c r="AX174" i="1"/>
  <c r="AY174" i="1" s="1"/>
  <c r="S174" i="1"/>
  <c r="O174" i="1"/>
  <c r="H174" i="1"/>
  <c r="A174" i="1"/>
  <c r="AZ173" i="1"/>
  <c r="AX173" i="1"/>
  <c r="AY173" i="1" s="1"/>
  <c r="S173" i="1"/>
  <c r="O173" i="1"/>
  <c r="H173" i="1"/>
  <c r="A173" i="1"/>
  <c r="AZ172" i="1"/>
  <c r="AX172" i="1"/>
  <c r="AY172" i="1" s="1"/>
  <c r="S172" i="1"/>
  <c r="O172" i="1"/>
  <c r="H172" i="1"/>
  <c r="A172" i="1"/>
  <c r="AZ171" i="1"/>
  <c r="AX171" i="1"/>
  <c r="AY171" i="1" s="1"/>
  <c r="S171" i="1"/>
  <c r="O171" i="1"/>
  <c r="H171" i="1"/>
  <c r="A171" i="1"/>
  <c r="AZ170" i="1"/>
  <c r="AX170" i="1"/>
  <c r="AY170" i="1" s="1"/>
  <c r="S170" i="1"/>
  <c r="O170" i="1"/>
  <c r="H170" i="1"/>
  <c r="A170" i="1"/>
  <c r="AZ169" i="1"/>
  <c r="AX169" i="1"/>
  <c r="AY169" i="1" s="1"/>
  <c r="S169" i="1"/>
  <c r="O169" i="1"/>
  <c r="H169" i="1"/>
  <c r="A169" i="1"/>
  <c r="AZ168" i="1"/>
  <c r="AX168" i="1"/>
  <c r="AY168" i="1" s="1"/>
  <c r="S168" i="1"/>
  <c r="O168" i="1"/>
  <c r="H168" i="1"/>
  <c r="A168" i="1"/>
  <c r="AZ167" i="1"/>
  <c r="AX167" i="1"/>
  <c r="AY167" i="1" s="1"/>
  <c r="S167" i="1"/>
  <c r="O167" i="1"/>
  <c r="H167" i="1"/>
  <c r="A167" i="1"/>
  <c r="AZ166" i="1"/>
  <c r="AX166" i="1"/>
  <c r="AY166" i="1" s="1"/>
  <c r="S166" i="1"/>
  <c r="O166" i="1"/>
  <c r="H166" i="1"/>
  <c r="A166" i="1"/>
  <c r="AZ165" i="1"/>
  <c r="AX165" i="1"/>
  <c r="AY165" i="1" s="1"/>
  <c r="S165" i="1"/>
  <c r="O165" i="1"/>
  <c r="H165" i="1"/>
  <c r="A165" i="1"/>
  <c r="AZ164" i="1"/>
  <c r="AX164" i="1"/>
  <c r="AY164" i="1" s="1"/>
  <c r="S164" i="1"/>
  <c r="O164" i="1"/>
  <c r="H164" i="1"/>
  <c r="A164" i="1"/>
  <c r="AZ163" i="1"/>
  <c r="AX163" i="1"/>
  <c r="AY163" i="1" s="1"/>
  <c r="S163" i="1"/>
  <c r="O163" i="1"/>
  <c r="H163" i="1"/>
  <c r="A163" i="1"/>
  <c r="AZ162" i="1"/>
  <c r="AX162" i="1"/>
  <c r="AY162" i="1" s="1"/>
  <c r="S162" i="1"/>
  <c r="O162" i="1"/>
  <c r="H162" i="1"/>
  <c r="A162" i="1"/>
  <c r="AZ161" i="1"/>
  <c r="AX161" i="1"/>
  <c r="AY161" i="1" s="1"/>
  <c r="S161" i="1"/>
  <c r="O161" i="1"/>
  <c r="H161" i="1"/>
  <c r="A161" i="1"/>
  <c r="AZ160" i="1"/>
  <c r="AX160" i="1"/>
  <c r="AY160" i="1" s="1"/>
  <c r="S160" i="1"/>
  <c r="O160" i="1"/>
  <c r="H160" i="1"/>
  <c r="A160" i="1"/>
  <c r="AZ159" i="1"/>
  <c r="AX159" i="1"/>
  <c r="AY159" i="1" s="1"/>
  <c r="S159" i="1"/>
  <c r="O159" i="1"/>
  <c r="H159" i="1"/>
  <c r="A159" i="1"/>
  <c r="AZ158" i="1"/>
  <c r="AX158" i="1"/>
  <c r="AY158" i="1" s="1"/>
  <c r="S158" i="1"/>
  <c r="O158" i="1"/>
  <c r="H158" i="1"/>
  <c r="A158" i="1"/>
  <c r="AZ157" i="1"/>
  <c r="AX157" i="1"/>
  <c r="AY157" i="1" s="1"/>
  <c r="S157" i="1"/>
  <c r="O157" i="1"/>
  <c r="H157" i="1"/>
  <c r="A157" i="1"/>
  <c r="AZ156" i="1"/>
  <c r="AX156" i="1"/>
  <c r="AY156" i="1" s="1"/>
  <c r="S156" i="1"/>
  <c r="O156" i="1"/>
  <c r="H156" i="1"/>
  <c r="A156" i="1"/>
  <c r="AZ155" i="1"/>
  <c r="AX155" i="1"/>
  <c r="AY155" i="1" s="1"/>
  <c r="S155" i="1"/>
  <c r="O155" i="1"/>
  <c r="H155" i="1"/>
  <c r="A155" i="1"/>
  <c r="AZ154" i="1"/>
  <c r="AX154" i="1"/>
  <c r="AY154" i="1" s="1"/>
  <c r="S154" i="1"/>
  <c r="O154" i="1"/>
  <c r="H154" i="1"/>
  <c r="A154" i="1"/>
  <c r="AZ153" i="1"/>
  <c r="AX153" i="1"/>
  <c r="AY153" i="1" s="1"/>
  <c r="S153" i="1"/>
  <c r="O153" i="1"/>
  <c r="H153" i="1"/>
  <c r="A153" i="1"/>
  <c r="AZ152" i="1"/>
  <c r="AX152" i="1"/>
  <c r="AY152" i="1" s="1"/>
  <c r="S152" i="1"/>
  <c r="O152" i="1"/>
  <c r="H152" i="1"/>
  <c r="A152" i="1"/>
  <c r="AZ151" i="1"/>
  <c r="AX151" i="1"/>
  <c r="AY151" i="1" s="1"/>
  <c r="S151" i="1"/>
  <c r="O151" i="1"/>
  <c r="H151" i="1"/>
  <c r="A151" i="1"/>
  <c r="AZ150" i="1"/>
  <c r="AX150" i="1"/>
  <c r="AY150" i="1" s="1"/>
  <c r="S150" i="1"/>
  <c r="O150" i="1"/>
  <c r="H150" i="1"/>
  <c r="A150" i="1"/>
  <c r="AZ149" i="1"/>
  <c r="AX149" i="1"/>
  <c r="AY149" i="1" s="1"/>
  <c r="S149" i="1"/>
  <c r="O149" i="1"/>
  <c r="H149" i="1"/>
  <c r="A149" i="1"/>
  <c r="AZ148" i="1"/>
  <c r="AX148" i="1"/>
  <c r="AY148" i="1" s="1"/>
  <c r="S148" i="1"/>
  <c r="O148" i="1"/>
  <c r="H148" i="1"/>
  <c r="A148" i="1"/>
  <c r="AZ147" i="1"/>
  <c r="AX147" i="1"/>
  <c r="AY147" i="1" s="1"/>
  <c r="S147" i="1"/>
  <c r="O147" i="1"/>
  <c r="H147" i="1"/>
  <c r="A147" i="1"/>
  <c r="AZ146" i="1"/>
  <c r="AX146" i="1"/>
  <c r="AY146" i="1" s="1"/>
  <c r="S146" i="1"/>
  <c r="O146" i="1"/>
  <c r="H146" i="1"/>
  <c r="A146" i="1"/>
  <c r="AZ145" i="1"/>
  <c r="AX145" i="1"/>
  <c r="AY145" i="1" s="1"/>
  <c r="S145" i="1"/>
  <c r="O145" i="1"/>
  <c r="H145" i="1"/>
  <c r="A145" i="1"/>
  <c r="AZ144" i="1"/>
  <c r="AX144" i="1"/>
  <c r="AY144" i="1" s="1"/>
  <c r="S144" i="1"/>
  <c r="O144" i="1"/>
  <c r="H144" i="1"/>
  <c r="A144" i="1"/>
  <c r="AZ143" i="1"/>
  <c r="AX143" i="1"/>
  <c r="AY143" i="1" s="1"/>
  <c r="S143" i="1"/>
  <c r="O143" i="1"/>
  <c r="H143" i="1"/>
  <c r="A143" i="1"/>
  <c r="AZ142" i="1"/>
  <c r="AX142" i="1"/>
  <c r="AY142" i="1" s="1"/>
  <c r="S142" i="1"/>
  <c r="O142" i="1"/>
  <c r="H142" i="1"/>
  <c r="A142" i="1"/>
  <c r="AZ141" i="1"/>
  <c r="AX141" i="1"/>
  <c r="AY141" i="1" s="1"/>
  <c r="S141" i="1"/>
  <c r="O141" i="1"/>
  <c r="H141" i="1"/>
  <c r="A141" i="1"/>
  <c r="AZ140" i="1"/>
  <c r="AX140" i="1"/>
  <c r="AY140" i="1" s="1"/>
  <c r="S140" i="1"/>
  <c r="O140" i="1"/>
  <c r="H140" i="1"/>
  <c r="A140" i="1"/>
  <c r="AZ139" i="1"/>
  <c r="AX139" i="1"/>
  <c r="AY139" i="1" s="1"/>
  <c r="S139" i="1"/>
  <c r="O139" i="1"/>
  <c r="H139" i="1"/>
  <c r="A139" i="1"/>
  <c r="AZ138" i="1"/>
  <c r="AX138" i="1"/>
  <c r="AY138" i="1" s="1"/>
  <c r="S138" i="1"/>
  <c r="O138" i="1"/>
  <c r="H138" i="1"/>
  <c r="A138" i="1"/>
  <c r="AZ137" i="1"/>
  <c r="AX137" i="1"/>
  <c r="AY137" i="1" s="1"/>
  <c r="S137" i="1"/>
  <c r="O137" i="1"/>
  <c r="H137" i="1"/>
  <c r="A137" i="1"/>
  <c r="AZ136" i="1"/>
  <c r="AX136" i="1"/>
  <c r="AY136" i="1" s="1"/>
  <c r="S136" i="1"/>
  <c r="O136" i="1"/>
  <c r="H136" i="1"/>
  <c r="A136" i="1"/>
  <c r="AZ135" i="1"/>
  <c r="AX135" i="1"/>
  <c r="AY135" i="1" s="1"/>
  <c r="S135" i="1"/>
  <c r="O135" i="1"/>
  <c r="H135" i="1"/>
  <c r="A135" i="1"/>
  <c r="AZ134" i="1"/>
  <c r="AX134" i="1"/>
  <c r="AY134" i="1" s="1"/>
  <c r="S134" i="1"/>
  <c r="O134" i="1"/>
  <c r="H134" i="1"/>
  <c r="A134" i="1"/>
  <c r="AZ133" i="1"/>
  <c r="AX133" i="1"/>
  <c r="AY133" i="1" s="1"/>
  <c r="S133" i="1"/>
  <c r="O133" i="1"/>
  <c r="H133" i="1"/>
  <c r="A133" i="1"/>
  <c r="AZ132" i="1"/>
  <c r="AX132" i="1"/>
  <c r="AY132" i="1" s="1"/>
  <c r="S132" i="1"/>
  <c r="O132" i="1"/>
  <c r="H132" i="1"/>
  <c r="A132" i="1"/>
  <c r="AZ131" i="1"/>
  <c r="AX131" i="1"/>
  <c r="AY131" i="1" s="1"/>
  <c r="S131" i="1"/>
  <c r="O131" i="1"/>
  <c r="H131" i="1"/>
  <c r="A131" i="1"/>
  <c r="AZ130" i="1"/>
  <c r="AX130" i="1"/>
  <c r="AY130" i="1" s="1"/>
  <c r="S130" i="1"/>
  <c r="O130" i="1"/>
  <c r="H130" i="1"/>
  <c r="A130" i="1"/>
  <c r="AZ129" i="1"/>
  <c r="AX129" i="1"/>
  <c r="AY129" i="1" s="1"/>
  <c r="S129" i="1"/>
  <c r="O129" i="1"/>
  <c r="H129" i="1"/>
  <c r="A129" i="1"/>
  <c r="AZ128" i="1"/>
  <c r="AX128" i="1"/>
  <c r="AY128" i="1" s="1"/>
  <c r="S128" i="1"/>
  <c r="O128" i="1"/>
  <c r="H128" i="1"/>
  <c r="A128" i="1"/>
  <c r="AZ127" i="1"/>
  <c r="AX127" i="1"/>
  <c r="AY127" i="1" s="1"/>
  <c r="S127" i="1"/>
  <c r="O127" i="1"/>
  <c r="H127" i="1"/>
  <c r="A127" i="1"/>
  <c r="AZ126" i="1"/>
  <c r="AX126" i="1"/>
  <c r="AY126" i="1" s="1"/>
  <c r="S126" i="1"/>
  <c r="O126" i="1"/>
  <c r="H126" i="1"/>
  <c r="A126" i="1"/>
  <c r="AZ125" i="1"/>
  <c r="AX125" i="1"/>
  <c r="AY125" i="1" s="1"/>
  <c r="S125" i="1"/>
  <c r="O125" i="1"/>
  <c r="H125" i="1"/>
  <c r="A125" i="1"/>
  <c r="AZ124" i="1"/>
  <c r="AX124" i="1"/>
  <c r="AY124" i="1" s="1"/>
  <c r="S124" i="1"/>
  <c r="O124" i="1"/>
  <c r="H124" i="1"/>
  <c r="A124" i="1"/>
  <c r="AZ123" i="1"/>
  <c r="AX123" i="1"/>
  <c r="AY123" i="1" s="1"/>
  <c r="S123" i="1"/>
  <c r="O123" i="1"/>
  <c r="H123" i="1"/>
  <c r="A123" i="1"/>
  <c r="AZ122" i="1"/>
  <c r="AX122" i="1"/>
  <c r="AY122" i="1" s="1"/>
  <c r="S122" i="1"/>
  <c r="O122" i="1"/>
  <c r="H122" i="1"/>
  <c r="A122" i="1"/>
  <c r="AZ121" i="1"/>
  <c r="AX121" i="1"/>
  <c r="AY121" i="1" s="1"/>
  <c r="S121" i="1"/>
  <c r="O121" i="1"/>
  <c r="H121" i="1"/>
  <c r="A121" i="1"/>
  <c r="AZ120" i="1"/>
  <c r="AX120" i="1"/>
  <c r="AY120" i="1" s="1"/>
  <c r="S120" i="1"/>
  <c r="O120" i="1"/>
  <c r="H120" i="1"/>
  <c r="A120" i="1"/>
  <c r="AZ119" i="1"/>
  <c r="AX119" i="1"/>
  <c r="AY119" i="1" s="1"/>
  <c r="S119" i="1"/>
  <c r="O119" i="1"/>
  <c r="H119" i="1"/>
  <c r="A119" i="1"/>
  <c r="AZ118" i="1"/>
  <c r="AX118" i="1"/>
  <c r="AY118" i="1" s="1"/>
  <c r="S118" i="1"/>
  <c r="O118" i="1"/>
  <c r="H118" i="1"/>
  <c r="A118" i="1"/>
  <c r="AZ117" i="1"/>
  <c r="AX117" i="1"/>
  <c r="AY117" i="1" s="1"/>
  <c r="S117" i="1"/>
  <c r="O117" i="1"/>
  <c r="H117" i="1"/>
  <c r="A117" i="1"/>
  <c r="AZ116" i="1"/>
  <c r="AX116" i="1"/>
  <c r="AY116" i="1" s="1"/>
  <c r="S116" i="1"/>
  <c r="O116" i="1"/>
  <c r="H116" i="1"/>
  <c r="A116" i="1"/>
  <c r="AZ115" i="1"/>
  <c r="AX115" i="1"/>
  <c r="AY115" i="1" s="1"/>
  <c r="S115" i="1"/>
  <c r="O115" i="1"/>
  <c r="H115" i="1"/>
  <c r="A115" i="1"/>
  <c r="AZ114" i="1"/>
  <c r="AX114" i="1"/>
  <c r="AY114" i="1" s="1"/>
  <c r="S114" i="1"/>
  <c r="O114" i="1"/>
  <c r="H114" i="1"/>
  <c r="A114" i="1"/>
  <c r="AZ113" i="1"/>
  <c r="AX113" i="1"/>
  <c r="AY113" i="1" s="1"/>
  <c r="S113" i="1"/>
  <c r="O113" i="1"/>
  <c r="H113" i="1"/>
  <c r="A113" i="1"/>
  <c r="AZ112" i="1"/>
  <c r="AX112" i="1"/>
  <c r="AY112" i="1" s="1"/>
  <c r="S112" i="1"/>
  <c r="O112" i="1"/>
  <c r="H112" i="1"/>
  <c r="A112" i="1"/>
  <c r="AZ111" i="1"/>
  <c r="AX111" i="1"/>
  <c r="AY111" i="1" s="1"/>
  <c r="S111" i="1"/>
  <c r="O111" i="1"/>
  <c r="H111" i="1"/>
  <c r="A111" i="1"/>
  <c r="AZ110" i="1"/>
  <c r="AX110" i="1"/>
  <c r="AY110" i="1" s="1"/>
  <c r="S110" i="1"/>
  <c r="O110" i="1"/>
  <c r="H110" i="1"/>
  <c r="A110" i="1"/>
  <c r="AZ109" i="1"/>
  <c r="AX109" i="1"/>
  <c r="AY109" i="1" s="1"/>
  <c r="S109" i="1"/>
  <c r="O109" i="1"/>
  <c r="H109" i="1"/>
  <c r="A109" i="1"/>
  <c r="AZ108" i="1"/>
  <c r="AX108" i="1"/>
  <c r="AY108" i="1" s="1"/>
  <c r="S108" i="1"/>
  <c r="O108" i="1"/>
  <c r="H108" i="1"/>
  <c r="A108" i="1"/>
  <c r="AZ107" i="1"/>
  <c r="AX107" i="1"/>
  <c r="AY107" i="1" s="1"/>
  <c r="S107" i="1"/>
  <c r="O107" i="1"/>
  <c r="H107" i="1"/>
  <c r="A107" i="1"/>
  <c r="AZ106" i="1"/>
  <c r="AX106" i="1"/>
  <c r="AY106" i="1" s="1"/>
  <c r="S106" i="1"/>
  <c r="O106" i="1"/>
  <c r="H106" i="1"/>
  <c r="A106" i="1"/>
  <c r="AZ105" i="1"/>
  <c r="AX105" i="1"/>
  <c r="AY105" i="1" s="1"/>
  <c r="S105" i="1"/>
  <c r="O105" i="1"/>
  <c r="H105" i="1"/>
  <c r="A105" i="1"/>
  <c r="AZ104" i="1"/>
  <c r="AX104" i="1"/>
  <c r="AY104" i="1" s="1"/>
  <c r="S104" i="1"/>
  <c r="O104" i="1"/>
  <c r="H104" i="1"/>
  <c r="A104" i="1"/>
  <c r="AZ103" i="1"/>
  <c r="AX103" i="1"/>
  <c r="AY103" i="1" s="1"/>
  <c r="S103" i="1"/>
  <c r="O103" i="1"/>
  <c r="H103" i="1"/>
  <c r="A103" i="1"/>
  <c r="AZ102" i="1"/>
  <c r="AX102" i="1"/>
  <c r="AY102" i="1" s="1"/>
  <c r="S102" i="1"/>
  <c r="O102" i="1"/>
  <c r="H102" i="1"/>
  <c r="A102" i="1"/>
  <c r="AZ101" i="1"/>
  <c r="AX101" i="1"/>
  <c r="AY101" i="1" s="1"/>
  <c r="S101" i="1"/>
  <c r="O101" i="1"/>
  <c r="H101" i="1"/>
  <c r="A101" i="1"/>
  <c r="AZ100" i="1"/>
  <c r="AX100" i="1"/>
  <c r="AY100" i="1" s="1"/>
  <c r="S100" i="1"/>
  <c r="O100" i="1"/>
  <c r="H100" i="1"/>
  <c r="A100" i="1"/>
  <c r="AZ99" i="1"/>
  <c r="AX99" i="1"/>
  <c r="AY99" i="1" s="1"/>
  <c r="S99" i="1"/>
  <c r="O99" i="1"/>
  <c r="H99" i="1"/>
  <c r="A99" i="1"/>
  <c r="AZ98" i="1"/>
  <c r="AX98" i="1"/>
  <c r="AY98" i="1" s="1"/>
  <c r="S98" i="1"/>
  <c r="O98" i="1"/>
  <c r="H98" i="1"/>
  <c r="A98" i="1"/>
  <c r="AZ97" i="1"/>
  <c r="AX97" i="1"/>
  <c r="AY97" i="1" s="1"/>
  <c r="S97" i="1"/>
  <c r="O97" i="1"/>
  <c r="H97" i="1"/>
  <c r="A97" i="1"/>
  <c r="AZ96" i="1"/>
  <c r="AX96" i="1"/>
  <c r="AY96" i="1" s="1"/>
  <c r="S96" i="1"/>
  <c r="O96" i="1"/>
  <c r="H96" i="1"/>
  <c r="A96" i="1"/>
  <c r="AZ95" i="1"/>
  <c r="AX95" i="1"/>
  <c r="AY95" i="1" s="1"/>
  <c r="S95" i="1"/>
  <c r="O95" i="1"/>
  <c r="H95" i="1"/>
  <c r="A95" i="1"/>
  <c r="AZ94" i="1"/>
  <c r="AX94" i="1"/>
  <c r="AY94" i="1" s="1"/>
  <c r="S94" i="1"/>
  <c r="O94" i="1"/>
  <c r="H94" i="1"/>
  <c r="A94" i="1"/>
  <c r="AZ93" i="1"/>
  <c r="AX93" i="1"/>
  <c r="AY93" i="1" s="1"/>
  <c r="S93" i="1"/>
  <c r="O93" i="1"/>
  <c r="H93" i="1"/>
  <c r="A93" i="1"/>
  <c r="AZ92" i="1"/>
  <c r="AX92" i="1"/>
  <c r="AY92" i="1" s="1"/>
  <c r="S92" i="1"/>
  <c r="O92" i="1"/>
  <c r="H92" i="1"/>
  <c r="A92" i="1"/>
  <c r="AZ91" i="1"/>
  <c r="AX91" i="1"/>
  <c r="AY91" i="1" s="1"/>
  <c r="S91" i="1"/>
  <c r="O91" i="1"/>
  <c r="H91" i="1"/>
  <c r="A91" i="1"/>
  <c r="AZ90" i="1"/>
  <c r="AX90" i="1"/>
  <c r="AY90" i="1" s="1"/>
  <c r="S90" i="1"/>
  <c r="O90" i="1"/>
  <c r="H90" i="1"/>
  <c r="A90" i="1"/>
  <c r="AZ89" i="1"/>
  <c r="AX89" i="1"/>
  <c r="AY89" i="1" s="1"/>
  <c r="S89" i="1"/>
  <c r="O89" i="1"/>
  <c r="H89" i="1"/>
  <c r="A89" i="1"/>
  <c r="AZ88" i="1"/>
  <c r="AX88" i="1"/>
  <c r="AY88" i="1" s="1"/>
  <c r="S88" i="1"/>
  <c r="O88" i="1"/>
  <c r="H88" i="1"/>
  <c r="A88" i="1"/>
  <c r="AZ87" i="1"/>
  <c r="AX87" i="1"/>
  <c r="AY87" i="1" s="1"/>
  <c r="S87" i="1"/>
  <c r="O87" i="1"/>
  <c r="H87" i="1"/>
  <c r="A87" i="1"/>
  <c r="AZ86" i="1"/>
  <c r="AX86" i="1"/>
  <c r="AY86" i="1" s="1"/>
  <c r="S86" i="1"/>
  <c r="O86" i="1"/>
  <c r="H86" i="1"/>
  <c r="A86" i="1"/>
  <c r="AZ85" i="1"/>
  <c r="AX85" i="1"/>
  <c r="AY85" i="1" s="1"/>
  <c r="S85" i="1"/>
  <c r="O85" i="1"/>
  <c r="H85" i="1"/>
  <c r="A85" i="1"/>
  <c r="AZ84" i="1"/>
  <c r="AX84" i="1"/>
  <c r="AY84" i="1" s="1"/>
  <c r="S84" i="1"/>
  <c r="O84" i="1"/>
  <c r="H84" i="1"/>
  <c r="A84" i="1"/>
  <c r="AZ83" i="1"/>
  <c r="AX83" i="1"/>
  <c r="AY83" i="1" s="1"/>
  <c r="S83" i="1"/>
  <c r="O83" i="1"/>
  <c r="H83" i="1"/>
  <c r="A83" i="1"/>
  <c r="AZ82" i="1"/>
  <c r="AX82" i="1"/>
  <c r="AY82" i="1" s="1"/>
  <c r="S82" i="1"/>
  <c r="O82" i="1"/>
  <c r="H82" i="1"/>
  <c r="A82" i="1"/>
  <c r="AZ81" i="1"/>
  <c r="AX81" i="1"/>
  <c r="AY81" i="1" s="1"/>
  <c r="S81" i="1"/>
  <c r="O81" i="1"/>
  <c r="H81" i="1"/>
  <c r="A81" i="1"/>
  <c r="AZ80" i="1"/>
  <c r="AX80" i="1"/>
  <c r="AY80" i="1" s="1"/>
  <c r="S80" i="1"/>
  <c r="O80" i="1"/>
  <c r="H80" i="1"/>
  <c r="A80" i="1"/>
  <c r="AZ79" i="1"/>
  <c r="AX79" i="1"/>
  <c r="AY79" i="1" s="1"/>
  <c r="S79" i="1"/>
  <c r="O79" i="1"/>
  <c r="H79" i="1"/>
  <c r="A79" i="1"/>
  <c r="AZ78" i="1"/>
  <c r="AX78" i="1"/>
  <c r="AY78" i="1" s="1"/>
  <c r="S78" i="1"/>
  <c r="O78" i="1"/>
  <c r="H78" i="1"/>
  <c r="A78" i="1"/>
  <c r="AZ77" i="1"/>
  <c r="AX77" i="1"/>
  <c r="AY77" i="1" s="1"/>
  <c r="S77" i="1"/>
  <c r="O77" i="1"/>
  <c r="H77" i="1"/>
  <c r="A77" i="1"/>
  <c r="AZ76" i="1"/>
  <c r="AX76" i="1"/>
  <c r="AY76" i="1" s="1"/>
  <c r="S76" i="1"/>
  <c r="O76" i="1"/>
  <c r="H76" i="1"/>
  <c r="A76" i="1"/>
  <c r="AZ75" i="1"/>
  <c r="AX75" i="1"/>
  <c r="AY75" i="1" s="1"/>
  <c r="S75" i="1"/>
  <c r="O75" i="1"/>
  <c r="H75" i="1"/>
  <c r="A75" i="1"/>
  <c r="AZ74" i="1"/>
  <c r="AX74" i="1"/>
  <c r="AY74" i="1" s="1"/>
  <c r="S74" i="1"/>
  <c r="O74" i="1"/>
  <c r="H74" i="1"/>
  <c r="A74" i="1"/>
  <c r="AZ73" i="1"/>
  <c r="AX73" i="1"/>
  <c r="AY73" i="1" s="1"/>
  <c r="S73" i="1"/>
  <c r="O73" i="1"/>
  <c r="H73" i="1"/>
  <c r="A73" i="1"/>
  <c r="AZ72" i="1"/>
  <c r="AX72" i="1"/>
  <c r="AY72" i="1" s="1"/>
  <c r="S72" i="1"/>
  <c r="O72" i="1"/>
  <c r="H72" i="1"/>
  <c r="A72" i="1"/>
  <c r="AZ71" i="1"/>
  <c r="AX71" i="1"/>
  <c r="AY71" i="1" s="1"/>
  <c r="S71" i="1"/>
  <c r="O71" i="1"/>
  <c r="H71" i="1"/>
  <c r="A71" i="1"/>
  <c r="AZ70" i="1"/>
  <c r="AX70" i="1"/>
  <c r="AY70" i="1" s="1"/>
  <c r="S70" i="1"/>
  <c r="O70" i="1"/>
  <c r="H70" i="1"/>
  <c r="A70" i="1"/>
  <c r="AZ69" i="1"/>
  <c r="AX69" i="1"/>
  <c r="AY69" i="1" s="1"/>
  <c r="S69" i="1"/>
  <c r="O69" i="1"/>
  <c r="H69" i="1"/>
  <c r="A69" i="1"/>
  <c r="AZ68" i="1"/>
  <c r="AX68" i="1"/>
  <c r="AY68" i="1" s="1"/>
  <c r="S68" i="1"/>
  <c r="O68" i="1"/>
  <c r="H68" i="1"/>
  <c r="A68" i="1"/>
  <c r="AZ67" i="1"/>
  <c r="AX67" i="1"/>
  <c r="AY67" i="1" s="1"/>
  <c r="S67" i="1"/>
  <c r="O67" i="1"/>
  <c r="H67" i="1"/>
  <c r="A67" i="1"/>
  <c r="AZ66" i="1"/>
  <c r="AX66" i="1"/>
  <c r="AY66" i="1" s="1"/>
  <c r="S66" i="1"/>
  <c r="O66" i="1"/>
  <c r="H66" i="1"/>
  <c r="A66" i="1"/>
  <c r="AZ65" i="1"/>
  <c r="AX65" i="1"/>
  <c r="AY65" i="1" s="1"/>
  <c r="S65" i="1"/>
  <c r="O65" i="1"/>
  <c r="H65" i="1"/>
  <c r="A65" i="1"/>
  <c r="AZ64" i="1"/>
  <c r="AX64" i="1"/>
  <c r="AY64" i="1" s="1"/>
  <c r="S64" i="1"/>
  <c r="O64" i="1"/>
  <c r="H64" i="1"/>
  <c r="A64" i="1"/>
  <c r="AZ63" i="1"/>
  <c r="AX63" i="1"/>
  <c r="AY63" i="1" s="1"/>
  <c r="S63" i="1"/>
  <c r="O63" i="1"/>
  <c r="H63" i="1"/>
  <c r="A63" i="1"/>
  <c r="AZ62" i="1"/>
  <c r="AX62" i="1"/>
  <c r="AY62" i="1" s="1"/>
  <c r="S62" i="1"/>
  <c r="O62" i="1"/>
  <c r="H62" i="1"/>
  <c r="A62" i="1"/>
  <c r="AZ61" i="1"/>
  <c r="AX61" i="1"/>
  <c r="AY61" i="1" s="1"/>
  <c r="S61" i="1"/>
  <c r="O61" i="1"/>
  <c r="H61" i="1"/>
  <c r="A61" i="1"/>
  <c r="AZ60" i="1"/>
  <c r="AX60" i="1"/>
  <c r="AY60" i="1" s="1"/>
  <c r="S60" i="1"/>
  <c r="O60" i="1"/>
  <c r="H60" i="1"/>
  <c r="A60" i="1"/>
  <c r="AZ59" i="1"/>
  <c r="AX59" i="1"/>
  <c r="AY59" i="1" s="1"/>
  <c r="S59" i="1"/>
  <c r="O59" i="1"/>
  <c r="H59" i="1"/>
  <c r="A59" i="1"/>
  <c r="AZ58" i="1"/>
  <c r="AX58" i="1"/>
  <c r="AY58" i="1" s="1"/>
  <c r="S58" i="1"/>
  <c r="O58" i="1"/>
  <c r="H58" i="1"/>
  <c r="A58" i="1"/>
  <c r="AZ57" i="1"/>
  <c r="AX57" i="1"/>
  <c r="AY57" i="1" s="1"/>
  <c r="S57" i="1"/>
  <c r="O57" i="1"/>
  <c r="H57" i="1"/>
  <c r="A57" i="1"/>
  <c r="AZ56" i="1"/>
  <c r="AX56" i="1"/>
  <c r="AY56" i="1" s="1"/>
  <c r="S56" i="1"/>
  <c r="O56" i="1"/>
  <c r="H56" i="1"/>
  <c r="A56" i="1"/>
  <c r="AZ55" i="1"/>
  <c r="AX55" i="1"/>
  <c r="AY55" i="1" s="1"/>
  <c r="S55" i="1"/>
  <c r="O55" i="1"/>
  <c r="H55" i="1"/>
  <c r="A55" i="1"/>
  <c r="AZ54" i="1"/>
  <c r="AX54" i="1"/>
  <c r="AY54" i="1" s="1"/>
  <c r="S54" i="1"/>
  <c r="O54" i="1"/>
  <c r="H54" i="1"/>
  <c r="A54" i="1"/>
  <c r="AZ53" i="1"/>
  <c r="AX53" i="1"/>
  <c r="AY53" i="1" s="1"/>
  <c r="S53" i="1"/>
  <c r="O53" i="1"/>
  <c r="H53" i="1"/>
  <c r="A53" i="1"/>
  <c r="AZ52" i="1"/>
  <c r="AX52" i="1"/>
  <c r="AY52" i="1" s="1"/>
  <c r="S52" i="1"/>
  <c r="O52" i="1"/>
  <c r="H52" i="1"/>
  <c r="A52" i="1"/>
  <c r="AZ51" i="1"/>
  <c r="AX51" i="1"/>
  <c r="AY51" i="1" s="1"/>
  <c r="S51" i="1"/>
  <c r="O51" i="1"/>
  <c r="H51" i="1"/>
  <c r="A51" i="1"/>
  <c r="AZ50" i="1"/>
  <c r="AX50" i="1"/>
  <c r="AY50" i="1" s="1"/>
  <c r="S50" i="1"/>
  <c r="O50" i="1"/>
  <c r="H50" i="1"/>
  <c r="A50" i="1"/>
  <c r="AZ49" i="1"/>
  <c r="AX49" i="1"/>
  <c r="AY49" i="1" s="1"/>
  <c r="S49" i="1"/>
  <c r="O49" i="1"/>
  <c r="H49" i="1"/>
  <c r="A49" i="1"/>
  <c r="AZ48" i="1"/>
  <c r="AX48" i="1"/>
  <c r="AY48" i="1" s="1"/>
  <c r="S48" i="1"/>
  <c r="O48" i="1"/>
  <c r="H48" i="1"/>
  <c r="A48" i="1"/>
  <c r="AZ47" i="1"/>
  <c r="AX47" i="1"/>
  <c r="AY47" i="1" s="1"/>
  <c r="S47" i="1"/>
  <c r="O47" i="1"/>
  <c r="H47" i="1"/>
  <c r="A47" i="1"/>
  <c r="AZ46" i="1"/>
  <c r="AX46" i="1"/>
  <c r="AY46" i="1" s="1"/>
  <c r="S46" i="1"/>
  <c r="O46" i="1"/>
  <c r="H46" i="1"/>
  <c r="A46" i="1"/>
  <c r="AZ45" i="1"/>
  <c r="AX45" i="1"/>
  <c r="AY45" i="1" s="1"/>
  <c r="S45" i="1"/>
  <c r="O45" i="1"/>
  <c r="H45" i="1"/>
  <c r="A45" i="1"/>
  <c r="AZ44" i="1"/>
  <c r="AX44" i="1"/>
  <c r="AY44" i="1" s="1"/>
  <c r="S44" i="1"/>
  <c r="O44" i="1"/>
  <c r="H44" i="1"/>
  <c r="A44" i="1"/>
  <c r="AZ43" i="1"/>
  <c r="AX43" i="1"/>
  <c r="AY43" i="1" s="1"/>
  <c r="S43" i="1"/>
  <c r="O43" i="1"/>
  <c r="H43" i="1"/>
  <c r="A43" i="1"/>
  <c r="AZ42" i="1"/>
  <c r="AX42" i="1"/>
  <c r="AY42" i="1" s="1"/>
  <c r="S42" i="1"/>
  <c r="O42" i="1"/>
  <c r="H42" i="1"/>
  <c r="A42" i="1"/>
  <c r="AZ41" i="1"/>
  <c r="AX41" i="1"/>
  <c r="AY41" i="1" s="1"/>
  <c r="S41" i="1"/>
  <c r="O41" i="1"/>
  <c r="H41" i="1"/>
  <c r="A41" i="1"/>
  <c r="AZ40" i="1"/>
  <c r="AX40" i="1"/>
  <c r="AY40" i="1" s="1"/>
  <c r="S40" i="1"/>
  <c r="O40" i="1"/>
  <c r="H40" i="1"/>
  <c r="A40" i="1"/>
  <c r="AZ39" i="1"/>
  <c r="AX39" i="1"/>
  <c r="AY39" i="1" s="1"/>
  <c r="S39" i="1"/>
  <c r="O39" i="1"/>
  <c r="H39" i="1"/>
  <c r="A39" i="1"/>
  <c r="AZ38" i="1"/>
  <c r="AX38" i="1"/>
  <c r="AY38" i="1" s="1"/>
  <c r="S38" i="1"/>
  <c r="O38" i="1"/>
  <c r="H38" i="1"/>
  <c r="A38" i="1"/>
  <c r="AZ37" i="1"/>
  <c r="AX37" i="1"/>
  <c r="AY37" i="1" s="1"/>
  <c r="S37" i="1"/>
  <c r="O37" i="1"/>
  <c r="H37" i="1"/>
  <c r="A37" i="1"/>
  <c r="AZ36" i="1"/>
  <c r="AX36" i="1"/>
  <c r="AY36" i="1" s="1"/>
  <c r="S36" i="1"/>
  <c r="O36" i="1"/>
  <c r="H36" i="1"/>
  <c r="A36" i="1"/>
  <c r="AZ35" i="1"/>
  <c r="AX35" i="1"/>
  <c r="AY35" i="1" s="1"/>
  <c r="S35" i="1"/>
  <c r="O35" i="1"/>
  <c r="H35" i="1"/>
  <c r="A35" i="1"/>
  <c r="AZ34" i="1"/>
  <c r="AX34" i="1"/>
  <c r="AY34" i="1" s="1"/>
  <c r="S34" i="1"/>
  <c r="O34" i="1"/>
  <c r="H34" i="1"/>
  <c r="A34" i="1"/>
  <c r="AZ33" i="1"/>
  <c r="AX33" i="1"/>
  <c r="AY33" i="1" s="1"/>
  <c r="S33" i="1"/>
  <c r="O33" i="1"/>
  <c r="H33" i="1"/>
  <c r="A33" i="1"/>
  <c r="AZ32" i="1"/>
  <c r="AX32" i="1"/>
  <c r="AY32" i="1" s="1"/>
  <c r="S32" i="1"/>
  <c r="O32" i="1"/>
  <c r="H32" i="1"/>
  <c r="A32" i="1"/>
  <c r="AZ31" i="1"/>
  <c r="AX31" i="1"/>
  <c r="AY31" i="1" s="1"/>
  <c r="S31" i="1"/>
  <c r="O31" i="1"/>
  <c r="H31" i="1"/>
  <c r="A31" i="1"/>
  <c r="AZ30" i="1"/>
  <c r="AX30" i="1"/>
  <c r="AY30" i="1" s="1"/>
  <c r="S30" i="1"/>
  <c r="O30" i="1"/>
  <c r="H30" i="1"/>
  <c r="A30" i="1"/>
  <c r="AZ29" i="1"/>
  <c r="AX29" i="1"/>
  <c r="AY29" i="1" s="1"/>
  <c r="S29" i="1"/>
  <c r="O29" i="1"/>
  <c r="H29" i="1"/>
  <c r="A29" i="1"/>
  <c r="AZ28" i="1"/>
  <c r="AX28" i="1"/>
  <c r="AY28" i="1" s="1"/>
  <c r="S28" i="1"/>
  <c r="O28" i="1"/>
  <c r="H28" i="1"/>
  <c r="A28" i="1"/>
  <c r="AZ27" i="1"/>
  <c r="AX27" i="1"/>
  <c r="AY27" i="1" s="1"/>
  <c r="S27" i="1"/>
  <c r="O27" i="1"/>
  <c r="H27" i="1"/>
  <c r="A27" i="1"/>
  <c r="AZ26" i="1"/>
  <c r="AX26" i="1"/>
  <c r="AY26" i="1" s="1"/>
  <c r="S26" i="1"/>
  <c r="O26" i="1"/>
  <c r="H26" i="1"/>
  <c r="A26" i="1"/>
  <c r="AZ25" i="1"/>
  <c r="AX25" i="1"/>
  <c r="AY25" i="1" s="1"/>
  <c r="S25" i="1"/>
  <c r="O25" i="1"/>
  <c r="H25" i="1"/>
  <c r="A25" i="1"/>
  <c r="AZ24" i="1"/>
  <c r="AX24" i="1"/>
  <c r="AY24" i="1" s="1"/>
  <c r="S24" i="1"/>
  <c r="O24" i="1"/>
  <c r="H24" i="1"/>
  <c r="A24" i="1"/>
  <c r="AZ23" i="1"/>
  <c r="AX23" i="1"/>
  <c r="AY23" i="1" s="1"/>
  <c r="S23" i="1"/>
  <c r="O23" i="1"/>
  <c r="H23" i="1"/>
  <c r="A23" i="1"/>
  <c r="AZ22" i="1"/>
  <c r="AX22" i="1"/>
  <c r="AY22" i="1" s="1"/>
  <c r="S22" i="1"/>
  <c r="O22" i="1"/>
  <c r="H22" i="1"/>
  <c r="A22" i="1"/>
  <c r="AZ21" i="1"/>
  <c r="AX21" i="1"/>
  <c r="AY21" i="1" s="1"/>
  <c r="S21" i="1"/>
  <c r="O21" i="1"/>
  <c r="H21" i="1"/>
  <c r="A21" i="1"/>
  <c r="AZ20" i="1"/>
  <c r="AX20" i="1"/>
  <c r="AY20" i="1" s="1"/>
  <c r="S20" i="1"/>
  <c r="O20" i="1"/>
  <c r="H20" i="1"/>
  <c r="AZ19" i="1"/>
  <c r="AX19" i="1"/>
  <c r="AY19" i="1" s="1"/>
  <c r="S19" i="1"/>
  <c r="O19" i="1"/>
  <c r="H19" i="1"/>
  <c r="AZ18" i="1"/>
  <c r="AX18" i="1"/>
  <c r="AY18" i="1" s="1"/>
  <c r="S18" i="1"/>
  <c r="O18" i="1"/>
  <c r="H18" i="1"/>
  <c r="AZ17" i="1"/>
  <c r="AX17" i="1"/>
  <c r="AY17" i="1" s="1"/>
  <c r="S17" i="1"/>
  <c r="O17" i="1"/>
  <c r="H17" i="1"/>
  <c r="AZ16" i="1"/>
  <c r="AX16" i="1"/>
  <c r="AY16" i="1" s="1"/>
  <c r="S16" i="1"/>
  <c r="O16" i="1"/>
  <c r="H16" i="1"/>
  <c r="AZ15" i="1"/>
  <c r="AX15" i="1"/>
  <c r="AY15" i="1" s="1"/>
  <c r="S15" i="1"/>
  <c r="O15" i="1"/>
  <c r="H15" i="1"/>
  <c r="AZ14" i="1"/>
  <c r="AX14" i="1"/>
  <c r="AY14" i="1" s="1"/>
  <c r="S14" i="1"/>
  <c r="O14" i="1"/>
  <c r="H14" i="1"/>
  <c r="AZ13" i="1"/>
  <c r="AX13" i="1"/>
  <c r="AY13" i="1" s="1"/>
  <c r="S13" i="1"/>
  <c r="O13" i="1"/>
  <c r="H13" i="1"/>
  <c r="AZ12" i="1"/>
  <c r="AX12" i="1"/>
  <c r="AY12" i="1" s="1"/>
  <c r="S12" i="1"/>
  <c r="O12" i="1"/>
  <c r="H12" i="1"/>
  <c r="AZ11" i="1"/>
  <c r="AX11" i="1"/>
  <c r="AY11" i="1" s="1"/>
  <c r="S11" i="1"/>
  <c r="O11" i="1"/>
  <c r="H11" i="1"/>
  <c r="AZ10" i="1"/>
  <c r="AX10" i="1"/>
  <c r="AY10" i="1" s="1"/>
  <c r="S10" i="1"/>
  <c r="O10" i="1"/>
  <c r="H10" i="1"/>
  <c r="AZ9" i="1"/>
  <c r="AX9" i="1"/>
  <c r="AY9" i="1" s="1"/>
  <c r="S9" i="1"/>
  <c r="O9" i="1"/>
  <c r="H9" i="1"/>
  <c r="AZ8" i="1"/>
  <c r="AX8" i="1"/>
  <c r="AY8" i="1" s="1"/>
  <c r="S8" i="1"/>
  <c r="O8" i="1"/>
  <c r="H8" i="1"/>
  <c r="AZ7" i="1"/>
  <c r="AX7" i="1"/>
  <c r="AY7" i="1" s="1"/>
  <c r="S7" i="1"/>
  <c r="O7" i="1"/>
  <c r="H7" i="1"/>
  <c r="AZ6" i="1"/>
  <c r="AX6" i="1"/>
  <c r="AY6" i="1" s="1"/>
  <c r="S6" i="1"/>
  <c r="O6" i="1"/>
  <c r="H6" i="1"/>
  <c r="AZ5" i="1"/>
  <c r="AX5" i="1"/>
  <c r="AY5" i="1" s="1"/>
  <c r="S5" i="1"/>
  <c r="O5" i="1"/>
  <c r="H5" i="1"/>
  <c r="AZ4" i="1"/>
  <c r="AX4" i="1"/>
  <c r="AY4" i="1" s="1"/>
  <c r="S4" i="1"/>
  <c r="O4" i="1"/>
  <c r="H4" i="1"/>
  <c r="AZ3" i="1"/>
  <c r="AX3" i="1"/>
  <c r="AY3" i="1" s="1"/>
  <c r="S3" i="1"/>
  <c r="O3" i="1"/>
  <c r="H3" i="1"/>
  <c r="C3" i="1"/>
  <c r="AZ2" i="1"/>
  <c r="AX2" i="1"/>
  <c r="AY2" i="1" s="1"/>
  <c r="S2" i="1"/>
  <c r="O2" i="1"/>
  <c r="H2" i="1"/>
  <c r="B2" i="1" l="1"/>
  <c r="B3" i="1"/>
  <c r="C4" i="1"/>
  <c r="C5" i="1" l="1"/>
  <c r="B4" i="1"/>
  <c r="C6" i="1" l="1"/>
  <c r="B5" i="1"/>
  <c r="C7" i="1" l="1"/>
  <c r="B6" i="1"/>
  <c r="C8" i="1" l="1"/>
  <c r="B7" i="1"/>
  <c r="C9" i="1" l="1"/>
  <c r="B8" i="1"/>
  <c r="C10" i="1" l="1"/>
  <c r="B9" i="1"/>
  <c r="C11" i="1" l="1"/>
  <c r="B10" i="1"/>
  <c r="C12" i="1" l="1"/>
  <c r="B11" i="1"/>
  <c r="C13" i="1" l="1"/>
  <c r="B12" i="1"/>
  <c r="C14" i="1" l="1"/>
  <c r="B13" i="1"/>
  <c r="C15" i="1" l="1"/>
  <c r="B14" i="1"/>
  <c r="C16" i="1" l="1"/>
  <c r="B15" i="1"/>
  <c r="C17" i="1" l="1"/>
  <c r="B16" i="1"/>
  <c r="C18" i="1" l="1"/>
  <c r="B17" i="1"/>
  <c r="C19" i="1" l="1"/>
  <c r="B18" i="1"/>
  <c r="C20" i="1" l="1"/>
  <c r="B19" i="1"/>
  <c r="C21" i="1" l="1"/>
  <c r="B20" i="1"/>
  <c r="C22" i="1" l="1"/>
  <c r="B21" i="1"/>
  <c r="C23" i="1" l="1"/>
  <c r="B22" i="1"/>
  <c r="C24" i="1" l="1"/>
  <c r="B23" i="1"/>
  <c r="C25" i="1" l="1"/>
  <c r="B24" i="1"/>
  <c r="C26" i="1" l="1"/>
  <c r="B25" i="1"/>
  <c r="C27" i="1" l="1"/>
  <c r="B26" i="1"/>
  <c r="C28" i="1" l="1"/>
  <c r="B27" i="1"/>
  <c r="C29" i="1" l="1"/>
  <c r="B28" i="1"/>
  <c r="C30" i="1" l="1"/>
  <c r="B29" i="1"/>
  <c r="C31" i="1" l="1"/>
  <c r="B30" i="1"/>
  <c r="C32" i="1" l="1"/>
  <c r="B31" i="1"/>
  <c r="C33" i="1" l="1"/>
  <c r="B32" i="1"/>
  <c r="C34" i="1" l="1"/>
  <c r="B33" i="1"/>
  <c r="C35" i="1" l="1"/>
  <c r="B34" i="1"/>
  <c r="C36" i="1" l="1"/>
  <c r="B35" i="1"/>
  <c r="C37" i="1" l="1"/>
  <c r="B36" i="1"/>
  <c r="C38" i="1" l="1"/>
  <c r="B37" i="1"/>
  <c r="C39" i="1" l="1"/>
  <c r="B38" i="1"/>
  <c r="C40" i="1" l="1"/>
  <c r="B39" i="1"/>
  <c r="C41" i="1" l="1"/>
  <c r="B40" i="1"/>
  <c r="C42" i="1" l="1"/>
  <c r="B41" i="1"/>
  <c r="B42" i="1" l="1"/>
  <c r="C43" i="1"/>
  <c r="C44" i="1" l="1"/>
  <c r="B43" i="1"/>
  <c r="C45" i="1" l="1"/>
  <c r="B44" i="1"/>
  <c r="C46" i="1" l="1"/>
  <c r="B45" i="1"/>
  <c r="C47" i="1" l="1"/>
  <c r="B46" i="1"/>
  <c r="C48" i="1" l="1"/>
  <c r="B47" i="1"/>
  <c r="C49" i="1" l="1"/>
  <c r="B48" i="1"/>
  <c r="C50" i="1" l="1"/>
  <c r="B49" i="1"/>
  <c r="C51" i="1" l="1"/>
  <c r="B50" i="1"/>
  <c r="C52" i="1" l="1"/>
  <c r="B51" i="1"/>
  <c r="C53" i="1" l="1"/>
  <c r="B52" i="1"/>
  <c r="C54" i="1" l="1"/>
  <c r="B53" i="1"/>
  <c r="C55" i="1" l="1"/>
  <c r="B54" i="1"/>
  <c r="C56" i="1" l="1"/>
  <c r="B55" i="1"/>
  <c r="C57" i="1" l="1"/>
  <c r="B56" i="1"/>
  <c r="C58" i="1" l="1"/>
  <c r="B57" i="1"/>
  <c r="C59" i="1" l="1"/>
  <c r="B58" i="1"/>
  <c r="C60" i="1" l="1"/>
  <c r="B59" i="1"/>
  <c r="C61" i="1" l="1"/>
  <c r="B60" i="1"/>
  <c r="C62" i="1" l="1"/>
  <c r="B61" i="1"/>
  <c r="C63" i="1" l="1"/>
  <c r="B62" i="1"/>
  <c r="C64" i="1" l="1"/>
  <c r="B63" i="1"/>
  <c r="C65" i="1" l="1"/>
  <c r="B64" i="1"/>
  <c r="C66" i="1" l="1"/>
  <c r="B65" i="1"/>
  <c r="B66" i="1" l="1"/>
  <c r="C67" i="1"/>
  <c r="C68" i="1" l="1"/>
  <c r="B67" i="1"/>
  <c r="C69" i="1" l="1"/>
  <c r="B68" i="1"/>
  <c r="C70" i="1" l="1"/>
  <c r="B69" i="1"/>
  <c r="C71" i="1" l="1"/>
  <c r="B70" i="1"/>
  <c r="C72" i="1" l="1"/>
  <c r="B71" i="1"/>
  <c r="C73" i="1" l="1"/>
  <c r="B72" i="1"/>
  <c r="C74" i="1" l="1"/>
  <c r="B73" i="1"/>
  <c r="C75" i="1" l="1"/>
  <c r="B74" i="1"/>
  <c r="C76" i="1" l="1"/>
  <c r="B75" i="1"/>
  <c r="C77" i="1" l="1"/>
  <c r="B76" i="1"/>
  <c r="C78" i="1" l="1"/>
  <c r="B77" i="1"/>
  <c r="C79" i="1" l="1"/>
  <c r="B78" i="1"/>
  <c r="C80" i="1" l="1"/>
  <c r="B79" i="1"/>
  <c r="C81" i="1" l="1"/>
  <c r="B80" i="1"/>
  <c r="C82" i="1" l="1"/>
  <c r="B81" i="1"/>
  <c r="C83" i="1" l="1"/>
  <c r="B82" i="1"/>
  <c r="C84" i="1" l="1"/>
  <c r="B83" i="1"/>
  <c r="C85" i="1" l="1"/>
  <c r="B84" i="1"/>
  <c r="C86" i="1" l="1"/>
  <c r="B85" i="1"/>
  <c r="C87" i="1" l="1"/>
  <c r="B86" i="1"/>
  <c r="C88" i="1" l="1"/>
  <c r="B87" i="1"/>
  <c r="C89" i="1" l="1"/>
  <c r="B88" i="1"/>
  <c r="C90" i="1" l="1"/>
  <c r="B89" i="1"/>
  <c r="C91" i="1" l="1"/>
  <c r="B90" i="1"/>
  <c r="C92" i="1" l="1"/>
  <c r="B91" i="1"/>
  <c r="C93" i="1" l="1"/>
  <c r="B92" i="1"/>
  <c r="C94" i="1" l="1"/>
  <c r="B93" i="1"/>
  <c r="C95" i="1" l="1"/>
  <c r="B94" i="1"/>
  <c r="C96" i="1" l="1"/>
  <c r="B95" i="1"/>
  <c r="C97" i="1" l="1"/>
  <c r="B96" i="1"/>
  <c r="C98" i="1" l="1"/>
  <c r="B97" i="1"/>
  <c r="C99" i="1" l="1"/>
  <c r="B98" i="1"/>
  <c r="C100" i="1" l="1"/>
  <c r="B99" i="1"/>
  <c r="C101" i="1" l="1"/>
  <c r="B100" i="1"/>
  <c r="C102" i="1" l="1"/>
  <c r="B101" i="1"/>
  <c r="C103" i="1" l="1"/>
  <c r="B102" i="1"/>
  <c r="C104" i="1" l="1"/>
  <c r="B103" i="1"/>
  <c r="C105" i="1" l="1"/>
  <c r="B104" i="1"/>
  <c r="C106" i="1" l="1"/>
  <c r="B105" i="1"/>
  <c r="B106" i="1" l="1"/>
  <c r="C107" i="1"/>
  <c r="C108" i="1" l="1"/>
  <c r="B107" i="1"/>
  <c r="C109" i="1" l="1"/>
  <c r="B108" i="1"/>
  <c r="C110" i="1" l="1"/>
  <c r="B109" i="1"/>
  <c r="C111" i="1" l="1"/>
  <c r="B110" i="1"/>
  <c r="C112" i="1" l="1"/>
  <c r="B111" i="1"/>
  <c r="C113" i="1" l="1"/>
  <c r="B112" i="1"/>
  <c r="C114" i="1" l="1"/>
  <c r="B113" i="1"/>
  <c r="C115" i="1" l="1"/>
  <c r="B114" i="1"/>
  <c r="C116" i="1" l="1"/>
  <c r="B115" i="1"/>
  <c r="C117" i="1" l="1"/>
  <c r="B116" i="1"/>
  <c r="C118" i="1" l="1"/>
  <c r="B117" i="1"/>
  <c r="C119" i="1" l="1"/>
  <c r="B118" i="1"/>
  <c r="C120" i="1" l="1"/>
  <c r="B119" i="1"/>
  <c r="C121" i="1" l="1"/>
  <c r="B120" i="1"/>
  <c r="C122" i="1" l="1"/>
  <c r="B121" i="1"/>
  <c r="C123" i="1" l="1"/>
  <c r="B122" i="1"/>
  <c r="C124" i="1" l="1"/>
  <c r="B123" i="1"/>
  <c r="C125" i="1" l="1"/>
  <c r="B124" i="1"/>
  <c r="C126" i="1" l="1"/>
  <c r="B125" i="1"/>
  <c r="C127" i="1" l="1"/>
  <c r="B126" i="1"/>
  <c r="C128" i="1" l="1"/>
  <c r="B127" i="1"/>
  <c r="C129" i="1" l="1"/>
  <c r="B128" i="1"/>
  <c r="C130" i="1" l="1"/>
  <c r="B129" i="1"/>
  <c r="C131" i="1" l="1"/>
  <c r="B130" i="1"/>
  <c r="C132" i="1" l="1"/>
  <c r="B131" i="1"/>
  <c r="C133" i="1" l="1"/>
  <c r="B132" i="1"/>
  <c r="C134" i="1" l="1"/>
  <c r="B133" i="1"/>
  <c r="C135" i="1" l="1"/>
  <c r="B134" i="1"/>
  <c r="C136" i="1" l="1"/>
  <c r="B135" i="1"/>
  <c r="C137" i="1" l="1"/>
  <c r="B136" i="1"/>
  <c r="C138" i="1" l="1"/>
  <c r="B137" i="1"/>
  <c r="B138" i="1" l="1"/>
  <c r="C139" i="1"/>
  <c r="C140" i="1" l="1"/>
  <c r="B139" i="1"/>
  <c r="C141" i="1" l="1"/>
  <c r="B140" i="1"/>
  <c r="C142" i="1" l="1"/>
  <c r="B141" i="1"/>
  <c r="C143" i="1" l="1"/>
  <c r="B142" i="1"/>
  <c r="C144" i="1" l="1"/>
  <c r="B143" i="1"/>
  <c r="C145" i="1" l="1"/>
  <c r="B144" i="1"/>
  <c r="C146" i="1" l="1"/>
  <c r="B145" i="1"/>
  <c r="B146" i="1" l="1"/>
  <c r="C147" i="1"/>
  <c r="C148" i="1" l="1"/>
  <c r="B147" i="1"/>
  <c r="C149" i="1" l="1"/>
  <c r="B148" i="1"/>
  <c r="C150" i="1" l="1"/>
  <c r="B149" i="1"/>
  <c r="C151" i="1" l="1"/>
  <c r="B150" i="1"/>
  <c r="C152" i="1" l="1"/>
  <c r="B151" i="1"/>
  <c r="C153" i="1" l="1"/>
  <c r="B152" i="1"/>
  <c r="C154" i="1" l="1"/>
  <c r="B153" i="1"/>
  <c r="C155" i="1" l="1"/>
  <c r="B154" i="1"/>
  <c r="C156" i="1" l="1"/>
  <c r="B155" i="1"/>
  <c r="C157" i="1" l="1"/>
  <c r="B156" i="1"/>
  <c r="C158" i="1" l="1"/>
  <c r="B157" i="1"/>
  <c r="C159" i="1" l="1"/>
  <c r="B158" i="1"/>
  <c r="C160" i="1" l="1"/>
  <c r="B159" i="1"/>
  <c r="C161" i="1" l="1"/>
  <c r="B160" i="1"/>
  <c r="C162" i="1" l="1"/>
  <c r="B161" i="1"/>
  <c r="C163" i="1" l="1"/>
  <c r="B162" i="1"/>
  <c r="C164" i="1" l="1"/>
  <c r="B163" i="1"/>
  <c r="C165" i="1" l="1"/>
  <c r="B164" i="1"/>
  <c r="C166" i="1" l="1"/>
  <c r="B165" i="1"/>
  <c r="C167" i="1" l="1"/>
  <c r="B166" i="1"/>
  <c r="C168" i="1" l="1"/>
  <c r="B167" i="1"/>
  <c r="C169" i="1" l="1"/>
  <c r="B168" i="1"/>
  <c r="C170" i="1" l="1"/>
  <c r="B169" i="1"/>
  <c r="C171" i="1" l="1"/>
  <c r="B170" i="1"/>
  <c r="C172" i="1" l="1"/>
  <c r="B171" i="1"/>
  <c r="C173" i="1" l="1"/>
  <c r="B172" i="1"/>
  <c r="C174" i="1" l="1"/>
  <c r="B173" i="1"/>
  <c r="C175" i="1" l="1"/>
  <c r="B174" i="1"/>
  <c r="C176" i="1" l="1"/>
  <c r="B175" i="1"/>
  <c r="C177" i="1" l="1"/>
  <c r="B176" i="1"/>
  <c r="C178" i="1" l="1"/>
  <c r="B177" i="1"/>
  <c r="B178" i="1" l="1"/>
  <c r="C179" i="1"/>
  <c r="C180" i="1" l="1"/>
  <c r="B179" i="1"/>
  <c r="C181" i="1" l="1"/>
  <c r="B180" i="1"/>
  <c r="C182" i="1" l="1"/>
  <c r="B181" i="1"/>
  <c r="C183" i="1" l="1"/>
  <c r="B182" i="1"/>
  <c r="C184" i="1" l="1"/>
  <c r="B183" i="1"/>
  <c r="C185" i="1" l="1"/>
  <c r="B184" i="1"/>
  <c r="C186" i="1" l="1"/>
  <c r="B185" i="1"/>
  <c r="C187" i="1" l="1"/>
  <c r="B186" i="1"/>
  <c r="C188" i="1" l="1"/>
  <c r="B187" i="1"/>
  <c r="C189" i="1" l="1"/>
  <c r="B188" i="1"/>
  <c r="C190" i="1" l="1"/>
  <c r="B189" i="1"/>
  <c r="C191" i="1" l="1"/>
  <c r="B190" i="1"/>
  <c r="C192" i="1" l="1"/>
  <c r="B191" i="1"/>
  <c r="C193" i="1" l="1"/>
  <c r="B192" i="1"/>
  <c r="C194" i="1" l="1"/>
  <c r="B193" i="1"/>
  <c r="C195" i="1" l="1"/>
  <c r="B194" i="1"/>
  <c r="C196" i="1" l="1"/>
  <c r="B195" i="1"/>
  <c r="C197" i="1" l="1"/>
  <c r="B196" i="1"/>
  <c r="C198" i="1" l="1"/>
  <c r="B197" i="1"/>
  <c r="C199" i="1" l="1"/>
  <c r="B198" i="1"/>
  <c r="C200" i="1" l="1"/>
  <c r="B199" i="1"/>
  <c r="C201" i="1" l="1"/>
  <c r="B200" i="1"/>
  <c r="C202" i="1" l="1"/>
  <c r="B201" i="1"/>
  <c r="C203" i="1" l="1"/>
  <c r="B202" i="1"/>
  <c r="C204" i="1" l="1"/>
  <c r="B203" i="1"/>
  <c r="C205" i="1" l="1"/>
  <c r="B204" i="1"/>
  <c r="C206" i="1" l="1"/>
  <c r="B205" i="1"/>
  <c r="C207" i="1" l="1"/>
  <c r="B206" i="1"/>
  <c r="C208" i="1" l="1"/>
  <c r="B207" i="1"/>
  <c r="C209" i="1" l="1"/>
  <c r="B208" i="1"/>
  <c r="C210" i="1" l="1"/>
  <c r="B209" i="1"/>
  <c r="C211" i="1" l="1"/>
  <c r="B210" i="1"/>
  <c r="C212" i="1" l="1"/>
  <c r="B211" i="1"/>
  <c r="C213" i="1" l="1"/>
  <c r="B212" i="1"/>
  <c r="C214" i="1" l="1"/>
  <c r="B213" i="1"/>
  <c r="C215" i="1" l="1"/>
  <c r="B214" i="1"/>
  <c r="C216" i="1" l="1"/>
  <c r="B215" i="1"/>
  <c r="C217" i="1" l="1"/>
  <c r="B216" i="1"/>
  <c r="C218" i="1" l="1"/>
  <c r="B217" i="1"/>
  <c r="C219" i="1" l="1"/>
  <c r="B218" i="1"/>
  <c r="C220" i="1" l="1"/>
  <c r="B219" i="1"/>
  <c r="C221" i="1" l="1"/>
  <c r="B220" i="1"/>
  <c r="C222" i="1" l="1"/>
  <c r="B221" i="1"/>
  <c r="C223" i="1" l="1"/>
  <c r="B222" i="1"/>
  <c r="C224" i="1" l="1"/>
  <c r="B223" i="1"/>
  <c r="C225" i="1" l="1"/>
  <c r="B224" i="1"/>
  <c r="C226" i="1" l="1"/>
  <c r="B225" i="1"/>
  <c r="C227" i="1" l="1"/>
  <c r="B226" i="1"/>
  <c r="C228" i="1" l="1"/>
  <c r="B227" i="1"/>
  <c r="C229" i="1" l="1"/>
  <c r="B228" i="1"/>
  <c r="C230" i="1" l="1"/>
  <c r="B229" i="1"/>
  <c r="C231" i="1" l="1"/>
  <c r="B230" i="1"/>
  <c r="C232" i="1" l="1"/>
  <c r="B231" i="1"/>
  <c r="C233" i="1" l="1"/>
  <c r="B232" i="1"/>
  <c r="C234" i="1" l="1"/>
  <c r="B233" i="1"/>
  <c r="C235" i="1" l="1"/>
  <c r="B234" i="1"/>
  <c r="C236" i="1" l="1"/>
  <c r="B235" i="1"/>
  <c r="C237" i="1" l="1"/>
  <c r="B236" i="1"/>
  <c r="C238" i="1" l="1"/>
  <c r="B237" i="1"/>
  <c r="C239" i="1" l="1"/>
  <c r="B238" i="1"/>
  <c r="C240" i="1" l="1"/>
  <c r="B239" i="1"/>
  <c r="C241" i="1" l="1"/>
  <c r="B240" i="1"/>
  <c r="C242" i="1" l="1"/>
  <c r="B241" i="1"/>
  <c r="C243" i="1" l="1"/>
  <c r="B242" i="1"/>
  <c r="C244" i="1" l="1"/>
  <c r="B243" i="1"/>
  <c r="C245" i="1" l="1"/>
  <c r="B244" i="1"/>
  <c r="C246" i="1" l="1"/>
  <c r="B245" i="1"/>
  <c r="C247" i="1" l="1"/>
  <c r="B246" i="1"/>
  <c r="C248" i="1" l="1"/>
  <c r="B247" i="1"/>
  <c r="C249" i="1" l="1"/>
  <c r="B248" i="1"/>
  <c r="C250" i="1" l="1"/>
  <c r="B249" i="1"/>
  <c r="C251" i="1" l="1"/>
  <c r="B250" i="1"/>
  <c r="B251" i="1" l="1"/>
  <c r="C252" i="1"/>
  <c r="B252" i="1" l="1"/>
  <c r="C253" i="1"/>
  <c r="B253" i="1" l="1"/>
  <c r="C254" i="1"/>
  <c r="B254" i="1" l="1"/>
  <c r="C255" i="1"/>
  <c r="B255" i="1" l="1"/>
  <c r="C256" i="1"/>
  <c r="B256" i="1" l="1"/>
  <c r="C257" i="1"/>
  <c r="B257" i="1" l="1"/>
  <c r="C258" i="1"/>
  <c r="B258" i="1" l="1"/>
  <c r="C259" i="1"/>
  <c r="B259" i="1" l="1"/>
  <c r="C260" i="1"/>
  <c r="B260" i="1" l="1"/>
  <c r="C261" i="1"/>
  <c r="B261" i="1" l="1"/>
  <c r="C262" i="1"/>
  <c r="B262" i="1" l="1"/>
  <c r="C263" i="1"/>
  <c r="B263" i="1" l="1"/>
  <c r="C264" i="1"/>
  <c r="B264" i="1" l="1"/>
  <c r="C265" i="1"/>
  <c r="B265" i="1" l="1"/>
  <c r="C266" i="1"/>
  <c r="B266" i="1" l="1"/>
  <c r="C267" i="1"/>
  <c r="B267" i="1" l="1"/>
  <c r="C268" i="1"/>
  <c r="B268" i="1" l="1"/>
  <c r="C269" i="1"/>
  <c r="C270" i="1" l="1"/>
  <c r="B269" i="1"/>
  <c r="C271" i="1" l="1"/>
  <c r="B270" i="1"/>
  <c r="C272" i="1" l="1"/>
  <c r="B271" i="1"/>
  <c r="C273" i="1" l="1"/>
  <c r="B272" i="1"/>
  <c r="C274" i="1" l="1"/>
  <c r="B273" i="1"/>
  <c r="C275" i="1" l="1"/>
  <c r="B274" i="1"/>
  <c r="C276" i="1" l="1"/>
  <c r="B275" i="1"/>
  <c r="C277" i="1" l="1"/>
  <c r="B276" i="1"/>
  <c r="C278" i="1" l="1"/>
  <c r="B277" i="1"/>
  <c r="C279" i="1" l="1"/>
  <c r="B278" i="1"/>
  <c r="C280" i="1" l="1"/>
  <c r="B279" i="1"/>
  <c r="C281" i="1" l="1"/>
  <c r="B280" i="1"/>
  <c r="C282" i="1" l="1"/>
  <c r="B281" i="1"/>
  <c r="C283" i="1" l="1"/>
  <c r="B282" i="1"/>
  <c r="C284" i="1" l="1"/>
  <c r="B283" i="1"/>
  <c r="C285" i="1" l="1"/>
  <c r="B284" i="1"/>
  <c r="C286" i="1" l="1"/>
  <c r="B285" i="1"/>
  <c r="C287" i="1" l="1"/>
  <c r="B286" i="1"/>
  <c r="C288" i="1" l="1"/>
  <c r="B287" i="1"/>
  <c r="C289" i="1" l="1"/>
  <c r="B288" i="1"/>
  <c r="C290" i="1" l="1"/>
  <c r="B289" i="1"/>
  <c r="C291" i="1" l="1"/>
  <c r="B290" i="1"/>
  <c r="C292" i="1" l="1"/>
  <c r="B291" i="1"/>
  <c r="C293" i="1" l="1"/>
  <c r="B292" i="1"/>
  <c r="C294" i="1" l="1"/>
  <c r="B293" i="1"/>
  <c r="C295" i="1" l="1"/>
  <c r="B294" i="1"/>
  <c r="C296" i="1" l="1"/>
  <c r="B295" i="1"/>
  <c r="C297" i="1" l="1"/>
  <c r="B296" i="1"/>
  <c r="C298" i="1" l="1"/>
  <c r="B297" i="1"/>
  <c r="C299" i="1" l="1"/>
  <c r="B298" i="1"/>
  <c r="C300" i="1" l="1"/>
  <c r="B299" i="1"/>
  <c r="C301" i="1" l="1"/>
  <c r="B300" i="1"/>
  <c r="C302" i="1" l="1"/>
  <c r="B301" i="1"/>
  <c r="C303" i="1" l="1"/>
  <c r="B302" i="1"/>
  <c r="C304" i="1" l="1"/>
  <c r="B303" i="1"/>
  <c r="C305" i="1" l="1"/>
  <c r="B304" i="1"/>
  <c r="C306" i="1" l="1"/>
  <c r="B305" i="1"/>
  <c r="C307" i="1" l="1"/>
  <c r="B306" i="1"/>
  <c r="C308" i="1" l="1"/>
  <c r="B307" i="1"/>
  <c r="C309" i="1" l="1"/>
  <c r="B308" i="1"/>
  <c r="C310" i="1" l="1"/>
  <c r="B309" i="1"/>
  <c r="C311" i="1" l="1"/>
  <c r="B310" i="1"/>
  <c r="C312" i="1" l="1"/>
  <c r="B311" i="1"/>
  <c r="C313" i="1" l="1"/>
  <c r="B312" i="1"/>
  <c r="C314" i="1" l="1"/>
  <c r="B313" i="1"/>
  <c r="C315" i="1" l="1"/>
  <c r="B314" i="1"/>
  <c r="C316" i="1" l="1"/>
  <c r="B315" i="1"/>
  <c r="C317" i="1" l="1"/>
  <c r="B316" i="1"/>
  <c r="C318" i="1" l="1"/>
  <c r="B317" i="1"/>
  <c r="C319" i="1" l="1"/>
  <c r="B318" i="1"/>
  <c r="C320" i="1" l="1"/>
  <c r="B319" i="1"/>
  <c r="C321" i="1" l="1"/>
  <c r="B320" i="1"/>
  <c r="C322" i="1" l="1"/>
  <c r="B321" i="1"/>
  <c r="C323" i="1" l="1"/>
  <c r="B322" i="1"/>
  <c r="C324" i="1" l="1"/>
  <c r="B323" i="1"/>
  <c r="C325" i="1" l="1"/>
  <c r="B324" i="1"/>
  <c r="C326" i="1" l="1"/>
  <c r="B325" i="1"/>
  <c r="C327" i="1" l="1"/>
  <c r="B326" i="1"/>
  <c r="C328" i="1" l="1"/>
  <c r="B327" i="1"/>
  <c r="C329" i="1" l="1"/>
  <c r="B328" i="1"/>
  <c r="C330" i="1" l="1"/>
  <c r="B329" i="1"/>
  <c r="C331" i="1" l="1"/>
  <c r="B330" i="1"/>
  <c r="C332" i="1" l="1"/>
  <c r="B331" i="1"/>
  <c r="C333" i="1" l="1"/>
  <c r="B332" i="1"/>
  <c r="C334" i="1" l="1"/>
  <c r="B333" i="1"/>
  <c r="C335" i="1" l="1"/>
  <c r="B334" i="1"/>
  <c r="C336" i="1" l="1"/>
  <c r="B335" i="1"/>
  <c r="C337" i="1" l="1"/>
  <c r="B336" i="1"/>
  <c r="C338" i="1" l="1"/>
  <c r="B337" i="1"/>
  <c r="C339" i="1" l="1"/>
  <c r="B338" i="1"/>
  <c r="C340" i="1" l="1"/>
  <c r="B339" i="1"/>
  <c r="C341" i="1" l="1"/>
  <c r="B340" i="1"/>
  <c r="C342" i="1" l="1"/>
  <c r="B341" i="1"/>
  <c r="C343" i="1" l="1"/>
  <c r="B342" i="1"/>
  <c r="C344" i="1" l="1"/>
  <c r="B343" i="1"/>
  <c r="C345" i="1" l="1"/>
  <c r="B344" i="1"/>
  <c r="C346" i="1" l="1"/>
  <c r="B345" i="1"/>
  <c r="C347" i="1" l="1"/>
  <c r="B346" i="1"/>
  <c r="C348" i="1" l="1"/>
  <c r="B347" i="1"/>
  <c r="C349" i="1" l="1"/>
  <c r="B348" i="1"/>
  <c r="C350" i="1" l="1"/>
  <c r="B349" i="1"/>
  <c r="C351" i="1" l="1"/>
  <c r="B350" i="1"/>
  <c r="C352" i="1" l="1"/>
  <c r="B351" i="1"/>
  <c r="C353" i="1" l="1"/>
  <c r="B352" i="1"/>
  <c r="C354" i="1" l="1"/>
  <c r="B353" i="1"/>
  <c r="B354" i="1" l="1"/>
  <c r="C355" i="1"/>
  <c r="C356" i="1" l="1"/>
  <c r="B355" i="1"/>
  <c r="C357" i="1" l="1"/>
  <c r="B356" i="1"/>
  <c r="C358" i="1" l="1"/>
  <c r="B357" i="1"/>
  <c r="C359" i="1" l="1"/>
  <c r="B358" i="1"/>
  <c r="C360" i="1" l="1"/>
  <c r="B359" i="1"/>
  <c r="C361" i="1" l="1"/>
  <c r="B360" i="1"/>
  <c r="C362" i="1" l="1"/>
  <c r="B361" i="1"/>
  <c r="B362" i="1" l="1"/>
  <c r="C363" i="1"/>
  <c r="C364" i="1" l="1"/>
  <c r="B363" i="1"/>
  <c r="C365" i="1" l="1"/>
  <c r="B364" i="1"/>
  <c r="C366" i="1" l="1"/>
  <c r="B365" i="1"/>
  <c r="C367" i="1" l="1"/>
  <c r="B366" i="1"/>
  <c r="C368" i="1" l="1"/>
  <c r="B367" i="1"/>
  <c r="C369" i="1" l="1"/>
  <c r="B368" i="1"/>
  <c r="C370" i="1" l="1"/>
  <c r="B369" i="1"/>
  <c r="B370" i="1" l="1"/>
  <c r="C371" i="1"/>
  <c r="C372" i="1" l="1"/>
  <c r="B371" i="1"/>
  <c r="C373" i="1" l="1"/>
  <c r="B372" i="1"/>
  <c r="C374" i="1" l="1"/>
  <c r="B373" i="1"/>
  <c r="C375" i="1" l="1"/>
  <c r="B374" i="1"/>
  <c r="C376" i="1" l="1"/>
  <c r="B375" i="1"/>
  <c r="C377" i="1" l="1"/>
  <c r="B376" i="1"/>
  <c r="C378" i="1" l="1"/>
  <c r="B377" i="1"/>
  <c r="B378" i="1" l="1"/>
  <c r="C379" i="1"/>
  <c r="C380" i="1" l="1"/>
  <c r="B379" i="1"/>
  <c r="C381" i="1" l="1"/>
  <c r="B380" i="1"/>
  <c r="C382" i="1" l="1"/>
  <c r="B381" i="1"/>
  <c r="C383" i="1" l="1"/>
  <c r="B382" i="1"/>
  <c r="C384" i="1" l="1"/>
  <c r="B383" i="1"/>
  <c r="C385" i="1" l="1"/>
  <c r="B384" i="1"/>
  <c r="C386" i="1" l="1"/>
  <c r="B385" i="1"/>
  <c r="B386" i="1" l="1"/>
  <c r="C387" i="1"/>
  <c r="C388" i="1" l="1"/>
  <c r="B387" i="1"/>
  <c r="C389" i="1" l="1"/>
  <c r="B388" i="1"/>
  <c r="C390" i="1" l="1"/>
  <c r="B389" i="1"/>
  <c r="C391" i="1" l="1"/>
  <c r="B390" i="1"/>
  <c r="C392" i="1" l="1"/>
  <c r="B391" i="1"/>
  <c r="C393" i="1" l="1"/>
  <c r="B392" i="1"/>
  <c r="C394" i="1" l="1"/>
  <c r="B393" i="1"/>
  <c r="B394" i="1" l="1"/>
  <c r="C395" i="1"/>
  <c r="C396" i="1" l="1"/>
  <c r="B395" i="1"/>
  <c r="C397" i="1" l="1"/>
  <c r="B396" i="1"/>
  <c r="C398" i="1" l="1"/>
  <c r="B397" i="1"/>
  <c r="C399" i="1" l="1"/>
  <c r="B398" i="1"/>
  <c r="C400" i="1" l="1"/>
  <c r="B399" i="1"/>
  <c r="C401" i="1" l="1"/>
  <c r="B400" i="1"/>
  <c r="C402" i="1" l="1"/>
  <c r="B401" i="1"/>
  <c r="B402" i="1" l="1"/>
  <c r="C403" i="1"/>
  <c r="C404" i="1" l="1"/>
  <c r="B403" i="1"/>
  <c r="C405" i="1" l="1"/>
  <c r="B404" i="1"/>
  <c r="C406" i="1" l="1"/>
  <c r="B405" i="1"/>
  <c r="C407" i="1" l="1"/>
  <c r="B406" i="1"/>
  <c r="C408" i="1" l="1"/>
  <c r="B407" i="1"/>
  <c r="C409" i="1" l="1"/>
  <c r="B408" i="1"/>
  <c r="C410" i="1" l="1"/>
  <c r="B409" i="1"/>
  <c r="B410" i="1" l="1"/>
  <c r="C411" i="1"/>
  <c r="C412" i="1" l="1"/>
  <c r="B411" i="1"/>
  <c r="C413" i="1" l="1"/>
  <c r="B412" i="1"/>
  <c r="C414" i="1" l="1"/>
  <c r="B413" i="1"/>
  <c r="C415" i="1" l="1"/>
  <c r="B414" i="1"/>
  <c r="C416" i="1" l="1"/>
  <c r="B415" i="1"/>
  <c r="C417" i="1" l="1"/>
  <c r="B416" i="1"/>
  <c r="C418" i="1" l="1"/>
  <c r="B417" i="1"/>
  <c r="B418" i="1" l="1"/>
  <c r="C419" i="1"/>
  <c r="C420" i="1" l="1"/>
  <c r="B419" i="1"/>
  <c r="C421" i="1" l="1"/>
  <c r="B420" i="1"/>
  <c r="C422" i="1" l="1"/>
  <c r="B421" i="1"/>
  <c r="C423" i="1" l="1"/>
  <c r="B422" i="1"/>
  <c r="C424" i="1" l="1"/>
  <c r="B423" i="1"/>
  <c r="C425" i="1" l="1"/>
  <c r="B424" i="1"/>
  <c r="C426" i="1" l="1"/>
  <c r="B425" i="1"/>
  <c r="B426" i="1" l="1"/>
  <c r="C427" i="1"/>
  <c r="C428" i="1" l="1"/>
  <c r="B427" i="1"/>
  <c r="C429" i="1" l="1"/>
  <c r="B428" i="1"/>
  <c r="C430" i="1" l="1"/>
  <c r="B429" i="1"/>
  <c r="C431" i="1" l="1"/>
  <c r="B430" i="1"/>
  <c r="C432" i="1" l="1"/>
  <c r="B431" i="1"/>
  <c r="C433" i="1" l="1"/>
  <c r="B432" i="1"/>
  <c r="C434" i="1" l="1"/>
  <c r="B433" i="1"/>
  <c r="B434" i="1" l="1"/>
  <c r="C435" i="1"/>
  <c r="C436" i="1" l="1"/>
  <c r="B435" i="1"/>
  <c r="C437" i="1" l="1"/>
  <c r="B436" i="1"/>
  <c r="C438" i="1" l="1"/>
  <c r="B437" i="1"/>
  <c r="C439" i="1" l="1"/>
  <c r="B438" i="1"/>
  <c r="C440" i="1" l="1"/>
  <c r="B439" i="1"/>
  <c r="C441" i="1" l="1"/>
  <c r="B440" i="1"/>
  <c r="C442" i="1" l="1"/>
  <c r="B441" i="1"/>
  <c r="B442" i="1" l="1"/>
  <c r="C443" i="1"/>
  <c r="C444" i="1" l="1"/>
  <c r="B443" i="1"/>
  <c r="C445" i="1" l="1"/>
  <c r="B444" i="1"/>
  <c r="C446" i="1" l="1"/>
  <c r="B445" i="1"/>
  <c r="C447" i="1" l="1"/>
  <c r="B446" i="1"/>
  <c r="C448" i="1" l="1"/>
  <c r="B447" i="1"/>
  <c r="C449" i="1" l="1"/>
  <c r="B448" i="1"/>
  <c r="C450" i="1" l="1"/>
  <c r="B449" i="1"/>
  <c r="B450" i="1" l="1"/>
  <c r="C451" i="1"/>
  <c r="C452" i="1" l="1"/>
  <c r="B451" i="1"/>
  <c r="C453" i="1" l="1"/>
  <c r="B452" i="1"/>
  <c r="C454" i="1" l="1"/>
  <c r="B453" i="1"/>
  <c r="C455" i="1" l="1"/>
  <c r="B454" i="1"/>
  <c r="C456" i="1" l="1"/>
  <c r="B455" i="1"/>
  <c r="C457" i="1" l="1"/>
  <c r="B456" i="1"/>
  <c r="C458" i="1" l="1"/>
  <c r="B457" i="1"/>
  <c r="B458" i="1" l="1"/>
  <c r="C459" i="1"/>
  <c r="C460" i="1" l="1"/>
  <c r="B459" i="1"/>
  <c r="C461" i="1" l="1"/>
  <c r="B460" i="1"/>
  <c r="C462" i="1" l="1"/>
  <c r="B461" i="1"/>
  <c r="C463" i="1" l="1"/>
  <c r="B462" i="1"/>
  <c r="C464" i="1" l="1"/>
  <c r="B463" i="1"/>
  <c r="C465" i="1" l="1"/>
  <c r="B464" i="1"/>
  <c r="C466" i="1" l="1"/>
  <c r="B465" i="1"/>
  <c r="B466" i="1" l="1"/>
  <c r="C467" i="1"/>
  <c r="C468" i="1" l="1"/>
  <c r="B467" i="1"/>
  <c r="C469" i="1" l="1"/>
  <c r="B468" i="1"/>
  <c r="C470" i="1" l="1"/>
  <c r="B469" i="1"/>
  <c r="C471" i="1" l="1"/>
  <c r="B470" i="1"/>
  <c r="C472" i="1" l="1"/>
  <c r="B471" i="1"/>
  <c r="C473" i="1" l="1"/>
  <c r="B472" i="1"/>
  <c r="C474" i="1" l="1"/>
  <c r="B473" i="1"/>
  <c r="B474" i="1" l="1"/>
  <c r="C475" i="1"/>
  <c r="C476" i="1" l="1"/>
  <c r="B475" i="1"/>
  <c r="C477" i="1" l="1"/>
  <c r="B476" i="1"/>
  <c r="C478" i="1" l="1"/>
  <c r="B477" i="1"/>
  <c r="C479" i="1" l="1"/>
  <c r="B478" i="1"/>
  <c r="C480" i="1" l="1"/>
  <c r="B479" i="1"/>
  <c r="C481" i="1" l="1"/>
  <c r="B480" i="1"/>
  <c r="C482" i="1" l="1"/>
  <c r="B481" i="1"/>
  <c r="B482" i="1" l="1"/>
  <c r="C483" i="1"/>
  <c r="C484" i="1" l="1"/>
  <c r="B483" i="1"/>
  <c r="C485" i="1" l="1"/>
  <c r="B484" i="1"/>
  <c r="C486" i="1" l="1"/>
  <c r="B485" i="1"/>
  <c r="C487" i="1" l="1"/>
  <c r="B486" i="1"/>
  <c r="C488" i="1" l="1"/>
  <c r="B487" i="1"/>
  <c r="C489" i="1" l="1"/>
  <c r="B488" i="1"/>
  <c r="C490" i="1" l="1"/>
  <c r="B489" i="1"/>
  <c r="C491" i="1" l="1"/>
  <c r="B490" i="1"/>
  <c r="C492" i="1" l="1"/>
  <c r="B491" i="1"/>
  <c r="C493" i="1" l="1"/>
  <c r="B492" i="1"/>
  <c r="C494" i="1" l="1"/>
  <c r="B493" i="1"/>
  <c r="C495" i="1" l="1"/>
  <c r="B494" i="1"/>
  <c r="C496" i="1" l="1"/>
  <c r="B495" i="1"/>
  <c r="C497" i="1" l="1"/>
  <c r="B496" i="1"/>
  <c r="C498" i="1" l="1"/>
  <c r="B497" i="1"/>
  <c r="B498" i="1" l="1"/>
  <c r="C499" i="1"/>
  <c r="C500" i="1" l="1"/>
  <c r="B499" i="1"/>
  <c r="C501" i="1" l="1"/>
  <c r="B500" i="1"/>
  <c r="C502" i="1" l="1"/>
  <c r="B501" i="1"/>
  <c r="C503" i="1" l="1"/>
  <c r="B502" i="1"/>
  <c r="C504" i="1" l="1"/>
  <c r="B503" i="1"/>
  <c r="C505" i="1" l="1"/>
  <c r="B504" i="1"/>
  <c r="C506" i="1" l="1"/>
  <c r="B505" i="1"/>
  <c r="B506" i="1" l="1"/>
  <c r="C507" i="1"/>
  <c r="C508" i="1" l="1"/>
  <c r="B507" i="1"/>
  <c r="C509" i="1" l="1"/>
  <c r="B508" i="1"/>
  <c r="C510" i="1" l="1"/>
  <c r="B509" i="1"/>
  <c r="C511" i="1" l="1"/>
  <c r="B510" i="1"/>
  <c r="C512" i="1" l="1"/>
  <c r="B511" i="1"/>
  <c r="C513" i="1" l="1"/>
  <c r="B512" i="1"/>
  <c r="C514" i="1" l="1"/>
  <c r="B513" i="1"/>
  <c r="B514" i="1" l="1"/>
  <c r="C515" i="1"/>
  <c r="C516" i="1" l="1"/>
  <c r="B515" i="1"/>
  <c r="C517" i="1" l="1"/>
  <c r="B516" i="1"/>
  <c r="C518" i="1" l="1"/>
  <c r="B517" i="1"/>
  <c r="C519" i="1" l="1"/>
  <c r="B518" i="1"/>
  <c r="C520" i="1" l="1"/>
  <c r="B519" i="1"/>
  <c r="C521" i="1" l="1"/>
  <c r="B520" i="1"/>
  <c r="C522" i="1" l="1"/>
  <c r="B521" i="1"/>
  <c r="B522" i="1" l="1"/>
  <c r="C523" i="1"/>
  <c r="C524" i="1" l="1"/>
  <c r="B523" i="1"/>
  <c r="C525" i="1" l="1"/>
  <c r="B524" i="1"/>
  <c r="C526" i="1" l="1"/>
  <c r="B525" i="1"/>
  <c r="C527" i="1" l="1"/>
  <c r="B526" i="1"/>
  <c r="C528" i="1" l="1"/>
  <c r="B527" i="1"/>
  <c r="C529" i="1" l="1"/>
  <c r="B528" i="1"/>
  <c r="C530" i="1" l="1"/>
  <c r="B529" i="1"/>
  <c r="B530" i="1" l="1"/>
  <c r="C531" i="1"/>
  <c r="C532" i="1" l="1"/>
  <c r="B531" i="1"/>
  <c r="C533" i="1" l="1"/>
  <c r="B532" i="1"/>
  <c r="C534" i="1" l="1"/>
  <c r="B533" i="1"/>
  <c r="C535" i="1" l="1"/>
  <c r="B534" i="1"/>
  <c r="C536" i="1" l="1"/>
  <c r="B535" i="1"/>
  <c r="C537" i="1" l="1"/>
  <c r="B536" i="1"/>
  <c r="C538" i="1" l="1"/>
  <c r="B537" i="1"/>
  <c r="B538" i="1" l="1"/>
  <c r="C539" i="1"/>
  <c r="C540" i="1" l="1"/>
  <c r="B539" i="1"/>
  <c r="C541" i="1" l="1"/>
  <c r="B540" i="1"/>
  <c r="C542" i="1" l="1"/>
  <c r="B541" i="1"/>
  <c r="C543" i="1" l="1"/>
  <c r="B542" i="1"/>
  <c r="C544" i="1" l="1"/>
  <c r="B543" i="1"/>
  <c r="C545" i="1" l="1"/>
  <c r="B544" i="1"/>
  <c r="C546" i="1" l="1"/>
  <c r="B545" i="1"/>
  <c r="B546" i="1" l="1"/>
  <c r="C547" i="1"/>
  <c r="C548" i="1" l="1"/>
  <c r="B547" i="1"/>
  <c r="C549" i="1" l="1"/>
  <c r="B548" i="1"/>
  <c r="C550" i="1" l="1"/>
  <c r="B549" i="1"/>
  <c r="C551" i="1" l="1"/>
  <c r="B550" i="1"/>
  <c r="C552" i="1" l="1"/>
  <c r="B551" i="1"/>
  <c r="C553" i="1" l="1"/>
  <c r="B552" i="1"/>
  <c r="C554" i="1" l="1"/>
  <c r="B553" i="1"/>
  <c r="B554" i="1" l="1"/>
  <c r="C555" i="1"/>
  <c r="C556" i="1" l="1"/>
  <c r="B555" i="1"/>
  <c r="C557" i="1" l="1"/>
  <c r="B556" i="1"/>
  <c r="C558" i="1" l="1"/>
  <c r="B557" i="1"/>
  <c r="C559" i="1" l="1"/>
  <c r="B558" i="1"/>
  <c r="C560" i="1" l="1"/>
  <c r="B559" i="1"/>
  <c r="C561" i="1" l="1"/>
  <c r="B560" i="1"/>
  <c r="C562" i="1" l="1"/>
  <c r="B561" i="1"/>
  <c r="B562" i="1" l="1"/>
  <c r="C563" i="1"/>
  <c r="C564" i="1" l="1"/>
  <c r="B563" i="1"/>
  <c r="C565" i="1" l="1"/>
  <c r="B564" i="1"/>
  <c r="C566" i="1" l="1"/>
  <c r="B565" i="1"/>
  <c r="C567" i="1" l="1"/>
  <c r="B566" i="1"/>
  <c r="C568" i="1" l="1"/>
  <c r="B567" i="1"/>
  <c r="C569" i="1" l="1"/>
  <c r="B568" i="1"/>
  <c r="C570" i="1" l="1"/>
  <c r="B569" i="1"/>
  <c r="B570" i="1" l="1"/>
  <c r="C571" i="1"/>
  <c r="C572" i="1" l="1"/>
  <c r="B571" i="1"/>
  <c r="C573" i="1" l="1"/>
  <c r="B572" i="1"/>
  <c r="C574" i="1" l="1"/>
  <c r="B573" i="1"/>
  <c r="C575" i="1" l="1"/>
  <c r="B574" i="1"/>
  <c r="C576" i="1" l="1"/>
  <c r="B575" i="1"/>
  <c r="C577" i="1" l="1"/>
  <c r="B576" i="1"/>
  <c r="C578" i="1" l="1"/>
  <c r="B577" i="1"/>
  <c r="C579" i="1" l="1"/>
  <c r="B578" i="1"/>
  <c r="B579" i="1" l="1"/>
  <c r="C580" i="1"/>
  <c r="C581" i="1" l="1"/>
  <c r="B580" i="1"/>
  <c r="C582" i="1" l="1"/>
  <c r="B581" i="1"/>
  <c r="C583" i="1" l="1"/>
  <c r="B582" i="1"/>
  <c r="C584" i="1" l="1"/>
  <c r="B583" i="1"/>
  <c r="C585" i="1" l="1"/>
  <c r="B584" i="1"/>
  <c r="B585" i="1" l="1"/>
  <c r="C586" i="1"/>
  <c r="C587" i="1" l="1"/>
  <c r="B586" i="1"/>
  <c r="C588" i="1" l="1"/>
  <c r="B587" i="1"/>
  <c r="C589" i="1" l="1"/>
  <c r="B588" i="1"/>
  <c r="C590" i="1" l="1"/>
  <c r="B589" i="1"/>
  <c r="C591" i="1" l="1"/>
  <c r="B590" i="1"/>
  <c r="C592" i="1" l="1"/>
  <c r="B591" i="1"/>
  <c r="C593" i="1" l="1"/>
  <c r="B592" i="1"/>
  <c r="B593" i="1" l="1"/>
  <c r="C594" i="1"/>
  <c r="C595" i="1" l="1"/>
  <c r="B594" i="1"/>
  <c r="C596" i="1" l="1"/>
  <c r="B595" i="1"/>
  <c r="C597" i="1" l="1"/>
  <c r="B596" i="1"/>
  <c r="C598" i="1" l="1"/>
  <c r="B597" i="1"/>
  <c r="C599" i="1" l="1"/>
  <c r="B598" i="1"/>
  <c r="C600" i="1" l="1"/>
  <c r="B599" i="1"/>
  <c r="C601" i="1" l="1"/>
  <c r="B600" i="1"/>
  <c r="B601" i="1" l="1"/>
  <c r="C602" i="1"/>
  <c r="C603" i="1" l="1"/>
  <c r="B602" i="1"/>
  <c r="C604" i="1" l="1"/>
  <c r="B603" i="1"/>
  <c r="C605" i="1" l="1"/>
  <c r="B604" i="1"/>
  <c r="C606" i="1" l="1"/>
  <c r="B605" i="1"/>
  <c r="C607" i="1" l="1"/>
  <c r="B606" i="1"/>
  <c r="C608" i="1" l="1"/>
  <c r="B607" i="1"/>
  <c r="C609" i="1" l="1"/>
  <c r="B608" i="1"/>
  <c r="B609" i="1" l="1"/>
  <c r="C610" i="1"/>
  <c r="C611" i="1" l="1"/>
  <c r="B610" i="1"/>
  <c r="C612" i="1" l="1"/>
  <c r="B611" i="1"/>
  <c r="C613" i="1" l="1"/>
  <c r="B612" i="1"/>
  <c r="C614" i="1" l="1"/>
  <c r="B613" i="1"/>
  <c r="C615" i="1" l="1"/>
  <c r="B614" i="1"/>
  <c r="C616" i="1" l="1"/>
  <c r="B615" i="1"/>
  <c r="C617" i="1" l="1"/>
  <c r="B616" i="1"/>
  <c r="B617" i="1" l="1"/>
  <c r="C618" i="1"/>
  <c r="C619" i="1" l="1"/>
  <c r="B618" i="1"/>
  <c r="C620" i="1" l="1"/>
  <c r="B619" i="1"/>
  <c r="C621" i="1" l="1"/>
  <c r="B620" i="1"/>
  <c r="C622" i="1" l="1"/>
  <c r="B621" i="1"/>
  <c r="C623" i="1" l="1"/>
  <c r="B622" i="1"/>
  <c r="C624" i="1" l="1"/>
  <c r="B623" i="1"/>
  <c r="C625" i="1" l="1"/>
  <c r="B624" i="1"/>
  <c r="B625" i="1" l="1"/>
  <c r="C626" i="1"/>
  <c r="C627" i="1" l="1"/>
  <c r="B626" i="1"/>
  <c r="C628" i="1" l="1"/>
  <c r="B627" i="1"/>
  <c r="C629" i="1" l="1"/>
  <c r="B628" i="1"/>
  <c r="C630" i="1" l="1"/>
  <c r="B629" i="1"/>
  <c r="C631" i="1" l="1"/>
  <c r="B630" i="1"/>
  <c r="C632" i="1" l="1"/>
  <c r="B631" i="1"/>
  <c r="C633" i="1" l="1"/>
  <c r="B632" i="1"/>
  <c r="B633" i="1" l="1"/>
  <c r="C634" i="1"/>
  <c r="C635" i="1" l="1"/>
  <c r="B634" i="1"/>
  <c r="C636" i="1" l="1"/>
  <c r="B635" i="1"/>
  <c r="C637" i="1" l="1"/>
  <c r="B636" i="1"/>
  <c r="C638" i="1" l="1"/>
  <c r="B637" i="1"/>
  <c r="C639" i="1" l="1"/>
  <c r="B638" i="1"/>
  <c r="C640" i="1" l="1"/>
  <c r="B639" i="1"/>
  <c r="C641" i="1" l="1"/>
  <c r="B640" i="1"/>
  <c r="B641" i="1" l="1"/>
  <c r="C642" i="1"/>
  <c r="C643" i="1" l="1"/>
  <c r="B642" i="1"/>
  <c r="C644" i="1" l="1"/>
  <c r="B643" i="1"/>
  <c r="C645" i="1" l="1"/>
  <c r="B644" i="1"/>
  <c r="C646" i="1" l="1"/>
  <c r="B645" i="1"/>
  <c r="C647" i="1" l="1"/>
  <c r="B646" i="1"/>
  <c r="C648" i="1" l="1"/>
  <c r="B647" i="1"/>
  <c r="C649" i="1" l="1"/>
  <c r="B648" i="1"/>
  <c r="B649" i="1" l="1"/>
  <c r="C650" i="1"/>
  <c r="C651" i="1" l="1"/>
  <c r="B650" i="1"/>
  <c r="C652" i="1" l="1"/>
  <c r="B651" i="1"/>
  <c r="C653" i="1" l="1"/>
  <c r="B652" i="1"/>
  <c r="C654" i="1" l="1"/>
  <c r="B653" i="1"/>
  <c r="C655" i="1" l="1"/>
  <c r="B654" i="1"/>
  <c r="C656" i="1" l="1"/>
  <c r="B655" i="1"/>
  <c r="C657" i="1" l="1"/>
  <c r="B656" i="1"/>
  <c r="B657" i="1" l="1"/>
  <c r="C658" i="1"/>
  <c r="C659" i="1" l="1"/>
  <c r="B658" i="1"/>
  <c r="C660" i="1" l="1"/>
  <c r="B659" i="1"/>
  <c r="C661" i="1" l="1"/>
  <c r="B660" i="1"/>
  <c r="C662" i="1" l="1"/>
  <c r="B661" i="1"/>
  <c r="C663" i="1" l="1"/>
  <c r="B662" i="1"/>
  <c r="C664" i="1" l="1"/>
  <c r="B663" i="1"/>
  <c r="C665" i="1" l="1"/>
  <c r="B664" i="1"/>
  <c r="B665" i="1" l="1"/>
  <c r="C666" i="1"/>
  <c r="C667" i="1" l="1"/>
  <c r="B666" i="1"/>
  <c r="C668" i="1" l="1"/>
  <c r="B667" i="1"/>
  <c r="C669" i="1" l="1"/>
  <c r="B668" i="1"/>
  <c r="C670" i="1" l="1"/>
  <c r="B669" i="1"/>
  <c r="C671" i="1" l="1"/>
  <c r="B670" i="1"/>
  <c r="C672" i="1" l="1"/>
  <c r="B671" i="1"/>
  <c r="C673" i="1" l="1"/>
  <c r="B672" i="1"/>
  <c r="B673" i="1" l="1"/>
  <c r="C674" i="1"/>
  <c r="C675" i="1" l="1"/>
  <c r="B674" i="1"/>
  <c r="C676" i="1" l="1"/>
  <c r="B675" i="1"/>
  <c r="C677" i="1" l="1"/>
  <c r="B676" i="1"/>
  <c r="C678" i="1" l="1"/>
  <c r="B677" i="1"/>
  <c r="C679" i="1" l="1"/>
  <c r="B678" i="1"/>
  <c r="C680" i="1" l="1"/>
  <c r="B679" i="1"/>
  <c r="C681" i="1" l="1"/>
  <c r="B680" i="1"/>
  <c r="B681" i="1" l="1"/>
  <c r="C682" i="1"/>
  <c r="C683" i="1" l="1"/>
  <c r="B682" i="1"/>
  <c r="C684" i="1" l="1"/>
  <c r="B683" i="1"/>
  <c r="C685" i="1" l="1"/>
  <c r="B684" i="1"/>
  <c r="C686" i="1" l="1"/>
  <c r="B685" i="1"/>
  <c r="C687" i="1" l="1"/>
  <c r="B686" i="1"/>
  <c r="C688" i="1" l="1"/>
  <c r="B687" i="1"/>
  <c r="C689" i="1" l="1"/>
  <c r="B688" i="1"/>
  <c r="B689" i="1" l="1"/>
  <c r="C690" i="1"/>
  <c r="C691" i="1" l="1"/>
  <c r="B690" i="1"/>
  <c r="C692" i="1" l="1"/>
  <c r="B691" i="1"/>
  <c r="C693" i="1" l="1"/>
  <c r="B692" i="1"/>
  <c r="C694" i="1" l="1"/>
  <c r="B693" i="1"/>
  <c r="C695" i="1" l="1"/>
  <c r="B694" i="1"/>
  <c r="C696" i="1" l="1"/>
  <c r="B695" i="1"/>
  <c r="C697" i="1" l="1"/>
  <c r="B696" i="1"/>
  <c r="B697" i="1" l="1"/>
  <c r="C698" i="1"/>
  <c r="C699" i="1" l="1"/>
  <c r="B698" i="1"/>
  <c r="C700" i="1" l="1"/>
  <c r="B699" i="1"/>
  <c r="C701" i="1" l="1"/>
  <c r="B700" i="1"/>
  <c r="C702" i="1" l="1"/>
  <c r="B701" i="1"/>
  <c r="C703" i="1" l="1"/>
  <c r="B702" i="1"/>
  <c r="C704" i="1" l="1"/>
  <c r="B703" i="1"/>
  <c r="C705" i="1" l="1"/>
  <c r="B704" i="1"/>
  <c r="B705" i="1" l="1"/>
  <c r="C706" i="1"/>
  <c r="C707" i="1" l="1"/>
  <c r="B706" i="1"/>
  <c r="C708" i="1" l="1"/>
  <c r="B707" i="1"/>
  <c r="C709" i="1" l="1"/>
  <c r="B708" i="1"/>
  <c r="C710" i="1" l="1"/>
  <c r="B709" i="1"/>
  <c r="C711" i="1" l="1"/>
  <c r="B710" i="1"/>
  <c r="C712" i="1" l="1"/>
  <c r="B711" i="1"/>
  <c r="C713" i="1" l="1"/>
  <c r="B712" i="1"/>
  <c r="B713" i="1" l="1"/>
  <c r="C714" i="1"/>
  <c r="C715" i="1" l="1"/>
  <c r="B714" i="1"/>
  <c r="C716" i="1" l="1"/>
  <c r="B715" i="1"/>
  <c r="C717" i="1" l="1"/>
  <c r="B716" i="1"/>
  <c r="C718" i="1" l="1"/>
  <c r="B717" i="1"/>
  <c r="C719" i="1" l="1"/>
  <c r="B718" i="1"/>
  <c r="C720" i="1" l="1"/>
  <c r="B719" i="1"/>
  <c r="C721" i="1" l="1"/>
  <c r="B720" i="1"/>
  <c r="B721" i="1" l="1"/>
  <c r="C722" i="1"/>
  <c r="C723" i="1" l="1"/>
  <c r="B722" i="1"/>
  <c r="C724" i="1" l="1"/>
  <c r="B723" i="1"/>
  <c r="C725" i="1" l="1"/>
  <c r="B724" i="1"/>
  <c r="C726" i="1" l="1"/>
  <c r="B725" i="1"/>
  <c r="C727" i="1" l="1"/>
  <c r="B726" i="1"/>
  <c r="C728" i="1" l="1"/>
  <c r="B727" i="1"/>
  <c r="C729" i="1" l="1"/>
  <c r="B728" i="1"/>
  <c r="B729" i="1" l="1"/>
  <c r="C730" i="1"/>
  <c r="C731" i="1" l="1"/>
  <c r="B730" i="1"/>
  <c r="C732" i="1" l="1"/>
  <c r="B731" i="1"/>
  <c r="C733" i="1" l="1"/>
  <c r="B732" i="1"/>
  <c r="C734" i="1" l="1"/>
  <c r="B733" i="1"/>
  <c r="C735" i="1" l="1"/>
  <c r="B734" i="1"/>
  <c r="C736" i="1" l="1"/>
  <c r="B735" i="1"/>
  <c r="C737" i="1" l="1"/>
  <c r="B736" i="1"/>
  <c r="B737" i="1" l="1"/>
  <c r="C738" i="1"/>
  <c r="C739" i="1" l="1"/>
  <c r="B738" i="1"/>
  <c r="C740" i="1" l="1"/>
  <c r="B739" i="1"/>
  <c r="C741" i="1" l="1"/>
  <c r="B740" i="1"/>
  <c r="C742" i="1" l="1"/>
  <c r="B741" i="1"/>
  <c r="C743" i="1" l="1"/>
  <c r="B742" i="1"/>
  <c r="C744" i="1" l="1"/>
  <c r="B743" i="1"/>
  <c r="C745" i="1" l="1"/>
  <c r="B744" i="1"/>
  <c r="B745" i="1" l="1"/>
  <c r="C746" i="1"/>
  <c r="C747" i="1" l="1"/>
  <c r="B746" i="1"/>
  <c r="C748" i="1" l="1"/>
  <c r="B747" i="1"/>
  <c r="C749" i="1" l="1"/>
  <c r="B748" i="1"/>
  <c r="C750" i="1" l="1"/>
  <c r="B749" i="1"/>
  <c r="C751" i="1" l="1"/>
  <c r="B750" i="1"/>
  <c r="C752" i="1" l="1"/>
  <c r="B751" i="1"/>
  <c r="C753" i="1" l="1"/>
  <c r="B752" i="1"/>
  <c r="B753" i="1" l="1"/>
  <c r="C754" i="1"/>
  <c r="C755" i="1" l="1"/>
  <c r="B754" i="1"/>
  <c r="C756" i="1" l="1"/>
  <c r="B755" i="1"/>
  <c r="C757" i="1" l="1"/>
  <c r="B756" i="1"/>
  <c r="C758" i="1" l="1"/>
  <c r="B757" i="1"/>
  <c r="C759" i="1" l="1"/>
  <c r="B758" i="1"/>
  <c r="C760" i="1" l="1"/>
  <c r="B759" i="1"/>
  <c r="C761" i="1" l="1"/>
  <c r="B760" i="1"/>
  <c r="B761" i="1" l="1"/>
  <c r="C762" i="1"/>
  <c r="C763" i="1" l="1"/>
  <c r="B762" i="1"/>
  <c r="C764" i="1" l="1"/>
  <c r="B763" i="1"/>
  <c r="C765" i="1" l="1"/>
  <c r="B764" i="1"/>
  <c r="C766" i="1" l="1"/>
  <c r="B765" i="1"/>
  <c r="C767" i="1" l="1"/>
  <c r="B766" i="1"/>
  <c r="C768" i="1" l="1"/>
  <c r="B767" i="1"/>
  <c r="C769" i="1" l="1"/>
  <c r="B768" i="1"/>
  <c r="B769" i="1" l="1"/>
  <c r="C770" i="1"/>
  <c r="C771" i="1" l="1"/>
  <c r="B770" i="1"/>
  <c r="C772" i="1" l="1"/>
  <c r="B771" i="1"/>
  <c r="C773" i="1" l="1"/>
  <c r="B772" i="1"/>
  <c r="C774" i="1" l="1"/>
  <c r="B773" i="1"/>
  <c r="C775" i="1" l="1"/>
  <c r="B774" i="1"/>
  <c r="C776" i="1" l="1"/>
  <c r="B775" i="1"/>
  <c r="C777" i="1" l="1"/>
  <c r="B776" i="1"/>
  <c r="B777" i="1" l="1"/>
  <c r="C778" i="1"/>
  <c r="C779" i="1" l="1"/>
  <c r="B778" i="1"/>
  <c r="C780" i="1" l="1"/>
  <c r="B779" i="1"/>
  <c r="C781" i="1" l="1"/>
  <c r="B780" i="1"/>
  <c r="C782" i="1" l="1"/>
  <c r="B781" i="1"/>
  <c r="C783" i="1" l="1"/>
  <c r="B782" i="1"/>
  <c r="C784" i="1" l="1"/>
  <c r="B783" i="1"/>
  <c r="C785" i="1" l="1"/>
  <c r="B784" i="1"/>
  <c r="B785" i="1" l="1"/>
  <c r="C786" i="1"/>
  <c r="C787" i="1" l="1"/>
  <c r="B786" i="1"/>
  <c r="C788" i="1" l="1"/>
  <c r="B787" i="1"/>
  <c r="C789" i="1" l="1"/>
  <c r="B788" i="1"/>
  <c r="C790" i="1" l="1"/>
  <c r="B789" i="1"/>
  <c r="C791" i="1" l="1"/>
  <c r="B790" i="1"/>
  <c r="C792" i="1" l="1"/>
  <c r="B791" i="1"/>
  <c r="C793" i="1" l="1"/>
  <c r="B792" i="1"/>
  <c r="B793" i="1" l="1"/>
  <c r="C794" i="1"/>
  <c r="C795" i="1" l="1"/>
  <c r="B794" i="1"/>
  <c r="C796" i="1" l="1"/>
  <c r="B795" i="1"/>
  <c r="C797" i="1" l="1"/>
  <c r="B796" i="1"/>
  <c r="C798" i="1" l="1"/>
  <c r="B797" i="1"/>
  <c r="C799" i="1" l="1"/>
  <c r="B798" i="1"/>
  <c r="C800" i="1" l="1"/>
  <c r="B799" i="1"/>
  <c r="C801" i="1" l="1"/>
  <c r="B800" i="1"/>
  <c r="B801" i="1" l="1"/>
  <c r="C802" i="1"/>
  <c r="C803" i="1" l="1"/>
  <c r="B802" i="1"/>
  <c r="C804" i="1" l="1"/>
  <c r="B803" i="1"/>
  <c r="C805" i="1" l="1"/>
  <c r="B804" i="1"/>
  <c r="C806" i="1" l="1"/>
  <c r="B805" i="1"/>
  <c r="C807" i="1" l="1"/>
  <c r="B806" i="1"/>
  <c r="C808" i="1" l="1"/>
  <c r="B807" i="1"/>
  <c r="C809" i="1" l="1"/>
  <c r="B808" i="1"/>
  <c r="C810" i="1" l="1"/>
  <c r="B809" i="1"/>
  <c r="C811" i="1" l="1"/>
  <c r="B810" i="1"/>
  <c r="C812" i="1" l="1"/>
  <c r="B811" i="1"/>
  <c r="C813" i="1" l="1"/>
  <c r="B812" i="1"/>
  <c r="C814" i="1" l="1"/>
  <c r="B813" i="1"/>
  <c r="C815" i="1" l="1"/>
  <c r="B814" i="1"/>
  <c r="C816" i="1" l="1"/>
  <c r="B815" i="1"/>
  <c r="C817" i="1" l="1"/>
  <c r="B816" i="1"/>
  <c r="C818" i="1" l="1"/>
  <c r="B817" i="1"/>
  <c r="C819" i="1" l="1"/>
  <c r="B818" i="1"/>
  <c r="C820" i="1" l="1"/>
  <c r="B819" i="1"/>
  <c r="C821" i="1" l="1"/>
  <c r="B820" i="1"/>
  <c r="C822" i="1" l="1"/>
  <c r="B821" i="1"/>
  <c r="C823" i="1" l="1"/>
  <c r="B822" i="1"/>
  <c r="C824" i="1" l="1"/>
  <c r="B823" i="1"/>
  <c r="C825" i="1" l="1"/>
  <c r="B824" i="1"/>
  <c r="C826" i="1" l="1"/>
  <c r="B825" i="1"/>
  <c r="C827" i="1" l="1"/>
  <c r="B826" i="1"/>
  <c r="C828" i="1" l="1"/>
  <c r="B827" i="1"/>
  <c r="C829" i="1" l="1"/>
  <c r="B828" i="1"/>
  <c r="C830" i="1" l="1"/>
  <c r="B829" i="1"/>
  <c r="C831" i="1" l="1"/>
  <c r="B830" i="1"/>
  <c r="C832" i="1" l="1"/>
  <c r="B831" i="1"/>
  <c r="C833" i="1" l="1"/>
  <c r="B832" i="1"/>
  <c r="C834" i="1" l="1"/>
  <c r="B833" i="1"/>
  <c r="C835" i="1" l="1"/>
  <c r="B834" i="1"/>
  <c r="C836" i="1" l="1"/>
  <c r="B835" i="1"/>
  <c r="C837" i="1" l="1"/>
  <c r="B836" i="1"/>
  <c r="C838" i="1" l="1"/>
  <c r="B837" i="1"/>
  <c r="C839" i="1" l="1"/>
  <c r="B838" i="1"/>
  <c r="C840" i="1" l="1"/>
  <c r="B839" i="1"/>
  <c r="C841" i="1" l="1"/>
  <c r="B840" i="1"/>
  <c r="C842" i="1" l="1"/>
  <c r="B841" i="1"/>
  <c r="C843" i="1" l="1"/>
  <c r="B842" i="1"/>
  <c r="C844" i="1" l="1"/>
  <c r="B843" i="1"/>
  <c r="C845" i="1" l="1"/>
  <c r="B844" i="1"/>
  <c r="C846" i="1" l="1"/>
  <c r="B845" i="1"/>
  <c r="C847" i="1" l="1"/>
  <c r="B846" i="1"/>
  <c r="C848" i="1" l="1"/>
  <c r="B847" i="1"/>
  <c r="C849" i="1" l="1"/>
  <c r="B848" i="1"/>
  <c r="B849" i="1" l="1"/>
  <c r="C850" i="1"/>
  <c r="C851" i="1" l="1"/>
  <c r="B850" i="1"/>
  <c r="C852" i="1" l="1"/>
  <c r="B851" i="1"/>
  <c r="C853" i="1" l="1"/>
  <c r="B852" i="1"/>
  <c r="C854" i="1" l="1"/>
  <c r="B853" i="1"/>
  <c r="C855" i="1" l="1"/>
  <c r="B854" i="1"/>
  <c r="C856" i="1" l="1"/>
  <c r="B855" i="1"/>
  <c r="C857" i="1" l="1"/>
  <c r="B856" i="1"/>
  <c r="B857" i="1" l="1"/>
  <c r="C858" i="1"/>
  <c r="C859" i="1" l="1"/>
  <c r="B858" i="1"/>
  <c r="C860" i="1" l="1"/>
  <c r="B859" i="1"/>
  <c r="C861" i="1" l="1"/>
  <c r="B860" i="1"/>
  <c r="C862" i="1" l="1"/>
  <c r="B861" i="1"/>
  <c r="C863" i="1" l="1"/>
  <c r="B862" i="1"/>
  <c r="C864" i="1" l="1"/>
  <c r="B863" i="1"/>
  <c r="C865" i="1" l="1"/>
  <c r="B864" i="1"/>
  <c r="B865" i="1" l="1"/>
  <c r="C866" i="1"/>
  <c r="C867" i="1" l="1"/>
  <c r="B866" i="1"/>
  <c r="C868" i="1" l="1"/>
  <c r="B867" i="1"/>
  <c r="C869" i="1" l="1"/>
  <c r="B868" i="1"/>
  <c r="C870" i="1" l="1"/>
  <c r="B869" i="1"/>
  <c r="C871" i="1" l="1"/>
  <c r="B870" i="1"/>
  <c r="C872" i="1" l="1"/>
  <c r="B871" i="1"/>
  <c r="C873" i="1" l="1"/>
  <c r="B872" i="1"/>
  <c r="B873" i="1" l="1"/>
  <c r="C874" i="1"/>
  <c r="C875" i="1" l="1"/>
  <c r="B874" i="1"/>
  <c r="C876" i="1" l="1"/>
  <c r="B875" i="1"/>
  <c r="C877" i="1" l="1"/>
  <c r="B876" i="1"/>
  <c r="C878" i="1" l="1"/>
  <c r="B877" i="1"/>
  <c r="C879" i="1" l="1"/>
  <c r="B878" i="1"/>
  <c r="C880" i="1" l="1"/>
  <c r="B879" i="1"/>
  <c r="C881" i="1" l="1"/>
  <c r="B880" i="1"/>
  <c r="C882" i="1" l="1"/>
  <c r="B881" i="1"/>
  <c r="C883" i="1" l="1"/>
  <c r="B882" i="1"/>
  <c r="C884" i="1" l="1"/>
  <c r="B883" i="1"/>
  <c r="C885" i="1" l="1"/>
  <c r="B884" i="1"/>
  <c r="C886" i="1" l="1"/>
  <c r="B885" i="1"/>
  <c r="C887" i="1" l="1"/>
  <c r="B886" i="1"/>
  <c r="C888" i="1" l="1"/>
  <c r="B887" i="1"/>
  <c r="C889" i="1" l="1"/>
  <c r="B888" i="1"/>
  <c r="B889" i="1" l="1"/>
  <c r="C890" i="1"/>
  <c r="C891" i="1" l="1"/>
  <c r="B890" i="1"/>
  <c r="C892" i="1" l="1"/>
  <c r="B891" i="1"/>
  <c r="C893" i="1" l="1"/>
  <c r="B892" i="1"/>
  <c r="C894" i="1" l="1"/>
  <c r="B893" i="1"/>
  <c r="C895" i="1" l="1"/>
  <c r="B894" i="1"/>
  <c r="C896" i="1" l="1"/>
  <c r="B895" i="1"/>
  <c r="C897" i="1" l="1"/>
  <c r="B896" i="1"/>
  <c r="B897" i="1" l="1"/>
  <c r="C898" i="1"/>
  <c r="C899" i="1" l="1"/>
  <c r="B898" i="1"/>
  <c r="C900" i="1" l="1"/>
  <c r="B899" i="1"/>
  <c r="C901" i="1" l="1"/>
  <c r="B900" i="1"/>
  <c r="C902" i="1" l="1"/>
  <c r="B901" i="1"/>
  <c r="C903" i="1" l="1"/>
  <c r="B902" i="1"/>
  <c r="C904" i="1" l="1"/>
  <c r="B903" i="1"/>
  <c r="C905" i="1" l="1"/>
  <c r="B904" i="1"/>
  <c r="C906" i="1" l="1"/>
  <c r="B905" i="1"/>
  <c r="C907" i="1" l="1"/>
  <c r="B906" i="1"/>
  <c r="C908" i="1" l="1"/>
  <c r="B907" i="1"/>
  <c r="C909" i="1" l="1"/>
  <c r="B908" i="1"/>
  <c r="C910" i="1" l="1"/>
  <c r="B909" i="1"/>
  <c r="C911" i="1" l="1"/>
  <c r="B910" i="1"/>
  <c r="C912" i="1" l="1"/>
  <c r="B911" i="1"/>
  <c r="C913" i="1" l="1"/>
  <c r="B912" i="1"/>
  <c r="B913" i="1" l="1"/>
  <c r="C914" i="1"/>
  <c r="C915" i="1" l="1"/>
  <c r="B914" i="1"/>
  <c r="C916" i="1" l="1"/>
  <c r="B915" i="1"/>
  <c r="C917" i="1" l="1"/>
  <c r="B916" i="1"/>
  <c r="C918" i="1" l="1"/>
  <c r="B917" i="1"/>
  <c r="C919" i="1" l="1"/>
  <c r="B918" i="1"/>
  <c r="C920" i="1" l="1"/>
  <c r="B919" i="1"/>
  <c r="C921" i="1" l="1"/>
  <c r="B920" i="1"/>
  <c r="B921" i="1" l="1"/>
  <c r="C922" i="1"/>
  <c r="C923" i="1" l="1"/>
  <c r="B922" i="1"/>
  <c r="C924" i="1" l="1"/>
  <c r="B923" i="1"/>
  <c r="C925" i="1" l="1"/>
  <c r="B924" i="1"/>
  <c r="C926" i="1" l="1"/>
  <c r="B925" i="1"/>
  <c r="C927" i="1" l="1"/>
  <c r="B926" i="1"/>
  <c r="C928" i="1" l="1"/>
  <c r="B927" i="1"/>
  <c r="C929" i="1" l="1"/>
  <c r="B928" i="1"/>
  <c r="B929" i="1" l="1"/>
  <c r="C930" i="1"/>
  <c r="C931" i="1" l="1"/>
  <c r="B930" i="1"/>
  <c r="C932" i="1" l="1"/>
  <c r="B931" i="1"/>
  <c r="C933" i="1" l="1"/>
  <c r="B932" i="1"/>
  <c r="C934" i="1" l="1"/>
  <c r="B933" i="1"/>
  <c r="C935" i="1" l="1"/>
  <c r="B934" i="1"/>
  <c r="C936" i="1" l="1"/>
  <c r="B935" i="1"/>
  <c r="C937" i="1" l="1"/>
  <c r="B936" i="1"/>
  <c r="B937" i="1" l="1"/>
  <c r="C938" i="1"/>
  <c r="C939" i="1" l="1"/>
  <c r="B938" i="1"/>
  <c r="C940" i="1" l="1"/>
  <c r="B939" i="1"/>
  <c r="C941" i="1" l="1"/>
  <c r="B940" i="1"/>
  <c r="C942" i="1" l="1"/>
  <c r="B941" i="1"/>
  <c r="C943" i="1" l="1"/>
  <c r="B942" i="1"/>
  <c r="C944" i="1" l="1"/>
  <c r="B943" i="1"/>
  <c r="C945" i="1" l="1"/>
  <c r="B944" i="1"/>
  <c r="B945" i="1" l="1"/>
  <c r="C946" i="1"/>
  <c r="C947" i="1" l="1"/>
  <c r="B946" i="1"/>
  <c r="C948" i="1" l="1"/>
  <c r="B947" i="1"/>
  <c r="C949" i="1" l="1"/>
  <c r="B948" i="1"/>
  <c r="C950" i="1" l="1"/>
  <c r="B949" i="1"/>
  <c r="C951" i="1" l="1"/>
  <c r="B950" i="1"/>
  <c r="C952" i="1" l="1"/>
  <c r="B951" i="1"/>
  <c r="C953" i="1" l="1"/>
  <c r="B952" i="1"/>
  <c r="B953" i="1" l="1"/>
  <c r="C954" i="1"/>
  <c r="C955" i="1" l="1"/>
  <c r="B954" i="1"/>
  <c r="C956" i="1" l="1"/>
  <c r="B955" i="1"/>
  <c r="C957" i="1" l="1"/>
  <c r="B956" i="1"/>
  <c r="C958" i="1" l="1"/>
  <c r="B957" i="1"/>
  <c r="C959" i="1" l="1"/>
  <c r="B958" i="1"/>
  <c r="C960" i="1" l="1"/>
  <c r="B959" i="1"/>
  <c r="C961" i="1" l="1"/>
  <c r="B960" i="1"/>
  <c r="C962" i="1" l="1"/>
  <c r="B961" i="1"/>
  <c r="C963" i="1" l="1"/>
  <c r="B962" i="1"/>
  <c r="C964" i="1" l="1"/>
  <c r="B963" i="1"/>
  <c r="C965" i="1" l="1"/>
  <c r="B964" i="1"/>
  <c r="C966" i="1" l="1"/>
  <c r="B965" i="1"/>
  <c r="C967" i="1" l="1"/>
  <c r="B966" i="1"/>
  <c r="C968" i="1" l="1"/>
  <c r="B967" i="1"/>
  <c r="C969" i="1" l="1"/>
  <c r="B968" i="1"/>
  <c r="C970" i="1" l="1"/>
  <c r="B969" i="1"/>
  <c r="C971" i="1" l="1"/>
  <c r="B970" i="1"/>
  <c r="C972" i="1" l="1"/>
  <c r="B971" i="1"/>
  <c r="C973" i="1" l="1"/>
  <c r="B972" i="1"/>
  <c r="C974" i="1" l="1"/>
  <c r="B973" i="1"/>
  <c r="C975" i="1" l="1"/>
  <c r="B974" i="1"/>
  <c r="C976" i="1" l="1"/>
  <c r="B975" i="1"/>
  <c r="C977" i="1" l="1"/>
  <c r="B976" i="1"/>
  <c r="C978" i="1" l="1"/>
  <c r="B977" i="1"/>
  <c r="C979" i="1" l="1"/>
  <c r="B978" i="1"/>
  <c r="C980" i="1" l="1"/>
  <c r="B979" i="1"/>
  <c r="C981" i="1" l="1"/>
  <c r="B980" i="1"/>
  <c r="C982" i="1" l="1"/>
  <c r="B981" i="1"/>
  <c r="C983" i="1" l="1"/>
  <c r="B982" i="1"/>
  <c r="C984" i="1" l="1"/>
  <c r="B983" i="1"/>
  <c r="C985" i="1" l="1"/>
  <c r="B984" i="1"/>
  <c r="C986" i="1" l="1"/>
  <c r="B985" i="1"/>
  <c r="C987" i="1" l="1"/>
  <c r="B986" i="1"/>
  <c r="C988" i="1" l="1"/>
  <c r="B987" i="1"/>
  <c r="C989" i="1" l="1"/>
  <c r="B988" i="1"/>
  <c r="C990" i="1" l="1"/>
  <c r="B989" i="1"/>
  <c r="C991" i="1" l="1"/>
  <c r="B990" i="1"/>
  <c r="C992" i="1" l="1"/>
  <c r="B991" i="1"/>
  <c r="C993" i="1" l="1"/>
  <c r="B992" i="1"/>
  <c r="C994" i="1" l="1"/>
  <c r="B993" i="1"/>
  <c r="C995" i="1" l="1"/>
  <c r="B994" i="1"/>
  <c r="C996" i="1" l="1"/>
  <c r="B995" i="1"/>
  <c r="C997" i="1" l="1"/>
  <c r="B996" i="1"/>
  <c r="C998" i="1" l="1"/>
  <c r="B997" i="1"/>
  <c r="C999" i="1" l="1"/>
  <c r="B998" i="1"/>
  <c r="C1000" i="1" l="1"/>
  <c r="B999" i="1"/>
  <c r="C1001" i="1" l="1"/>
  <c r="B1000" i="1"/>
  <c r="C1002" i="1" l="1"/>
  <c r="B1001" i="1"/>
  <c r="C1003" i="1" l="1"/>
  <c r="B1002" i="1"/>
  <c r="C1004" i="1" l="1"/>
  <c r="B1003" i="1"/>
  <c r="C1005" i="1" l="1"/>
  <c r="B1004" i="1"/>
  <c r="C1006" i="1" l="1"/>
  <c r="B1005" i="1"/>
  <c r="C1007" i="1" l="1"/>
  <c r="B1006" i="1"/>
  <c r="C1008" i="1" l="1"/>
  <c r="B1007" i="1"/>
  <c r="C1009" i="1" l="1"/>
  <c r="B1008" i="1"/>
  <c r="C1010" i="1" l="1"/>
  <c r="B1009" i="1"/>
  <c r="C1011" i="1" l="1"/>
  <c r="B1010" i="1"/>
  <c r="C1012" i="1" l="1"/>
  <c r="B1011" i="1"/>
  <c r="C1013" i="1" l="1"/>
  <c r="B1012" i="1"/>
  <c r="C1014" i="1" l="1"/>
  <c r="B1013" i="1"/>
  <c r="C1015" i="1" l="1"/>
  <c r="B1014" i="1"/>
  <c r="C1016" i="1" l="1"/>
  <c r="B1015" i="1"/>
  <c r="B1016" i="1" l="1"/>
  <c r="C1017" i="1"/>
  <c r="C1018" i="1" l="1"/>
  <c r="B1017" i="1"/>
  <c r="C1019" i="1" l="1"/>
  <c r="B1018" i="1"/>
  <c r="C1020" i="1" l="1"/>
  <c r="B1019" i="1"/>
  <c r="C1021" i="1" l="1"/>
  <c r="B1020" i="1"/>
  <c r="C1022" i="1" l="1"/>
  <c r="B1021" i="1"/>
  <c r="C1023" i="1" l="1"/>
  <c r="B1022" i="1"/>
  <c r="C1024" i="1" l="1"/>
  <c r="B1023" i="1"/>
  <c r="B1024" i="1" l="1"/>
  <c r="C1025" i="1"/>
  <c r="C1026" i="1" l="1"/>
  <c r="B1025" i="1"/>
  <c r="C1027" i="1" l="1"/>
  <c r="B1026" i="1"/>
  <c r="C1028" i="1" l="1"/>
  <c r="B1027" i="1"/>
  <c r="C1029" i="1" l="1"/>
  <c r="B1028" i="1"/>
  <c r="C1030" i="1" l="1"/>
  <c r="B1029" i="1"/>
  <c r="C1031" i="1" l="1"/>
  <c r="B1030" i="1"/>
  <c r="C1032" i="1" l="1"/>
  <c r="B1031" i="1"/>
  <c r="B1032" i="1" l="1"/>
  <c r="C1033" i="1"/>
  <c r="C1034" i="1" l="1"/>
  <c r="B1033" i="1"/>
  <c r="C1035" i="1" l="1"/>
  <c r="B1034" i="1"/>
  <c r="C1036" i="1" l="1"/>
  <c r="B1035" i="1"/>
  <c r="C1037" i="1" l="1"/>
  <c r="B1036" i="1"/>
  <c r="C1038" i="1" l="1"/>
  <c r="B1037" i="1"/>
  <c r="C1039" i="1" l="1"/>
  <c r="B1038" i="1"/>
  <c r="C1040" i="1" l="1"/>
  <c r="B1039" i="1"/>
  <c r="B1040" i="1" l="1"/>
  <c r="C1041" i="1"/>
  <c r="C1042" i="1" l="1"/>
  <c r="B1041" i="1"/>
  <c r="C1043" i="1" l="1"/>
  <c r="B1042" i="1"/>
  <c r="C1044" i="1" l="1"/>
  <c r="B1043" i="1"/>
  <c r="C1045" i="1" l="1"/>
  <c r="B1044" i="1"/>
  <c r="C1046" i="1" l="1"/>
  <c r="B1045" i="1"/>
  <c r="C1047" i="1" l="1"/>
  <c r="B1046" i="1"/>
  <c r="C1048" i="1" l="1"/>
  <c r="B1047" i="1"/>
  <c r="B1048" i="1" l="1"/>
  <c r="C1049" i="1"/>
  <c r="C1050" i="1" l="1"/>
  <c r="B1049" i="1"/>
  <c r="B1050" i="1" l="1"/>
  <c r="C1051" i="1"/>
  <c r="C1052" i="1" l="1"/>
  <c r="B1051" i="1"/>
  <c r="C1053" i="1" l="1"/>
  <c r="B1052" i="1"/>
  <c r="C1054" i="1" l="1"/>
  <c r="B1053" i="1"/>
  <c r="C1055" i="1" l="1"/>
  <c r="B1054" i="1"/>
  <c r="C1056" i="1" l="1"/>
  <c r="B1055" i="1"/>
  <c r="C1057" i="1" l="1"/>
  <c r="B1056" i="1"/>
  <c r="C1058" i="1" l="1"/>
  <c r="B1057" i="1"/>
  <c r="C1059" i="1" l="1"/>
  <c r="B1058" i="1"/>
  <c r="C1060" i="1" l="1"/>
  <c r="B1059" i="1"/>
  <c r="B1060" i="1" l="1"/>
  <c r="C1061" i="1"/>
  <c r="C1062" i="1" l="1"/>
  <c r="B1061" i="1"/>
  <c r="C1063" i="1" l="1"/>
  <c r="B1062" i="1"/>
  <c r="C1064" i="1" l="1"/>
  <c r="B1063" i="1"/>
  <c r="C1065" i="1" l="1"/>
  <c r="B1064" i="1"/>
  <c r="C1066" i="1" l="1"/>
  <c r="B1065" i="1"/>
  <c r="C1067" i="1" l="1"/>
  <c r="B1066" i="1"/>
  <c r="C1068" i="1" l="1"/>
  <c r="B1067" i="1"/>
  <c r="B1068" i="1" l="1"/>
  <c r="C1069" i="1"/>
  <c r="C1070" i="1" l="1"/>
  <c r="B1069" i="1"/>
  <c r="C1071" i="1" l="1"/>
  <c r="B1070" i="1"/>
  <c r="C1072" i="1" l="1"/>
  <c r="B1071" i="1"/>
  <c r="C1073" i="1" l="1"/>
  <c r="B1072" i="1"/>
  <c r="C1074" i="1" l="1"/>
  <c r="B1073" i="1"/>
  <c r="C1075" i="1" l="1"/>
  <c r="B1074" i="1"/>
  <c r="C1076" i="1" l="1"/>
  <c r="B1075" i="1"/>
  <c r="B1076" i="1" l="1"/>
  <c r="C1077" i="1"/>
  <c r="C1078" i="1" l="1"/>
  <c r="B1077" i="1"/>
  <c r="C1079" i="1" l="1"/>
  <c r="B1078" i="1"/>
  <c r="C1080" i="1" l="1"/>
  <c r="B1079" i="1"/>
  <c r="C1081" i="1" l="1"/>
  <c r="B1080" i="1"/>
  <c r="C1082" i="1" l="1"/>
  <c r="B1081" i="1"/>
  <c r="C1083" i="1" l="1"/>
  <c r="B1082" i="1"/>
  <c r="C1084" i="1" l="1"/>
  <c r="B1083" i="1"/>
  <c r="B1084" i="1" l="1"/>
  <c r="C1085" i="1"/>
  <c r="C1086" i="1" l="1"/>
  <c r="B1085" i="1"/>
  <c r="C1087" i="1" l="1"/>
  <c r="B1086" i="1"/>
  <c r="C1088" i="1" l="1"/>
  <c r="B1087" i="1"/>
  <c r="C1089" i="1" l="1"/>
  <c r="B1088" i="1"/>
  <c r="C1090" i="1" l="1"/>
  <c r="B1089" i="1"/>
  <c r="C1091" i="1" l="1"/>
  <c r="B1090" i="1"/>
  <c r="C1092" i="1" l="1"/>
  <c r="B1091" i="1"/>
  <c r="B1092" i="1" l="1"/>
  <c r="C1093" i="1"/>
  <c r="C1094" i="1" l="1"/>
  <c r="B1093" i="1"/>
  <c r="C1095" i="1" l="1"/>
  <c r="B1094" i="1"/>
  <c r="C1096" i="1" l="1"/>
  <c r="B1095" i="1"/>
  <c r="C1097" i="1" l="1"/>
  <c r="B1096" i="1"/>
  <c r="C1098" i="1" l="1"/>
  <c r="B1097" i="1"/>
  <c r="C1099" i="1" l="1"/>
  <c r="B1098" i="1"/>
  <c r="C1100" i="1" l="1"/>
  <c r="B1099" i="1"/>
  <c r="B1100" i="1" l="1"/>
  <c r="C1101" i="1"/>
  <c r="C1102" i="1" l="1"/>
  <c r="B1101" i="1"/>
  <c r="C1103" i="1" l="1"/>
  <c r="B1102" i="1"/>
  <c r="C1104" i="1" l="1"/>
  <c r="B1103" i="1"/>
  <c r="C1105" i="1" l="1"/>
  <c r="B1104" i="1"/>
  <c r="C1106" i="1" l="1"/>
  <c r="B1105" i="1"/>
  <c r="C1107" i="1" l="1"/>
  <c r="B1106" i="1"/>
  <c r="C1108" i="1" l="1"/>
  <c r="B1107" i="1"/>
  <c r="B1108" i="1" l="1"/>
  <c r="C1109" i="1"/>
  <c r="C1110" i="1" l="1"/>
  <c r="B1109" i="1"/>
  <c r="C1111" i="1" l="1"/>
  <c r="B1110" i="1"/>
  <c r="C1112" i="1" l="1"/>
  <c r="B1111" i="1"/>
  <c r="C1113" i="1" l="1"/>
  <c r="B1112" i="1"/>
  <c r="C1114" i="1" l="1"/>
  <c r="B1113" i="1"/>
  <c r="C1115" i="1" l="1"/>
  <c r="B1114" i="1"/>
  <c r="C1116" i="1" l="1"/>
  <c r="B1115" i="1"/>
  <c r="B1116" i="1" l="1"/>
  <c r="C1117" i="1"/>
  <c r="C1118" i="1" l="1"/>
  <c r="B1117" i="1"/>
  <c r="C1119" i="1" l="1"/>
  <c r="B1118" i="1"/>
  <c r="C1120" i="1" l="1"/>
  <c r="B1119" i="1"/>
  <c r="C1121" i="1" l="1"/>
  <c r="B1120" i="1"/>
  <c r="C1122" i="1" l="1"/>
  <c r="B1121" i="1"/>
  <c r="C1123" i="1" l="1"/>
  <c r="B1122" i="1"/>
  <c r="C1124" i="1" l="1"/>
  <c r="B1123" i="1"/>
  <c r="B1124" i="1" l="1"/>
  <c r="C1125" i="1"/>
  <c r="C1126" i="1" l="1"/>
  <c r="B1125" i="1"/>
  <c r="C1127" i="1" l="1"/>
  <c r="B1126" i="1"/>
  <c r="C1128" i="1" l="1"/>
  <c r="B1127" i="1"/>
  <c r="C1129" i="1" l="1"/>
  <c r="B1128" i="1"/>
  <c r="C1130" i="1" l="1"/>
  <c r="B1129" i="1"/>
  <c r="C1131" i="1" l="1"/>
  <c r="B1130" i="1"/>
  <c r="C1132" i="1" l="1"/>
  <c r="B1131" i="1"/>
  <c r="B1132" i="1" l="1"/>
  <c r="C1133" i="1"/>
  <c r="C1134" i="1" l="1"/>
  <c r="B1133" i="1"/>
  <c r="C1135" i="1" l="1"/>
  <c r="B1134" i="1"/>
  <c r="C1136" i="1" l="1"/>
  <c r="B1135" i="1"/>
  <c r="C1137" i="1" l="1"/>
  <c r="B1136" i="1"/>
  <c r="C1138" i="1" l="1"/>
  <c r="B1137" i="1"/>
  <c r="C1139" i="1" l="1"/>
  <c r="B1138" i="1"/>
  <c r="C1140" i="1" l="1"/>
  <c r="B1139" i="1"/>
  <c r="B1140" i="1" l="1"/>
  <c r="C1141" i="1"/>
  <c r="C1142" i="1" l="1"/>
  <c r="B1141" i="1"/>
  <c r="C1143" i="1" l="1"/>
  <c r="B1142" i="1"/>
  <c r="C1144" i="1" l="1"/>
  <c r="B1143" i="1"/>
  <c r="C1145" i="1" l="1"/>
  <c r="B1144" i="1"/>
  <c r="C1146" i="1" l="1"/>
  <c r="B1145" i="1"/>
  <c r="C1147" i="1" l="1"/>
  <c r="B1146" i="1"/>
  <c r="C1148" i="1" l="1"/>
  <c r="B1147" i="1"/>
  <c r="B1148" i="1" l="1"/>
  <c r="C1149" i="1"/>
  <c r="C1150" i="1" l="1"/>
  <c r="B1149" i="1"/>
  <c r="C1151" i="1" l="1"/>
  <c r="B1150" i="1"/>
  <c r="C1152" i="1" l="1"/>
  <c r="B1151" i="1"/>
  <c r="C1153" i="1" l="1"/>
  <c r="B1152" i="1"/>
  <c r="C1154" i="1" l="1"/>
  <c r="B1153" i="1"/>
  <c r="C1155" i="1" l="1"/>
  <c r="B1154" i="1"/>
  <c r="C1156" i="1" l="1"/>
  <c r="B1155" i="1"/>
  <c r="B1156" i="1" l="1"/>
  <c r="C1157" i="1"/>
  <c r="C1158" i="1" l="1"/>
  <c r="B1157" i="1"/>
  <c r="C1159" i="1" l="1"/>
  <c r="B1158" i="1"/>
  <c r="C1160" i="1" l="1"/>
  <c r="B1159" i="1"/>
  <c r="C1161" i="1" l="1"/>
  <c r="B1160" i="1"/>
  <c r="C1162" i="1" l="1"/>
  <c r="B1161" i="1"/>
  <c r="C1163" i="1" l="1"/>
  <c r="B1162" i="1"/>
  <c r="C1164" i="1" l="1"/>
  <c r="B1163" i="1"/>
  <c r="B1164" i="1" l="1"/>
  <c r="C1165" i="1"/>
  <c r="C1166" i="1" l="1"/>
  <c r="B1165" i="1"/>
  <c r="C1167" i="1" l="1"/>
  <c r="B1166" i="1"/>
  <c r="C1168" i="1" l="1"/>
  <c r="B1167" i="1"/>
  <c r="C1169" i="1" l="1"/>
  <c r="B1168" i="1"/>
  <c r="C1170" i="1" l="1"/>
  <c r="B1169" i="1"/>
  <c r="C1171" i="1" l="1"/>
  <c r="B1170" i="1"/>
  <c r="C1172" i="1" l="1"/>
  <c r="B1171" i="1"/>
  <c r="B1172" i="1" l="1"/>
  <c r="C1173" i="1"/>
  <c r="C1174" i="1" l="1"/>
  <c r="B1173" i="1"/>
  <c r="C1175" i="1" l="1"/>
  <c r="B1174" i="1"/>
  <c r="C1176" i="1" l="1"/>
  <c r="B1175" i="1"/>
  <c r="C1177" i="1" l="1"/>
  <c r="B1176" i="1"/>
  <c r="C1178" i="1" l="1"/>
  <c r="B1177" i="1"/>
  <c r="C1179" i="1" l="1"/>
  <c r="B1178" i="1"/>
  <c r="C1180" i="1" l="1"/>
  <c r="B1179" i="1"/>
  <c r="B1180" i="1" l="1"/>
  <c r="C1181" i="1"/>
  <c r="C1182" i="1" l="1"/>
  <c r="B1181" i="1"/>
  <c r="C1183" i="1" l="1"/>
  <c r="B1182" i="1"/>
  <c r="C1184" i="1" l="1"/>
  <c r="B1183" i="1"/>
  <c r="C1185" i="1" l="1"/>
  <c r="B1184" i="1"/>
  <c r="C1186" i="1" l="1"/>
  <c r="B1185" i="1"/>
  <c r="C1187" i="1" l="1"/>
  <c r="B1186" i="1"/>
  <c r="C1188" i="1" l="1"/>
  <c r="B1187" i="1"/>
  <c r="B1188" i="1" l="1"/>
  <c r="C1189" i="1"/>
  <c r="C1190" i="1" l="1"/>
  <c r="B1189" i="1"/>
  <c r="C1191" i="1" l="1"/>
  <c r="B1190" i="1"/>
  <c r="C1192" i="1" l="1"/>
  <c r="B1191" i="1"/>
  <c r="C1193" i="1" l="1"/>
  <c r="B1192" i="1"/>
  <c r="C1194" i="1" l="1"/>
  <c r="B1193" i="1"/>
  <c r="C1195" i="1" l="1"/>
  <c r="B1194" i="1"/>
  <c r="C1196" i="1" l="1"/>
  <c r="B1195" i="1"/>
  <c r="B1196" i="1" l="1"/>
  <c r="C1197" i="1"/>
  <c r="C1198" i="1" l="1"/>
  <c r="B1197" i="1"/>
  <c r="C1199" i="1" l="1"/>
  <c r="B1198" i="1"/>
  <c r="C1200" i="1" l="1"/>
  <c r="B1199" i="1"/>
  <c r="C1201" i="1" l="1"/>
  <c r="B1200" i="1"/>
  <c r="C1202" i="1" l="1"/>
  <c r="B1201" i="1"/>
  <c r="C1203" i="1" l="1"/>
  <c r="B1202" i="1"/>
  <c r="C1204" i="1" l="1"/>
  <c r="B1203" i="1"/>
  <c r="B1204" i="1" l="1"/>
  <c r="C1205" i="1"/>
  <c r="C1206" i="1" l="1"/>
  <c r="B1205" i="1"/>
  <c r="C1207" i="1" l="1"/>
  <c r="B1206" i="1"/>
  <c r="C1208" i="1" l="1"/>
  <c r="B1207" i="1"/>
  <c r="C1209" i="1" l="1"/>
  <c r="B1208" i="1"/>
  <c r="C1210" i="1" l="1"/>
  <c r="B1209" i="1"/>
  <c r="C1211" i="1" l="1"/>
  <c r="B1210" i="1"/>
  <c r="C1212" i="1" l="1"/>
  <c r="B1211" i="1"/>
  <c r="B1212" i="1" l="1"/>
  <c r="C1213" i="1"/>
  <c r="C1214" i="1" l="1"/>
  <c r="B1213" i="1"/>
  <c r="C1215" i="1" l="1"/>
  <c r="B1214" i="1"/>
  <c r="C1216" i="1" l="1"/>
  <c r="B1215" i="1"/>
  <c r="C1217" i="1" l="1"/>
  <c r="B1216" i="1"/>
  <c r="C1218" i="1" l="1"/>
  <c r="B1217" i="1"/>
  <c r="C1219" i="1" l="1"/>
  <c r="B1218" i="1"/>
  <c r="C1220" i="1" l="1"/>
  <c r="B1219" i="1"/>
  <c r="B1220" i="1" l="1"/>
  <c r="C1221" i="1"/>
  <c r="C1222" i="1" l="1"/>
  <c r="B1221" i="1"/>
  <c r="C1223" i="1" l="1"/>
  <c r="B1222" i="1"/>
  <c r="C1224" i="1" l="1"/>
  <c r="B1223" i="1"/>
  <c r="C1225" i="1" l="1"/>
  <c r="B1224" i="1"/>
  <c r="C1226" i="1" l="1"/>
  <c r="B1225" i="1"/>
  <c r="C1227" i="1" l="1"/>
  <c r="B1226" i="1"/>
  <c r="C1228" i="1" l="1"/>
  <c r="B1227" i="1"/>
  <c r="B1228" i="1" l="1"/>
  <c r="C1229" i="1"/>
  <c r="C1230" i="1" l="1"/>
  <c r="B1229" i="1"/>
  <c r="C1231" i="1" l="1"/>
  <c r="B1230" i="1"/>
  <c r="C1232" i="1" l="1"/>
  <c r="B1231" i="1"/>
  <c r="C1233" i="1" l="1"/>
  <c r="B1232" i="1"/>
  <c r="C1234" i="1" l="1"/>
  <c r="B1233" i="1"/>
  <c r="C1235" i="1" l="1"/>
  <c r="B1234" i="1"/>
  <c r="C1236" i="1" l="1"/>
  <c r="B1235" i="1"/>
  <c r="B1236" i="1" l="1"/>
  <c r="C1237" i="1"/>
  <c r="C1238" i="1" l="1"/>
  <c r="B1237" i="1"/>
  <c r="C1239" i="1" l="1"/>
  <c r="B1238" i="1"/>
  <c r="C1240" i="1" l="1"/>
  <c r="B1239" i="1"/>
  <c r="C1241" i="1" l="1"/>
  <c r="B1240" i="1"/>
  <c r="C1242" i="1" l="1"/>
  <c r="B1241" i="1"/>
  <c r="C1243" i="1" l="1"/>
  <c r="B1242" i="1"/>
  <c r="C1244" i="1" l="1"/>
  <c r="B1243" i="1"/>
  <c r="C1245" i="1" l="1"/>
  <c r="B1244" i="1"/>
  <c r="C1246" i="1" l="1"/>
  <c r="B1245" i="1"/>
  <c r="C1247" i="1" l="1"/>
  <c r="B1246" i="1"/>
  <c r="B1247" i="1" l="1"/>
  <c r="C1248" i="1"/>
  <c r="C1249" i="1" l="1"/>
  <c r="B1248" i="1"/>
  <c r="B1249" i="1" l="1"/>
  <c r="C1250" i="1"/>
  <c r="C1251" i="1" l="1"/>
  <c r="B1250" i="1"/>
  <c r="C1252" i="1" l="1"/>
  <c r="B1251" i="1"/>
  <c r="C1253" i="1" l="1"/>
  <c r="B1252" i="1"/>
  <c r="C1254" i="1" l="1"/>
  <c r="B1253" i="1"/>
  <c r="C1255" i="1" l="1"/>
  <c r="B1254" i="1"/>
  <c r="B1255" i="1" l="1"/>
  <c r="C1256" i="1"/>
  <c r="C1257" i="1" l="1"/>
  <c r="B1256" i="1"/>
  <c r="B1257" i="1" l="1"/>
  <c r="C1258" i="1"/>
  <c r="C1259" i="1" l="1"/>
  <c r="B1258" i="1"/>
  <c r="C1260" i="1" l="1"/>
  <c r="B1259" i="1"/>
  <c r="C1261" i="1" l="1"/>
  <c r="B1260" i="1"/>
  <c r="C1262" i="1" l="1"/>
  <c r="B1261" i="1"/>
  <c r="C1263" i="1" l="1"/>
  <c r="B1262" i="1"/>
  <c r="B1263" i="1" l="1"/>
  <c r="C1264" i="1"/>
  <c r="C1265" i="1" l="1"/>
  <c r="B1264" i="1"/>
  <c r="B1265" i="1" l="1"/>
  <c r="C1266" i="1"/>
  <c r="C1267" i="1" l="1"/>
  <c r="B1266" i="1"/>
  <c r="C1268" i="1" l="1"/>
  <c r="B1267" i="1"/>
  <c r="C1269" i="1" l="1"/>
  <c r="B1268" i="1"/>
  <c r="C1270" i="1" l="1"/>
  <c r="B1269" i="1"/>
  <c r="C1271" i="1" l="1"/>
  <c r="B1270" i="1"/>
  <c r="B1271" i="1" l="1"/>
  <c r="C1272" i="1"/>
  <c r="C1273" i="1" l="1"/>
  <c r="B1272" i="1"/>
  <c r="B1273" i="1" l="1"/>
  <c r="C1274" i="1"/>
  <c r="C1275" i="1" l="1"/>
  <c r="B1274" i="1"/>
  <c r="C1276" i="1" l="1"/>
  <c r="B1275" i="1"/>
  <c r="C1277" i="1" l="1"/>
  <c r="B1276" i="1"/>
  <c r="C1278" i="1" l="1"/>
  <c r="B1277" i="1"/>
  <c r="C1279" i="1" l="1"/>
  <c r="B1278" i="1"/>
  <c r="B1279" i="1" l="1"/>
  <c r="C1280" i="1"/>
  <c r="C1281" i="1" l="1"/>
  <c r="B1280" i="1"/>
  <c r="C1282" i="1" l="1"/>
  <c r="B1281" i="1"/>
  <c r="C1283" i="1" l="1"/>
  <c r="B1282" i="1"/>
  <c r="C1284" i="1" l="1"/>
  <c r="B1283" i="1"/>
  <c r="C1285" i="1" l="1"/>
  <c r="B1284" i="1"/>
  <c r="C1286" i="1" l="1"/>
  <c r="B1285" i="1"/>
  <c r="C1287" i="1" l="1"/>
  <c r="B1286" i="1"/>
  <c r="B1287" i="1" l="1"/>
  <c r="C1288" i="1"/>
  <c r="C1289" i="1" l="1"/>
  <c r="B1288" i="1"/>
  <c r="B1289" i="1" l="1"/>
  <c r="C1290" i="1"/>
  <c r="C1291" i="1" l="1"/>
  <c r="B1290" i="1"/>
  <c r="C1292" i="1" l="1"/>
  <c r="B1291" i="1"/>
  <c r="C1293" i="1" l="1"/>
  <c r="B1292" i="1"/>
  <c r="C1294" i="1" l="1"/>
  <c r="B1293" i="1"/>
  <c r="C1295" i="1" l="1"/>
  <c r="B1294" i="1"/>
  <c r="B1295" i="1" l="1"/>
  <c r="C1296" i="1"/>
  <c r="C1297" i="1" l="1"/>
  <c r="B1296" i="1"/>
  <c r="B1297" i="1" l="1"/>
  <c r="C1298" i="1"/>
  <c r="C1299" i="1" l="1"/>
  <c r="B1298" i="1"/>
  <c r="C1300" i="1" l="1"/>
  <c r="B1299" i="1"/>
  <c r="C1301" i="1" l="1"/>
  <c r="B1300" i="1"/>
  <c r="C1302" i="1" l="1"/>
  <c r="B1301" i="1"/>
  <c r="C1303" i="1" l="1"/>
  <c r="B1302" i="1"/>
  <c r="B1303" i="1" l="1"/>
  <c r="C1304" i="1"/>
  <c r="C1305" i="1" l="1"/>
  <c r="B1304" i="1"/>
  <c r="C1306" i="1" l="1"/>
  <c r="B1305" i="1"/>
  <c r="C1307" i="1" l="1"/>
  <c r="B1306" i="1"/>
  <c r="C1308" i="1" l="1"/>
  <c r="B1307" i="1"/>
  <c r="C1309" i="1" l="1"/>
  <c r="B1308" i="1"/>
  <c r="C1310" i="1" l="1"/>
  <c r="B1309" i="1"/>
  <c r="C1311" i="1" l="1"/>
  <c r="B1310" i="1"/>
  <c r="B1311" i="1" l="1"/>
  <c r="C1312" i="1"/>
  <c r="C1313" i="1" l="1"/>
  <c r="B1312" i="1"/>
  <c r="B1313" i="1" l="1"/>
  <c r="C1314" i="1"/>
  <c r="C1315" i="1" l="1"/>
  <c r="B1314" i="1"/>
  <c r="C1316" i="1" l="1"/>
  <c r="B1315" i="1"/>
  <c r="C1317" i="1" l="1"/>
  <c r="B1316" i="1"/>
  <c r="C1318" i="1" l="1"/>
  <c r="B1317" i="1"/>
  <c r="C1319" i="1" l="1"/>
  <c r="B1318" i="1"/>
  <c r="B1319" i="1" l="1"/>
  <c r="C1320" i="1"/>
  <c r="C1321" i="1" l="1"/>
  <c r="B1320" i="1"/>
  <c r="B1321" i="1" l="1"/>
  <c r="C1322" i="1"/>
  <c r="C1323" i="1" l="1"/>
  <c r="B1322" i="1"/>
  <c r="C1324" i="1" l="1"/>
  <c r="B1323" i="1"/>
  <c r="C1325" i="1" l="1"/>
  <c r="B1324" i="1"/>
  <c r="C1326" i="1" l="1"/>
  <c r="B1325" i="1"/>
  <c r="C1327" i="1" l="1"/>
  <c r="B1326" i="1"/>
  <c r="B1327" i="1" l="1"/>
  <c r="C1328" i="1"/>
  <c r="C1329" i="1" l="1"/>
  <c r="B1328" i="1"/>
  <c r="B1329" i="1" l="1"/>
  <c r="C1330" i="1"/>
  <c r="C1331" i="1" l="1"/>
  <c r="B1330" i="1"/>
  <c r="C1332" i="1" l="1"/>
  <c r="B1331" i="1"/>
  <c r="C1333" i="1" l="1"/>
  <c r="B1332" i="1"/>
  <c r="C1334" i="1" l="1"/>
  <c r="B1333" i="1"/>
  <c r="C1335" i="1" l="1"/>
  <c r="B1334" i="1"/>
  <c r="B1335" i="1" l="1"/>
  <c r="C1336" i="1"/>
  <c r="C1337" i="1" l="1"/>
  <c r="B1336" i="1"/>
  <c r="B1337" i="1" l="1"/>
  <c r="C1338" i="1"/>
  <c r="C1339" i="1" l="1"/>
  <c r="B1338" i="1"/>
  <c r="C1340" i="1" l="1"/>
  <c r="B1339" i="1"/>
  <c r="C1341" i="1" l="1"/>
  <c r="B1340" i="1"/>
  <c r="C1342" i="1" l="1"/>
  <c r="B1341" i="1"/>
  <c r="C1343" i="1" l="1"/>
  <c r="B1342" i="1"/>
  <c r="C1344" i="1" l="1"/>
  <c r="B1343" i="1"/>
  <c r="C1345" i="1" l="1"/>
  <c r="B1344" i="1"/>
  <c r="B1345" i="1" l="1"/>
  <c r="C1346" i="1"/>
  <c r="C1347" i="1" l="1"/>
  <c r="B1346" i="1"/>
  <c r="C1348" i="1" l="1"/>
  <c r="B1347" i="1"/>
  <c r="C1349" i="1" l="1"/>
  <c r="B1348" i="1"/>
  <c r="C1350" i="1" l="1"/>
  <c r="B1349" i="1"/>
  <c r="C1351" i="1" l="1"/>
  <c r="B1350" i="1"/>
  <c r="C1352" i="1" l="1"/>
  <c r="B1351" i="1"/>
  <c r="C1353" i="1" l="1"/>
  <c r="B1352" i="1"/>
  <c r="C1354" i="1" l="1"/>
  <c r="B1353" i="1"/>
  <c r="C1355" i="1" l="1"/>
  <c r="B1354" i="1"/>
  <c r="B1355" i="1" l="1"/>
  <c r="C1356" i="1"/>
  <c r="C1357" i="1" l="1"/>
  <c r="B1356" i="1"/>
  <c r="C1358" i="1" l="1"/>
  <c r="B1357" i="1"/>
  <c r="C1359" i="1" l="1"/>
  <c r="B1358" i="1"/>
  <c r="C1360" i="1" l="1"/>
  <c r="B1359" i="1"/>
  <c r="C1361" i="1" l="1"/>
  <c r="B1360" i="1"/>
  <c r="C1362" i="1" l="1"/>
  <c r="B1361" i="1"/>
  <c r="C1363" i="1" l="1"/>
  <c r="B1362" i="1"/>
  <c r="B1363" i="1" l="1"/>
  <c r="C1364" i="1"/>
  <c r="C1365" i="1" l="1"/>
  <c r="B1364" i="1"/>
  <c r="C1366" i="1" l="1"/>
  <c r="B1365" i="1"/>
  <c r="C1367" i="1" l="1"/>
  <c r="B1366" i="1"/>
  <c r="C1368" i="1" l="1"/>
  <c r="B1367" i="1"/>
  <c r="C1369" i="1" l="1"/>
  <c r="B1368" i="1"/>
  <c r="C1370" i="1" l="1"/>
  <c r="B1369" i="1"/>
  <c r="C1371" i="1" l="1"/>
  <c r="B1370" i="1"/>
  <c r="B1371" i="1" l="1"/>
  <c r="C1372" i="1"/>
  <c r="C1373" i="1" l="1"/>
  <c r="B1372" i="1"/>
  <c r="C1374" i="1" l="1"/>
  <c r="B1373" i="1"/>
  <c r="C1375" i="1" l="1"/>
  <c r="B1374" i="1"/>
  <c r="C1376" i="1" l="1"/>
  <c r="B1375" i="1"/>
  <c r="C1377" i="1" l="1"/>
  <c r="B1376" i="1"/>
  <c r="C1378" i="1" l="1"/>
  <c r="B1377" i="1"/>
  <c r="C1379" i="1" l="1"/>
  <c r="B1378" i="1"/>
  <c r="B1379" i="1" l="1"/>
  <c r="C1380" i="1"/>
  <c r="C1381" i="1" l="1"/>
  <c r="B1380" i="1"/>
  <c r="C1382" i="1" l="1"/>
  <c r="B1381" i="1"/>
  <c r="C1383" i="1" l="1"/>
  <c r="B1382" i="1"/>
  <c r="C1384" i="1" l="1"/>
  <c r="B1383" i="1"/>
  <c r="C1385" i="1" l="1"/>
  <c r="B1384" i="1"/>
  <c r="C1386" i="1" l="1"/>
  <c r="B1385" i="1"/>
  <c r="C1387" i="1" l="1"/>
  <c r="B1386" i="1"/>
  <c r="B1387" i="1" l="1"/>
  <c r="C1388" i="1"/>
  <c r="C1389" i="1" l="1"/>
  <c r="B1388" i="1"/>
  <c r="C1390" i="1" l="1"/>
  <c r="B1389" i="1"/>
  <c r="C1391" i="1" l="1"/>
  <c r="B1390" i="1"/>
  <c r="C1392" i="1" l="1"/>
  <c r="B1391" i="1"/>
  <c r="C1393" i="1" l="1"/>
  <c r="B1392" i="1"/>
  <c r="C1394" i="1" l="1"/>
  <c r="B1393" i="1"/>
  <c r="C1395" i="1" l="1"/>
  <c r="B1394" i="1"/>
  <c r="B1395" i="1" l="1"/>
  <c r="C1396" i="1"/>
  <c r="C1397" i="1" l="1"/>
  <c r="B1396" i="1"/>
  <c r="C1398" i="1" l="1"/>
  <c r="B1397" i="1"/>
  <c r="C1399" i="1" l="1"/>
  <c r="B1398" i="1"/>
  <c r="C1400" i="1" l="1"/>
  <c r="B1399" i="1"/>
  <c r="C1401" i="1" l="1"/>
  <c r="B1400" i="1"/>
  <c r="C1402" i="1" l="1"/>
  <c r="B1401" i="1"/>
  <c r="C1403" i="1" l="1"/>
  <c r="B1402" i="1"/>
  <c r="B1403" i="1" l="1"/>
  <c r="C1404" i="1"/>
  <c r="C1405" i="1" l="1"/>
  <c r="B1404" i="1"/>
  <c r="C1406" i="1" l="1"/>
  <c r="B1405" i="1"/>
  <c r="C1407" i="1" l="1"/>
  <c r="B1406" i="1"/>
  <c r="C1408" i="1" l="1"/>
  <c r="B1407" i="1"/>
  <c r="C1409" i="1" l="1"/>
  <c r="B1408" i="1"/>
  <c r="C1410" i="1" l="1"/>
  <c r="B1409" i="1"/>
  <c r="C1411" i="1" l="1"/>
  <c r="B1410" i="1"/>
  <c r="B1411" i="1" l="1"/>
  <c r="C1412" i="1"/>
  <c r="C1413" i="1" l="1"/>
  <c r="B1412" i="1"/>
  <c r="C1414" i="1" l="1"/>
  <c r="B1413" i="1"/>
  <c r="C1415" i="1" l="1"/>
  <c r="B1414" i="1"/>
  <c r="C1416" i="1" l="1"/>
  <c r="B1415" i="1"/>
  <c r="C1417" i="1" l="1"/>
  <c r="B1416" i="1"/>
  <c r="C1418" i="1" l="1"/>
  <c r="B1417" i="1"/>
  <c r="C1419" i="1" l="1"/>
  <c r="B1418" i="1"/>
  <c r="B1419" i="1" l="1"/>
  <c r="C1420" i="1"/>
  <c r="C1421" i="1" l="1"/>
  <c r="B1420" i="1"/>
  <c r="C1422" i="1" l="1"/>
  <c r="B1421" i="1"/>
  <c r="C1423" i="1" l="1"/>
  <c r="B1422" i="1"/>
  <c r="C1424" i="1" l="1"/>
  <c r="B1423" i="1"/>
  <c r="C1425" i="1" l="1"/>
  <c r="B1424" i="1"/>
  <c r="C1426" i="1" l="1"/>
  <c r="B1425" i="1"/>
  <c r="C1427" i="1" l="1"/>
  <c r="B1426" i="1"/>
  <c r="B1427" i="1" l="1"/>
  <c r="C1428" i="1"/>
  <c r="C1429" i="1" l="1"/>
  <c r="B1428" i="1"/>
  <c r="C1430" i="1" l="1"/>
  <c r="B1429" i="1"/>
  <c r="C1431" i="1" l="1"/>
  <c r="B1430" i="1"/>
  <c r="C1432" i="1" l="1"/>
  <c r="B1431" i="1"/>
  <c r="C1433" i="1" l="1"/>
  <c r="B1432" i="1"/>
  <c r="C1434" i="1" l="1"/>
  <c r="B1433" i="1"/>
  <c r="C1435" i="1" l="1"/>
  <c r="B1434" i="1"/>
  <c r="B1435" i="1" l="1"/>
  <c r="C1436" i="1"/>
  <c r="C1437" i="1" l="1"/>
  <c r="B1436" i="1"/>
  <c r="C1438" i="1" l="1"/>
  <c r="B1437" i="1"/>
  <c r="C1439" i="1" l="1"/>
  <c r="B1438" i="1"/>
  <c r="C1440" i="1" l="1"/>
  <c r="B1439" i="1"/>
  <c r="C1441" i="1" l="1"/>
  <c r="B1440" i="1"/>
  <c r="C1442" i="1" l="1"/>
  <c r="B1441" i="1"/>
  <c r="C1443" i="1" l="1"/>
  <c r="B1442" i="1"/>
  <c r="B1443" i="1" l="1"/>
  <c r="C1444" i="1"/>
  <c r="C1445" i="1" l="1"/>
  <c r="B1444" i="1"/>
  <c r="C1446" i="1" l="1"/>
  <c r="B1445" i="1"/>
  <c r="C1447" i="1" l="1"/>
  <c r="B1446" i="1"/>
  <c r="C1448" i="1" l="1"/>
  <c r="B1447" i="1"/>
  <c r="C1449" i="1" l="1"/>
  <c r="B1448" i="1"/>
  <c r="B1449" i="1" l="1"/>
  <c r="C1450" i="1"/>
  <c r="C1451" i="1" l="1"/>
  <c r="B1450" i="1"/>
  <c r="C1452" i="1" l="1"/>
  <c r="B1451" i="1"/>
  <c r="C1453" i="1" l="1"/>
  <c r="B1452" i="1"/>
  <c r="B1453" i="1" l="1"/>
  <c r="C1454" i="1"/>
  <c r="C1455" i="1" l="1"/>
  <c r="B1454" i="1"/>
  <c r="C1456" i="1" l="1"/>
  <c r="B1455" i="1"/>
  <c r="C1457" i="1" l="1"/>
  <c r="B1456" i="1"/>
  <c r="B1457" i="1" l="1"/>
  <c r="C1458" i="1"/>
  <c r="C1459" i="1" l="1"/>
  <c r="B1458" i="1"/>
  <c r="C1460" i="1" l="1"/>
  <c r="B1459" i="1"/>
  <c r="C1461" i="1" l="1"/>
  <c r="B1460" i="1"/>
  <c r="B1461" i="1" l="1"/>
  <c r="C1462" i="1"/>
  <c r="C1463" i="1" l="1"/>
  <c r="B1462" i="1"/>
  <c r="C1464" i="1" l="1"/>
  <c r="B1463" i="1"/>
  <c r="C1465" i="1" l="1"/>
  <c r="B1464" i="1"/>
  <c r="B1465" i="1" l="1"/>
  <c r="C1466" i="1"/>
  <c r="C1467" i="1" l="1"/>
  <c r="B1466" i="1"/>
  <c r="C1468" i="1" l="1"/>
  <c r="B1467" i="1"/>
  <c r="C1469" i="1" l="1"/>
  <c r="B1468" i="1"/>
  <c r="C1470" i="1" l="1"/>
  <c r="B1469" i="1"/>
  <c r="C1471" i="1" l="1"/>
  <c r="B1470" i="1"/>
  <c r="C1472" i="1" l="1"/>
  <c r="B1471" i="1"/>
  <c r="C1473" i="1" l="1"/>
  <c r="B1472" i="1"/>
  <c r="B1473" i="1" l="1"/>
  <c r="C1474" i="1"/>
  <c r="C1475" i="1" l="1"/>
  <c r="B1474" i="1"/>
  <c r="C1476" i="1" l="1"/>
  <c r="B1475" i="1"/>
  <c r="C1477" i="1" l="1"/>
  <c r="B1476" i="1"/>
  <c r="C1478" i="1" l="1"/>
  <c r="B1477" i="1"/>
  <c r="C1479" i="1" l="1"/>
  <c r="B1478" i="1"/>
  <c r="C1480" i="1" l="1"/>
  <c r="B1479" i="1"/>
  <c r="C1481" i="1" l="1"/>
  <c r="B1480" i="1"/>
  <c r="B1481" i="1" l="1"/>
  <c r="C1482" i="1"/>
  <c r="C1483" i="1" l="1"/>
  <c r="B1482" i="1"/>
  <c r="C1484" i="1" l="1"/>
  <c r="B1483" i="1"/>
  <c r="C1485" i="1" l="1"/>
  <c r="B1484" i="1"/>
  <c r="C1486" i="1" l="1"/>
  <c r="B1485" i="1"/>
  <c r="C1487" i="1" l="1"/>
  <c r="B1486" i="1"/>
  <c r="C1488" i="1" l="1"/>
  <c r="B1487" i="1"/>
  <c r="C1489" i="1" l="1"/>
  <c r="B1488" i="1"/>
  <c r="B1489" i="1" l="1"/>
  <c r="C1490" i="1"/>
  <c r="C1491" i="1" l="1"/>
  <c r="B1490" i="1"/>
  <c r="C1492" i="1" l="1"/>
  <c r="B1491" i="1"/>
  <c r="C1493" i="1" l="1"/>
  <c r="B1492" i="1"/>
  <c r="C1494" i="1" l="1"/>
  <c r="B1493" i="1"/>
  <c r="C1495" i="1" l="1"/>
  <c r="B1494" i="1"/>
  <c r="C1496" i="1" l="1"/>
  <c r="B1495" i="1"/>
  <c r="C1497" i="1" l="1"/>
  <c r="B1496" i="1"/>
  <c r="C1498" i="1" l="1"/>
  <c r="B1497" i="1"/>
  <c r="C1499" i="1" l="1"/>
  <c r="B1498" i="1"/>
  <c r="C1500" i="1" l="1"/>
  <c r="B1499" i="1"/>
  <c r="C1501" i="1" l="1"/>
  <c r="B1500" i="1"/>
  <c r="B1501" i="1" l="1"/>
  <c r="C1502" i="1"/>
  <c r="C1503" i="1" l="1"/>
  <c r="B1502" i="1"/>
  <c r="C1504" i="1" l="1"/>
  <c r="B1503" i="1"/>
  <c r="C1505" i="1" l="1"/>
  <c r="B1504" i="1"/>
  <c r="C1506" i="1" l="1"/>
  <c r="B1505" i="1"/>
  <c r="C1507" i="1" l="1"/>
  <c r="B1506" i="1"/>
  <c r="C1508" i="1" l="1"/>
  <c r="B1507" i="1"/>
  <c r="C1509" i="1" l="1"/>
  <c r="B1508" i="1"/>
  <c r="B1509" i="1" l="1"/>
  <c r="C1510" i="1"/>
  <c r="C1511" i="1" l="1"/>
  <c r="B1510" i="1"/>
  <c r="C1512" i="1" l="1"/>
  <c r="B1511" i="1"/>
  <c r="C1513" i="1" l="1"/>
  <c r="B1512" i="1"/>
  <c r="C1514" i="1" l="1"/>
  <c r="B1513" i="1"/>
  <c r="C1515" i="1" l="1"/>
  <c r="B1514" i="1"/>
  <c r="C1516" i="1" l="1"/>
  <c r="B1515" i="1"/>
  <c r="C1517" i="1" l="1"/>
  <c r="B1516" i="1"/>
  <c r="C1518" i="1" l="1"/>
  <c r="B1517" i="1"/>
  <c r="B1518" i="1" l="1"/>
  <c r="C1519" i="1"/>
  <c r="C1520" i="1" l="1"/>
  <c r="B1519" i="1"/>
  <c r="B1520" i="1" l="1"/>
  <c r="C1521" i="1"/>
  <c r="C1522" i="1" l="1"/>
  <c r="B1521" i="1"/>
  <c r="B1522" i="1" l="1"/>
  <c r="C1523" i="1"/>
  <c r="C1524" i="1" l="1"/>
  <c r="B1523" i="1"/>
  <c r="C1525" i="1" l="1"/>
  <c r="B1524" i="1"/>
  <c r="C1526" i="1" l="1"/>
  <c r="B1525" i="1"/>
  <c r="C1527" i="1" l="1"/>
  <c r="B1526" i="1"/>
  <c r="C1528" i="1" l="1"/>
  <c r="B1527" i="1"/>
  <c r="B1528" i="1" l="1"/>
  <c r="C1529" i="1"/>
  <c r="C1530" i="1" l="1"/>
  <c r="B1529" i="1"/>
  <c r="C1531" i="1" l="1"/>
  <c r="B1530" i="1"/>
  <c r="C1532" i="1" l="1"/>
  <c r="B1531" i="1"/>
  <c r="C1533" i="1" l="1"/>
  <c r="B1532" i="1"/>
  <c r="C1534" i="1" l="1"/>
  <c r="B1533" i="1"/>
  <c r="C1535" i="1" l="1"/>
  <c r="B1534" i="1"/>
  <c r="C1536" i="1" l="1"/>
  <c r="B1535" i="1"/>
  <c r="B1536" i="1" l="1"/>
  <c r="C1537" i="1"/>
  <c r="C1538" i="1" l="1"/>
  <c r="B1537" i="1"/>
  <c r="B1538" i="1" l="1"/>
  <c r="C1539" i="1"/>
  <c r="C1540" i="1" l="1"/>
  <c r="B1539" i="1"/>
  <c r="C1541" i="1" l="1"/>
  <c r="B1540" i="1"/>
  <c r="C1542" i="1" l="1"/>
  <c r="B1541" i="1"/>
  <c r="C1543" i="1" l="1"/>
  <c r="B1542" i="1"/>
  <c r="C1544" i="1" l="1"/>
  <c r="B1543" i="1"/>
  <c r="B1544" i="1" l="1"/>
  <c r="C1545" i="1"/>
  <c r="C1546" i="1" l="1"/>
  <c r="B1545" i="1"/>
  <c r="B1546" i="1" l="1"/>
  <c r="C1547" i="1"/>
  <c r="C1548" i="1" l="1"/>
  <c r="B1547" i="1"/>
  <c r="C1549" i="1" l="1"/>
  <c r="B1548" i="1"/>
  <c r="C1550" i="1" l="1"/>
  <c r="B1549" i="1"/>
  <c r="C1551" i="1" l="1"/>
  <c r="B1550" i="1"/>
  <c r="C1552" i="1" l="1"/>
  <c r="B1551" i="1"/>
  <c r="B1552" i="1" l="1"/>
  <c r="C1553" i="1"/>
  <c r="C1554" i="1" l="1"/>
  <c r="B1553" i="1"/>
  <c r="B1554" i="1" l="1"/>
  <c r="C1555" i="1"/>
  <c r="C1556" i="1" l="1"/>
  <c r="B1555" i="1"/>
  <c r="C1557" i="1" l="1"/>
  <c r="B1556" i="1"/>
  <c r="C1558" i="1" l="1"/>
  <c r="B1557" i="1"/>
  <c r="C1559" i="1" l="1"/>
  <c r="B1558" i="1"/>
  <c r="C1560" i="1" l="1"/>
  <c r="B1559" i="1"/>
  <c r="B1560" i="1" l="1"/>
  <c r="C1561" i="1"/>
  <c r="C1562" i="1" l="1"/>
  <c r="B1561" i="1"/>
  <c r="C1563" i="1" l="1"/>
  <c r="B1562" i="1"/>
  <c r="C1564" i="1" l="1"/>
  <c r="B1563" i="1"/>
  <c r="C1565" i="1" l="1"/>
  <c r="B1564" i="1"/>
  <c r="C1566" i="1" l="1"/>
  <c r="B1565" i="1"/>
  <c r="C1567" i="1" l="1"/>
  <c r="B1566" i="1"/>
  <c r="C1568" i="1" l="1"/>
  <c r="B1567" i="1"/>
  <c r="B1568" i="1" l="1"/>
  <c r="C1569" i="1"/>
  <c r="C1570" i="1" l="1"/>
  <c r="B1569" i="1"/>
  <c r="B1570" i="1" l="1"/>
  <c r="C1571" i="1"/>
  <c r="C1572" i="1" l="1"/>
  <c r="B1571" i="1"/>
  <c r="C1573" i="1" l="1"/>
  <c r="B1572" i="1"/>
  <c r="C1574" i="1" l="1"/>
  <c r="B1573" i="1"/>
  <c r="C1575" i="1" l="1"/>
  <c r="B1574" i="1"/>
  <c r="C1576" i="1" l="1"/>
  <c r="B1575" i="1"/>
  <c r="B1576" i="1" l="1"/>
  <c r="C1577" i="1"/>
  <c r="C1578" i="1" l="1"/>
  <c r="B1577" i="1"/>
  <c r="C1579" i="1" l="1"/>
  <c r="B1578" i="1"/>
  <c r="C1580" i="1" l="1"/>
  <c r="B1579" i="1"/>
  <c r="C1581" i="1" l="1"/>
  <c r="B1580" i="1"/>
  <c r="C1582" i="1" l="1"/>
  <c r="B1581" i="1"/>
  <c r="C1583" i="1" l="1"/>
  <c r="B1582" i="1"/>
  <c r="C1584" i="1" l="1"/>
  <c r="B1583" i="1"/>
  <c r="B1584" i="1" l="1"/>
  <c r="C1585" i="1"/>
  <c r="C1586" i="1" l="1"/>
  <c r="B1585" i="1"/>
  <c r="B1586" i="1" l="1"/>
  <c r="C1587" i="1"/>
  <c r="C1588" i="1" l="1"/>
  <c r="B1587" i="1"/>
  <c r="C1589" i="1" l="1"/>
  <c r="B1588" i="1"/>
  <c r="C1590" i="1" l="1"/>
  <c r="B1589" i="1"/>
  <c r="C1591" i="1" l="1"/>
  <c r="B1590" i="1"/>
  <c r="C1592" i="1" l="1"/>
  <c r="B1591" i="1"/>
  <c r="B1592" i="1" l="1"/>
  <c r="C1593" i="1"/>
  <c r="C1594" i="1" l="1"/>
  <c r="B1593" i="1"/>
  <c r="C1595" i="1" l="1"/>
  <c r="B1594" i="1"/>
  <c r="C1596" i="1" l="1"/>
  <c r="B1595" i="1"/>
  <c r="C1597" i="1" l="1"/>
  <c r="B1596" i="1"/>
  <c r="C1598" i="1" l="1"/>
  <c r="B1597" i="1"/>
  <c r="C1599" i="1" l="1"/>
  <c r="B1598" i="1"/>
  <c r="C1600" i="1" l="1"/>
  <c r="B1599" i="1"/>
  <c r="B1600" i="1" l="1"/>
  <c r="C1601" i="1"/>
  <c r="C1602" i="1" l="1"/>
  <c r="B1601" i="1"/>
  <c r="C1603" i="1" l="1"/>
  <c r="B1602" i="1"/>
  <c r="C1604" i="1" l="1"/>
  <c r="B1603" i="1"/>
  <c r="C1605" i="1" l="1"/>
  <c r="B1604" i="1"/>
  <c r="C1606" i="1" l="1"/>
  <c r="B1605" i="1"/>
  <c r="C1607" i="1" l="1"/>
  <c r="B1606" i="1"/>
  <c r="C1608" i="1" l="1"/>
  <c r="B1607" i="1"/>
  <c r="B1608" i="1" l="1"/>
  <c r="C1609" i="1"/>
  <c r="C1610" i="1" l="1"/>
  <c r="B1609" i="1"/>
  <c r="B1610" i="1" l="1"/>
  <c r="C1611" i="1"/>
  <c r="C1612" i="1" l="1"/>
  <c r="B1611" i="1"/>
  <c r="C1613" i="1" l="1"/>
  <c r="B1612" i="1"/>
  <c r="C1614" i="1" l="1"/>
  <c r="B1613" i="1"/>
  <c r="C1615" i="1" l="1"/>
  <c r="B1614" i="1"/>
  <c r="C1616" i="1" l="1"/>
  <c r="B1615" i="1"/>
  <c r="B1616" i="1" l="1"/>
  <c r="C1617" i="1"/>
  <c r="C1618" i="1" l="1"/>
  <c r="B1617" i="1"/>
  <c r="B1618" i="1" l="1"/>
  <c r="C1619" i="1"/>
  <c r="C1620" i="1" l="1"/>
  <c r="B1619" i="1"/>
  <c r="C1621" i="1" l="1"/>
  <c r="B1620" i="1"/>
  <c r="C1622" i="1" l="1"/>
  <c r="B1621" i="1"/>
  <c r="C1623" i="1" l="1"/>
  <c r="B1622" i="1"/>
  <c r="C1624" i="1" l="1"/>
  <c r="B1623" i="1"/>
  <c r="B1624" i="1" l="1"/>
  <c r="C1625" i="1"/>
  <c r="C1626" i="1" l="1"/>
  <c r="B1625" i="1"/>
  <c r="B1626" i="1" l="1"/>
  <c r="C1627" i="1"/>
  <c r="C1628" i="1" l="1"/>
  <c r="B1627" i="1"/>
  <c r="C1629" i="1" l="1"/>
  <c r="B1628" i="1"/>
  <c r="C1630" i="1" l="1"/>
  <c r="B1629" i="1"/>
  <c r="C1631" i="1" l="1"/>
  <c r="B1630" i="1"/>
  <c r="C1632" i="1" l="1"/>
  <c r="B1631" i="1"/>
  <c r="B1632" i="1" l="1"/>
  <c r="C1633" i="1"/>
  <c r="C1634" i="1" l="1"/>
  <c r="B1633" i="1"/>
  <c r="C1635" i="1" l="1"/>
  <c r="B1634" i="1"/>
  <c r="C1636" i="1" l="1"/>
  <c r="B1635" i="1"/>
  <c r="C1637" i="1" l="1"/>
  <c r="B1636" i="1"/>
  <c r="C1638" i="1" l="1"/>
  <c r="B1637" i="1"/>
  <c r="C1639" i="1" l="1"/>
  <c r="B1638" i="1"/>
  <c r="C1640" i="1" l="1"/>
  <c r="B1639" i="1"/>
  <c r="B1640" i="1" l="1"/>
  <c r="C1641" i="1"/>
  <c r="C1642" i="1" l="1"/>
  <c r="B1641" i="1"/>
  <c r="B1642" i="1" l="1"/>
  <c r="C1643" i="1"/>
  <c r="C1644" i="1" l="1"/>
  <c r="B1643" i="1"/>
  <c r="C1645" i="1" l="1"/>
  <c r="B1644" i="1"/>
  <c r="C1646" i="1" l="1"/>
  <c r="B1645" i="1"/>
  <c r="C1647" i="1" l="1"/>
  <c r="B1646" i="1"/>
  <c r="C1648" i="1" l="1"/>
  <c r="B1647" i="1"/>
  <c r="B1648" i="1" l="1"/>
  <c r="C1649" i="1"/>
  <c r="C1650" i="1" l="1"/>
  <c r="B1649" i="1"/>
  <c r="B1650" i="1" l="1"/>
  <c r="C1651" i="1"/>
  <c r="C1652" i="1" l="1"/>
  <c r="B1651" i="1"/>
  <c r="C1653" i="1" l="1"/>
  <c r="B1652" i="1"/>
  <c r="C1654" i="1" l="1"/>
  <c r="B1653" i="1"/>
  <c r="C1655" i="1" l="1"/>
  <c r="B1654" i="1"/>
  <c r="C1656" i="1" l="1"/>
  <c r="B1655" i="1"/>
  <c r="B1656" i="1" l="1"/>
  <c r="C1657" i="1"/>
  <c r="C1658" i="1" l="1"/>
  <c r="B1657" i="1"/>
  <c r="C1659" i="1" l="1"/>
  <c r="B1658" i="1"/>
  <c r="C1660" i="1" l="1"/>
  <c r="B1659" i="1"/>
  <c r="C1661" i="1" l="1"/>
  <c r="B1660" i="1"/>
  <c r="C1662" i="1" l="1"/>
  <c r="B1661" i="1"/>
  <c r="C1663" i="1" l="1"/>
  <c r="B1662" i="1"/>
  <c r="C1664" i="1" l="1"/>
  <c r="B1663" i="1"/>
  <c r="B1664" i="1" l="1"/>
  <c r="C1665" i="1"/>
  <c r="C1666" i="1" l="1"/>
  <c r="B1665" i="1"/>
  <c r="B1666" i="1" l="1"/>
  <c r="C1667" i="1"/>
  <c r="C1668" i="1" l="1"/>
  <c r="B1667" i="1"/>
  <c r="C1669" i="1" l="1"/>
  <c r="B1668" i="1"/>
  <c r="C1670" i="1" l="1"/>
  <c r="B1669" i="1"/>
  <c r="C1671" i="1" l="1"/>
  <c r="B1670" i="1"/>
  <c r="C1672" i="1" l="1"/>
  <c r="B1671" i="1"/>
  <c r="B1672" i="1" l="1"/>
  <c r="C1673" i="1"/>
  <c r="C1674" i="1" l="1"/>
  <c r="B1673" i="1"/>
  <c r="B1674" i="1" l="1"/>
  <c r="C1675" i="1"/>
  <c r="C1676" i="1" l="1"/>
  <c r="B1675" i="1"/>
  <c r="C1677" i="1" l="1"/>
  <c r="B1676" i="1"/>
  <c r="C1678" i="1" l="1"/>
  <c r="B1677" i="1"/>
  <c r="C1679" i="1" l="1"/>
  <c r="B1678" i="1"/>
  <c r="C1680" i="1" l="1"/>
  <c r="B1679" i="1"/>
  <c r="B1680" i="1" l="1"/>
  <c r="C1681" i="1"/>
  <c r="C1682" i="1" l="1"/>
  <c r="B1681" i="1"/>
  <c r="B1682" i="1" l="1"/>
  <c r="C1683" i="1"/>
  <c r="C1684" i="1" l="1"/>
  <c r="B1683" i="1"/>
  <c r="C1685" i="1" l="1"/>
  <c r="B1684" i="1"/>
  <c r="C1686" i="1" l="1"/>
  <c r="B1685" i="1"/>
  <c r="C1687" i="1" l="1"/>
  <c r="B1686" i="1"/>
  <c r="C1688" i="1" l="1"/>
  <c r="B1687" i="1"/>
  <c r="B1688" i="1" l="1"/>
  <c r="C1689" i="1"/>
  <c r="C1690" i="1" l="1"/>
  <c r="B1689" i="1"/>
  <c r="B1690" i="1" l="1"/>
  <c r="C1691" i="1"/>
  <c r="C1692" i="1" l="1"/>
  <c r="B1691" i="1"/>
  <c r="C1693" i="1" l="1"/>
  <c r="B1692" i="1"/>
  <c r="C1694" i="1" l="1"/>
  <c r="B1693" i="1"/>
  <c r="C1695" i="1" l="1"/>
  <c r="B1694" i="1"/>
  <c r="C1696" i="1" l="1"/>
  <c r="B1695" i="1"/>
  <c r="B1696" i="1" l="1"/>
  <c r="C1697" i="1"/>
  <c r="C1698" i="1" l="1"/>
  <c r="B1697" i="1"/>
  <c r="B1698" i="1" l="1"/>
  <c r="C1699" i="1"/>
  <c r="C1700" i="1" l="1"/>
  <c r="B1699" i="1"/>
  <c r="C1701" i="1" l="1"/>
  <c r="B1700" i="1"/>
  <c r="C1702" i="1" l="1"/>
  <c r="B1701" i="1"/>
  <c r="C1703" i="1" l="1"/>
  <c r="B1702" i="1"/>
  <c r="C1704" i="1" l="1"/>
  <c r="B1703" i="1"/>
  <c r="B1704" i="1" l="1"/>
  <c r="C1705" i="1"/>
  <c r="C1706" i="1" l="1"/>
  <c r="B1705" i="1"/>
  <c r="B1706" i="1" l="1"/>
  <c r="C1707" i="1"/>
  <c r="C1708" i="1" l="1"/>
  <c r="B1707" i="1"/>
  <c r="C1709" i="1" l="1"/>
  <c r="B1708" i="1"/>
  <c r="C1710" i="1" l="1"/>
  <c r="B1709" i="1"/>
  <c r="C1711" i="1" l="1"/>
  <c r="B1710" i="1"/>
  <c r="C1712" i="1" l="1"/>
  <c r="B1711" i="1"/>
  <c r="B1712" i="1" l="1"/>
  <c r="C1713" i="1"/>
  <c r="C1714" i="1" l="1"/>
  <c r="B1713" i="1"/>
  <c r="B1714" i="1" l="1"/>
  <c r="C1715" i="1"/>
  <c r="C1716" i="1" l="1"/>
  <c r="B1715" i="1"/>
  <c r="C1717" i="1" l="1"/>
  <c r="B1716" i="1"/>
  <c r="C1718" i="1" l="1"/>
  <c r="B1717" i="1"/>
  <c r="C1719" i="1" l="1"/>
  <c r="B1718" i="1"/>
  <c r="C1720" i="1" l="1"/>
  <c r="B1719" i="1"/>
  <c r="C1721" i="1" l="1"/>
  <c r="B1720" i="1"/>
  <c r="C1722" i="1" l="1"/>
  <c r="B1721" i="1"/>
  <c r="C1723" i="1" l="1"/>
  <c r="B1722" i="1"/>
  <c r="C1724" i="1" l="1"/>
  <c r="B1723" i="1"/>
  <c r="B1724" i="1" l="1"/>
  <c r="C1725" i="1"/>
  <c r="B1725" i="1" l="1"/>
  <c r="C1726" i="1"/>
  <c r="C1727" i="1" l="1"/>
  <c r="B1726" i="1"/>
  <c r="C1728" i="1" l="1"/>
  <c r="B1727" i="1"/>
  <c r="C1729" i="1" l="1"/>
  <c r="B1728" i="1"/>
  <c r="C1730" i="1" l="1"/>
  <c r="B1729" i="1"/>
  <c r="C1731" i="1" l="1"/>
  <c r="B1730" i="1"/>
  <c r="C1732" i="1" l="1"/>
  <c r="B1731" i="1"/>
  <c r="C1733" i="1" l="1"/>
  <c r="B1732" i="1"/>
  <c r="B1733" i="1" l="1"/>
  <c r="C1734" i="1"/>
  <c r="C1735" i="1" l="1"/>
  <c r="B1734" i="1"/>
  <c r="C1736" i="1" l="1"/>
  <c r="B1735" i="1"/>
  <c r="C1737" i="1" l="1"/>
  <c r="B1736" i="1"/>
  <c r="C1738" i="1" l="1"/>
  <c r="B1737" i="1"/>
  <c r="C1739" i="1" l="1"/>
  <c r="B1738" i="1"/>
  <c r="C1740" i="1" l="1"/>
  <c r="B1739" i="1"/>
  <c r="C1741" i="1" l="1"/>
  <c r="B1740" i="1"/>
  <c r="C1742" i="1" l="1"/>
  <c r="B1741" i="1"/>
  <c r="C1743" i="1" l="1"/>
  <c r="B1742" i="1"/>
  <c r="C1744" i="1" l="1"/>
  <c r="B1743" i="1"/>
  <c r="C1745" i="1" l="1"/>
  <c r="B1744" i="1"/>
  <c r="C1746" i="1" l="1"/>
  <c r="B1745" i="1"/>
  <c r="C1747" i="1" l="1"/>
  <c r="B1746" i="1"/>
  <c r="C1748" i="1" l="1"/>
  <c r="B1747" i="1"/>
  <c r="C1749" i="1" l="1"/>
  <c r="B1748" i="1"/>
  <c r="C1750" i="1" l="1"/>
  <c r="B1749" i="1"/>
  <c r="C1751" i="1" l="1"/>
  <c r="B1750" i="1"/>
  <c r="C1752" i="1" l="1"/>
  <c r="B1751" i="1"/>
  <c r="C1753" i="1" l="1"/>
  <c r="B1752" i="1"/>
  <c r="C1754" i="1" l="1"/>
  <c r="B1753" i="1"/>
  <c r="B1754" i="1" l="1"/>
  <c r="C1755" i="1"/>
  <c r="C1756" i="1" l="1"/>
  <c r="B1755" i="1"/>
  <c r="C1757" i="1" l="1"/>
  <c r="B1756" i="1"/>
  <c r="C1758" i="1" l="1"/>
  <c r="B1757" i="1"/>
  <c r="C1759" i="1" l="1"/>
  <c r="B1758" i="1"/>
  <c r="C1760" i="1" l="1"/>
  <c r="B1759" i="1"/>
  <c r="C1761" i="1" l="1"/>
  <c r="B1760" i="1"/>
  <c r="C1762" i="1" l="1"/>
  <c r="B1761" i="1"/>
  <c r="C1763" i="1" l="1"/>
  <c r="B1762" i="1"/>
  <c r="C1764" i="1" l="1"/>
  <c r="B1763" i="1"/>
  <c r="C1765" i="1" l="1"/>
  <c r="B1764" i="1"/>
  <c r="C1766" i="1" l="1"/>
  <c r="B1765" i="1"/>
  <c r="C1767" i="1" l="1"/>
  <c r="B1766" i="1"/>
  <c r="C1768" i="1" l="1"/>
  <c r="B1767" i="1"/>
  <c r="C1769" i="1" l="1"/>
  <c r="B1768" i="1"/>
  <c r="C1770" i="1" l="1"/>
  <c r="B1769" i="1"/>
  <c r="C1771" i="1" l="1"/>
  <c r="B1770" i="1"/>
  <c r="C1772" i="1" l="1"/>
  <c r="B1771" i="1"/>
  <c r="C1773" i="1" l="1"/>
  <c r="B1772" i="1"/>
  <c r="C1774" i="1" l="1"/>
  <c r="B1773" i="1"/>
  <c r="C1775" i="1" l="1"/>
  <c r="B1774" i="1"/>
  <c r="C1776" i="1" l="1"/>
  <c r="B1775" i="1"/>
  <c r="C1777" i="1" l="1"/>
  <c r="B1776" i="1"/>
  <c r="C1778" i="1" l="1"/>
  <c r="B1777" i="1"/>
  <c r="C1779" i="1" l="1"/>
  <c r="B1778" i="1"/>
  <c r="C1780" i="1" l="1"/>
  <c r="B1779" i="1"/>
  <c r="C1781" i="1" l="1"/>
  <c r="B1780" i="1"/>
  <c r="C1782" i="1" l="1"/>
  <c r="B1781" i="1"/>
  <c r="C1783" i="1" l="1"/>
  <c r="B1782" i="1"/>
  <c r="C1784" i="1" l="1"/>
  <c r="B1783" i="1"/>
  <c r="C1785" i="1" l="1"/>
  <c r="B1784" i="1"/>
  <c r="C1786" i="1" l="1"/>
  <c r="B1785" i="1"/>
  <c r="C1787" i="1" l="1"/>
  <c r="B1786" i="1"/>
  <c r="C1788" i="1" l="1"/>
  <c r="B1787" i="1"/>
  <c r="C1789" i="1" l="1"/>
  <c r="B1788" i="1"/>
  <c r="C1790" i="1" l="1"/>
  <c r="B1789" i="1"/>
  <c r="C1791" i="1" l="1"/>
  <c r="B1790" i="1"/>
  <c r="C1792" i="1" l="1"/>
  <c r="B1791" i="1"/>
  <c r="C1793" i="1" l="1"/>
  <c r="B1792" i="1"/>
  <c r="C1794" i="1" l="1"/>
  <c r="B1793" i="1"/>
  <c r="C1795" i="1" l="1"/>
  <c r="B1794" i="1"/>
  <c r="C1796" i="1" l="1"/>
  <c r="B1795" i="1"/>
  <c r="C1797" i="1" l="1"/>
  <c r="B1796" i="1"/>
  <c r="C1798" i="1" l="1"/>
  <c r="B1797" i="1"/>
  <c r="C1799" i="1" l="1"/>
  <c r="B1798" i="1"/>
  <c r="C1800" i="1" l="1"/>
  <c r="B1799" i="1"/>
  <c r="C1801" i="1" l="1"/>
  <c r="B1800" i="1"/>
  <c r="C1802" i="1" l="1"/>
  <c r="B1801" i="1"/>
  <c r="C1803" i="1" l="1"/>
  <c r="B1802" i="1"/>
  <c r="C1804" i="1" l="1"/>
  <c r="B1803" i="1"/>
  <c r="C1805" i="1" l="1"/>
  <c r="B1804" i="1"/>
  <c r="C1806" i="1" l="1"/>
  <c r="B1805" i="1"/>
  <c r="C1807" i="1" l="1"/>
  <c r="B1806" i="1"/>
  <c r="C1808" i="1" l="1"/>
  <c r="B1807" i="1"/>
  <c r="C1809" i="1" l="1"/>
  <c r="B1808" i="1"/>
  <c r="C1810" i="1" l="1"/>
  <c r="B1809" i="1"/>
  <c r="C1811" i="1" l="1"/>
  <c r="B1810" i="1"/>
  <c r="C1812" i="1" l="1"/>
  <c r="B1811" i="1"/>
  <c r="C1813" i="1" l="1"/>
  <c r="B1812" i="1"/>
  <c r="C1814" i="1" l="1"/>
  <c r="B1813" i="1"/>
  <c r="C1815" i="1" l="1"/>
  <c r="B1814" i="1"/>
  <c r="C1816" i="1" l="1"/>
  <c r="B1815" i="1"/>
  <c r="C1817" i="1" l="1"/>
  <c r="B1816" i="1"/>
  <c r="C1818" i="1" l="1"/>
  <c r="B1817" i="1"/>
  <c r="C1819" i="1" l="1"/>
  <c r="B1818" i="1"/>
  <c r="C1820" i="1" l="1"/>
  <c r="B1819" i="1"/>
  <c r="C1821" i="1" l="1"/>
  <c r="B1820" i="1"/>
  <c r="C1822" i="1" l="1"/>
  <c r="B1821" i="1"/>
  <c r="C1823" i="1" l="1"/>
  <c r="B1822" i="1"/>
  <c r="C1824" i="1" l="1"/>
  <c r="B1823" i="1"/>
  <c r="C1825" i="1" l="1"/>
  <c r="B1824" i="1"/>
  <c r="C1826" i="1" l="1"/>
  <c r="B1825" i="1"/>
  <c r="C1827" i="1" l="1"/>
  <c r="B1826" i="1"/>
  <c r="C1828" i="1" l="1"/>
  <c r="B1827" i="1"/>
  <c r="C1829" i="1" l="1"/>
  <c r="B1828" i="1"/>
  <c r="C1830" i="1" l="1"/>
  <c r="B1829" i="1"/>
  <c r="C1831" i="1" l="1"/>
  <c r="B1830" i="1"/>
  <c r="C1832" i="1" l="1"/>
  <c r="B1831" i="1"/>
  <c r="C1833" i="1" l="1"/>
  <c r="B1832" i="1"/>
  <c r="B1833" i="1" l="1"/>
  <c r="C1834" i="1"/>
  <c r="C1835" i="1" l="1"/>
  <c r="B1834" i="1"/>
  <c r="C1836" i="1" l="1"/>
  <c r="B1835" i="1"/>
  <c r="C1837" i="1" l="1"/>
  <c r="B1836" i="1"/>
  <c r="C1838" i="1" l="1"/>
  <c r="B1837" i="1"/>
  <c r="C1839" i="1" l="1"/>
  <c r="B1838" i="1"/>
  <c r="B1839" i="1" l="1"/>
  <c r="C1840" i="1"/>
  <c r="C1841" i="1" l="1"/>
  <c r="B1840" i="1"/>
  <c r="C1842" i="1" l="1"/>
  <c r="B1841" i="1"/>
  <c r="C1843" i="1" l="1"/>
  <c r="B1842" i="1"/>
  <c r="C1844" i="1" l="1"/>
  <c r="B1843" i="1"/>
  <c r="C1845" i="1" l="1"/>
  <c r="B1844" i="1"/>
  <c r="C1846" i="1" l="1"/>
  <c r="B1845" i="1"/>
  <c r="C1847" i="1" l="1"/>
  <c r="B1846" i="1"/>
  <c r="C1848" i="1" l="1"/>
  <c r="B1847" i="1"/>
  <c r="C1849" i="1" l="1"/>
  <c r="B1848" i="1"/>
  <c r="C1850" i="1" l="1"/>
  <c r="B1849" i="1"/>
  <c r="C1851" i="1" l="1"/>
  <c r="B1850" i="1"/>
  <c r="C1852" i="1" l="1"/>
  <c r="B1851" i="1"/>
  <c r="C1853" i="1" l="1"/>
  <c r="B1852" i="1"/>
  <c r="C1854" i="1" l="1"/>
  <c r="B1853" i="1"/>
  <c r="C1855" i="1" l="1"/>
  <c r="B1854" i="1"/>
  <c r="C1856" i="1" l="1"/>
  <c r="B1855" i="1"/>
  <c r="C1857" i="1" l="1"/>
  <c r="B1856" i="1"/>
  <c r="C1858" i="1" l="1"/>
  <c r="B1857" i="1"/>
  <c r="C1859" i="1" l="1"/>
  <c r="B1858" i="1"/>
  <c r="C1860" i="1" l="1"/>
  <c r="B1859" i="1"/>
  <c r="C1861" i="1" l="1"/>
  <c r="B1860" i="1"/>
  <c r="B1861" i="1" l="1"/>
  <c r="C1862" i="1"/>
  <c r="C1863" i="1" l="1"/>
  <c r="B1862" i="1"/>
  <c r="C1864" i="1" l="1"/>
  <c r="B1863" i="1"/>
  <c r="C1865" i="1" l="1"/>
  <c r="B1864" i="1"/>
  <c r="B1865" i="1" l="1"/>
  <c r="C1866" i="1"/>
  <c r="C1867" i="1" l="1"/>
  <c r="B1866" i="1"/>
  <c r="C1868" i="1" l="1"/>
  <c r="B1867" i="1"/>
  <c r="B1868" i="1" l="1"/>
  <c r="C1869" i="1"/>
  <c r="C1870" i="1" l="1"/>
  <c r="B1869" i="1"/>
  <c r="C1871" i="1" l="1"/>
  <c r="B1870" i="1"/>
  <c r="B1871" i="1" l="1"/>
  <c r="C1872" i="1"/>
  <c r="C1873" i="1" l="1"/>
  <c r="B1872" i="1"/>
  <c r="C1874" i="1" l="1"/>
  <c r="B1873" i="1"/>
  <c r="C1875" i="1" l="1"/>
  <c r="B1874" i="1"/>
  <c r="C1876" i="1" l="1"/>
  <c r="B1875" i="1"/>
  <c r="C1877" i="1" l="1"/>
  <c r="B1876" i="1"/>
  <c r="C1878" i="1" l="1"/>
  <c r="B1877" i="1"/>
  <c r="C1879" i="1" l="1"/>
  <c r="B1878" i="1"/>
  <c r="C1880" i="1" l="1"/>
  <c r="B1879" i="1"/>
  <c r="C1881" i="1" l="1"/>
  <c r="B1880" i="1"/>
  <c r="C1882" i="1" l="1"/>
  <c r="B1881" i="1"/>
  <c r="C1883" i="1" l="1"/>
  <c r="B1882" i="1"/>
  <c r="C1884" i="1" l="1"/>
  <c r="B1883" i="1"/>
  <c r="C1885" i="1" l="1"/>
  <c r="B1884" i="1"/>
  <c r="C1886" i="1" l="1"/>
  <c r="B1885" i="1"/>
  <c r="C1887" i="1" l="1"/>
  <c r="B1886" i="1"/>
  <c r="C1888" i="1" l="1"/>
  <c r="B1887" i="1"/>
  <c r="C1889" i="1" l="1"/>
  <c r="B1888" i="1"/>
  <c r="C1890" i="1" l="1"/>
  <c r="B1889" i="1"/>
  <c r="C1891" i="1" l="1"/>
  <c r="B1890" i="1"/>
  <c r="C1892" i="1" l="1"/>
  <c r="B1891" i="1"/>
  <c r="C1893" i="1" l="1"/>
  <c r="B1892" i="1"/>
  <c r="B1893" i="1" l="1"/>
  <c r="C1894" i="1"/>
  <c r="C1895" i="1" l="1"/>
  <c r="B1894" i="1"/>
  <c r="B1895" i="1" l="1"/>
  <c r="C1896" i="1"/>
  <c r="C1897" i="1" l="1"/>
  <c r="B1896" i="1"/>
  <c r="B1897" i="1" l="1"/>
  <c r="C1898" i="1"/>
  <c r="C1899" i="1" l="1"/>
  <c r="B1898" i="1"/>
  <c r="C1900" i="1" l="1"/>
  <c r="B1899" i="1"/>
  <c r="C1901" i="1" l="1"/>
  <c r="B1900" i="1"/>
  <c r="C1902" i="1" l="1"/>
  <c r="B1901" i="1"/>
  <c r="C1903" i="1" l="1"/>
  <c r="B1902" i="1"/>
  <c r="B1903" i="1" l="1"/>
  <c r="C1904" i="1"/>
  <c r="C1905" i="1" l="1"/>
  <c r="B1904" i="1"/>
  <c r="C1906" i="1" l="1"/>
  <c r="B1905" i="1"/>
  <c r="C1907" i="1" l="1"/>
  <c r="B1906" i="1"/>
  <c r="C1908" i="1" l="1"/>
  <c r="B1907" i="1"/>
  <c r="C1909" i="1" l="1"/>
  <c r="B1908" i="1"/>
  <c r="C1910" i="1" l="1"/>
  <c r="B1909" i="1"/>
  <c r="C1911" i="1" l="1"/>
  <c r="B1910" i="1"/>
  <c r="C1912" i="1" l="1"/>
  <c r="B1911" i="1"/>
  <c r="C1913" i="1" l="1"/>
  <c r="B1912" i="1"/>
  <c r="C1914" i="1" l="1"/>
  <c r="B1913" i="1"/>
  <c r="C1915" i="1" l="1"/>
  <c r="B1914" i="1"/>
  <c r="C1916" i="1" l="1"/>
  <c r="B1915" i="1"/>
  <c r="C1917" i="1" l="1"/>
  <c r="B1916" i="1"/>
  <c r="C1918" i="1" l="1"/>
  <c r="B1917" i="1"/>
  <c r="C1919" i="1" l="1"/>
  <c r="B1918" i="1"/>
  <c r="C1920" i="1" l="1"/>
  <c r="B1919" i="1"/>
  <c r="C1921" i="1" l="1"/>
  <c r="B1920" i="1"/>
  <c r="C1922" i="1" l="1"/>
  <c r="B1921" i="1"/>
  <c r="C1923" i="1" l="1"/>
  <c r="B1922" i="1"/>
  <c r="C1924" i="1" l="1"/>
  <c r="B1923" i="1"/>
  <c r="C1925" i="1" l="1"/>
  <c r="B1924" i="1"/>
  <c r="B1925" i="1" l="1"/>
  <c r="C1926" i="1"/>
  <c r="C1927" i="1" l="1"/>
  <c r="B1926" i="1"/>
  <c r="C1928" i="1" l="1"/>
  <c r="B1927" i="1"/>
  <c r="C1929" i="1" l="1"/>
  <c r="B1928" i="1"/>
  <c r="B1929" i="1" l="1"/>
  <c r="C1930" i="1"/>
  <c r="C1931" i="1" l="1"/>
  <c r="B1930" i="1"/>
  <c r="C1932" i="1" l="1"/>
  <c r="B1931" i="1"/>
  <c r="C1933" i="1" l="1"/>
  <c r="B1932" i="1"/>
  <c r="C1934" i="1" l="1"/>
  <c r="B1933" i="1"/>
  <c r="C1935" i="1" l="1"/>
  <c r="B1934" i="1"/>
  <c r="B1935" i="1" l="1"/>
  <c r="C1936" i="1"/>
  <c r="C1937" i="1" l="1"/>
  <c r="B1936" i="1"/>
  <c r="C1938" i="1" l="1"/>
  <c r="B1937" i="1"/>
  <c r="C1939" i="1" l="1"/>
  <c r="B1938" i="1"/>
  <c r="C1940" i="1" l="1"/>
  <c r="B1939" i="1"/>
  <c r="C1941" i="1" l="1"/>
  <c r="B1940" i="1"/>
  <c r="C1942" i="1" l="1"/>
  <c r="B1941" i="1"/>
  <c r="C1943" i="1" l="1"/>
  <c r="B1942" i="1"/>
  <c r="C1944" i="1" l="1"/>
  <c r="B1943" i="1"/>
  <c r="C1945" i="1" l="1"/>
  <c r="B1944" i="1"/>
  <c r="C1946" i="1" l="1"/>
  <c r="B1945" i="1"/>
  <c r="C1947" i="1" l="1"/>
  <c r="B1946" i="1"/>
  <c r="C1948" i="1" l="1"/>
  <c r="B1947" i="1"/>
  <c r="C1949" i="1" l="1"/>
  <c r="B1948" i="1"/>
  <c r="C1950" i="1" l="1"/>
  <c r="B1949" i="1"/>
  <c r="C1951" i="1" l="1"/>
  <c r="B1950" i="1"/>
  <c r="C1952" i="1" l="1"/>
  <c r="B1951" i="1"/>
  <c r="C1953" i="1" l="1"/>
  <c r="B1952" i="1"/>
  <c r="C1954" i="1" l="1"/>
  <c r="B1953" i="1"/>
  <c r="C1955" i="1" l="1"/>
  <c r="B1954" i="1"/>
  <c r="C1956" i="1" l="1"/>
  <c r="B1955" i="1"/>
  <c r="C1957" i="1" l="1"/>
  <c r="B1956" i="1"/>
  <c r="B1957" i="1" l="1"/>
  <c r="C1958" i="1"/>
  <c r="C1959" i="1" l="1"/>
  <c r="B1958" i="1"/>
  <c r="C1960" i="1" l="1"/>
  <c r="B1959" i="1"/>
  <c r="C1961" i="1" l="1"/>
  <c r="B1960" i="1"/>
  <c r="B1961" i="1" l="1"/>
  <c r="C1962" i="1"/>
  <c r="C1963" i="1" l="1"/>
  <c r="B1962" i="1"/>
  <c r="C1964" i="1" l="1"/>
  <c r="B1963" i="1"/>
  <c r="C1965" i="1" l="1"/>
  <c r="B1964" i="1"/>
  <c r="C1966" i="1" l="1"/>
  <c r="B1965" i="1"/>
  <c r="C1967" i="1" l="1"/>
  <c r="B1966" i="1"/>
  <c r="B1967" i="1" l="1"/>
  <c r="C1968" i="1"/>
  <c r="C1969" i="1" l="1"/>
  <c r="B1968" i="1"/>
  <c r="C1970" i="1" l="1"/>
  <c r="B1969" i="1"/>
  <c r="C1971" i="1" l="1"/>
  <c r="B1970" i="1"/>
  <c r="C1972" i="1" l="1"/>
  <c r="B1971" i="1"/>
  <c r="C1973" i="1" l="1"/>
  <c r="B1972" i="1"/>
  <c r="C1974" i="1" l="1"/>
  <c r="B1973" i="1"/>
  <c r="C1975" i="1" l="1"/>
  <c r="B1974" i="1"/>
  <c r="C1976" i="1" l="1"/>
  <c r="B1975" i="1"/>
  <c r="C1977" i="1" l="1"/>
  <c r="B1976" i="1"/>
  <c r="C1978" i="1" l="1"/>
  <c r="B1977" i="1"/>
  <c r="C1979" i="1" l="1"/>
  <c r="B1978" i="1"/>
  <c r="C1980" i="1" l="1"/>
  <c r="B1979" i="1"/>
  <c r="C1981" i="1" l="1"/>
  <c r="B1980" i="1"/>
  <c r="C1982" i="1" l="1"/>
  <c r="B1981" i="1"/>
  <c r="C1983" i="1" l="1"/>
  <c r="B1982" i="1"/>
  <c r="C1984" i="1" l="1"/>
  <c r="B1983" i="1"/>
  <c r="C1985" i="1" l="1"/>
  <c r="B1984" i="1"/>
  <c r="C1986" i="1" l="1"/>
  <c r="B1985" i="1"/>
  <c r="C1987" i="1" l="1"/>
  <c r="B1986" i="1"/>
  <c r="C1988" i="1" l="1"/>
  <c r="B1987" i="1"/>
  <c r="C1989" i="1" l="1"/>
  <c r="B1988" i="1"/>
  <c r="C1990" i="1" l="1"/>
  <c r="B1989" i="1"/>
  <c r="C1991" i="1" l="1"/>
  <c r="B1990" i="1"/>
  <c r="C1992" i="1" l="1"/>
  <c r="B1991" i="1"/>
  <c r="C1993" i="1" l="1"/>
  <c r="B1992" i="1"/>
  <c r="C1994" i="1" l="1"/>
  <c r="B1993" i="1"/>
  <c r="C1995" i="1" l="1"/>
  <c r="B1994" i="1"/>
  <c r="C1996" i="1" l="1"/>
  <c r="B1995" i="1"/>
  <c r="C1997" i="1" l="1"/>
  <c r="B1996" i="1"/>
  <c r="C1998" i="1" l="1"/>
  <c r="B1997" i="1"/>
  <c r="C1999" i="1" l="1"/>
  <c r="B1998" i="1"/>
  <c r="C2000" i="1" l="1"/>
  <c r="B1999" i="1"/>
  <c r="C2001" i="1" l="1"/>
  <c r="B2000" i="1"/>
  <c r="C2002" i="1" l="1"/>
  <c r="B2001" i="1"/>
  <c r="C2003" i="1" l="1"/>
  <c r="B2002" i="1"/>
  <c r="C2004" i="1" l="1"/>
  <c r="B2003" i="1"/>
  <c r="C2005" i="1" l="1"/>
  <c r="B2004" i="1"/>
  <c r="C2006" i="1" l="1"/>
  <c r="B2005" i="1"/>
  <c r="C2007" i="1" l="1"/>
  <c r="B2006" i="1"/>
  <c r="C2008" i="1" l="1"/>
  <c r="B2007" i="1"/>
  <c r="C2009" i="1" l="1"/>
  <c r="B2008" i="1"/>
  <c r="C2010" i="1" l="1"/>
  <c r="B2009" i="1"/>
  <c r="C2011" i="1" l="1"/>
  <c r="B2010" i="1"/>
  <c r="C2012" i="1" l="1"/>
  <c r="B2011" i="1"/>
  <c r="C2013" i="1" l="1"/>
  <c r="B2012" i="1"/>
  <c r="C2014" i="1" l="1"/>
  <c r="B2013" i="1"/>
  <c r="C2015" i="1" l="1"/>
  <c r="B2014" i="1"/>
  <c r="C2016" i="1" l="1"/>
  <c r="B2015" i="1"/>
  <c r="C2017" i="1" l="1"/>
  <c r="B2016" i="1"/>
  <c r="C2018" i="1" l="1"/>
  <c r="B2017" i="1"/>
  <c r="B2018" i="1" l="1"/>
  <c r="C2019" i="1"/>
  <c r="C2020" i="1" l="1"/>
  <c r="B2019" i="1"/>
  <c r="C2021" i="1" l="1"/>
  <c r="B2020" i="1"/>
  <c r="B2021" i="1" l="1"/>
  <c r="C2022" i="1"/>
  <c r="C2023" i="1" l="1"/>
  <c r="B2022" i="1"/>
  <c r="C2024" i="1" l="1"/>
  <c r="B2023" i="1"/>
  <c r="C2025" i="1" l="1"/>
  <c r="B2024" i="1"/>
  <c r="C2026" i="1" l="1"/>
  <c r="B2025" i="1"/>
  <c r="C2027" i="1" l="1"/>
  <c r="B2026" i="1"/>
  <c r="C2028" i="1" l="1"/>
  <c r="B2027" i="1"/>
  <c r="C2029" i="1" l="1"/>
  <c r="B2028" i="1"/>
  <c r="B2029" i="1" l="1"/>
  <c r="C2030" i="1"/>
  <c r="C2031" i="1" l="1"/>
  <c r="B2030" i="1"/>
  <c r="C2032" i="1" l="1"/>
  <c r="B2031" i="1"/>
  <c r="C2033" i="1" l="1"/>
  <c r="B2032" i="1"/>
  <c r="C2034" i="1" l="1"/>
  <c r="B2033" i="1"/>
  <c r="C2035" i="1" l="1"/>
  <c r="B2034" i="1"/>
  <c r="C2036" i="1" l="1"/>
  <c r="B2035" i="1"/>
  <c r="C2037" i="1" l="1"/>
  <c r="B2036" i="1"/>
  <c r="C2038" i="1" l="1"/>
  <c r="B2037" i="1"/>
  <c r="C2039" i="1" l="1"/>
  <c r="B2038" i="1"/>
  <c r="C2040" i="1" l="1"/>
  <c r="B2039" i="1"/>
  <c r="C2041" i="1" l="1"/>
  <c r="B2040" i="1"/>
  <c r="C2042" i="1" l="1"/>
  <c r="B2041" i="1"/>
  <c r="C2043" i="1" l="1"/>
  <c r="B2042" i="1"/>
  <c r="C2044" i="1" l="1"/>
  <c r="B2043" i="1"/>
  <c r="C2045" i="1" l="1"/>
  <c r="B2044" i="1"/>
  <c r="C2046" i="1" l="1"/>
  <c r="B2045" i="1"/>
  <c r="C2047" i="1" l="1"/>
  <c r="B2046" i="1"/>
  <c r="C2048" i="1" l="1"/>
  <c r="B2047" i="1"/>
  <c r="C2049" i="1" l="1"/>
  <c r="B2048" i="1"/>
  <c r="C2050" i="1" l="1"/>
  <c r="B2049" i="1"/>
  <c r="B2050" i="1" l="1"/>
  <c r="C2051" i="1"/>
  <c r="C2052" i="1" l="1"/>
  <c r="B2051" i="1"/>
  <c r="C2053" i="1" l="1"/>
  <c r="B2052" i="1"/>
  <c r="C2054" i="1" l="1"/>
  <c r="B2053" i="1"/>
  <c r="C2055" i="1" l="1"/>
  <c r="B2054" i="1"/>
  <c r="C2056" i="1" l="1"/>
  <c r="B2055" i="1"/>
  <c r="C2057" i="1" l="1"/>
  <c r="B2056" i="1"/>
  <c r="C2058" i="1" l="1"/>
  <c r="B2057" i="1"/>
  <c r="B2058" i="1" l="1"/>
  <c r="C2059" i="1"/>
  <c r="C2060" i="1" l="1"/>
  <c r="B2059" i="1"/>
  <c r="C2061" i="1" l="1"/>
  <c r="B2060" i="1"/>
  <c r="C2062" i="1" l="1"/>
  <c r="B2061" i="1"/>
  <c r="C2063" i="1" l="1"/>
  <c r="B2062" i="1"/>
  <c r="C2064" i="1" l="1"/>
  <c r="B2063" i="1"/>
  <c r="C2065" i="1" l="1"/>
  <c r="B2064" i="1"/>
  <c r="C2066" i="1" l="1"/>
  <c r="B2065" i="1"/>
  <c r="B2066" i="1" l="1"/>
  <c r="C2067" i="1"/>
  <c r="C2068" i="1" l="1"/>
  <c r="B2067" i="1"/>
  <c r="C2069" i="1" l="1"/>
  <c r="B2068" i="1"/>
  <c r="C2070" i="1" l="1"/>
  <c r="B2069" i="1"/>
  <c r="C2071" i="1" l="1"/>
  <c r="B2070" i="1"/>
  <c r="C2072" i="1" l="1"/>
  <c r="B2071" i="1"/>
  <c r="C2073" i="1" l="1"/>
  <c r="B2072" i="1"/>
  <c r="C2074" i="1" l="1"/>
  <c r="B2073" i="1"/>
  <c r="B2074" i="1" l="1"/>
  <c r="C2075" i="1"/>
  <c r="C2076" i="1" l="1"/>
  <c r="B2075" i="1"/>
  <c r="C2077" i="1" l="1"/>
  <c r="B2076" i="1"/>
  <c r="C2078" i="1" l="1"/>
  <c r="B2077" i="1"/>
  <c r="C2079" i="1" l="1"/>
  <c r="B2078" i="1"/>
  <c r="C2080" i="1" l="1"/>
  <c r="B2079" i="1"/>
  <c r="C2081" i="1" l="1"/>
  <c r="B2080" i="1"/>
  <c r="C2082" i="1" l="1"/>
  <c r="B2081" i="1"/>
  <c r="C2083" i="1" l="1"/>
  <c r="B2082" i="1"/>
  <c r="C2084" i="1" l="1"/>
  <c r="B2083" i="1"/>
  <c r="C2085" i="1" l="1"/>
  <c r="B2084" i="1"/>
  <c r="C2086" i="1" l="1"/>
  <c r="B2085" i="1"/>
  <c r="C2087" i="1" l="1"/>
  <c r="B2086" i="1"/>
  <c r="C2088" i="1" l="1"/>
  <c r="B2087" i="1"/>
  <c r="C2089" i="1" l="1"/>
  <c r="B2088" i="1"/>
  <c r="C2090" i="1" l="1"/>
  <c r="B2089" i="1"/>
  <c r="C2091" i="1" l="1"/>
  <c r="B2090" i="1"/>
  <c r="B2091" i="1" l="1"/>
  <c r="C2092" i="1"/>
  <c r="B2092" i="1" l="1"/>
  <c r="C2093" i="1"/>
  <c r="C2094" i="1" l="1"/>
  <c r="B2093" i="1"/>
  <c r="C2095" i="1" l="1"/>
  <c r="B2094" i="1"/>
  <c r="C2096" i="1" l="1"/>
  <c r="B2095" i="1"/>
  <c r="C2097" i="1" l="1"/>
  <c r="B2096" i="1"/>
  <c r="C2098" i="1" l="1"/>
  <c r="B2097" i="1"/>
  <c r="C2099" i="1" l="1"/>
  <c r="B2098" i="1"/>
  <c r="C2100" i="1" l="1"/>
  <c r="B2099" i="1"/>
  <c r="C2101" i="1" l="1"/>
  <c r="B2100" i="1"/>
  <c r="B2101" i="1" l="1"/>
  <c r="C2102" i="1"/>
  <c r="C2103" i="1" l="1"/>
  <c r="B2102" i="1"/>
  <c r="C2104" i="1" l="1"/>
  <c r="B2103" i="1"/>
  <c r="C2105" i="1" l="1"/>
  <c r="B2104" i="1"/>
  <c r="C2106" i="1" l="1"/>
  <c r="B2105" i="1"/>
  <c r="C2107" i="1" l="1"/>
  <c r="B2106" i="1"/>
  <c r="C2108" i="1" l="1"/>
  <c r="B2107" i="1"/>
  <c r="C2109" i="1" l="1"/>
  <c r="B2108" i="1"/>
  <c r="B2109" i="1" l="1"/>
  <c r="C2110" i="1"/>
  <c r="C2111" i="1" l="1"/>
  <c r="B2110" i="1"/>
  <c r="C2112" i="1" l="1"/>
  <c r="B2111" i="1"/>
  <c r="C2113" i="1" l="1"/>
  <c r="B2112" i="1"/>
  <c r="C2114" i="1" l="1"/>
  <c r="B2113" i="1"/>
  <c r="C2115" i="1" l="1"/>
  <c r="B2114" i="1"/>
  <c r="C2116" i="1" l="1"/>
  <c r="B2115" i="1"/>
  <c r="C2117" i="1" l="1"/>
  <c r="B2116" i="1"/>
  <c r="B2117" i="1" l="1"/>
  <c r="C2118" i="1"/>
  <c r="C2119" i="1" l="1"/>
  <c r="B2118" i="1"/>
  <c r="C2120" i="1" l="1"/>
  <c r="B2119" i="1"/>
  <c r="C2121" i="1" l="1"/>
  <c r="B2120" i="1"/>
  <c r="C2122" i="1" l="1"/>
  <c r="B2121" i="1"/>
  <c r="C2123" i="1" l="1"/>
  <c r="B2122" i="1"/>
  <c r="C2124" i="1" l="1"/>
  <c r="B2123" i="1"/>
  <c r="C2125" i="1" l="1"/>
  <c r="B2124" i="1"/>
  <c r="B2125" i="1" l="1"/>
  <c r="C2126" i="1"/>
  <c r="C2127" i="1" l="1"/>
  <c r="B2126" i="1"/>
  <c r="C2128" i="1" l="1"/>
  <c r="B2127" i="1"/>
  <c r="C2129" i="1" l="1"/>
  <c r="B2128" i="1"/>
  <c r="C2130" i="1" l="1"/>
  <c r="B2129" i="1"/>
  <c r="C2131" i="1" l="1"/>
  <c r="B2130" i="1"/>
  <c r="C2132" i="1" l="1"/>
  <c r="B2131" i="1"/>
  <c r="C2133" i="1" l="1"/>
  <c r="B2132" i="1"/>
  <c r="B2133" i="1" l="1"/>
  <c r="C2134" i="1"/>
  <c r="C2135" i="1" l="1"/>
  <c r="B2134" i="1"/>
  <c r="C2136" i="1" l="1"/>
  <c r="B2135" i="1"/>
  <c r="C2137" i="1" l="1"/>
  <c r="B2136" i="1"/>
  <c r="C2138" i="1" l="1"/>
  <c r="B2137" i="1"/>
  <c r="C2139" i="1" l="1"/>
  <c r="B2138" i="1"/>
  <c r="C2140" i="1" l="1"/>
  <c r="B2139" i="1"/>
  <c r="C2141" i="1" l="1"/>
  <c r="B2140" i="1"/>
  <c r="B2141" i="1" l="1"/>
  <c r="C2142" i="1"/>
  <c r="C2143" i="1" l="1"/>
  <c r="B2142" i="1"/>
  <c r="C2144" i="1" l="1"/>
  <c r="B2143" i="1"/>
  <c r="C2145" i="1" l="1"/>
  <c r="B2144" i="1"/>
  <c r="C2146" i="1" l="1"/>
  <c r="B2145" i="1"/>
  <c r="C2147" i="1" l="1"/>
  <c r="B2146" i="1"/>
  <c r="C2148" i="1" l="1"/>
  <c r="B2147" i="1"/>
  <c r="C2149" i="1" l="1"/>
  <c r="B2148" i="1"/>
  <c r="B2149" i="1" l="1"/>
  <c r="C2150" i="1"/>
  <c r="C2151" i="1" l="1"/>
  <c r="B2150" i="1"/>
  <c r="C2152" i="1" l="1"/>
  <c r="B2151" i="1"/>
  <c r="C2153" i="1" l="1"/>
  <c r="B2152" i="1"/>
  <c r="C2154" i="1" l="1"/>
  <c r="B2153" i="1"/>
  <c r="C2155" i="1" l="1"/>
  <c r="B2154" i="1"/>
  <c r="C2156" i="1" l="1"/>
  <c r="B2155" i="1"/>
  <c r="C2157" i="1" l="1"/>
  <c r="B2156" i="1"/>
  <c r="B2157" i="1" l="1"/>
  <c r="C2158" i="1"/>
  <c r="C2159" i="1" l="1"/>
  <c r="B2158" i="1"/>
  <c r="C2160" i="1" l="1"/>
  <c r="B2159" i="1"/>
  <c r="C2161" i="1" l="1"/>
  <c r="B2160" i="1"/>
  <c r="C2162" i="1" l="1"/>
  <c r="B2161" i="1"/>
  <c r="C2163" i="1" l="1"/>
  <c r="B2162" i="1"/>
  <c r="C2164" i="1" l="1"/>
  <c r="B2163" i="1"/>
  <c r="C2165" i="1" l="1"/>
  <c r="B2164" i="1"/>
  <c r="B2165" i="1" l="1"/>
  <c r="C2166" i="1"/>
  <c r="C2167" i="1" l="1"/>
  <c r="B2166" i="1"/>
  <c r="C2168" i="1" l="1"/>
  <c r="B2167" i="1"/>
  <c r="C2169" i="1" l="1"/>
  <c r="B2168" i="1"/>
  <c r="C2170" i="1" l="1"/>
  <c r="B2169" i="1"/>
  <c r="C2171" i="1" l="1"/>
  <c r="B2170" i="1"/>
  <c r="C2172" i="1" l="1"/>
  <c r="B2171" i="1"/>
  <c r="C2173" i="1" l="1"/>
  <c r="B2172" i="1"/>
  <c r="C2174" i="1" l="1"/>
  <c r="B2173" i="1"/>
  <c r="C2175" i="1" l="1"/>
  <c r="B2174" i="1"/>
  <c r="C2176" i="1" l="1"/>
  <c r="B2175" i="1"/>
  <c r="C2177" i="1" l="1"/>
  <c r="B2176" i="1"/>
  <c r="C2178" i="1" l="1"/>
  <c r="B2177" i="1"/>
  <c r="C2179" i="1" l="1"/>
  <c r="B2178" i="1"/>
  <c r="C2180" i="1" l="1"/>
  <c r="B2179" i="1"/>
  <c r="C2181" i="1" l="1"/>
  <c r="B2180" i="1"/>
  <c r="C2182" i="1" l="1"/>
  <c r="B2181" i="1"/>
  <c r="C2183" i="1" l="1"/>
  <c r="B2182" i="1"/>
  <c r="C2184" i="1" l="1"/>
  <c r="B2183" i="1"/>
  <c r="C2185" i="1" l="1"/>
  <c r="B2184" i="1"/>
  <c r="C2186" i="1" l="1"/>
  <c r="B2185" i="1"/>
  <c r="C2187" i="1" l="1"/>
  <c r="B2186" i="1"/>
  <c r="C2188" i="1" l="1"/>
  <c r="B2187" i="1"/>
  <c r="C2189" i="1" l="1"/>
  <c r="B2188" i="1"/>
  <c r="C2190" i="1" l="1"/>
  <c r="B2189" i="1"/>
  <c r="C2191" i="1" l="1"/>
  <c r="B2190" i="1"/>
  <c r="C2192" i="1" l="1"/>
  <c r="B2191" i="1"/>
  <c r="C2193" i="1" l="1"/>
  <c r="B2192" i="1"/>
  <c r="C2194" i="1" l="1"/>
  <c r="B2193" i="1"/>
  <c r="C2195" i="1" l="1"/>
  <c r="B2194" i="1"/>
  <c r="C2196" i="1" l="1"/>
  <c r="B2195" i="1"/>
  <c r="C2197" i="1" l="1"/>
  <c r="B2196" i="1"/>
  <c r="C2198" i="1" l="1"/>
  <c r="B2197" i="1"/>
  <c r="C2199" i="1" l="1"/>
  <c r="B2198" i="1"/>
  <c r="C2200" i="1" l="1"/>
  <c r="B2199" i="1"/>
  <c r="C2201" i="1" l="1"/>
  <c r="B2200" i="1"/>
  <c r="C2202" i="1" l="1"/>
  <c r="B2201" i="1"/>
  <c r="B2202" i="1" l="1"/>
  <c r="C2203" i="1"/>
  <c r="C2204" i="1" l="1"/>
  <c r="B2203" i="1"/>
  <c r="C2205" i="1" l="1"/>
  <c r="B2204" i="1"/>
  <c r="C2206" i="1" l="1"/>
  <c r="B2205" i="1"/>
  <c r="C2207" i="1" l="1"/>
  <c r="B2206" i="1"/>
  <c r="C2208" i="1" l="1"/>
  <c r="B2207" i="1"/>
  <c r="C2209" i="1" l="1"/>
  <c r="B2208" i="1"/>
  <c r="C2210" i="1" l="1"/>
  <c r="B2209" i="1"/>
  <c r="C2211" i="1" l="1"/>
  <c r="B2210" i="1"/>
  <c r="C2212" i="1" l="1"/>
  <c r="B2211" i="1"/>
  <c r="C2213" i="1" l="1"/>
  <c r="B2212" i="1"/>
  <c r="C2214" i="1" l="1"/>
  <c r="B2213" i="1"/>
  <c r="C2215" i="1" l="1"/>
  <c r="B2214" i="1"/>
  <c r="C2216" i="1" l="1"/>
  <c r="B2215" i="1"/>
  <c r="C2217" i="1" l="1"/>
  <c r="B2216" i="1"/>
  <c r="C2218" i="1" l="1"/>
  <c r="B2217" i="1"/>
  <c r="C2219" i="1" l="1"/>
  <c r="B2218" i="1"/>
  <c r="C2220" i="1" l="1"/>
  <c r="B2219" i="1"/>
  <c r="C2221" i="1" l="1"/>
  <c r="B2220" i="1"/>
  <c r="C2222" i="1" l="1"/>
  <c r="B2221" i="1"/>
  <c r="C2223" i="1" l="1"/>
  <c r="B2222" i="1"/>
  <c r="C2224" i="1" l="1"/>
  <c r="B2223" i="1"/>
  <c r="C2225" i="1" l="1"/>
  <c r="B2224" i="1"/>
  <c r="C2226" i="1" l="1"/>
  <c r="B2225" i="1"/>
  <c r="C2227" i="1" l="1"/>
  <c r="B2226" i="1"/>
  <c r="C2228" i="1" l="1"/>
  <c r="B2227" i="1"/>
  <c r="C2229" i="1" l="1"/>
  <c r="B2228" i="1"/>
  <c r="C2230" i="1" l="1"/>
  <c r="B2229" i="1"/>
  <c r="C2231" i="1" l="1"/>
  <c r="B2230" i="1"/>
  <c r="C2232" i="1" l="1"/>
  <c r="B2231" i="1"/>
  <c r="C2233" i="1" l="1"/>
  <c r="B2232" i="1"/>
  <c r="C2234" i="1" l="1"/>
  <c r="B2233" i="1"/>
  <c r="B2234" i="1" l="1"/>
  <c r="C2235" i="1"/>
  <c r="C2236" i="1" l="1"/>
  <c r="B2235" i="1"/>
  <c r="C2237" i="1" l="1"/>
  <c r="B2236" i="1"/>
  <c r="C2238" i="1" l="1"/>
  <c r="B2237" i="1"/>
  <c r="C2239" i="1" l="1"/>
  <c r="B2238" i="1"/>
  <c r="C2240" i="1" l="1"/>
  <c r="B2239" i="1"/>
  <c r="C2241" i="1" l="1"/>
  <c r="B2240" i="1"/>
  <c r="C2242" i="1" l="1"/>
  <c r="B2241" i="1"/>
  <c r="B2242" i="1" l="1"/>
  <c r="C2243" i="1"/>
  <c r="C2244" i="1" l="1"/>
  <c r="B2243" i="1"/>
  <c r="C2245" i="1" l="1"/>
  <c r="B2244" i="1"/>
  <c r="C2246" i="1" l="1"/>
  <c r="B2245" i="1"/>
  <c r="C2247" i="1" l="1"/>
  <c r="B2246" i="1"/>
  <c r="C2248" i="1" l="1"/>
  <c r="B2247" i="1"/>
  <c r="C2249" i="1" l="1"/>
  <c r="B2248" i="1"/>
  <c r="C2250" i="1" l="1"/>
  <c r="B2249" i="1"/>
  <c r="B2250" i="1" l="1"/>
  <c r="C2251" i="1"/>
  <c r="C2252" i="1" l="1"/>
  <c r="B2251" i="1"/>
  <c r="C2253" i="1" l="1"/>
  <c r="B2252" i="1"/>
  <c r="C2254" i="1" l="1"/>
  <c r="B2253" i="1"/>
  <c r="C2255" i="1" l="1"/>
  <c r="B2254" i="1"/>
  <c r="C2256" i="1" l="1"/>
  <c r="B2255" i="1"/>
  <c r="C2257" i="1" l="1"/>
  <c r="B2256" i="1"/>
  <c r="C2258" i="1" l="1"/>
  <c r="B2257" i="1"/>
  <c r="C2259" i="1" l="1"/>
  <c r="B2258" i="1"/>
  <c r="C2260" i="1" l="1"/>
  <c r="B2259" i="1"/>
  <c r="B2260" i="1" l="1"/>
  <c r="C2261" i="1"/>
  <c r="C2262" i="1" l="1"/>
  <c r="B2261" i="1"/>
  <c r="C2263" i="1" l="1"/>
  <c r="B2262" i="1"/>
  <c r="C2264" i="1" l="1"/>
  <c r="B2263" i="1"/>
  <c r="B2264" i="1" l="1"/>
  <c r="C2265" i="1"/>
  <c r="C2266" i="1" l="1"/>
  <c r="B2265" i="1"/>
  <c r="C2267" i="1" l="1"/>
  <c r="B2266" i="1"/>
  <c r="C2268" i="1" l="1"/>
  <c r="B2267" i="1"/>
  <c r="B2268" i="1" l="1"/>
  <c r="C2269" i="1"/>
  <c r="C2270" i="1" l="1"/>
  <c r="B2269" i="1"/>
  <c r="C2271" i="1" l="1"/>
  <c r="B2270" i="1"/>
  <c r="C2272" i="1" l="1"/>
  <c r="B2271" i="1"/>
  <c r="B2272" i="1" l="1"/>
  <c r="C2273" i="1"/>
  <c r="C2274" i="1" l="1"/>
  <c r="B2273" i="1"/>
  <c r="C2275" i="1" l="1"/>
  <c r="B2274" i="1"/>
  <c r="C2276" i="1" l="1"/>
  <c r="B2275" i="1"/>
  <c r="B2276" i="1" l="1"/>
  <c r="C2277" i="1"/>
  <c r="C2278" i="1" l="1"/>
  <c r="B2277" i="1"/>
  <c r="C2279" i="1" l="1"/>
  <c r="B2278" i="1"/>
  <c r="C2280" i="1" l="1"/>
  <c r="B2279" i="1"/>
  <c r="B2280" i="1" l="1"/>
  <c r="C2281" i="1"/>
  <c r="C2282" i="1" l="1"/>
  <c r="B2281" i="1"/>
  <c r="C2283" i="1" l="1"/>
  <c r="B2282" i="1"/>
  <c r="C2284" i="1" l="1"/>
  <c r="B2283" i="1"/>
  <c r="C2285" i="1" l="1"/>
  <c r="B2284" i="1"/>
  <c r="C2286" i="1" l="1"/>
  <c r="B2285" i="1"/>
  <c r="C2287" i="1" l="1"/>
  <c r="B2286" i="1"/>
  <c r="C2288" i="1" l="1"/>
  <c r="B2287" i="1"/>
  <c r="B2288" i="1" l="1"/>
  <c r="C2289" i="1"/>
  <c r="C2290" i="1" l="1"/>
  <c r="B2289" i="1"/>
  <c r="C2291" i="1" l="1"/>
  <c r="B2290" i="1"/>
  <c r="C2292" i="1" l="1"/>
  <c r="B2291" i="1"/>
  <c r="C2293" i="1" l="1"/>
  <c r="B2292" i="1"/>
  <c r="C2294" i="1" l="1"/>
  <c r="B2293" i="1"/>
  <c r="C2295" i="1" l="1"/>
  <c r="B2294" i="1"/>
  <c r="C2296" i="1" l="1"/>
  <c r="B2295" i="1"/>
  <c r="C2297" i="1" l="1"/>
  <c r="B2296" i="1"/>
  <c r="C2298" i="1" l="1"/>
  <c r="B2297" i="1"/>
  <c r="C2299" i="1" l="1"/>
  <c r="B2298" i="1"/>
  <c r="C2300" i="1" l="1"/>
  <c r="B2299" i="1"/>
  <c r="C2301" i="1" l="1"/>
  <c r="B2300" i="1"/>
  <c r="C2302" i="1" l="1"/>
  <c r="B2301" i="1"/>
  <c r="B2302" i="1" l="1"/>
  <c r="C2303" i="1"/>
  <c r="C2304" i="1" l="1"/>
  <c r="B2303" i="1"/>
  <c r="C2305" i="1" l="1"/>
  <c r="B2304" i="1"/>
  <c r="C2306" i="1" l="1"/>
  <c r="B2305" i="1"/>
  <c r="B2306" i="1" l="1"/>
  <c r="C2307" i="1"/>
  <c r="B2307" i="1" l="1"/>
  <c r="C2308" i="1"/>
  <c r="B2308" i="1" l="1"/>
  <c r="C2309" i="1"/>
  <c r="C2310" i="1" l="1"/>
  <c r="B2309" i="1"/>
  <c r="C2311" i="1" l="1"/>
  <c r="B2310" i="1"/>
  <c r="C2312" i="1" l="1"/>
  <c r="B2311" i="1"/>
  <c r="C2313" i="1" l="1"/>
  <c r="B2312" i="1"/>
  <c r="C2314" i="1" l="1"/>
  <c r="B2313" i="1"/>
  <c r="C2315" i="1" l="1"/>
  <c r="B2314" i="1"/>
  <c r="C2316" i="1" l="1"/>
  <c r="B2315" i="1"/>
  <c r="C2317" i="1" l="1"/>
  <c r="B2316" i="1"/>
  <c r="C2318" i="1" l="1"/>
  <c r="B2317" i="1"/>
  <c r="C2319" i="1" l="1"/>
  <c r="B2318" i="1"/>
  <c r="C2320" i="1" l="1"/>
  <c r="B2319" i="1"/>
  <c r="C2321" i="1" l="1"/>
  <c r="B2320" i="1"/>
  <c r="C2322" i="1" l="1"/>
  <c r="B2321" i="1"/>
  <c r="C2323" i="1" l="1"/>
  <c r="B2322" i="1"/>
  <c r="C2324" i="1" l="1"/>
  <c r="B2323" i="1"/>
  <c r="C2325" i="1" l="1"/>
  <c r="B2324" i="1"/>
  <c r="C2326" i="1" l="1"/>
  <c r="B2325" i="1"/>
  <c r="C2327" i="1" l="1"/>
  <c r="B2326" i="1"/>
  <c r="C2328" i="1" l="1"/>
  <c r="B2327" i="1"/>
  <c r="C2329" i="1" l="1"/>
  <c r="B2328" i="1"/>
  <c r="C2330" i="1" l="1"/>
  <c r="B2329" i="1"/>
  <c r="C2331" i="1" l="1"/>
  <c r="B2330" i="1"/>
  <c r="C2332" i="1" l="1"/>
  <c r="B2331" i="1"/>
  <c r="C2333" i="1" l="1"/>
  <c r="B2332" i="1"/>
  <c r="C2334" i="1" l="1"/>
  <c r="B2333" i="1"/>
  <c r="B2334" i="1" l="1"/>
  <c r="C2335" i="1"/>
  <c r="C2336" i="1" l="1"/>
  <c r="B2335" i="1"/>
  <c r="B2336" i="1" l="1"/>
  <c r="C2337" i="1"/>
  <c r="C2338" i="1" l="1"/>
  <c r="B2337" i="1"/>
  <c r="B2338" i="1" l="1"/>
  <c r="C2339" i="1"/>
  <c r="B2339" i="1" l="1"/>
  <c r="C2340" i="1"/>
  <c r="B2340" i="1" l="1"/>
  <c r="C2341" i="1"/>
  <c r="C2342" i="1" l="1"/>
  <c r="B2341" i="1"/>
  <c r="B2342" i="1" l="1"/>
  <c r="C2343" i="1"/>
  <c r="C2344" i="1" l="1"/>
  <c r="B2343" i="1"/>
  <c r="C2345" i="1" l="1"/>
  <c r="B2344" i="1"/>
  <c r="C2346" i="1" l="1"/>
  <c r="B2345" i="1"/>
  <c r="C2347" i="1" l="1"/>
  <c r="B2346" i="1"/>
  <c r="C2348" i="1" l="1"/>
  <c r="B2347" i="1"/>
  <c r="C2349" i="1" l="1"/>
  <c r="B2348" i="1"/>
  <c r="C2350" i="1" l="1"/>
  <c r="B2349" i="1"/>
  <c r="C2351" i="1" l="1"/>
  <c r="B2350" i="1"/>
  <c r="C2352" i="1" l="1"/>
  <c r="B2351" i="1"/>
  <c r="C2353" i="1" l="1"/>
  <c r="B2352" i="1"/>
  <c r="C2354" i="1" l="1"/>
  <c r="B2353" i="1"/>
  <c r="B2354" i="1" l="1"/>
  <c r="C2355" i="1"/>
  <c r="C2356" i="1" l="1"/>
  <c r="B2355" i="1"/>
  <c r="B2356" i="1" l="1"/>
  <c r="C2357" i="1"/>
  <c r="C2358" i="1" l="1"/>
  <c r="B2357" i="1"/>
  <c r="C2359" i="1" l="1"/>
  <c r="B2358" i="1"/>
  <c r="C2360" i="1" l="1"/>
  <c r="B2359" i="1"/>
  <c r="C2361" i="1" l="1"/>
  <c r="B2360" i="1"/>
  <c r="C2362" i="1" l="1"/>
  <c r="B2361" i="1"/>
  <c r="C2363" i="1" l="1"/>
  <c r="B2362" i="1"/>
  <c r="B2363" i="1" l="1"/>
  <c r="C2364" i="1"/>
  <c r="C2365" i="1" l="1"/>
  <c r="B2364" i="1"/>
  <c r="C2366" i="1" l="1"/>
  <c r="B2365" i="1"/>
  <c r="C2367" i="1" l="1"/>
  <c r="B2366" i="1"/>
  <c r="C2368" i="1" l="1"/>
  <c r="B2367" i="1"/>
  <c r="C2369" i="1" l="1"/>
  <c r="B2368" i="1"/>
  <c r="C2370" i="1" l="1"/>
  <c r="B2369" i="1"/>
  <c r="C2371" i="1" l="1"/>
  <c r="B2370" i="1"/>
  <c r="B2371" i="1" l="1"/>
  <c r="C2372" i="1"/>
  <c r="C2373" i="1" l="1"/>
  <c r="B2372" i="1"/>
  <c r="C2374" i="1" l="1"/>
  <c r="B2373" i="1"/>
  <c r="C2375" i="1" l="1"/>
  <c r="B2374" i="1"/>
  <c r="B2375" i="1" l="1"/>
  <c r="C2376" i="1"/>
  <c r="C2377" i="1" l="1"/>
  <c r="B2376" i="1"/>
  <c r="C2378" i="1" l="1"/>
  <c r="B2377" i="1"/>
  <c r="C2379" i="1" l="1"/>
  <c r="B2378" i="1"/>
  <c r="C2380" i="1" l="1"/>
  <c r="B2379" i="1"/>
  <c r="C2381" i="1" l="1"/>
  <c r="B2380" i="1"/>
  <c r="B2381" i="1" l="1"/>
  <c r="C2382" i="1"/>
  <c r="C2383" i="1" l="1"/>
  <c r="B2382" i="1"/>
  <c r="C2384" i="1" l="1"/>
  <c r="B2383" i="1"/>
  <c r="C2385" i="1" l="1"/>
  <c r="B2384" i="1"/>
  <c r="B2385" i="1" l="1"/>
  <c r="C2386" i="1"/>
  <c r="C2387" i="1" l="1"/>
  <c r="B2386" i="1"/>
  <c r="B2387" i="1" l="1"/>
  <c r="C2388" i="1"/>
  <c r="C2389" i="1" l="1"/>
  <c r="B2388" i="1"/>
  <c r="B2389" i="1" l="1"/>
  <c r="C2390" i="1"/>
  <c r="C2391" i="1" l="1"/>
  <c r="B2390" i="1"/>
  <c r="B2391" i="1" l="1"/>
  <c r="C2392" i="1"/>
  <c r="C2393" i="1" l="1"/>
  <c r="B2392" i="1"/>
  <c r="C2394" i="1" l="1"/>
  <c r="B2393" i="1"/>
  <c r="C2395" i="1" l="1"/>
  <c r="B2394" i="1"/>
  <c r="B2395" i="1" l="1"/>
  <c r="C2396" i="1"/>
  <c r="C2397" i="1" l="1"/>
  <c r="B2396" i="1"/>
  <c r="C2398" i="1" l="1"/>
  <c r="B2397" i="1"/>
  <c r="C2399" i="1" l="1"/>
  <c r="B2398" i="1"/>
  <c r="B2399" i="1" l="1"/>
  <c r="C2400" i="1"/>
  <c r="C2401" i="1" l="1"/>
  <c r="B2400" i="1"/>
  <c r="C2402" i="1" l="1"/>
  <c r="B2401" i="1"/>
  <c r="C2403" i="1" l="1"/>
  <c r="B2402" i="1"/>
  <c r="B2403" i="1" l="1"/>
  <c r="C2404" i="1"/>
  <c r="C2405" i="1" l="1"/>
  <c r="B2404" i="1"/>
  <c r="C2406" i="1" l="1"/>
  <c r="B2405" i="1"/>
  <c r="C2407" i="1" l="1"/>
  <c r="B2406" i="1"/>
  <c r="C2408" i="1" l="1"/>
  <c r="B2407" i="1"/>
  <c r="C2409" i="1" l="1"/>
  <c r="B2408" i="1"/>
  <c r="C2410" i="1" l="1"/>
  <c r="B2409" i="1"/>
  <c r="C2411" i="1" l="1"/>
  <c r="B2410" i="1"/>
  <c r="B2411" i="1" l="1"/>
  <c r="C2412" i="1"/>
  <c r="C2413" i="1" l="1"/>
  <c r="B2412" i="1"/>
  <c r="C2414" i="1" l="1"/>
  <c r="B2413" i="1"/>
  <c r="C2415" i="1" l="1"/>
  <c r="B2414" i="1"/>
  <c r="C2416" i="1" l="1"/>
  <c r="B2415" i="1"/>
  <c r="C2417" i="1" l="1"/>
  <c r="B2416" i="1"/>
  <c r="C2418" i="1" l="1"/>
  <c r="B2417" i="1"/>
  <c r="C2419" i="1" l="1"/>
  <c r="B2418" i="1"/>
  <c r="B2419" i="1" l="1"/>
  <c r="C2420" i="1"/>
  <c r="C2421" i="1" l="1"/>
  <c r="B2420" i="1"/>
  <c r="C2422" i="1" l="1"/>
  <c r="B2421" i="1"/>
  <c r="C2423" i="1" l="1"/>
  <c r="B2422" i="1"/>
  <c r="C2424" i="1" l="1"/>
  <c r="B2423" i="1"/>
  <c r="C2425" i="1" l="1"/>
  <c r="B2424" i="1"/>
  <c r="C2426" i="1" l="1"/>
  <c r="B2425" i="1"/>
  <c r="C2427" i="1" l="1"/>
  <c r="B2426" i="1"/>
  <c r="B2427" i="1" l="1"/>
  <c r="C2428" i="1"/>
  <c r="C2429" i="1" l="1"/>
  <c r="B2428" i="1"/>
  <c r="C2430" i="1" l="1"/>
  <c r="B2429" i="1"/>
  <c r="C2431" i="1" l="1"/>
  <c r="B2430" i="1"/>
  <c r="C2432" i="1" l="1"/>
  <c r="B2431" i="1"/>
  <c r="C2433" i="1" l="1"/>
  <c r="B2432" i="1"/>
  <c r="C2434" i="1" l="1"/>
  <c r="B2433" i="1"/>
  <c r="C2435" i="1" l="1"/>
  <c r="B2434" i="1"/>
  <c r="B2435" i="1" l="1"/>
  <c r="C2436" i="1"/>
  <c r="C2437" i="1" l="1"/>
  <c r="B2436" i="1"/>
  <c r="C2438" i="1" l="1"/>
  <c r="B2437" i="1"/>
  <c r="C2439" i="1" l="1"/>
  <c r="B2438" i="1"/>
  <c r="C2440" i="1" l="1"/>
  <c r="B2439" i="1"/>
  <c r="C2441" i="1" l="1"/>
  <c r="B2440" i="1"/>
  <c r="C2442" i="1" l="1"/>
  <c r="B2441" i="1"/>
  <c r="C2443" i="1" l="1"/>
  <c r="B2442" i="1"/>
  <c r="B2443" i="1" l="1"/>
  <c r="C2444" i="1"/>
  <c r="C2445" i="1" l="1"/>
  <c r="B2444" i="1"/>
  <c r="C2446" i="1" l="1"/>
  <c r="B2445" i="1"/>
  <c r="C2447" i="1" l="1"/>
  <c r="B2446" i="1"/>
  <c r="C2448" i="1" l="1"/>
  <c r="B2447" i="1"/>
  <c r="C2449" i="1" l="1"/>
  <c r="B2448" i="1"/>
  <c r="C2450" i="1" l="1"/>
  <c r="B2449" i="1"/>
  <c r="C2451" i="1" l="1"/>
  <c r="B2450" i="1"/>
  <c r="B2451" i="1" l="1"/>
  <c r="C2452" i="1"/>
  <c r="C2453" i="1" l="1"/>
  <c r="B2452" i="1"/>
  <c r="C2454" i="1" l="1"/>
  <c r="B2453" i="1"/>
  <c r="C2455" i="1" l="1"/>
  <c r="B2454" i="1"/>
  <c r="C2456" i="1" l="1"/>
  <c r="B2455" i="1"/>
  <c r="C2457" i="1" l="1"/>
  <c r="B2456" i="1"/>
  <c r="C2458" i="1" l="1"/>
  <c r="B2457" i="1"/>
  <c r="C2459" i="1" l="1"/>
  <c r="B2458" i="1"/>
  <c r="B2459" i="1" l="1"/>
  <c r="C2460" i="1"/>
  <c r="C2461" i="1" l="1"/>
  <c r="B2460" i="1"/>
  <c r="C2462" i="1" l="1"/>
  <c r="B2461" i="1"/>
  <c r="C2463" i="1" l="1"/>
  <c r="B2462" i="1"/>
  <c r="C2464" i="1" l="1"/>
  <c r="B2463" i="1"/>
  <c r="C2465" i="1" l="1"/>
  <c r="B2464" i="1"/>
  <c r="C2466" i="1" l="1"/>
  <c r="B2465" i="1"/>
  <c r="C2467" i="1" l="1"/>
  <c r="B2466" i="1"/>
  <c r="B2467" i="1" l="1"/>
  <c r="C2468" i="1"/>
  <c r="C2469" i="1" l="1"/>
  <c r="B2468" i="1"/>
  <c r="C2470" i="1" l="1"/>
  <c r="B2469" i="1"/>
  <c r="C2471" i="1" l="1"/>
  <c r="B2470" i="1"/>
  <c r="C2472" i="1" l="1"/>
  <c r="B2471" i="1"/>
  <c r="C2473" i="1" l="1"/>
  <c r="B2472" i="1"/>
  <c r="C2474" i="1" l="1"/>
  <c r="B2473" i="1"/>
  <c r="C2475" i="1" l="1"/>
  <c r="B2474" i="1"/>
  <c r="B2475" i="1" l="1"/>
  <c r="C2476" i="1"/>
  <c r="C2477" i="1" l="1"/>
  <c r="B2476" i="1"/>
  <c r="C2478" i="1" l="1"/>
  <c r="B2477" i="1"/>
  <c r="C2479" i="1" l="1"/>
  <c r="B2478" i="1"/>
  <c r="C2480" i="1" l="1"/>
  <c r="B2479" i="1"/>
  <c r="C2481" i="1" l="1"/>
  <c r="B2480" i="1"/>
  <c r="C2482" i="1" l="1"/>
  <c r="B2481" i="1"/>
  <c r="C2483" i="1" l="1"/>
  <c r="B2482" i="1"/>
  <c r="B2483" i="1" l="1"/>
</calcChain>
</file>

<file path=xl/sharedStrings.xml><?xml version="1.0" encoding="utf-8"?>
<sst xmlns="http://schemas.openxmlformats.org/spreadsheetml/2006/main" count="94368" uniqueCount="840">
  <si>
    <t>Normal</t>
  </si>
  <si>
    <t>Empty Package</t>
  </si>
  <si>
    <t>Business 1</t>
  </si>
  <si>
    <t>-</t>
  </si>
  <si>
    <t xml:space="preserve">Link Order Status 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</si>
  <si>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</si>
  <si>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</si>
  <si>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</si>
  <si>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</si>
  <si>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</si>
  <si>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</si>
  <si>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</si>
  <si>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TTV Use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</si>
  <si>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</si>
  <si>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</si>
  <si>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</si>
  <si>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</si>
  <si>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</si>
  <si>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</si>
  <si>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</si>
  <si>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</si>
  <si>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Route mark</t>
  </si>
  <si>
    <t>Truck Type Master</t>
  </si>
  <si>
    <t>Truck Type TTV Use</t>
  </si>
  <si>
    <t>Truck License</t>
  </si>
  <si>
    <t>Driver name</t>
  </si>
  <si>
    <t>Tel</t>
  </si>
  <si>
    <t>GSDB1</t>
  </si>
  <si>
    <t>Shipper Name #1</t>
  </si>
  <si>
    <t>Scheduled
PA</t>
  </si>
  <si>
    <t>Scheduled
PD</t>
  </si>
  <si>
    <t>Actual
PA</t>
  </si>
  <si>
    <t>Actual
PD</t>
  </si>
  <si>
    <t>GSDB2</t>
  </si>
  <si>
    <t>Shipper Name #2</t>
  </si>
  <si>
    <t>GSDB3</t>
  </si>
  <si>
    <t>Shipper Name #3</t>
  </si>
  <si>
    <t>Shipper Name #4</t>
  </si>
  <si>
    <t>Actual DD</t>
  </si>
  <si>
    <t>Remark</t>
  </si>
  <si>
    <t>Business</t>
  </si>
  <si>
    <t>Route In Blueyonder</t>
  </si>
  <si>
    <t>Chrck Route</t>
  </si>
  <si>
    <t>BTS</t>
  </si>
  <si>
    <t>Check Load ID</t>
  </si>
  <si>
    <t>One-way</t>
  </si>
  <si>
    <t>Day</t>
  </si>
  <si>
    <t>AC0005</t>
  </si>
  <si>
    <t>6W</t>
  </si>
  <si>
    <t>72-0763</t>
  </si>
  <si>
    <t>นายสิทธิพงษ์ เวียงแปด</t>
  </si>
  <si>
    <t>081-437-6738</t>
  </si>
  <si>
    <t>GRBNA</t>
  </si>
  <si>
    <t>AAT (B4)</t>
  </si>
  <si>
    <t>EDC4</t>
  </si>
  <si>
    <t>JNS</t>
  </si>
  <si>
    <t>AC0006</t>
  </si>
  <si>
    <t>70-6027</t>
  </si>
  <si>
    <t>นายภัคพงษ์ ประวันตา</t>
  </si>
  <si>
    <t>063-450-3931</t>
  </si>
  <si>
    <t>FTM (BK3)</t>
  </si>
  <si>
    <t>AAT (B3)</t>
  </si>
  <si>
    <t>DRD</t>
  </si>
  <si>
    <t>Round Trip</t>
  </si>
  <si>
    <t>AB0001</t>
  </si>
  <si>
    <t>70-4752</t>
  </si>
  <si>
    <t>นายพงษ์ทวี แก้วหาวงษ์</t>
  </si>
  <si>
    <t>080-161-9675</t>
  </si>
  <si>
    <t>AAT (FVL)</t>
  </si>
  <si>
    <t>Night</t>
  </si>
  <si>
    <t>AB0005</t>
  </si>
  <si>
    <t>71-2717</t>
  </si>
  <si>
    <t>นายเอกพล ดวงมณี</t>
  </si>
  <si>
    <t>097-968-8150</t>
  </si>
  <si>
    <t>AC0007</t>
  </si>
  <si>
    <t>72-7946</t>
  </si>
  <si>
    <t>นายสมชาย เหล่าปัญญา</t>
  </si>
  <si>
    <t>082-979-4154</t>
  </si>
  <si>
    <t>AC0008</t>
  </si>
  <si>
    <t>74-6239</t>
  </si>
  <si>
    <t>นายฤทธิ์ศักดิ์ บุตรสำราญ</t>
  </si>
  <si>
    <t>062-507-0576</t>
  </si>
  <si>
    <t>AC0009</t>
  </si>
  <si>
    <t>70-1732</t>
  </si>
  <si>
    <t>นายศรัณย์  พรรณมาตย์</t>
  </si>
  <si>
    <t>092-802-2731</t>
  </si>
  <si>
    <t>AC0013</t>
  </si>
  <si>
    <t>AC0014</t>
  </si>
  <si>
    <t>72-2659</t>
  </si>
  <si>
    <t>นายไชยภัทร  พิศนอก</t>
  </si>
  <si>
    <t>063-228-3079</t>
  </si>
  <si>
    <t>AB0002</t>
  </si>
  <si>
    <t>AC0015</t>
  </si>
  <si>
    <t>AC0016</t>
  </si>
  <si>
    <t>72-2848</t>
  </si>
  <si>
    <t>นายวีรยุทธ สมโภชน์</t>
  </si>
  <si>
    <t>062-381-9176</t>
  </si>
  <si>
    <t>AAT (ISW18)</t>
  </si>
  <si>
    <t>FTM (PK5)</t>
  </si>
  <si>
    <t>AC0017</t>
  </si>
  <si>
    <t>AC0018</t>
  </si>
  <si>
    <t>AA0004</t>
  </si>
  <si>
    <t>AC0025</t>
  </si>
  <si>
    <t>AC0026</t>
  </si>
  <si>
    <t>AC0027</t>
  </si>
  <si>
    <t>AC0028</t>
  </si>
  <si>
    <t>AB0004</t>
  </si>
  <si>
    <t>AC0029</t>
  </si>
  <si>
    <t>AC0037</t>
  </si>
  <si>
    <t>นายอนุพันธ์ มาพระยืน</t>
  </si>
  <si>
    <t>062-462-6133</t>
  </si>
  <si>
    <t>AC0038</t>
  </si>
  <si>
    <t>AC0039</t>
  </si>
  <si>
    <t>นายภานุเดช วัดเวียง</t>
  </si>
  <si>
    <t>098-892-1737</t>
  </si>
  <si>
    <t>AC0040</t>
  </si>
  <si>
    <t>082-979-1454</t>
  </si>
  <si>
    <t>AA0006</t>
  </si>
  <si>
    <t>AC0041</t>
  </si>
  <si>
    <t>นายศรัณย์ พรรณมาตย์</t>
  </si>
  <si>
    <t>AB0006</t>
  </si>
  <si>
    <t>AC0043</t>
  </si>
  <si>
    <t>AC0044</t>
  </si>
  <si>
    <t>AA0007</t>
  </si>
  <si>
    <t>AC0047</t>
  </si>
  <si>
    <t>AC0049</t>
  </si>
  <si>
    <t>AB0007</t>
  </si>
  <si>
    <t>063-450-3031</t>
  </si>
  <si>
    <t>74-6537</t>
  </si>
  <si>
    <t>นายแสงจันทร์ แก้วแดง</t>
  </si>
  <si>
    <t>086-070-3258</t>
  </si>
  <si>
    <t>AAT (ST)</t>
  </si>
  <si>
    <t>AC0035</t>
  </si>
  <si>
    <t>AC0036</t>
  </si>
  <si>
    <t>AAT (BZ9)</t>
  </si>
  <si>
    <t>AC0010</t>
  </si>
  <si>
    <t>AC0011</t>
  </si>
  <si>
    <t>AA0002</t>
  </si>
  <si>
    <t>AC0012</t>
  </si>
  <si>
    <t>AA0003</t>
  </si>
  <si>
    <t>AC0019</t>
  </si>
  <si>
    <t>AAT  (B4)</t>
  </si>
  <si>
    <t>AC0042</t>
  </si>
  <si>
    <t>AC0045</t>
  </si>
  <si>
    <t>70-6131</t>
  </si>
  <si>
    <t>นายสากล แสนบุญ</t>
  </si>
  <si>
    <t>062-772-3327</t>
  </si>
  <si>
    <t>73-2671</t>
  </si>
  <si>
    <t>นายภูมินทร์ พานเพ็ง</t>
  </si>
  <si>
    <t>092-912-9016</t>
  </si>
  <si>
    <t>70-1903</t>
  </si>
  <si>
    <t xml:space="preserve"> นายดวน เมียดธิมาต</t>
  </si>
  <si>
    <t>062-682-9744</t>
  </si>
  <si>
    <t>AC0020</t>
  </si>
  <si>
    <t>AC0024</t>
  </si>
  <si>
    <t>AC0046</t>
  </si>
  <si>
    <t>AC0048</t>
  </si>
  <si>
    <t>AAT</t>
  </si>
  <si>
    <t>นายสกล แสงภักดี</t>
  </si>
  <si>
    <t>090-937-5383</t>
  </si>
  <si>
    <t>AC0034</t>
  </si>
  <si>
    <t>JS0001</t>
  </si>
  <si>
    <t>ISW (D18)</t>
  </si>
  <si>
    <t>AB0003</t>
  </si>
  <si>
    <t xml:space="preserve">73-2671 </t>
  </si>
  <si>
    <t xml:space="preserve"> นายภูมินทร์ พานเพ็ง</t>
  </si>
  <si>
    <t xml:space="preserve">092-912-9016 </t>
  </si>
  <si>
    <t>AC0021</t>
  </si>
  <si>
    <t>AC0022</t>
  </si>
  <si>
    <t>AC0023</t>
  </si>
  <si>
    <t>AC0033</t>
  </si>
  <si>
    <t>AC0003</t>
  </si>
  <si>
    <t>AA0005</t>
  </si>
  <si>
    <t>AC0031</t>
  </si>
  <si>
    <t>AC0032</t>
  </si>
  <si>
    <t>AC0004</t>
  </si>
  <si>
    <t>73-2680</t>
  </si>
  <si>
    <t>นายบรรพต เชื้อนาหว้า</t>
  </si>
  <si>
    <t>084-446-3918</t>
  </si>
  <si>
    <t>74-9040</t>
  </si>
  <si>
    <t>นายเอนก พุทธสงค์</t>
  </si>
  <si>
    <t>063-234-1906</t>
  </si>
  <si>
    <t>PPGT</t>
  </si>
  <si>
    <t>TGA408</t>
  </si>
  <si>
    <t>72-3539</t>
  </si>
  <si>
    <t>นายจักรพันธ์  ใหญ่ยิ่ง</t>
  </si>
  <si>
    <t>082-709-0431</t>
  </si>
  <si>
    <t>HPBNA</t>
  </si>
  <si>
    <t>FARAERO COMPANY LIMITED</t>
  </si>
  <si>
    <t>EDCGZ</t>
  </si>
  <si>
    <t>SPL</t>
  </si>
  <si>
    <t>74-0544</t>
  </si>
  <si>
    <t>นายสิทธิชัย  บุญมา</t>
  </si>
  <si>
    <t>084-3497818</t>
  </si>
  <si>
    <t>SBA</t>
  </si>
  <si>
    <t>71-0220</t>
  </si>
  <si>
    <t>นายสายชล อังฉกรรณ์</t>
  </si>
  <si>
    <t>062-5526651</t>
  </si>
  <si>
    <t>73-6351</t>
  </si>
  <si>
    <t>นายอนุกูล  เนียมวิจิตร</t>
  </si>
  <si>
    <t>093-6060424</t>
  </si>
  <si>
    <t>70-9999</t>
  </si>
  <si>
    <t>นายประมวล  แถลงการ</t>
  </si>
  <si>
    <t>098-410-1280</t>
  </si>
  <si>
    <t>70-4303</t>
  </si>
  <si>
    <t>นายศรีไพร มีดี</t>
  </si>
  <si>
    <t>087-5832167</t>
  </si>
  <si>
    <t>72-3701</t>
  </si>
  <si>
    <t>นายศุภชัย   ใจภักดี</t>
  </si>
  <si>
    <t>095-883-9149</t>
  </si>
  <si>
    <t>70-4406</t>
  </si>
  <si>
    <t>นายจำลอง  เทศธรรม</t>
  </si>
  <si>
    <t>095-4703472</t>
  </si>
  <si>
    <t>70-9777</t>
  </si>
  <si>
    <t>นายอุดม นามโคตร</t>
  </si>
  <si>
    <t>094-645-9367</t>
  </si>
  <si>
    <t>TGA410</t>
  </si>
  <si>
    <t>74-0545</t>
  </si>
  <si>
    <t>นายสมพงค์  เหล่าตึก</t>
  </si>
  <si>
    <t>098-9277539</t>
  </si>
  <si>
    <t>70-1905</t>
  </si>
  <si>
    <t>นายยุทธนา กุลศักดิ์</t>
  </si>
  <si>
    <t>090-1609652</t>
  </si>
  <si>
    <t>71-1122</t>
  </si>
  <si>
    <t>นายสุรเชษฐ์  ดวงอินทร์</t>
  </si>
  <si>
    <t>099-490-9299</t>
  </si>
  <si>
    <t>65-2007</t>
  </si>
  <si>
    <t>นายวีรนิตย์  เรืองเจริญ</t>
  </si>
  <si>
    <t>080-3724184</t>
  </si>
  <si>
    <t>RRCS</t>
  </si>
  <si>
    <t>72-5563</t>
  </si>
  <si>
    <t>นายคนองศักดิ์ วิถีธรรมศักดิ์</t>
  </si>
  <si>
    <t>098-421-9670</t>
  </si>
  <si>
    <t>71-1166</t>
  </si>
  <si>
    <t>นายคำสิงห์  ใจกล้า</t>
  </si>
  <si>
    <t>065-913-6890</t>
  </si>
  <si>
    <t>73-3010</t>
  </si>
  <si>
    <t>นายประจักษ์  บุญล้อม</t>
  </si>
  <si>
    <t>095-8605504</t>
  </si>
  <si>
    <t>70-9292</t>
  </si>
  <si>
    <t>นายตุลา   พวงจันทร์</t>
  </si>
  <si>
    <t>092-707-7852</t>
  </si>
  <si>
    <t>TGA004</t>
  </si>
  <si>
    <t>GSQCB</t>
  </si>
  <si>
    <t>THAI SUMMIT PLASTECH CO LTD</t>
  </si>
  <si>
    <t>TGA007</t>
  </si>
  <si>
    <t>TGA017</t>
  </si>
  <si>
    <t>73-4699</t>
  </si>
  <si>
    <t>นายวัชรินทร์  ชาภิรมย์</t>
  </si>
  <si>
    <t>099-5083896</t>
  </si>
  <si>
    <t>71-0555</t>
  </si>
  <si>
    <t>นายมังกร ภูบังที</t>
  </si>
  <si>
    <t>083-867-0642</t>
  </si>
  <si>
    <t>70-1145</t>
  </si>
  <si>
    <t>นายยุโสะ รักพงษ์</t>
  </si>
  <si>
    <t>089-2497347</t>
  </si>
  <si>
    <t>70-9289</t>
  </si>
  <si>
    <t>นายศรชัย   ภูมิโคกรักษ์</t>
  </si>
  <si>
    <t>081-431-0834</t>
  </si>
  <si>
    <t>TGA111</t>
  </si>
  <si>
    <t>70-9319</t>
  </si>
  <si>
    <t>นายสุริยา  เทียมกระโทก</t>
  </si>
  <si>
    <t>090-155-2857</t>
  </si>
  <si>
    <t>GUD6A</t>
  </si>
  <si>
    <t>THAI SUMMIT AUTOMOTIVE CO LTD</t>
  </si>
  <si>
    <t>TGA112</t>
  </si>
  <si>
    <t>70-1917</t>
  </si>
  <si>
    <t>นายคำพล  ชื่นบาน</t>
  </si>
  <si>
    <t>062-4311104</t>
  </si>
  <si>
    <t>TGA049</t>
  </si>
  <si>
    <t>CWEVB</t>
  </si>
  <si>
    <t>AEROKLAS CO LTD</t>
  </si>
  <si>
    <t>72-0190</t>
  </si>
  <si>
    <t>นายวิรัช   เหล่ารอด</t>
  </si>
  <si>
    <t>061-5461916</t>
  </si>
  <si>
    <t>71-0666</t>
  </si>
  <si>
    <t>นายสุพรรณ  จันสมุทร</t>
  </si>
  <si>
    <t>095-551-3760</t>
  </si>
  <si>
    <t>74-0018</t>
  </si>
  <si>
    <t>นายธีรโชติ  อาศัยนา</t>
  </si>
  <si>
    <t>083-9725327</t>
  </si>
  <si>
    <t>73-2873</t>
  </si>
  <si>
    <t>นาย ไวพจน์  มากสาคร</t>
  </si>
  <si>
    <t>095-4028361</t>
  </si>
  <si>
    <t>TGA158</t>
  </si>
  <si>
    <t>HH9HA</t>
  </si>
  <si>
    <t>ROCHLING AUTOMOTIVE PARTS (RAYONG) CO., LTD.</t>
  </si>
  <si>
    <t>72-5564</t>
  </si>
  <si>
    <t>นายประยูร  ทองคำ</t>
  </si>
  <si>
    <t>088-1319441</t>
  </si>
  <si>
    <t>TGA904</t>
  </si>
  <si>
    <t>GRASA</t>
  </si>
  <si>
    <t>FAURECIA &amp; SUMMIT INTERIOR SYSTEMS</t>
  </si>
  <si>
    <t>TGA334</t>
  </si>
  <si>
    <t>TGA949</t>
  </si>
  <si>
    <t>EHE7C</t>
  </si>
  <si>
    <t>SUMITOMO ELECTRIC WIRING SYSTEMS (THAILAND) LIMITED</t>
  </si>
  <si>
    <t>TGA160</t>
  </si>
  <si>
    <t>TGA927</t>
  </si>
  <si>
    <t>DD9TA</t>
  </si>
  <si>
    <t>TOKAI RIKA THAILAND CO LTD</t>
  </si>
  <si>
    <t>TGA397</t>
  </si>
  <si>
    <t>GVSFA</t>
  </si>
  <si>
    <t>TAYIH KENMOS AUTO</t>
  </si>
  <si>
    <t>TGA349</t>
  </si>
  <si>
    <t>GM11A</t>
  </si>
  <si>
    <t>SUPAVUT INDUSTRY CO LTD</t>
  </si>
  <si>
    <t>TGA935</t>
  </si>
  <si>
    <t>AYLSB</t>
  </si>
  <si>
    <t>SUMIRIKO EASTERN RUBBER THAILAND LT</t>
  </si>
  <si>
    <t>TGA493</t>
  </si>
  <si>
    <t>U9WHA</t>
  </si>
  <si>
    <t>SUMMIT LAEMCHABANG AUTO BODY WORK C</t>
  </si>
  <si>
    <t>TGA054</t>
  </si>
  <si>
    <t>TGA116</t>
  </si>
  <si>
    <t>ENHAB</t>
  </si>
  <si>
    <t>THAI SUMMIT EASTERN SEABOARD AUTOPA</t>
  </si>
  <si>
    <t>TGA291</t>
  </si>
  <si>
    <t>TGA353</t>
  </si>
  <si>
    <t>GNXBC</t>
  </si>
  <si>
    <t>MANN &amp; HUMMEL THAILAND LTD</t>
  </si>
  <si>
    <t>TFA345</t>
  </si>
  <si>
    <t>GR7HB</t>
  </si>
  <si>
    <t>AIR INTERNATIONAL</t>
  </si>
  <si>
    <t>EDCFZ</t>
  </si>
  <si>
    <t>TGA426</t>
  </si>
  <si>
    <t>GV4TA</t>
  </si>
  <si>
    <t>VIBRACOUSTIC THAILAND LTD</t>
  </si>
  <si>
    <t>TGA532</t>
  </si>
  <si>
    <t>V33FA</t>
  </si>
  <si>
    <t>G TEKT EASTERN CO LTD</t>
  </si>
  <si>
    <t>TGA287</t>
  </si>
  <si>
    <t>MXBPA</t>
  </si>
  <si>
    <t>HANON SYSTEMS THAILAND CO LTD</t>
  </si>
  <si>
    <t>TGA183</t>
  </si>
  <si>
    <t>GPJ0A</t>
  </si>
  <si>
    <t>SCHAEFFLER MFG THAILAND CO LTD</t>
  </si>
  <si>
    <t>TGA038</t>
  </si>
  <si>
    <t>V33YA</t>
  </si>
  <si>
    <t>BOSCH AUTOMOTIVE THAILAND CO LTD</t>
  </si>
  <si>
    <t>TGA960</t>
  </si>
  <si>
    <t>GMHGA</t>
  </si>
  <si>
    <t>ICHIKOH INDUSTRIES THAILAND CO LTD</t>
  </si>
  <si>
    <t>TGA934</t>
  </si>
  <si>
    <t>GRC2A</t>
  </si>
  <si>
    <t>NEW THAI WHEEL MFG CO LTD</t>
  </si>
  <si>
    <t>TFA341</t>
  </si>
  <si>
    <t>FXBYA</t>
  </si>
  <si>
    <t>HIRUTA &amp; SUMMIT CO LTD</t>
  </si>
  <si>
    <t>TGA285</t>
  </si>
  <si>
    <t>4W</t>
  </si>
  <si>
    <t>บม-2009</t>
  </si>
  <si>
    <t>นายวราวุฒิ  ทองเปลี่ยน</t>
  </si>
  <si>
    <t>099-190-3699</t>
  </si>
  <si>
    <t>GRFMA</t>
  </si>
  <si>
    <t>VISTEON AUTOMOTIVE ELECTRONICS THAI</t>
  </si>
  <si>
    <t>TGA137</t>
  </si>
  <si>
    <t>FRBGA</t>
  </si>
  <si>
    <t>TI AUTOMOTIVE THAILAND CO LTD</t>
  </si>
  <si>
    <t>TGA182</t>
  </si>
  <si>
    <t>GH3GA</t>
  </si>
  <si>
    <t>EMHART TEKNOLOGIES(THAILAND) LTD.</t>
  </si>
  <si>
    <t>TGA464</t>
  </si>
  <si>
    <t>U910B</t>
  </si>
  <si>
    <t>MITSUBISHI ELECTRIC THAI AUTO PARTS</t>
  </si>
  <si>
    <t>TGA406</t>
  </si>
  <si>
    <t>HN6QA</t>
  </si>
  <si>
    <t>MAGNA AUTOMOTIVE TECHNOLOGY (THAILAND) COMPANY LIMITED</t>
  </si>
  <si>
    <t>TGA185</t>
  </si>
  <si>
    <t>V33DB</t>
  </si>
  <si>
    <t>DANA SPICER THAILAND LTD</t>
  </si>
  <si>
    <t>70-9848</t>
  </si>
  <si>
    <t>นายสิทธิ์ชัย  หมื่นสา</t>
  </si>
  <si>
    <t>065-6308557</t>
  </si>
  <si>
    <t>72-1973</t>
  </si>
  <si>
    <t>นายสุรชัย  ล่ามแขก</t>
  </si>
  <si>
    <t>064-7485462</t>
  </si>
  <si>
    <t>นายยุทธพงษ์  สิทธิโภชน์</t>
  </si>
  <si>
    <t>095-054-0677</t>
  </si>
  <si>
    <t>TGA186</t>
  </si>
  <si>
    <t>TGA467</t>
  </si>
  <si>
    <t>TGA468</t>
  </si>
  <si>
    <t>TGA055</t>
  </si>
  <si>
    <t>73-7778</t>
  </si>
  <si>
    <t>นายสิมมา สัตทานุ</t>
  </si>
  <si>
    <t>080-968-8753</t>
  </si>
  <si>
    <t>TGA101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</si>
  <si>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</si>
  <si>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</si>
  <si>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</si>
  <si>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</si>
  <si>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</si>
  <si>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</si>
  <si>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</si>
  <si>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</si>
  <si>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</si>
  <si>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TGA973</t>
  </si>
  <si>
    <t>DRYJC</t>
  </si>
  <si>
    <t>NTN MANUFACTURING (THAILAND) CO.,LTD.</t>
  </si>
  <si>
    <t>TGA065</t>
  </si>
  <si>
    <t>TGA423</t>
  </si>
  <si>
    <t>TGA082</t>
  </si>
  <si>
    <t>TGA322</t>
  </si>
  <si>
    <t>FW24A</t>
  </si>
  <si>
    <t>KIRIU THAILAND CO LTD</t>
  </si>
  <si>
    <t>TGA460</t>
  </si>
  <si>
    <t>TGA459</t>
  </si>
  <si>
    <t>TGA230</t>
  </si>
  <si>
    <t>GG84A</t>
  </si>
  <si>
    <t>THAI SUMMIT RAYONG AUTOPARTS INDUST</t>
  </si>
  <si>
    <t>TGA050</t>
  </si>
  <si>
    <t>TGA982</t>
  </si>
  <si>
    <t>TGA554</t>
  </si>
  <si>
    <t>TGA946</t>
  </si>
  <si>
    <t>DRYJA</t>
  </si>
  <si>
    <t>TGA033</t>
  </si>
  <si>
    <t>TGA034</t>
  </si>
  <si>
    <t>TGA527</t>
  </si>
  <si>
    <t>TGA170</t>
  </si>
  <si>
    <t>TGA248</t>
  </si>
  <si>
    <t>TGA249</t>
  </si>
  <si>
    <t>TGA914</t>
  </si>
  <si>
    <t>TGA138</t>
  </si>
  <si>
    <t>TGA127</t>
  </si>
  <si>
    <t>FA8NA</t>
  </si>
  <si>
    <t>VALEO AUTOMOTIVE THAILAND CO LTD</t>
  </si>
  <si>
    <t>TGA432</t>
  </si>
  <si>
    <t>GZUUA</t>
  </si>
  <si>
    <t>ROBERT BOSCH AUTOMOTIVE TECHNOLOGIE</t>
  </si>
  <si>
    <t>TGA569</t>
  </si>
  <si>
    <t>V3Z1A</t>
  </si>
  <si>
    <t>INGRESS AUTOVENTURES CO LTD</t>
  </si>
  <si>
    <t>TGA227</t>
  </si>
  <si>
    <t>TGA273</t>
  </si>
  <si>
    <t>GTMKB</t>
  </si>
  <si>
    <t>SUPREAME FELTOL</t>
  </si>
  <si>
    <t>TGA008</t>
  </si>
  <si>
    <t>BUAPA</t>
  </si>
  <si>
    <t>THAI SUMMIT AUTO PRESS CO LTD</t>
  </si>
  <si>
    <t>TGA930</t>
  </si>
  <si>
    <t>HEZ9A</t>
  </si>
  <si>
    <t>AKWEL RAYONG (THAILAND) CO., LTD.</t>
  </si>
  <si>
    <t>TGA955</t>
  </si>
  <si>
    <t>GZUUB</t>
  </si>
  <si>
    <t>TFA003</t>
  </si>
  <si>
    <t>V33SA</t>
  </si>
  <si>
    <t>FAURECIA EMISSIONS CONTROL TECHNOLO</t>
  </si>
  <si>
    <t>70-9111</t>
  </si>
  <si>
    <t>TGA362</t>
  </si>
  <si>
    <t>TGA115</t>
  </si>
  <si>
    <t>TGA100</t>
  </si>
  <si>
    <t>TGA099</t>
  </si>
  <si>
    <t>TGA098</t>
  </si>
  <si>
    <t>TGA169</t>
  </si>
  <si>
    <t>TGA172</t>
  </si>
  <si>
    <t>TGA171</t>
  </si>
  <si>
    <t>TGA175</t>
  </si>
  <si>
    <t>TGA259</t>
  </si>
  <si>
    <t>TGA260</t>
  </si>
  <si>
    <t>TFA332</t>
  </si>
  <si>
    <t>TGA607</t>
  </si>
  <si>
    <t>V0JTB</t>
  </si>
  <si>
    <t>THAI SUMMIT ENGINEERING CO LTD</t>
  </si>
  <si>
    <t>TGA911</t>
  </si>
  <si>
    <t>TGA374</t>
  </si>
  <si>
    <t>TGA123</t>
  </si>
  <si>
    <t>EYQMA</t>
  </si>
  <si>
    <t>U SHIN THAILAND CO LTD</t>
  </si>
  <si>
    <t>TGA136</t>
  </si>
  <si>
    <t>TGA177</t>
  </si>
  <si>
    <t>V0H8A</t>
  </si>
  <si>
    <t>ZF AUTOMOTIVE SAFETY SYSTEMS (THAILAND) CO., LTD</t>
  </si>
  <si>
    <t>TGA295</t>
  </si>
  <si>
    <t>FKVDA</t>
  </si>
  <si>
    <t>ADIENT &amp; SUMMIT CORP LTD</t>
  </si>
  <si>
    <t>TGA377</t>
  </si>
  <si>
    <t>TGA282</t>
  </si>
  <si>
    <t>TGA012</t>
  </si>
  <si>
    <t>CQZ4A</t>
  </si>
  <si>
    <t>PIOLAX THAILAND LTD</t>
  </si>
  <si>
    <t>TGA577</t>
  </si>
  <si>
    <t>V4A2B</t>
  </si>
  <si>
    <t>AAPICO HITECH PUBLIC CO LTD</t>
  </si>
  <si>
    <t>TFA339</t>
  </si>
  <si>
    <t>TFA337</t>
  </si>
  <si>
    <t>TGA943</t>
  </si>
  <si>
    <t>AA2KA</t>
  </si>
  <si>
    <t>HITACHI ASTEMO RAYONG LTD(CHASSIS BRAKES)</t>
  </si>
  <si>
    <t>TGA070</t>
  </si>
  <si>
    <t>TGA329</t>
  </si>
  <si>
    <t>TGA066</t>
  </si>
  <si>
    <t>TGA350</t>
  </si>
  <si>
    <t>TGA068</t>
  </si>
  <si>
    <t>TGA191</t>
  </si>
  <si>
    <t>GCZZA</t>
  </si>
  <si>
    <t>THAI SUMMIT PK CORP LTD</t>
  </si>
  <si>
    <t>TGA357</t>
  </si>
  <si>
    <t>GQK0A</t>
  </si>
  <si>
    <t>NHK ANTOLIN THAILAND CO LTD</t>
  </si>
  <si>
    <t>TGA010</t>
  </si>
  <si>
    <t>TGA281</t>
  </si>
  <si>
    <t>EHE7B</t>
  </si>
  <si>
    <t>SUMITOMO ELECTRIC WIRING SYSTEMS (THAILAND) LTD</t>
  </si>
  <si>
    <t>TGA072</t>
  </si>
  <si>
    <t>บม-4174</t>
  </si>
  <si>
    <t>TGA022</t>
  </si>
  <si>
    <t>TGA233</t>
  </si>
  <si>
    <t>TGA936</t>
  </si>
  <si>
    <t>TGA003</t>
  </si>
  <si>
    <t>TGA005</t>
  </si>
  <si>
    <t>TGA903</t>
  </si>
  <si>
    <t>TGA988</t>
  </si>
  <si>
    <t>TGA991</t>
  </si>
  <si>
    <t>TGA992</t>
  </si>
  <si>
    <t>TGA993</t>
  </si>
  <si>
    <t>TGA995</t>
  </si>
  <si>
    <t>TGA996</t>
  </si>
  <si>
    <t>TGA997</t>
  </si>
  <si>
    <t>TGA519</t>
  </si>
  <si>
    <t>TGA267</t>
  </si>
  <si>
    <t>TGA275</t>
  </si>
  <si>
    <t>TGA573</t>
  </si>
  <si>
    <t>TGA962</t>
  </si>
  <si>
    <t>GUEUB</t>
  </si>
  <si>
    <t>F TECH MFG THAILAND LTD</t>
  </si>
  <si>
    <t>TGA947</t>
  </si>
  <si>
    <t>TGA181</t>
  </si>
  <si>
    <t>TGA053</t>
  </si>
  <si>
    <t>TGA469</t>
  </si>
  <si>
    <t>72-7864</t>
  </si>
  <si>
    <t>นายเอกพันธ์ หงษาบัว</t>
  </si>
  <si>
    <t>099-4066359</t>
  </si>
  <si>
    <t>74-1855</t>
  </si>
  <si>
    <t>สมชาย   คงยิ่งหาญ</t>
  </si>
  <si>
    <t>082-984-1021</t>
  </si>
  <si>
    <t>TGA417</t>
  </si>
  <si>
    <t>73-4669</t>
  </si>
  <si>
    <t>นายสุพรรณ ชิวกิจ</t>
  </si>
  <si>
    <t>062-4531835</t>
  </si>
  <si>
    <t>TGA418</t>
  </si>
  <si>
    <t>TGA766</t>
  </si>
  <si>
    <t>TGA001</t>
  </si>
  <si>
    <t>74-6419</t>
  </si>
  <si>
    <t>นายอานนท์ นันอุมาลี</t>
  </si>
  <si>
    <t>061-4471781</t>
  </si>
  <si>
    <t>TGA986</t>
  </si>
  <si>
    <t>TGA280</t>
  </si>
  <si>
    <t>72-2849</t>
  </si>
  <si>
    <t>นายชาน อวนศรี</t>
  </si>
  <si>
    <t>085-3651289</t>
  </si>
  <si>
    <t>TGA393</t>
  </si>
  <si>
    <t>TGA150</t>
  </si>
  <si>
    <t>TGA228</t>
  </si>
  <si>
    <t>TGA419</t>
  </si>
  <si>
    <t>นายชูเกียรติ ใจบุญ</t>
  </si>
  <si>
    <t>083-566-8095</t>
  </si>
  <si>
    <t xml:space="preserve">ENHAB </t>
  </si>
  <si>
    <t>TGA748</t>
  </si>
  <si>
    <t>V32SA</t>
  </si>
  <si>
    <t>SAINT GOBAIN SEKURIT THAILAND CO LT</t>
  </si>
  <si>
    <t>TGA051</t>
  </si>
  <si>
    <t>70-7636</t>
  </si>
  <si>
    <t>ประดิษฐ คำเหลา</t>
  </si>
  <si>
    <t>086-220-0283</t>
  </si>
  <si>
    <t>TGA700</t>
  </si>
  <si>
    <t>74-3303</t>
  </si>
  <si>
    <t>70-1458</t>
  </si>
  <si>
    <t>สุรพล เถื่อนพาชิน</t>
  </si>
  <si>
    <t>087-213-7433</t>
  </si>
  <si>
    <t>TGA229</t>
  </si>
  <si>
    <t>TGA231</t>
  </si>
  <si>
    <t>TGA187</t>
  </si>
  <si>
    <t>TGA190</t>
  </si>
  <si>
    <t>TGA184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</si>
  <si>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</si>
  <si>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</si>
  <si>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</si>
  <si>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</si>
  <si>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</si>
  <si>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</si>
  <si>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</si>
  <si>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</si>
  <si>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</si>
  <si>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</si>
  <si>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71-8364</t>
  </si>
  <si>
    <t>นายสยาม รำไพ</t>
  </si>
  <si>
    <t>063-139-3366</t>
  </si>
  <si>
    <t>70-5905</t>
  </si>
  <si>
    <t>เกียรตินภา สืบแสน</t>
  </si>
  <si>
    <t>085-717-5009</t>
  </si>
  <si>
    <t>TGA364</t>
  </si>
  <si>
    <t>TGA323</t>
  </si>
  <si>
    <t>TGA984</t>
  </si>
  <si>
    <t>TGA085</t>
  </si>
  <si>
    <t>TGA088</t>
  </si>
  <si>
    <t>TGA092</t>
  </si>
  <si>
    <t>TGA086</t>
  </si>
  <si>
    <t>TGA091</t>
  </si>
  <si>
    <t>TGA093</t>
  </si>
  <si>
    <t>TGA650</t>
  </si>
  <si>
    <t>TFA324</t>
  </si>
  <si>
    <t>GP2KA</t>
  </si>
  <si>
    <t>AMER AXLE &amp; MFG THAILAND CO LTD</t>
  </si>
  <si>
    <t>TGA133</t>
  </si>
  <si>
    <t>FXBXA</t>
  </si>
  <si>
    <t>PLASTIC OMNIUM AUTO INERGY THAILAND</t>
  </si>
  <si>
    <t>TFA346</t>
  </si>
  <si>
    <t>TGA556</t>
  </si>
  <si>
    <t>70-0793</t>
  </si>
  <si>
    <t>นายเสกสรร เกษมศักดิ์</t>
  </si>
  <si>
    <t>082-1273926</t>
  </si>
  <si>
    <t>TGA407</t>
  </si>
  <si>
    <t>TGA672</t>
  </si>
  <si>
    <t xml:space="preserve">  นายสุพรรณ ชิวกิจ</t>
  </si>
  <si>
    <t>062-453-1835</t>
  </si>
  <si>
    <t>TGA673</t>
  </si>
  <si>
    <t>TGA674</t>
  </si>
  <si>
    <t>TGA081</t>
  </si>
  <si>
    <t>TGA096</t>
  </si>
  <si>
    <t>TGA290</t>
  </si>
  <si>
    <t>TGA162</t>
  </si>
  <si>
    <t>TGA164</t>
  </si>
  <si>
    <t>TGA129</t>
  </si>
  <si>
    <t>TGA119</t>
  </si>
  <si>
    <t>TGA441</t>
  </si>
  <si>
    <t>TGA447</t>
  </si>
  <si>
    <t>TGA715</t>
  </si>
  <si>
    <t>TGA695</t>
  </si>
  <si>
    <t>TGA144</t>
  </si>
  <si>
    <t>TGA263</t>
  </si>
  <si>
    <t>TGA178</t>
  </si>
  <si>
    <t>TGA179</t>
  </si>
  <si>
    <t>TGA149</t>
  </si>
  <si>
    <t>TGA056</t>
  </si>
  <si>
    <t>TGA153</t>
  </si>
  <si>
    <t>TGA148</t>
  </si>
  <si>
    <t>TGA094</t>
  </si>
  <si>
    <t>EKEUB</t>
  </si>
  <si>
    <t>AAPICO PLASTICS PUBLIC CO LTD</t>
  </si>
  <si>
    <t>TGA014</t>
  </si>
  <si>
    <t>TGA933</t>
  </si>
  <si>
    <t>TGA192</t>
  </si>
  <si>
    <t>TGA023</t>
  </si>
  <si>
    <t>TGA024</t>
  </si>
  <si>
    <t>TGA025</t>
  </si>
  <si>
    <t>TGA026</t>
  </si>
  <si>
    <t>TGA027</t>
  </si>
  <si>
    <t>TGA028</t>
  </si>
  <si>
    <t>TGA029</t>
  </si>
  <si>
    <t>TGA030</t>
  </si>
  <si>
    <t>TGA031</t>
  </si>
  <si>
    <t>TGA032</t>
  </si>
  <si>
    <t>TGA676</t>
  </si>
  <si>
    <t>TGA080</t>
  </si>
  <si>
    <t>TGA078</t>
  </si>
  <si>
    <t>TGA077</t>
  </si>
  <si>
    <t>TGA718</t>
  </si>
  <si>
    <t>TGA717</t>
  </si>
  <si>
    <t>TGA716</t>
  </si>
  <si>
    <t>TGA041</t>
  </si>
  <si>
    <t>TGA042</t>
  </si>
  <si>
    <t>TGA043</t>
  </si>
  <si>
    <t>TGA044</t>
  </si>
  <si>
    <t>TGA045</t>
  </si>
  <si>
    <t>TGA046</t>
  </si>
  <si>
    <t>TGA047</t>
  </si>
  <si>
    <t>TGA048</t>
  </si>
  <si>
    <t>71-1430</t>
  </si>
  <si>
    <t>นายขุนแผน วงษ์วิเศษ</t>
  </si>
  <si>
    <t>097-0543250</t>
  </si>
  <si>
    <t>TGA067</t>
  </si>
  <si>
    <t>TGA327</t>
  </si>
  <si>
    <t>TGA328</t>
  </si>
  <si>
    <t>TGA331</t>
  </si>
  <si>
    <t>TGA332</t>
  </si>
  <si>
    <t>TGA333</t>
  </si>
  <si>
    <t>TGA338</t>
  </si>
  <si>
    <t>TGA339</t>
  </si>
  <si>
    <t>TGA340</t>
  </si>
  <si>
    <t>TGA341</t>
  </si>
  <si>
    <t>TGA347</t>
  </si>
  <si>
    <t>TGA749</t>
  </si>
  <si>
    <t>TGA781</t>
  </si>
  <si>
    <t>TGA780</t>
  </si>
  <si>
    <t>TGA779</t>
  </si>
  <si>
    <t>TGA778</t>
  </si>
  <si>
    <t>71-4281</t>
  </si>
  <si>
    <t>นายกฤษดา แก้วพิลา</t>
  </si>
  <si>
    <t>062-398-5650</t>
  </si>
  <si>
    <t>TGA777</t>
  </si>
  <si>
    <t>TGA764</t>
  </si>
  <si>
    <t>TGA324</t>
  </si>
  <si>
    <t>TGA325</t>
  </si>
  <si>
    <t>TGA687</t>
  </si>
  <si>
    <t>TGA313</t>
  </si>
  <si>
    <t>TGA141</t>
  </si>
  <si>
    <t>TGA919</t>
  </si>
  <si>
    <t>TGA358</t>
  </si>
  <si>
    <t>TGA359</t>
  </si>
  <si>
    <t>TGA326</t>
  </si>
  <si>
    <t>TGA783</t>
  </si>
  <si>
    <t>TGA356</t>
  </si>
  <si>
    <t>TGA971</t>
  </si>
  <si>
    <t>TGA714</t>
  </si>
  <si>
    <t>TGA376</t>
  </si>
  <si>
    <t>TGA105</t>
  </si>
  <si>
    <t>V33XB</t>
  </si>
  <si>
    <t>ABLE SANOH INDUSTRIES 1996 CO LTD</t>
  </si>
  <si>
    <t>TGA769</t>
  </si>
  <si>
    <t>TGA925</t>
  </si>
  <si>
    <t>TFA338</t>
  </si>
  <si>
    <t>TGA767</t>
  </si>
  <si>
    <t>TGA773</t>
  </si>
  <si>
    <t>TGA130</t>
  </si>
  <si>
    <t>TGA180</t>
  </si>
  <si>
    <t>GBNKA</t>
  </si>
  <si>
    <t>BROSE THAILAND CO LTD</t>
  </si>
  <si>
    <t>TGA885</t>
  </si>
  <si>
    <t>TGA772</t>
  </si>
  <si>
    <t>TGA916</t>
  </si>
  <si>
    <t>TGA103</t>
  </si>
  <si>
    <t>V0JKA</t>
  </si>
  <si>
    <t>YOROZU THAILAND CO LTD</t>
  </si>
  <si>
    <t>TGA689</t>
  </si>
  <si>
    <t>TGA152</t>
  </si>
  <si>
    <t>GJVVA</t>
  </si>
  <si>
    <t>HENKEL (THAILAND) LTD. </t>
  </si>
  <si>
    <t>TGA348</t>
  </si>
  <si>
    <t>TGA342</t>
  </si>
  <si>
    <t>TGA222</t>
  </si>
  <si>
    <t>TGA225</t>
  </si>
  <si>
    <t>TGA223</t>
  </si>
  <si>
    <t>TGA224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</si>
  <si>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</si>
  <si>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</si>
  <si>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</si>
  <si>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</si>
  <si>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</si>
  <si>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</si>
  <si>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</si>
  <si>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</si>
  <si>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</si>
  <si>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</si>
  <si>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TGA989</t>
  </si>
  <si>
    <t>TGA990</t>
  </si>
  <si>
    <t>TGA994</t>
  </si>
  <si>
    <t>TGA987</t>
  </si>
  <si>
    <t>TGA351</t>
  </si>
  <si>
    <t>TGA113</t>
  </si>
  <si>
    <t>TGA120</t>
  </si>
  <si>
    <t>TGA430</t>
  </si>
  <si>
    <t>TGA117</t>
  </si>
  <si>
    <t>TGA015</t>
  </si>
  <si>
    <t>TGA159</t>
  </si>
  <si>
    <t>TGA902</t>
  </si>
  <si>
    <t>TGA932</t>
  </si>
  <si>
    <t>TGA121</t>
  </si>
  <si>
    <t>TGA084</t>
  </si>
  <si>
    <t>TGA256</t>
  </si>
  <si>
    <t>TGA270</t>
  </si>
  <si>
    <t>TGA526</t>
  </si>
  <si>
    <t>TGA928</t>
  </si>
  <si>
    <t>TGA961</t>
  </si>
  <si>
    <t>74-3382</t>
  </si>
  <si>
    <t>นายคณิศร นางเถาวรรณ์</t>
  </si>
  <si>
    <t>061-527-2425</t>
  </si>
  <si>
    <t>TGA524</t>
  </si>
  <si>
    <t>TGA923</t>
  </si>
  <si>
    <t>TFA343</t>
  </si>
  <si>
    <t>TGA533</t>
  </si>
  <si>
    <t>TFA002</t>
  </si>
  <si>
    <t>TGA411</t>
  </si>
  <si>
    <t>TGA412</t>
  </si>
  <si>
    <t>TGA264</t>
  </si>
  <si>
    <t>TGA289</t>
  </si>
  <si>
    <t>70-4496</t>
  </si>
  <si>
    <t>นายสะอาด สุภาษร</t>
  </si>
  <si>
    <t>090-3709560</t>
  </si>
  <si>
    <t>TGA429</t>
  </si>
  <si>
    <t>TGA373</t>
  </si>
  <si>
    <t>TGA040</t>
  </si>
  <si>
    <t>TGA330</t>
  </si>
  <si>
    <t>TGA193</t>
  </si>
  <si>
    <t>TGA194</t>
  </si>
  <si>
    <t>นายไวพจน์  มากสาคร</t>
  </si>
  <si>
    <t>TGA195</t>
  </si>
  <si>
    <t>TGA196</t>
  </si>
  <si>
    <t>นายสุริยา เทียมกระโทก</t>
  </si>
  <si>
    <t>TGA197</t>
  </si>
  <si>
    <t>TGA198</t>
  </si>
  <si>
    <t>นายมังกร   ภูบังที</t>
  </si>
  <si>
    <t>TGA199</t>
  </si>
  <si>
    <t>TGA200</t>
  </si>
  <si>
    <t>นายประยูร ทองคำ</t>
  </si>
  <si>
    <t>TGA201</t>
  </si>
  <si>
    <t>นายอานนท์  นันอุมาลี</t>
  </si>
  <si>
    <t>TGA409</t>
  </si>
  <si>
    <t>นายอนุกูล เนียมวิจิตร</t>
  </si>
  <si>
    <t>TGA009</t>
  </si>
  <si>
    <t>TGA011</t>
  </si>
  <si>
    <t>TGA370</t>
  </si>
  <si>
    <t>TGA221</t>
  </si>
  <si>
    <t>TGA720</t>
  </si>
  <si>
    <t>TGA497</t>
  </si>
  <si>
    <t>TGA278</t>
  </si>
  <si>
    <t>นายวัชรินทร์ ชาภิรมย์</t>
  </si>
  <si>
    <t>นายศุภชัย ใจภักดี</t>
  </si>
  <si>
    <t>TGA035</t>
  </si>
  <si>
    <t>นายตุลา พวงจันทร์</t>
  </si>
  <si>
    <t>TGA114</t>
  </si>
  <si>
    <t>TFA347</t>
  </si>
  <si>
    <t>FX5BA</t>
  </si>
  <si>
    <t>VITESCO TECHNOLOGIES (THAILAND)LTD</t>
  </si>
  <si>
    <t>นายวราวุฒิ ทองเปลี่ยน</t>
  </si>
  <si>
    <t>TGA234</t>
  </si>
  <si>
    <t>นายสุพรรณ จันสมุทร</t>
  </si>
  <si>
    <t>นายไวพจน์ มากสาคร</t>
  </si>
  <si>
    <t>นายคำสิงห์ ใจกล้า</t>
  </si>
  <si>
    <t>นายศรชัย ภูมิโคกรักษ์</t>
  </si>
  <si>
    <t>นายสุรเชษฐ์ ดวงอินทร์</t>
  </si>
  <si>
    <t>วิชัย โกนสันเที้ยะ</t>
  </si>
  <si>
    <t>0910163596</t>
  </si>
  <si>
    <t>สมชาย คงยิ่งหาญ</t>
  </si>
  <si>
    <t>นายวิรัช เหล่ารอด</t>
  </si>
  <si>
    <t>นายจำลอง เทศธรรม</t>
  </si>
  <si>
    <t>นายยุทธพงษ์ สิทธิโภชน์</t>
  </si>
  <si>
    <t>นายสิทธิชัย บุญมา</t>
  </si>
  <si>
    <t>นายประมวล  แถลงการณ์</t>
  </si>
  <si>
    <t>TGA122</t>
  </si>
  <si>
    <t>TGA154</t>
  </si>
  <si>
    <t>นายวีรนิตย์ เรืองเจริญ</t>
  </si>
  <si>
    <t>TGA252</t>
  </si>
  <si>
    <t>74-2307</t>
  </si>
  <si>
    <t>การุณ แจ่มศรี</t>
  </si>
  <si>
    <t>064-4132969</t>
  </si>
  <si>
    <t>TGA052</t>
  </si>
  <si>
    <t>TGA132</t>
  </si>
  <si>
    <t>TGA283</t>
  </si>
  <si>
    <t>TGA284</t>
  </si>
  <si>
    <t>TGA948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</si>
</sst>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5" fillId="5" borderId="1" xfId="0" applyFon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4" fontId="5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20" fontId="5" fillId="0" borderId="1" xfId="0" applyNumberFormat="1" applyFont="1" applyBorder="1" applyAlignment="1">
      <alignment horizontal="left" vertical="center"/>
    </xf>
    <xf numFmtId="20" fontId="5" fillId="0" borderId="1" xfId="0" applyNumberFormat="1" applyFont="1" applyBorder="1" applyAlignment="1">
      <alignment horizontal="center" vertical="center"/>
    </xf>
    <xf numFmtId="0" fontId="5" fillId="7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</cellXfs>
  <cellStyles count="1">
    <cellStyle name="Normal" xfId="0" builtinId="0"/>
  </cellStyles>
  <dxfs count="15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b/>
        <i val="0"/>
        <color theme="0"/>
      </font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wnloads\02.)%20TTVT_AAT%20EDC%20_Invoice%20Period%2001-%2031%20December%202023.xlsx" TargetMode="External"/><Relationship Id="rId1" Type="http://schemas.openxmlformats.org/officeDocument/2006/relationships/externalLinkPath" Target="/Users/pollapd/Downloads/02.)%20TTVT_AAT%20EDC%20_Invoice%20Period%2001-%2031%20December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somard/Desktop/TTV%20New%20route%20Y2014_Eff%20Jun%202014%20ONWARD/New%20Route%20Design%20July_20140530/TTV_PH%201.0_Plant%20&amp;%20Day%20Master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CREST/Parallel%20Run%20CREST-GRS/0606-Jun/0606%20Mapping%20Template%20EDT-4(func)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520Vision%2520EXEL\Tribalance%25202005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10.112.20.18/ssc/Mark%20out_4%20(Grocery)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&#31649;&#29702;&#25351;&#27161;/va&#36914;&#25431;/&#30330;&#34892;&#215;&#23455;&#26045;/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U:/VEHICLE/Nunotani/PAP/J25SP%20PAP%20Pape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Nok_Charin/Account%202008/Invoice/MTH/Documents%20and%20Settings/csuttibo/Local%20Settings/Temporary%20Internet%20Files/OLKA6/Implementation/Hino/Routing/Truck%20diagram%20on%20Nov%2004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FOR%20HP%20REPORT/Hyperion%20Conversion%20(David%20to%20Exel%202005)%2005-03%20YTD_done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sw/Desktop/In%20Bearbeitung/TOKIO/2005/BGI/bgi_input_Kennzahlengenerator_5.2_w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8Z38D1/&#24037;&#25968;&#35211;&#31309;&#12418;&#12426;/J48G/J48GD&#30740;&#35211;&#31309;07PPP&#19978;&#31243;/J48&#23455;&#30740;&#24037;&#25968;&#65316;&#30740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kyuphli/Desktop/kate/Truck%20control/Trucking%20control%20data%20-%20Mar%202008%20Group%204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From%20Old%20PC/1F&amp;A/CL/HP%20DEC'04/BS/BS_EXPORT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Cp00937/my%20documents/P'kik/Warehouse/May'04/My%20Documents/Patchanika/Hyperion'03/BUGET'04/08'03/PL-HP-080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ddrrc516/Administration/Kennzahlengenerator/Kennzahlengenerator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suttibo/My%20Documents/Unzipped/MTH032-36%20Aug%202008%20(2)/Documents%20and%20Settings/csuttibo/Local%20Settings/Temporary%20Internet%20Files/OLKA6/Implementation/Hino/Routing/Truck%20diagram%20on%20Nov%2004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/Trucking%20control%20data%20-%20Mar%202008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8027/AppData/Local/Temp/Temp1_Packaging%20and%20%20Milkrun%20category_Oct2012%20(2).zip/Packaging%20and%20%20Milkrun%20category_Oct2012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/VF41&#22793;&#26356;&#38917;&#30446;&#19968;&#35239;&#34920;040624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/Standard%20Template/Standard%20Product%20Evaluation%20Template/Solution%20Selection%20Matrix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/GLUPLOAD/PCJNL/PCJNL-2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248B13FC\L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JY134S3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96_97&#30740;&#31350;&#36027;_&#20840;&#20307;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-e1-server\e1\MF-T\PRO1\MFT-E1\project\&#26085;&#37326;&#36554;&#20307;\&#31532;2&#22238;&#30446;\&#35336;&#31639;&#26360;\CAL\OLD\UF&#28670;&#28082;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ed057\BE%20Center\2_RT50%20Proj\09_RT50%20Punch%20List%20Control\02_P-LIST_after%20mtg%20(Floor%20not%20yet)\Tracking%20Sheet\05_RT50%20Tracking%20sheet%20rev01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/Nok%20Rungsima/Trial%20Balance%20exel/Hyperion%20Davids/MTD/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ppd003\700P\WINDOWS\TEMP\190&#36914;&#25431;\190&#22577;&#21578;\plan%20book(ENGLISH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ar-1\e\Documents%20and%20Settings\kent.petersen\My%20Documents\DTL\Cap%20Study%20Results\Eng%20Mtgs\CSR-Brkt%20Eng%204J%204x4%20LH%20-%207160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BAX%20Supplier%20List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wendy/HR%20Report/Sep/Summary/aphc02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chokkan/Local%20Settings/Temporary%20Internet%20Files/OLK64/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D\BD%20Internal\Projects\80358_Golden%20Touch\004_Costings\GoldenTouch%20Cost%20Model%20as%20of%202006%20(Rev%2001)%2007-12-2007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36039;&#26009;\P2&#25237;&#36039;&#12467;&#12473;&#12488;\&#20869;&#35069;&#26908;&#35342;&#37096;&#21697;\P2&#65421;&#65438;&#65392;&#65405;&#25237;&#36039;&#12467;&#12473;&#12488;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6)%20TG/AUSYD-EPDR01/apps$/Data/2004%20Month%20End%20Closing/Jun04/Working%20Capital%20&amp;%20Debtors%20Jun04/APAC%20Working%20Capital%20&amp;%20Debtors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a\&#65324;&#65315;&#65334;\07my\&#36913;&#22577;\07my050207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D:/&#35696;&#20107;&#37682;/My%20Documents/&#35211;&#31309;&#12426;&#26989;&#21209;&#25913;&#21892;/GPD&#24773;&#22577;/GPD&#21407;&#20385;&#34920;&#65288;&#31038;&#20869;&#22577;&#21578;&#36039;&#26009;&#29992;&#65289;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R:/BIC21&#20107;&#21209;&#23616;/&#36039;&#26009;/FY134&#27963;&#21205;&#35336;&#30011;/0118R&amp;D_BMM/&#20849;&#26377;/&#23721;&#22478;&#65314;/133VA&#30446;&#27161;/133&#26399;&#30446;&#27161;_f2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505012224\AppData\Local\Microsoft\Windows\Temporary%20Internet%20Files\Content.Outlook\GOZ00E5F\TTV_Milkrun%20of%20EDC_AAT+FTM_2018-05%20-%20Penske%20Checked.xlsx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wnloads/&#65331;&#65330;&#65296;/&#65331;&#65300;&#65317;/&#26085;&#31243;&amp;&#26989;&#35336;/&#20840;&#20307;&#26989;&#35336;/Koyama1/346/&#65400;&#65434;&#65392;&#65425;&#20998;&#26512;/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PC0029/&#21152;&#34276;/&#36039;&#26009;/J14A/J14A&#37329;&#22411;&#36027;Part2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riangsakTh/Documents/1)%20Titan-VNS/1)%20Business%20Development/1)%20AAT/0)%20ILVS%20Proposal/0)%20Full%20package/Final/Breakdown/T97I71D1/&#31649;&#29702;&#25351;&#27161;/va&#36914;&#25431;/133&#20104;&#28204;/SPOOL/TOMINAGA/&#23455;&#32318;&#20104;&#28204;/&#24037;&#25968;_&#23455;0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TTV/TTV/0)%20BD%20Job/TTV%20Project/ESIE%20Project%20FTM/18002%20Transport%20Milk-run%20FTM/Document-Truck%20Control/Truck%20Control%20and%20Record%20of%20FTM%20Milk-run%20Master%20Re.00%20Update%202019-01-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npower &amp; Other Exp (0-30)"/>
      <sheetName val="TRIP QUOTATION"/>
      <sheetName val="Hourly Report of AAT EDC"/>
      <sheetName val="Summary Service Charge"/>
      <sheetName val="Data Summary Report"/>
      <sheetName val="Baliment"/>
      <sheetName val="Non Bailment"/>
      <sheetName val="Empty Package"/>
      <sheetName val="JDA data"/>
      <sheetName val="All Route Non-Bailment V76"/>
      <sheetName val="TTVT AAT PxP Bailment EDC V7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2">
          <cell r="D2" t="str">
            <v>Load ID Blueyonder</v>
          </cell>
          <cell r="E2" t="str">
            <v>Route in Blueyonder</v>
          </cell>
        </row>
        <row r="3">
          <cell r="D3">
            <v>4382831</v>
          </cell>
          <cell r="E3" t="str">
            <v>AC0005</v>
          </cell>
        </row>
        <row r="4">
          <cell r="D4">
            <v>4382854</v>
          </cell>
          <cell r="E4" t="str">
            <v>AC0006</v>
          </cell>
        </row>
        <row r="5">
          <cell r="D5">
            <v>4382829</v>
          </cell>
          <cell r="E5" t="str">
            <v>AB0001</v>
          </cell>
        </row>
        <row r="6">
          <cell r="D6">
            <v>4382890</v>
          </cell>
          <cell r="E6" t="str">
            <v>AC0007</v>
          </cell>
        </row>
        <row r="7">
          <cell r="D7">
            <v>4382734</v>
          </cell>
          <cell r="E7" t="str">
            <v>AC0008</v>
          </cell>
        </row>
        <row r="8">
          <cell r="D8">
            <v>4382905</v>
          </cell>
          <cell r="E8" t="str">
            <v>AC0009</v>
          </cell>
        </row>
        <row r="9">
          <cell r="D9">
            <v>4382833</v>
          </cell>
          <cell r="E9" t="str">
            <v>AC0013</v>
          </cell>
        </row>
        <row r="10">
          <cell r="D10">
            <v>4382706</v>
          </cell>
          <cell r="E10" t="str">
            <v>AC0014</v>
          </cell>
        </row>
        <row r="11">
          <cell r="D11">
            <v>4382701</v>
          </cell>
          <cell r="E11" t="str">
            <v>AB0002</v>
          </cell>
        </row>
        <row r="12">
          <cell r="D12">
            <v>4382855</v>
          </cell>
          <cell r="E12" t="str">
            <v>AC0015</v>
          </cell>
        </row>
        <row r="13">
          <cell r="D13">
            <v>4382736</v>
          </cell>
          <cell r="E13" t="str">
            <v>AC0016</v>
          </cell>
        </row>
        <row r="14">
          <cell r="D14">
            <v>4382707</v>
          </cell>
          <cell r="E14" t="str">
            <v>AC0017</v>
          </cell>
        </row>
        <row r="15">
          <cell r="D15">
            <v>4382708</v>
          </cell>
          <cell r="E15" t="str">
            <v>AC0018</v>
          </cell>
        </row>
        <row r="16">
          <cell r="D16">
            <v>4382699</v>
          </cell>
          <cell r="E16" t="str">
            <v>AA0004</v>
          </cell>
        </row>
        <row r="17">
          <cell r="D17">
            <v>4382856</v>
          </cell>
          <cell r="E17" t="str">
            <v>AC0025</v>
          </cell>
        </row>
        <row r="18">
          <cell r="D18">
            <v>4382738</v>
          </cell>
          <cell r="E18" t="str">
            <v>AC0026</v>
          </cell>
        </row>
        <row r="19">
          <cell r="D19">
            <v>4382908</v>
          </cell>
          <cell r="E19" t="str">
            <v>AC0027</v>
          </cell>
        </row>
        <row r="20">
          <cell r="D20">
            <v>4382710</v>
          </cell>
          <cell r="E20" t="str">
            <v>AC0028</v>
          </cell>
        </row>
        <row r="21">
          <cell r="D21">
            <v>4382851</v>
          </cell>
          <cell r="E21" t="str">
            <v>AB0004</v>
          </cell>
        </row>
        <row r="22">
          <cell r="D22">
            <v>4382892</v>
          </cell>
          <cell r="E22" t="str">
            <v>AC0029</v>
          </cell>
        </row>
        <row r="23">
          <cell r="D23">
            <v>4382702</v>
          </cell>
          <cell r="E23" t="str">
            <v>AB0005</v>
          </cell>
        </row>
        <row r="24">
          <cell r="D24">
            <v>4383316</v>
          </cell>
          <cell r="E24" t="str">
            <v>AC0037</v>
          </cell>
        </row>
        <row r="25">
          <cell r="D25">
            <v>4383373</v>
          </cell>
          <cell r="E25" t="str">
            <v>AC0038</v>
          </cell>
        </row>
        <row r="26">
          <cell r="D26">
            <v>4383407</v>
          </cell>
          <cell r="E26" t="str">
            <v>AC0039</v>
          </cell>
        </row>
        <row r="27">
          <cell r="D27">
            <v>4383412</v>
          </cell>
          <cell r="E27" t="str">
            <v>AC0040</v>
          </cell>
        </row>
        <row r="28">
          <cell r="D28">
            <v>4383299</v>
          </cell>
          <cell r="E28" t="str">
            <v>AA0006</v>
          </cell>
        </row>
        <row r="29">
          <cell r="D29">
            <v>4383301</v>
          </cell>
          <cell r="E29" t="str">
            <v>AC0041</v>
          </cell>
        </row>
        <row r="30">
          <cell r="D30">
            <v>4383300</v>
          </cell>
          <cell r="E30" t="str">
            <v>AB0006</v>
          </cell>
        </row>
        <row r="31">
          <cell r="D31">
            <v>4383390</v>
          </cell>
          <cell r="E31" t="str">
            <v>AC0043</v>
          </cell>
        </row>
        <row r="32">
          <cell r="D32">
            <v>4383374</v>
          </cell>
          <cell r="E32" t="str">
            <v>AC0044</v>
          </cell>
        </row>
        <row r="33">
          <cell r="D33">
            <v>4383302</v>
          </cell>
          <cell r="E33" t="str">
            <v>AC0047</v>
          </cell>
        </row>
        <row r="34">
          <cell r="D34">
            <v>4383410</v>
          </cell>
          <cell r="E34" t="str">
            <v>AA0007</v>
          </cell>
        </row>
        <row r="35">
          <cell r="D35">
            <v>4383391</v>
          </cell>
          <cell r="E35" t="str">
            <v>AC0049</v>
          </cell>
        </row>
        <row r="36">
          <cell r="D36">
            <v>4383411</v>
          </cell>
          <cell r="E36" t="str">
            <v>AB0007</v>
          </cell>
        </row>
        <row r="37">
          <cell r="D37">
            <v>4383986</v>
          </cell>
          <cell r="E37" t="str">
            <v>AC0005</v>
          </cell>
        </row>
        <row r="38">
          <cell r="D38">
            <v>4383904</v>
          </cell>
          <cell r="E38" t="str">
            <v>AC0006</v>
          </cell>
        </row>
        <row r="39">
          <cell r="D39">
            <v>4383964</v>
          </cell>
          <cell r="E39" t="str">
            <v>AB0001</v>
          </cell>
        </row>
        <row r="40">
          <cell r="D40">
            <v>4383987</v>
          </cell>
          <cell r="E40" t="str">
            <v>AC0007</v>
          </cell>
        </row>
        <row r="41">
          <cell r="D41">
            <v>4384011</v>
          </cell>
          <cell r="E41" t="str">
            <v>AC0008</v>
          </cell>
        </row>
        <row r="42">
          <cell r="D42">
            <v>4383890</v>
          </cell>
          <cell r="E42" t="str">
            <v>AC0009</v>
          </cell>
        </row>
        <row r="43">
          <cell r="D43">
            <v>4383905</v>
          </cell>
          <cell r="E43" t="str">
            <v>AC0010</v>
          </cell>
        </row>
        <row r="44">
          <cell r="D44">
            <v>4383906</v>
          </cell>
          <cell r="E44" t="str">
            <v>AC0011</v>
          </cell>
        </row>
        <row r="45">
          <cell r="D45">
            <v>4383957</v>
          </cell>
          <cell r="E45" t="str">
            <v>AA0002</v>
          </cell>
        </row>
        <row r="46">
          <cell r="D46">
            <v>4383966</v>
          </cell>
          <cell r="E46" t="str">
            <v>AC0012</v>
          </cell>
        </row>
        <row r="47">
          <cell r="D47">
            <v>4383999</v>
          </cell>
          <cell r="E47" t="str">
            <v>AC0013</v>
          </cell>
        </row>
        <row r="48">
          <cell r="D48">
            <v>4383891</v>
          </cell>
          <cell r="E48" t="str">
            <v>AC0014</v>
          </cell>
        </row>
        <row r="49">
          <cell r="D49">
            <v>4383902</v>
          </cell>
          <cell r="E49" t="str">
            <v>AB0002</v>
          </cell>
        </row>
        <row r="50">
          <cell r="D50">
            <v>4384012</v>
          </cell>
          <cell r="E50" t="str">
            <v>AC0015</v>
          </cell>
        </row>
        <row r="51">
          <cell r="D51">
            <v>4383984</v>
          </cell>
          <cell r="E51" t="str">
            <v>AA0003</v>
          </cell>
        </row>
        <row r="52">
          <cell r="D52">
            <v>4383967</v>
          </cell>
          <cell r="E52" t="str">
            <v>AC0019</v>
          </cell>
        </row>
        <row r="53">
          <cell r="D53">
            <v>4383888</v>
          </cell>
          <cell r="E53" t="str">
            <v>AA0004</v>
          </cell>
        </row>
        <row r="54">
          <cell r="D54">
            <v>4383893</v>
          </cell>
          <cell r="E54" t="str">
            <v>AC0025</v>
          </cell>
        </row>
        <row r="55">
          <cell r="D55">
            <v>4383990</v>
          </cell>
          <cell r="E55" t="str">
            <v>AC0035</v>
          </cell>
        </row>
        <row r="56">
          <cell r="D56">
            <v>4384003</v>
          </cell>
          <cell r="E56" t="str">
            <v>AC0036</v>
          </cell>
        </row>
        <row r="57">
          <cell r="D57">
            <v>4383985</v>
          </cell>
          <cell r="E57" t="str">
            <v>AB0005</v>
          </cell>
        </row>
        <row r="58">
          <cell r="D58">
            <v>4384278</v>
          </cell>
          <cell r="E58" t="str">
            <v>AC0037</v>
          </cell>
        </row>
        <row r="59">
          <cell r="D59">
            <v>4384270</v>
          </cell>
          <cell r="E59" t="str">
            <v>AC0038</v>
          </cell>
        </row>
        <row r="60">
          <cell r="D60">
            <v>4384201</v>
          </cell>
          <cell r="E60" t="str">
            <v>AC0039</v>
          </cell>
        </row>
        <row r="61">
          <cell r="D61">
            <v>4384244</v>
          </cell>
          <cell r="E61" t="str">
            <v>AC0040</v>
          </cell>
        </row>
        <row r="62">
          <cell r="D62">
            <v>4384199</v>
          </cell>
          <cell r="E62" t="str">
            <v>AA0006</v>
          </cell>
        </row>
        <row r="63">
          <cell r="D63">
            <v>4384259</v>
          </cell>
          <cell r="E63" t="str">
            <v>AC0041</v>
          </cell>
        </row>
        <row r="64">
          <cell r="D64">
            <v>4384230</v>
          </cell>
          <cell r="E64" t="str">
            <v>AC0042</v>
          </cell>
        </row>
        <row r="65">
          <cell r="D65">
            <v>4384223</v>
          </cell>
          <cell r="E65" t="str">
            <v>AB0006</v>
          </cell>
        </row>
        <row r="66">
          <cell r="D66">
            <v>4384245</v>
          </cell>
          <cell r="E66" t="str">
            <v>AC0043</v>
          </cell>
        </row>
        <row r="67">
          <cell r="D67">
            <v>4384260</v>
          </cell>
          <cell r="E67" t="str">
            <v>AC0044</v>
          </cell>
        </row>
        <row r="68">
          <cell r="D68">
            <v>4384202</v>
          </cell>
          <cell r="E68" t="str">
            <v>AC0045</v>
          </cell>
        </row>
        <row r="69">
          <cell r="D69">
            <v>4397192</v>
          </cell>
          <cell r="E69" t="str">
            <v>AC0006</v>
          </cell>
        </row>
        <row r="70">
          <cell r="D70">
            <v>4397025</v>
          </cell>
          <cell r="E70" t="str">
            <v>AC0007</v>
          </cell>
        </row>
        <row r="71">
          <cell r="D71">
            <v>4397026</v>
          </cell>
          <cell r="E71" t="str">
            <v>AC0008</v>
          </cell>
        </row>
        <row r="72">
          <cell r="D72">
            <v>4397069</v>
          </cell>
          <cell r="E72" t="str">
            <v>AC0009</v>
          </cell>
        </row>
        <row r="73">
          <cell r="D73">
            <v>4397152</v>
          </cell>
          <cell r="E73" t="str">
            <v>AC0010</v>
          </cell>
        </row>
        <row r="74">
          <cell r="D74">
            <v>4397027</v>
          </cell>
          <cell r="E74" t="str">
            <v>AC0011</v>
          </cell>
        </row>
        <row r="75">
          <cell r="D75">
            <v>4397028</v>
          </cell>
          <cell r="E75" t="str">
            <v>AC0013</v>
          </cell>
        </row>
        <row r="76">
          <cell r="D76">
            <v>4397070</v>
          </cell>
          <cell r="E76" t="str">
            <v>AC0014</v>
          </cell>
        </row>
        <row r="77">
          <cell r="D77">
            <v>4397021</v>
          </cell>
          <cell r="E77" t="str">
            <v>AB0002</v>
          </cell>
        </row>
        <row r="78">
          <cell r="D78">
            <v>4397149</v>
          </cell>
          <cell r="E78" t="str">
            <v>AA0003</v>
          </cell>
        </row>
        <row r="79">
          <cell r="D79">
            <v>4397117</v>
          </cell>
          <cell r="E79" t="str">
            <v>AC0019</v>
          </cell>
        </row>
        <row r="80">
          <cell r="D80">
            <v>4396995</v>
          </cell>
          <cell r="E80" t="str">
            <v>AA0004</v>
          </cell>
        </row>
        <row r="81">
          <cell r="D81">
            <v>4397030</v>
          </cell>
          <cell r="E81" t="str">
            <v>AC0025</v>
          </cell>
        </row>
        <row r="82">
          <cell r="D82">
            <v>4397154</v>
          </cell>
          <cell r="E82" t="str">
            <v>AC0026</v>
          </cell>
        </row>
        <row r="83">
          <cell r="D83">
            <v>4397073</v>
          </cell>
          <cell r="E83" t="str">
            <v>AC0027</v>
          </cell>
        </row>
        <row r="84">
          <cell r="D84">
            <v>4397033</v>
          </cell>
          <cell r="E84" t="str">
            <v>AC0035</v>
          </cell>
        </row>
        <row r="85">
          <cell r="D85">
            <v>4397034</v>
          </cell>
          <cell r="E85" t="str">
            <v>AC0036</v>
          </cell>
        </row>
        <row r="86">
          <cell r="D86">
            <v>4397150</v>
          </cell>
          <cell r="E86" t="str">
            <v>AB0005</v>
          </cell>
        </row>
        <row r="87">
          <cell r="D87">
            <v>4397617</v>
          </cell>
          <cell r="E87" t="str">
            <v>AC0037</v>
          </cell>
        </row>
        <row r="88">
          <cell r="D88">
            <v>4397603</v>
          </cell>
          <cell r="E88" t="str">
            <v>AC0038</v>
          </cell>
        </row>
        <row r="89">
          <cell r="D89">
            <v>4397717</v>
          </cell>
          <cell r="E89" t="str">
            <v>AC0039</v>
          </cell>
        </row>
        <row r="90">
          <cell r="D90">
            <v>4397618</v>
          </cell>
          <cell r="E90" t="str">
            <v>AC0040</v>
          </cell>
        </row>
        <row r="91">
          <cell r="D91">
            <v>4397746</v>
          </cell>
          <cell r="E91" t="str">
            <v>AA0006</v>
          </cell>
        </row>
        <row r="92">
          <cell r="D92">
            <v>4397758</v>
          </cell>
          <cell r="E92" t="str">
            <v>AC0041</v>
          </cell>
        </row>
        <row r="93">
          <cell r="D93">
            <v>4397795</v>
          </cell>
          <cell r="E93" t="str">
            <v>AC0042</v>
          </cell>
        </row>
        <row r="94">
          <cell r="D94">
            <v>4397598</v>
          </cell>
          <cell r="E94" t="str">
            <v>AB0006</v>
          </cell>
        </row>
        <row r="95">
          <cell r="D95">
            <v>4397604</v>
          </cell>
          <cell r="E95" t="str">
            <v>AC0043</v>
          </cell>
        </row>
        <row r="96">
          <cell r="D96">
            <v>4397611</v>
          </cell>
          <cell r="E96" t="str">
            <v>AC0007</v>
          </cell>
        </row>
        <row r="97">
          <cell r="D97">
            <v>4397790</v>
          </cell>
          <cell r="E97" t="str">
            <v>AC0008</v>
          </cell>
        </row>
        <row r="98">
          <cell r="D98">
            <v>4397775</v>
          </cell>
          <cell r="E98" t="str">
            <v>AC0009</v>
          </cell>
        </row>
        <row r="99">
          <cell r="D99">
            <v>4397751</v>
          </cell>
          <cell r="E99" t="str">
            <v>AC0010</v>
          </cell>
        </row>
        <row r="100">
          <cell r="D100">
            <v>4397599</v>
          </cell>
          <cell r="E100" t="str">
            <v>AC0011</v>
          </cell>
        </row>
        <row r="101">
          <cell r="D101">
            <v>4397607</v>
          </cell>
          <cell r="E101" t="str">
            <v>AA0002</v>
          </cell>
        </row>
        <row r="102">
          <cell r="D102">
            <v>4397612</v>
          </cell>
          <cell r="E102" t="str">
            <v>AC0012</v>
          </cell>
        </row>
        <row r="103">
          <cell r="D103">
            <v>4397752</v>
          </cell>
          <cell r="E103" t="str">
            <v>AC0013</v>
          </cell>
        </row>
        <row r="104">
          <cell r="D104">
            <v>4397714</v>
          </cell>
          <cell r="E104" t="str">
            <v>AC0014</v>
          </cell>
        </row>
        <row r="105">
          <cell r="D105">
            <v>4397712</v>
          </cell>
          <cell r="E105" t="str">
            <v>AB0002</v>
          </cell>
        </row>
        <row r="106">
          <cell r="D106">
            <v>4397745</v>
          </cell>
          <cell r="E106" t="str">
            <v>AA0003</v>
          </cell>
        </row>
        <row r="107">
          <cell r="D107">
            <v>4397600</v>
          </cell>
          <cell r="E107" t="str">
            <v>AC0019</v>
          </cell>
        </row>
        <row r="108">
          <cell r="D108">
            <v>4397755</v>
          </cell>
          <cell r="E108" t="str">
            <v>AC0020</v>
          </cell>
        </row>
        <row r="109">
          <cell r="D109">
            <v>4397792</v>
          </cell>
          <cell r="E109" t="str">
            <v>AC0024</v>
          </cell>
        </row>
        <row r="110">
          <cell r="D110">
            <v>4397772</v>
          </cell>
          <cell r="E110" t="str">
            <v>AA0004</v>
          </cell>
        </row>
        <row r="111">
          <cell r="D111">
            <v>4397779</v>
          </cell>
          <cell r="E111" t="str">
            <v>AC0035</v>
          </cell>
        </row>
        <row r="112">
          <cell r="D112">
            <v>4397757</v>
          </cell>
          <cell r="E112" t="str">
            <v>AC0036</v>
          </cell>
        </row>
        <row r="113">
          <cell r="D113">
            <v>4397608</v>
          </cell>
          <cell r="E113" t="str">
            <v>AB0005</v>
          </cell>
        </row>
        <row r="114">
          <cell r="D114">
            <v>4398359</v>
          </cell>
          <cell r="E114" t="str">
            <v>AC0037</v>
          </cell>
        </row>
        <row r="115">
          <cell r="D115">
            <v>4398337</v>
          </cell>
          <cell r="E115" t="str">
            <v>AC0038</v>
          </cell>
        </row>
        <row r="116">
          <cell r="D116">
            <v>4398360</v>
          </cell>
          <cell r="E116" t="str">
            <v>AC0039</v>
          </cell>
        </row>
        <row r="117">
          <cell r="D117">
            <v>4398214</v>
          </cell>
          <cell r="E117" t="str">
            <v>AC0040</v>
          </cell>
        </row>
        <row r="118">
          <cell r="D118">
            <v>4398215</v>
          </cell>
          <cell r="E118" t="str">
            <v>AC0041</v>
          </cell>
        </row>
        <row r="119">
          <cell r="D119">
            <v>4398234</v>
          </cell>
          <cell r="E119" t="str">
            <v>AA0006</v>
          </cell>
        </row>
        <row r="120">
          <cell r="D120">
            <v>4398242</v>
          </cell>
          <cell r="E120" t="str">
            <v>AC0042</v>
          </cell>
        </row>
        <row r="121">
          <cell r="D121">
            <v>4398216</v>
          </cell>
          <cell r="E121" t="str">
            <v>AC0043</v>
          </cell>
        </row>
        <row r="122">
          <cell r="D122">
            <v>4398405</v>
          </cell>
          <cell r="E122" t="str">
            <v>AB0006</v>
          </cell>
        </row>
        <row r="123">
          <cell r="D123">
            <v>4398361</v>
          </cell>
          <cell r="E123" t="str">
            <v>AC0044</v>
          </cell>
        </row>
        <row r="124">
          <cell r="D124">
            <v>4398217</v>
          </cell>
          <cell r="E124" t="str">
            <v>AC0045</v>
          </cell>
        </row>
        <row r="125">
          <cell r="D125">
            <v>4398362</v>
          </cell>
          <cell r="E125" t="str">
            <v>AC0046</v>
          </cell>
        </row>
        <row r="126">
          <cell r="D126">
            <v>4398201</v>
          </cell>
          <cell r="E126" t="str">
            <v>AA0007</v>
          </cell>
        </row>
        <row r="127">
          <cell r="D127">
            <v>4398218</v>
          </cell>
          <cell r="E127" t="str">
            <v>AC0047</v>
          </cell>
        </row>
        <row r="128">
          <cell r="D128">
            <v>4398338</v>
          </cell>
          <cell r="E128" t="str">
            <v>AC0048</v>
          </cell>
        </row>
        <row r="129">
          <cell r="D129">
            <v>4398394</v>
          </cell>
          <cell r="E129" t="str">
            <v>AC0049</v>
          </cell>
        </row>
        <row r="130">
          <cell r="D130">
            <v>4398330</v>
          </cell>
          <cell r="E130" t="str">
            <v>AB0001</v>
          </cell>
        </row>
        <row r="131">
          <cell r="D131">
            <v>4398391</v>
          </cell>
          <cell r="E131" t="str">
            <v>AC0007</v>
          </cell>
        </row>
        <row r="132">
          <cell r="D132">
            <v>4398235</v>
          </cell>
          <cell r="E132" t="str">
            <v>AC0008</v>
          </cell>
        </row>
        <row r="133">
          <cell r="D133">
            <v>4398406</v>
          </cell>
          <cell r="E133" t="str">
            <v>AC0009</v>
          </cell>
        </row>
        <row r="134">
          <cell r="D134">
            <v>4398333</v>
          </cell>
          <cell r="E134" t="str">
            <v>AC0010</v>
          </cell>
        </row>
        <row r="135">
          <cell r="D135">
            <v>4398206</v>
          </cell>
          <cell r="E135" t="str">
            <v>AC0011</v>
          </cell>
        </row>
        <row r="136">
          <cell r="D136">
            <v>4398403</v>
          </cell>
          <cell r="E136" t="str">
            <v>AA0002</v>
          </cell>
        </row>
        <row r="137">
          <cell r="D137">
            <v>4398236</v>
          </cell>
          <cell r="E137" t="str">
            <v>AC0012</v>
          </cell>
        </row>
        <row r="138">
          <cell r="D138">
            <v>4398334</v>
          </cell>
          <cell r="E138" t="str">
            <v>AC0013</v>
          </cell>
        </row>
        <row r="139">
          <cell r="D139">
            <v>4398207</v>
          </cell>
          <cell r="E139" t="str">
            <v>AC0014</v>
          </cell>
        </row>
        <row r="140">
          <cell r="D140">
            <v>4398202</v>
          </cell>
          <cell r="E140" t="str">
            <v>AB0002</v>
          </cell>
        </row>
        <row r="141">
          <cell r="D141">
            <v>4398356</v>
          </cell>
          <cell r="E141" t="str">
            <v>AC0015</v>
          </cell>
        </row>
        <row r="142">
          <cell r="D142">
            <v>4398237</v>
          </cell>
          <cell r="E142" t="str">
            <v>AC0016</v>
          </cell>
        </row>
        <row r="143">
          <cell r="D143">
            <v>4398208</v>
          </cell>
          <cell r="E143" t="str">
            <v>AC0017</v>
          </cell>
        </row>
        <row r="144">
          <cell r="D144">
            <v>4398209</v>
          </cell>
          <cell r="E144" t="str">
            <v>AC0018</v>
          </cell>
        </row>
        <row r="145">
          <cell r="D145">
            <v>4398233</v>
          </cell>
          <cell r="E145" t="str">
            <v>AA0003</v>
          </cell>
        </row>
        <row r="146">
          <cell r="D146">
            <v>4398407</v>
          </cell>
          <cell r="E146" t="str">
            <v>AC0019</v>
          </cell>
        </row>
        <row r="147">
          <cell r="D147">
            <v>4398392</v>
          </cell>
          <cell r="E147" t="str">
            <v>AC0020</v>
          </cell>
        </row>
        <row r="148">
          <cell r="D148">
            <v>4398335</v>
          </cell>
          <cell r="E148" t="str">
            <v>AC0024</v>
          </cell>
        </row>
        <row r="149">
          <cell r="D149">
            <v>4398200</v>
          </cell>
          <cell r="E149" t="str">
            <v>AA0004</v>
          </cell>
        </row>
        <row r="150">
          <cell r="D150">
            <v>4398357</v>
          </cell>
          <cell r="E150" t="str">
            <v>AC0025</v>
          </cell>
        </row>
        <row r="151">
          <cell r="D151">
            <v>4398239</v>
          </cell>
          <cell r="E151" t="str">
            <v>AC0026</v>
          </cell>
        </row>
        <row r="152">
          <cell r="D152">
            <v>4398213</v>
          </cell>
          <cell r="E152" t="str">
            <v>AC0035</v>
          </cell>
        </row>
        <row r="153">
          <cell r="D153">
            <v>4398241</v>
          </cell>
          <cell r="E153" t="str">
            <v>AC0036</v>
          </cell>
        </row>
        <row r="154">
          <cell r="D154">
            <v>4398203</v>
          </cell>
          <cell r="E154" t="str">
            <v>AB0005</v>
          </cell>
        </row>
        <row r="155">
          <cell r="D155">
            <v>4398807</v>
          </cell>
          <cell r="E155" t="str">
            <v>AC0037</v>
          </cell>
        </row>
        <row r="156">
          <cell r="D156">
            <v>4398864</v>
          </cell>
          <cell r="E156" t="str">
            <v>AC0038</v>
          </cell>
        </row>
        <row r="157">
          <cell r="D157">
            <v>4398898</v>
          </cell>
          <cell r="E157" t="str">
            <v>AC0039</v>
          </cell>
        </row>
        <row r="158">
          <cell r="D158">
            <v>4398903</v>
          </cell>
          <cell r="E158" t="str">
            <v>AC0040</v>
          </cell>
        </row>
        <row r="159">
          <cell r="D159">
            <v>4398790</v>
          </cell>
          <cell r="E159" t="str">
            <v>AA0006</v>
          </cell>
        </row>
        <row r="160">
          <cell r="D160">
            <v>4398792</v>
          </cell>
          <cell r="E160" t="str">
            <v>AC0041</v>
          </cell>
        </row>
        <row r="161">
          <cell r="D161">
            <v>4398808</v>
          </cell>
          <cell r="E161" t="str">
            <v>AC0042</v>
          </cell>
        </row>
        <row r="162">
          <cell r="D162">
            <v>4398791</v>
          </cell>
          <cell r="E162" t="str">
            <v>AB0006</v>
          </cell>
        </row>
        <row r="163">
          <cell r="D163">
            <v>4398881</v>
          </cell>
          <cell r="E163" t="str">
            <v>AC0043</v>
          </cell>
        </row>
        <row r="164">
          <cell r="D164">
            <v>4398865</v>
          </cell>
          <cell r="E164" t="str">
            <v>AC0044</v>
          </cell>
        </row>
        <row r="165">
          <cell r="D165">
            <v>4398899</v>
          </cell>
          <cell r="E165" t="str">
            <v>AC0045</v>
          </cell>
        </row>
        <row r="166">
          <cell r="D166">
            <v>4399461</v>
          </cell>
          <cell r="E166" t="str">
            <v>AC0007</v>
          </cell>
        </row>
        <row r="167">
          <cell r="D167">
            <v>4399483</v>
          </cell>
          <cell r="E167" t="str">
            <v>AC0008</v>
          </cell>
        </row>
        <row r="168">
          <cell r="D168">
            <v>4399364</v>
          </cell>
          <cell r="E168" t="str">
            <v>AC0009</v>
          </cell>
        </row>
        <row r="169">
          <cell r="D169">
            <v>4399379</v>
          </cell>
          <cell r="E169" t="str">
            <v>AC0010</v>
          </cell>
        </row>
        <row r="170">
          <cell r="D170">
            <v>4399380</v>
          </cell>
          <cell r="E170" t="str">
            <v>AC0011</v>
          </cell>
        </row>
        <row r="171">
          <cell r="D171">
            <v>4399431</v>
          </cell>
          <cell r="E171" t="str">
            <v>AA0002</v>
          </cell>
        </row>
        <row r="172">
          <cell r="D172">
            <v>4399440</v>
          </cell>
          <cell r="E172" t="str">
            <v>AC0012</v>
          </cell>
        </row>
        <row r="173">
          <cell r="D173">
            <v>4416058</v>
          </cell>
          <cell r="E173" t="str">
            <v>JS0001</v>
          </cell>
        </row>
        <row r="174">
          <cell r="D174">
            <v>4399471</v>
          </cell>
          <cell r="E174" t="str">
            <v>AC0013</v>
          </cell>
        </row>
        <row r="175">
          <cell r="D175">
            <v>4399365</v>
          </cell>
          <cell r="E175" t="str">
            <v>AC0014</v>
          </cell>
        </row>
        <row r="176">
          <cell r="D176">
            <v>4399376</v>
          </cell>
          <cell r="E176" t="str">
            <v>AB0002</v>
          </cell>
        </row>
        <row r="177">
          <cell r="D177">
            <v>4399472</v>
          </cell>
          <cell r="E177" t="str">
            <v>AC0018</v>
          </cell>
        </row>
        <row r="178">
          <cell r="D178">
            <v>4399458</v>
          </cell>
          <cell r="E178" t="str">
            <v>AA0003</v>
          </cell>
        </row>
        <row r="179">
          <cell r="D179">
            <v>4399441</v>
          </cell>
          <cell r="E179" t="str">
            <v>AC0019</v>
          </cell>
        </row>
        <row r="180">
          <cell r="D180">
            <v>4399485</v>
          </cell>
          <cell r="E180" t="str">
            <v>AC0020</v>
          </cell>
        </row>
        <row r="181">
          <cell r="D181">
            <v>4399439</v>
          </cell>
          <cell r="E181" t="str">
            <v>AB0003</v>
          </cell>
        </row>
        <row r="182">
          <cell r="D182">
            <v>4399362</v>
          </cell>
          <cell r="E182" t="str">
            <v>AA0004</v>
          </cell>
        </row>
        <row r="183">
          <cell r="D183">
            <v>4399367</v>
          </cell>
          <cell r="E183" t="str">
            <v>AC0025</v>
          </cell>
        </row>
        <row r="184">
          <cell r="D184">
            <v>4399383</v>
          </cell>
          <cell r="E184" t="str">
            <v>AC0026</v>
          </cell>
        </row>
        <row r="185">
          <cell r="D185">
            <v>4399443</v>
          </cell>
          <cell r="E185" t="str">
            <v>AC0027</v>
          </cell>
        </row>
        <row r="186">
          <cell r="D186">
            <v>4399369</v>
          </cell>
          <cell r="E186" t="str">
            <v>AC0034</v>
          </cell>
        </row>
        <row r="187">
          <cell r="D187">
            <v>4399464</v>
          </cell>
          <cell r="E187" t="str">
            <v>AC0035</v>
          </cell>
        </row>
        <row r="188">
          <cell r="D188">
            <v>4399475</v>
          </cell>
          <cell r="E188" t="str">
            <v>AC0036</v>
          </cell>
        </row>
        <row r="189">
          <cell r="D189">
            <v>4399459</v>
          </cell>
          <cell r="E189" t="str">
            <v>AB0005</v>
          </cell>
        </row>
        <row r="190">
          <cell r="D190">
            <v>4399725</v>
          </cell>
          <cell r="E190" t="str">
            <v>AC0037</v>
          </cell>
        </row>
        <row r="191">
          <cell r="D191">
            <v>4399717</v>
          </cell>
          <cell r="E191" t="str">
            <v>AC0038</v>
          </cell>
        </row>
        <row r="192">
          <cell r="D192">
            <v>4399650</v>
          </cell>
          <cell r="E192" t="str">
            <v>AC0039</v>
          </cell>
        </row>
        <row r="193">
          <cell r="D193">
            <v>4399693</v>
          </cell>
          <cell r="E193" t="str">
            <v>AC0040</v>
          </cell>
        </row>
        <row r="194">
          <cell r="D194">
            <v>4399648</v>
          </cell>
          <cell r="E194" t="str">
            <v>AA0006</v>
          </cell>
        </row>
        <row r="195">
          <cell r="D195">
            <v>4399708</v>
          </cell>
          <cell r="E195" t="str">
            <v>AC0041</v>
          </cell>
        </row>
        <row r="196">
          <cell r="D196">
            <v>4410181</v>
          </cell>
          <cell r="E196" t="str">
            <v>AC0006</v>
          </cell>
        </row>
        <row r="197">
          <cell r="D197">
            <v>4410167</v>
          </cell>
          <cell r="E197" t="str">
            <v>AB0001</v>
          </cell>
        </row>
        <row r="198">
          <cell r="D198">
            <v>4410169</v>
          </cell>
          <cell r="E198" t="str">
            <v>AC0007</v>
          </cell>
        </row>
        <row r="199">
          <cell r="D199">
            <v>4410105</v>
          </cell>
          <cell r="E199" t="str">
            <v>AC0008</v>
          </cell>
        </row>
        <row r="200">
          <cell r="D200">
            <v>4410182</v>
          </cell>
          <cell r="E200" t="str">
            <v>AC0009</v>
          </cell>
        </row>
        <row r="201">
          <cell r="D201">
            <v>4410151</v>
          </cell>
          <cell r="E201" t="str">
            <v>AC0011</v>
          </cell>
        </row>
        <row r="202">
          <cell r="D202">
            <v>4410179</v>
          </cell>
          <cell r="E202" t="str">
            <v>AA0002</v>
          </cell>
        </row>
        <row r="203">
          <cell r="D203">
            <v>4410072</v>
          </cell>
          <cell r="E203" t="str">
            <v>AC0012</v>
          </cell>
        </row>
        <row r="204">
          <cell r="D204">
            <v>4410171</v>
          </cell>
          <cell r="E204" t="str">
            <v>AC0013</v>
          </cell>
        </row>
        <row r="205">
          <cell r="D205">
            <v>4410106</v>
          </cell>
          <cell r="E205" t="str">
            <v>AC0014</v>
          </cell>
        </row>
        <row r="206">
          <cell r="D206">
            <v>4410150</v>
          </cell>
          <cell r="E206" t="str">
            <v>AA0003</v>
          </cell>
        </row>
        <row r="207">
          <cell r="D207">
            <v>4410074</v>
          </cell>
          <cell r="E207" t="str">
            <v>AC0019</v>
          </cell>
        </row>
        <row r="208">
          <cell r="D208">
            <v>4410107</v>
          </cell>
          <cell r="E208" t="str">
            <v>AC0020</v>
          </cell>
        </row>
        <row r="209">
          <cell r="D209">
            <v>4410190</v>
          </cell>
          <cell r="E209" t="str">
            <v>AA0004</v>
          </cell>
        </row>
        <row r="210">
          <cell r="D210">
            <v>4410125</v>
          </cell>
          <cell r="E210" t="str">
            <v>AC0035</v>
          </cell>
        </row>
        <row r="211">
          <cell r="D211">
            <v>4410078</v>
          </cell>
          <cell r="E211" t="str">
            <v>AC0036</v>
          </cell>
        </row>
        <row r="212">
          <cell r="D212">
            <v>4410069</v>
          </cell>
          <cell r="E212" t="str">
            <v>AB0005</v>
          </cell>
        </row>
        <row r="213">
          <cell r="D213">
            <v>4410715</v>
          </cell>
          <cell r="E213" t="str">
            <v>AC0037</v>
          </cell>
        </row>
        <row r="214">
          <cell r="D214">
            <v>4410670</v>
          </cell>
          <cell r="E214" t="str">
            <v>AC0038</v>
          </cell>
        </row>
        <row r="215">
          <cell r="D215">
            <v>4410792</v>
          </cell>
          <cell r="E215" t="str">
            <v>AC0039</v>
          </cell>
        </row>
        <row r="216">
          <cell r="D216">
            <v>4410630</v>
          </cell>
          <cell r="E216" t="str">
            <v>AC0040</v>
          </cell>
        </row>
        <row r="217">
          <cell r="D217">
            <v>4410709</v>
          </cell>
          <cell r="E217" t="str">
            <v>AA0006</v>
          </cell>
        </row>
        <row r="218">
          <cell r="D218">
            <v>4410716</v>
          </cell>
          <cell r="E218" t="str">
            <v>AC0041</v>
          </cell>
        </row>
        <row r="219">
          <cell r="D219">
            <v>4410751</v>
          </cell>
          <cell r="E219" t="str">
            <v>AC0042</v>
          </cell>
        </row>
        <row r="220">
          <cell r="D220">
            <v>4410631</v>
          </cell>
          <cell r="E220" t="str">
            <v>AC0043</v>
          </cell>
        </row>
        <row r="221">
          <cell r="D221">
            <v>4410769</v>
          </cell>
          <cell r="E221" t="str">
            <v>AB0006</v>
          </cell>
        </row>
        <row r="222">
          <cell r="D222">
            <v>4410752</v>
          </cell>
          <cell r="E222" t="str">
            <v>AC0044</v>
          </cell>
        </row>
        <row r="223">
          <cell r="D223">
            <v>4410718</v>
          </cell>
          <cell r="E223" t="str">
            <v>AC0049</v>
          </cell>
        </row>
        <row r="224">
          <cell r="D224">
            <v>4410618</v>
          </cell>
          <cell r="E224" t="str">
            <v>AB0007</v>
          </cell>
        </row>
        <row r="225">
          <cell r="D225">
            <v>4410787</v>
          </cell>
          <cell r="E225" t="str">
            <v>AC0006</v>
          </cell>
        </row>
        <row r="226">
          <cell r="D226">
            <v>4410710</v>
          </cell>
          <cell r="E226" t="str">
            <v>AB0001</v>
          </cell>
        </row>
        <row r="227">
          <cell r="D227">
            <v>4410620</v>
          </cell>
          <cell r="E227" t="str">
            <v>AC0007</v>
          </cell>
        </row>
        <row r="228">
          <cell r="D228">
            <v>4410621</v>
          </cell>
          <cell r="E228" t="str">
            <v>AC0008</v>
          </cell>
        </row>
        <row r="229">
          <cell r="D229">
            <v>4410664</v>
          </cell>
          <cell r="E229" t="str">
            <v>AC0009</v>
          </cell>
        </row>
        <row r="230">
          <cell r="D230">
            <v>4410747</v>
          </cell>
          <cell r="E230" t="str">
            <v>AC0010</v>
          </cell>
        </row>
        <row r="231">
          <cell r="D231">
            <v>4410622</v>
          </cell>
          <cell r="E231" t="str">
            <v>AC0011</v>
          </cell>
        </row>
        <row r="232">
          <cell r="D232">
            <v>4410783</v>
          </cell>
          <cell r="E232" t="str">
            <v>AA0002</v>
          </cell>
        </row>
        <row r="233">
          <cell r="D233">
            <v>4410772</v>
          </cell>
          <cell r="E233" t="str">
            <v>AC0018</v>
          </cell>
        </row>
        <row r="234">
          <cell r="D234">
            <v>4410744</v>
          </cell>
          <cell r="E234" t="str">
            <v>AA0003</v>
          </cell>
        </row>
        <row r="235">
          <cell r="D235">
            <v>4410712</v>
          </cell>
          <cell r="E235" t="str">
            <v>AC0019</v>
          </cell>
        </row>
        <row r="236">
          <cell r="D236">
            <v>4410748</v>
          </cell>
          <cell r="E236" t="str">
            <v>AC0020</v>
          </cell>
        </row>
        <row r="237">
          <cell r="D237">
            <v>4410785</v>
          </cell>
          <cell r="E237" t="str">
            <v>AB0003</v>
          </cell>
        </row>
        <row r="238">
          <cell r="D238">
            <v>4410789</v>
          </cell>
          <cell r="E238" t="str">
            <v>AC0021</v>
          </cell>
        </row>
        <row r="239">
          <cell r="D239">
            <v>4410713</v>
          </cell>
          <cell r="E239" t="str">
            <v>AC0022</v>
          </cell>
        </row>
        <row r="240">
          <cell r="D240">
            <v>4410667</v>
          </cell>
          <cell r="E240" t="str">
            <v>AC0023</v>
          </cell>
        </row>
        <row r="241">
          <cell r="D241">
            <v>4410628</v>
          </cell>
          <cell r="E241" t="str">
            <v>AC0035</v>
          </cell>
        </row>
        <row r="242">
          <cell r="D242">
            <v>4410629</v>
          </cell>
          <cell r="E242" t="str">
            <v>AC0036</v>
          </cell>
        </row>
        <row r="243">
          <cell r="D243">
            <v>4410745</v>
          </cell>
          <cell r="E243" t="str">
            <v>AB0005</v>
          </cell>
        </row>
        <row r="244">
          <cell r="D244">
            <v>4411212</v>
          </cell>
          <cell r="E244" t="str">
            <v>AC0037</v>
          </cell>
        </row>
        <row r="245">
          <cell r="D245">
            <v>4411198</v>
          </cell>
          <cell r="E245" t="str">
            <v>AC0038</v>
          </cell>
        </row>
        <row r="246">
          <cell r="D246">
            <v>4411312</v>
          </cell>
          <cell r="E246" t="str">
            <v>AC0039</v>
          </cell>
        </row>
        <row r="247">
          <cell r="D247">
            <v>4411213</v>
          </cell>
          <cell r="E247" t="str">
            <v>AC0040</v>
          </cell>
        </row>
        <row r="248">
          <cell r="D248">
            <v>4411341</v>
          </cell>
          <cell r="E248" t="str">
            <v>AA0006</v>
          </cell>
        </row>
        <row r="249">
          <cell r="D249">
            <v>4411368</v>
          </cell>
          <cell r="E249" t="str">
            <v>AB0001</v>
          </cell>
        </row>
        <row r="250">
          <cell r="D250">
            <v>4411206</v>
          </cell>
          <cell r="E250" t="str">
            <v>AC0007</v>
          </cell>
        </row>
        <row r="251">
          <cell r="D251">
            <v>4411370</v>
          </cell>
          <cell r="E251" t="str">
            <v>AC0009</v>
          </cell>
        </row>
        <row r="252">
          <cell r="D252">
            <v>4411346</v>
          </cell>
          <cell r="E252" t="str">
            <v>AC0010</v>
          </cell>
        </row>
        <row r="253">
          <cell r="D253">
            <v>4411194</v>
          </cell>
          <cell r="E253" t="str">
            <v>AC0011</v>
          </cell>
        </row>
        <row r="254">
          <cell r="D254">
            <v>4411340</v>
          </cell>
          <cell r="E254" t="str">
            <v>AA0003</v>
          </cell>
        </row>
        <row r="255">
          <cell r="D255">
            <v>4411387</v>
          </cell>
          <cell r="E255" t="str">
            <v>AC0024</v>
          </cell>
        </row>
        <row r="256">
          <cell r="D256">
            <v>4411211</v>
          </cell>
          <cell r="E256" t="str">
            <v>AC0033</v>
          </cell>
        </row>
        <row r="257">
          <cell r="D257">
            <v>4411389</v>
          </cell>
          <cell r="E257" t="str">
            <v>AC0034</v>
          </cell>
        </row>
        <row r="258">
          <cell r="D258">
            <v>4411374</v>
          </cell>
          <cell r="E258" t="str">
            <v>AC0035</v>
          </cell>
        </row>
        <row r="259">
          <cell r="D259">
            <v>4411352</v>
          </cell>
          <cell r="E259" t="str">
            <v>AC0036</v>
          </cell>
        </row>
        <row r="260">
          <cell r="D260">
            <v>4411203</v>
          </cell>
          <cell r="E260" t="str">
            <v>AB0005</v>
          </cell>
        </row>
        <row r="261">
          <cell r="D261">
            <v>4411954</v>
          </cell>
          <cell r="E261" t="str">
            <v>AC0037</v>
          </cell>
        </row>
        <row r="262">
          <cell r="D262">
            <v>4411932</v>
          </cell>
          <cell r="E262" t="str">
            <v>AC0038</v>
          </cell>
        </row>
        <row r="263">
          <cell r="D263">
            <v>4411955</v>
          </cell>
          <cell r="E263" t="str">
            <v>AC0039</v>
          </cell>
        </row>
        <row r="264">
          <cell r="D264">
            <v>4411809</v>
          </cell>
          <cell r="E264" t="str">
            <v>AC0040</v>
          </cell>
        </row>
        <row r="265">
          <cell r="D265">
            <v>4411810</v>
          </cell>
          <cell r="E265" t="str">
            <v>AC0041</v>
          </cell>
        </row>
        <row r="266">
          <cell r="D266">
            <v>4411829</v>
          </cell>
          <cell r="E266" t="str">
            <v>AA0006</v>
          </cell>
        </row>
        <row r="267">
          <cell r="D267">
            <v>4411837</v>
          </cell>
          <cell r="E267" t="str">
            <v>AC0042</v>
          </cell>
        </row>
        <row r="268">
          <cell r="D268">
            <v>4411811</v>
          </cell>
          <cell r="E268" t="str">
            <v>AC0043</v>
          </cell>
        </row>
        <row r="269">
          <cell r="D269">
            <v>4412000</v>
          </cell>
          <cell r="E269" t="str">
            <v>AB0006</v>
          </cell>
        </row>
        <row r="270">
          <cell r="D270">
            <v>4411956</v>
          </cell>
          <cell r="E270" t="str">
            <v>AC0044</v>
          </cell>
        </row>
        <row r="271">
          <cell r="D271">
            <v>4411812</v>
          </cell>
          <cell r="E271" t="str">
            <v>AC0045</v>
          </cell>
        </row>
        <row r="272">
          <cell r="D272">
            <v>4411957</v>
          </cell>
          <cell r="E272" t="str">
            <v>AC0046</v>
          </cell>
        </row>
        <row r="273">
          <cell r="D273">
            <v>4411796</v>
          </cell>
          <cell r="E273" t="str">
            <v>AA0007</v>
          </cell>
        </row>
        <row r="274">
          <cell r="D274">
            <v>4411986</v>
          </cell>
          <cell r="E274" t="str">
            <v>AC0007</v>
          </cell>
        </row>
        <row r="275">
          <cell r="D275">
            <v>4411830</v>
          </cell>
          <cell r="E275" t="str">
            <v>AC0008</v>
          </cell>
        </row>
        <row r="276">
          <cell r="D276">
            <v>4412001</v>
          </cell>
          <cell r="E276" t="str">
            <v>AC0009</v>
          </cell>
        </row>
        <row r="277">
          <cell r="D277">
            <v>4411928</v>
          </cell>
          <cell r="E277" t="str">
            <v>AC0010</v>
          </cell>
        </row>
        <row r="278">
          <cell r="D278">
            <v>4411801</v>
          </cell>
          <cell r="E278" t="str">
            <v>AC0011</v>
          </cell>
        </row>
        <row r="279">
          <cell r="D279">
            <v>4411998</v>
          </cell>
          <cell r="E279" t="str">
            <v>AA0002</v>
          </cell>
        </row>
        <row r="280">
          <cell r="D280">
            <v>4411831</v>
          </cell>
          <cell r="E280" t="str">
            <v>AC0012</v>
          </cell>
        </row>
        <row r="281">
          <cell r="D281">
            <v>4411929</v>
          </cell>
          <cell r="E281" t="str">
            <v>AC0013</v>
          </cell>
        </row>
        <row r="282">
          <cell r="D282">
            <v>4411802</v>
          </cell>
          <cell r="E282" t="str">
            <v>AC0014</v>
          </cell>
        </row>
        <row r="283">
          <cell r="D283">
            <v>4411797</v>
          </cell>
          <cell r="E283" t="str">
            <v>AB0002</v>
          </cell>
        </row>
        <row r="284">
          <cell r="D284">
            <v>4411951</v>
          </cell>
          <cell r="E284" t="str">
            <v>AC0015</v>
          </cell>
        </row>
        <row r="285">
          <cell r="D285">
            <v>4412002</v>
          </cell>
          <cell r="E285" t="str">
            <v>AC0019</v>
          </cell>
        </row>
        <row r="286">
          <cell r="D286">
            <v>4411987</v>
          </cell>
          <cell r="E286" t="str">
            <v>AC0020</v>
          </cell>
        </row>
        <row r="287">
          <cell r="D287">
            <v>4411833</v>
          </cell>
          <cell r="E287" t="str">
            <v>AC0021</v>
          </cell>
        </row>
        <row r="288">
          <cell r="D288">
            <v>4411999</v>
          </cell>
          <cell r="E288" t="str">
            <v>AB0003</v>
          </cell>
        </row>
        <row r="289">
          <cell r="D289">
            <v>4412003</v>
          </cell>
          <cell r="E289" t="str">
            <v>AC0022</v>
          </cell>
        </row>
        <row r="290">
          <cell r="D290">
            <v>4411805</v>
          </cell>
          <cell r="E290" t="str">
            <v>AC0023</v>
          </cell>
        </row>
        <row r="291">
          <cell r="D291">
            <v>4411930</v>
          </cell>
          <cell r="E291" t="str">
            <v>AC0024</v>
          </cell>
        </row>
        <row r="292">
          <cell r="D292">
            <v>4411795</v>
          </cell>
          <cell r="E292" t="str">
            <v>AA0004</v>
          </cell>
        </row>
        <row r="293">
          <cell r="D293">
            <v>4411952</v>
          </cell>
          <cell r="E293" t="str">
            <v>AC0025</v>
          </cell>
        </row>
        <row r="294">
          <cell r="D294">
            <v>4411808</v>
          </cell>
          <cell r="E294" t="str">
            <v>AC0035</v>
          </cell>
        </row>
        <row r="295">
          <cell r="D295">
            <v>4411836</v>
          </cell>
          <cell r="E295" t="str">
            <v>AC0036</v>
          </cell>
        </row>
        <row r="296">
          <cell r="D296">
            <v>4411798</v>
          </cell>
          <cell r="E296" t="str">
            <v>AB0005</v>
          </cell>
        </row>
        <row r="297">
          <cell r="D297">
            <v>4412402</v>
          </cell>
          <cell r="E297" t="str">
            <v>AC0037</v>
          </cell>
        </row>
        <row r="298">
          <cell r="D298">
            <v>4412459</v>
          </cell>
          <cell r="E298" t="str">
            <v>AC0038</v>
          </cell>
        </row>
        <row r="299">
          <cell r="D299">
            <v>4412493</v>
          </cell>
          <cell r="E299" t="str">
            <v>AC0039</v>
          </cell>
        </row>
        <row r="300">
          <cell r="D300">
            <v>4412498</v>
          </cell>
          <cell r="E300" t="str">
            <v>AC0040</v>
          </cell>
        </row>
        <row r="301">
          <cell r="D301">
            <v>4412385</v>
          </cell>
          <cell r="E301" t="str">
            <v>AA0006</v>
          </cell>
        </row>
        <row r="302">
          <cell r="D302">
            <v>4412387</v>
          </cell>
          <cell r="E302" t="str">
            <v>AC0041</v>
          </cell>
        </row>
        <row r="303">
          <cell r="D303">
            <v>4412403</v>
          </cell>
          <cell r="E303" t="str">
            <v>AC0042</v>
          </cell>
        </row>
        <row r="304">
          <cell r="D304">
            <v>4412386</v>
          </cell>
          <cell r="E304" t="str">
            <v>AB0006</v>
          </cell>
        </row>
        <row r="305">
          <cell r="D305">
            <v>4412476</v>
          </cell>
          <cell r="E305" t="str">
            <v>AC0043</v>
          </cell>
        </row>
        <row r="306">
          <cell r="D306">
            <v>4412460</v>
          </cell>
          <cell r="E306" t="str">
            <v>AC0044</v>
          </cell>
        </row>
        <row r="307">
          <cell r="D307">
            <v>4412494</v>
          </cell>
          <cell r="E307" t="str">
            <v>AC0045</v>
          </cell>
        </row>
        <row r="308">
          <cell r="D308">
            <v>4412499</v>
          </cell>
          <cell r="E308" t="str">
            <v>AC0046</v>
          </cell>
        </row>
        <row r="309">
          <cell r="D309">
            <v>4412388</v>
          </cell>
          <cell r="E309" t="str">
            <v>AC0047</v>
          </cell>
        </row>
        <row r="310">
          <cell r="D310">
            <v>4412496</v>
          </cell>
          <cell r="E310" t="str">
            <v>AA0007</v>
          </cell>
        </row>
        <row r="311">
          <cell r="D311">
            <v>4412404</v>
          </cell>
          <cell r="E311" t="str">
            <v>AC0048</v>
          </cell>
        </row>
        <row r="312">
          <cell r="D312">
            <v>4412477</v>
          </cell>
          <cell r="E312" t="str">
            <v>AC0049</v>
          </cell>
        </row>
        <row r="313">
          <cell r="D313">
            <v>4412497</v>
          </cell>
          <cell r="E313" t="str">
            <v>AB0007</v>
          </cell>
        </row>
        <row r="314">
          <cell r="D314">
            <v>4412972</v>
          </cell>
          <cell r="E314" t="str">
            <v>AC0003</v>
          </cell>
        </row>
        <row r="315">
          <cell r="D315">
            <v>4413065</v>
          </cell>
          <cell r="E315" t="str">
            <v>AC0004</v>
          </cell>
        </row>
        <row r="316">
          <cell r="D316">
            <v>4413055</v>
          </cell>
          <cell r="E316" t="str">
            <v>AC0005</v>
          </cell>
        </row>
        <row r="317">
          <cell r="D317">
            <v>4412973</v>
          </cell>
          <cell r="E317" t="str">
            <v>AC0006</v>
          </cell>
        </row>
        <row r="318">
          <cell r="D318">
            <v>4413033</v>
          </cell>
          <cell r="E318" t="str">
            <v>AB0001</v>
          </cell>
        </row>
        <row r="319">
          <cell r="D319">
            <v>4413056</v>
          </cell>
          <cell r="E319" t="str">
            <v>AC0007</v>
          </cell>
        </row>
        <row r="320">
          <cell r="D320">
            <v>4413078</v>
          </cell>
          <cell r="E320" t="str">
            <v>AC0008</v>
          </cell>
        </row>
        <row r="321">
          <cell r="D321">
            <v>4412959</v>
          </cell>
          <cell r="E321" t="str">
            <v>AC0009</v>
          </cell>
        </row>
        <row r="322">
          <cell r="D322">
            <v>4412974</v>
          </cell>
          <cell r="E322" t="str">
            <v>AC0010</v>
          </cell>
        </row>
        <row r="323">
          <cell r="D323">
            <v>4412975</v>
          </cell>
          <cell r="E323" t="str">
            <v>AC0011</v>
          </cell>
        </row>
        <row r="324">
          <cell r="D324">
            <v>4413026</v>
          </cell>
          <cell r="E324" t="str">
            <v>AA0002</v>
          </cell>
        </row>
        <row r="325">
          <cell r="D325">
            <v>4413035</v>
          </cell>
          <cell r="E325" t="str">
            <v>AC0012</v>
          </cell>
        </row>
        <row r="326">
          <cell r="D326">
            <v>4413066</v>
          </cell>
          <cell r="E326" t="str">
            <v>AC0013</v>
          </cell>
        </row>
        <row r="327">
          <cell r="D327">
            <v>4412960</v>
          </cell>
          <cell r="E327" t="str">
            <v>AC0014</v>
          </cell>
        </row>
        <row r="328">
          <cell r="D328">
            <v>4412971</v>
          </cell>
          <cell r="E328" t="str">
            <v>AB0002</v>
          </cell>
        </row>
        <row r="329">
          <cell r="D329">
            <v>4413079</v>
          </cell>
          <cell r="E329" t="str">
            <v>AC0015</v>
          </cell>
        </row>
        <row r="330">
          <cell r="D330">
            <v>4412961</v>
          </cell>
          <cell r="E330" t="str">
            <v>AC0016</v>
          </cell>
        </row>
        <row r="331">
          <cell r="D331">
            <v>4412976</v>
          </cell>
          <cell r="E331" t="str">
            <v>AC0017</v>
          </cell>
        </row>
        <row r="332">
          <cell r="D332">
            <v>4413067</v>
          </cell>
          <cell r="E332" t="str">
            <v>AC0018</v>
          </cell>
        </row>
        <row r="333">
          <cell r="D333">
            <v>4413053</v>
          </cell>
          <cell r="E333" t="str">
            <v>AA0003</v>
          </cell>
        </row>
        <row r="334">
          <cell r="D334">
            <v>4413036</v>
          </cell>
          <cell r="E334" t="str">
            <v>AC0019</v>
          </cell>
        </row>
        <row r="335">
          <cell r="D335">
            <v>4413080</v>
          </cell>
          <cell r="E335" t="str">
            <v>AC0020</v>
          </cell>
        </row>
        <row r="336">
          <cell r="D336">
            <v>4412977</v>
          </cell>
          <cell r="E336" t="str">
            <v>AC0021</v>
          </cell>
        </row>
        <row r="337">
          <cell r="D337">
            <v>4413034</v>
          </cell>
          <cell r="E337" t="str">
            <v>AB0003</v>
          </cell>
        </row>
        <row r="338">
          <cell r="D338">
            <v>4413069</v>
          </cell>
          <cell r="E338" t="str">
            <v>AC0031</v>
          </cell>
        </row>
        <row r="339">
          <cell r="D339">
            <v>4413076</v>
          </cell>
          <cell r="E339" t="str">
            <v>AA0005</v>
          </cell>
        </row>
        <row r="340">
          <cell r="D340">
            <v>4412979</v>
          </cell>
          <cell r="E340" t="str">
            <v>AC0032</v>
          </cell>
        </row>
        <row r="341">
          <cell r="D341">
            <v>4413040</v>
          </cell>
          <cell r="E341" t="str">
            <v>AC0033</v>
          </cell>
        </row>
        <row r="342">
          <cell r="D342">
            <v>4412964</v>
          </cell>
          <cell r="E342" t="str">
            <v>AC0034</v>
          </cell>
        </row>
        <row r="343">
          <cell r="D343">
            <v>4413320</v>
          </cell>
          <cell r="E343" t="str">
            <v>AC0037</v>
          </cell>
        </row>
        <row r="344">
          <cell r="D344">
            <v>4413312</v>
          </cell>
          <cell r="E344" t="str">
            <v>AC0038</v>
          </cell>
        </row>
        <row r="345">
          <cell r="D345">
            <v>4413245</v>
          </cell>
          <cell r="E345" t="str">
            <v>AC0039</v>
          </cell>
        </row>
        <row r="346">
          <cell r="D346">
            <v>4413288</v>
          </cell>
          <cell r="E346" t="str">
            <v>AC0040</v>
          </cell>
        </row>
        <row r="347">
          <cell r="D347">
            <v>4413243</v>
          </cell>
          <cell r="E347" t="str">
            <v>AA0006</v>
          </cell>
        </row>
        <row r="348">
          <cell r="D348">
            <v>4413303</v>
          </cell>
          <cell r="E348" t="str">
            <v>AC0041</v>
          </cell>
        </row>
        <row r="349">
          <cell r="D349">
            <v>4424317</v>
          </cell>
          <cell r="E349" t="str">
            <v>JS0001</v>
          </cell>
        </row>
        <row r="350">
          <cell r="D350">
            <v>4424359</v>
          </cell>
          <cell r="E350" t="str">
            <v>AC0011</v>
          </cell>
        </row>
        <row r="351">
          <cell r="D351">
            <v>4395594</v>
          </cell>
          <cell r="E351" t="str">
            <v>TGA935</v>
          </cell>
        </row>
        <row r="352">
          <cell r="D352">
            <v>4395589</v>
          </cell>
          <cell r="E352" t="str">
            <v>TGA397</v>
          </cell>
        </row>
        <row r="353">
          <cell r="D353">
            <v>4395587</v>
          </cell>
          <cell r="E353" t="str">
            <v>TGA397</v>
          </cell>
        </row>
        <row r="354">
          <cell r="D354">
            <v>4395055</v>
          </cell>
          <cell r="E354" t="str">
            <v>TGA408</v>
          </cell>
        </row>
        <row r="355">
          <cell r="D355">
            <v>4390222</v>
          </cell>
          <cell r="E355" t="str">
            <v>TGA949</v>
          </cell>
        </row>
        <row r="356">
          <cell r="D356">
            <v>4390371</v>
          </cell>
          <cell r="E356" t="str">
            <v>TGA935</v>
          </cell>
        </row>
        <row r="357">
          <cell r="D357">
            <v>4395047</v>
          </cell>
          <cell r="E357" t="str">
            <v>TGA408</v>
          </cell>
        </row>
        <row r="358">
          <cell r="D358">
            <v>4395048</v>
          </cell>
          <cell r="E358" t="str">
            <v>TGA408</v>
          </cell>
        </row>
        <row r="359">
          <cell r="D359">
            <v>4395578</v>
          </cell>
          <cell r="E359" t="str">
            <v>TGA949</v>
          </cell>
        </row>
        <row r="360">
          <cell r="D360">
            <v>4395580</v>
          </cell>
          <cell r="E360" t="str">
            <v>TGA949</v>
          </cell>
        </row>
        <row r="361">
          <cell r="D361">
            <v>4395581</v>
          </cell>
          <cell r="E361" t="str">
            <v>TGA160</v>
          </cell>
        </row>
        <row r="362">
          <cell r="D362">
            <v>4395586</v>
          </cell>
          <cell r="E362" t="str">
            <v>TGA397</v>
          </cell>
        </row>
        <row r="363">
          <cell r="D363">
            <v>4395595</v>
          </cell>
          <cell r="E363" t="str">
            <v>TGA493</v>
          </cell>
        </row>
        <row r="364">
          <cell r="D364">
            <v>4395599</v>
          </cell>
          <cell r="E364" t="str">
            <v>TGA353</v>
          </cell>
        </row>
        <row r="365">
          <cell r="D365">
            <v>4395612</v>
          </cell>
          <cell r="E365" t="str">
            <v>TGA532</v>
          </cell>
        </row>
        <row r="366">
          <cell r="D366">
            <v>4395579</v>
          </cell>
          <cell r="E366" t="str">
            <v>TGA949</v>
          </cell>
        </row>
        <row r="367">
          <cell r="D367">
            <v>4390218</v>
          </cell>
          <cell r="E367" t="str">
            <v>TGA904</v>
          </cell>
        </row>
        <row r="368">
          <cell r="D368">
            <v>4390221</v>
          </cell>
          <cell r="E368" t="str">
            <v>TGA934</v>
          </cell>
        </row>
        <row r="369">
          <cell r="D369">
            <v>4390254</v>
          </cell>
          <cell r="E369" t="str">
            <v>TGA408</v>
          </cell>
        </row>
        <row r="370">
          <cell r="D370">
            <v>4390370</v>
          </cell>
          <cell r="E370" t="str">
            <v>TGA927</v>
          </cell>
        </row>
        <row r="371">
          <cell r="D371">
            <v>4395049</v>
          </cell>
          <cell r="E371" t="str">
            <v>TGA408</v>
          </cell>
        </row>
        <row r="372">
          <cell r="D372">
            <v>4390413</v>
          </cell>
          <cell r="E372" t="str">
            <v>TGA464</v>
          </cell>
        </row>
        <row r="373">
          <cell r="D373">
            <v>4390243</v>
          </cell>
          <cell r="E373" t="str">
            <v>TGA349</v>
          </cell>
        </row>
        <row r="374">
          <cell r="D374">
            <v>4395574</v>
          </cell>
          <cell r="E374" t="str">
            <v>TGA904</v>
          </cell>
        </row>
        <row r="375">
          <cell r="D375">
            <v>4395564</v>
          </cell>
          <cell r="E375" t="str">
            <v>TGA049</v>
          </cell>
        </row>
        <row r="376">
          <cell r="D376">
            <v>4395050</v>
          </cell>
          <cell r="E376" t="str">
            <v>TGA408</v>
          </cell>
        </row>
        <row r="377">
          <cell r="D377">
            <v>4395413</v>
          </cell>
          <cell r="E377" t="str">
            <v>TGA049</v>
          </cell>
        </row>
        <row r="378">
          <cell r="D378">
            <v>4395563</v>
          </cell>
          <cell r="E378" t="str">
            <v>TGA049</v>
          </cell>
        </row>
        <row r="379">
          <cell r="D379">
            <v>4395052</v>
          </cell>
          <cell r="E379" t="str">
            <v>TGA408</v>
          </cell>
        </row>
        <row r="380">
          <cell r="D380">
            <v>4390263</v>
          </cell>
          <cell r="E380" t="str">
            <v>TGA111</v>
          </cell>
        </row>
        <row r="381">
          <cell r="D381">
            <v>4390264</v>
          </cell>
          <cell r="E381" t="str">
            <v>TGA112</v>
          </cell>
        </row>
        <row r="382">
          <cell r="D382">
            <v>4395056</v>
          </cell>
          <cell r="E382" t="str">
            <v>TGA410</v>
          </cell>
        </row>
        <row r="383">
          <cell r="D383">
            <v>4395613</v>
          </cell>
          <cell r="E383" t="str">
            <v>TGA287</v>
          </cell>
        </row>
        <row r="384">
          <cell r="D384">
            <v>4395615</v>
          </cell>
          <cell r="E384" t="str">
            <v>TGA038</v>
          </cell>
        </row>
        <row r="385">
          <cell r="D385">
            <v>4395596</v>
          </cell>
          <cell r="E385" t="str">
            <v>TGA493</v>
          </cell>
        </row>
        <row r="386">
          <cell r="D386">
            <v>4390247</v>
          </cell>
          <cell r="E386" t="str">
            <v>TGA353</v>
          </cell>
        </row>
        <row r="387">
          <cell r="D387">
            <v>4395391</v>
          </cell>
          <cell r="E387" t="str">
            <v>TGA112</v>
          </cell>
        </row>
        <row r="388">
          <cell r="D388">
            <v>4395405</v>
          </cell>
          <cell r="E388" t="str">
            <v>TGA049</v>
          </cell>
        </row>
        <row r="389">
          <cell r="D389">
            <v>4395414</v>
          </cell>
          <cell r="E389" t="str">
            <v>TGA049</v>
          </cell>
        </row>
        <row r="390">
          <cell r="D390">
            <v>4395054</v>
          </cell>
          <cell r="E390" t="str">
            <v>TGA408</v>
          </cell>
        </row>
        <row r="391">
          <cell r="D391">
            <v>4395389</v>
          </cell>
          <cell r="E391" t="str">
            <v>TGA112</v>
          </cell>
        </row>
        <row r="392">
          <cell r="D392">
            <v>4395600</v>
          </cell>
          <cell r="E392" t="str">
            <v>TFA345</v>
          </cell>
        </row>
        <row r="393">
          <cell r="D393">
            <v>4395585</v>
          </cell>
          <cell r="E393" t="str">
            <v>TGA927</v>
          </cell>
        </row>
        <row r="394">
          <cell r="D394">
            <v>4395590</v>
          </cell>
          <cell r="E394" t="str">
            <v>TGA349</v>
          </cell>
        </row>
        <row r="395">
          <cell r="D395">
            <v>4395619</v>
          </cell>
          <cell r="E395" t="str">
            <v>TGA406</v>
          </cell>
        </row>
        <row r="396">
          <cell r="D396">
            <v>4395373</v>
          </cell>
          <cell r="E396" t="str">
            <v>TGA410</v>
          </cell>
        </row>
        <row r="397">
          <cell r="D397">
            <v>4395398</v>
          </cell>
          <cell r="E397" t="str">
            <v>TGA111</v>
          </cell>
        </row>
        <row r="398">
          <cell r="D398">
            <v>4395395</v>
          </cell>
          <cell r="E398" t="str">
            <v>TGA112</v>
          </cell>
        </row>
        <row r="399">
          <cell r="D399">
            <v>4395380</v>
          </cell>
          <cell r="E399" t="str">
            <v>TGA007</v>
          </cell>
        </row>
        <row r="400">
          <cell r="D400">
            <v>4395382</v>
          </cell>
          <cell r="E400" t="str">
            <v>TGA007</v>
          </cell>
        </row>
        <row r="401">
          <cell r="D401">
            <v>4395407</v>
          </cell>
          <cell r="E401" t="str">
            <v>TGA049</v>
          </cell>
        </row>
        <row r="402">
          <cell r="D402">
            <v>4395393</v>
          </cell>
          <cell r="E402" t="str">
            <v>TGA112</v>
          </cell>
        </row>
        <row r="403">
          <cell r="D403">
            <v>4395598</v>
          </cell>
          <cell r="E403" t="str">
            <v>TGA291</v>
          </cell>
        </row>
        <row r="404">
          <cell r="D404">
            <v>4395059</v>
          </cell>
          <cell r="E404" t="str">
            <v>TGA410</v>
          </cell>
        </row>
        <row r="405">
          <cell r="D405">
            <v>4395377</v>
          </cell>
          <cell r="E405" t="str">
            <v>TGA017</v>
          </cell>
        </row>
        <row r="406">
          <cell r="D406">
            <v>4395409</v>
          </cell>
          <cell r="E406" t="str">
            <v>TGA049</v>
          </cell>
        </row>
        <row r="407">
          <cell r="D407">
            <v>4395416</v>
          </cell>
          <cell r="E407" t="str">
            <v>TGA049</v>
          </cell>
        </row>
        <row r="408">
          <cell r="D408">
            <v>4395573</v>
          </cell>
          <cell r="E408" t="str">
            <v>TGA904</v>
          </cell>
        </row>
        <row r="409">
          <cell r="D409">
            <v>4395618</v>
          </cell>
          <cell r="E409" t="str">
            <v>TGA182</v>
          </cell>
        </row>
        <row r="410">
          <cell r="D410">
            <v>4390266</v>
          </cell>
          <cell r="E410" t="str">
            <v>TGA116</v>
          </cell>
        </row>
        <row r="411">
          <cell r="D411">
            <v>4395403</v>
          </cell>
          <cell r="E411" t="str">
            <v>TGA111</v>
          </cell>
        </row>
        <row r="412">
          <cell r="D412">
            <v>4395375</v>
          </cell>
          <cell r="E412" t="str">
            <v>TGA017</v>
          </cell>
        </row>
        <row r="413">
          <cell r="D413">
            <v>4395376</v>
          </cell>
          <cell r="E413" t="str">
            <v>TGA017</v>
          </cell>
        </row>
        <row r="414">
          <cell r="D414">
            <v>4395597</v>
          </cell>
          <cell r="E414" t="str">
            <v>TGA116</v>
          </cell>
        </row>
        <row r="415">
          <cell r="D415">
            <v>4395570</v>
          </cell>
          <cell r="E415" t="str">
            <v>TGA158</v>
          </cell>
        </row>
        <row r="416">
          <cell r="D416">
            <v>4390392</v>
          </cell>
          <cell r="E416" t="str">
            <v>TGA137</v>
          </cell>
        </row>
        <row r="417">
          <cell r="D417">
            <v>4395566</v>
          </cell>
          <cell r="E417" t="str">
            <v>TGA158</v>
          </cell>
        </row>
        <row r="418">
          <cell r="D418">
            <v>4395591</v>
          </cell>
          <cell r="E418" t="str">
            <v>TGA349</v>
          </cell>
        </row>
        <row r="419">
          <cell r="D419">
            <v>4395379</v>
          </cell>
          <cell r="E419" t="str">
            <v>TGA007</v>
          </cell>
        </row>
        <row r="420">
          <cell r="D420">
            <v>4395617</v>
          </cell>
          <cell r="E420" t="str">
            <v>TFA341</v>
          </cell>
        </row>
        <row r="421">
          <cell r="D421">
            <v>4395614</v>
          </cell>
          <cell r="E421" t="str">
            <v>TGA183</v>
          </cell>
        </row>
        <row r="422">
          <cell r="D422">
            <v>4395401</v>
          </cell>
          <cell r="E422" t="str">
            <v>TGA111</v>
          </cell>
        </row>
        <row r="423">
          <cell r="D423">
            <v>4395387</v>
          </cell>
          <cell r="E423" t="str">
            <v>TGA112</v>
          </cell>
        </row>
        <row r="424">
          <cell r="D424">
            <v>4390242</v>
          </cell>
          <cell r="E424" t="str">
            <v>TGA054</v>
          </cell>
        </row>
        <row r="425">
          <cell r="D425">
            <v>4390253</v>
          </cell>
          <cell r="E425" t="str">
            <v>TGA397</v>
          </cell>
        </row>
        <row r="426">
          <cell r="D426">
            <v>4395384</v>
          </cell>
          <cell r="E426" t="str">
            <v>TGA007</v>
          </cell>
        </row>
        <row r="427">
          <cell r="D427">
            <v>4395611</v>
          </cell>
          <cell r="E427" t="str">
            <v>TGA426</v>
          </cell>
        </row>
        <row r="428">
          <cell r="D428">
            <v>4395051</v>
          </cell>
          <cell r="E428" t="str">
            <v>TGA408</v>
          </cell>
        </row>
        <row r="429">
          <cell r="D429">
            <v>4395374</v>
          </cell>
          <cell r="E429" t="str">
            <v>TGA017</v>
          </cell>
        </row>
        <row r="430">
          <cell r="D430">
            <v>4395571</v>
          </cell>
          <cell r="E430" t="str">
            <v>TGA158</v>
          </cell>
        </row>
        <row r="431">
          <cell r="D431">
            <v>4395593</v>
          </cell>
          <cell r="E431" t="str">
            <v>TGA935</v>
          </cell>
        </row>
        <row r="432">
          <cell r="D432">
            <v>4395616</v>
          </cell>
          <cell r="E432" t="str">
            <v>TGA960</v>
          </cell>
        </row>
        <row r="433">
          <cell r="D433">
            <v>4395381</v>
          </cell>
          <cell r="E433" t="str">
            <v>TGA007</v>
          </cell>
        </row>
        <row r="434">
          <cell r="D434">
            <v>4395385</v>
          </cell>
          <cell r="E434" t="str">
            <v>TGA007</v>
          </cell>
        </row>
        <row r="435">
          <cell r="D435">
            <v>4395378</v>
          </cell>
          <cell r="E435" t="str">
            <v>TGA017</v>
          </cell>
        </row>
        <row r="436">
          <cell r="D436">
            <v>4395058</v>
          </cell>
          <cell r="E436" t="str">
            <v>TGA410</v>
          </cell>
        </row>
        <row r="437">
          <cell r="D437">
            <v>4395400</v>
          </cell>
          <cell r="E437" t="str">
            <v>TGA111</v>
          </cell>
        </row>
        <row r="438">
          <cell r="D438">
            <v>4395057</v>
          </cell>
          <cell r="E438" t="str">
            <v>TGA410</v>
          </cell>
        </row>
        <row r="439">
          <cell r="D439">
            <v>4395371</v>
          </cell>
          <cell r="E439" t="str">
            <v>TGA410</v>
          </cell>
        </row>
        <row r="440">
          <cell r="D440">
            <v>4396145</v>
          </cell>
          <cell r="E440" t="str">
            <v>TGA111</v>
          </cell>
        </row>
        <row r="441">
          <cell r="D441">
            <v>4395060</v>
          </cell>
          <cell r="E441" t="str">
            <v>TGA410</v>
          </cell>
        </row>
        <row r="442">
          <cell r="D442">
            <v>4395569</v>
          </cell>
          <cell r="E442" t="str">
            <v>TGA158</v>
          </cell>
        </row>
        <row r="443">
          <cell r="D443">
            <v>4396144</v>
          </cell>
          <cell r="E443" t="str">
            <v>TGA397</v>
          </cell>
        </row>
        <row r="444">
          <cell r="D444">
            <v>4390312</v>
          </cell>
          <cell r="E444" t="str">
            <v>TGA004</v>
          </cell>
        </row>
        <row r="445">
          <cell r="D445">
            <v>4390313</v>
          </cell>
          <cell r="E445" t="str">
            <v>TGA007</v>
          </cell>
        </row>
        <row r="446">
          <cell r="D446">
            <v>4390314</v>
          </cell>
          <cell r="E446" t="str">
            <v>TGA017</v>
          </cell>
        </row>
        <row r="447">
          <cell r="D447">
            <v>4395567</v>
          </cell>
          <cell r="E447" t="str">
            <v>TGA158</v>
          </cell>
        </row>
        <row r="448">
          <cell r="D448">
            <v>4396143</v>
          </cell>
          <cell r="E448" t="str">
            <v>TGA054</v>
          </cell>
        </row>
        <row r="449">
          <cell r="D449">
            <v>4395568</v>
          </cell>
          <cell r="E449" t="str">
            <v>TGA158</v>
          </cell>
        </row>
        <row r="450">
          <cell r="D450">
            <v>4395372</v>
          </cell>
          <cell r="E450" t="str">
            <v>TGA410</v>
          </cell>
        </row>
        <row r="451">
          <cell r="D451">
            <v>4395572</v>
          </cell>
          <cell r="E451" t="str">
            <v>TGA158</v>
          </cell>
        </row>
        <row r="452">
          <cell r="D452">
            <v>4395576</v>
          </cell>
          <cell r="E452" t="str">
            <v>TGA904</v>
          </cell>
        </row>
        <row r="453">
          <cell r="D453">
            <v>4395575</v>
          </cell>
          <cell r="E453" t="str">
            <v>TGA904</v>
          </cell>
        </row>
        <row r="454">
          <cell r="D454">
            <v>4395577</v>
          </cell>
          <cell r="E454" t="str">
            <v>TGA334</v>
          </cell>
        </row>
        <row r="455">
          <cell r="D455">
            <v>4390411</v>
          </cell>
          <cell r="E455" t="str">
            <v>TGA285</v>
          </cell>
        </row>
        <row r="456">
          <cell r="D456">
            <v>4405688</v>
          </cell>
          <cell r="E456" t="str">
            <v>TGA423</v>
          </cell>
        </row>
        <row r="457">
          <cell r="D457">
            <v>4404264</v>
          </cell>
          <cell r="E457" t="str">
            <v>TGA185</v>
          </cell>
        </row>
        <row r="458">
          <cell r="D458">
            <v>4404268</v>
          </cell>
          <cell r="E458" t="str">
            <v>TGA185</v>
          </cell>
        </row>
        <row r="459">
          <cell r="D459">
            <v>4405192</v>
          </cell>
          <cell r="E459" t="str">
            <v>TGA186</v>
          </cell>
        </row>
        <row r="460">
          <cell r="D460">
            <v>4404266</v>
          </cell>
          <cell r="E460" t="str">
            <v>TGA185</v>
          </cell>
        </row>
        <row r="461">
          <cell r="D461">
            <v>4404267</v>
          </cell>
          <cell r="E461" t="str">
            <v>TGA185</v>
          </cell>
        </row>
        <row r="462">
          <cell r="D462">
            <v>4405310</v>
          </cell>
          <cell r="E462" t="str">
            <v>TGA459</v>
          </cell>
        </row>
        <row r="463">
          <cell r="D463">
            <v>4405336</v>
          </cell>
          <cell r="E463" t="str">
            <v>TGA527</v>
          </cell>
        </row>
        <row r="464">
          <cell r="D464">
            <v>4404263</v>
          </cell>
          <cell r="E464" t="str">
            <v>TGA185</v>
          </cell>
        </row>
        <row r="465">
          <cell r="D465">
            <v>4390441</v>
          </cell>
          <cell r="E465" t="str">
            <v>TGA973</v>
          </cell>
        </row>
        <row r="466">
          <cell r="D466">
            <v>4390551</v>
          </cell>
          <cell r="E466" t="str">
            <v>TGA065</v>
          </cell>
        </row>
        <row r="467">
          <cell r="D467">
            <v>4390554</v>
          </cell>
          <cell r="E467" t="str">
            <v>TGA248</v>
          </cell>
        </row>
        <row r="468">
          <cell r="D468">
            <v>4390555</v>
          </cell>
          <cell r="E468" t="str">
            <v>TGA249</v>
          </cell>
        </row>
        <row r="469">
          <cell r="D469">
            <v>4404269</v>
          </cell>
          <cell r="E469" t="str">
            <v>TGA185</v>
          </cell>
        </row>
        <row r="470">
          <cell r="D470">
            <v>4405309</v>
          </cell>
          <cell r="E470" t="str">
            <v>TGA459</v>
          </cell>
        </row>
        <row r="471">
          <cell r="D471">
            <v>4390565</v>
          </cell>
          <cell r="E471" t="str">
            <v>TGA317</v>
          </cell>
        </row>
        <row r="472">
          <cell r="D472">
            <v>4390584</v>
          </cell>
          <cell r="E472" t="str">
            <v>TGA314</v>
          </cell>
        </row>
        <row r="473">
          <cell r="D473">
            <v>4405198</v>
          </cell>
          <cell r="E473" t="str">
            <v>TGA186</v>
          </cell>
        </row>
        <row r="474">
          <cell r="D474">
            <v>4405312</v>
          </cell>
          <cell r="E474" t="str">
            <v>TGA459</v>
          </cell>
        </row>
        <row r="475">
          <cell r="D475">
            <v>4405317</v>
          </cell>
          <cell r="E475" t="str">
            <v>TGA230</v>
          </cell>
        </row>
        <row r="476">
          <cell r="D476">
            <v>4405207</v>
          </cell>
          <cell r="E476" t="str">
            <v>TGA467</v>
          </cell>
        </row>
        <row r="477">
          <cell r="D477">
            <v>4405191</v>
          </cell>
          <cell r="E477" t="str">
            <v>TGA186</v>
          </cell>
        </row>
        <row r="478">
          <cell r="D478">
            <v>4390440</v>
          </cell>
          <cell r="E478" t="str">
            <v>TGA946</v>
          </cell>
        </row>
        <row r="479">
          <cell r="D479">
            <v>4390562</v>
          </cell>
          <cell r="E479" t="str">
            <v>TGA315</v>
          </cell>
        </row>
        <row r="480">
          <cell r="D480">
            <v>4390586</v>
          </cell>
          <cell r="E480" t="str">
            <v>TGA318</v>
          </cell>
        </row>
        <row r="481">
          <cell r="D481">
            <v>4405213</v>
          </cell>
          <cell r="E481" t="str">
            <v>TGA468</v>
          </cell>
        </row>
        <row r="482">
          <cell r="D482">
            <v>4405316</v>
          </cell>
          <cell r="E482" t="str">
            <v>TGA230</v>
          </cell>
        </row>
        <row r="483">
          <cell r="D483">
            <v>4405334</v>
          </cell>
          <cell r="E483" t="str">
            <v>TGA946</v>
          </cell>
        </row>
        <row r="484">
          <cell r="D484">
            <v>4390585</v>
          </cell>
          <cell r="E484" t="str">
            <v>TGA316</v>
          </cell>
        </row>
        <row r="485">
          <cell r="D485">
            <v>4390587</v>
          </cell>
          <cell r="E485" t="str">
            <v>TGA319</v>
          </cell>
        </row>
        <row r="486">
          <cell r="D486">
            <v>4405203</v>
          </cell>
          <cell r="E486" t="str">
            <v>TGA467</v>
          </cell>
        </row>
        <row r="487">
          <cell r="D487">
            <v>4405206</v>
          </cell>
          <cell r="E487" t="str">
            <v>TGA467</v>
          </cell>
        </row>
        <row r="488">
          <cell r="D488">
            <v>4405308</v>
          </cell>
          <cell r="E488" t="str">
            <v>TGA459</v>
          </cell>
        </row>
        <row r="489">
          <cell r="D489">
            <v>4404262</v>
          </cell>
          <cell r="E489" t="str">
            <v>TGA185</v>
          </cell>
        </row>
        <row r="490">
          <cell r="D490">
            <v>4405209</v>
          </cell>
          <cell r="E490" t="str">
            <v>TGA468</v>
          </cell>
        </row>
        <row r="491">
          <cell r="D491">
            <v>4405315</v>
          </cell>
          <cell r="E491" t="str">
            <v>TGA230</v>
          </cell>
        </row>
        <row r="492">
          <cell r="D492">
            <v>4390474</v>
          </cell>
          <cell r="E492" t="str">
            <v>TGA354</v>
          </cell>
        </row>
        <row r="493">
          <cell r="D493">
            <v>4390475</v>
          </cell>
          <cell r="E493" t="str">
            <v>TGA355</v>
          </cell>
        </row>
        <row r="494">
          <cell r="D494">
            <v>4390563</v>
          </cell>
          <cell r="E494" t="str">
            <v>TGA459</v>
          </cell>
        </row>
        <row r="495">
          <cell r="D495">
            <v>4390566</v>
          </cell>
          <cell r="E495" t="str">
            <v>TGA320</v>
          </cell>
        </row>
        <row r="496">
          <cell r="D496">
            <v>4405311</v>
          </cell>
          <cell r="E496" t="str">
            <v>TGA459</v>
          </cell>
        </row>
        <row r="497">
          <cell r="D497">
            <v>4405194</v>
          </cell>
          <cell r="E497" t="str">
            <v>TGA186</v>
          </cell>
        </row>
        <row r="498">
          <cell r="D498">
            <v>4405335</v>
          </cell>
          <cell r="E498" t="str">
            <v>TGA946</v>
          </cell>
        </row>
        <row r="499">
          <cell r="D499">
            <v>4405214</v>
          </cell>
          <cell r="E499" t="str">
            <v>TGA468</v>
          </cell>
        </row>
        <row r="500">
          <cell r="D500">
            <v>4405313</v>
          </cell>
          <cell r="E500" t="str">
            <v>TGA459</v>
          </cell>
        </row>
        <row r="501">
          <cell r="D501">
            <v>4405321</v>
          </cell>
          <cell r="E501" t="str">
            <v>TGA982</v>
          </cell>
        </row>
        <row r="502">
          <cell r="D502">
            <v>4390588</v>
          </cell>
          <cell r="E502" t="str">
            <v>TGA460</v>
          </cell>
        </row>
        <row r="503">
          <cell r="D503">
            <v>4405304</v>
          </cell>
          <cell r="E503" t="str">
            <v>TGA322</v>
          </cell>
        </row>
        <row r="504">
          <cell r="D504">
            <v>4405306</v>
          </cell>
          <cell r="E504" t="str">
            <v>TGA322</v>
          </cell>
        </row>
        <row r="505">
          <cell r="D505">
            <v>4405314</v>
          </cell>
          <cell r="E505" t="str">
            <v>TGA230</v>
          </cell>
        </row>
        <row r="506">
          <cell r="D506">
            <v>4405286</v>
          </cell>
          <cell r="E506" t="str">
            <v>TGA423</v>
          </cell>
        </row>
        <row r="507">
          <cell r="D507">
            <v>4405301</v>
          </cell>
          <cell r="E507" t="str">
            <v>TGA322</v>
          </cell>
        </row>
        <row r="508">
          <cell r="D508">
            <v>4405324</v>
          </cell>
          <cell r="E508" t="str">
            <v>TGA982</v>
          </cell>
        </row>
        <row r="509">
          <cell r="D509">
            <v>4405215</v>
          </cell>
          <cell r="E509" t="str">
            <v>TGA055</v>
          </cell>
        </row>
        <row r="510">
          <cell r="D510">
            <v>4405333</v>
          </cell>
          <cell r="E510" t="str">
            <v>TGA946</v>
          </cell>
        </row>
        <row r="511">
          <cell r="D511">
            <v>4405204</v>
          </cell>
          <cell r="E511" t="str">
            <v>TGA467</v>
          </cell>
        </row>
        <row r="512">
          <cell r="D512">
            <v>4405202</v>
          </cell>
          <cell r="E512" t="str">
            <v>TGA467</v>
          </cell>
        </row>
        <row r="513">
          <cell r="D513">
            <v>4405205</v>
          </cell>
          <cell r="E513" t="str">
            <v>TGA467</v>
          </cell>
        </row>
        <row r="514">
          <cell r="D514">
            <v>4405210</v>
          </cell>
          <cell r="E514" t="str">
            <v>TGA468</v>
          </cell>
        </row>
        <row r="515">
          <cell r="D515">
            <v>4405216</v>
          </cell>
          <cell r="E515" t="str">
            <v>TGA101</v>
          </cell>
        </row>
        <row r="516">
          <cell r="D516">
            <v>4405344</v>
          </cell>
          <cell r="E516" t="str">
            <v>TGA569</v>
          </cell>
        </row>
        <row r="517">
          <cell r="D517">
            <v>4405325</v>
          </cell>
          <cell r="E517" t="str">
            <v>TGA982</v>
          </cell>
        </row>
        <row r="518">
          <cell r="D518">
            <v>4405193</v>
          </cell>
          <cell r="E518" t="str">
            <v>TGA186</v>
          </cell>
        </row>
        <row r="519">
          <cell r="D519">
            <v>4405318</v>
          </cell>
          <cell r="E519" t="str">
            <v>TGA230</v>
          </cell>
        </row>
        <row r="520">
          <cell r="D520">
            <v>4405302</v>
          </cell>
          <cell r="E520" t="str">
            <v>TGA322</v>
          </cell>
        </row>
        <row r="521">
          <cell r="D521">
            <v>4405211</v>
          </cell>
          <cell r="E521" t="str">
            <v>TGA468</v>
          </cell>
        </row>
        <row r="522">
          <cell r="D522">
            <v>4405285</v>
          </cell>
          <cell r="E522" t="str">
            <v>TGA423</v>
          </cell>
        </row>
        <row r="523">
          <cell r="D523">
            <v>4405208</v>
          </cell>
          <cell r="E523" t="str">
            <v>TGA467</v>
          </cell>
        </row>
        <row r="524">
          <cell r="D524">
            <v>4405689</v>
          </cell>
          <cell r="E524" t="str">
            <v>TFA003</v>
          </cell>
        </row>
        <row r="525">
          <cell r="D525">
            <v>4405200</v>
          </cell>
          <cell r="E525" t="str">
            <v>TGA186</v>
          </cell>
        </row>
        <row r="526">
          <cell r="D526">
            <v>4405212</v>
          </cell>
          <cell r="E526" t="str">
            <v>TGA468</v>
          </cell>
        </row>
        <row r="527">
          <cell r="D527">
            <v>4405300</v>
          </cell>
          <cell r="E527" t="str">
            <v>TGA322</v>
          </cell>
        </row>
        <row r="528">
          <cell r="D528">
            <v>4405294</v>
          </cell>
          <cell r="E528" t="str">
            <v>TGA082</v>
          </cell>
        </row>
        <row r="529">
          <cell r="D529">
            <v>4404265</v>
          </cell>
          <cell r="E529" t="str">
            <v>TGA185</v>
          </cell>
        </row>
        <row r="530">
          <cell r="D530">
            <v>4405319</v>
          </cell>
          <cell r="E530" t="str">
            <v>TGA230</v>
          </cell>
        </row>
        <row r="531">
          <cell r="D531">
            <v>4405255</v>
          </cell>
          <cell r="E531" t="str">
            <v>TGA065</v>
          </cell>
        </row>
        <row r="532">
          <cell r="D532">
            <v>4405338</v>
          </cell>
          <cell r="E532" t="str">
            <v>TGA170</v>
          </cell>
        </row>
        <row r="533">
          <cell r="D533">
            <v>4405347</v>
          </cell>
          <cell r="E533" t="str">
            <v>TGA273</v>
          </cell>
        </row>
        <row r="534">
          <cell r="D534">
            <v>4405361</v>
          </cell>
          <cell r="E534" t="str">
            <v>TGA955</v>
          </cell>
        </row>
        <row r="535">
          <cell r="D535">
            <v>4405349</v>
          </cell>
          <cell r="E535" t="str">
            <v>TGA930</v>
          </cell>
        </row>
        <row r="536">
          <cell r="D536">
            <v>4405197</v>
          </cell>
          <cell r="E536" t="str">
            <v>TGA186</v>
          </cell>
        </row>
        <row r="537">
          <cell r="D537">
            <v>4405201</v>
          </cell>
          <cell r="E537" t="str">
            <v>TGA186</v>
          </cell>
        </row>
        <row r="538">
          <cell r="D538">
            <v>4405299</v>
          </cell>
          <cell r="E538" t="str">
            <v>TGA082</v>
          </cell>
        </row>
        <row r="539">
          <cell r="D539">
            <v>4405343</v>
          </cell>
          <cell r="E539" t="str">
            <v>TGA569</v>
          </cell>
        </row>
        <row r="540">
          <cell r="D540">
            <v>4390570</v>
          </cell>
          <cell r="E540" t="str">
            <v>TGA914</v>
          </cell>
        </row>
        <row r="541">
          <cell r="D541">
            <v>4390581</v>
          </cell>
          <cell r="E541" t="str">
            <v>TGA138</v>
          </cell>
        </row>
        <row r="542">
          <cell r="D542">
            <v>4404270</v>
          </cell>
          <cell r="E542" t="str">
            <v>TGA185</v>
          </cell>
        </row>
        <row r="543">
          <cell r="D543">
            <v>4405292</v>
          </cell>
          <cell r="E543" t="str">
            <v>TGA082</v>
          </cell>
        </row>
        <row r="544">
          <cell r="D544">
            <v>4405320</v>
          </cell>
          <cell r="E544" t="str">
            <v>TGA050</v>
          </cell>
        </row>
        <row r="545">
          <cell r="D545">
            <v>4405339</v>
          </cell>
          <cell r="E545" t="str">
            <v>TGA170</v>
          </cell>
        </row>
        <row r="546">
          <cell r="D546">
            <v>4405195</v>
          </cell>
          <cell r="E546" t="str">
            <v>TGA186</v>
          </cell>
        </row>
        <row r="547">
          <cell r="D547">
            <v>4405305</v>
          </cell>
          <cell r="E547" t="str">
            <v>TGA322</v>
          </cell>
        </row>
        <row r="548">
          <cell r="D548">
            <v>4405298</v>
          </cell>
          <cell r="E548" t="str">
            <v>TGA082</v>
          </cell>
        </row>
        <row r="549">
          <cell r="D549">
            <v>4390469</v>
          </cell>
          <cell r="E549" t="str">
            <v>TGA055</v>
          </cell>
        </row>
        <row r="550">
          <cell r="D550">
            <v>4405199</v>
          </cell>
          <cell r="E550" t="str">
            <v>TGA186</v>
          </cell>
        </row>
        <row r="551">
          <cell r="D551">
            <v>4405295</v>
          </cell>
          <cell r="E551" t="str">
            <v>TGA082</v>
          </cell>
        </row>
        <row r="552">
          <cell r="D552">
            <v>4405342</v>
          </cell>
          <cell r="E552" t="str">
            <v>TGA432</v>
          </cell>
        </row>
        <row r="553">
          <cell r="D553">
            <v>4405196</v>
          </cell>
          <cell r="E553" t="str">
            <v>TGA186</v>
          </cell>
        </row>
        <row r="554">
          <cell r="D554">
            <v>4405683</v>
          </cell>
          <cell r="E554" t="str">
            <v>TGA065</v>
          </cell>
        </row>
        <row r="555">
          <cell r="D555">
            <v>4405337</v>
          </cell>
          <cell r="E555" t="str">
            <v>TGA170</v>
          </cell>
        </row>
        <row r="556">
          <cell r="D556">
            <v>4405307</v>
          </cell>
          <cell r="E556" t="str">
            <v>TGA322</v>
          </cell>
        </row>
        <row r="557">
          <cell r="D557">
            <v>4405256</v>
          </cell>
          <cell r="E557" t="str">
            <v>TGA065</v>
          </cell>
        </row>
        <row r="558">
          <cell r="D558">
            <v>4405257</v>
          </cell>
          <cell r="E558" t="str">
            <v>TGA065</v>
          </cell>
        </row>
        <row r="559">
          <cell r="D559">
            <v>4405348</v>
          </cell>
          <cell r="E559" t="str">
            <v>TGA008</v>
          </cell>
        </row>
        <row r="560">
          <cell r="D560">
            <v>4405322</v>
          </cell>
          <cell r="E560" t="str">
            <v>TGA982</v>
          </cell>
        </row>
        <row r="561">
          <cell r="D561">
            <v>4405340</v>
          </cell>
          <cell r="E561" t="str">
            <v>TGA249</v>
          </cell>
        </row>
        <row r="562">
          <cell r="D562">
            <v>4405297</v>
          </cell>
          <cell r="E562" t="str">
            <v>TGA082</v>
          </cell>
        </row>
        <row r="563">
          <cell r="D563">
            <v>4405303</v>
          </cell>
          <cell r="E563" t="str">
            <v>TGA322</v>
          </cell>
        </row>
        <row r="564">
          <cell r="D564">
            <v>4405284</v>
          </cell>
          <cell r="E564" t="str">
            <v>TGA423</v>
          </cell>
        </row>
        <row r="565">
          <cell r="D565">
            <v>4405323</v>
          </cell>
          <cell r="E565" t="str">
            <v>TGA982</v>
          </cell>
        </row>
        <row r="566">
          <cell r="D566">
            <v>4405296</v>
          </cell>
          <cell r="E566" t="str">
            <v>TGA082</v>
          </cell>
        </row>
        <row r="567">
          <cell r="D567">
            <v>4405217</v>
          </cell>
          <cell r="E567" t="str">
            <v>TGA314</v>
          </cell>
        </row>
        <row r="568">
          <cell r="D568">
            <v>4405327</v>
          </cell>
          <cell r="E568" t="str">
            <v>TGA554</v>
          </cell>
        </row>
        <row r="569">
          <cell r="D569">
            <v>4405262</v>
          </cell>
          <cell r="E569" t="str">
            <v>TGA065</v>
          </cell>
        </row>
        <row r="570">
          <cell r="D570">
            <v>4405259</v>
          </cell>
          <cell r="E570" t="str">
            <v>TGA065</v>
          </cell>
        </row>
        <row r="571">
          <cell r="D571">
            <v>4405293</v>
          </cell>
          <cell r="E571" t="str">
            <v>TGA082</v>
          </cell>
        </row>
        <row r="572">
          <cell r="D572">
            <v>4390458</v>
          </cell>
          <cell r="E572" t="str">
            <v>TGA127</v>
          </cell>
        </row>
        <row r="573">
          <cell r="D573">
            <v>4405684</v>
          </cell>
          <cell r="E573" t="str">
            <v>TGA065</v>
          </cell>
        </row>
        <row r="574">
          <cell r="D574">
            <v>4405260</v>
          </cell>
          <cell r="E574" t="str">
            <v>TGA065</v>
          </cell>
        </row>
        <row r="575">
          <cell r="D575">
            <v>4390466</v>
          </cell>
          <cell r="E575" t="str">
            <v>TGA033</v>
          </cell>
        </row>
        <row r="576">
          <cell r="D576">
            <v>4390467</v>
          </cell>
          <cell r="E576" t="str">
            <v>TGA034</v>
          </cell>
        </row>
        <row r="577">
          <cell r="D577">
            <v>4390569</v>
          </cell>
          <cell r="E577" t="str">
            <v>TGA527</v>
          </cell>
        </row>
        <row r="578">
          <cell r="D578">
            <v>4405685</v>
          </cell>
          <cell r="E578" t="str">
            <v>TGA065</v>
          </cell>
        </row>
        <row r="579">
          <cell r="D579">
            <v>4405261</v>
          </cell>
          <cell r="E579" t="str">
            <v>TGA065</v>
          </cell>
        </row>
        <row r="580">
          <cell r="D580">
            <v>4405258</v>
          </cell>
          <cell r="E580" t="str">
            <v>TGA065</v>
          </cell>
        </row>
        <row r="581">
          <cell r="D581">
            <v>4390564</v>
          </cell>
          <cell r="E581" t="str">
            <v>TGA227</v>
          </cell>
        </row>
        <row r="582">
          <cell r="D582">
            <v>4405341</v>
          </cell>
          <cell r="E582" t="str">
            <v>TGA127</v>
          </cell>
        </row>
        <row r="583">
          <cell r="D583">
            <v>4405326</v>
          </cell>
          <cell r="E583" t="str">
            <v>TGA554</v>
          </cell>
        </row>
        <row r="584">
          <cell r="D584">
            <v>4405218</v>
          </cell>
          <cell r="E584" t="str">
            <v>TGA314</v>
          </cell>
        </row>
        <row r="585">
          <cell r="D585">
            <v>4404610</v>
          </cell>
          <cell r="E585" t="str">
            <v>TGA259</v>
          </cell>
        </row>
        <row r="586">
          <cell r="D586">
            <v>4404611</v>
          </cell>
          <cell r="E586" t="str">
            <v>TGA260</v>
          </cell>
        </row>
        <row r="587">
          <cell r="D587">
            <v>4406700</v>
          </cell>
          <cell r="E587" t="str">
            <v>TGA362</v>
          </cell>
        </row>
        <row r="588">
          <cell r="D588">
            <v>4406751</v>
          </cell>
          <cell r="E588" t="str">
            <v>TGA362</v>
          </cell>
        </row>
        <row r="589">
          <cell r="D589">
            <v>4406797</v>
          </cell>
          <cell r="E589" t="str">
            <v>TGA295</v>
          </cell>
        </row>
        <row r="590">
          <cell r="D590">
            <v>4406798</v>
          </cell>
          <cell r="E590" t="str">
            <v>TGA282</v>
          </cell>
        </row>
        <row r="591">
          <cell r="D591">
            <v>4406780</v>
          </cell>
          <cell r="E591" t="str">
            <v>TGA260</v>
          </cell>
        </row>
        <row r="592">
          <cell r="D592">
            <v>4406781</v>
          </cell>
          <cell r="E592" t="str">
            <v>TGA260</v>
          </cell>
        </row>
        <row r="593">
          <cell r="D593">
            <v>4406699</v>
          </cell>
          <cell r="E593" t="str">
            <v>TGA334</v>
          </cell>
        </row>
        <row r="594">
          <cell r="D594">
            <v>4406765</v>
          </cell>
          <cell r="E594" t="str">
            <v>TGA082</v>
          </cell>
        </row>
        <row r="595">
          <cell r="D595">
            <v>4406752</v>
          </cell>
          <cell r="E595" t="str">
            <v>TGA362</v>
          </cell>
        </row>
        <row r="596">
          <cell r="D596">
            <v>4406788</v>
          </cell>
          <cell r="E596" t="str">
            <v>TGA607</v>
          </cell>
        </row>
        <row r="597">
          <cell r="D597">
            <v>4406800</v>
          </cell>
          <cell r="E597" t="str">
            <v>TGA577</v>
          </cell>
        </row>
        <row r="598">
          <cell r="D598">
            <v>4404562</v>
          </cell>
          <cell r="E598" t="str">
            <v>TGA169</v>
          </cell>
        </row>
        <row r="599">
          <cell r="D599">
            <v>4404563</v>
          </cell>
          <cell r="E599" t="str">
            <v>TGA172</v>
          </cell>
        </row>
        <row r="600">
          <cell r="D600">
            <v>4404583</v>
          </cell>
          <cell r="E600" t="str">
            <v>TGA171</v>
          </cell>
        </row>
        <row r="601">
          <cell r="D601">
            <v>4404584</v>
          </cell>
          <cell r="E601" t="str">
            <v>TGA175</v>
          </cell>
        </row>
        <row r="602">
          <cell r="D602">
            <v>4406764</v>
          </cell>
          <cell r="E602" t="str">
            <v>TGA082</v>
          </cell>
        </row>
        <row r="603">
          <cell r="D603">
            <v>4406767</v>
          </cell>
          <cell r="E603" t="str">
            <v>TGA082</v>
          </cell>
        </row>
        <row r="604">
          <cell r="D604">
            <v>4404575</v>
          </cell>
          <cell r="E604" t="str">
            <v>TGA377</v>
          </cell>
        </row>
        <row r="605">
          <cell r="D605">
            <v>4406790</v>
          </cell>
          <cell r="E605" t="str">
            <v>TGA911</v>
          </cell>
        </row>
        <row r="606">
          <cell r="D606">
            <v>4406789</v>
          </cell>
          <cell r="E606" t="str">
            <v>TGA911</v>
          </cell>
        </row>
        <row r="607">
          <cell r="D607">
            <v>4406793</v>
          </cell>
          <cell r="E607" t="str">
            <v>TGA123</v>
          </cell>
        </row>
        <row r="608">
          <cell r="D608">
            <v>4406795</v>
          </cell>
          <cell r="E608" t="str">
            <v>TGA136</v>
          </cell>
        </row>
        <row r="609">
          <cell r="D609">
            <v>4406794</v>
          </cell>
          <cell r="E609" t="str">
            <v>TGA423</v>
          </cell>
        </row>
        <row r="610">
          <cell r="D610">
            <v>4406787</v>
          </cell>
          <cell r="E610" t="str">
            <v>TFA332</v>
          </cell>
        </row>
        <row r="611">
          <cell r="D611">
            <v>4406796</v>
          </cell>
          <cell r="E611" t="str">
            <v>TGA177</v>
          </cell>
        </row>
        <row r="612">
          <cell r="D612">
            <v>4406766</v>
          </cell>
          <cell r="E612" t="str">
            <v>TGA082</v>
          </cell>
        </row>
        <row r="613">
          <cell r="D613">
            <v>4406773</v>
          </cell>
          <cell r="E613" t="str">
            <v>TGA098</v>
          </cell>
        </row>
        <row r="614">
          <cell r="D614">
            <v>4406799</v>
          </cell>
          <cell r="E614" t="str">
            <v>TGA012</v>
          </cell>
        </row>
        <row r="615">
          <cell r="D615">
            <v>4406804</v>
          </cell>
          <cell r="E615" t="str">
            <v>TGA070</v>
          </cell>
        </row>
        <row r="616">
          <cell r="D616">
            <v>4406812</v>
          </cell>
          <cell r="E616" t="str">
            <v>TGA098</v>
          </cell>
        </row>
        <row r="617">
          <cell r="D617">
            <v>4406802</v>
          </cell>
          <cell r="E617" t="str">
            <v>TFA337</v>
          </cell>
        </row>
        <row r="618">
          <cell r="D618">
            <v>4404497</v>
          </cell>
          <cell r="E618" t="str">
            <v>TGA607</v>
          </cell>
        </row>
        <row r="619">
          <cell r="D619">
            <v>4406770</v>
          </cell>
          <cell r="E619" t="str">
            <v>TGA082</v>
          </cell>
        </row>
        <row r="620">
          <cell r="D620">
            <v>4406772</v>
          </cell>
          <cell r="E620" t="str">
            <v>TGA098</v>
          </cell>
        </row>
        <row r="621">
          <cell r="D621">
            <v>4406771</v>
          </cell>
          <cell r="E621" t="str">
            <v>TGA115</v>
          </cell>
        </row>
        <row r="622">
          <cell r="D622">
            <v>4406805</v>
          </cell>
          <cell r="E622" t="str">
            <v>TGA329</v>
          </cell>
        </row>
        <row r="623">
          <cell r="D623">
            <v>4406768</v>
          </cell>
          <cell r="E623" t="str">
            <v>TGA082</v>
          </cell>
        </row>
        <row r="624">
          <cell r="D624">
            <v>4406811</v>
          </cell>
          <cell r="E624" t="str">
            <v>TGA282</v>
          </cell>
        </row>
        <row r="625">
          <cell r="D625">
            <v>4406803</v>
          </cell>
          <cell r="E625" t="str">
            <v>TGA943</v>
          </cell>
        </row>
        <row r="626">
          <cell r="D626">
            <v>4406801</v>
          </cell>
          <cell r="E626" t="str">
            <v>TFA339</v>
          </cell>
        </row>
        <row r="627">
          <cell r="D627">
            <v>4407337</v>
          </cell>
          <cell r="E627" t="str">
            <v>TGA334</v>
          </cell>
        </row>
        <row r="628">
          <cell r="D628">
            <v>4406756</v>
          </cell>
          <cell r="E628" t="str">
            <v>TGA362</v>
          </cell>
        </row>
        <row r="629">
          <cell r="D629">
            <v>4406769</v>
          </cell>
          <cell r="E629" t="str">
            <v>TGA082</v>
          </cell>
        </row>
        <row r="630">
          <cell r="D630">
            <v>4404573</v>
          </cell>
          <cell r="E630" t="str">
            <v>TGA098</v>
          </cell>
        </row>
        <row r="631">
          <cell r="D631">
            <v>4404585</v>
          </cell>
          <cell r="E631" t="str">
            <v>TGA374</v>
          </cell>
        </row>
        <row r="632">
          <cell r="D632">
            <v>4404559</v>
          </cell>
          <cell r="E632" t="str">
            <v>TGA099</v>
          </cell>
        </row>
        <row r="633">
          <cell r="D633">
            <v>4406754</v>
          </cell>
          <cell r="E633" t="str">
            <v>TGA362</v>
          </cell>
        </row>
        <row r="634">
          <cell r="D634">
            <v>4406755</v>
          </cell>
          <cell r="E634" t="str">
            <v>TGA362</v>
          </cell>
        </row>
        <row r="635">
          <cell r="D635">
            <v>4404560</v>
          </cell>
          <cell r="E635" t="str">
            <v>TGA100</v>
          </cell>
        </row>
        <row r="636">
          <cell r="D636">
            <v>4406753</v>
          </cell>
          <cell r="E636" t="str">
            <v>TGA362</v>
          </cell>
        </row>
        <row r="637">
          <cell r="D637">
            <v>4407450</v>
          </cell>
          <cell r="E637" t="str">
            <v>TGA357</v>
          </cell>
        </row>
        <row r="638">
          <cell r="D638">
            <v>4407478</v>
          </cell>
          <cell r="E638" t="str">
            <v>TGA432</v>
          </cell>
        </row>
        <row r="639">
          <cell r="D639">
            <v>4407476</v>
          </cell>
          <cell r="E639" t="str">
            <v>TGA022</v>
          </cell>
        </row>
        <row r="640">
          <cell r="D640">
            <v>4407443</v>
          </cell>
          <cell r="E640" t="str">
            <v>TGA066</v>
          </cell>
        </row>
        <row r="641">
          <cell r="D641">
            <v>4407449</v>
          </cell>
          <cell r="E641" t="str">
            <v>TGA191</v>
          </cell>
        </row>
        <row r="642">
          <cell r="D642">
            <v>4407444</v>
          </cell>
          <cell r="E642" t="str">
            <v>TGA350</v>
          </cell>
        </row>
        <row r="643">
          <cell r="D643">
            <v>4407480</v>
          </cell>
          <cell r="E643" t="str">
            <v>TGA423</v>
          </cell>
        </row>
        <row r="644">
          <cell r="D644">
            <v>4404629</v>
          </cell>
          <cell r="E644" t="str">
            <v>TGA281</v>
          </cell>
        </row>
        <row r="645">
          <cell r="D645">
            <v>4407473</v>
          </cell>
          <cell r="E645" t="str">
            <v>TGA038</v>
          </cell>
        </row>
        <row r="646">
          <cell r="D646">
            <v>4407445</v>
          </cell>
          <cell r="E646" t="str">
            <v>TGA350</v>
          </cell>
        </row>
        <row r="647">
          <cell r="D647">
            <v>4407479</v>
          </cell>
          <cell r="E647" t="str">
            <v>TGA930</v>
          </cell>
        </row>
        <row r="648">
          <cell r="D648">
            <v>4407471</v>
          </cell>
          <cell r="E648" t="str">
            <v>TGA098</v>
          </cell>
        </row>
        <row r="649">
          <cell r="D649">
            <v>4407446</v>
          </cell>
          <cell r="E649" t="str">
            <v>TGA068</v>
          </cell>
        </row>
        <row r="650">
          <cell r="D650">
            <v>4407477</v>
          </cell>
          <cell r="E650" t="str">
            <v>TGA233</v>
          </cell>
        </row>
        <row r="651">
          <cell r="D651">
            <v>4407472</v>
          </cell>
          <cell r="E651" t="str">
            <v>TGA010</v>
          </cell>
        </row>
        <row r="652">
          <cell r="D652">
            <v>4407447</v>
          </cell>
          <cell r="E652" t="str">
            <v>TGA068</v>
          </cell>
        </row>
        <row r="653">
          <cell r="D653">
            <v>4407475</v>
          </cell>
          <cell r="E653" t="str">
            <v>TGA072</v>
          </cell>
        </row>
        <row r="654">
          <cell r="D654">
            <v>4407448</v>
          </cell>
          <cell r="E654" t="str">
            <v>TGA191</v>
          </cell>
        </row>
        <row r="655">
          <cell r="D655">
            <v>4408061</v>
          </cell>
          <cell r="E655" t="str">
            <v>TGA936</v>
          </cell>
        </row>
        <row r="656">
          <cell r="D656">
            <v>4408214</v>
          </cell>
          <cell r="E656" t="str">
            <v>TGA903</v>
          </cell>
        </row>
        <row r="657">
          <cell r="D657">
            <v>4408145</v>
          </cell>
          <cell r="E657" t="str">
            <v>TGA004</v>
          </cell>
        </row>
        <row r="658">
          <cell r="D658">
            <v>4408171</v>
          </cell>
          <cell r="E658" t="str">
            <v>TGA004</v>
          </cell>
        </row>
        <row r="659">
          <cell r="D659">
            <v>4408179</v>
          </cell>
          <cell r="E659" t="str">
            <v>TGA003</v>
          </cell>
        </row>
        <row r="660">
          <cell r="D660">
            <v>4408200</v>
          </cell>
          <cell r="E660" t="str">
            <v>TGA007</v>
          </cell>
        </row>
        <row r="661">
          <cell r="D661">
            <v>4408178</v>
          </cell>
          <cell r="E661" t="str">
            <v>TGA003</v>
          </cell>
        </row>
        <row r="662">
          <cell r="D662">
            <v>4408146</v>
          </cell>
          <cell r="E662" t="str">
            <v>TGA004</v>
          </cell>
        </row>
        <row r="663">
          <cell r="D663">
            <v>4408150</v>
          </cell>
          <cell r="E663" t="str">
            <v>TGA004</v>
          </cell>
        </row>
        <row r="664">
          <cell r="D664">
            <v>4408189</v>
          </cell>
          <cell r="E664" t="str">
            <v>TGA005</v>
          </cell>
        </row>
        <row r="665">
          <cell r="D665">
            <v>4408177</v>
          </cell>
          <cell r="E665" t="str">
            <v>TGA003</v>
          </cell>
        </row>
        <row r="666">
          <cell r="D666">
            <v>4408197</v>
          </cell>
          <cell r="E666" t="str">
            <v>TGA007</v>
          </cell>
        </row>
        <row r="667">
          <cell r="D667">
            <v>4408203</v>
          </cell>
          <cell r="E667" t="str">
            <v>TGA007</v>
          </cell>
        </row>
        <row r="668">
          <cell r="D668">
            <v>4408173</v>
          </cell>
          <cell r="E668" t="str">
            <v>TGA003</v>
          </cell>
        </row>
        <row r="669">
          <cell r="D669">
            <v>4408176</v>
          </cell>
          <cell r="E669" t="str">
            <v>TGA003</v>
          </cell>
        </row>
        <row r="670">
          <cell r="D670">
            <v>4408180</v>
          </cell>
          <cell r="E670" t="str">
            <v>TGA005</v>
          </cell>
        </row>
        <row r="671">
          <cell r="D671">
            <v>4408225</v>
          </cell>
          <cell r="E671" t="str">
            <v>TGA519</v>
          </cell>
        </row>
        <row r="672">
          <cell r="D672">
            <v>4408188</v>
          </cell>
          <cell r="E672" t="str">
            <v>TGA005</v>
          </cell>
        </row>
        <row r="673">
          <cell r="D673">
            <v>4408175</v>
          </cell>
          <cell r="E673" t="str">
            <v>TGA003</v>
          </cell>
        </row>
        <row r="674">
          <cell r="D674">
            <v>4408181</v>
          </cell>
          <cell r="E674" t="str">
            <v>TGA005</v>
          </cell>
        </row>
        <row r="675">
          <cell r="D675">
            <v>4408202</v>
          </cell>
          <cell r="E675" t="str">
            <v>TGA007</v>
          </cell>
        </row>
        <row r="676">
          <cell r="D676">
            <v>4408149</v>
          </cell>
          <cell r="E676" t="str">
            <v>TGA004</v>
          </cell>
        </row>
        <row r="677">
          <cell r="D677">
            <v>4408196</v>
          </cell>
          <cell r="E677" t="str">
            <v>TGA007</v>
          </cell>
        </row>
        <row r="678">
          <cell r="D678">
            <v>4404812</v>
          </cell>
          <cell r="E678" t="str">
            <v>TGA949</v>
          </cell>
        </row>
        <row r="679">
          <cell r="D679">
            <v>4404995</v>
          </cell>
          <cell r="E679" t="str">
            <v>TGA267</v>
          </cell>
        </row>
        <row r="680">
          <cell r="D680">
            <v>4408174</v>
          </cell>
          <cell r="E680" t="str">
            <v>TGA003</v>
          </cell>
        </row>
        <row r="681">
          <cell r="D681">
            <v>4404811</v>
          </cell>
          <cell r="E681" t="str">
            <v>TGA934</v>
          </cell>
        </row>
        <row r="682">
          <cell r="D682">
            <v>4404813</v>
          </cell>
          <cell r="E682" t="str">
            <v>TGA988</v>
          </cell>
        </row>
        <row r="683">
          <cell r="D683">
            <v>4404814</v>
          </cell>
          <cell r="E683" t="str">
            <v>TGA991</v>
          </cell>
        </row>
        <row r="684">
          <cell r="D684">
            <v>4404815</v>
          </cell>
          <cell r="E684" t="str">
            <v>TGA992</v>
          </cell>
        </row>
        <row r="685">
          <cell r="D685">
            <v>4404816</v>
          </cell>
          <cell r="E685" t="str">
            <v>TGA993</v>
          </cell>
        </row>
        <row r="686">
          <cell r="D686">
            <v>4404817</v>
          </cell>
          <cell r="E686" t="str">
            <v>TGA995</v>
          </cell>
        </row>
        <row r="687">
          <cell r="D687">
            <v>4404818</v>
          </cell>
          <cell r="E687" t="str">
            <v>TGA996</v>
          </cell>
        </row>
        <row r="688">
          <cell r="D688">
            <v>4404819</v>
          </cell>
          <cell r="E688" t="str">
            <v>TGA997</v>
          </cell>
        </row>
        <row r="689">
          <cell r="D689">
            <v>4408228</v>
          </cell>
          <cell r="E689" t="str">
            <v>TGA947</v>
          </cell>
        </row>
        <row r="690">
          <cell r="D690">
            <v>4408205</v>
          </cell>
          <cell r="E690" t="str">
            <v>TGA007</v>
          </cell>
        </row>
        <row r="691">
          <cell r="D691">
            <v>4405000</v>
          </cell>
          <cell r="E691" t="str">
            <v>TGA464</v>
          </cell>
        </row>
        <row r="692">
          <cell r="D692">
            <v>4408194</v>
          </cell>
          <cell r="E692" t="str">
            <v>TGA005</v>
          </cell>
        </row>
        <row r="693">
          <cell r="D693">
            <v>4408208</v>
          </cell>
          <cell r="E693" t="str">
            <v>TGA903</v>
          </cell>
        </row>
        <row r="694">
          <cell r="D694">
            <v>4408198</v>
          </cell>
          <cell r="E694" t="str">
            <v>TGA007</v>
          </cell>
        </row>
        <row r="695">
          <cell r="D695">
            <v>4408207</v>
          </cell>
          <cell r="E695" t="str">
            <v>TGA007</v>
          </cell>
        </row>
        <row r="696">
          <cell r="D696">
            <v>4408148</v>
          </cell>
          <cell r="E696" t="str">
            <v>TGA004</v>
          </cell>
        </row>
        <row r="697">
          <cell r="D697">
            <v>4408223</v>
          </cell>
          <cell r="E697" t="str">
            <v>TGA468</v>
          </cell>
        </row>
        <row r="698">
          <cell r="D698">
            <v>4408195</v>
          </cell>
          <cell r="E698" t="str">
            <v>TGA005</v>
          </cell>
        </row>
        <row r="699">
          <cell r="D699">
            <v>4408209</v>
          </cell>
          <cell r="E699" t="str">
            <v>TGA903</v>
          </cell>
        </row>
        <row r="700">
          <cell r="D700">
            <v>4408193</v>
          </cell>
          <cell r="E700" t="str">
            <v>TGA005</v>
          </cell>
        </row>
        <row r="701">
          <cell r="D701">
            <v>4408222</v>
          </cell>
          <cell r="E701" t="str">
            <v>TGA468</v>
          </cell>
        </row>
        <row r="702">
          <cell r="D702">
            <v>4408191</v>
          </cell>
          <cell r="E702" t="str">
            <v>TGA005</v>
          </cell>
        </row>
        <row r="703">
          <cell r="D703">
            <v>4408190</v>
          </cell>
          <cell r="E703" t="str">
            <v>TGA005</v>
          </cell>
        </row>
        <row r="704">
          <cell r="D704">
            <v>4408172</v>
          </cell>
          <cell r="E704" t="str">
            <v>TGA003</v>
          </cell>
        </row>
        <row r="705">
          <cell r="D705">
            <v>4404802</v>
          </cell>
          <cell r="E705" t="str">
            <v>TGA960</v>
          </cell>
        </row>
        <row r="706">
          <cell r="D706">
            <v>4408571</v>
          </cell>
          <cell r="E706" t="str">
            <v>TGA033</v>
          </cell>
        </row>
        <row r="707">
          <cell r="D707">
            <v>4408232</v>
          </cell>
          <cell r="E707" t="str">
            <v>TGA127</v>
          </cell>
        </row>
        <row r="708">
          <cell r="D708">
            <v>4408229</v>
          </cell>
          <cell r="E708" t="str">
            <v>TGA267</v>
          </cell>
        </row>
        <row r="709">
          <cell r="D709">
            <v>4408210</v>
          </cell>
          <cell r="E709" t="str">
            <v>TGA903</v>
          </cell>
        </row>
        <row r="710">
          <cell r="D710">
            <v>4408199</v>
          </cell>
          <cell r="E710" t="str">
            <v>TGA007</v>
          </cell>
        </row>
        <row r="711">
          <cell r="D711">
            <v>4408226</v>
          </cell>
          <cell r="E711" t="str">
            <v>TGA267</v>
          </cell>
        </row>
        <row r="712">
          <cell r="D712">
            <v>4408147</v>
          </cell>
          <cell r="E712" t="str">
            <v>TGA004</v>
          </cell>
        </row>
        <row r="713">
          <cell r="D713">
            <v>4408224</v>
          </cell>
          <cell r="E713" t="str">
            <v>TGA468</v>
          </cell>
        </row>
        <row r="714">
          <cell r="D714">
            <v>4408192</v>
          </cell>
          <cell r="E714" t="str">
            <v>TGA005</v>
          </cell>
        </row>
        <row r="715">
          <cell r="D715">
            <v>4408201</v>
          </cell>
          <cell r="E715" t="str">
            <v>TGA007</v>
          </cell>
        </row>
        <row r="716">
          <cell r="D716">
            <v>4413344</v>
          </cell>
          <cell r="E716" t="str">
            <v>TGA127</v>
          </cell>
        </row>
        <row r="717">
          <cell r="D717">
            <v>4408231</v>
          </cell>
          <cell r="E717" t="str">
            <v>TGA098</v>
          </cell>
        </row>
        <row r="718">
          <cell r="D718">
            <v>4408227</v>
          </cell>
          <cell r="E718" t="str">
            <v>TFA345</v>
          </cell>
        </row>
        <row r="719">
          <cell r="D719">
            <v>4408230</v>
          </cell>
          <cell r="E719" t="str">
            <v>TGA138</v>
          </cell>
        </row>
        <row r="720">
          <cell r="D720">
            <v>4404967</v>
          </cell>
          <cell r="E720" t="str">
            <v>TGA962</v>
          </cell>
        </row>
        <row r="721">
          <cell r="D721">
            <v>4404979</v>
          </cell>
          <cell r="E721" t="str">
            <v>TGA137</v>
          </cell>
        </row>
        <row r="722">
          <cell r="D722">
            <v>4404996</v>
          </cell>
          <cell r="E722" t="str">
            <v>TGA275</v>
          </cell>
        </row>
        <row r="723">
          <cell r="D723">
            <v>4413331</v>
          </cell>
          <cell r="E723" t="str">
            <v>TGA127</v>
          </cell>
        </row>
        <row r="724">
          <cell r="D724">
            <v>4404865</v>
          </cell>
          <cell r="E724" t="str">
            <v>TGA181</v>
          </cell>
        </row>
        <row r="725">
          <cell r="D725">
            <v>4405001</v>
          </cell>
          <cell r="E725" t="str">
            <v>TGA573</v>
          </cell>
        </row>
        <row r="726">
          <cell r="D726">
            <v>4408204</v>
          </cell>
          <cell r="E726" t="str">
            <v>TGA007</v>
          </cell>
        </row>
        <row r="727">
          <cell r="D727">
            <v>4413343</v>
          </cell>
          <cell r="E727" t="str">
            <v>TGA468</v>
          </cell>
        </row>
        <row r="728">
          <cell r="D728">
            <v>4404950</v>
          </cell>
          <cell r="E728" t="str">
            <v>TGA519</v>
          </cell>
        </row>
        <row r="729">
          <cell r="D729">
            <v>4413340</v>
          </cell>
          <cell r="E729" t="str">
            <v>TGA408</v>
          </cell>
        </row>
        <row r="730">
          <cell r="D730">
            <v>4413339</v>
          </cell>
          <cell r="E730" t="str">
            <v>TGA408</v>
          </cell>
        </row>
        <row r="731">
          <cell r="D731">
            <v>4408206</v>
          </cell>
          <cell r="E731" t="str">
            <v>TGA007</v>
          </cell>
        </row>
        <row r="732">
          <cell r="D732">
            <v>4413335</v>
          </cell>
          <cell r="E732" t="str">
            <v>TGA408</v>
          </cell>
        </row>
        <row r="733">
          <cell r="D733">
            <v>4413333</v>
          </cell>
          <cell r="E733" t="str">
            <v>TGA408</v>
          </cell>
        </row>
        <row r="734">
          <cell r="D734">
            <v>4413334</v>
          </cell>
          <cell r="E734" t="str">
            <v>TGA408</v>
          </cell>
        </row>
        <row r="735">
          <cell r="D735">
            <v>4404899</v>
          </cell>
          <cell r="E735" t="str">
            <v>TGA004</v>
          </cell>
        </row>
        <row r="736">
          <cell r="D736">
            <v>4413336</v>
          </cell>
          <cell r="E736" t="str">
            <v>TGA408</v>
          </cell>
        </row>
        <row r="737">
          <cell r="D737">
            <v>4413341</v>
          </cell>
          <cell r="E737" t="str">
            <v>TGA408</v>
          </cell>
        </row>
        <row r="738">
          <cell r="D738">
            <v>4413332</v>
          </cell>
          <cell r="E738" t="str">
            <v>TGA408</v>
          </cell>
        </row>
        <row r="739">
          <cell r="D739">
            <v>4413337</v>
          </cell>
          <cell r="E739" t="str">
            <v>TGA408</v>
          </cell>
        </row>
        <row r="740">
          <cell r="D740">
            <v>4408211</v>
          </cell>
          <cell r="E740" t="str">
            <v>TGA903</v>
          </cell>
        </row>
        <row r="741">
          <cell r="D741">
            <v>4408212</v>
          </cell>
          <cell r="E741" t="str">
            <v>TGA903</v>
          </cell>
        </row>
        <row r="742">
          <cell r="D742">
            <v>4408215</v>
          </cell>
          <cell r="E742" t="str">
            <v>TGA903</v>
          </cell>
        </row>
        <row r="743">
          <cell r="D743">
            <v>4404998</v>
          </cell>
          <cell r="E743" t="str">
            <v>TGA285</v>
          </cell>
        </row>
        <row r="744">
          <cell r="D744">
            <v>4408213</v>
          </cell>
          <cell r="E744" t="str">
            <v>TGA903</v>
          </cell>
        </row>
        <row r="745">
          <cell r="D745">
            <v>4419015</v>
          </cell>
          <cell r="E745" t="str">
            <v>TGA314</v>
          </cell>
        </row>
        <row r="746">
          <cell r="D746">
            <v>4418967</v>
          </cell>
          <cell r="E746" t="str">
            <v>TGA417</v>
          </cell>
        </row>
        <row r="747">
          <cell r="D747">
            <v>4419097</v>
          </cell>
          <cell r="E747" t="str">
            <v>TGA066</v>
          </cell>
        </row>
        <row r="748">
          <cell r="D748">
            <v>4419098</v>
          </cell>
          <cell r="E748" t="str">
            <v>TGA066</v>
          </cell>
        </row>
        <row r="749">
          <cell r="D749">
            <v>4419124</v>
          </cell>
          <cell r="E749" t="str">
            <v>TGA066</v>
          </cell>
        </row>
        <row r="750">
          <cell r="D750">
            <v>4419099</v>
          </cell>
          <cell r="E750" t="str">
            <v>TGA066</v>
          </cell>
        </row>
        <row r="751">
          <cell r="D751">
            <v>4419125</v>
          </cell>
          <cell r="E751" t="str">
            <v>TGA066</v>
          </cell>
        </row>
        <row r="752">
          <cell r="D752">
            <v>4419024</v>
          </cell>
          <cell r="E752" t="str">
            <v>TGA186</v>
          </cell>
        </row>
        <row r="753">
          <cell r="D753">
            <v>4419686</v>
          </cell>
          <cell r="E753" t="str">
            <v>TGA748</v>
          </cell>
        </row>
        <row r="754">
          <cell r="D754">
            <v>4405050</v>
          </cell>
          <cell r="E754" t="str">
            <v>TGA973</v>
          </cell>
        </row>
        <row r="755">
          <cell r="D755">
            <v>4405131</v>
          </cell>
          <cell r="E755" t="str">
            <v>TGA065</v>
          </cell>
        </row>
        <row r="756">
          <cell r="D756">
            <v>4405134</v>
          </cell>
          <cell r="E756" t="str">
            <v>TGA248</v>
          </cell>
        </row>
        <row r="757">
          <cell r="D757">
            <v>4419017</v>
          </cell>
          <cell r="E757" t="str">
            <v>TGA185</v>
          </cell>
        </row>
        <row r="758">
          <cell r="D758">
            <v>4419021</v>
          </cell>
          <cell r="E758" t="str">
            <v>TGA185</v>
          </cell>
        </row>
        <row r="759">
          <cell r="D759">
            <v>4419012</v>
          </cell>
          <cell r="E759" t="str">
            <v>TGA314</v>
          </cell>
        </row>
        <row r="760">
          <cell r="D760">
            <v>4419102</v>
          </cell>
          <cell r="E760" t="str">
            <v>TGA419</v>
          </cell>
        </row>
        <row r="761">
          <cell r="D761">
            <v>4419078</v>
          </cell>
          <cell r="E761" t="str">
            <v>TGA065</v>
          </cell>
        </row>
        <row r="762">
          <cell r="D762">
            <v>4419100</v>
          </cell>
          <cell r="E762" t="str">
            <v>TGA419</v>
          </cell>
        </row>
        <row r="763">
          <cell r="D763">
            <v>4419076</v>
          </cell>
          <cell r="E763" t="str">
            <v>TGA065</v>
          </cell>
        </row>
        <row r="764">
          <cell r="D764">
            <v>4419077</v>
          </cell>
          <cell r="E764" t="str">
            <v>TGA065</v>
          </cell>
        </row>
        <row r="765">
          <cell r="D765">
            <v>4419079</v>
          </cell>
          <cell r="E765" t="str">
            <v>TGA065</v>
          </cell>
        </row>
        <row r="766">
          <cell r="D766">
            <v>4419112</v>
          </cell>
          <cell r="E766" t="str">
            <v>TGA930</v>
          </cell>
        </row>
        <row r="767">
          <cell r="D767">
            <v>4419080</v>
          </cell>
          <cell r="E767" t="str">
            <v>TGA065</v>
          </cell>
        </row>
        <row r="768">
          <cell r="D768">
            <v>4419073</v>
          </cell>
          <cell r="E768" t="str">
            <v>TGA065</v>
          </cell>
        </row>
        <row r="769">
          <cell r="D769">
            <v>4419074</v>
          </cell>
          <cell r="E769" t="str">
            <v>TGA065</v>
          </cell>
        </row>
        <row r="770">
          <cell r="D770">
            <v>4419075</v>
          </cell>
          <cell r="E770" t="str">
            <v>TGA065</v>
          </cell>
        </row>
        <row r="771">
          <cell r="D771">
            <v>4405145</v>
          </cell>
          <cell r="E771" t="str">
            <v>TGA317</v>
          </cell>
        </row>
        <row r="772">
          <cell r="D772">
            <v>4405161</v>
          </cell>
          <cell r="E772" t="str">
            <v>TGA314</v>
          </cell>
        </row>
        <row r="773">
          <cell r="D773">
            <v>4419016</v>
          </cell>
          <cell r="E773" t="str">
            <v>TGA185</v>
          </cell>
        </row>
        <row r="774">
          <cell r="D774">
            <v>4419026</v>
          </cell>
          <cell r="E774" t="str">
            <v>TGA186</v>
          </cell>
        </row>
        <row r="775">
          <cell r="D775">
            <v>4419019</v>
          </cell>
          <cell r="E775" t="str">
            <v>TGA185</v>
          </cell>
        </row>
        <row r="776">
          <cell r="D776">
            <v>4419103</v>
          </cell>
          <cell r="E776" t="str">
            <v>TGA459</v>
          </cell>
        </row>
        <row r="777">
          <cell r="D777">
            <v>4419005</v>
          </cell>
          <cell r="E777" t="str">
            <v>TGA986</v>
          </cell>
        </row>
        <row r="778">
          <cell r="D778">
            <v>4405049</v>
          </cell>
          <cell r="E778" t="str">
            <v>TGA946</v>
          </cell>
        </row>
        <row r="779">
          <cell r="D779">
            <v>4405142</v>
          </cell>
          <cell r="E779" t="str">
            <v>TGA315</v>
          </cell>
        </row>
        <row r="780">
          <cell r="D780">
            <v>4405163</v>
          </cell>
          <cell r="E780" t="str">
            <v>TGA318</v>
          </cell>
        </row>
        <row r="781">
          <cell r="D781">
            <v>4419105</v>
          </cell>
          <cell r="E781" t="str">
            <v>TGA049</v>
          </cell>
        </row>
        <row r="782">
          <cell r="D782">
            <v>4419101</v>
          </cell>
          <cell r="E782" t="str">
            <v>TGA419</v>
          </cell>
        </row>
        <row r="783">
          <cell r="D783">
            <v>4419106</v>
          </cell>
          <cell r="E783" t="str">
            <v>TGA049</v>
          </cell>
        </row>
        <row r="784">
          <cell r="D784">
            <v>4419104</v>
          </cell>
          <cell r="E784" t="str">
            <v>TGA049</v>
          </cell>
        </row>
        <row r="785">
          <cell r="D785">
            <v>4419018</v>
          </cell>
          <cell r="E785" t="str">
            <v>TGA185</v>
          </cell>
        </row>
        <row r="786">
          <cell r="D786">
            <v>4419107</v>
          </cell>
          <cell r="E786" t="str">
            <v>TGA946</v>
          </cell>
        </row>
        <row r="787">
          <cell r="D787">
            <v>4419020</v>
          </cell>
          <cell r="E787" t="str">
            <v>TGA185</v>
          </cell>
        </row>
        <row r="788">
          <cell r="D788">
            <v>4419027</v>
          </cell>
          <cell r="E788" t="str">
            <v>TGA186</v>
          </cell>
        </row>
        <row r="789">
          <cell r="D789">
            <v>4419684</v>
          </cell>
          <cell r="E789" t="str">
            <v>TGA418</v>
          </cell>
        </row>
        <row r="790">
          <cell r="D790">
            <v>4419688</v>
          </cell>
          <cell r="E790" t="str">
            <v>TGA418</v>
          </cell>
        </row>
        <row r="791">
          <cell r="D791">
            <v>4419683</v>
          </cell>
          <cell r="E791" t="str">
            <v>TGA418</v>
          </cell>
        </row>
        <row r="792">
          <cell r="D792">
            <v>4419689</v>
          </cell>
          <cell r="E792" t="str">
            <v>TGA418</v>
          </cell>
        </row>
        <row r="793">
          <cell r="D793">
            <v>4419685</v>
          </cell>
          <cell r="E793" t="str">
            <v>TGA418</v>
          </cell>
        </row>
        <row r="794">
          <cell r="D794">
            <v>4418969</v>
          </cell>
          <cell r="E794" t="str">
            <v>TGA417</v>
          </cell>
        </row>
        <row r="795">
          <cell r="D795">
            <v>4419682</v>
          </cell>
          <cell r="E795" t="str">
            <v>TGA418</v>
          </cell>
        </row>
        <row r="796">
          <cell r="D796">
            <v>4419123</v>
          </cell>
          <cell r="E796" t="str">
            <v>TGA418</v>
          </cell>
        </row>
        <row r="797">
          <cell r="D797">
            <v>4405162</v>
          </cell>
          <cell r="E797" t="str">
            <v>TGA316</v>
          </cell>
        </row>
        <row r="798">
          <cell r="D798">
            <v>4405164</v>
          </cell>
          <cell r="E798" t="str">
            <v>TGA319</v>
          </cell>
        </row>
        <row r="799">
          <cell r="D799">
            <v>4419029</v>
          </cell>
          <cell r="E799" t="str">
            <v>TGA280</v>
          </cell>
        </row>
        <row r="800">
          <cell r="D800">
            <v>4419042</v>
          </cell>
          <cell r="E800" t="str">
            <v>TGA280</v>
          </cell>
        </row>
        <row r="801">
          <cell r="D801">
            <v>4419046</v>
          </cell>
          <cell r="E801" t="str">
            <v>TGA393</v>
          </cell>
        </row>
        <row r="802">
          <cell r="D802">
            <v>4419051</v>
          </cell>
          <cell r="E802" t="str">
            <v>TGA393</v>
          </cell>
        </row>
        <row r="803">
          <cell r="D803">
            <v>4419121</v>
          </cell>
          <cell r="E803" t="str">
            <v>TGA418</v>
          </cell>
        </row>
        <row r="804">
          <cell r="D804">
            <v>4419048</v>
          </cell>
          <cell r="E804" t="str">
            <v>TGA393</v>
          </cell>
        </row>
        <row r="805">
          <cell r="D805">
            <v>4419030</v>
          </cell>
          <cell r="E805" t="str">
            <v>TGA280</v>
          </cell>
        </row>
        <row r="806">
          <cell r="D806">
            <v>4419043</v>
          </cell>
          <cell r="E806" t="str">
            <v>TGA280</v>
          </cell>
        </row>
        <row r="807">
          <cell r="D807">
            <v>4419049</v>
          </cell>
          <cell r="E807" t="str">
            <v>TGA393</v>
          </cell>
        </row>
        <row r="808">
          <cell r="D808">
            <v>4419041</v>
          </cell>
          <cell r="E808" t="str">
            <v>TGA280</v>
          </cell>
        </row>
        <row r="809">
          <cell r="D809">
            <v>4419047</v>
          </cell>
          <cell r="E809" t="str">
            <v>TGA393</v>
          </cell>
        </row>
        <row r="810">
          <cell r="D810">
            <v>4419050</v>
          </cell>
          <cell r="E810" t="str">
            <v>TGA393</v>
          </cell>
        </row>
        <row r="811">
          <cell r="D811">
            <v>4419122</v>
          </cell>
          <cell r="E811" t="str">
            <v>TGA418</v>
          </cell>
        </row>
        <row r="812">
          <cell r="D812">
            <v>4419044</v>
          </cell>
          <cell r="E812" t="str">
            <v>TGA280</v>
          </cell>
        </row>
        <row r="813">
          <cell r="D813">
            <v>4419045</v>
          </cell>
          <cell r="E813" t="str">
            <v>TGA393</v>
          </cell>
        </row>
        <row r="814">
          <cell r="D814">
            <v>4416087</v>
          </cell>
          <cell r="E814" t="str">
            <v>TGA101</v>
          </cell>
        </row>
        <row r="815">
          <cell r="D815">
            <v>4419000</v>
          </cell>
          <cell r="E815" t="str">
            <v>TGA001</v>
          </cell>
        </row>
        <row r="816">
          <cell r="D816">
            <v>4419023</v>
          </cell>
          <cell r="E816" t="str">
            <v>TGA186</v>
          </cell>
        </row>
        <row r="817">
          <cell r="D817">
            <v>4419011</v>
          </cell>
          <cell r="E817" t="str">
            <v>TGA314</v>
          </cell>
        </row>
        <row r="818">
          <cell r="D818">
            <v>4418914</v>
          </cell>
          <cell r="E818" t="str">
            <v>TGA468</v>
          </cell>
        </row>
        <row r="819">
          <cell r="D819">
            <v>4418912</v>
          </cell>
          <cell r="E819" t="str">
            <v>TGA468</v>
          </cell>
        </row>
        <row r="820">
          <cell r="D820">
            <v>4416089</v>
          </cell>
          <cell r="E820" t="str">
            <v>TGA468</v>
          </cell>
        </row>
        <row r="821">
          <cell r="D821">
            <v>4405077</v>
          </cell>
          <cell r="E821" t="str">
            <v>TGA354</v>
          </cell>
        </row>
        <row r="822">
          <cell r="D822">
            <v>4405143</v>
          </cell>
          <cell r="E822" t="str">
            <v>TGA459</v>
          </cell>
        </row>
        <row r="823">
          <cell r="D823">
            <v>4419022</v>
          </cell>
          <cell r="E823" t="str">
            <v>TGA185</v>
          </cell>
        </row>
        <row r="824">
          <cell r="D824">
            <v>4418913</v>
          </cell>
          <cell r="E824" t="str">
            <v>TGA468</v>
          </cell>
        </row>
        <row r="825">
          <cell r="D825">
            <v>4416085</v>
          </cell>
          <cell r="E825" t="str">
            <v>TGA053</v>
          </cell>
        </row>
        <row r="826">
          <cell r="D826">
            <v>4405165</v>
          </cell>
          <cell r="E826" t="str">
            <v>TGA460</v>
          </cell>
        </row>
        <row r="827">
          <cell r="D827">
            <v>4418960</v>
          </cell>
          <cell r="E827" t="str">
            <v>TGA248</v>
          </cell>
        </row>
        <row r="828">
          <cell r="D828">
            <v>4419025</v>
          </cell>
          <cell r="E828" t="str">
            <v>TGA186</v>
          </cell>
        </row>
        <row r="829">
          <cell r="D829">
            <v>4418935</v>
          </cell>
          <cell r="E829" t="str">
            <v>TGA469</v>
          </cell>
        </row>
        <row r="830">
          <cell r="D830">
            <v>4419010</v>
          </cell>
          <cell r="E830" t="str">
            <v>TGA314</v>
          </cell>
        </row>
        <row r="831">
          <cell r="D831">
            <v>4418915</v>
          </cell>
          <cell r="E831" t="str">
            <v>TGA468</v>
          </cell>
        </row>
        <row r="832">
          <cell r="D832">
            <v>4418918</v>
          </cell>
          <cell r="E832" t="str">
            <v>TGA469</v>
          </cell>
        </row>
        <row r="833">
          <cell r="D833">
            <v>4419002</v>
          </cell>
          <cell r="E833" t="str">
            <v>TGA001</v>
          </cell>
        </row>
        <row r="834">
          <cell r="D834">
            <v>4419008</v>
          </cell>
          <cell r="E834" t="str">
            <v>TGA986</v>
          </cell>
        </row>
        <row r="835">
          <cell r="D835">
            <v>4418911</v>
          </cell>
          <cell r="E835" t="str">
            <v>TGA468</v>
          </cell>
        </row>
        <row r="836">
          <cell r="D836">
            <v>4418997</v>
          </cell>
          <cell r="E836" t="str">
            <v>TGA766</v>
          </cell>
        </row>
        <row r="837">
          <cell r="D837">
            <v>4418942</v>
          </cell>
          <cell r="E837" t="str">
            <v>TGA469</v>
          </cell>
        </row>
        <row r="838">
          <cell r="D838">
            <v>4418945</v>
          </cell>
          <cell r="E838" t="str">
            <v>TGA469</v>
          </cell>
        </row>
        <row r="839">
          <cell r="D839">
            <v>4418946</v>
          </cell>
          <cell r="E839" t="str">
            <v>TGA469</v>
          </cell>
        </row>
        <row r="840">
          <cell r="D840">
            <v>4418948</v>
          </cell>
          <cell r="E840" t="str">
            <v>TGA469</v>
          </cell>
        </row>
        <row r="841">
          <cell r="D841">
            <v>4416088</v>
          </cell>
          <cell r="E841" t="str">
            <v>TGA055</v>
          </cell>
        </row>
        <row r="842">
          <cell r="D842">
            <v>4419004</v>
          </cell>
          <cell r="E842" t="str">
            <v>TGA986</v>
          </cell>
        </row>
        <row r="843">
          <cell r="D843">
            <v>4418996</v>
          </cell>
          <cell r="E843" t="str">
            <v>TGA766</v>
          </cell>
        </row>
        <row r="844">
          <cell r="D844">
            <v>4419086</v>
          </cell>
          <cell r="E844" t="str">
            <v>TGA357</v>
          </cell>
        </row>
        <row r="845">
          <cell r="D845">
            <v>4419083</v>
          </cell>
          <cell r="E845" t="str">
            <v>TGA357</v>
          </cell>
        </row>
        <row r="846">
          <cell r="D846">
            <v>4419085</v>
          </cell>
          <cell r="E846" t="str">
            <v>TGA357</v>
          </cell>
        </row>
        <row r="847">
          <cell r="D847">
            <v>4419082</v>
          </cell>
          <cell r="E847" t="str">
            <v>TGA357</v>
          </cell>
        </row>
        <row r="848">
          <cell r="D848">
            <v>4419081</v>
          </cell>
          <cell r="E848" t="str">
            <v>TGA357</v>
          </cell>
        </row>
        <row r="849">
          <cell r="D849">
            <v>4419084</v>
          </cell>
          <cell r="E849" t="str">
            <v>TGA357</v>
          </cell>
        </row>
        <row r="850">
          <cell r="D850">
            <v>4405150</v>
          </cell>
          <cell r="E850" t="str">
            <v>TGA914</v>
          </cell>
        </row>
        <row r="851">
          <cell r="D851">
            <v>4418920</v>
          </cell>
          <cell r="E851" t="str">
            <v>TGA469</v>
          </cell>
        </row>
        <row r="852">
          <cell r="D852">
            <v>4418939</v>
          </cell>
          <cell r="E852" t="str">
            <v>TGA469</v>
          </cell>
        </row>
        <row r="853">
          <cell r="D853">
            <v>4419006</v>
          </cell>
          <cell r="E853" t="str">
            <v>TGA986</v>
          </cell>
        </row>
        <row r="854">
          <cell r="D854">
            <v>4419003</v>
          </cell>
          <cell r="E854" t="str">
            <v>TGA001</v>
          </cell>
        </row>
        <row r="855">
          <cell r="D855">
            <v>4419094</v>
          </cell>
          <cell r="E855" t="str">
            <v>TGA150</v>
          </cell>
        </row>
        <row r="856">
          <cell r="D856">
            <v>4418999</v>
          </cell>
          <cell r="E856" t="str">
            <v>TGA001</v>
          </cell>
        </row>
        <row r="857">
          <cell r="D857">
            <v>4419111</v>
          </cell>
          <cell r="E857" t="str">
            <v>TGA607</v>
          </cell>
        </row>
        <row r="858">
          <cell r="D858">
            <v>4418916</v>
          </cell>
          <cell r="E858" t="str">
            <v>TGA468</v>
          </cell>
        </row>
        <row r="859">
          <cell r="D859">
            <v>4419092</v>
          </cell>
          <cell r="E859" t="str">
            <v>TGA150</v>
          </cell>
        </row>
        <row r="860">
          <cell r="D860">
            <v>4416090</v>
          </cell>
          <cell r="E860" t="str">
            <v>TGA468</v>
          </cell>
        </row>
        <row r="861">
          <cell r="D861">
            <v>4419001</v>
          </cell>
          <cell r="E861" t="str">
            <v>TGA001</v>
          </cell>
        </row>
        <row r="862">
          <cell r="D862">
            <v>4405072</v>
          </cell>
          <cell r="E862" t="str">
            <v>TGA055</v>
          </cell>
        </row>
        <row r="863">
          <cell r="D863">
            <v>4418917</v>
          </cell>
          <cell r="E863" t="str">
            <v>TGA468</v>
          </cell>
        </row>
        <row r="864">
          <cell r="D864">
            <v>4419009</v>
          </cell>
          <cell r="E864" t="str">
            <v>TGA986</v>
          </cell>
        </row>
        <row r="865">
          <cell r="D865">
            <v>4419028</v>
          </cell>
          <cell r="E865" t="str">
            <v>TGA186</v>
          </cell>
        </row>
        <row r="866">
          <cell r="D866">
            <v>4418919</v>
          </cell>
          <cell r="E866" t="str">
            <v>TGA469</v>
          </cell>
        </row>
        <row r="867">
          <cell r="D867">
            <v>4419096</v>
          </cell>
          <cell r="E867" t="str">
            <v>TGA150</v>
          </cell>
        </row>
        <row r="868">
          <cell r="D868">
            <v>4419007</v>
          </cell>
          <cell r="E868" t="str">
            <v>TGA986</v>
          </cell>
        </row>
        <row r="869">
          <cell r="D869">
            <v>4418932</v>
          </cell>
          <cell r="E869" t="str">
            <v>TGA469</v>
          </cell>
        </row>
        <row r="870">
          <cell r="D870">
            <v>4419095</v>
          </cell>
          <cell r="E870" t="str">
            <v>TGA150</v>
          </cell>
        </row>
        <row r="871">
          <cell r="D871">
            <v>4419093</v>
          </cell>
          <cell r="E871" t="str">
            <v>TGA150</v>
          </cell>
        </row>
        <row r="872">
          <cell r="D872">
            <v>4416086</v>
          </cell>
          <cell r="E872" t="str">
            <v>TGA053</v>
          </cell>
        </row>
        <row r="873">
          <cell r="D873">
            <v>4418947</v>
          </cell>
          <cell r="E873" t="str">
            <v>TGA469</v>
          </cell>
        </row>
        <row r="874">
          <cell r="D874">
            <v>4418962</v>
          </cell>
          <cell r="E874" t="str">
            <v>TGA408</v>
          </cell>
        </row>
        <row r="875">
          <cell r="D875">
            <v>4418998</v>
          </cell>
          <cell r="E875" t="str">
            <v>TGA001</v>
          </cell>
        </row>
        <row r="876">
          <cell r="D876">
            <v>4418972</v>
          </cell>
          <cell r="E876" t="str">
            <v>TGA418</v>
          </cell>
        </row>
        <row r="877">
          <cell r="D877">
            <v>4418971</v>
          </cell>
          <cell r="E877" t="str">
            <v>TGA418</v>
          </cell>
        </row>
        <row r="878">
          <cell r="D878">
            <v>4418970</v>
          </cell>
          <cell r="E878" t="str">
            <v>TGA418</v>
          </cell>
        </row>
        <row r="879">
          <cell r="D879">
            <v>4418961</v>
          </cell>
          <cell r="E879" t="str">
            <v>TGA408</v>
          </cell>
        </row>
        <row r="880">
          <cell r="D880">
            <v>4418966</v>
          </cell>
          <cell r="E880" t="str">
            <v>TGA417</v>
          </cell>
        </row>
        <row r="881">
          <cell r="D881">
            <v>4418968</v>
          </cell>
          <cell r="E881" t="str">
            <v>TGA417</v>
          </cell>
        </row>
        <row r="882">
          <cell r="D882">
            <v>4418963</v>
          </cell>
          <cell r="E882" t="str">
            <v>TGA408</v>
          </cell>
        </row>
        <row r="883">
          <cell r="D883">
            <v>4418965</v>
          </cell>
          <cell r="E883" t="str">
            <v>TGA417</v>
          </cell>
        </row>
        <row r="884">
          <cell r="D884">
            <v>4405061</v>
          </cell>
          <cell r="E884" t="str">
            <v>TGA127</v>
          </cell>
        </row>
        <row r="885">
          <cell r="D885">
            <v>4418964</v>
          </cell>
          <cell r="E885" t="str">
            <v>TGA417</v>
          </cell>
        </row>
        <row r="886">
          <cell r="D886">
            <v>4419014</v>
          </cell>
          <cell r="E886" t="str">
            <v>TGA314</v>
          </cell>
        </row>
        <row r="887">
          <cell r="D887">
            <v>4419013</v>
          </cell>
          <cell r="E887" t="str">
            <v>TGA314</v>
          </cell>
        </row>
        <row r="888">
          <cell r="D888">
            <v>4405069</v>
          </cell>
          <cell r="E888" t="str">
            <v>TGA033</v>
          </cell>
        </row>
        <row r="889">
          <cell r="D889">
            <v>4405070</v>
          </cell>
          <cell r="E889" t="str">
            <v>TGA034</v>
          </cell>
        </row>
        <row r="890">
          <cell r="D890">
            <v>4405133</v>
          </cell>
          <cell r="E890" t="str">
            <v>TGA228</v>
          </cell>
        </row>
        <row r="891">
          <cell r="D891">
            <v>4419108</v>
          </cell>
          <cell r="E891" t="str">
            <v>TGA127</v>
          </cell>
        </row>
        <row r="892">
          <cell r="D892">
            <v>4419120</v>
          </cell>
          <cell r="E892" t="str">
            <v>TGA098</v>
          </cell>
        </row>
        <row r="893">
          <cell r="D893">
            <v>4419052</v>
          </cell>
          <cell r="E893" t="str">
            <v>TGA050</v>
          </cell>
        </row>
        <row r="894">
          <cell r="D894">
            <v>4418973</v>
          </cell>
          <cell r="E894" t="str">
            <v>TGA418</v>
          </cell>
        </row>
        <row r="895">
          <cell r="D895">
            <v>4420523</v>
          </cell>
          <cell r="E895" t="str">
            <v>TGA066</v>
          </cell>
        </row>
        <row r="896">
          <cell r="D896">
            <v>4420524</v>
          </cell>
          <cell r="E896" t="str">
            <v>TGA066</v>
          </cell>
        </row>
        <row r="897">
          <cell r="D897">
            <v>4420525</v>
          </cell>
          <cell r="E897" t="str">
            <v>TGA066</v>
          </cell>
        </row>
        <row r="898">
          <cell r="D898">
            <v>4420347</v>
          </cell>
          <cell r="E898" t="str">
            <v>TGA504</v>
          </cell>
        </row>
        <row r="899">
          <cell r="D899">
            <v>4420348</v>
          </cell>
          <cell r="E899" t="str">
            <v>TGA504</v>
          </cell>
        </row>
        <row r="900">
          <cell r="D900">
            <v>4420349</v>
          </cell>
          <cell r="E900" t="str">
            <v>TGA504</v>
          </cell>
        </row>
        <row r="901">
          <cell r="D901">
            <v>4420527</v>
          </cell>
          <cell r="E901" t="str">
            <v>TGA315</v>
          </cell>
        </row>
        <row r="902">
          <cell r="D902">
            <v>4420362</v>
          </cell>
          <cell r="E902" t="str">
            <v>TGA362</v>
          </cell>
        </row>
        <row r="903">
          <cell r="D903">
            <v>4420361</v>
          </cell>
          <cell r="E903" t="str">
            <v>TGA362</v>
          </cell>
        </row>
        <row r="904">
          <cell r="D904">
            <v>4420365</v>
          </cell>
          <cell r="E904" t="str">
            <v>TGA362</v>
          </cell>
        </row>
        <row r="905">
          <cell r="D905">
            <v>4420366</v>
          </cell>
          <cell r="E905" t="str">
            <v>TGA362</v>
          </cell>
        </row>
        <row r="906">
          <cell r="D906">
            <v>4420367</v>
          </cell>
          <cell r="E906" t="str">
            <v>TGA362</v>
          </cell>
        </row>
        <row r="907">
          <cell r="D907">
            <v>4420359</v>
          </cell>
          <cell r="E907" t="str">
            <v>TGA362</v>
          </cell>
        </row>
        <row r="908">
          <cell r="D908">
            <v>4420363</v>
          </cell>
          <cell r="E908" t="str">
            <v>TGA362</v>
          </cell>
        </row>
        <row r="909">
          <cell r="D909">
            <v>4420364</v>
          </cell>
          <cell r="E909" t="str">
            <v>TGA362</v>
          </cell>
        </row>
        <row r="910">
          <cell r="D910">
            <v>4420360</v>
          </cell>
          <cell r="E910" t="str">
            <v>TGA362</v>
          </cell>
        </row>
        <row r="911">
          <cell r="D911">
            <v>4416523</v>
          </cell>
          <cell r="E911" t="str">
            <v>TGA504</v>
          </cell>
        </row>
        <row r="912">
          <cell r="D912">
            <v>4420358</v>
          </cell>
          <cell r="E912" t="str">
            <v>TGA504</v>
          </cell>
        </row>
        <row r="913">
          <cell r="D913">
            <v>4420354</v>
          </cell>
          <cell r="E913" t="str">
            <v>TGA504</v>
          </cell>
        </row>
        <row r="914">
          <cell r="D914">
            <v>4420339</v>
          </cell>
          <cell r="E914" t="str">
            <v>TGA231</v>
          </cell>
        </row>
        <row r="915">
          <cell r="D915">
            <v>4420355</v>
          </cell>
          <cell r="E915" t="str">
            <v>TGA504</v>
          </cell>
        </row>
        <row r="916">
          <cell r="D916">
            <v>4420356</v>
          </cell>
          <cell r="E916" t="str">
            <v>TGA504</v>
          </cell>
        </row>
        <row r="917">
          <cell r="D917">
            <v>4420357</v>
          </cell>
          <cell r="E917" t="str">
            <v>TGA504</v>
          </cell>
        </row>
        <row r="918">
          <cell r="D918">
            <v>4420351</v>
          </cell>
          <cell r="E918" t="str">
            <v>TGA504</v>
          </cell>
        </row>
        <row r="919">
          <cell r="D919">
            <v>4420352</v>
          </cell>
          <cell r="E919" t="str">
            <v>TGA504</v>
          </cell>
        </row>
        <row r="920">
          <cell r="D920">
            <v>4420353</v>
          </cell>
          <cell r="E920" t="str">
            <v>TGA504</v>
          </cell>
        </row>
        <row r="921">
          <cell r="D921">
            <v>4416538</v>
          </cell>
          <cell r="E921" t="str">
            <v>TGA505</v>
          </cell>
        </row>
        <row r="922">
          <cell r="D922">
            <v>4420340</v>
          </cell>
          <cell r="E922" t="str">
            <v>TGA231</v>
          </cell>
        </row>
        <row r="923">
          <cell r="D923">
            <v>4420350</v>
          </cell>
          <cell r="E923" t="str">
            <v>TGA504</v>
          </cell>
        </row>
        <row r="924">
          <cell r="D924">
            <v>4420411</v>
          </cell>
          <cell r="E924" t="str">
            <v>TGA068</v>
          </cell>
        </row>
        <row r="925">
          <cell r="D925">
            <v>4420410</v>
          </cell>
          <cell r="E925" t="str">
            <v>TGA068</v>
          </cell>
        </row>
        <row r="926">
          <cell r="D926">
            <v>4420412</v>
          </cell>
          <cell r="E926" t="str">
            <v>TGA068</v>
          </cell>
        </row>
        <row r="927">
          <cell r="D927">
            <v>4420314</v>
          </cell>
          <cell r="E927" t="str">
            <v>TGA051</v>
          </cell>
        </row>
        <row r="928">
          <cell r="D928">
            <v>4420413</v>
          </cell>
          <cell r="E928" t="str">
            <v>TGA068</v>
          </cell>
        </row>
        <row r="929">
          <cell r="D929">
            <v>4420414</v>
          </cell>
          <cell r="E929" t="str">
            <v>TGA068</v>
          </cell>
        </row>
        <row r="930">
          <cell r="D930">
            <v>4416372</v>
          </cell>
          <cell r="E930" t="str">
            <v>TGA322</v>
          </cell>
        </row>
        <row r="931">
          <cell r="D931">
            <v>4416374</v>
          </cell>
          <cell r="E931" t="str">
            <v>TGA323</v>
          </cell>
        </row>
        <row r="932">
          <cell r="D932">
            <v>4416433</v>
          </cell>
          <cell r="E932" t="str">
            <v>TGA577</v>
          </cell>
        </row>
        <row r="933">
          <cell r="D933">
            <v>4416554</v>
          </cell>
          <cell r="E933" t="str">
            <v>TGA984</v>
          </cell>
        </row>
        <row r="934">
          <cell r="D934">
            <v>4416586</v>
          </cell>
          <cell r="E934" t="str">
            <v>TGA506</v>
          </cell>
        </row>
        <row r="935">
          <cell r="D935">
            <v>4420390</v>
          </cell>
          <cell r="E935" t="str">
            <v>TGA984</v>
          </cell>
        </row>
        <row r="936">
          <cell r="D936">
            <v>4420392</v>
          </cell>
          <cell r="E936" t="str">
            <v>TGA984</v>
          </cell>
        </row>
        <row r="937">
          <cell r="D937">
            <v>4420395</v>
          </cell>
          <cell r="E937" t="str">
            <v>TGA323</v>
          </cell>
        </row>
        <row r="938">
          <cell r="D938">
            <v>4420315</v>
          </cell>
          <cell r="E938" t="str">
            <v>TGA051</v>
          </cell>
        </row>
        <row r="939">
          <cell r="D939">
            <v>4420389</v>
          </cell>
          <cell r="E939" t="str">
            <v>TGA984</v>
          </cell>
        </row>
        <row r="940">
          <cell r="D940">
            <v>4420396</v>
          </cell>
          <cell r="E940" t="str">
            <v>TGA323</v>
          </cell>
        </row>
        <row r="941">
          <cell r="D941">
            <v>4420391</v>
          </cell>
          <cell r="E941" t="str">
            <v>TGA984</v>
          </cell>
        </row>
        <row r="942">
          <cell r="D942">
            <v>4420393</v>
          </cell>
          <cell r="E942" t="str">
            <v>TGA323</v>
          </cell>
        </row>
        <row r="943">
          <cell r="D943">
            <v>4420394</v>
          </cell>
          <cell r="E943" t="str">
            <v>TGA323</v>
          </cell>
        </row>
        <row r="944">
          <cell r="D944">
            <v>4420397</v>
          </cell>
          <cell r="E944" t="str">
            <v>TGA323</v>
          </cell>
        </row>
        <row r="945">
          <cell r="D945">
            <v>4420388</v>
          </cell>
          <cell r="E945" t="str">
            <v>TGA984</v>
          </cell>
        </row>
        <row r="946">
          <cell r="D946">
            <v>4416333</v>
          </cell>
          <cell r="E946" t="str">
            <v>TGA911</v>
          </cell>
        </row>
        <row r="947">
          <cell r="D947">
            <v>4416524</v>
          </cell>
          <cell r="E947" t="str">
            <v>TGA508</v>
          </cell>
        </row>
        <row r="948">
          <cell r="D948">
            <v>4416588</v>
          </cell>
          <cell r="E948" t="str">
            <v>TGA507</v>
          </cell>
        </row>
        <row r="949">
          <cell r="D949">
            <v>4416540</v>
          </cell>
          <cell r="E949" t="str">
            <v>TGA509</v>
          </cell>
        </row>
        <row r="950">
          <cell r="D950">
            <v>4420377</v>
          </cell>
          <cell r="E950" t="str">
            <v>TGA467</v>
          </cell>
        </row>
        <row r="951">
          <cell r="D951">
            <v>4420466</v>
          </cell>
          <cell r="E951" t="str">
            <v>TGA170</v>
          </cell>
        </row>
        <row r="952">
          <cell r="D952">
            <v>4420469</v>
          </cell>
          <cell r="E952" t="str">
            <v>TGA170</v>
          </cell>
        </row>
        <row r="953">
          <cell r="D953">
            <v>4420471</v>
          </cell>
          <cell r="E953" t="str">
            <v>TGA170</v>
          </cell>
        </row>
        <row r="954">
          <cell r="D954">
            <v>4420472</v>
          </cell>
          <cell r="E954" t="str">
            <v>TGA170</v>
          </cell>
        </row>
        <row r="955">
          <cell r="D955">
            <v>4416582</v>
          </cell>
          <cell r="E955" t="str">
            <v>TGA467</v>
          </cell>
        </row>
        <row r="956">
          <cell r="D956">
            <v>4420318</v>
          </cell>
          <cell r="E956" t="str">
            <v>TGA051</v>
          </cell>
        </row>
        <row r="957">
          <cell r="D957">
            <v>4420346</v>
          </cell>
          <cell r="E957" t="str">
            <v>TGA231</v>
          </cell>
        </row>
        <row r="958">
          <cell r="D958">
            <v>4420311</v>
          </cell>
          <cell r="E958" t="str">
            <v>TGA051</v>
          </cell>
        </row>
        <row r="959">
          <cell r="D959">
            <v>4420526</v>
          </cell>
          <cell r="E959" t="str">
            <v>TGA315</v>
          </cell>
        </row>
        <row r="960">
          <cell r="D960">
            <v>4420321</v>
          </cell>
          <cell r="E960" t="str">
            <v>TGA700</v>
          </cell>
        </row>
        <row r="961">
          <cell r="D961">
            <v>4420378</v>
          </cell>
          <cell r="E961" t="str">
            <v>TGA467</v>
          </cell>
        </row>
        <row r="962">
          <cell r="D962">
            <v>4420338</v>
          </cell>
          <cell r="E962" t="str">
            <v>TGA231</v>
          </cell>
        </row>
        <row r="963">
          <cell r="D963">
            <v>4420384</v>
          </cell>
          <cell r="E963" t="str">
            <v>TGA468</v>
          </cell>
        </row>
        <row r="964">
          <cell r="D964">
            <v>4420532</v>
          </cell>
          <cell r="E964" t="str">
            <v>TFA003</v>
          </cell>
        </row>
        <row r="965">
          <cell r="D965">
            <v>4420533</v>
          </cell>
          <cell r="E965" t="str">
            <v>TFA003</v>
          </cell>
        </row>
        <row r="966">
          <cell r="D966">
            <v>4421043</v>
          </cell>
          <cell r="E966" t="str">
            <v>TFA003</v>
          </cell>
        </row>
        <row r="967">
          <cell r="D967">
            <v>4420379</v>
          </cell>
          <cell r="E967" t="str">
            <v>TGA467</v>
          </cell>
        </row>
        <row r="968">
          <cell r="D968">
            <v>4421042</v>
          </cell>
          <cell r="E968" t="str">
            <v>TFA003</v>
          </cell>
        </row>
        <row r="969">
          <cell r="D969">
            <v>4420382</v>
          </cell>
          <cell r="E969" t="str">
            <v>TGA467</v>
          </cell>
        </row>
        <row r="970">
          <cell r="D970">
            <v>4416521</v>
          </cell>
          <cell r="E970" t="str">
            <v>TGA468</v>
          </cell>
        </row>
        <row r="971">
          <cell r="D971">
            <v>4420312</v>
          </cell>
          <cell r="E971" t="str">
            <v>TGA051</v>
          </cell>
        </row>
        <row r="972">
          <cell r="D972">
            <v>4420380</v>
          </cell>
          <cell r="E972" t="str">
            <v>TGA467</v>
          </cell>
        </row>
        <row r="973">
          <cell r="D973">
            <v>4420250</v>
          </cell>
          <cell r="E973" t="str">
            <v>TGA051</v>
          </cell>
        </row>
        <row r="974">
          <cell r="D974">
            <v>4420383</v>
          </cell>
          <cell r="E974" t="str">
            <v>TGA468</v>
          </cell>
        </row>
        <row r="975">
          <cell r="D975">
            <v>4420381</v>
          </cell>
          <cell r="E975" t="str">
            <v>TGA467</v>
          </cell>
        </row>
        <row r="976">
          <cell r="D976">
            <v>4416526</v>
          </cell>
          <cell r="E976" t="str">
            <v>TGA510</v>
          </cell>
        </row>
        <row r="977">
          <cell r="D977">
            <v>4420385</v>
          </cell>
          <cell r="E977" t="str">
            <v>TGA468</v>
          </cell>
        </row>
        <row r="978">
          <cell r="D978">
            <v>4420387</v>
          </cell>
          <cell r="E978" t="str">
            <v>TGA468</v>
          </cell>
        </row>
        <row r="979">
          <cell r="D979">
            <v>4420386</v>
          </cell>
          <cell r="E979" t="str">
            <v>TGA468</v>
          </cell>
        </row>
        <row r="980">
          <cell r="D980">
            <v>4416541</v>
          </cell>
          <cell r="E980" t="str">
            <v>TGA511</v>
          </cell>
        </row>
        <row r="981">
          <cell r="D981">
            <v>4420345</v>
          </cell>
          <cell r="E981" t="str">
            <v>TGA231</v>
          </cell>
        </row>
        <row r="982">
          <cell r="D982">
            <v>4420375</v>
          </cell>
          <cell r="E982" t="str">
            <v>TGA364</v>
          </cell>
        </row>
        <row r="983">
          <cell r="D983">
            <v>4420376</v>
          </cell>
          <cell r="E983" t="str">
            <v>TGA364</v>
          </cell>
        </row>
        <row r="984">
          <cell r="D984">
            <v>4420408</v>
          </cell>
          <cell r="E984" t="str">
            <v>TGA364</v>
          </cell>
        </row>
        <row r="985">
          <cell r="D985">
            <v>4420371</v>
          </cell>
          <cell r="E985" t="str">
            <v>TGA364</v>
          </cell>
        </row>
        <row r="986">
          <cell r="D986">
            <v>4420369</v>
          </cell>
          <cell r="E986" t="str">
            <v>TGA364</v>
          </cell>
        </row>
        <row r="987">
          <cell r="D987">
            <v>4420372</v>
          </cell>
          <cell r="E987" t="str">
            <v>TGA364</v>
          </cell>
        </row>
        <row r="988">
          <cell r="D988">
            <v>4420373</v>
          </cell>
          <cell r="E988" t="str">
            <v>TGA364</v>
          </cell>
        </row>
        <row r="989">
          <cell r="D989">
            <v>4420368</v>
          </cell>
          <cell r="E989" t="str">
            <v>TGA364</v>
          </cell>
        </row>
        <row r="990">
          <cell r="D990">
            <v>4420374</v>
          </cell>
          <cell r="E990" t="str">
            <v>TGA364</v>
          </cell>
        </row>
        <row r="991">
          <cell r="D991">
            <v>4420370</v>
          </cell>
          <cell r="E991" t="str">
            <v>TGA364</v>
          </cell>
        </row>
        <row r="992">
          <cell r="D992">
            <v>4420329</v>
          </cell>
          <cell r="E992" t="str">
            <v>TGA230</v>
          </cell>
        </row>
        <row r="993">
          <cell r="D993">
            <v>4420415</v>
          </cell>
          <cell r="E993" t="str">
            <v>TFA324</v>
          </cell>
        </row>
        <row r="994">
          <cell r="D994">
            <v>4420420</v>
          </cell>
          <cell r="E994" t="str">
            <v>TFA324</v>
          </cell>
        </row>
        <row r="995">
          <cell r="D995">
            <v>4416545</v>
          </cell>
          <cell r="E995" t="str">
            <v>TGA569</v>
          </cell>
        </row>
        <row r="996">
          <cell r="D996">
            <v>4416584</v>
          </cell>
          <cell r="E996" t="str">
            <v>TGA469</v>
          </cell>
        </row>
        <row r="997">
          <cell r="D997">
            <v>4420324</v>
          </cell>
          <cell r="E997" t="str">
            <v>TGA700</v>
          </cell>
        </row>
        <row r="998">
          <cell r="D998">
            <v>4420344</v>
          </cell>
          <cell r="E998" t="str">
            <v>TGA231</v>
          </cell>
        </row>
        <row r="999">
          <cell r="D999">
            <v>4420535</v>
          </cell>
          <cell r="E999" t="str">
            <v>TGA569</v>
          </cell>
        </row>
        <row r="1000">
          <cell r="D1000">
            <v>4416517</v>
          </cell>
          <cell r="E1000" t="str">
            <v>TGA136</v>
          </cell>
        </row>
        <row r="1001">
          <cell r="D1001">
            <v>4420320</v>
          </cell>
          <cell r="E1001" t="str">
            <v>TGA700</v>
          </cell>
        </row>
        <row r="1002">
          <cell r="D1002">
            <v>4420428</v>
          </cell>
          <cell r="E1002" t="str">
            <v>TGA357</v>
          </cell>
        </row>
        <row r="1003">
          <cell r="D1003">
            <v>4420421</v>
          </cell>
          <cell r="E1003" t="str">
            <v>TGA357</v>
          </cell>
        </row>
        <row r="1004">
          <cell r="D1004">
            <v>4420422</v>
          </cell>
          <cell r="E1004" t="str">
            <v>TGA357</v>
          </cell>
        </row>
        <row r="1005">
          <cell r="D1005">
            <v>4420427</v>
          </cell>
          <cell r="E1005" t="str">
            <v>TGA357</v>
          </cell>
        </row>
        <row r="1006">
          <cell r="D1006">
            <v>4420423</v>
          </cell>
          <cell r="E1006" t="str">
            <v>TGA357</v>
          </cell>
        </row>
        <row r="1007">
          <cell r="D1007">
            <v>4420429</v>
          </cell>
          <cell r="E1007" t="str">
            <v>TGA357</v>
          </cell>
        </row>
        <row r="1008">
          <cell r="D1008">
            <v>4420493</v>
          </cell>
          <cell r="E1008" t="str">
            <v>TFA332</v>
          </cell>
        </row>
        <row r="1009">
          <cell r="D1009">
            <v>4420417</v>
          </cell>
          <cell r="E1009" t="str">
            <v>TFA324</v>
          </cell>
        </row>
        <row r="1010">
          <cell r="D1010">
            <v>4420419</v>
          </cell>
          <cell r="E1010" t="str">
            <v>TFA324</v>
          </cell>
        </row>
        <row r="1011">
          <cell r="D1011">
            <v>4420496</v>
          </cell>
          <cell r="E1011" t="str">
            <v>TFA346</v>
          </cell>
        </row>
        <row r="1012">
          <cell r="D1012">
            <v>4420418</v>
          </cell>
          <cell r="E1012" t="str">
            <v>TFA324</v>
          </cell>
        </row>
        <row r="1013">
          <cell r="D1013">
            <v>4416507</v>
          </cell>
          <cell r="E1013" t="str">
            <v>TGA008</v>
          </cell>
        </row>
        <row r="1014">
          <cell r="D1014">
            <v>4416574</v>
          </cell>
          <cell r="E1014" t="str">
            <v>TGA273</v>
          </cell>
        </row>
        <row r="1015">
          <cell r="D1015">
            <v>4420494</v>
          </cell>
          <cell r="E1015" t="str">
            <v>TFA346</v>
          </cell>
        </row>
        <row r="1016">
          <cell r="D1016">
            <v>4420416</v>
          </cell>
          <cell r="E1016" t="str">
            <v>TFA324</v>
          </cell>
        </row>
        <row r="1017">
          <cell r="D1017">
            <v>4420322</v>
          </cell>
          <cell r="E1017" t="str">
            <v>TGA700</v>
          </cell>
        </row>
        <row r="1018">
          <cell r="D1018">
            <v>4420332</v>
          </cell>
          <cell r="E1018" t="str">
            <v>TGA230</v>
          </cell>
        </row>
        <row r="1019">
          <cell r="D1019">
            <v>4420327</v>
          </cell>
          <cell r="E1019" t="str">
            <v>TGA700</v>
          </cell>
        </row>
        <row r="1020">
          <cell r="D1020">
            <v>4416563</v>
          </cell>
          <cell r="E1020" t="str">
            <v>TGA123</v>
          </cell>
        </row>
        <row r="1021">
          <cell r="D1021">
            <v>4420530</v>
          </cell>
          <cell r="E1021" t="str">
            <v>TGA070</v>
          </cell>
        </row>
        <row r="1022">
          <cell r="D1022">
            <v>4420323</v>
          </cell>
          <cell r="E1022" t="str">
            <v>TGA700</v>
          </cell>
        </row>
        <row r="1023">
          <cell r="D1023">
            <v>4416370</v>
          </cell>
          <cell r="E1023" t="str">
            <v>TGA282</v>
          </cell>
        </row>
        <row r="1024">
          <cell r="D1024">
            <v>4416429</v>
          </cell>
          <cell r="E1024" t="str">
            <v>TGA012</v>
          </cell>
        </row>
        <row r="1025">
          <cell r="D1025">
            <v>4416489</v>
          </cell>
          <cell r="E1025" t="str">
            <v>TGA187</v>
          </cell>
        </row>
        <row r="1026">
          <cell r="D1026">
            <v>4416519</v>
          </cell>
          <cell r="E1026" t="str">
            <v>TGA423</v>
          </cell>
        </row>
        <row r="1027">
          <cell r="D1027">
            <v>4416531</v>
          </cell>
          <cell r="E1027" t="str">
            <v>TGA185</v>
          </cell>
        </row>
        <row r="1028">
          <cell r="D1028">
            <v>4416533</v>
          </cell>
          <cell r="E1028" t="str">
            <v>TGA190</v>
          </cell>
        </row>
        <row r="1029">
          <cell r="D1029">
            <v>4416566</v>
          </cell>
          <cell r="E1029" t="str">
            <v>TGA184</v>
          </cell>
        </row>
        <row r="1030">
          <cell r="D1030">
            <v>4416567</v>
          </cell>
          <cell r="E1030" t="str">
            <v>TGA186</v>
          </cell>
        </row>
        <row r="1031">
          <cell r="D1031">
            <v>4416569</v>
          </cell>
          <cell r="E1031" t="str">
            <v>TGA188</v>
          </cell>
        </row>
        <row r="1032">
          <cell r="D1032">
            <v>4416571</v>
          </cell>
          <cell r="E1032" t="str">
            <v>TGA189</v>
          </cell>
        </row>
        <row r="1033">
          <cell r="D1033">
            <v>4420333</v>
          </cell>
          <cell r="E1033" t="str">
            <v>TGA230</v>
          </cell>
        </row>
        <row r="1034">
          <cell r="D1034">
            <v>4420444</v>
          </cell>
          <cell r="E1034" t="str">
            <v>TGA423</v>
          </cell>
        </row>
        <row r="1035">
          <cell r="D1035">
            <v>4420404</v>
          </cell>
          <cell r="E1035" t="str">
            <v>TGA295</v>
          </cell>
        </row>
        <row r="1036">
          <cell r="D1036">
            <v>4420407</v>
          </cell>
          <cell r="E1036" t="str">
            <v>TGA295</v>
          </cell>
        </row>
        <row r="1037">
          <cell r="D1037">
            <v>4420445</v>
          </cell>
          <cell r="E1037" t="str">
            <v>TGA423</v>
          </cell>
        </row>
        <row r="1038">
          <cell r="D1038">
            <v>4420498</v>
          </cell>
          <cell r="E1038" t="str">
            <v>TGA282</v>
          </cell>
        </row>
        <row r="1039">
          <cell r="D1039">
            <v>4420500</v>
          </cell>
          <cell r="E1039" t="str">
            <v>TGA282</v>
          </cell>
        </row>
        <row r="1040">
          <cell r="D1040">
            <v>4416484</v>
          </cell>
          <cell r="E1040" t="str">
            <v>TGA085</v>
          </cell>
        </row>
        <row r="1041">
          <cell r="D1041">
            <v>4416485</v>
          </cell>
          <cell r="E1041" t="str">
            <v>TGA088</v>
          </cell>
        </row>
        <row r="1042">
          <cell r="D1042">
            <v>4416487</v>
          </cell>
          <cell r="E1042" t="str">
            <v>TGA092</v>
          </cell>
        </row>
        <row r="1043">
          <cell r="D1043">
            <v>4416509</v>
          </cell>
          <cell r="E1043" t="str">
            <v>TGA082</v>
          </cell>
        </row>
        <row r="1044">
          <cell r="D1044">
            <v>4416511</v>
          </cell>
          <cell r="E1044" t="str">
            <v>TGA086</v>
          </cell>
        </row>
        <row r="1045">
          <cell r="D1045">
            <v>4416513</v>
          </cell>
          <cell r="E1045" t="str">
            <v>TGA091</v>
          </cell>
        </row>
        <row r="1046">
          <cell r="D1046">
            <v>4416515</v>
          </cell>
          <cell r="E1046" t="str">
            <v>TGA093</v>
          </cell>
        </row>
        <row r="1047">
          <cell r="D1047">
            <v>4416529</v>
          </cell>
          <cell r="E1047" t="str">
            <v>TGA650</v>
          </cell>
        </row>
        <row r="1048">
          <cell r="D1048">
            <v>4420409</v>
          </cell>
          <cell r="E1048" t="str">
            <v>TGA273</v>
          </cell>
        </row>
        <row r="1049">
          <cell r="D1049">
            <v>4420531</v>
          </cell>
          <cell r="E1049" t="str">
            <v>TGA955</v>
          </cell>
        </row>
        <row r="1050">
          <cell r="D1050">
            <v>4420399</v>
          </cell>
          <cell r="E1050" t="str">
            <v>TGA295</v>
          </cell>
        </row>
        <row r="1051">
          <cell r="D1051">
            <v>4420402</v>
          </cell>
          <cell r="E1051" t="str">
            <v>TGA295</v>
          </cell>
        </row>
        <row r="1052">
          <cell r="D1052">
            <v>4420316</v>
          </cell>
          <cell r="E1052" t="str">
            <v>TGA051</v>
          </cell>
        </row>
        <row r="1053">
          <cell r="D1053">
            <v>4420328</v>
          </cell>
          <cell r="E1053" t="str">
            <v>TGA700</v>
          </cell>
        </row>
        <row r="1054">
          <cell r="D1054">
            <v>4420341</v>
          </cell>
          <cell r="E1054" t="str">
            <v>TGA231</v>
          </cell>
        </row>
        <row r="1055">
          <cell r="D1055">
            <v>4420405</v>
          </cell>
          <cell r="E1055" t="str">
            <v>TGA295</v>
          </cell>
        </row>
        <row r="1056">
          <cell r="D1056">
            <v>4420430</v>
          </cell>
          <cell r="E1056" t="str">
            <v>TGA133</v>
          </cell>
        </row>
        <row r="1057">
          <cell r="D1057">
            <v>4420432</v>
          </cell>
          <cell r="E1057" t="str">
            <v>TGA133</v>
          </cell>
        </row>
        <row r="1058">
          <cell r="D1058">
            <v>4420433</v>
          </cell>
          <cell r="E1058" t="str">
            <v>TGA133</v>
          </cell>
        </row>
        <row r="1059">
          <cell r="D1059">
            <v>4420434</v>
          </cell>
          <cell r="E1059" t="str">
            <v>TGA133</v>
          </cell>
        </row>
        <row r="1060">
          <cell r="D1060">
            <v>4420406</v>
          </cell>
          <cell r="E1060" t="str">
            <v>TGA295</v>
          </cell>
        </row>
        <row r="1061">
          <cell r="D1061">
            <v>4420398</v>
          </cell>
          <cell r="E1061" t="str">
            <v>TGA295</v>
          </cell>
        </row>
        <row r="1062">
          <cell r="D1062">
            <v>4420400</v>
          </cell>
          <cell r="E1062" t="str">
            <v>TGA295</v>
          </cell>
        </row>
        <row r="1063">
          <cell r="D1063">
            <v>4420401</v>
          </cell>
          <cell r="E1063" t="str">
            <v>TGA295</v>
          </cell>
        </row>
        <row r="1064">
          <cell r="D1064">
            <v>4420403</v>
          </cell>
          <cell r="E1064" t="str">
            <v>TGA295</v>
          </cell>
        </row>
        <row r="1065">
          <cell r="D1065">
            <v>4420431</v>
          </cell>
          <cell r="E1065" t="str">
            <v>TGA133</v>
          </cell>
        </row>
        <row r="1066">
          <cell r="D1066">
            <v>4420443</v>
          </cell>
          <cell r="E1066" t="str">
            <v>TGA423</v>
          </cell>
        </row>
        <row r="1067">
          <cell r="D1067">
            <v>4420334</v>
          </cell>
          <cell r="E1067" t="str">
            <v>TGA230</v>
          </cell>
        </row>
        <row r="1068">
          <cell r="D1068">
            <v>4420317</v>
          </cell>
          <cell r="E1068" t="str">
            <v>TGA051</v>
          </cell>
        </row>
        <row r="1069">
          <cell r="D1069">
            <v>4420325</v>
          </cell>
          <cell r="E1069" t="str">
            <v>TGA700</v>
          </cell>
        </row>
        <row r="1070">
          <cell r="D1070">
            <v>4420319</v>
          </cell>
          <cell r="E1070" t="str">
            <v>TGA700</v>
          </cell>
        </row>
        <row r="1071">
          <cell r="D1071">
            <v>4419687</v>
          </cell>
          <cell r="E1071" t="str">
            <v>TGA469</v>
          </cell>
        </row>
        <row r="1072">
          <cell r="D1072">
            <v>4420313</v>
          </cell>
          <cell r="E1072" t="str">
            <v>TGA051</v>
          </cell>
        </row>
        <row r="1073">
          <cell r="D1073">
            <v>4420342</v>
          </cell>
          <cell r="E1073" t="str">
            <v>TGA231</v>
          </cell>
        </row>
        <row r="1074">
          <cell r="D1074">
            <v>4420330</v>
          </cell>
          <cell r="E1074" t="str">
            <v>TGA230</v>
          </cell>
        </row>
        <row r="1075">
          <cell r="D1075">
            <v>4420336</v>
          </cell>
          <cell r="E1075" t="str">
            <v>TGA230</v>
          </cell>
        </row>
        <row r="1076">
          <cell r="D1076">
            <v>4420335</v>
          </cell>
          <cell r="E1076" t="str">
            <v>TGA230</v>
          </cell>
        </row>
        <row r="1077">
          <cell r="D1077">
            <v>4420326</v>
          </cell>
          <cell r="E1077" t="str">
            <v>TGA700</v>
          </cell>
        </row>
        <row r="1078">
          <cell r="D1078">
            <v>4420343</v>
          </cell>
          <cell r="E1078" t="str">
            <v>TGA231</v>
          </cell>
        </row>
        <row r="1079">
          <cell r="D1079">
            <v>4420331</v>
          </cell>
          <cell r="E1079" t="str">
            <v>TGA230</v>
          </cell>
        </row>
        <row r="1080">
          <cell r="D1080">
            <v>4416431</v>
          </cell>
          <cell r="E1080" t="str">
            <v>TGA329</v>
          </cell>
        </row>
        <row r="1081">
          <cell r="D1081">
            <v>4420337</v>
          </cell>
          <cell r="E1081" t="str">
            <v>TGA230</v>
          </cell>
        </row>
        <row r="1082">
          <cell r="D1082">
            <v>4416491</v>
          </cell>
          <cell r="E1082" t="str">
            <v>TGA230</v>
          </cell>
        </row>
        <row r="1083">
          <cell r="D1083">
            <v>4416351</v>
          </cell>
          <cell r="E1083" t="str">
            <v>TGA229</v>
          </cell>
        </row>
        <row r="1084">
          <cell r="D1084">
            <v>4416527</v>
          </cell>
          <cell r="E1084" t="str">
            <v>TGA556</v>
          </cell>
        </row>
        <row r="1085">
          <cell r="D1085">
            <v>4416543</v>
          </cell>
          <cell r="E1085" t="str">
            <v>TGA554</v>
          </cell>
        </row>
        <row r="1086">
          <cell r="D1086">
            <v>4416573</v>
          </cell>
          <cell r="E1086" t="str">
            <v>TGA231</v>
          </cell>
        </row>
        <row r="1087">
          <cell r="D1087">
            <v>4421295</v>
          </cell>
          <cell r="E1087" t="str">
            <v>TGA673</v>
          </cell>
        </row>
        <row r="1088">
          <cell r="D1088">
            <v>4421297</v>
          </cell>
          <cell r="E1088" t="str">
            <v>TGA673</v>
          </cell>
        </row>
        <row r="1089">
          <cell r="D1089">
            <v>4421298</v>
          </cell>
          <cell r="E1089" t="str">
            <v>TGA673</v>
          </cell>
        </row>
        <row r="1090">
          <cell r="D1090">
            <v>4421291</v>
          </cell>
          <cell r="E1090" t="str">
            <v>TGA673</v>
          </cell>
        </row>
        <row r="1091">
          <cell r="D1091">
            <v>4421293</v>
          </cell>
          <cell r="E1091" t="str">
            <v>TGA673</v>
          </cell>
        </row>
        <row r="1092">
          <cell r="D1092">
            <v>4421294</v>
          </cell>
          <cell r="E1092" t="str">
            <v>TGA673</v>
          </cell>
        </row>
        <row r="1093">
          <cell r="D1093">
            <v>4421296</v>
          </cell>
          <cell r="E1093" t="str">
            <v>TGA673</v>
          </cell>
        </row>
        <row r="1094">
          <cell r="D1094">
            <v>4421299</v>
          </cell>
          <cell r="E1094" t="str">
            <v>TGA673</v>
          </cell>
        </row>
        <row r="1095">
          <cell r="D1095">
            <v>4421311</v>
          </cell>
          <cell r="E1095" t="str">
            <v>TGA673</v>
          </cell>
        </row>
        <row r="1096">
          <cell r="D1096">
            <v>4421292</v>
          </cell>
          <cell r="E1096" t="str">
            <v>TGA673</v>
          </cell>
        </row>
        <row r="1097">
          <cell r="D1097">
            <v>4421300</v>
          </cell>
          <cell r="E1097" t="str">
            <v>TGA673</v>
          </cell>
        </row>
        <row r="1098">
          <cell r="D1098">
            <v>4421333</v>
          </cell>
          <cell r="E1098" t="str">
            <v>TGA674</v>
          </cell>
        </row>
        <row r="1099">
          <cell r="D1099">
            <v>4421319</v>
          </cell>
          <cell r="E1099" t="str">
            <v>TGA674</v>
          </cell>
        </row>
        <row r="1100">
          <cell r="D1100">
            <v>4421320</v>
          </cell>
          <cell r="E1100" t="str">
            <v>TGA674</v>
          </cell>
        </row>
        <row r="1101">
          <cell r="D1101">
            <v>4421316</v>
          </cell>
          <cell r="E1101" t="str">
            <v>TGA674</v>
          </cell>
        </row>
        <row r="1102">
          <cell r="D1102">
            <v>4421318</v>
          </cell>
          <cell r="E1102" t="str">
            <v>TGA674</v>
          </cell>
        </row>
        <row r="1103">
          <cell r="D1103">
            <v>4421331</v>
          </cell>
          <cell r="E1103" t="str">
            <v>TGA674</v>
          </cell>
        </row>
        <row r="1104">
          <cell r="D1104">
            <v>4421332</v>
          </cell>
          <cell r="E1104" t="str">
            <v>TGA674</v>
          </cell>
        </row>
        <row r="1105">
          <cell r="D1105">
            <v>4421312</v>
          </cell>
          <cell r="E1105" t="str">
            <v>TGA674</v>
          </cell>
        </row>
        <row r="1106">
          <cell r="D1106">
            <v>4421313</v>
          </cell>
          <cell r="E1106" t="str">
            <v>TGA674</v>
          </cell>
        </row>
        <row r="1107">
          <cell r="D1107">
            <v>4421314</v>
          </cell>
          <cell r="E1107" t="str">
            <v>TGA674</v>
          </cell>
        </row>
        <row r="1108">
          <cell r="D1108">
            <v>4421315</v>
          </cell>
          <cell r="E1108" t="str">
            <v>TGA674</v>
          </cell>
        </row>
        <row r="1109">
          <cell r="D1109">
            <v>4421317</v>
          </cell>
          <cell r="E1109" t="str">
            <v>TGA674</v>
          </cell>
        </row>
        <row r="1110">
          <cell r="D1110">
            <v>4421528</v>
          </cell>
          <cell r="E1110" t="str">
            <v>TGA290</v>
          </cell>
        </row>
        <row r="1111">
          <cell r="D1111">
            <v>4421531</v>
          </cell>
          <cell r="E1111" t="str">
            <v>TGA290</v>
          </cell>
        </row>
        <row r="1112">
          <cell r="D1112">
            <v>4421525</v>
          </cell>
          <cell r="E1112" t="str">
            <v>TGA290</v>
          </cell>
        </row>
        <row r="1113">
          <cell r="D1113">
            <v>4421529</v>
          </cell>
          <cell r="E1113" t="str">
            <v>TGA290</v>
          </cell>
        </row>
        <row r="1114">
          <cell r="D1114">
            <v>4421530</v>
          </cell>
          <cell r="E1114" t="str">
            <v>TGA290</v>
          </cell>
        </row>
        <row r="1115">
          <cell r="D1115">
            <v>4421534</v>
          </cell>
          <cell r="E1115" t="str">
            <v>TGA290</v>
          </cell>
        </row>
        <row r="1116">
          <cell r="D1116">
            <v>4421536</v>
          </cell>
          <cell r="E1116" t="str">
            <v>TGA290</v>
          </cell>
        </row>
        <row r="1117">
          <cell r="D1117">
            <v>4421540</v>
          </cell>
          <cell r="E1117" t="str">
            <v>TGA290</v>
          </cell>
        </row>
        <row r="1118">
          <cell r="D1118">
            <v>4421538</v>
          </cell>
          <cell r="E1118" t="str">
            <v>TGA290</v>
          </cell>
        </row>
        <row r="1119">
          <cell r="D1119">
            <v>4421526</v>
          </cell>
          <cell r="E1119" t="str">
            <v>TGA290</v>
          </cell>
        </row>
        <row r="1120">
          <cell r="D1120">
            <v>4421527</v>
          </cell>
          <cell r="E1120" t="str">
            <v>TGA290</v>
          </cell>
        </row>
        <row r="1121">
          <cell r="D1121">
            <v>4421533</v>
          </cell>
          <cell r="E1121" t="str">
            <v>TGA290</v>
          </cell>
        </row>
        <row r="1122">
          <cell r="D1122">
            <v>4421542</v>
          </cell>
          <cell r="E1122" t="str">
            <v>TGA290</v>
          </cell>
        </row>
        <row r="1123">
          <cell r="D1123">
            <v>4421599</v>
          </cell>
          <cell r="E1123" t="str">
            <v>TGA066</v>
          </cell>
        </row>
        <row r="1124">
          <cell r="D1124">
            <v>4421601</v>
          </cell>
          <cell r="E1124" t="str">
            <v>TGA066</v>
          </cell>
        </row>
        <row r="1125">
          <cell r="D1125">
            <v>4421600</v>
          </cell>
          <cell r="E1125" t="str">
            <v>TGA066</v>
          </cell>
        </row>
        <row r="1126">
          <cell r="D1126">
            <v>4421336</v>
          </cell>
          <cell r="E1126" t="str">
            <v>TGA081</v>
          </cell>
        </row>
        <row r="1127">
          <cell r="D1127">
            <v>4421337</v>
          </cell>
          <cell r="E1127" t="str">
            <v>TGA081</v>
          </cell>
        </row>
        <row r="1128">
          <cell r="D1128">
            <v>4421491</v>
          </cell>
          <cell r="E1128" t="str">
            <v>TGA081</v>
          </cell>
        </row>
        <row r="1129">
          <cell r="D1129">
            <v>4421492</v>
          </cell>
          <cell r="E1129" t="str">
            <v>TGA081</v>
          </cell>
        </row>
        <row r="1130">
          <cell r="D1130">
            <v>4421338</v>
          </cell>
          <cell r="E1130" t="str">
            <v>TGA081</v>
          </cell>
        </row>
        <row r="1131">
          <cell r="D1131">
            <v>4421334</v>
          </cell>
          <cell r="E1131" t="str">
            <v>TGA081</v>
          </cell>
        </row>
        <row r="1132">
          <cell r="D1132">
            <v>4421335</v>
          </cell>
          <cell r="E1132" t="str">
            <v>TGA081</v>
          </cell>
        </row>
        <row r="1133">
          <cell r="D1133">
            <v>4421339</v>
          </cell>
          <cell r="E1133" t="str">
            <v>TGA081</v>
          </cell>
        </row>
        <row r="1134">
          <cell r="D1134">
            <v>4421340</v>
          </cell>
          <cell r="E1134" t="str">
            <v>TGA081</v>
          </cell>
        </row>
        <row r="1135">
          <cell r="D1135">
            <v>4416884</v>
          </cell>
          <cell r="E1135" t="str">
            <v>TGA259</v>
          </cell>
        </row>
        <row r="1136">
          <cell r="D1136">
            <v>4421289</v>
          </cell>
          <cell r="E1136" t="str">
            <v>TGA672</v>
          </cell>
        </row>
        <row r="1137">
          <cell r="D1137">
            <v>4421287</v>
          </cell>
          <cell r="E1137" t="str">
            <v>TGA672</v>
          </cell>
        </row>
        <row r="1138">
          <cell r="D1138">
            <v>4421288</v>
          </cell>
          <cell r="E1138" t="str">
            <v>TGA672</v>
          </cell>
        </row>
        <row r="1139">
          <cell r="D1139">
            <v>4421290</v>
          </cell>
          <cell r="E1139" t="str">
            <v>TGA672</v>
          </cell>
        </row>
        <row r="1140">
          <cell r="D1140">
            <v>4421283</v>
          </cell>
          <cell r="E1140" t="str">
            <v>TGA672</v>
          </cell>
        </row>
        <row r="1141">
          <cell r="D1141">
            <v>4422060</v>
          </cell>
          <cell r="E1141" t="str">
            <v>TGA259</v>
          </cell>
        </row>
        <row r="1142">
          <cell r="D1142">
            <v>4421286</v>
          </cell>
          <cell r="E1142" t="str">
            <v>TGA672</v>
          </cell>
        </row>
        <row r="1143">
          <cell r="D1143">
            <v>4421281</v>
          </cell>
          <cell r="E1143" t="str">
            <v>TGA672</v>
          </cell>
        </row>
        <row r="1144">
          <cell r="D1144">
            <v>4421284</v>
          </cell>
          <cell r="E1144" t="str">
            <v>TGA672</v>
          </cell>
        </row>
        <row r="1145">
          <cell r="D1145">
            <v>4421285</v>
          </cell>
          <cell r="E1145" t="str">
            <v>TGA672</v>
          </cell>
        </row>
        <row r="1146">
          <cell r="D1146">
            <v>4421282</v>
          </cell>
          <cell r="E1146" t="str">
            <v>TGA672</v>
          </cell>
        </row>
        <row r="1147">
          <cell r="D1147">
            <v>4421595</v>
          </cell>
          <cell r="E1147" t="str">
            <v>TGA715</v>
          </cell>
        </row>
        <row r="1148">
          <cell r="D1148">
            <v>4421596</v>
          </cell>
          <cell r="E1148" t="str">
            <v>TGA715</v>
          </cell>
        </row>
        <row r="1149">
          <cell r="D1149">
            <v>4421597</v>
          </cell>
          <cell r="E1149" t="str">
            <v>TGA715</v>
          </cell>
        </row>
        <row r="1150">
          <cell r="D1150">
            <v>4421598</v>
          </cell>
          <cell r="E1150" t="str">
            <v>TGA715</v>
          </cell>
        </row>
        <row r="1151">
          <cell r="D1151">
            <v>4421645</v>
          </cell>
          <cell r="E1151" t="str">
            <v>TGA334</v>
          </cell>
        </row>
        <row r="1152">
          <cell r="D1152">
            <v>4421612</v>
          </cell>
          <cell r="E1152" t="str">
            <v>TGA068</v>
          </cell>
        </row>
        <row r="1153">
          <cell r="D1153">
            <v>4421611</v>
          </cell>
          <cell r="E1153" t="str">
            <v>TGA068</v>
          </cell>
        </row>
        <row r="1154">
          <cell r="D1154">
            <v>4421615</v>
          </cell>
          <cell r="E1154" t="str">
            <v>TGA068</v>
          </cell>
        </row>
        <row r="1155">
          <cell r="D1155">
            <v>4421613</v>
          </cell>
          <cell r="E1155" t="str">
            <v>TGA068</v>
          </cell>
        </row>
        <row r="1156">
          <cell r="D1156">
            <v>4421614</v>
          </cell>
          <cell r="E1156" t="str">
            <v>TGA068</v>
          </cell>
        </row>
        <row r="1157">
          <cell r="D1157">
            <v>4416838</v>
          </cell>
          <cell r="E1157" t="str">
            <v>TGA153</v>
          </cell>
        </row>
        <row r="1158">
          <cell r="D1158">
            <v>4421610</v>
          </cell>
          <cell r="E1158" t="str">
            <v>TGA068</v>
          </cell>
        </row>
        <row r="1159">
          <cell r="D1159">
            <v>4421594</v>
          </cell>
          <cell r="E1159" t="str">
            <v>TGA447</v>
          </cell>
        </row>
        <row r="1160">
          <cell r="D1160">
            <v>4421647</v>
          </cell>
          <cell r="E1160" t="str">
            <v>TGA933</v>
          </cell>
        </row>
        <row r="1161">
          <cell r="D1161">
            <v>4421578</v>
          </cell>
          <cell r="E1161" t="str">
            <v>TGA164</v>
          </cell>
        </row>
        <row r="1162">
          <cell r="D1162">
            <v>4421547</v>
          </cell>
          <cell r="E1162" t="str">
            <v>TGA162</v>
          </cell>
        </row>
        <row r="1163">
          <cell r="D1163">
            <v>4421562</v>
          </cell>
          <cell r="E1163" t="str">
            <v>TGA162</v>
          </cell>
        </row>
        <row r="1164">
          <cell r="D1164">
            <v>4421576</v>
          </cell>
          <cell r="E1164" t="str">
            <v>TGA164</v>
          </cell>
        </row>
        <row r="1165">
          <cell r="D1165">
            <v>4421579</v>
          </cell>
          <cell r="E1165" t="str">
            <v>TGA164</v>
          </cell>
        </row>
        <row r="1166">
          <cell r="D1166">
            <v>4421583</v>
          </cell>
          <cell r="E1166" t="str">
            <v>TGA164</v>
          </cell>
        </row>
        <row r="1167">
          <cell r="D1167">
            <v>4416613</v>
          </cell>
          <cell r="E1167" t="str">
            <v>TGA014</v>
          </cell>
        </row>
        <row r="1168">
          <cell r="D1168">
            <v>4416806</v>
          </cell>
          <cell r="E1168" t="str">
            <v>TGA169</v>
          </cell>
        </row>
        <row r="1169">
          <cell r="D1169">
            <v>4416807</v>
          </cell>
          <cell r="E1169" t="str">
            <v>TGA172</v>
          </cell>
        </row>
        <row r="1170">
          <cell r="D1170">
            <v>4416840</v>
          </cell>
          <cell r="E1170" t="str">
            <v>TGA171</v>
          </cell>
        </row>
        <row r="1171">
          <cell r="D1171">
            <v>4416842</v>
          </cell>
          <cell r="E1171" t="str">
            <v>TGA175</v>
          </cell>
        </row>
        <row r="1172">
          <cell r="D1172">
            <v>4416845</v>
          </cell>
          <cell r="E1172" t="str">
            <v>TGA441</v>
          </cell>
        </row>
        <row r="1173">
          <cell r="D1173">
            <v>4421545</v>
          </cell>
          <cell r="E1173" t="str">
            <v>TGA162</v>
          </cell>
        </row>
        <row r="1174">
          <cell r="D1174">
            <v>4421574</v>
          </cell>
          <cell r="E1174" t="str">
            <v>TGA164</v>
          </cell>
        </row>
        <row r="1175">
          <cell r="D1175">
            <v>4421581</v>
          </cell>
          <cell r="E1175" t="str">
            <v>TGA164</v>
          </cell>
        </row>
        <row r="1176">
          <cell r="D1176">
            <v>4421550</v>
          </cell>
          <cell r="E1176" t="str">
            <v>TGA162</v>
          </cell>
        </row>
        <row r="1177">
          <cell r="D1177">
            <v>4421563</v>
          </cell>
          <cell r="E1177" t="str">
            <v>TGA162</v>
          </cell>
        </row>
        <row r="1178">
          <cell r="D1178">
            <v>4421549</v>
          </cell>
          <cell r="E1178" t="str">
            <v>TGA162</v>
          </cell>
        </row>
        <row r="1179">
          <cell r="D1179">
            <v>4421589</v>
          </cell>
          <cell r="E1179" t="str">
            <v>TGA119</v>
          </cell>
        </row>
        <row r="1180">
          <cell r="D1180">
            <v>4421590</v>
          </cell>
          <cell r="E1180" t="str">
            <v>TGA119</v>
          </cell>
        </row>
        <row r="1181">
          <cell r="D1181">
            <v>4421592</v>
          </cell>
          <cell r="E1181" t="str">
            <v>TGA119</v>
          </cell>
        </row>
        <row r="1182">
          <cell r="D1182">
            <v>4421591</v>
          </cell>
          <cell r="E1182" t="str">
            <v>TGA119</v>
          </cell>
        </row>
        <row r="1183">
          <cell r="D1183">
            <v>4421593</v>
          </cell>
          <cell r="E1183" t="str">
            <v>TGA119</v>
          </cell>
        </row>
        <row r="1184">
          <cell r="D1184">
            <v>4421631</v>
          </cell>
          <cell r="E1184" t="str">
            <v>TGA144</v>
          </cell>
        </row>
        <row r="1185">
          <cell r="D1185">
            <v>4421634</v>
          </cell>
          <cell r="E1185" t="str">
            <v>TGA263</v>
          </cell>
        </row>
        <row r="1186">
          <cell r="D1186">
            <v>4421250</v>
          </cell>
          <cell r="E1186" t="str">
            <v>TGA407</v>
          </cell>
        </row>
        <row r="1187">
          <cell r="D1187">
            <v>4421632</v>
          </cell>
          <cell r="E1187" t="str">
            <v>TGA144</v>
          </cell>
        </row>
        <row r="1188">
          <cell r="D1188">
            <v>4416687</v>
          </cell>
          <cell r="E1188" t="str">
            <v>TGA177</v>
          </cell>
        </row>
        <row r="1189">
          <cell r="D1189">
            <v>4416689</v>
          </cell>
          <cell r="E1189" t="str">
            <v>TGA178</v>
          </cell>
        </row>
        <row r="1190">
          <cell r="D1190">
            <v>4416691</v>
          </cell>
          <cell r="E1190" t="str">
            <v>TGA179</v>
          </cell>
        </row>
        <row r="1191">
          <cell r="D1191">
            <v>4421633</v>
          </cell>
          <cell r="E1191" t="str">
            <v>TGA263</v>
          </cell>
        </row>
        <row r="1192">
          <cell r="D1192">
            <v>4421247</v>
          </cell>
          <cell r="E1192" t="str">
            <v>TGA377</v>
          </cell>
        </row>
        <row r="1193">
          <cell r="D1193">
            <v>4422093</v>
          </cell>
          <cell r="E1193" t="str">
            <v>TFA003</v>
          </cell>
        </row>
        <row r="1194">
          <cell r="D1194">
            <v>4421242</v>
          </cell>
          <cell r="E1194" t="str">
            <v>TFA003</v>
          </cell>
        </row>
        <row r="1195">
          <cell r="D1195">
            <v>4422092</v>
          </cell>
          <cell r="E1195" t="str">
            <v>TFA003</v>
          </cell>
        </row>
        <row r="1196">
          <cell r="D1196">
            <v>4421150</v>
          </cell>
          <cell r="E1196" t="str">
            <v>TFA003</v>
          </cell>
        </row>
        <row r="1197">
          <cell r="D1197">
            <v>4421147</v>
          </cell>
          <cell r="E1197" t="str">
            <v>TFA003</v>
          </cell>
        </row>
        <row r="1198">
          <cell r="D1198">
            <v>4421244</v>
          </cell>
          <cell r="E1198" t="str">
            <v>TFA003</v>
          </cell>
        </row>
        <row r="1199">
          <cell r="D1199">
            <v>4421618</v>
          </cell>
          <cell r="E1199" t="str">
            <v>TGA357</v>
          </cell>
        </row>
        <row r="1200">
          <cell r="D1200">
            <v>4421621</v>
          </cell>
          <cell r="E1200" t="str">
            <v>TGA357</v>
          </cell>
        </row>
        <row r="1201">
          <cell r="D1201">
            <v>4421616</v>
          </cell>
          <cell r="E1201" t="str">
            <v>TGA357</v>
          </cell>
        </row>
        <row r="1202">
          <cell r="D1202">
            <v>4421617</v>
          </cell>
          <cell r="E1202" t="str">
            <v>TGA357</v>
          </cell>
        </row>
        <row r="1203">
          <cell r="D1203">
            <v>4421620</v>
          </cell>
          <cell r="E1203" t="str">
            <v>TGA357</v>
          </cell>
        </row>
        <row r="1204">
          <cell r="D1204">
            <v>4421619</v>
          </cell>
          <cell r="E1204" t="str">
            <v>TGA357</v>
          </cell>
        </row>
        <row r="1205">
          <cell r="D1205">
            <v>4416683</v>
          </cell>
          <cell r="E1205" t="str">
            <v>TGA607</v>
          </cell>
        </row>
        <row r="1206">
          <cell r="D1206">
            <v>4421630</v>
          </cell>
          <cell r="E1206" t="str">
            <v>TGA607</v>
          </cell>
        </row>
        <row r="1207">
          <cell r="D1207">
            <v>4421628</v>
          </cell>
          <cell r="E1207" t="str">
            <v>TGA607</v>
          </cell>
        </row>
        <row r="1208">
          <cell r="D1208">
            <v>4421629</v>
          </cell>
          <cell r="E1208" t="str">
            <v>TGA607</v>
          </cell>
        </row>
        <row r="1209">
          <cell r="D1209">
            <v>4416741</v>
          </cell>
          <cell r="E1209" t="str">
            <v>TGA943</v>
          </cell>
        </row>
        <row r="1210">
          <cell r="D1210">
            <v>4421622</v>
          </cell>
          <cell r="E1210" t="str">
            <v>TFA339</v>
          </cell>
        </row>
        <row r="1211">
          <cell r="D1211">
            <v>4421644</v>
          </cell>
          <cell r="E1211" t="str">
            <v>TGA012</v>
          </cell>
        </row>
        <row r="1212">
          <cell r="D1212">
            <v>4421584</v>
          </cell>
          <cell r="E1212" t="str">
            <v>TGA129</v>
          </cell>
        </row>
        <row r="1213">
          <cell r="D1213">
            <v>4421586</v>
          </cell>
          <cell r="E1213" t="str">
            <v>TGA129</v>
          </cell>
        </row>
        <row r="1214">
          <cell r="D1214">
            <v>4421587</v>
          </cell>
          <cell r="E1214" t="str">
            <v>TGA129</v>
          </cell>
        </row>
        <row r="1215">
          <cell r="D1215">
            <v>4421585</v>
          </cell>
          <cell r="E1215" t="str">
            <v>TGA129</v>
          </cell>
        </row>
        <row r="1216">
          <cell r="D1216">
            <v>4421588</v>
          </cell>
          <cell r="E1216" t="str">
            <v>TGA129</v>
          </cell>
        </row>
        <row r="1217">
          <cell r="D1217">
            <v>4421635</v>
          </cell>
          <cell r="E1217" t="str">
            <v>TGA943</v>
          </cell>
        </row>
        <row r="1218">
          <cell r="D1218">
            <v>4421636</v>
          </cell>
          <cell r="E1218" t="str">
            <v>TGA943</v>
          </cell>
        </row>
        <row r="1219">
          <cell r="D1219">
            <v>4421648</v>
          </cell>
          <cell r="E1219" t="str">
            <v>TGA329</v>
          </cell>
        </row>
        <row r="1220">
          <cell r="D1220">
            <v>4421642</v>
          </cell>
          <cell r="E1220" t="str">
            <v>TGA127</v>
          </cell>
        </row>
        <row r="1221">
          <cell r="D1221">
            <v>4421624</v>
          </cell>
          <cell r="E1221" t="str">
            <v>TGA695</v>
          </cell>
        </row>
        <row r="1222">
          <cell r="D1222">
            <v>4422094</v>
          </cell>
          <cell r="E1222" t="str">
            <v>TGA695</v>
          </cell>
        </row>
        <row r="1223">
          <cell r="D1223">
            <v>4421639</v>
          </cell>
          <cell r="E1223" t="str">
            <v>TGA149</v>
          </cell>
        </row>
        <row r="1224">
          <cell r="D1224">
            <v>4416824</v>
          </cell>
          <cell r="E1224" t="str">
            <v>TGA098</v>
          </cell>
        </row>
        <row r="1225">
          <cell r="D1225">
            <v>4416644</v>
          </cell>
          <cell r="E1225" t="str">
            <v>TGA149</v>
          </cell>
        </row>
        <row r="1226">
          <cell r="D1226">
            <v>4416843</v>
          </cell>
          <cell r="E1226" t="str">
            <v>TGA374</v>
          </cell>
        </row>
        <row r="1227">
          <cell r="D1227">
            <v>4416874</v>
          </cell>
          <cell r="E1227" t="str">
            <v>TGA094</v>
          </cell>
        </row>
        <row r="1228">
          <cell r="D1228">
            <v>4416800</v>
          </cell>
          <cell r="E1228" t="str">
            <v>TGA099</v>
          </cell>
        </row>
        <row r="1229">
          <cell r="D1229">
            <v>4421500</v>
          </cell>
          <cell r="E1229" t="str">
            <v>TGA096</v>
          </cell>
        </row>
        <row r="1230">
          <cell r="D1230">
            <v>4421522</v>
          </cell>
          <cell r="E1230" t="str">
            <v>TGA096</v>
          </cell>
        </row>
        <row r="1231">
          <cell r="D1231">
            <v>4421524</v>
          </cell>
          <cell r="E1231" t="str">
            <v>TGA096</v>
          </cell>
        </row>
        <row r="1232">
          <cell r="D1232">
            <v>4421640</v>
          </cell>
          <cell r="E1232" t="str">
            <v>TGA149</v>
          </cell>
        </row>
        <row r="1233">
          <cell r="D1233">
            <v>4421493</v>
          </cell>
          <cell r="E1233" t="str">
            <v>TGA096</v>
          </cell>
        </row>
        <row r="1234">
          <cell r="D1234">
            <v>4421496</v>
          </cell>
          <cell r="E1234" t="str">
            <v>TGA096</v>
          </cell>
        </row>
        <row r="1235">
          <cell r="D1235">
            <v>4421497</v>
          </cell>
          <cell r="E1235" t="str">
            <v>TGA096</v>
          </cell>
        </row>
        <row r="1236">
          <cell r="D1236">
            <v>4421498</v>
          </cell>
          <cell r="E1236" t="str">
            <v>TGA096</v>
          </cell>
        </row>
        <row r="1237">
          <cell r="D1237">
            <v>4421521</v>
          </cell>
          <cell r="E1237" t="str">
            <v>TGA096</v>
          </cell>
        </row>
        <row r="1238">
          <cell r="D1238">
            <v>4421641</v>
          </cell>
          <cell r="E1238" t="str">
            <v>TGA374</v>
          </cell>
        </row>
        <row r="1239">
          <cell r="D1239">
            <v>4421643</v>
          </cell>
          <cell r="E1239" t="str">
            <v>TGA056</v>
          </cell>
        </row>
        <row r="1240">
          <cell r="D1240">
            <v>4421499</v>
          </cell>
          <cell r="E1240" t="str">
            <v>TGA096</v>
          </cell>
        </row>
        <row r="1241">
          <cell r="D1241">
            <v>4421646</v>
          </cell>
          <cell r="E1241" t="str">
            <v>TGA148</v>
          </cell>
        </row>
        <row r="1242">
          <cell r="D1242">
            <v>4421494</v>
          </cell>
          <cell r="E1242" t="str">
            <v>TGA096</v>
          </cell>
        </row>
        <row r="1243">
          <cell r="D1243">
            <v>4421495</v>
          </cell>
          <cell r="E1243" t="str">
            <v>TGA096</v>
          </cell>
        </row>
        <row r="1244">
          <cell r="D1244">
            <v>4421523</v>
          </cell>
          <cell r="E1244" t="str">
            <v>TGA096</v>
          </cell>
        </row>
        <row r="1245">
          <cell r="D1245">
            <v>4421625</v>
          </cell>
          <cell r="E1245" t="str">
            <v>TGA695</v>
          </cell>
        </row>
        <row r="1246">
          <cell r="D1246">
            <v>4421623</v>
          </cell>
          <cell r="E1246" t="str">
            <v>TGA695</v>
          </cell>
        </row>
        <row r="1247">
          <cell r="D1247">
            <v>4421627</v>
          </cell>
          <cell r="E1247" t="str">
            <v>TGA695</v>
          </cell>
        </row>
        <row r="1248">
          <cell r="D1248">
            <v>4421626</v>
          </cell>
          <cell r="E1248" t="str">
            <v>TGA695</v>
          </cell>
        </row>
        <row r="1249">
          <cell r="D1249">
            <v>4421543</v>
          </cell>
          <cell r="E1249" t="str">
            <v>TGA099</v>
          </cell>
        </row>
        <row r="1250">
          <cell r="D1250">
            <v>4422360</v>
          </cell>
          <cell r="E1250" t="str">
            <v>TGA081</v>
          </cell>
        </row>
        <row r="1251">
          <cell r="D1251">
            <v>4422372</v>
          </cell>
          <cell r="E1251" t="str">
            <v>TGA081</v>
          </cell>
        </row>
        <row r="1252">
          <cell r="D1252">
            <v>4422376</v>
          </cell>
          <cell r="E1252" t="str">
            <v>TGA081</v>
          </cell>
        </row>
        <row r="1253">
          <cell r="D1253">
            <v>4422359</v>
          </cell>
          <cell r="E1253" t="str">
            <v>TGA081</v>
          </cell>
        </row>
        <row r="1254">
          <cell r="D1254">
            <v>4422375</v>
          </cell>
          <cell r="E1254" t="str">
            <v>TGA081</v>
          </cell>
        </row>
        <row r="1255">
          <cell r="D1255">
            <v>4422358</v>
          </cell>
          <cell r="E1255" t="str">
            <v>TGA081</v>
          </cell>
        </row>
        <row r="1256">
          <cell r="D1256">
            <v>4422377</v>
          </cell>
          <cell r="E1256" t="str">
            <v>TGA081</v>
          </cell>
        </row>
        <row r="1257">
          <cell r="D1257">
            <v>4417180</v>
          </cell>
          <cell r="E1257" t="str">
            <v>TGA687</v>
          </cell>
        </row>
        <row r="1258">
          <cell r="D1258">
            <v>4417203</v>
          </cell>
          <cell r="E1258" t="str">
            <v>TGA072</v>
          </cell>
        </row>
        <row r="1259">
          <cell r="D1259">
            <v>4417216</v>
          </cell>
          <cell r="E1259" t="str">
            <v>TGA689</v>
          </cell>
        </row>
        <row r="1260">
          <cell r="D1260">
            <v>4422476</v>
          </cell>
          <cell r="E1260" t="str">
            <v>TGA687</v>
          </cell>
        </row>
        <row r="1261">
          <cell r="D1261">
            <v>4422925</v>
          </cell>
          <cell r="E1261" t="str">
            <v>TGA687</v>
          </cell>
        </row>
        <row r="1262">
          <cell r="D1262">
            <v>4422475</v>
          </cell>
          <cell r="E1262" t="str">
            <v>TGA687</v>
          </cell>
        </row>
        <row r="1263">
          <cell r="D1263">
            <v>4422926</v>
          </cell>
          <cell r="E1263" t="str">
            <v>TGA687</v>
          </cell>
        </row>
        <row r="1264">
          <cell r="D1264">
            <v>4422387</v>
          </cell>
          <cell r="E1264" t="str">
            <v>TGA072</v>
          </cell>
        </row>
        <row r="1265">
          <cell r="D1265">
            <v>4422390</v>
          </cell>
          <cell r="E1265" t="str">
            <v>TGA072</v>
          </cell>
        </row>
        <row r="1266">
          <cell r="D1266">
            <v>4422388</v>
          </cell>
          <cell r="E1266" t="str">
            <v>TGA072</v>
          </cell>
        </row>
        <row r="1267">
          <cell r="D1267">
            <v>4422389</v>
          </cell>
          <cell r="E1267" t="str">
            <v>TGA072</v>
          </cell>
        </row>
        <row r="1268">
          <cell r="D1268">
            <v>4422473</v>
          </cell>
          <cell r="E1268" t="str">
            <v>TGA687</v>
          </cell>
        </row>
        <row r="1269">
          <cell r="D1269">
            <v>4422474</v>
          </cell>
          <cell r="E1269" t="str">
            <v>TGA687</v>
          </cell>
        </row>
        <row r="1270">
          <cell r="D1270">
            <v>4422472</v>
          </cell>
          <cell r="E1270" t="str">
            <v>TGA687</v>
          </cell>
        </row>
        <row r="1271">
          <cell r="D1271">
            <v>4416907</v>
          </cell>
          <cell r="E1271" t="str">
            <v>TGA105</v>
          </cell>
        </row>
        <row r="1272">
          <cell r="D1272">
            <v>4416908</v>
          </cell>
          <cell r="E1272" t="str">
            <v>TGA769</v>
          </cell>
        </row>
        <row r="1273">
          <cell r="D1273">
            <v>4417172</v>
          </cell>
          <cell r="E1273" t="str">
            <v>TGA715</v>
          </cell>
        </row>
        <row r="1274">
          <cell r="D1274">
            <v>4417196</v>
          </cell>
          <cell r="E1274" t="str">
            <v>TGA936</v>
          </cell>
        </row>
        <row r="1275">
          <cell r="D1275">
            <v>4417188</v>
          </cell>
          <cell r="E1275" t="str">
            <v>TGA777</v>
          </cell>
        </row>
        <row r="1276">
          <cell r="D1276">
            <v>4422482</v>
          </cell>
          <cell r="E1276" t="str">
            <v>TGA769</v>
          </cell>
        </row>
        <row r="1277">
          <cell r="D1277">
            <v>4422924</v>
          </cell>
          <cell r="E1277" t="str">
            <v>TGA769</v>
          </cell>
        </row>
        <row r="1278">
          <cell r="D1278">
            <v>4422487</v>
          </cell>
          <cell r="E1278" t="str">
            <v>TGA936</v>
          </cell>
        </row>
        <row r="1279">
          <cell r="D1279">
            <v>4416943</v>
          </cell>
          <cell r="E1279" t="str">
            <v>TGA925</v>
          </cell>
        </row>
        <row r="1280">
          <cell r="D1280">
            <v>4416994</v>
          </cell>
          <cell r="E1280" t="str">
            <v>TGA327</v>
          </cell>
        </row>
        <row r="1281">
          <cell r="D1281">
            <v>4416996</v>
          </cell>
          <cell r="E1281" t="str">
            <v>TGA328</v>
          </cell>
        </row>
        <row r="1282">
          <cell r="D1282">
            <v>4416997</v>
          </cell>
          <cell r="E1282" t="str">
            <v>TGA331</v>
          </cell>
        </row>
        <row r="1283">
          <cell r="D1283">
            <v>4416999</v>
          </cell>
          <cell r="E1283" t="str">
            <v>TGA332</v>
          </cell>
        </row>
        <row r="1284">
          <cell r="D1284">
            <v>4417001</v>
          </cell>
          <cell r="E1284" t="str">
            <v>TGA333</v>
          </cell>
        </row>
        <row r="1285">
          <cell r="D1285">
            <v>4417003</v>
          </cell>
          <cell r="E1285" t="str">
            <v>TGA338</v>
          </cell>
        </row>
        <row r="1286">
          <cell r="D1286">
            <v>4417004</v>
          </cell>
          <cell r="E1286" t="str">
            <v>TGA339</v>
          </cell>
        </row>
        <row r="1287">
          <cell r="D1287">
            <v>4417005</v>
          </cell>
          <cell r="E1287" t="str">
            <v>TGA340</v>
          </cell>
        </row>
        <row r="1288">
          <cell r="D1288">
            <v>4417006</v>
          </cell>
          <cell r="E1288" t="str">
            <v>TGA341</v>
          </cell>
        </row>
        <row r="1289">
          <cell r="D1289">
            <v>4417007</v>
          </cell>
          <cell r="E1289" t="str">
            <v>TGA342</v>
          </cell>
        </row>
        <row r="1290">
          <cell r="D1290">
            <v>4417008</v>
          </cell>
          <cell r="E1290" t="str">
            <v>TGA347</v>
          </cell>
        </row>
        <row r="1291">
          <cell r="D1291">
            <v>4417010</v>
          </cell>
          <cell r="E1291" t="str">
            <v>TGA348</v>
          </cell>
        </row>
        <row r="1292">
          <cell r="D1292">
            <v>4417053</v>
          </cell>
          <cell r="E1292" t="str">
            <v>TGA324</v>
          </cell>
        </row>
        <row r="1293">
          <cell r="D1293">
            <v>4417054</v>
          </cell>
          <cell r="E1293" t="str">
            <v>TGA325</v>
          </cell>
        </row>
        <row r="1294">
          <cell r="D1294">
            <v>4417074</v>
          </cell>
          <cell r="E1294" t="str">
            <v>TGA376</v>
          </cell>
        </row>
        <row r="1295">
          <cell r="D1295">
            <v>4417164</v>
          </cell>
          <cell r="E1295" t="str">
            <v>TGA068</v>
          </cell>
        </row>
        <row r="1296">
          <cell r="D1296">
            <v>4417185</v>
          </cell>
          <cell r="E1296" t="str">
            <v>TGA716</v>
          </cell>
        </row>
        <row r="1297">
          <cell r="D1297">
            <v>4422468</v>
          </cell>
          <cell r="E1297" t="str">
            <v>TGA777</v>
          </cell>
        </row>
        <row r="1298">
          <cell r="D1298">
            <v>4422469</v>
          </cell>
          <cell r="E1298" t="str">
            <v>TGA777</v>
          </cell>
        </row>
        <row r="1299">
          <cell r="D1299">
            <v>4422471</v>
          </cell>
          <cell r="E1299" t="str">
            <v>TGA325</v>
          </cell>
        </row>
        <row r="1300">
          <cell r="D1300">
            <v>4422470</v>
          </cell>
          <cell r="E1300" t="str">
            <v>TGA325</v>
          </cell>
        </row>
        <row r="1301">
          <cell r="D1301">
            <v>4416933</v>
          </cell>
          <cell r="E1301" t="str">
            <v>TGA778</v>
          </cell>
        </row>
        <row r="1302">
          <cell r="D1302">
            <v>4422486</v>
          </cell>
          <cell r="E1302" t="str">
            <v>TGA925</v>
          </cell>
        </row>
        <row r="1303">
          <cell r="D1303">
            <v>4417082</v>
          </cell>
          <cell r="E1303" t="str">
            <v>TGA180</v>
          </cell>
        </row>
        <row r="1304">
          <cell r="D1304">
            <v>4417160</v>
          </cell>
          <cell r="E1304" t="str">
            <v>TFA338</v>
          </cell>
        </row>
        <row r="1305">
          <cell r="D1305">
            <v>4417221</v>
          </cell>
          <cell r="E1305" t="str">
            <v>TGA717</v>
          </cell>
        </row>
        <row r="1306">
          <cell r="D1306">
            <v>4422494</v>
          </cell>
          <cell r="E1306" t="str">
            <v>TFA338</v>
          </cell>
        </row>
        <row r="1307">
          <cell r="D1307">
            <v>4417189</v>
          </cell>
          <cell r="E1307" t="str">
            <v>TGA779</v>
          </cell>
        </row>
        <row r="1308">
          <cell r="D1308">
            <v>4422406</v>
          </cell>
          <cell r="E1308" t="str">
            <v>TGA160</v>
          </cell>
        </row>
        <row r="1309">
          <cell r="D1309">
            <v>4422393</v>
          </cell>
          <cell r="E1309" t="str">
            <v>TGA160</v>
          </cell>
        </row>
        <row r="1310">
          <cell r="D1310">
            <v>4422397</v>
          </cell>
          <cell r="E1310" t="str">
            <v>TGA160</v>
          </cell>
        </row>
        <row r="1311">
          <cell r="D1311">
            <v>4422401</v>
          </cell>
          <cell r="E1311" t="str">
            <v>TGA160</v>
          </cell>
        </row>
        <row r="1312">
          <cell r="D1312">
            <v>4422395</v>
          </cell>
          <cell r="E1312" t="str">
            <v>TGA160</v>
          </cell>
        </row>
        <row r="1313">
          <cell r="D1313">
            <v>4422407</v>
          </cell>
          <cell r="E1313" t="str">
            <v>TGA160</v>
          </cell>
        </row>
        <row r="1314">
          <cell r="D1314">
            <v>4416922</v>
          </cell>
          <cell r="E1314" t="str">
            <v>TGA281</v>
          </cell>
        </row>
        <row r="1315">
          <cell r="D1315">
            <v>4416956</v>
          </cell>
          <cell r="E1315" t="str">
            <v>TGA022</v>
          </cell>
        </row>
        <row r="1316">
          <cell r="D1316">
            <v>4416957</v>
          </cell>
          <cell r="E1316" t="str">
            <v>TGA023</v>
          </cell>
        </row>
        <row r="1317">
          <cell r="D1317">
            <v>4416959</v>
          </cell>
          <cell r="E1317" t="str">
            <v>TGA024</v>
          </cell>
        </row>
        <row r="1318">
          <cell r="D1318">
            <v>4416961</v>
          </cell>
          <cell r="E1318" t="str">
            <v>TGA025</v>
          </cell>
        </row>
        <row r="1319">
          <cell r="D1319">
            <v>4416963</v>
          </cell>
          <cell r="E1319" t="str">
            <v>TGA026</v>
          </cell>
        </row>
        <row r="1320">
          <cell r="D1320">
            <v>4416965</v>
          </cell>
          <cell r="E1320" t="str">
            <v>TGA027</v>
          </cell>
        </row>
        <row r="1321">
          <cell r="D1321">
            <v>4416967</v>
          </cell>
          <cell r="E1321" t="str">
            <v>TGA028</v>
          </cell>
        </row>
        <row r="1322">
          <cell r="D1322">
            <v>4416969</v>
          </cell>
          <cell r="E1322" t="str">
            <v>TGA029</v>
          </cell>
        </row>
        <row r="1323">
          <cell r="D1323">
            <v>4416970</v>
          </cell>
          <cell r="E1323" t="str">
            <v>TGA030</v>
          </cell>
        </row>
        <row r="1324">
          <cell r="D1324">
            <v>4416972</v>
          </cell>
          <cell r="E1324" t="str">
            <v>TGA031</v>
          </cell>
        </row>
        <row r="1325">
          <cell r="D1325">
            <v>4416974</v>
          </cell>
          <cell r="E1325" t="str">
            <v>TGA032</v>
          </cell>
        </row>
        <row r="1326">
          <cell r="D1326">
            <v>4417174</v>
          </cell>
          <cell r="E1326" t="str">
            <v>TGA718</v>
          </cell>
        </row>
        <row r="1327">
          <cell r="D1327">
            <v>4417176</v>
          </cell>
          <cell r="E1327" t="str">
            <v>TGA676</v>
          </cell>
        </row>
        <row r="1328">
          <cell r="D1328">
            <v>4422392</v>
          </cell>
          <cell r="E1328" t="str">
            <v>TGA160</v>
          </cell>
        </row>
        <row r="1329">
          <cell r="D1329">
            <v>4422400</v>
          </cell>
          <cell r="E1329" t="str">
            <v>TGA160</v>
          </cell>
        </row>
        <row r="1330">
          <cell r="D1330">
            <v>4422403</v>
          </cell>
          <cell r="E1330" t="str">
            <v>TGA160</v>
          </cell>
        </row>
        <row r="1331">
          <cell r="D1331">
            <v>4422399</v>
          </cell>
          <cell r="E1331" t="str">
            <v>TGA160</v>
          </cell>
        </row>
        <row r="1332">
          <cell r="D1332">
            <v>4422404</v>
          </cell>
          <cell r="E1332" t="str">
            <v>TGA160</v>
          </cell>
        </row>
        <row r="1333">
          <cell r="D1333">
            <v>4422352</v>
          </cell>
          <cell r="E1333" t="str">
            <v>TGA676</v>
          </cell>
        </row>
        <row r="1334">
          <cell r="D1334">
            <v>4422353</v>
          </cell>
          <cell r="E1334" t="str">
            <v>TGA676</v>
          </cell>
        </row>
        <row r="1335">
          <cell r="D1335">
            <v>4422351</v>
          </cell>
          <cell r="E1335" t="str">
            <v>TGA676</v>
          </cell>
        </row>
        <row r="1336">
          <cell r="D1336">
            <v>4422354</v>
          </cell>
          <cell r="E1336" t="str">
            <v>TGA676</v>
          </cell>
        </row>
        <row r="1337">
          <cell r="D1337">
            <v>4422356</v>
          </cell>
          <cell r="E1337" t="str">
            <v>TGA676</v>
          </cell>
        </row>
        <row r="1338">
          <cell r="D1338">
            <v>4422357</v>
          </cell>
          <cell r="E1338" t="str">
            <v>TGA676</v>
          </cell>
        </row>
        <row r="1339">
          <cell r="D1339">
            <v>4422355</v>
          </cell>
          <cell r="E1339" t="str">
            <v>TGA676</v>
          </cell>
        </row>
        <row r="1340">
          <cell r="D1340">
            <v>4422491</v>
          </cell>
          <cell r="E1340" t="str">
            <v>TGA014</v>
          </cell>
        </row>
        <row r="1341">
          <cell r="D1341">
            <v>4416910</v>
          </cell>
          <cell r="E1341" t="str">
            <v>TGA780</v>
          </cell>
        </row>
        <row r="1342">
          <cell r="D1342">
            <v>4417012</v>
          </cell>
          <cell r="E1342" t="str">
            <v>TGA356</v>
          </cell>
        </row>
        <row r="1343">
          <cell r="D1343">
            <v>4417198</v>
          </cell>
          <cell r="E1343" t="str">
            <v>TGA971</v>
          </cell>
        </row>
        <row r="1344">
          <cell r="D1344">
            <v>4417204</v>
          </cell>
          <cell r="E1344" t="str">
            <v>TGA077</v>
          </cell>
        </row>
        <row r="1345">
          <cell r="D1345">
            <v>4422490</v>
          </cell>
          <cell r="E1345" t="str">
            <v>TGA772</v>
          </cell>
        </row>
        <row r="1346">
          <cell r="D1346">
            <v>4416912</v>
          </cell>
          <cell r="E1346" t="str">
            <v>TGA781</v>
          </cell>
        </row>
        <row r="1347">
          <cell r="D1347">
            <v>4422481</v>
          </cell>
          <cell r="E1347" t="str">
            <v>TGA971</v>
          </cell>
        </row>
        <row r="1348">
          <cell r="D1348">
            <v>4417141</v>
          </cell>
          <cell r="E1348" t="str">
            <v>TGA078</v>
          </cell>
        </row>
        <row r="1349">
          <cell r="D1349">
            <v>4417206</v>
          </cell>
          <cell r="E1349" t="str">
            <v>TGA080</v>
          </cell>
        </row>
        <row r="1350">
          <cell r="D1350">
            <v>4416941</v>
          </cell>
          <cell r="E1350" t="str">
            <v>TGA919</v>
          </cell>
        </row>
        <row r="1351">
          <cell r="D1351">
            <v>4416992</v>
          </cell>
          <cell r="E1351" t="str">
            <v>TGA152</v>
          </cell>
        </row>
        <row r="1352">
          <cell r="D1352">
            <v>4417058</v>
          </cell>
          <cell r="E1352" t="str">
            <v>TGA357</v>
          </cell>
        </row>
        <row r="1353">
          <cell r="D1353">
            <v>4417060</v>
          </cell>
          <cell r="E1353" t="str">
            <v>TGA358</v>
          </cell>
        </row>
        <row r="1354">
          <cell r="D1354">
            <v>4417061</v>
          </cell>
          <cell r="E1354" t="str">
            <v>TGA359</v>
          </cell>
        </row>
        <row r="1355">
          <cell r="D1355">
            <v>4422927</v>
          </cell>
          <cell r="E1355" t="str">
            <v>TGA152</v>
          </cell>
        </row>
        <row r="1356">
          <cell r="D1356">
            <v>4416938</v>
          </cell>
          <cell r="E1356" t="str">
            <v>TGA916</v>
          </cell>
        </row>
        <row r="1357">
          <cell r="D1357">
            <v>4417093</v>
          </cell>
          <cell r="E1357" t="str">
            <v>TGA130</v>
          </cell>
        </row>
        <row r="1358">
          <cell r="D1358">
            <v>4416976</v>
          </cell>
          <cell r="E1358" t="str">
            <v>TGA041</v>
          </cell>
        </row>
        <row r="1359">
          <cell r="D1359">
            <v>4416977</v>
          </cell>
          <cell r="E1359" t="str">
            <v>TGA042</v>
          </cell>
        </row>
        <row r="1360">
          <cell r="D1360">
            <v>4416980</v>
          </cell>
          <cell r="E1360" t="str">
            <v>TGA043</v>
          </cell>
        </row>
        <row r="1361">
          <cell r="D1361">
            <v>4416982</v>
          </cell>
          <cell r="E1361" t="str">
            <v>TGA044</v>
          </cell>
        </row>
        <row r="1362">
          <cell r="D1362">
            <v>4416984</v>
          </cell>
          <cell r="E1362" t="str">
            <v>TGA045</v>
          </cell>
        </row>
        <row r="1363">
          <cell r="D1363">
            <v>4416986</v>
          </cell>
          <cell r="E1363" t="str">
            <v>TGA046</v>
          </cell>
        </row>
        <row r="1364">
          <cell r="D1364">
            <v>4416988</v>
          </cell>
          <cell r="E1364" t="str">
            <v>TGA047</v>
          </cell>
        </row>
        <row r="1365">
          <cell r="D1365">
            <v>4416990</v>
          </cell>
          <cell r="E1365" t="str">
            <v>TGA048</v>
          </cell>
        </row>
        <row r="1366">
          <cell r="D1366">
            <v>4417186</v>
          </cell>
          <cell r="E1366" t="str">
            <v>TGA764</v>
          </cell>
        </row>
        <row r="1367">
          <cell r="D1367">
            <v>4422497</v>
          </cell>
          <cell r="E1367" t="str">
            <v>TGA130</v>
          </cell>
        </row>
        <row r="1368">
          <cell r="D1368">
            <v>4422417</v>
          </cell>
          <cell r="E1368" t="str">
            <v>TGA048</v>
          </cell>
        </row>
        <row r="1369">
          <cell r="D1369">
            <v>4422415</v>
          </cell>
          <cell r="E1369" t="str">
            <v>TGA048</v>
          </cell>
        </row>
        <row r="1370">
          <cell r="D1370">
            <v>4422408</v>
          </cell>
          <cell r="E1370" t="str">
            <v>TGA048</v>
          </cell>
        </row>
        <row r="1371">
          <cell r="D1371">
            <v>4422413</v>
          </cell>
          <cell r="E1371" t="str">
            <v>TGA048</v>
          </cell>
        </row>
        <row r="1372">
          <cell r="D1372">
            <v>4422414</v>
          </cell>
          <cell r="E1372" t="str">
            <v>TGA048</v>
          </cell>
        </row>
        <row r="1373">
          <cell r="D1373">
            <v>4422480</v>
          </cell>
          <cell r="E1373" t="str">
            <v>TFA341</v>
          </cell>
        </row>
        <row r="1374">
          <cell r="D1374">
            <v>4416925</v>
          </cell>
          <cell r="E1374" t="str">
            <v>TGA749</v>
          </cell>
        </row>
        <row r="1375">
          <cell r="D1375">
            <v>4417158</v>
          </cell>
          <cell r="E1375" t="str">
            <v>TFA337</v>
          </cell>
        </row>
        <row r="1376">
          <cell r="D1376">
            <v>4417208</v>
          </cell>
          <cell r="E1376" t="str">
            <v>TGA133</v>
          </cell>
        </row>
        <row r="1377">
          <cell r="D1377">
            <v>4422462</v>
          </cell>
          <cell r="E1377" t="str">
            <v>TGA749</v>
          </cell>
        </row>
        <row r="1378">
          <cell r="D1378">
            <v>4422464</v>
          </cell>
          <cell r="E1378" t="str">
            <v>TGA749</v>
          </cell>
        </row>
        <row r="1379">
          <cell r="D1379">
            <v>4422467</v>
          </cell>
          <cell r="E1379" t="str">
            <v>TGA749</v>
          </cell>
        </row>
        <row r="1380">
          <cell r="D1380">
            <v>4422461</v>
          </cell>
          <cell r="E1380" t="str">
            <v>TGA749</v>
          </cell>
        </row>
        <row r="1381">
          <cell r="D1381">
            <v>4422465</v>
          </cell>
          <cell r="E1381" t="str">
            <v>TGA749</v>
          </cell>
        </row>
        <row r="1382">
          <cell r="D1382">
            <v>4422466</v>
          </cell>
          <cell r="E1382" t="str">
            <v>TGA749</v>
          </cell>
        </row>
        <row r="1383">
          <cell r="D1383">
            <v>4422463</v>
          </cell>
          <cell r="E1383" t="str">
            <v>TGA749</v>
          </cell>
        </row>
        <row r="1384">
          <cell r="D1384">
            <v>4422489</v>
          </cell>
          <cell r="E1384" t="str">
            <v>TGA773</v>
          </cell>
        </row>
        <row r="1385">
          <cell r="D1385">
            <v>4422492</v>
          </cell>
          <cell r="E1385" t="str">
            <v>TGA103</v>
          </cell>
        </row>
        <row r="1386">
          <cell r="D1386">
            <v>4417051</v>
          </cell>
          <cell r="E1386" t="str">
            <v>TGA313</v>
          </cell>
        </row>
        <row r="1387">
          <cell r="D1387">
            <v>4417166</v>
          </cell>
          <cell r="E1387" t="str">
            <v>TGA141</v>
          </cell>
        </row>
        <row r="1388">
          <cell r="D1388">
            <v>4422488</v>
          </cell>
          <cell r="E1388" t="str">
            <v>TFA345</v>
          </cell>
        </row>
        <row r="1389">
          <cell r="D1389">
            <v>4422478</v>
          </cell>
          <cell r="E1389" t="str">
            <v>TGA141</v>
          </cell>
        </row>
        <row r="1390">
          <cell r="D1390">
            <v>4422496</v>
          </cell>
          <cell r="E1390" t="str">
            <v>TGA141</v>
          </cell>
        </row>
        <row r="1391">
          <cell r="D1391">
            <v>4422477</v>
          </cell>
          <cell r="E1391" t="str">
            <v>TGA141</v>
          </cell>
        </row>
        <row r="1392">
          <cell r="D1392">
            <v>4422479</v>
          </cell>
          <cell r="E1392" t="str">
            <v>TGA141</v>
          </cell>
        </row>
        <row r="1393">
          <cell r="D1393">
            <v>4422495</v>
          </cell>
          <cell r="E1393" t="str">
            <v>TGA141</v>
          </cell>
        </row>
        <row r="1394">
          <cell r="D1394">
            <v>4416927</v>
          </cell>
          <cell r="E1394" t="str">
            <v>TGA766</v>
          </cell>
        </row>
        <row r="1395">
          <cell r="D1395">
            <v>4416929</v>
          </cell>
          <cell r="E1395" t="str">
            <v>TGA767</v>
          </cell>
        </row>
        <row r="1396">
          <cell r="D1396">
            <v>4417056</v>
          </cell>
          <cell r="E1396" t="str">
            <v>TGA326</v>
          </cell>
        </row>
        <row r="1397">
          <cell r="D1397">
            <v>4417191</v>
          </cell>
          <cell r="E1397" t="str">
            <v>TGA783</v>
          </cell>
        </row>
        <row r="1398">
          <cell r="D1398">
            <v>4417201</v>
          </cell>
          <cell r="E1398" t="str">
            <v>TGA067</v>
          </cell>
        </row>
        <row r="1399">
          <cell r="D1399">
            <v>4417218</v>
          </cell>
          <cell r="E1399" t="str">
            <v>TGA695</v>
          </cell>
        </row>
        <row r="1400">
          <cell r="D1400">
            <v>4417219</v>
          </cell>
          <cell r="E1400" t="str">
            <v>TGA714</v>
          </cell>
        </row>
        <row r="1401">
          <cell r="D1401">
            <v>4422097</v>
          </cell>
          <cell r="E1401" t="str">
            <v>TGA191</v>
          </cell>
        </row>
        <row r="1402">
          <cell r="D1402">
            <v>4422316</v>
          </cell>
          <cell r="E1402" t="str">
            <v>TGA191</v>
          </cell>
        </row>
        <row r="1403">
          <cell r="D1403">
            <v>4422317</v>
          </cell>
          <cell r="E1403" t="str">
            <v>TGA191</v>
          </cell>
        </row>
        <row r="1404">
          <cell r="D1404">
            <v>4422342</v>
          </cell>
          <cell r="E1404" t="str">
            <v>TGA192</v>
          </cell>
        </row>
        <row r="1405">
          <cell r="D1405">
            <v>4416936</v>
          </cell>
          <cell r="E1405" t="str">
            <v>TGA885</v>
          </cell>
        </row>
        <row r="1406">
          <cell r="D1406">
            <v>4422098</v>
          </cell>
          <cell r="E1406" t="str">
            <v>TGA191</v>
          </cell>
        </row>
        <row r="1407">
          <cell r="D1407">
            <v>4422314</v>
          </cell>
          <cell r="E1407" t="str">
            <v>TGA191</v>
          </cell>
        </row>
        <row r="1408">
          <cell r="D1408">
            <v>4422349</v>
          </cell>
          <cell r="E1408" t="str">
            <v>TGA192</v>
          </cell>
        </row>
        <row r="1409">
          <cell r="D1409">
            <v>4422100</v>
          </cell>
          <cell r="E1409" t="str">
            <v>TGA191</v>
          </cell>
        </row>
        <row r="1410">
          <cell r="D1410">
            <v>4422312</v>
          </cell>
          <cell r="E1410" t="str">
            <v>TGA191</v>
          </cell>
        </row>
        <row r="1411">
          <cell r="D1411">
            <v>4422313</v>
          </cell>
          <cell r="E1411" t="str">
            <v>TGA191</v>
          </cell>
        </row>
        <row r="1412">
          <cell r="D1412">
            <v>4422344</v>
          </cell>
          <cell r="E1412" t="str">
            <v>TGA192</v>
          </cell>
        </row>
        <row r="1413">
          <cell r="D1413">
            <v>4422345</v>
          </cell>
          <cell r="E1413" t="str">
            <v>TGA192</v>
          </cell>
        </row>
        <row r="1414">
          <cell r="D1414">
            <v>4422350</v>
          </cell>
          <cell r="E1414" t="str">
            <v>TGA192</v>
          </cell>
        </row>
        <row r="1415">
          <cell r="D1415">
            <v>4422099</v>
          </cell>
          <cell r="E1415" t="str">
            <v>TGA191</v>
          </cell>
        </row>
        <row r="1416">
          <cell r="D1416">
            <v>4422311</v>
          </cell>
          <cell r="E1416" t="str">
            <v>TGA191</v>
          </cell>
        </row>
        <row r="1417">
          <cell r="D1417">
            <v>4422315</v>
          </cell>
          <cell r="E1417" t="str">
            <v>TGA191</v>
          </cell>
        </row>
        <row r="1418">
          <cell r="D1418">
            <v>4422320</v>
          </cell>
          <cell r="E1418" t="str">
            <v>TGA192</v>
          </cell>
        </row>
        <row r="1419">
          <cell r="D1419">
            <v>4422343</v>
          </cell>
          <cell r="E1419" t="str">
            <v>TGA192</v>
          </cell>
        </row>
        <row r="1420">
          <cell r="D1420">
            <v>4422347</v>
          </cell>
          <cell r="E1420" t="str">
            <v>TGA192</v>
          </cell>
        </row>
        <row r="1421">
          <cell r="D1421">
            <v>4422346</v>
          </cell>
          <cell r="E1421" t="str">
            <v>TGA192</v>
          </cell>
        </row>
        <row r="1422">
          <cell r="D1422">
            <v>4422348</v>
          </cell>
          <cell r="E1422" t="str">
            <v>TGA192</v>
          </cell>
        </row>
        <row r="1423">
          <cell r="D1423">
            <v>4422341</v>
          </cell>
          <cell r="E1423" t="str">
            <v>TGA192</v>
          </cell>
        </row>
        <row r="1424">
          <cell r="D1424">
            <v>4422380</v>
          </cell>
          <cell r="E1424" t="str">
            <v>TGA096</v>
          </cell>
        </row>
        <row r="1425">
          <cell r="D1425">
            <v>4422379</v>
          </cell>
          <cell r="E1425" t="str">
            <v>TGA096</v>
          </cell>
        </row>
        <row r="1426">
          <cell r="D1426">
            <v>4422381</v>
          </cell>
          <cell r="E1426" t="str">
            <v>TGA096</v>
          </cell>
        </row>
        <row r="1427">
          <cell r="D1427">
            <v>4422386</v>
          </cell>
          <cell r="E1427" t="str">
            <v>TGA096</v>
          </cell>
        </row>
        <row r="1428">
          <cell r="D1428">
            <v>4422378</v>
          </cell>
          <cell r="E1428" t="str">
            <v>TGA096</v>
          </cell>
        </row>
        <row r="1429">
          <cell r="D1429">
            <v>4422419</v>
          </cell>
          <cell r="E1429" t="str">
            <v>TGA228</v>
          </cell>
        </row>
        <row r="1430">
          <cell r="D1430">
            <v>4422928</v>
          </cell>
          <cell r="E1430" t="str">
            <v>TGA695</v>
          </cell>
        </row>
        <row r="1431">
          <cell r="D1431">
            <v>4422384</v>
          </cell>
          <cell r="E1431" t="str">
            <v>TGA096</v>
          </cell>
        </row>
        <row r="1432">
          <cell r="D1432">
            <v>4423493</v>
          </cell>
          <cell r="E1432" t="str">
            <v>TGA902</v>
          </cell>
        </row>
        <row r="1433">
          <cell r="D1433">
            <v>4423494</v>
          </cell>
          <cell r="E1433" t="str">
            <v>TGA902</v>
          </cell>
        </row>
        <row r="1434">
          <cell r="D1434">
            <v>4417245</v>
          </cell>
          <cell r="E1434" t="str">
            <v>TGA949</v>
          </cell>
        </row>
        <row r="1435">
          <cell r="D1435">
            <v>4417258</v>
          </cell>
          <cell r="E1435" t="str">
            <v>TGA015</v>
          </cell>
        </row>
        <row r="1436">
          <cell r="D1436">
            <v>4417511</v>
          </cell>
          <cell r="E1436" t="str">
            <v>TGA935</v>
          </cell>
        </row>
        <row r="1437">
          <cell r="D1437">
            <v>4417526</v>
          </cell>
          <cell r="E1437" t="str">
            <v>TGA947</v>
          </cell>
        </row>
        <row r="1438">
          <cell r="D1438">
            <v>4417550</v>
          </cell>
          <cell r="E1438" t="str">
            <v>TGA159</v>
          </cell>
        </row>
        <row r="1439">
          <cell r="D1439">
            <v>4417574</v>
          </cell>
          <cell r="E1439" t="str">
            <v>TGA267</v>
          </cell>
        </row>
        <row r="1440">
          <cell r="D1440">
            <v>4423487</v>
          </cell>
          <cell r="E1440" t="str">
            <v>TGA267</v>
          </cell>
        </row>
        <row r="1441">
          <cell r="D1441">
            <v>4423486</v>
          </cell>
          <cell r="E1441" t="str">
            <v>TGA267</v>
          </cell>
        </row>
        <row r="1442">
          <cell r="D1442">
            <v>4423488</v>
          </cell>
          <cell r="E1442" t="str">
            <v>TGA267</v>
          </cell>
        </row>
        <row r="1443">
          <cell r="D1443">
            <v>4423485</v>
          </cell>
          <cell r="E1443" t="str">
            <v>TGA267</v>
          </cell>
        </row>
        <row r="1444">
          <cell r="D1444">
            <v>4417243</v>
          </cell>
          <cell r="E1444" t="str">
            <v>TGA934</v>
          </cell>
        </row>
        <row r="1445">
          <cell r="D1445">
            <v>4417246</v>
          </cell>
          <cell r="E1445" t="str">
            <v>TGA988</v>
          </cell>
        </row>
        <row r="1446">
          <cell r="D1446">
            <v>4417248</v>
          </cell>
          <cell r="E1446" t="str">
            <v>TGA991</v>
          </cell>
        </row>
        <row r="1447">
          <cell r="D1447">
            <v>4417249</v>
          </cell>
          <cell r="E1447" t="str">
            <v>TGA992</v>
          </cell>
        </row>
        <row r="1448">
          <cell r="D1448">
            <v>4417251</v>
          </cell>
          <cell r="E1448" t="str">
            <v>TGA993</v>
          </cell>
        </row>
        <row r="1449">
          <cell r="D1449">
            <v>4417252</v>
          </cell>
          <cell r="E1449" t="str">
            <v>TGA995</v>
          </cell>
        </row>
        <row r="1450">
          <cell r="D1450">
            <v>4417254</v>
          </cell>
          <cell r="E1450" t="str">
            <v>TGA996</v>
          </cell>
        </row>
        <row r="1451">
          <cell r="D1451">
            <v>4417256</v>
          </cell>
          <cell r="E1451" t="str">
            <v>TGA997</v>
          </cell>
        </row>
        <row r="1452">
          <cell r="D1452">
            <v>4417401</v>
          </cell>
          <cell r="E1452" t="str">
            <v>TGA001</v>
          </cell>
        </row>
        <row r="1453">
          <cell r="D1453">
            <v>4417509</v>
          </cell>
          <cell r="E1453" t="str">
            <v>TGA927</v>
          </cell>
        </row>
        <row r="1454">
          <cell r="D1454">
            <v>4417515</v>
          </cell>
          <cell r="E1454" t="str">
            <v>TGA986</v>
          </cell>
        </row>
        <row r="1455">
          <cell r="D1455">
            <v>4417517</v>
          </cell>
          <cell r="E1455" t="str">
            <v>TGA989</v>
          </cell>
        </row>
        <row r="1456">
          <cell r="D1456">
            <v>4417519</v>
          </cell>
          <cell r="E1456" t="str">
            <v>TGA990</v>
          </cell>
        </row>
        <row r="1457">
          <cell r="D1457">
            <v>4417521</v>
          </cell>
          <cell r="E1457" t="str">
            <v>TGA994</v>
          </cell>
        </row>
        <row r="1458">
          <cell r="D1458">
            <v>4417529</v>
          </cell>
          <cell r="E1458" t="str">
            <v>TGA987</v>
          </cell>
        </row>
        <row r="1459">
          <cell r="D1459">
            <v>4423491</v>
          </cell>
          <cell r="E1459" t="str">
            <v>TGA015</v>
          </cell>
        </row>
        <row r="1460">
          <cell r="D1460">
            <v>4423342</v>
          </cell>
          <cell r="E1460" t="str">
            <v>TGA987</v>
          </cell>
        </row>
        <row r="1461">
          <cell r="D1461">
            <v>4417490</v>
          </cell>
          <cell r="E1461" t="str">
            <v>TGA287</v>
          </cell>
        </row>
        <row r="1462">
          <cell r="D1462">
            <v>4417583</v>
          </cell>
          <cell r="E1462" t="str">
            <v>TGA464</v>
          </cell>
        </row>
        <row r="1463">
          <cell r="D1463">
            <v>4417242</v>
          </cell>
          <cell r="E1463" t="str">
            <v>TGA932</v>
          </cell>
        </row>
        <row r="1464">
          <cell r="D1464">
            <v>4423489</v>
          </cell>
          <cell r="E1464" t="str">
            <v>TGA464</v>
          </cell>
        </row>
        <row r="1465">
          <cell r="D1465">
            <v>4423490</v>
          </cell>
          <cell r="E1465" t="str">
            <v>TGA464</v>
          </cell>
        </row>
        <row r="1466">
          <cell r="D1466">
            <v>4417281</v>
          </cell>
          <cell r="E1466" t="str">
            <v>TGA349</v>
          </cell>
        </row>
        <row r="1467">
          <cell r="D1467">
            <v>4417283</v>
          </cell>
          <cell r="E1467" t="str">
            <v>TGA350</v>
          </cell>
        </row>
        <row r="1468">
          <cell r="D1468">
            <v>4417285</v>
          </cell>
          <cell r="E1468" t="str">
            <v>TGA351</v>
          </cell>
        </row>
        <row r="1469">
          <cell r="D1469">
            <v>4423495</v>
          </cell>
          <cell r="E1469" t="str">
            <v>TGA932</v>
          </cell>
        </row>
        <row r="1470">
          <cell r="D1470">
            <v>4423483</v>
          </cell>
          <cell r="E1470" t="str">
            <v>TGA351</v>
          </cell>
        </row>
        <row r="1471">
          <cell r="D1471">
            <v>4423484</v>
          </cell>
          <cell r="E1471" t="str">
            <v>TGA351</v>
          </cell>
        </row>
        <row r="1472">
          <cell r="D1472">
            <v>4423498</v>
          </cell>
          <cell r="E1472" t="str">
            <v>TGA577</v>
          </cell>
        </row>
        <row r="1473">
          <cell r="D1473">
            <v>4417226</v>
          </cell>
          <cell r="E1473" t="str">
            <v>TGA960</v>
          </cell>
        </row>
        <row r="1474">
          <cell r="D1474">
            <v>4417318</v>
          </cell>
          <cell r="E1474" t="str">
            <v>TGA111</v>
          </cell>
        </row>
        <row r="1475">
          <cell r="D1475">
            <v>4417320</v>
          </cell>
          <cell r="E1475" t="str">
            <v>TGA112</v>
          </cell>
        </row>
        <row r="1476">
          <cell r="D1476">
            <v>4417322</v>
          </cell>
          <cell r="E1476" t="str">
            <v>TGA113</v>
          </cell>
        </row>
        <row r="1477">
          <cell r="D1477">
            <v>4417326</v>
          </cell>
          <cell r="E1477" t="str">
            <v>TGA120</v>
          </cell>
        </row>
        <row r="1478">
          <cell r="D1478">
            <v>4417328</v>
          </cell>
          <cell r="E1478" t="str">
            <v>TGA121</v>
          </cell>
        </row>
        <row r="1479">
          <cell r="D1479">
            <v>4417288</v>
          </cell>
          <cell r="E1479" t="str">
            <v>TGA353</v>
          </cell>
        </row>
        <row r="1480">
          <cell r="D1480">
            <v>4423492</v>
          </cell>
          <cell r="E1480" t="str">
            <v>TGA353</v>
          </cell>
        </row>
        <row r="1481">
          <cell r="D1481">
            <v>4417323</v>
          </cell>
          <cell r="E1481" t="str">
            <v>TGA116</v>
          </cell>
        </row>
        <row r="1482">
          <cell r="D1482">
            <v>4423347</v>
          </cell>
          <cell r="E1482" t="str">
            <v>TGA357</v>
          </cell>
        </row>
        <row r="1483">
          <cell r="D1483">
            <v>4423348</v>
          </cell>
          <cell r="E1483" t="str">
            <v>TGA357</v>
          </cell>
        </row>
        <row r="1484">
          <cell r="D1484">
            <v>4423350</v>
          </cell>
          <cell r="E1484" t="str">
            <v>TGA357</v>
          </cell>
        </row>
        <row r="1485">
          <cell r="D1485">
            <v>4423346</v>
          </cell>
          <cell r="E1485" t="str">
            <v>TGA357</v>
          </cell>
        </row>
        <row r="1486">
          <cell r="D1486">
            <v>4423349</v>
          </cell>
          <cell r="E1486" t="str">
            <v>TGA357</v>
          </cell>
        </row>
        <row r="1487">
          <cell r="D1487">
            <v>4423345</v>
          </cell>
          <cell r="E1487" t="str">
            <v>TGA357</v>
          </cell>
        </row>
        <row r="1488">
          <cell r="D1488">
            <v>4417325</v>
          </cell>
          <cell r="E1488" t="str">
            <v>TGA117</v>
          </cell>
        </row>
        <row r="1489">
          <cell r="D1489">
            <v>4417351</v>
          </cell>
          <cell r="E1489" t="str">
            <v>TGA182</v>
          </cell>
        </row>
        <row r="1490">
          <cell r="D1490">
            <v>4417492</v>
          </cell>
          <cell r="E1490" t="str">
            <v>TGA426</v>
          </cell>
        </row>
        <row r="1491">
          <cell r="D1491">
            <v>4417527</v>
          </cell>
          <cell r="E1491" t="str">
            <v>TGA962</v>
          </cell>
        </row>
        <row r="1492">
          <cell r="D1492">
            <v>4417547</v>
          </cell>
          <cell r="E1492" t="str">
            <v>TGA137</v>
          </cell>
        </row>
        <row r="1493">
          <cell r="D1493">
            <v>4417576</v>
          </cell>
          <cell r="E1493" t="str">
            <v>TGA275</v>
          </cell>
        </row>
        <row r="1494">
          <cell r="D1494">
            <v>4423496</v>
          </cell>
          <cell r="E1494" t="str">
            <v>TGA962</v>
          </cell>
        </row>
        <row r="1495">
          <cell r="D1495">
            <v>4423497</v>
          </cell>
          <cell r="E1495" t="str">
            <v>TGA962</v>
          </cell>
        </row>
        <row r="1496">
          <cell r="D1496">
            <v>4417279</v>
          </cell>
          <cell r="E1496" t="str">
            <v>TGA054</v>
          </cell>
        </row>
        <row r="1497">
          <cell r="D1497">
            <v>4417298</v>
          </cell>
          <cell r="E1497" t="str">
            <v>TGA397</v>
          </cell>
        </row>
        <row r="1498">
          <cell r="D1498">
            <v>4417343</v>
          </cell>
          <cell r="E1498" t="str">
            <v>TGA233</v>
          </cell>
        </row>
        <row r="1499">
          <cell r="D1499">
            <v>4417494</v>
          </cell>
          <cell r="E1499" t="str">
            <v>TGA493</v>
          </cell>
        </row>
        <row r="1500">
          <cell r="D1500">
            <v>4417581</v>
          </cell>
          <cell r="E1500" t="str">
            <v>TGA430</v>
          </cell>
        </row>
        <row r="1501">
          <cell r="D1501">
            <v>4417584</v>
          </cell>
          <cell r="E1501" t="str">
            <v>TGA573</v>
          </cell>
        </row>
        <row r="1502">
          <cell r="D1502">
            <v>4422956</v>
          </cell>
          <cell r="E1502" t="str">
            <v>TGA185</v>
          </cell>
        </row>
        <row r="1503">
          <cell r="D1503">
            <v>4423311</v>
          </cell>
          <cell r="E1503" t="str">
            <v>TGA186</v>
          </cell>
        </row>
        <row r="1504">
          <cell r="D1504">
            <v>4423314</v>
          </cell>
          <cell r="E1504" t="str">
            <v>TGA186</v>
          </cell>
        </row>
        <row r="1505">
          <cell r="D1505">
            <v>4423316</v>
          </cell>
          <cell r="E1505" t="str">
            <v>TGA186</v>
          </cell>
        </row>
        <row r="1506">
          <cell r="D1506">
            <v>4423318</v>
          </cell>
          <cell r="E1506" t="str">
            <v>TGA186</v>
          </cell>
        </row>
        <row r="1507">
          <cell r="D1507">
            <v>4423319</v>
          </cell>
          <cell r="E1507" t="str">
            <v>TGA186</v>
          </cell>
        </row>
        <row r="1508">
          <cell r="D1508">
            <v>4423323</v>
          </cell>
          <cell r="E1508" t="str">
            <v>TGA187</v>
          </cell>
        </row>
        <row r="1509">
          <cell r="D1509">
            <v>4423325</v>
          </cell>
          <cell r="E1509" t="str">
            <v>TGA187</v>
          </cell>
        </row>
        <row r="1510">
          <cell r="D1510">
            <v>4423328</v>
          </cell>
          <cell r="E1510" t="str">
            <v>TGA187</v>
          </cell>
        </row>
        <row r="1511">
          <cell r="D1511">
            <v>4422953</v>
          </cell>
          <cell r="E1511" t="str">
            <v>TGA185</v>
          </cell>
        </row>
        <row r="1512">
          <cell r="D1512">
            <v>4422958</v>
          </cell>
          <cell r="E1512" t="str">
            <v>TGA185</v>
          </cell>
        </row>
        <row r="1513">
          <cell r="D1513">
            <v>4422960</v>
          </cell>
          <cell r="E1513" t="str">
            <v>TGA185</v>
          </cell>
        </row>
        <row r="1514">
          <cell r="D1514">
            <v>4423315</v>
          </cell>
          <cell r="E1514" t="str">
            <v>TGA186</v>
          </cell>
        </row>
        <row r="1515">
          <cell r="D1515">
            <v>4423324</v>
          </cell>
          <cell r="E1515" t="str">
            <v>TGA187</v>
          </cell>
        </row>
        <row r="1516">
          <cell r="D1516">
            <v>4422957</v>
          </cell>
          <cell r="E1516" t="str">
            <v>TGA185</v>
          </cell>
        </row>
        <row r="1517">
          <cell r="D1517">
            <v>4423317</v>
          </cell>
          <cell r="E1517" t="str">
            <v>TGA186</v>
          </cell>
        </row>
        <row r="1518">
          <cell r="D1518">
            <v>4422955</v>
          </cell>
          <cell r="E1518" t="str">
            <v>TGA185</v>
          </cell>
        </row>
        <row r="1519">
          <cell r="D1519">
            <v>4422959</v>
          </cell>
          <cell r="E1519" t="str">
            <v>TGA185</v>
          </cell>
        </row>
        <row r="1520">
          <cell r="D1520">
            <v>4423320</v>
          </cell>
          <cell r="E1520" t="str">
            <v>TGA187</v>
          </cell>
        </row>
        <row r="1521">
          <cell r="D1521">
            <v>4423321</v>
          </cell>
          <cell r="E1521" t="str">
            <v>TGA187</v>
          </cell>
        </row>
        <row r="1522">
          <cell r="D1522">
            <v>4423326</v>
          </cell>
          <cell r="E1522" t="str">
            <v>TGA187</v>
          </cell>
        </row>
        <row r="1523">
          <cell r="D1523">
            <v>4423327</v>
          </cell>
          <cell r="E1523" t="str">
            <v>TGA187</v>
          </cell>
        </row>
        <row r="1524">
          <cell r="D1524">
            <v>4422954</v>
          </cell>
          <cell r="E1524" t="str">
            <v>TGA185</v>
          </cell>
        </row>
        <row r="1525">
          <cell r="D1525">
            <v>4423312</v>
          </cell>
          <cell r="E1525" t="str">
            <v>TGA186</v>
          </cell>
        </row>
        <row r="1526">
          <cell r="D1526">
            <v>4423313</v>
          </cell>
          <cell r="E1526" t="str">
            <v>TGA186</v>
          </cell>
        </row>
        <row r="1527">
          <cell r="D1527">
            <v>4423322</v>
          </cell>
          <cell r="E1527" t="str">
            <v>TGA187</v>
          </cell>
        </row>
        <row r="1528">
          <cell r="D1528">
            <v>4423482</v>
          </cell>
          <cell r="E1528" t="str">
            <v>TGA493</v>
          </cell>
        </row>
        <row r="1529">
          <cell r="D1529">
            <v>4423481</v>
          </cell>
          <cell r="E1529" t="str">
            <v>TGA493</v>
          </cell>
        </row>
        <row r="1530">
          <cell r="D1530">
            <v>4417496</v>
          </cell>
          <cell r="E1530" t="str">
            <v>TGA519</v>
          </cell>
        </row>
        <row r="1531">
          <cell r="D1531">
            <v>4423329</v>
          </cell>
          <cell r="E1531" t="str">
            <v>TGA519</v>
          </cell>
        </row>
        <row r="1532">
          <cell r="D1532">
            <v>4417433</v>
          </cell>
          <cell r="E1532" t="str">
            <v>TGA222</v>
          </cell>
        </row>
        <row r="1533">
          <cell r="D1533">
            <v>4417435</v>
          </cell>
          <cell r="E1533" t="str">
            <v>TGA225</v>
          </cell>
        </row>
        <row r="1534">
          <cell r="D1534">
            <v>4417486</v>
          </cell>
          <cell r="E1534" t="str">
            <v>TGA223</v>
          </cell>
        </row>
        <row r="1535">
          <cell r="D1535">
            <v>4417488</v>
          </cell>
          <cell r="E1535" t="str">
            <v>TGA224</v>
          </cell>
        </row>
        <row r="1536">
          <cell r="D1536">
            <v>4423338</v>
          </cell>
          <cell r="E1536" t="str">
            <v>TGA004</v>
          </cell>
        </row>
        <row r="1537">
          <cell r="D1537">
            <v>4423340</v>
          </cell>
          <cell r="E1537" t="str">
            <v>TGA004</v>
          </cell>
        </row>
        <row r="1538">
          <cell r="D1538">
            <v>4423330</v>
          </cell>
          <cell r="E1538" t="str">
            <v>TGA003</v>
          </cell>
        </row>
        <row r="1539">
          <cell r="D1539">
            <v>4423332</v>
          </cell>
          <cell r="E1539" t="str">
            <v>TGA003</v>
          </cell>
        </row>
        <row r="1540">
          <cell r="D1540">
            <v>4423337</v>
          </cell>
          <cell r="E1540" t="str">
            <v>TGA004</v>
          </cell>
        </row>
        <row r="1541">
          <cell r="D1541">
            <v>4423336</v>
          </cell>
          <cell r="E1541" t="str">
            <v>TGA004</v>
          </cell>
        </row>
        <row r="1542">
          <cell r="D1542">
            <v>4423331</v>
          </cell>
          <cell r="E1542" t="str">
            <v>TGA003</v>
          </cell>
        </row>
        <row r="1543">
          <cell r="D1543">
            <v>4423333</v>
          </cell>
          <cell r="E1543" t="str">
            <v>TGA003</v>
          </cell>
        </row>
        <row r="1544">
          <cell r="D1544">
            <v>4423341</v>
          </cell>
          <cell r="E1544" t="str">
            <v>TGA004</v>
          </cell>
        </row>
        <row r="1545">
          <cell r="D1545">
            <v>4423334</v>
          </cell>
          <cell r="E1545" t="str">
            <v>TGA003</v>
          </cell>
        </row>
        <row r="1546">
          <cell r="D1546">
            <v>4423335</v>
          </cell>
          <cell r="E1546" t="str">
            <v>TGA003</v>
          </cell>
        </row>
        <row r="1547">
          <cell r="D1547">
            <v>4423339</v>
          </cell>
          <cell r="E1547" t="str">
            <v>TGA004</v>
          </cell>
        </row>
        <row r="1548">
          <cell r="D1548">
            <v>4417412</v>
          </cell>
          <cell r="E1548" t="str">
            <v>TGA056</v>
          </cell>
        </row>
        <row r="1549">
          <cell r="D1549">
            <v>4417415</v>
          </cell>
          <cell r="E1549" t="str">
            <v>TGA073</v>
          </cell>
        </row>
        <row r="1550">
          <cell r="D1550">
            <v>4417417</v>
          </cell>
          <cell r="E1550" t="str">
            <v>TGA076</v>
          </cell>
        </row>
        <row r="1551">
          <cell r="D1551">
            <v>4417419</v>
          </cell>
          <cell r="E1551" t="str">
            <v>TGA079</v>
          </cell>
        </row>
        <row r="1552">
          <cell r="D1552">
            <v>4417466</v>
          </cell>
          <cell r="E1552" t="str">
            <v>TGA061</v>
          </cell>
        </row>
        <row r="1553">
          <cell r="D1553">
            <v>4417467</v>
          </cell>
          <cell r="E1553" t="str">
            <v>TGA064</v>
          </cell>
        </row>
        <row r="1554">
          <cell r="D1554">
            <v>4417471</v>
          </cell>
          <cell r="E1554" t="str">
            <v>TGA074</v>
          </cell>
        </row>
        <row r="1555">
          <cell r="D1555">
            <v>4417475</v>
          </cell>
          <cell r="E1555" t="str">
            <v>TGA532</v>
          </cell>
        </row>
        <row r="1556">
          <cell r="D1556">
            <v>4417536</v>
          </cell>
          <cell r="E1556" t="str">
            <v>TGA057</v>
          </cell>
        </row>
        <row r="1557">
          <cell r="D1557">
            <v>4417537</v>
          </cell>
          <cell r="E1557" t="str">
            <v>TGA058</v>
          </cell>
        </row>
        <row r="1558">
          <cell r="D1558">
            <v>4417539</v>
          </cell>
          <cell r="E1558" t="str">
            <v>TGA059</v>
          </cell>
        </row>
        <row r="1559">
          <cell r="D1559">
            <v>4417541</v>
          </cell>
          <cell r="E1559" t="str">
            <v>TGA063</v>
          </cell>
        </row>
        <row r="1560">
          <cell r="D1560">
            <v>4417579</v>
          </cell>
          <cell r="E1560" t="str">
            <v>TGA285</v>
          </cell>
        </row>
        <row r="1561">
          <cell r="D1561">
            <v>4417677</v>
          </cell>
          <cell r="E1561" t="str">
            <v>TGA973</v>
          </cell>
        </row>
        <row r="1562">
          <cell r="D1562">
            <v>4417820</v>
          </cell>
          <cell r="E1562" t="str">
            <v>TGA065</v>
          </cell>
        </row>
        <row r="1563">
          <cell r="D1563">
            <v>4417825</v>
          </cell>
          <cell r="E1563" t="str">
            <v>TGA248</v>
          </cell>
        </row>
        <row r="1564">
          <cell r="D1564">
            <v>4417826</v>
          </cell>
          <cell r="E1564" t="str">
            <v>TGA249</v>
          </cell>
        </row>
        <row r="1565">
          <cell r="D1565">
            <v>4429846</v>
          </cell>
          <cell r="E1565" t="str">
            <v>TGA249</v>
          </cell>
        </row>
        <row r="1566">
          <cell r="D1566">
            <v>4429847</v>
          </cell>
          <cell r="E1566" t="str">
            <v>TGA249</v>
          </cell>
        </row>
        <row r="1567">
          <cell r="D1567">
            <v>4430035</v>
          </cell>
          <cell r="E1567" t="str">
            <v>TGA419</v>
          </cell>
        </row>
        <row r="1568">
          <cell r="D1568">
            <v>4430034</v>
          </cell>
          <cell r="E1568" t="str">
            <v>TGA419</v>
          </cell>
        </row>
        <row r="1569">
          <cell r="D1569">
            <v>4429842</v>
          </cell>
          <cell r="E1569" t="str">
            <v>TGA249</v>
          </cell>
        </row>
        <row r="1570">
          <cell r="D1570">
            <v>4429844</v>
          </cell>
          <cell r="E1570" t="str">
            <v>TGA249</v>
          </cell>
        </row>
        <row r="1571">
          <cell r="D1571">
            <v>4429843</v>
          </cell>
          <cell r="E1571" t="str">
            <v>TGA249</v>
          </cell>
        </row>
        <row r="1572">
          <cell r="D1572">
            <v>4429845</v>
          </cell>
          <cell r="E1572" t="str">
            <v>TGA249</v>
          </cell>
        </row>
        <row r="1573">
          <cell r="D1573">
            <v>4417842</v>
          </cell>
          <cell r="E1573" t="str">
            <v>TGA317</v>
          </cell>
        </row>
        <row r="1574">
          <cell r="D1574">
            <v>4417872</v>
          </cell>
          <cell r="E1574" t="str">
            <v>TGA314</v>
          </cell>
        </row>
        <row r="1575">
          <cell r="D1575">
            <v>4429823</v>
          </cell>
          <cell r="E1575" t="str">
            <v>TGA065</v>
          </cell>
        </row>
        <row r="1576">
          <cell r="D1576">
            <v>4429824</v>
          </cell>
          <cell r="E1576" t="str">
            <v>TGA065</v>
          </cell>
        </row>
        <row r="1577">
          <cell r="D1577">
            <v>4429827</v>
          </cell>
          <cell r="E1577" t="str">
            <v>TGA065</v>
          </cell>
        </row>
        <row r="1578">
          <cell r="D1578">
            <v>4429831</v>
          </cell>
          <cell r="E1578" t="str">
            <v>TGA973</v>
          </cell>
        </row>
        <row r="1579">
          <cell r="D1579">
            <v>4429838</v>
          </cell>
          <cell r="E1579" t="str">
            <v>TGA065</v>
          </cell>
        </row>
        <row r="1580">
          <cell r="D1580">
            <v>4429840</v>
          </cell>
          <cell r="E1580" t="str">
            <v>TGA065</v>
          </cell>
        </row>
        <row r="1581">
          <cell r="D1581">
            <v>4429841</v>
          </cell>
          <cell r="E1581" t="str">
            <v>TGA249</v>
          </cell>
        </row>
        <row r="1582">
          <cell r="D1582">
            <v>4429825</v>
          </cell>
          <cell r="E1582" t="str">
            <v>TGA065</v>
          </cell>
        </row>
        <row r="1583">
          <cell r="D1583">
            <v>4429826</v>
          </cell>
          <cell r="E1583" t="str">
            <v>TGA065</v>
          </cell>
        </row>
        <row r="1584">
          <cell r="D1584">
            <v>4429836</v>
          </cell>
          <cell r="E1584" t="str">
            <v>TGA065</v>
          </cell>
        </row>
        <row r="1585">
          <cell r="D1585">
            <v>4429837</v>
          </cell>
          <cell r="E1585" t="str">
            <v>TGA065</v>
          </cell>
        </row>
        <row r="1586">
          <cell r="D1586">
            <v>4430051</v>
          </cell>
          <cell r="E1586" t="str">
            <v>TGA930</v>
          </cell>
        </row>
        <row r="1587">
          <cell r="D1587">
            <v>4429828</v>
          </cell>
          <cell r="E1587" t="str">
            <v>TGA065</v>
          </cell>
        </row>
        <row r="1588">
          <cell r="D1588">
            <v>4429830</v>
          </cell>
          <cell r="E1588" t="str">
            <v>TGA973</v>
          </cell>
        </row>
        <row r="1589">
          <cell r="D1589">
            <v>4429833</v>
          </cell>
          <cell r="E1589" t="str">
            <v>TGA973</v>
          </cell>
        </row>
        <row r="1590">
          <cell r="D1590">
            <v>4429839</v>
          </cell>
          <cell r="E1590" t="str">
            <v>TGA065</v>
          </cell>
        </row>
        <row r="1591">
          <cell r="D1591">
            <v>4429829</v>
          </cell>
          <cell r="E1591" t="str">
            <v>TGA973</v>
          </cell>
        </row>
        <row r="1592">
          <cell r="D1592">
            <v>4429832</v>
          </cell>
          <cell r="E1592" t="str">
            <v>TGA973</v>
          </cell>
        </row>
        <row r="1593">
          <cell r="D1593">
            <v>4429834</v>
          </cell>
          <cell r="E1593" t="str">
            <v>TGA973</v>
          </cell>
        </row>
        <row r="1594">
          <cell r="D1594">
            <v>4429822</v>
          </cell>
          <cell r="E1594" t="str">
            <v>TGA065</v>
          </cell>
        </row>
        <row r="1595">
          <cell r="D1595">
            <v>4429835</v>
          </cell>
          <cell r="E1595" t="str">
            <v>TGA065</v>
          </cell>
        </row>
        <row r="1596">
          <cell r="D1596">
            <v>4427620</v>
          </cell>
          <cell r="E1596" t="str">
            <v>TGA927</v>
          </cell>
        </row>
        <row r="1597">
          <cell r="D1597">
            <v>4430055</v>
          </cell>
          <cell r="E1597" t="str">
            <v>TGA314</v>
          </cell>
        </row>
        <row r="1598">
          <cell r="D1598">
            <v>4430053</v>
          </cell>
          <cell r="E1598" t="str">
            <v>TGA314</v>
          </cell>
        </row>
        <row r="1599">
          <cell r="D1599">
            <v>4429850</v>
          </cell>
          <cell r="E1599" t="str">
            <v>TGA314</v>
          </cell>
        </row>
        <row r="1600">
          <cell r="D1600">
            <v>4429849</v>
          </cell>
          <cell r="E1600" t="str">
            <v>TGA314</v>
          </cell>
        </row>
        <row r="1601">
          <cell r="D1601">
            <v>4417675</v>
          </cell>
          <cell r="E1601" t="str">
            <v>TGA946</v>
          </cell>
        </row>
        <row r="1602">
          <cell r="D1602">
            <v>4417837</v>
          </cell>
          <cell r="E1602" t="str">
            <v>TGA315</v>
          </cell>
        </row>
        <row r="1603">
          <cell r="D1603">
            <v>4417876</v>
          </cell>
          <cell r="E1603" t="str">
            <v>TGA318</v>
          </cell>
        </row>
        <row r="1604">
          <cell r="D1604">
            <v>4429902</v>
          </cell>
          <cell r="E1604" t="str">
            <v>TGA946</v>
          </cell>
        </row>
        <row r="1605">
          <cell r="D1605">
            <v>4429905</v>
          </cell>
          <cell r="E1605" t="str">
            <v>TGA946</v>
          </cell>
        </row>
        <row r="1606">
          <cell r="D1606">
            <v>4429977</v>
          </cell>
          <cell r="E1606" t="str">
            <v>TGA982</v>
          </cell>
        </row>
        <row r="1607">
          <cell r="D1607">
            <v>4429909</v>
          </cell>
          <cell r="E1607" t="str">
            <v>TGA946</v>
          </cell>
        </row>
        <row r="1608">
          <cell r="D1608">
            <v>4429930</v>
          </cell>
          <cell r="E1608" t="str">
            <v>TGA270</v>
          </cell>
        </row>
        <row r="1609">
          <cell r="D1609">
            <v>4429931</v>
          </cell>
          <cell r="E1609" t="str">
            <v>TGA270</v>
          </cell>
        </row>
        <row r="1610">
          <cell r="D1610">
            <v>4429978</v>
          </cell>
          <cell r="E1610" t="str">
            <v>TGA982</v>
          </cell>
        </row>
        <row r="1611">
          <cell r="D1611">
            <v>4429895</v>
          </cell>
          <cell r="E1611" t="str">
            <v>TGA946</v>
          </cell>
        </row>
        <row r="1612">
          <cell r="D1612">
            <v>4429925</v>
          </cell>
          <cell r="E1612" t="str">
            <v>TGA270</v>
          </cell>
        </row>
        <row r="1613">
          <cell r="D1613">
            <v>4429927</v>
          </cell>
          <cell r="E1613" t="str">
            <v>TGA270</v>
          </cell>
        </row>
        <row r="1614">
          <cell r="D1614">
            <v>4429928</v>
          </cell>
          <cell r="E1614" t="str">
            <v>TGA270</v>
          </cell>
        </row>
        <row r="1615">
          <cell r="D1615">
            <v>4429929</v>
          </cell>
          <cell r="E1615" t="str">
            <v>TGA270</v>
          </cell>
        </row>
        <row r="1616">
          <cell r="D1616">
            <v>4429897</v>
          </cell>
          <cell r="E1616" t="str">
            <v>TGA946</v>
          </cell>
        </row>
        <row r="1617">
          <cell r="D1617">
            <v>4429899</v>
          </cell>
          <cell r="E1617" t="str">
            <v>TGA946</v>
          </cell>
        </row>
        <row r="1618">
          <cell r="D1618">
            <v>4429907</v>
          </cell>
          <cell r="E1618" t="str">
            <v>TGA946</v>
          </cell>
        </row>
        <row r="1619">
          <cell r="D1619">
            <v>4429979</v>
          </cell>
          <cell r="E1619" t="str">
            <v>TGA982</v>
          </cell>
        </row>
        <row r="1620">
          <cell r="D1620">
            <v>4429980</v>
          </cell>
          <cell r="E1620" t="str">
            <v>TGA982</v>
          </cell>
        </row>
        <row r="1621">
          <cell r="D1621">
            <v>4417874</v>
          </cell>
          <cell r="E1621" t="str">
            <v>TGA316</v>
          </cell>
        </row>
        <row r="1622">
          <cell r="D1622">
            <v>4417877</v>
          </cell>
          <cell r="E1622" t="str">
            <v>TGA319</v>
          </cell>
        </row>
        <row r="1623">
          <cell r="D1623">
            <v>4429880</v>
          </cell>
          <cell r="E1623" t="str">
            <v>TGA256</v>
          </cell>
        </row>
        <row r="1624">
          <cell r="D1624">
            <v>4429883</v>
          </cell>
          <cell r="E1624" t="str">
            <v>TGA256</v>
          </cell>
        </row>
        <row r="1625">
          <cell r="D1625">
            <v>4429882</v>
          </cell>
          <cell r="E1625" t="str">
            <v>TGA256</v>
          </cell>
        </row>
        <row r="1626">
          <cell r="D1626">
            <v>4429885</v>
          </cell>
          <cell r="E1626" t="str">
            <v>TGA256</v>
          </cell>
        </row>
        <row r="1627">
          <cell r="D1627">
            <v>4429886</v>
          </cell>
          <cell r="E1627" t="str">
            <v>TGA256</v>
          </cell>
        </row>
        <row r="1628">
          <cell r="D1628">
            <v>4429884</v>
          </cell>
          <cell r="E1628" t="str">
            <v>TGA256</v>
          </cell>
        </row>
        <row r="1629">
          <cell r="D1629">
            <v>4429973</v>
          </cell>
          <cell r="E1629" t="str">
            <v>TGA459</v>
          </cell>
        </row>
        <row r="1630">
          <cell r="D1630">
            <v>4430054</v>
          </cell>
          <cell r="E1630" t="str">
            <v>TGA459</v>
          </cell>
        </row>
        <row r="1631">
          <cell r="D1631">
            <v>4429848</v>
          </cell>
          <cell r="E1631" t="str">
            <v>TGA314</v>
          </cell>
        </row>
        <row r="1632">
          <cell r="D1632">
            <v>4429923</v>
          </cell>
          <cell r="E1632" t="str">
            <v>TGA270</v>
          </cell>
        </row>
        <row r="1633">
          <cell r="D1633">
            <v>4427627</v>
          </cell>
          <cell r="E1633" t="str">
            <v>TGA351</v>
          </cell>
        </row>
        <row r="1634">
          <cell r="D1634">
            <v>4429974</v>
          </cell>
          <cell r="E1634" t="str">
            <v>TGA459</v>
          </cell>
        </row>
        <row r="1635">
          <cell r="D1635">
            <v>4417723</v>
          </cell>
          <cell r="E1635" t="str">
            <v>TGA354</v>
          </cell>
        </row>
        <row r="1636">
          <cell r="D1636">
            <v>4417725</v>
          </cell>
          <cell r="E1636" t="str">
            <v>TGA355</v>
          </cell>
        </row>
        <row r="1637">
          <cell r="D1637">
            <v>4417839</v>
          </cell>
          <cell r="E1637" t="str">
            <v>TGA459</v>
          </cell>
        </row>
        <row r="1638">
          <cell r="D1638">
            <v>4417844</v>
          </cell>
          <cell r="E1638" t="str">
            <v>TGA320</v>
          </cell>
        </row>
        <row r="1639">
          <cell r="D1639">
            <v>4429991</v>
          </cell>
          <cell r="E1639" t="str">
            <v>TGA928</v>
          </cell>
        </row>
        <row r="1640">
          <cell r="D1640">
            <v>4429972</v>
          </cell>
          <cell r="E1640" t="str">
            <v>TGA459</v>
          </cell>
        </row>
        <row r="1641">
          <cell r="D1641">
            <v>4430039</v>
          </cell>
          <cell r="E1641" t="str">
            <v>TGA772</v>
          </cell>
        </row>
        <row r="1642">
          <cell r="D1642">
            <v>4429881</v>
          </cell>
          <cell r="E1642" t="str">
            <v>TGA256</v>
          </cell>
        </row>
        <row r="1643">
          <cell r="D1643">
            <v>4430040</v>
          </cell>
          <cell r="E1643" t="str">
            <v>TGA772</v>
          </cell>
        </row>
        <row r="1644">
          <cell r="D1644">
            <v>4429976</v>
          </cell>
          <cell r="E1644" t="str">
            <v>TGA982</v>
          </cell>
        </row>
        <row r="1645">
          <cell r="D1645">
            <v>4429975</v>
          </cell>
          <cell r="E1645" t="str">
            <v>TGA459</v>
          </cell>
        </row>
        <row r="1646">
          <cell r="D1646">
            <v>4427623</v>
          </cell>
          <cell r="E1646" t="str">
            <v>TGA960</v>
          </cell>
        </row>
        <row r="1647">
          <cell r="D1647">
            <v>4430012</v>
          </cell>
          <cell r="E1647" t="str">
            <v>TGA169</v>
          </cell>
        </row>
        <row r="1648">
          <cell r="D1648">
            <v>4430015</v>
          </cell>
          <cell r="E1648" t="str">
            <v>TGA169</v>
          </cell>
        </row>
        <row r="1649">
          <cell r="D1649">
            <v>4430013</v>
          </cell>
          <cell r="E1649" t="str">
            <v>TGA169</v>
          </cell>
        </row>
        <row r="1650">
          <cell r="D1650">
            <v>4430016</v>
          </cell>
          <cell r="E1650" t="str">
            <v>TGA169</v>
          </cell>
        </row>
        <row r="1651">
          <cell r="D1651">
            <v>4417879</v>
          </cell>
          <cell r="E1651" t="str">
            <v>TGA460</v>
          </cell>
        </row>
        <row r="1652">
          <cell r="D1652">
            <v>4427618</v>
          </cell>
          <cell r="E1652" t="str">
            <v>TGA569</v>
          </cell>
        </row>
        <row r="1653">
          <cell r="D1653">
            <v>4430038</v>
          </cell>
          <cell r="E1653" t="str">
            <v>TGA607</v>
          </cell>
        </row>
        <row r="1654">
          <cell r="D1654">
            <v>4430033</v>
          </cell>
          <cell r="E1654" t="str">
            <v>TGA961</v>
          </cell>
        </row>
        <row r="1655">
          <cell r="D1655">
            <v>4427617</v>
          </cell>
          <cell r="E1655" t="str">
            <v>TGA116</v>
          </cell>
        </row>
        <row r="1656">
          <cell r="D1656">
            <v>4430037</v>
          </cell>
          <cell r="E1656" t="str">
            <v>TFA346</v>
          </cell>
        </row>
        <row r="1657">
          <cell r="D1657">
            <v>4417851</v>
          </cell>
          <cell r="E1657" t="str">
            <v>TGA914</v>
          </cell>
        </row>
        <row r="1658">
          <cell r="D1658">
            <v>4417868</v>
          </cell>
          <cell r="E1658" t="str">
            <v>TGA138</v>
          </cell>
        </row>
        <row r="1659">
          <cell r="D1659">
            <v>4429877</v>
          </cell>
          <cell r="E1659" t="str">
            <v>TGA084</v>
          </cell>
        </row>
        <row r="1660">
          <cell r="D1660">
            <v>4429872</v>
          </cell>
          <cell r="E1660" t="str">
            <v>TGA084</v>
          </cell>
        </row>
        <row r="1661">
          <cell r="D1661">
            <v>4429854</v>
          </cell>
          <cell r="E1661" t="str">
            <v>TGA082</v>
          </cell>
        </row>
        <row r="1662">
          <cell r="D1662">
            <v>4429996</v>
          </cell>
          <cell r="E1662" t="str">
            <v>TGA138</v>
          </cell>
        </row>
        <row r="1663">
          <cell r="D1663">
            <v>4429995</v>
          </cell>
          <cell r="E1663" t="str">
            <v>TGA138</v>
          </cell>
        </row>
        <row r="1664">
          <cell r="D1664">
            <v>4417715</v>
          </cell>
          <cell r="E1664" t="str">
            <v>TGA055</v>
          </cell>
        </row>
        <row r="1665">
          <cell r="D1665">
            <v>4430032</v>
          </cell>
          <cell r="E1665" t="str">
            <v>TGA961</v>
          </cell>
        </row>
        <row r="1666">
          <cell r="D1666">
            <v>4427614</v>
          </cell>
          <cell r="E1666" t="str">
            <v>TGA430</v>
          </cell>
        </row>
        <row r="1667">
          <cell r="D1667">
            <v>4427615</v>
          </cell>
          <cell r="E1667" t="str">
            <v>TGA430</v>
          </cell>
        </row>
        <row r="1668">
          <cell r="D1668">
            <v>4430018</v>
          </cell>
          <cell r="E1668" t="str">
            <v>TGA101</v>
          </cell>
        </row>
        <row r="1669">
          <cell r="D1669">
            <v>4430017</v>
          </cell>
          <cell r="E1669" t="str">
            <v>TGA055</v>
          </cell>
        </row>
        <row r="1670">
          <cell r="D1670">
            <v>4429879</v>
          </cell>
          <cell r="E1670" t="str">
            <v>TGA084</v>
          </cell>
        </row>
        <row r="1671">
          <cell r="D1671">
            <v>4429874</v>
          </cell>
          <cell r="E1671" t="str">
            <v>TGA084</v>
          </cell>
        </row>
        <row r="1672">
          <cell r="D1672">
            <v>4429875</v>
          </cell>
          <cell r="E1672" t="str">
            <v>TGA084</v>
          </cell>
        </row>
        <row r="1673">
          <cell r="D1673">
            <v>4429876</v>
          </cell>
          <cell r="E1673" t="str">
            <v>TGA084</v>
          </cell>
        </row>
        <row r="1674">
          <cell r="D1674">
            <v>4429873</v>
          </cell>
          <cell r="E1674" t="str">
            <v>TGA084</v>
          </cell>
        </row>
        <row r="1675">
          <cell r="D1675">
            <v>4429871</v>
          </cell>
          <cell r="E1675" t="str">
            <v>TGA084</v>
          </cell>
        </row>
        <row r="1676">
          <cell r="D1676">
            <v>4429860</v>
          </cell>
          <cell r="E1676" t="str">
            <v>TGA084</v>
          </cell>
        </row>
        <row r="1677">
          <cell r="D1677">
            <v>4429859</v>
          </cell>
          <cell r="E1677" t="str">
            <v>TGA082</v>
          </cell>
        </row>
        <row r="1678">
          <cell r="D1678">
            <v>4429856</v>
          </cell>
          <cell r="E1678" t="str">
            <v>TGA082</v>
          </cell>
        </row>
        <row r="1679">
          <cell r="D1679">
            <v>4429857</v>
          </cell>
          <cell r="E1679" t="str">
            <v>TGA082</v>
          </cell>
        </row>
        <row r="1680">
          <cell r="D1680">
            <v>4429858</v>
          </cell>
          <cell r="E1680" t="str">
            <v>TGA082</v>
          </cell>
        </row>
        <row r="1681">
          <cell r="D1681">
            <v>4429853</v>
          </cell>
          <cell r="E1681" t="str">
            <v>TGA082</v>
          </cell>
        </row>
        <row r="1682">
          <cell r="D1682">
            <v>4429855</v>
          </cell>
          <cell r="E1682" t="str">
            <v>TGA082</v>
          </cell>
        </row>
        <row r="1683">
          <cell r="D1683">
            <v>4429852</v>
          </cell>
          <cell r="E1683" t="str">
            <v>TGA082</v>
          </cell>
        </row>
        <row r="1684">
          <cell r="D1684">
            <v>4427625</v>
          </cell>
          <cell r="E1684" t="str">
            <v>TGA519</v>
          </cell>
        </row>
        <row r="1685">
          <cell r="D1685">
            <v>4429878</v>
          </cell>
          <cell r="E1685" t="str">
            <v>TGA084</v>
          </cell>
        </row>
        <row r="1686">
          <cell r="D1686">
            <v>4430020</v>
          </cell>
          <cell r="E1686" t="str">
            <v>TGA127</v>
          </cell>
        </row>
        <row r="1687">
          <cell r="D1687">
            <v>4417698</v>
          </cell>
          <cell r="E1687" t="str">
            <v>TGA127</v>
          </cell>
        </row>
        <row r="1688">
          <cell r="D1688">
            <v>4417711</v>
          </cell>
          <cell r="E1688" t="str">
            <v>TGA033</v>
          </cell>
        </row>
        <row r="1689">
          <cell r="D1689">
            <v>4417712</v>
          </cell>
          <cell r="E1689" t="str">
            <v>TGA034</v>
          </cell>
        </row>
        <row r="1690">
          <cell r="D1690">
            <v>4417850</v>
          </cell>
          <cell r="E1690" t="str">
            <v>TGA527</v>
          </cell>
        </row>
        <row r="1691">
          <cell r="D1691">
            <v>4430019</v>
          </cell>
          <cell r="E1691" t="str">
            <v>TGA127</v>
          </cell>
        </row>
        <row r="1692">
          <cell r="D1692">
            <v>4433044</v>
          </cell>
          <cell r="E1692" t="str">
            <v>TGA149</v>
          </cell>
        </row>
        <row r="1693">
          <cell r="D1693">
            <v>4429933</v>
          </cell>
          <cell r="E1693" t="str">
            <v>TGA527</v>
          </cell>
        </row>
        <row r="1694">
          <cell r="D1694">
            <v>4429934</v>
          </cell>
          <cell r="E1694" t="str">
            <v>TGA527</v>
          </cell>
        </row>
        <row r="1695">
          <cell r="D1695">
            <v>4429932</v>
          </cell>
          <cell r="E1695" t="str">
            <v>TGA527</v>
          </cell>
        </row>
        <row r="1696">
          <cell r="D1696">
            <v>4417848</v>
          </cell>
          <cell r="E1696" t="str">
            <v>TGA526</v>
          </cell>
        </row>
        <row r="1697">
          <cell r="D1697">
            <v>4417823</v>
          </cell>
          <cell r="E1697" t="str">
            <v>TGA228</v>
          </cell>
        </row>
        <row r="1698">
          <cell r="D1698">
            <v>4417841</v>
          </cell>
          <cell r="E1698" t="str">
            <v>TGA227</v>
          </cell>
        </row>
        <row r="1699">
          <cell r="D1699">
            <v>4430031</v>
          </cell>
          <cell r="E1699" t="str">
            <v>TGA227</v>
          </cell>
        </row>
        <row r="1700">
          <cell r="D1700">
            <v>4433536</v>
          </cell>
          <cell r="E1700" t="str">
            <v>TGA362</v>
          </cell>
        </row>
        <row r="1701">
          <cell r="D1701">
            <v>4433430</v>
          </cell>
          <cell r="E1701" t="str">
            <v>TGA459</v>
          </cell>
        </row>
        <row r="1702">
          <cell r="D1702">
            <v>4433428</v>
          </cell>
          <cell r="E1702" t="str">
            <v>TGA459</v>
          </cell>
        </row>
        <row r="1703">
          <cell r="D1703">
            <v>4433443</v>
          </cell>
          <cell r="E1703" t="str">
            <v>TGA459</v>
          </cell>
        </row>
        <row r="1704">
          <cell r="D1704">
            <v>4433457</v>
          </cell>
          <cell r="E1704" t="str">
            <v>TGA982</v>
          </cell>
        </row>
        <row r="1705">
          <cell r="D1705">
            <v>4433150</v>
          </cell>
          <cell r="E1705" t="str">
            <v>TGA467</v>
          </cell>
        </row>
        <row r="1706">
          <cell r="D1706">
            <v>4433445</v>
          </cell>
          <cell r="E1706" t="str">
            <v>TGA459</v>
          </cell>
        </row>
        <row r="1707">
          <cell r="D1707">
            <v>4433147</v>
          </cell>
          <cell r="E1707" t="str">
            <v>TGA467</v>
          </cell>
        </row>
        <row r="1708">
          <cell r="D1708">
            <v>4433521</v>
          </cell>
          <cell r="E1708" t="str">
            <v>TGA923</v>
          </cell>
        </row>
        <row r="1709">
          <cell r="D1709">
            <v>4433251</v>
          </cell>
          <cell r="E1709" t="str">
            <v>TGA322</v>
          </cell>
        </row>
        <row r="1710">
          <cell r="D1710">
            <v>4433253</v>
          </cell>
          <cell r="E1710" t="str">
            <v>TGA322</v>
          </cell>
        </row>
        <row r="1711">
          <cell r="D1711">
            <v>4433252</v>
          </cell>
          <cell r="E1711" t="str">
            <v>TGA322</v>
          </cell>
        </row>
        <row r="1712">
          <cell r="D1712">
            <v>4433254</v>
          </cell>
          <cell r="E1712" t="str">
            <v>TGA322</v>
          </cell>
        </row>
        <row r="1713">
          <cell r="D1713">
            <v>4433257</v>
          </cell>
          <cell r="E1713" t="str">
            <v>TGA322</v>
          </cell>
        </row>
        <row r="1714">
          <cell r="D1714">
            <v>4433260</v>
          </cell>
          <cell r="E1714" t="str">
            <v>TGA323</v>
          </cell>
        </row>
        <row r="1715">
          <cell r="D1715">
            <v>4433261</v>
          </cell>
          <cell r="E1715" t="str">
            <v>TGA323</v>
          </cell>
        </row>
        <row r="1716">
          <cell r="D1716">
            <v>4433262</v>
          </cell>
          <cell r="E1716" t="str">
            <v>TGA323</v>
          </cell>
        </row>
        <row r="1717">
          <cell r="D1717">
            <v>4433259</v>
          </cell>
          <cell r="E1717" t="str">
            <v>TGA323</v>
          </cell>
        </row>
        <row r="1718">
          <cell r="D1718">
            <v>4433255</v>
          </cell>
          <cell r="E1718" t="str">
            <v>TGA322</v>
          </cell>
        </row>
        <row r="1719">
          <cell r="D1719">
            <v>4433258</v>
          </cell>
          <cell r="E1719" t="str">
            <v>TGA322</v>
          </cell>
        </row>
        <row r="1720">
          <cell r="D1720">
            <v>4433263</v>
          </cell>
          <cell r="E1720" t="str">
            <v>TGA323</v>
          </cell>
        </row>
        <row r="1721">
          <cell r="D1721">
            <v>4433264</v>
          </cell>
          <cell r="E1721" t="str">
            <v>TGA323</v>
          </cell>
        </row>
        <row r="1722">
          <cell r="D1722">
            <v>4433256</v>
          </cell>
          <cell r="E1722" t="str">
            <v>TGA322</v>
          </cell>
        </row>
        <row r="1723">
          <cell r="D1723">
            <v>4433540</v>
          </cell>
          <cell r="E1723" t="str">
            <v>TGA577</v>
          </cell>
        </row>
        <row r="1724">
          <cell r="D1724">
            <v>4433539</v>
          </cell>
          <cell r="E1724" t="str">
            <v>TGA577</v>
          </cell>
        </row>
        <row r="1725">
          <cell r="D1725">
            <v>4433522</v>
          </cell>
          <cell r="E1725" t="str">
            <v>TGA923</v>
          </cell>
        </row>
        <row r="1726">
          <cell r="D1726">
            <v>4433154</v>
          </cell>
          <cell r="E1726" t="str">
            <v>TGA468</v>
          </cell>
        </row>
        <row r="1727">
          <cell r="D1727">
            <v>4433159</v>
          </cell>
          <cell r="E1727" t="str">
            <v>TGA468</v>
          </cell>
        </row>
        <row r="1728">
          <cell r="D1728">
            <v>4433560</v>
          </cell>
          <cell r="E1728" t="str">
            <v>TGA982</v>
          </cell>
        </row>
        <row r="1729">
          <cell r="D1729">
            <v>4433152</v>
          </cell>
          <cell r="E1729" t="str">
            <v>TGA468</v>
          </cell>
        </row>
        <row r="1730">
          <cell r="D1730">
            <v>4433447</v>
          </cell>
          <cell r="E1730" t="str">
            <v>TGA459</v>
          </cell>
        </row>
        <row r="1731">
          <cell r="D1731">
            <v>4433524</v>
          </cell>
          <cell r="E1731" t="str">
            <v>TGA911</v>
          </cell>
        </row>
        <row r="1732">
          <cell r="D1732">
            <v>4433442</v>
          </cell>
          <cell r="E1732" t="str">
            <v>TGA459</v>
          </cell>
        </row>
        <row r="1733">
          <cell r="D1733">
            <v>4433527</v>
          </cell>
          <cell r="E1733" t="str">
            <v>TGA911</v>
          </cell>
        </row>
        <row r="1734">
          <cell r="D1734">
            <v>4433940</v>
          </cell>
          <cell r="E1734" t="str">
            <v>TGA169</v>
          </cell>
        </row>
        <row r="1735">
          <cell r="D1735">
            <v>4433401</v>
          </cell>
          <cell r="E1735" t="str">
            <v>TGA169</v>
          </cell>
        </row>
        <row r="1736">
          <cell r="D1736">
            <v>4433404</v>
          </cell>
          <cell r="E1736" t="str">
            <v>TGA169</v>
          </cell>
        </row>
        <row r="1737">
          <cell r="D1737">
            <v>4433402</v>
          </cell>
          <cell r="E1737" t="str">
            <v>TGA169</v>
          </cell>
        </row>
        <row r="1738">
          <cell r="D1738">
            <v>4433403</v>
          </cell>
          <cell r="E1738" t="str">
            <v>TGA169</v>
          </cell>
        </row>
        <row r="1739">
          <cell r="D1739">
            <v>4433408</v>
          </cell>
          <cell r="E1739" t="str">
            <v>TGA169</v>
          </cell>
        </row>
        <row r="1740">
          <cell r="D1740">
            <v>4433407</v>
          </cell>
          <cell r="E1740" t="str">
            <v>TGA169</v>
          </cell>
        </row>
        <row r="1741">
          <cell r="D1741">
            <v>4433399</v>
          </cell>
          <cell r="E1741" t="str">
            <v>TGA169</v>
          </cell>
        </row>
        <row r="1742">
          <cell r="D1742">
            <v>4433538</v>
          </cell>
          <cell r="E1742" t="str">
            <v>TGA334</v>
          </cell>
        </row>
        <row r="1743">
          <cell r="D1743">
            <v>4433546</v>
          </cell>
          <cell r="E1743" t="str">
            <v>TGA533</v>
          </cell>
        </row>
        <row r="1744">
          <cell r="D1744">
            <v>4433156</v>
          </cell>
          <cell r="E1744" t="str">
            <v>TGA468</v>
          </cell>
        </row>
        <row r="1745">
          <cell r="D1745">
            <v>4433146</v>
          </cell>
          <cell r="E1745" t="str">
            <v>TGA467</v>
          </cell>
        </row>
        <row r="1746">
          <cell r="D1746">
            <v>4433144</v>
          </cell>
          <cell r="E1746" t="str">
            <v>TGA467</v>
          </cell>
        </row>
        <row r="1747">
          <cell r="D1747">
            <v>4433151</v>
          </cell>
          <cell r="E1747" t="str">
            <v>TGA467</v>
          </cell>
        </row>
        <row r="1748">
          <cell r="D1748">
            <v>4433148</v>
          </cell>
          <cell r="E1748" t="str">
            <v>TGA467</v>
          </cell>
        </row>
        <row r="1749">
          <cell r="D1749">
            <v>4433145</v>
          </cell>
          <cell r="E1749" t="str">
            <v>TGA467</v>
          </cell>
        </row>
        <row r="1750">
          <cell r="D1750">
            <v>4433153</v>
          </cell>
          <cell r="E1750" t="str">
            <v>TGA468</v>
          </cell>
        </row>
        <row r="1751">
          <cell r="D1751">
            <v>4433155</v>
          </cell>
          <cell r="E1751" t="str">
            <v>TGA468</v>
          </cell>
        </row>
        <row r="1752">
          <cell r="D1752">
            <v>4433157</v>
          </cell>
          <cell r="E1752" t="str">
            <v>TGA468</v>
          </cell>
        </row>
        <row r="1753">
          <cell r="D1753">
            <v>4433160</v>
          </cell>
          <cell r="E1753" t="str">
            <v>TGA468</v>
          </cell>
        </row>
        <row r="1754">
          <cell r="D1754">
            <v>4433158</v>
          </cell>
          <cell r="E1754" t="str">
            <v>TGA468</v>
          </cell>
        </row>
        <row r="1755">
          <cell r="D1755">
            <v>4433149</v>
          </cell>
          <cell r="E1755" t="str">
            <v>TGA467</v>
          </cell>
        </row>
        <row r="1756">
          <cell r="D1756">
            <v>4433530</v>
          </cell>
          <cell r="E1756" t="str">
            <v>TGA136</v>
          </cell>
        </row>
        <row r="1757">
          <cell r="D1757">
            <v>4433512</v>
          </cell>
          <cell r="E1757" t="str">
            <v>TGA569</v>
          </cell>
        </row>
        <row r="1758">
          <cell r="D1758">
            <v>4433479</v>
          </cell>
          <cell r="E1758" t="str">
            <v>TGA569</v>
          </cell>
        </row>
        <row r="1759">
          <cell r="D1759">
            <v>4433477</v>
          </cell>
          <cell r="E1759" t="str">
            <v>TGA569</v>
          </cell>
        </row>
        <row r="1760">
          <cell r="D1760">
            <v>4433509</v>
          </cell>
          <cell r="E1760" t="str">
            <v>TGA569</v>
          </cell>
        </row>
        <row r="1761">
          <cell r="D1761">
            <v>4433472</v>
          </cell>
          <cell r="E1761" t="str">
            <v>TFA324</v>
          </cell>
        </row>
        <row r="1762">
          <cell r="D1762">
            <v>4433474</v>
          </cell>
          <cell r="E1762" t="str">
            <v>TFA324</v>
          </cell>
        </row>
        <row r="1763">
          <cell r="D1763">
            <v>4433475</v>
          </cell>
          <cell r="E1763" t="str">
            <v>TFA324</v>
          </cell>
        </row>
        <row r="1764">
          <cell r="D1764">
            <v>4433529</v>
          </cell>
          <cell r="E1764" t="str">
            <v>TGA136</v>
          </cell>
        </row>
        <row r="1765">
          <cell r="D1765">
            <v>4433460</v>
          </cell>
          <cell r="E1765" t="str">
            <v>TFA324</v>
          </cell>
        </row>
        <row r="1766">
          <cell r="D1766">
            <v>4433544</v>
          </cell>
          <cell r="E1766" t="str">
            <v>TGA008</v>
          </cell>
        </row>
        <row r="1767">
          <cell r="D1767">
            <v>4433162</v>
          </cell>
          <cell r="E1767" t="str">
            <v>TGA053</v>
          </cell>
        </row>
        <row r="1768">
          <cell r="D1768">
            <v>4433551</v>
          </cell>
          <cell r="E1768" t="str">
            <v>TGA070</v>
          </cell>
        </row>
        <row r="1769">
          <cell r="D1769">
            <v>4433196</v>
          </cell>
          <cell r="E1769" t="str">
            <v>TGA082</v>
          </cell>
        </row>
        <row r="1770">
          <cell r="D1770">
            <v>4433519</v>
          </cell>
          <cell r="E1770" t="str">
            <v>TGA273</v>
          </cell>
        </row>
        <row r="1771">
          <cell r="D1771">
            <v>4433543</v>
          </cell>
          <cell r="E1771" t="str">
            <v>TGA012</v>
          </cell>
        </row>
        <row r="1772">
          <cell r="D1772">
            <v>4433165</v>
          </cell>
          <cell r="E1772" t="str">
            <v>TGA184</v>
          </cell>
        </row>
        <row r="1773">
          <cell r="D1773">
            <v>4433167</v>
          </cell>
          <cell r="E1773" t="str">
            <v>TGA184</v>
          </cell>
        </row>
        <row r="1774">
          <cell r="D1774">
            <v>4433170</v>
          </cell>
          <cell r="E1774" t="str">
            <v>TGA184</v>
          </cell>
        </row>
        <row r="1775">
          <cell r="D1775">
            <v>4433174</v>
          </cell>
          <cell r="E1775" t="str">
            <v>TGA185</v>
          </cell>
        </row>
        <row r="1776">
          <cell r="D1776">
            <v>4433183</v>
          </cell>
          <cell r="E1776" t="str">
            <v>TGA186</v>
          </cell>
        </row>
        <row r="1777">
          <cell r="D1777">
            <v>4433164</v>
          </cell>
          <cell r="E1777" t="str">
            <v>TGA184</v>
          </cell>
        </row>
        <row r="1778">
          <cell r="D1778">
            <v>4433175</v>
          </cell>
          <cell r="E1778" t="str">
            <v>TGA185</v>
          </cell>
        </row>
        <row r="1779">
          <cell r="D1779">
            <v>4433176</v>
          </cell>
          <cell r="E1779" t="str">
            <v>TGA185</v>
          </cell>
        </row>
        <row r="1780">
          <cell r="D1780">
            <v>4433177</v>
          </cell>
          <cell r="E1780" t="str">
            <v>TGA185</v>
          </cell>
        </row>
        <row r="1781">
          <cell r="D1781">
            <v>4433178</v>
          </cell>
          <cell r="E1781" t="str">
            <v>TGA185</v>
          </cell>
        </row>
        <row r="1782">
          <cell r="D1782">
            <v>4433184</v>
          </cell>
          <cell r="E1782" t="str">
            <v>TGA186</v>
          </cell>
        </row>
        <row r="1783">
          <cell r="D1783">
            <v>4433515</v>
          </cell>
          <cell r="E1783" t="str">
            <v>TGA273</v>
          </cell>
        </row>
        <row r="1784">
          <cell r="D1784">
            <v>4433168</v>
          </cell>
          <cell r="E1784" t="str">
            <v>TGA184</v>
          </cell>
        </row>
        <row r="1785">
          <cell r="D1785">
            <v>4433173</v>
          </cell>
          <cell r="E1785" t="str">
            <v>TGA185</v>
          </cell>
        </row>
        <row r="1786">
          <cell r="D1786">
            <v>4433181</v>
          </cell>
          <cell r="E1786" t="str">
            <v>TGA186</v>
          </cell>
        </row>
        <row r="1787">
          <cell r="D1787">
            <v>4433185</v>
          </cell>
          <cell r="E1787" t="str">
            <v>TGA186</v>
          </cell>
        </row>
        <row r="1788">
          <cell r="D1788">
            <v>4433186</v>
          </cell>
          <cell r="E1788" t="str">
            <v>TGA186</v>
          </cell>
        </row>
        <row r="1789">
          <cell r="D1789">
            <v>4433187</v>
          </cell>
          <cell r="E1789" t="str">
            <v>TGA186</v>
          </cell>
        </row>
        <row r="1790">
          <cell r="D1790">
            <v>4433169</v>
          </cell>
          <cell r="E1790" t="str">
            <v>TGA184</v>
          </cell>
        </row>
        <row r="1791">
          <cell r="D1791">
            <v>4433179</v>
          </cell>
          <cell r="E1791" t="str">
            <v>TGA185</v>
          </cell>
        </row>
        <row r="1792">
          <cell r="D1792">
            <v>4433180</v>
          </cell>
          <cell r="E1792" t="str">
            <v>TGA185</v>
          </cell>
        </row>
        <row r="1793">
          <cell r="D1793">
            <v>4433189</v>
          </cell>
          <cell r="E1793" t="str">
            <v>TGA186</v>
          </cell>
        </row>
        <row r="1794">
          <cell r="D1794">
            <v>4433531</v>
          </cell>
          <cell r="E1794" t="str">
            <v>TGA282</v>
          </cell>
        </row>
        <row r="1795">
          <cell r="D1795">
            <v>4433166</v>
          </cell>
          <cell r="E1795" t="str">
            <v>TGA184</v>
          </cell>
        </row>
        <row r="1796">
          <cell r="D1796">
            <v>4433171</v>
          </cell>
          <cell r="E1796" t="str">
            <v>TGA184</v>
          </cell>
        </row>
        <row r="1797">
          <cell r="D1797">
            <v>4433172</v>
          </cell>
          <cell r="E1797" t="str">
            <v>TGA185</v>
          </cell>
        </row>
        <row r="1798">
          <cell r="D1798">
            <v>4433182</v>
          </cell>
          <cell r="E1798" t="str">
            <v>TGA186</v>
          </cell>
        </row>
        <row r="1799">
          <cell r="D1799">
            <v>4433188</v>
          </cell>
          <cell r="E1799" t="str">
            <v>TGA186</v>
          </cell>
        </row>
        <row r="1800">
          <cell r="D1800">
            <v>4433190</v>
          </cell>
          <cell r="E1800" t="str">
            <v>TGA186</v>
          </cell>
        </row>
        <row r="1801">
          <cell r="D1801">
            <v>4433558</v>
          </cell>
          <cell r="E1801" t="str">
            <v>TGA955</v>
          </cell>
        </row>
        <row r="1802">
          <cell r="D1802">
            <v>4433532</v>
          </cell>
          <cell r="E1802" t="str">
            <v>TGA282</v>
          </cell>
        </row>
        <row r="1803">
          <cell r="D1803">
            <v>4433200</v>
          </cell>
          <cell r="E1803" t="str">
            <v>TGA082</v>
          </cell>
        </row>
        <row r="1804">
          <cell r="D1804">
            <v>4433347</v>
          </cell>
          <cell r="E1804" t="str">
            <v>TGA423</v>
          </cell>
        </row>
        <row r="1805">
          <cell r="D1805">
            <v>4433559</v>
          </cell>
          <cell r="E1805" t="str">
            <v>TGA432</v>
          </cell>
        </row>
        <row r="1806">
          <cell r="D1806">
            <v>4433333</v>
          </cell>
          <cell r="E1806" t="str">
            <v>TGA423</v>
          </cell>
        </row>
        <row r="1807">
          <cell r="D1807">
            <v>4433345</v>
          </cell>
          <cell r="E1807" t="str">
            <v>TGA423</v>
          </cell>
        </row>
        <row r="1808">
          <cell r="D1808">
            <v>4433163</v>
          </cell>
          <cell r="E1808" t="str">
            <v>TGA053</v>
          </cell>
        </row>
        <row r="1809">
          <cell r="D1809">
            <v>4433545</v>
          </cell>
          <cell r="E1809" t="str">
            <v>TFA343</v>
          </cell>
        </row>
        <row r="1810">
          <cell r="D1810">
            <v>4433357</v>
          </cell>
          <cell r="E1810" t="str">
            <v>TGA423</v>
          </cell>
        </row>
        <row r="1811">
          <cell r="D1811">
            <v>4433334</v>
          </cell>
          <cell r="E1811" t="str">
            <v>TGA423</v>
          </cell>
        </row>
        <row r="1812">
          <cell r="D1812">
            <v>4433161</v>
          </cell>
          <cell r="E1812" t="str">
            <v>TGA101</v>
          </cell>
        </row>
        <row r="1813">
          <cell r="D1813">
            <v>4433939</v>
          </cell>
          <cell r="E1813" t="str">
            <v>TGA053</v>
          </cell>
        </row>
        <row r="1814">
          <cell r="D1814">
            <v>4433249</v>
          </cell>
          <cell r="E1814" t="str">
            <v>TGA085</v>
          </cell>
        </row>
        <row r="1815">
          <cell r="D1815">
            <v>4433247</v>
          </cell>
          <cell r="E1815" t="str">
            <v>TGA084</v>
          </cell>
        </row>
        <row r="1816">
          <cell r="D1816">
            <v>4433250</v>
          </cell>
          <cell r="E1816" t="str">
            <v>TGA085</v>
          </cell>
        </row>
        <row r="1817">
          <cell r="D1817">
            <v>4433245</v>
          </cell>
          <cell r="E1817" t="str">
            <v>TGA084</v>
          </cell>
        </row>
        <row r="1818">
          <cell r="D1818">
            <v>4433243</v>
          </cell>
          <cell r="E1818" t="str">
            <v>TGA084</v>
          </cell>
        </row>
        <row r="1819">
          <cell r="D1819">
            <v>4433246</v>
          </cell>
          <cell r="E1819" t="str">
            <v>TGA084</v>
          </cell>
        </row>
        <row r="1820">
          <cell r="D1820">
            <v>4433517</v>
          </cell>
          <cell r="E1820" t="str">
            <v>TGA273</v>
          </cell>
        </row>
        <row r="1821">
          <cell r="D1821">
            <v>4433244</v>
          </cell>
          <cell r="E1821" t="str">
            <v>TGA084</v>
          </cell>
        </row>
        <row r="1822">
          <cell r="D1822">
            <v>4433241</v>
          </cell>
          <cell r="E1822" t="str">
            <v>TGA084</v>
          </cell>
        </row>
        <row r="1823">
          <cell r="D1823">
            <v>4433242</v>
          </cell>
          <cell r="E1823" t="str">
            <v>TGA084</v>
          </cell>
        </row>
        <row r="1824">
          <cell r="D1824">
            <v>4433197</v>
          </cell>
          <cell r="E1824" t="str">
            <v>TGA082</v>
          </cell>
        </row>
        <row r="1825">
          <cell r="D1825">
            <v>4433198</v>
          </cell>
          <cell r="E1825" t="str">
            <v>TGA082</v>
          </cell>
        </row>
        <row r="1826">
          <cell r="D1826">
            <v>4433542</v>
          </cell>
          <cell r="E1826" t="str">
            <v>TGA123</v>
          </cell>
        </row>
        <row r="1827">
          <cell r="D1827">
            <v>4433193</v>
          </cell>
          <cell r="E1827" t="str">
            <v>TGA082</v>
          </cell>
        </row>
        <row r="1828">
          <cell r="D1828">
            <v>4433195</v>
          </cell>
          <cell r="E1828" t="str">
            <v>TGA082</v>
          </cell>
        </row>
        <row r="1829">
          <cell r="D1829">
            <v>4433350</v>
          </cell>
          <cell r="E1829" t="str">
            <v>TGA423</v>
          </cell>
        </row>
        <row r="1830">
          <cell r="D1830">
            <v>4433194</v>
          </cell>
          <cell r="E1830" t="str">
            <v>TGA082</v>
          </cell>
        </row>
        <row r="1831">
          <cell r="D1831">
            <v>4433248</v>
          </cell>
          <cell r="E1831" t="str">
            <v>TGA084</v>
          </cell>
        </row>
        <row r="1832">
          <cell r="D1832">
            <v>4433342</v>
          </cell>
          <cell r="E1832" t="str">
            <v>TGA423</v>
          </cell>
        </row>
        <row r="1833">
          <cell r="D1833">
            <v>4433199</v>
          </cell>
          <cell r="E1833" t="str">
            <v>TGA082</v>
          </cell>
        </row>
        <row r="1834">
          <cell r="D1834">
            <v>4433192</v>
          </cell>
          <cell r="E1834" t="str">
            <v>TGA524</v>
          </cell>
        </row>
        <row r="1835">
          <cell r="D1835">
            <v>4433191</v>
          </cell>
          <cell r="E1835" t="str">
            <v>TGA524</v>
          </cell>
        </row>
        <row r="1836">
          <cell r="D1836">
            <v>4433555</v>
          </cell>
          <cell r="E1836" t="str">
            <v>TGA329</v>
          </cell>
        </row>
        <row r="1837">
          <cell r="D1837">
            <v>4433277</v>
          </cell>
          <cell r="E1837" t="str">
            <v>TGA230</v>
          </cell>
        </row>
        <row r="1838">
          <cell r="D1838">
            <v>4433280</v>
          </cell>
          <cell r="E1838" t="str">
            <v>TGA230</v>
          </cell>
        </row>
        <row r="1839">
          <cell r="D1839">
            <v>4433279</v>
          </cell>
          <cell r="E1839" t="str">
            <v>TGA230</v>
          </cell>
        </row>
        <row r="1840">
          <cell r="D1840">
            <v>4433265</v>
          </cell>
          <cell r="E1840" t="str">
            <v>TGA229</v>
          </cell>
        </row>
        <row r="1841">
          <cell r="D1841">
            <v>4433292</v>
          </cell>
          <cell r="E1841" t="str">
            <v>TGA050</v>
          </cell>
        </row>
        <row r="1842">
          <cell r="D1842">
            <v>4433449</v>
          </cell>
          <cell r="E1842" t="str">
            <v>TGA554</v>
          </cell>
        </row>
        <row r="1843">
          <cell r="D1843">
            <v>4433269</v>
          </cell>
          <cell r="E1843" t="str">
            <v>TGA229</v>
          </cell>
        </row>
        <row r="1844">
          <cell r="D1844">
            <v>4433286</v>
          </cell>
          <cell r="E1844" t="str">
            <v>TGA050</v>
          </cell>
        </row>
        <row r="1845">
          <cell r="D1845">
            <v>4433295</v>
          </cell>
          <cell r="E1845" t="str">
            <v>TGA050</v>
          </cell>
        </row>
        <row r="1846">
          <cell r="D1846">
            <v>4433453</v>
          </cell>
          <cell r="E1846" t="str">
            <v>TGA554</v>
          </cell>
        </row>
        <row r="1847">
          <cell r="D1847">
            <v>4433267</v>
          </cell>
          <cell r="E1847" t="str">
            <v>TGA229</v>
          </cell>
        </row>
        <row r="1848">
          <cell r="D1848">
            <v>4433268</v>
          </cell>
          <cell r="E1848" t="str">
            <v>TGA229</v>
          </cell>
        </row>
        <row r="1849">
          <cell r="D1849">
            <v>4433270</v>
          </cell>
          <cell r="E1849" t="str">
            <v>TGA229</v>
          </cell>
        </row>
        <row r="1850">
          <cell r="D1850">
            <v>4433290</v>
          </cell>
          <cell r="E1850" t="str">
            <v>TGA050</v>
          </cell>
        </row>
        <row r="1851">
          <cell r="D1851">
            <v>4433297</v>
          </cell>
          <cell r="E1851" t="str">
            <v>TGA050</v>
          </cell>
        </row>
        <row r="1852">
          <cell r="D1852">
            <v>4433455</v>
          </cell>
          <cell r="E1852" t="str">
            <v>TGA554</v>
          </cell>
        </row>
        <row r="1853">
          <cell r="D1853">
            <v>4433938</v>
          </cell>
          <cell r="E1853" t="str">
            <v>TGA050</v>
          </cell>
        </row>
        <row r="1854">
          <cell r="D1854">
            <v>4433266</v>
          </cell>
          <cell r="E1854" t="str">
            <v>TGA229</v>
          </cell>
        </row>
        <row r="1855">
          <cell r="D1855">
            <v>4433271</v>
          </cell>
          <cell r="E1855" t="str">
            <v>TGA229</v>
          </cell>
        </row>
        <row r="1856">
          <cell r="D1856">
            <v>4433272</v>
          </cell>
          <cell r="E1856" t="str">
            <v>TGA229</v>
          </cell>
        </row>
        <row r="1857">
          <cell r="D1857">
            <v>4433283</v>
          </cell>
          <cell r="E1857" t="str">
            <v>TGA050</v>
          </cell>
        </row>
        <row r="1858">
          <cell r="D1858">
            <v>4433284</v>
          </cell>
          <cell r="E1858" t="str">
            <v>TGA050</v>
          </cell>
        </row>
        <row r="1859">
          <cell r="D1859">
            <v>4433293</v>
          </cell>
          <cell r="E1859" t="str">
            <v>TGA050</v>
          </cell>
        </row>
        <row r="1860">
          <cell r="D1860">
            <v>4433451</v>
          </cell>
          <cell r="E1860" t="str">
            <v>TGA554</v>
          </cell>
        </row>
        <row r="1861">
          <cell r="D1861">
            <v>4434163</v>
          </cell>
          <cell r="E1861" t="str">
            <v>TGA289</v>
          </cell>
        </row>
        <row r="1862">
          <cell r="D1862">
            <v>4434164</v>
          </cell>
          <cell r="E1862" t="str">
            <v>TGA289</v>
          </cell>
        </row>
        <row r="1863">
          <cell r="D1863">
            <v>4434165</v>
          </cell>
          <cell r="E1863" t="str">
            <v>TGA289</v>
          </cell>
        </row>
        <row r="1864">
          <cell r="D1864">
            <v>4434118</v>
          </cell>
          <cell r="E1864" t="str">
            <v>TGA408</v>
          </cell>
        </row>
        <row r="1865">
          <cell r="D1865">
            <v>4434243</v>
          </cell>
          <cell r="E1865" t="str">
            <v>TGA946</v>
          </cell>
        </row>
        <row r="1866">
          <cell r="D1866">
            <v>4434190</v>
          </cell>
          <cell r="E1866" t="str">
            <v>TGA259</v>
          </cell>
        </row>
        <row r="1867">
          <cell r="D1867">
            <v>4434211</v>
          </cell>
          <cell r="E1867" t="str">
            <v>TGA260</v>
          </cell>
        </row>
        <row r="1868">
          <cell r="D1868">
            <v>4434212</v>
          </cell>
          <cell r="E1868" t="str">
            <v>TGA260</v>
          </cell>
        </row>
        <row r="1869">
          <cell r="D1869">
            <v>4434213</v>
          </cell>
          <cell r="E1869" t="str">
            <v>TGA260</v>
          </cell>
        </row>
        <row r="1870">
          <cell r="D1870">
            <v>4434214</v>
          </cell>
          <cell r="E1870" t="str">
            <v>TGA260</v>
          </cell>
        </row>
        <row r="1871">
          <cell r="D1871">
            <v>4434187</v>
          </cell>
          <cell r="E1871" t="str">
            <v>TGA259</v>
          </cell>
        </row>
        <row r="1872">
          <cell r="D1872">
            <v>4434128</v>
          </cell>
          <cell r="E1872" t="str">
            <v>TGA411</v>
          </cell>
        </row>
        <row r="1873">
          <cell r="D1873">
            <v>4434231</v>
          </cell>
          <cell r="E1873" t="str">
            <v>TGA001</v>
          </cell>
        </row>
        <row r="1874">
          <cell r="D1874">
            <v>4434129</v>
          </cell>
          <cell r="E1874" t="str">
            <v>TGA411</v>
          </cell>
        </row>
        <row r="1875">
          <cell r="D1875">
            <v>4434130</v>
          </cell>
          <cell r="E1875" t="str">
            <v>TGA411</v>
          </cell>
        </row>
        <row r="1876">
          <cell r="D1876">
            <v>4434233</v>
          </cell>
          <cell r="E1876" t="str">
            <v>TGA001</v>
          </cell>
        </row>
        <row r="1877">
          <cell r="D1877">
            <v>4434234</v>
          </cell>
          <cell r="E1877" t="str">
            <v>TGA001</v>
          </cell>
        </row>
        <row r="1878">
          <cell r="D1878">
            <v>4434131</v>
          </cell>
          <cell r="E1878" t="str">
            <v>TGA411</v>
          </cell>
        </row>
        <row r="1879">
          <cell r="D1879">
            <v>4434133</v>
          </cell>
          <cell r="E1879" t="str">
            <v>TGA412</v>
          </cell>
        </row>
        <row r="1880">
          <cell r="D1880">
            <v>4434132</v>
          </cell>
          <cell r="E1880" t="str">
            <v>TGA412</v>
          </cell>
        </row>
        <row r="1881">
          <cell r="D1881">
            <v>4434232</v>
          </cell>
          <cell r="E1881" t="str">
            <v>TGA001</v>
          </cell>
        </row>
        <row r="1882">
          <cell r="D1882">
            <v>4434135</v>
          </cell>
          <cell r="E1882" t="str">
            <v>TGA412</v>
          </cell>
        </row>
        <row r="1883">
          <cell r="D1883">
            <v>4434136</v>
          </cell>
          <cell r="E1883" t="str">
            <v>TGA412</v>
          </cell>
        </row>
        <row r="1884">
          <cell r="D1884">
            <v>4434217</v>
          </cell>
          <cell r="E1884" t="str">
            <v>TGA169</v>
          </cell>
        </row>
        <row r="1885">
          <cell r="D1885">
            <v>4434230</v>
          </cell>
          <cell r="E1885" t="str">
            <v>TGA001</v>
          </cell>
        </row>
        <row r="1886">
          <cell r="D1886">
            <v>4434235</v>
          </cell>
          <cell r="E1886" t="str">
            <v>TGA001</v>
          </cell>
        </row>
        <row r="1887">
          <cell r="D1887">
            <v>4434122</v>
          </cell>
          <cell r="E1887" t="str">
            <v>TGA410</v>
          </cell>
        </row>
        <row r="1888">
          <cell r="D1888">
            <v>4434134</v>
          </cell>
          <cell r="E1888" t="str">
            <v>TGA412</v>
          </cell>
        </row>
        <row r="1889">
          <cell r="D1889">
            <v>4434119</v>
          </cell>
          <cell r="E1889" t="str">
            <v>TGA408</v>
          </cell>
        </row>
        <row r="1890">
          <cell r="D1890">
            <v>4434120</v>
          </cell>
          <cell r="E1890" t="str">
            <v>TGA408</v>
          </cell>
        </row>
        <row r="1891">
          <cell r="D1891">
            <v>4434121</v>
          </cell>
          <cell r="E1891" t="str">
            <v>TGA408</v>
          </cell>
        </row>
        <row r="1892">
          <cell r="D1892">
            <v>4434126</v>
          </cell>
          <cell r="E1892" t="str">
            <v>TGA410</v>
          </cell>
        </row>
        <row r="1893">
          <cell r="D1893">
            <v>4434245</v>
          </cell>
          <cell r="E1893" t="str">
            <v>TGA946</v>
          </cell>
        </row>
        <row r="1894">
          <cell r="D1894">
            <v>4434189</v>
          </cell>
          <cell r="E1894" t="str">
            <v>TGA259</v>
          </cell>
        </row>
        <row r="1895">
          <cell r="D1895">
            <v>4434117</v>
          </cell>
          <cell r="E1895" t="str">
            <v>TGA408</v>
          </cell>
        </row>
        <row r="1896">
          <cell r="D1896">
            <v>4434124</v>
          </cell>
          <cell r="E1896" t="str">
            <v>TGA410</v>
          </cell>
        </row>
        <row r="1897">
          <cell r="D1897">
            <v>4434125</v>
          </cell>
          <cell r="E1897" t="str">
            <v>TGA410</v>
          </cell>
        </row>
        <row r="1898">
          <cell r="D1898">
            <v>4434240</v>
          </cell>
          <cell r="E1898" t="str">
            <v>TGA049</v>
          </cell>
        </row>
        <row r="1899">
          <cell r="D1899">
            <v>4434223</v>
          </cell>
          <cell r="E1899" t="str">
            <v>TGA447</v>
          </cell>
        </row>
        <row r="1900">
          <cell r="D1900">
            <v>4434237</v>
          </cell>
          <cell r="E1900" t="str">
            <v>TGA049</v>
          </cell>
        </row>
        <row r="1901">
          <cell r="D1901">
            <v>4434236</v>
          </cell>
          <cell r="E1901" t="str">
            <v>TGA049</v>
          </cell>
        </row>
        <row r="1902">
          <cell r="D1902">
            <v>4434241</v>
          </cell>
          <cell r="E1902" t="str">
            <v>TGA049</v>
          </cell>
        </row>
        <row r="1903">
          <cell r="D1903">
            <v>4434238</v>
          </cell>
          <cell r="E1903" t="str">
            <v>TGA049</v>
          </cell>
        </row>
        <row r="1904">
          <cell r="D1904">
            <v>4434239</v>
          </cell>
          <cell r="E1904" t="str">
            <v>TGA049</v>
          </cell>
        </row>
        <row r="1905">
          <cell r="D1905">
            <v>4434242</v>
          </cell>
          <cell r="E1905" t="str">
            <v>TGA946</v>
          </cell>
        </row>
        <row r="1906">
          <cell r="D1906">
            <v>4434244</v>
          </cell>
          <cell r="E1906" t="str">
            <v>TGA946</v>
          </cell>
        </row>
        <row r="1907">
          <cell r="D1907">
            <v>4434186</v>
          </cell>
          <cell r="E1907" t="str">
            <v>TGA259</v>
          </cell>
        </row>
        <row r="1908">
          <cell r="D1908">
            <v>4434277</v>
          </cell>
          <cell r="E1908" t="str">
            <v>TGA153</v>
          </cell>
        </row>
        <row r="1909">
          <cell r="D1909">
            <v>4434225</v>
          </cell>
          <cell r="E1909" t="str">
            <v>TGA177</v>
          </cell>
        </row>
        <row r="1910">
          <cell r="D1910">
            <v>4434138</v>
          </cell>
          <cell r="E1910" t="str">
            <v>TGA263</v>
          </cell>
        </row>
        <row r="1911">
          <cell r="D1911">
            <v>4434600</v>
          </cell>
          <cell r="E1911" t="str">
            <v>TFA002</v>
          </cell>
        </row>
        <row r="1912">
          <cell r="D1912">
            <v>4434116</v>
          </cell>
          <cell r="E1912" t="str">
            <v>TFA002</v>
          </cell>
        </row>
        <row r="1913">
          <cell r="D1913">
            <v>4434115</v>
          </cell>
          <cell r="E1913" t="str">
            <v>TFA002</v>
          </cell>
        </row>
        <row r="1914">
          <cell r="D1914">
            <v>4434597</v>
          </cell>
          <cell r="E1914" t="str">
            <v>TFA002</v>
          </cell>
        </row>
        <row r="1915">
          <cell r="D1915">
            <v>4434227</v>
          </cell>
          <cell r="E1915" t="str">
            <v>TGA177</v>
          </cell>
        </row>
        <row r="1916">
          <cell r="D1916">
            <v>4434188</v>
          </cell>
          <cell r="E1916" t="str">
            <v>TGA259</v>
          </cell>
        </row>
        <row r="1917">
          <cell r="D1917">
            <v>4434281</v>
          </cell>
          <cell r="E1917" t="str">
            <v>TGA933</v>
          </cell>
        </row>
        <row r="1918">
          <cell r="D1918">
            <v>4434143</v>
          </cell>
          <cell r="E1918" t="str">
            <v>TGA263</v>
          </cell>
        </row>
        <row r="1919">
          <cell r="D1919">
            <v>4434123</v>
          </cell>
          <cell r="E1919" t="str">
            <v>TGA410</v>
          </cell>
        </row>
        <row r="1920">
          <cell r="D1920">
            <v>4434127</v>
          </cell>
          <cell r="E1920" t="str">
            <v>TGA411</v>
          </cell>
        </row>
        <row r="1921">
          <cell r="D1921">
            <v>4434151</v>
          </cell>
          <cell r="E1921" t="str">
            <v>TGA264</v>
          </cell>
        </row>
        <row r="1922">
          <cell r="D1922">
            <v>4434150</v>
          </cell>
          <cell r="E1922" t="str">
            <v>TGA264</v>
          </cell>
        </row>
        <row r="1923">
          <cell r="D1923">
            <v>4434149</v>
          </cell>
          <cell r="E1923" t="str">
            <v>TGA264</v>
          </cell>
        </row>
        <row r="1924">
          <cell r="D1924">
            <v>4434147</v>
          </cell>
          <cell r="E1924" t="str">
            <v>TGA264</v>
          </cell>
        </row>
        <row r="1925">
          <cell r="D1925">
            <v>4434145</v>
          </cell>
          <cell r="E1925" t="str">
            <v>TGA264</v>
          </cell>
        </row>
        <row r="1926">
          <cell r="D1926">
            <v>4434148</v>
          </cell>
          <cell r="E1926" t="str">
            <v>TGA264</v>
          </cell>
        </row>
        <row r="1927">
          <cell r="D1927">
            <v>4434146</v>
          </cell>
          <cell r="E1927" t="str">
            <v>TGA264</v>
          </cell>
        </row>
        <row r="1928">
          <cell r="D1928">
            <v>4434141</v>
          </cell>
          <cell r="E1928" t="str">
            <v>TGA263</v>
          </cell>
        </row>
        <row r="1929">
          <cell r="D1929">
            <v>4434142</v>
          </cell>
          <cell r="E1929" t="str">
            <v>TGA263</v>
          </cell>
        </row>
        <row r="1930">
          <cell r="D1930">
            <v>4434144</v>
          </cell>
          <cell r="E1930" t="str">
            <v>TGA264</v>
          </cell>
        </row>
        <row r="1931">
          <cell r="D1931">
            <v>4434140</v>
          </cell>
          <cell r="E1931" t="str">
            <v>TGA263</v>
          </cell>
        </row>
        <row r="1932">
          <cell r="D1932">
            <v>4434221</v>
          </cell>
          <cell r="E1932" t="str">
            <v>TGA169</v>
          </cell>
        </row>
        <row r="1933">
          <cell r="D1933">
            <v>4434222</v>
          </cell>
          <cell r="E1933" t="str">
            <v>TGA169</v>
          </cell>
        </row>
        <row r="1934">
          <cell r="D1934">
            <v>4434218</v>
          </cell>
          <cell r="E1934" t="str">
            <v>TGA169</v>
          </cell>
        </row>
        <row r="1935">
          <cell r="D1935">
            <v>4434216</v>
          </cell>
          <cell r="E1935" t="str">
            <v>TGA169</v>
          </cell>
        </row>
        <row r="1936">
          <cell r="D1936">
            <v>4434219</v>
          </cell>
          <cell r="E1936" t="str">
            <v>TGA169</v>
          </cell>
        </row>
        <row r="1937">
          <cell r="D1937">
            <v>4434220</v>
          </cell>
          <cell r="E1937" t="str">
            <v>TGA169</v>
          </cell>
        </row>
        <row r="1938">
          <cell r="D1938">
            <v>4434137</v>
          </cell>
          <cell r="E1938" t="str">
            <v>TGA263</v>
          </cell>
        </row>
        <row r="1939">
          <cell r="D1939">
            <v>4434224</v>
          </cell>
          <cell r="E1939" t="str">
            <v>TGA177</v>
          </cell>
        </row>
        <row r="1940">
          <cell r="D1940">
            <v>4434229</v>
          </cell>
          <cell r="E1940" t="str">
            <v>TGA177</v>
          </cell>
        </row>
        <row r="1941">
          <cell r="D1941">
            <v>4434226</v>
          </cell>
          <cell r="E1941" t="str">
            <v>TGA177</v>
          </cell>
        </row>
        <row r="1942">
          <cell r="D1942">
            <v>4434228</v>
          </cell>
          <cell r="E1942" t="str">
            <v>TGA177</v>
          </cell>
        </row>
        <row r="1943">
          <cell r="D1943">
            <v>4434139</v>
          </cell>
          <cell r="E1943" t="str">
            <v>TGA263</v>
          </cell>
        </row>
        <row r="1944">
          <cell r="D1944">
            <v>4434271</v>
          </cell>
          <cell r="E1944" t="str">
            <v>TGA040</v>
          </cell>
        </row>
        <row r="1945">
          <cell r="D1945">
            <v>4434272</v>
          </cell>
          <cell r="E1945" t="str">
            <v>TGA040</v>
          </cell>
        </row>
        <row r="1946">
          <cell r="D1946">
            <v>4434246</v>
          </cell>
          <cell r="E1946" t="str">
            <v>TFA332</v>
          </cell>
        </row>
        <row r="1947">
          <cell r="D1947">
            <v>4434247</v>
          </cell>
          <cell r="E1947" t="str">
            <v>TFA332</v>
          </cell>
        </row>
        <row r="1948">
          <cell r="D1948">
            <v>4434280</v>
          </cell>
          <cell r="E1948" t="str">
            <v>TFA339</v>
          </cell>
        </row>
        <row r="1949">
          <cell r="D1949">
            <v>4434249</v>
          </cell>
          <cell r="E1949" t="str">
            <v>TFA346</v>
          </cell>
        </row>
        <row r="1950">
          <cell r="D1950">
            <v>4434250</v>
          </cell>
          <cell r="E1950" t="str">
            <v>TGA429</v>
          </cell>
        </row>
        <row r="1951">
          <cell r="D1951">
            <v>4434261</v>
          </cell>
          <cell r="E1951" t="str">
            <v>TGA429</v>
          </cell>
        </row>
        <row r="1952">
          <cell r="D1952">
            <v>4434273</v>
          </cell>
          <cell r="E1952" t="str">
            <v>TGA607</v>
          </cell>
        </row>
        <row r="1953">
          <cell r="D1953">
            <v>4434248</v>
          </cell>
          <cell r="E1953" t="str">
            <v>TFA332</v>
          </cell>
        </row>
        <row r="1954">
          <cell r="D1954">
            <v>4434596</v>
          </cell>
          <cell r="E1954" t="str">
            <v>TFA339</v>
          </cell>
        </row>
        <row r="1955">
          <cell r="D1955">
            <v>4434275</v>
          </cell>
          <cell r="E1955" t="str">
            <v>TGA012</v>
          </cell>
        </row>
        <row r="1956">
          <cell r="D1956">
            <v>4434262</v>
          </cell>
          <cell r="E1956" t="str">
            <v>TGA423</v>
          </cell>
        </row>
        <row r="1957">
          <cell r="D1957">
            <v>4434263</v>
          </cell>
          <cell r="E1957" t="str">
            <v>TGA773</v>
          </cell>
        </row>
        <row r="1958">
          <cell r="D1958">
            <v>4434167</v>
          </cell>
          <cell r="E1958" t="str">
            <v>TGA115</v>
          </cell>
        </row>
        <row r="1959">
          <cell r="D1959">
            <v>4434168</v>
          </cell>
          <cell r="E1959" t="str">
            <v>TGA115</v>
          </cell>
        </row>
        <row r="1960">
          <cell r="D1960">
            <v>4434166</v>
          </cell>
          <cell r="E1960" t="str">
            <v>TGA115</v>
          </cell>
        </row>
        <row r="1961">
          <cell r="D1961">
            <v>4434599</v>
          </cell>
          <cell r="E1961" t="str">
            <v>TGA115</v>
          </cell>
        </row>
        <row r="1962">
          <cell r="D1962">
            <v>4434274</v>
          </cell>
          <cell r="E1962" t="str">
            <v>TGA330</v>
          </cell>
        </row>
        <row r="1963">
          <cell r="D1963">
            <v>4434152</v>
          </cell>
          <cell r="E1963" t="str">
            <v>TGA098</v>
          </cell>
        </row>
        <row r="1964">
          <cell r="D1964">
            <v>4434153</v>
          </cell>
          <cell r="E1964" t="str">
            <v>TGA098</v>
          </cell>
        </row>
        <row r="1965">
          <cell r="D1965">
            <v>4434154</v>
          </cell>
          <cell r="E1965" t="str">
            <v>TGA098</v>
          </cell>
        </row>
        <row r="1966">
          <cell r="D1966">
            <v>4434156</v>
          </cell>
          <cell r="E1966" t="str">
            <v>TGA098</v>
          </cell>
        </row>
        <row r="1967">
          <cell r="D1967">
            <v>4434155</v>
          </cell>
          <cell r="E1967" t="str">
            <v>TGA098</v>
          </cell>
        </row>
        <row r="1968">
          <cell r="D1968">
            <v>4434267</v>
          </cell>
          <cell r="E1968" t="str">
            <v>TGA373</v>
          </cell>
        </row>
        <row r="1969">
          <cell r="D1969">
            <v>4434268</v>
          </cell>
          <cell r="E1969" t="str">
            <v>TGA373</v>
          </cell>
        </row>
        <row r="1970">
          <cell r="D1970">
            <v>4434282</v>
          </cell>
          <cell r="E1970" t="str">
            <v>TGA148</v>
          </cell>
        </row>
        <row r="1971">
          <cell r="D1971">
            <v>4434269</v>
          </cell>
          <cell r="E1971" t="str">
            <v>TGA374</v>
          </cell>
        </row>
        <row r="1972">
          <cell r="D1972">
            <v>4434279</v>
          </cell>
          <cell r="E1972" t="str">
            <v>TGA094</v>
          </cell>
        </row>
        <row r="1973">
          <cell r="D1973">
            <v>4434276</v>
          </cell>
          <cell r="E1973" t="str">
            <v>TGA149</v>
          </cell>
        </row>
        <row r="1974">
          <cell r="D1974">
            <v>4434157</v>
          </cell>
          <cell r="E1974" t="str">
            <v>TGA099</v>
          </cell>
        </row>
        <row r="1975">
          <cell r="D1975">
            <v>4434159</v>
          </cell>
          <cell r="E1975" t="str">
            <v>TGA099</v>
          </cell>
        </row>
        <row r="1976">
          <cell r="D1976">
            <v>4434162</v>
          </cell>
          <cell r="E1976" t="str">
            <v>TGA099</v>
          </cell>
        </row>
        <row r="1977">
          <cell r="D1977">
            <v>4434158</v>
          </cell>
          <cell r="E1977" t="str">
            <v>TGA099</v>
          </cell>
        </row>
        <row r="1978">
          <cell r="D1978">
            <v>4434160</v>
          </cell>
          <cell r="E1978" t="str">
            <v>TGA099</v>
          </cell>
        </row>
        <row r="1979">
          <cell r="D1979">
            <v>4434161</v>
          </cell>
          <cell r="E1979" t="str">
            <v>TGA099</v>
          </cell>
        </row>
        <row r="1980">
          <cell r="D1980">
            <v>4434724</v>
          </cell>
          <cell r="E1980" t="str">
            <v>TGA195</v>
          </cell>
        </row>
        <row r="1981">
          <cell r="D1981">
            <v>4434725</v>
          </cell>
          <cell r="E1981" t="str">
            <v>TGA195</v>
          </cell>
        </row>
        <row r="1982">
          <cell r="D1982">
            <v>4434726</v>
          </cell>
          <cell r="E1982" t="str">
            <v>TGA195</v>
          </cell>
        </row>
        <row r="1983">
          <cell r="D1983">
            <v>4434727</v>
          </cell>
          <cell r="E1983" t="str">
            <v>TGA195</v>
          </cell>
        </row>
        <row r="1984">
          <cell r="D1984">
            <v>4434728</v>
          </cell>
          <cell r="E1984" t="str">
            <v>TGA195</v>
          </cell>
        </row>
        <row r="1985">
          <cell r="D1985">
            <v>4434733</v>
          </cell>
          <cell r="E1985" t="str">
            <v>TGA196</v>
          </cell>
        </row>
        <row r="1986">
          <cell r="D1986">
            <v>4434735</v>
          </cell>
          <cell r="E1986" t="str">
            <v>TGA196</v>
          </cell>
        </row>
        <row r="1987">
          <cell r="D1987">
            <v>4434736</v>
          </cell>
          <cell r="E1987" t="str">
            <v>TGA196</v>
          </cell>
        </row>
        <row r="1988">
          <cell r="D1988">
            <v>4434737</v>
          </cell>
          <cell r="E1988" t="str">
            <v>TGA196</v>
          </cell>
        </row>
        <row r="1989">
          <cell r="D1989">
            <v>4434743</v>
          </cell>
          <cell r="E1989" t="str">
            <v>TGA198</v>
          </cell>
        </row>
        <row r="1990">
          <cell r="D1990">
            <v>4434741</v>
          </cell>
          <cell r="E1990" t="str">
            <v>TGA197</v>
          </cell>
        </row>
        <row r="1991">
          <cell r="D1991">
            <v>4434742</v>
          </cell>
          <cell r="E1991" t="str">
            <v>TGA197</v>
          </cell>
        </row>
        <row r="1992">
          <cell r="D1992">
            <v>4434746</v>
          </cell>
          <cell r="E1992" t="str">
            <v>TGA198</v>
          </cell>
        </row>
        <row r="1993">
          <cell r="D1993">
            <v>4434747</v>
          </cell>
          <cell r="E1993" t="str">
            <v>TGA198</v>
          </cell>
        </row>
        <row r="1994">
          <cell r="D1994">
            <v>4434738</v>
          </cell>
          <cell r="E1994" t="str">
            <v>TGA197</v>
          </cell>
        </row>
        <row r="1995">
          <cell r="D1995">
            <v>4434744</v>
          </cell>
          <cell r="E1995" t="str">
            <v>TGA198</v>
          </cell>
        </row>
        <row r="1996">
          <cell r="D1996">
            <v>4434739</v>
          </cell>
          <cell r="E1996" t="str">
            <v>TGA197</v>
          </cell>
        </row>
        <row r="1997">
          <cell r="D1997">
            <v>4434740</v>
          </cell>
          <cell r="E1997" t="str">
            <v>TGA197</v>
          </cell>
        </row>
        <row r="1998">
          <cell r="D1998">
            <v>4434745</v>
          </cell>
          <cell r="E1998" t="str">
            <v>TGA198</v>
          </cell>
        </row>
        <row r="1999">
          <cell r="D1999">
            <v>4434750</v>
          </cell>
          <cell r="E1999" t="str">
            <v>TGA199</v>
          </cell>
        </row>
        <row r="2000">
          <cell r="D2000">
            <v>4434751</v>
          </cell>
          <cell r="E2000" t="str">
            <v>TGA199</v>
          </cell>
        </row>
        <row r="2001">
          <cell r="D2001">
            <v>4434753</v>
          </cell>
          <cell r="E2001" t="str">
            <v>TGA200</v>
          </cell>
        </row>
        <row r="2002">
          <cell r="D2002">
            <v>4434755</v>
          </cell>
          <cell r="E2002" t="str">
            <v>TGA200</v>
          </cell>
        </row>
        <row r="2003">
          <cell r="D2003">
            <v>4434748</v>
          </cell>
          <cell r="E2003" t="str">
            <v>TGA199</v>
          </cell>
        </row>
        <row r="2004">
          <cell r="D2004">
            <v>4434754</v>
          </cell>
          <cell r="E2004" t="str">
            <v>TGA200</v>
          </cell>
        </row>
        <row r="2005">
          <cell r="D2005">
            <v>4434749</v>
          </cell>
          <cell r="E2005" t="str">
            <v>TGA199</v>
          </cell>
        </row>
        <row r="2006">
          <cell r="D2006">
            <v>4434752</v>
          </cell>
          <cell r="E2006" t="str">
            <v>TGA199</v>
          </cell>
        </row>
        <row r="2007">
          <cell r="D2007">
            <v>4434756</v>
          </cell>
          <cell r="E2007" t="str">
            <v>TGA200</v>
          </cell>
        </row>
        <row r="2008">
          <cell r="D2008">
            <v>4434757</v>
          </cell>
          <cell r="E2008" t="str">
            <v>TGA200</v>
          </cell>
        </row>
        <row r="2009">
          <cell r="D2009">
            <v>4434759</v>
          </cell>
          <cell r="E2009" t="str">
            <v>TGA201</v>
          </cell>
        </row>
        <row r="2010">
          <cell r="D2010">
            <v>4434763</v>
          </cell>
          <cell r="E2010" t="str">
            <v>TGA201</v>
          </cell>
        </row>
        <row r="2011">
          <cell r="D2011">
            <v>4434764</v>
          </cell>
          <cell r="E2011" t="str">
            <v>TGA201</v>
          </cell>
        </row>
        <row r="2012">
          <cell r="D2012">
            <v>4434758</v>
          </cell>
          <cell r="E2012" t="str">
            <v>TGA201</v>
          </cell>
        </row>
        <row r="2013">
          <cell r="D2013">
            <v>4434762</v>
          </cell>
          <cell r="E2013" t="str">
            <v>TGA201</v>
          </cell>
        </row>
        <row r="2014">
          <cell r="D2014">
            <v>4434941</v>
          </cell>
          <cell r="E2014" t="str">
            <v>TGA035</v>
          </cell>
        </row>
        <row r="2015">
          <cell r="D2015">
            <v>4434942</v>
          </cell>
          <cell r="E2015" t="str">
            <v>TGA035</v>
          </cell>
        </row>
        <row r="2016">
          <cell r="D2016">
            <v>4434893</v>
          </cell>
          <cell r="E2016" t="str">
            <v>TGA081</v>
          </cell>
        </row>
        <row r="2017">
          <cell r="D2017">
            <v>4434886</v>
          </cell>
          <cell r="E2017" t="str">
            <v>TGA081</v>
          </cell>
        </row>
        <row r="2018">
          <cell r="D2018">
            <v>4434890</v>
          </cell>
          <cell r="E2018" t="str">
            <v>TGA081</v>
          </cell>
        </row>
        <row r="2019">
          <cell r="D2019">
            <v>4434888</v>
          </cell>
          <cell r="E2019" t="str">
            <v>TGA081</v>
          </cell>
        </row>
        <row r="2020">
          <cell r="D2020">
            <v>4434891</v>
          </cell>
          <cell r="E2020" t="str">
            <v>TGA081</v>
          </cell>
        </row>
        <row r="2021">
          <cell r="D2021">
            <v>4434900</v>
          </cell>
          <cell r="E2021" t="str">
            <v>TGA419</v>
          </cell>
        </row>
        <row r="2022">
          <cell r="D2022">
            <v>4434897</v>
          </cell>
          <cell r="E2022" t="str">
            <v>TGA234</v>
          </cell>
        </row>
        <row r="2023">
          <cell r="D2023">
            <v>4434786</v>
          </cell>
          <cell r="E2023" t="str">
            <v>TGA410</v>
          </cell>
        </row>
        <row r="2024">
          <cell r="D2024">
            <v>4434788</v>
          </cell>
          <cell r="E2024" t="str">
            <v>TGA410</v>
          </cell>
        </row>
        <row r="2025">
          <cell r="D2025">
            <v>4434789</v>
          </cell>
          <cell r="E2025" t="str">
            <v>TGA410</v>
          </cell>
        </row>
        <row r="2026">
          <cell r="D2026">
            <v>4434910</v>
          </cell>
          <cell r="E2026" t="str">
            <v>TGA105</v>
          </cell>
        </row>
        <row r="2027">
          <cell r="D2027">
            <v>4434771</v>
          </cell>
          <cell r="E2027" t="str">
            <v>TGA408</v>
          </cell>
        </row>
        <row r="2028">
          <cell r="D2028">
            <v>4434774</v>
          </cell>
          <cell r="E2028" t="str">
            <v>TGA409</v>
          </cell>
        </row>
        <row r="2029">
          <cell r="D2029">
            <v>4434760</v>
          </cell>
          <cell r="E2029" t="str">
            <v>TGA314</v>
          </cell>
        </row>
        <row r="2030">
          <cell r="D2030">
            <v>4434770</v>
          </cell>
          <cell r="E2030" t="str">
            <v>TGA408</v>
          </cell>
        </row>
        <row r="2031">
          <cell r="D2031">
            <v>4434772</v>
          </cell>
          <cell r="E2031" t="str">
            <v>TGA408</v>
          </cell>
        </row>
        <row r="2032">
          <cell r="D2032">
            <v>4434784</v>
          </cell>
          <cell r="E2032" t="str">
            <v>TGA409</v>
          </cell>
        </row>
        <row r="2033">
          <cell r="D2033">
            <v>4434783</v>
          </cell>
          <cell r="E2033" t="str">
            <v>TGA409</v>
          </cell>
        </row>
        <row r="2034">
          <cell r="D2034">
            <v>4434940</v>
          </cell>
          <cell r="E2034" t="str">
            <v>TGA936</v>
          </cell>
        </row>
        <row r="2035">
          <cell r="D2035">
            <v>4434775</v>
          </cell>
          <cell r="E2035" t="str">
            <v>TGA409</v>
          </cell>
        </row>
        <row r="2036">
          <cell r="D2036">
            <v>4434767</v>
          </cell>
          <cell r="E2036" t="str">
            <v>TGA408</v>
          </cell>
        </row>
        <row r="2037">
          <cell r="D2037">
            <v>4434768</v>
          </cell>
          <cell r="E2037" t="str">
            <v>TGA408</v>
          </cell>
        </row>
        <row r="2038">
          <cell r="D2038">
            <v>4434955</v>
          </cell>
          <cell r="E2038" t="str">
            <v>TGA049</v>
          </cell>
        </row>
        <row r="2039">
          <cell r="D2039">
            <v>4434956</v>
          </cell>
          <cell r="E2039" t="str">
            <v>TGA049</v>
          </cell>
        </row>
        <row r="2040">
          <cell r="D2040">
            <v>4434957</v>
          </cell>
          <cell r="E2040" t="str">
            <v>TGA049</v>
          </cell>
        </row>
        <row r="2041">
          <cell r="D2041">
            <v>4434954</v>
          </cell>
          <cell r="E2041" t="str">
            <v>TGA049</v>
          </cell>
        </row>
        <row r="2042">
          <cell r="D2042">
            <v>4434792</v>
          </cell>
          <cell r="E2042" t="str">
            <v>TGA417</v>
          </cell>
        </row>
        <row r="2043">
          <cell r="D2043">
            <v>4434791</v>
          </cell>
          <cell r="E2043" t="str">
            <v>TGA417</v>
          </cell>
        </row>
        <row r="2044">
          <cell r="D2044">
            <v>4434790</v>
          </cell>
          <cell r="E2044" t="str">
            <v>TGA417</v>
          </cell>
        </row>
        <row r="2045">
          <cell r="D2045">
            <v>4434960</v>
          </cell>
          <cell r="E2045" t="str">
            <v>TGA278</v>
          </cell>
        </row>
        <row r="2046">
          <cell r="D2046">
            <v>4434971</v>
          </cell>
          <cell r="E2046" t="str">
            <v>TGA278</v>
          </cell>
        </row>
        <row r="2047">
          <cell r="D2047">
            <v>4434899</v>
          </cell>
          <cell r="E2047" t="str">
            <v>TGA349</v>
          </cell>
        </row>
        <row r="2048">
          <cell r="D2048">
            <v>4434938</v>
          </cell>
          <cell r="E2048" t="str">
            <v>TGA349</v>
          </cell>
        </row>
        <row r="2049">
          <cell r="D2049">
            <v>4434972</v>
          </cell>
          <cell r="E2049" t="str">
            <v>TGA349</v>
          </cell>
        </row>
        <row r="2050">
          <cell r="D2050">
            <v>4434973</v>
          </cell>
          <cell r="E2050" t="str">
            <v>TGA349</v>
          </cell>
        </row>
        <row r="2051">
          <cell r="D2051">
            <v>4434974</v>
          </cell>
          <cell r="E2051" t="str">
            <v>TGA349</v>
          </cell>
        </row>
        <row r="2052">
          <cell r="D2052">
            <v>4434975</v>
          </cell>
          <cell r="E2052" t="str">
            <v>TGA349</v>
          </cell>
        </row>
        <row r="2053">
          <cell r="D2053">
            <v>4434781</v>
          </cell>
          <cell r="E2053" t="str">
            <v>TGA409</v>
          </cell>
        </row>
        <row r="2054">
          <cell r="D2054">
            <v>4434924</v>
          </cell>
          <cell r="E2054" t="str">
            <v>TGA160</v>
          </cell>
        </row>
        <row r="2055">
          <cell r="D2055">
            <v>4434921</v>
          </cell>
          <cell r="E2055" t="str">
            <v>TGA160</v>
          </cell>
        </row>
        <row r="2056">
          <cell r="D2056">
            <v>4434923</v>
          </cell>
          <cell r="E2056" t="str">
            <v>TGA160</v>
          </cell>
        </row>
        <row r="2057">
          <cell r="D2057">
            <v>4434925</v>
          </cell>
          <cell r="E2057" t="str">
            <v>TGA160</v>
          </cell>
        </row>
        <row r="2058">
          <cell r="D2058">
            <v>4434926</v>
          </cell>
          <cell r="E2058" t="str">
            <v>TGA162</v>
          </cell>
        </row>
        <row r="2059">
          <cell r="D2059">
            <v>4434920</v>
          </cell>
          <cell r="E2059" t="str">
            <v>TGA160</v>
          </cell>
        </row>
        <row r="2060">
          <cell r="D2060">
            <v>4434927</v>
          </cell>
          <cell r="E2060" t="str">
            <v>TGA162</v>
          </cell>
        </row>
        <row r="2061">
          <cell r="D2061">
            <v>4434884</v>
          </cell>
          <cell r="E2061" t="str">
            <v>TGA022</v>
          </cell>
        </row>
        <row r="2062">
          <cell r="D2062">
            <v>4434878</v>
          </cell>
          <cell r="E2062" t="str">
            <v>TGA022</v>
          </cell>
        </row>
        <row r="2063">
          <cell r="D2063">
            <v>4434877</v>
          </cell>
          <cell r="E2063" t="str">
            <v>TGA022</v>
          </cell>
        </row>
        <row r="2064">
          <cell r="D2064">
            <v>4434880</v>
          </cell>
          <cell r="E2064" t="str">
            <v>TGA022</v>
          </cell>
        </row>
        <row r="2065">
          <cell r="D2065">
            <v>4434882</v>
          </cell>
          <cell r="E2065" t="str">
            <v>TGA022</v>
          </cell>
        </row>
        <row r="2066">
          <cell r="D2066">
            <v>4434914</v>
          </cell>
          <cell r="E2066" t="str">
            <v>TGA281</v>
          </cell>
        </row>
        <row r="2067">
          <cell r="D2067">
            <v>4434949</v>
          </cell>
          <cell r="E2067" t="str">
            <v>TGA119</v>
          </cell>
        </row>
        <row r="2068">
          <cell r="D2068">
            <v>4434950</v>
          </cell>
          <cell r="E2068" t="str">
            <v>TGA119</v>
          </cell>
        </row>
        <row r="2069">
          <cell r="D2069">
            <v>4434901</v>
          </cell>
          <cell r="E2069" t="str">
            <v>TFA347</v>
          </cell>
        </row>
        <row r="2070">
          <cell r="D2070">
            <v>4434948</v>
          </cell>
          <cell r="E2070" t="str">
            <v>TGA119</v>
          </cell>
        </row>
        <row r="2071">
          <cell r="D2071">
            <v>4434905</v>
          </cell>
          <cell r="E2071" t="str">
            <v>TGA772</v>
          </cell>
        </row>
        <row r="2072">
          <cell r="D2072">
            <v>4434937</v>
          </cell>
          <cell r="E2072" t="str">
            <v>TGA144</v>
          </cell>
        </row>
        <row r="2073">
          <cell r="D2073">
            <v>4434958</v>
          </cell>
          <cell r="E2073" t="str">
            <v>TGA278</v>
          </cell>
        </row>
        <row r="2074">
          <cell r="D2074">
            <v>4434959</v>
          </cell>
          <cell r="E2074" t="str">
            <v>TGA278</v>
          </cell>
        </row>
        <row r="2075">
          <cell r="D2075">
            <v>4434794</v>
          </cell>
          <cell r="E2075" t="str">
            <v>TGA009</v>
          </cell>
        </row>
        <row r="2076">
          <cell r="D2076">
            <v>4434795</v>
          </cell>
          <cell r="E2076" t="str">
            <v>TGA009</v>
          </cell>
        </row>
        <row r="2077">
          <cell r="D2077">
            <v>4434796</v>
          </cell>
          <cell r="E2077" t="str">
            <v>TGA009</v>
          </cell>
        </row>
        <row r="2078">
          <cell r="D2078">
            <v>4434849</v>
          </cell>
          <cell r="E2078" t="str">
            <v>TGA370</v>
          </cell>
        </row>
        <row r="2079">
          <cell r="D2079">
            <v>4434793</v>
          </cell>
          <cell r="E2079" t="str">
            <v>TGA009</v>
          </cell>
        </row>
        <row r="2080">
          <cell r="D2080">
            <v>4434848</v>
          </cell>
          <cell r="E2080" t="str">
            <v>TGA370</v>
          </cell>
        </row>
        <row r="2081">
          <cell r="D2081">
            <v>4434850</v>
          </cell>
          <cell r="E2081" t="str">
            <v>TGA370</v>
          </cell>
        </row>
        <row r="2082">
          <cell r="D2082">
            <v>4434797</v>
          </cell>
          <cell r="E2082" t="str">
            <v>TGA009</v>
          </cell>
        </row>
        <row r="2083">
          <cell r="D2083">
            <v>4434851</v>
          </cell>
          <cell r="E2083" t="str">
            <v>TGA370</v>
          </cell>
        </row>
        <row r="2084">
          <cell r="D2084">
            <v>4434852</v>
          </cell>
          <cell r="E2084" t="str">
            <v>TGA370</v>
          </cell>
        </row>
        <row r="2085">
          <cell r="D2085">
            <v>4434902</v>
          </cell>
          <cell r="E2085" t="str">
            <v>TGA152</v>
          </cell>
        </row>
        <row r="2086">
          <cell r="D2086">
            <v>4434944</v>
          </cell>
          <cell r="E2086" t="str">
            <v>TFA346</v>
          </cell>
        </row>
        <row r="2087">
          <cell r="D2087">
            <v>4434943</v>
          </cell>
          <cell r="E2087" t="str">
            <v>TFA346</v>
          </cell>
        </row>
        <row r="2088">
          <cell r="D2088">
            <v>4434841</v>
          </cell>
          <cell r="E2088" t="str">
            <v>TGA010</v>
          </cell>
        </row>
        <row r="2089">
          <cell r="D2089">
            <v>4434842</v>
          </cell>
          <cell r="E2089" t="str">
            <v>TGA010</v>
          </cell>
        </row>
        <row r="2090">
          <cell r="D2090">
            <v>4434798</v>
          </cell>
          <cell r="E2090" t="str">
            <v>TGA010</v>
          </cell>
        </row>
        <row r="2091">
          <cell r="D2091">
            <v>4434799</v>
          </cell>
          <cell r="E2091" t="str">
            <v>TGA010</v>
          </cell>
        </row>
        <row r="2092">
          <cell r="D2092">
            <v>4434800</v>
          </cell>
          <cell r="E2092" t="str">
            <v>TGA010</v>
          </cell>
        </row>
        <row r="2093">
          <cell r="D2093">
            <v>4434898</v>
          </cell>
          <cell r="E2093" t="str">
            <v>TGA607</v>
          </cell>
        </row>
        <row r="2094">
          <cell r="D2094">
            <v>4434918</v>
          </cell>
          <cell r="E2094" t="str">
            <v>TGA497</v>
          </cell>
        </row>
        <row r="2095">
          <cell r="D2095">
            <v>4434936</v>
          </cell>
          <cell r="E2095" t="str">
            <v>TGA082</v>
          </cell>
        </row>
        <row r="2096">
          <cell r="D2096">
            <v>4434934</v>
          </cell>
          <cell r="E2096" t="str">
            <v>TGA082</v>
          </cell>
        </row>
        <row r="2097">
          <cell r="D2097">
            <v>4434933</v>
          </cell>
          <cell r="E2097" t="str">
            <v>TGA082</v>
          </cell>
        </row>
        <row r="2098">
          <cell r="D2098">
            <v>4434904</v>
          </cell>
          <cell r="E2098" t="str">
            <v>TGA114</v>
          </cell>
        </row>
        <row r="2099">
          <cell r="D2099">
            <v>4434935</v>
          </cell>
          <cell r="E2099" t="str">
            <v>TGA082</v>
          </cell>
        </row>
        <row r="2100">
          <cell r="D2100">
            <v>4434939</v>
          </cell>
          <cell r="E2100" t="str">
            <v>TGA773</v>
          </cell>
        </row>
        <row r="2101">
          <cell r="D2101">
            <v>4434952</v>
          </cell>
          <cell r="E2101" t="str">
            <v>TGA133</v>
          </cell>
        </row>
        <row r="2102">
          <cell r="D2102">
            <v>4434953</v>
          </cell>
          <cell r="E2102" t="str">
            <v>TGA133</v>
          </cell>
        </row>
        <row r="2103">
          <cell r="D2103">
            <v>4434951</v>
          </cell>
          <cell r="E2103" t="str">
            <v>TGA133</v>
          </cell>
        </row>
        <row r="2104">
          <cell r="D2104">
            <v>4434847</v>
          </cell>
          <cell r="E2104" t="str">
            <v>TGA011</v>
          </cell>
        </row>
        <row r="2105">
          <cell r="D2105">
            <v>4434844</v>
          </cell>
          <cell r="E2105" t="str">
            <v>TGA011</v>
          </cell>
        </row>
        <row r="2106">
          <cell r="D2106">
            <v>4434845</v>
          </cell>
          <cell r="E2106" t="str">
            <v>TGA011</v>
          </cell>
        </row>
        <row r="2107">
          <cell r="D2107">
            <v>4434843</v>
          </cell>
          <cell r="E2107" t="str">
            <v>TGA011</v>
          </cell>
        </row>
        <row r="2108">
          <cell r="D2108">
            <v>4434846</v>
          </cell>
          <cell r="E2108" t="str">
            <v>TGA011</v>
          </cell>
        </row>
        <row r="2109">
          <cell r="D2109">
            <v>4434853</v>
          </cell>
          <cell r="E2109" t="str">
            <v>TGA221</v>
          </cell>
        </row>
        <row r="2110">
          <cell r="D2110">
            <v>4434857</v>
          </cell>
          <cell r="E2110" t="str">
            <v>TGA221</v>
          </cell>
        </row>
        <row r="2111">
          <cell r="D2111">
            <v>4434858</v>
          </cell>
          <cell r="E2111" t="str">
            <v>TGA222</v>
          </cell>
        </row>
        <row r="2112">
          <cell r="D2112">
            <v>4434861</v>
          </cell>
          <cell r="E2112" t="str">
            <v>TGA222</v>
          </cell>
        </row>
        <row r="2113">
          <cell r="D2113">
            <v>4434863</v>
          </cell>
          <cell r="E2113" t="str">
            <v>TGA222</v>
          </cell>
        </row>
        <row r="2114">
          <cell r="D2114">
            <v>4434871</v>
          </cell>
          <cell r="E2114" t="str">
            <v>TGA223</v>
          </cell>
        </row>
        <row r="2115">
          <cell r="D2115">
            <v>4434865</v>
          </cell>
          <cell r="E2115" t="str">
            <v>TGA222</v>
          </cell>
        </row>
        <row r="2116">
          <cell r="D2116">
            <v>4434856</v>
          </cell>
          <cell r="E2116" t="str">
            <v>TGA221</v>
          </cell>
        </row>
        <row r="2117">
          <cell r="D2117">
            <v>4434875</v>
          </cell>
          <cell r="E2117" t="str">
            <v>TGA223</v>
          </cell>
        </row>
        <row r="2118">
          <cell r="D2118">
            <v>4434855</v>
          </cell>
          <cell r="E2118" t="str">
            <v>TGA221</v>
          </cell>
        </row>
        <row r="2119">
          <cell r="D2119">
            <v>4434859</v>
          </cell>
          <cell r="E2119" t="str">
            <v>TGA222</v>
          </cell>
        </row>
        <row r="2120">
          <cell r="D2120">
            <v>4434854</v>
          </cell>
          <cell r="E2120" t="str">
            <v>TGA221</v>
          </cell>
        </row>
        <row r="2121">
          <cell r="D2121">
            <v>4434867</v>
          </cell>
          <cell r="E2121" t="str">
            <v>TGA223</v>
          </cell>
        </row>
        <row r="2122">
          <cell r="D2122">
            <v>4434869</v>
          </cell>
          <cell r="E2122" t="str">
            <v>TGA223</v>
          </cell>
        </row>
        <row r="2123">
          <cell r="D2123">
            <v>4434873</v>
          </cell>
          <cell r="E2123" t="str">
            <v>TGA223</v>
          </cell>
        </row>
        <row r="2124">
          <cell r="D2124">
            <v>4434946</v>
          </cell>
          <cell r="E2124" t="str">
            <v>TGA326</v>
          </cell>
        </row>
        <row r="2125">
          <cell r="D2125">
            <v>4434947</v>
          </cell>
          <cell r="E2125" t="str">
            <v>TGA326</v>
          </cell>
        </row>
        <row r="2126">
          <cell r="D2126">
            <v>4434622</v>
          </cell>
          <cell r="E2126" t="str">
            <v>TGA191</v>
          </cell>
        </row>
        <row r="2127">
          <cell r="D2127">
            <v>4434625</v>
          </cell>
          <cell r="E2127" t="str">
            <v>TGA191</v>
          </cell>
        </row>
        <row r="2128">
          <cell r="D2128">
            <v>4434626</v>
          </cell>
          <cell r="E2128" t="str">
            <v>TGA191</v>
          </cell>
        </row>
        <row r="2129">
          <cell r="D2129">
            <v>4434711</v>
          </cell>
          <cell r="E2129" t="str">
            <v>TGA192</v>
          </cell>
        </row>
        <row r="2130">
          <cell r="D2130">
            <v>4434624</v>
          </cell>
          <cell r="E2130" t="str">
            <v>TGA191</v>
          </cell>
        </row>
        <row r="2131">
          <cell r="D2131">
            <v>4434713</v>
          </cell>
          <cell r="E2131" t="str">
            <v>TGA192</v>
          </cell>
        </row>
        <row r="2132">
          <cell r="D2132">
            <v>4434627</v>
          </cell>
          <cell r="E2132" t="str">
            <v>TGA192</v>
          </cell>
        </row>
        <row r="2133">
          <cell r="D2133">
            <v>4434712</v>
          </cell>
          <cell r="E2133" t="str">
            <v>TGA192</v>
          </cell>
        </row>
        <row r="2134">
          <cell r="D2134">
            <v>4434623</v>
          </cell>
          <cell r="E2134" t="str">
            <v>TGA191</v>
          </cell>
        </row>
        <row r="2135">
          <cell r="D2135">
            <v>4434630</v>
          </cell>
          <cell r="E2135" t="str">
            <v>TGA192</v>
          </cell>
        </row>
        <row r="2136">
          <cell r="D2136">
            <v>4434778</v>
          </cell>
          <cell r="E2136" t="str">
            <v>TGA061</v>
          </cell>
        </row>
        <row r="2137">
          <cell r="D2137">
            <v>4434779</v>
          </cell>
          <cell r="E2137" t="str">
            <v>TGA061</v>
          </cell>
        </row>
        <row r="2138">
          <cell r="D2138">
            <v>4434782</v>
          </cell>
          <cell r="E2138" t="str">
            <v>TGA061</v>
          </cell>
        </row>
        <row r="2139">
          <cell r="D2139">
            <v>4434862</v>
          </cell>
          <cell r="E2139" t="str">
            <v>TGA059</v>
          </cell>
        </row>
        <row r="2140">
          <cell r="D2140">
            <v>4434883</v>
          </cell>
          <cell r="E2140" t="str">
            <v>TGA057</v>
          </cell>
        </row>
        <row r="2141">
          <cell r="D2141">
            <v>4434885</v>
          </cell>
          <cell r="E2141" t="str">
            <v>TGA057</v>
          </cell>
        </row>
        <row r="2142">
          <cell r="D2142">
            <v>4434887</v>
          </cell>
          <cell r="E2142" t="str">
            <v>TGA057</v>
          </cell>
        </row>
        <row r="2143">
          <cell r="D2143">
            <v>4434761</v>
          </cell>
          <cell r="E2143" t="str">
            <v>TGA063</v>
          </cell>
        </row>
        <row r="2144">
          <cell r="D2144">
            <v>4434780</v>
          </cell>
          <cell r="E2144" t="str">
            <v>TGA061</v>
          </cell>
        </row>
        <row r="2145">
          <cell r="D2145">
            <v>4434787</v>
          </cell>
          <cell r="E2145" t="str">
            <v>TGA059</v>
          </cell>
        </row>
        <row r="2146">
          <cell r="D2146">
            <v>4434866</v>
          </cell>
          <cell r="E2146" t="str">
            <v>TGA059</v>
          </cell>
        </row>
        <row r="2147">
          <cell r="D2147">
            <v>4434876</v>
          </cell>
          <cell r="E2147" t="str">
            <v>TGA058</v>
          </cell>
        </row>
        <row r="2148">
          <cell r="D2148">
            <v>4434889</v>
          </cell>
          <cell r="E2148" t="str">
            <v>TGA056</v>
          </cell>
        </row>
        <row r="2149">
          <cell r="D2149">
            <v>4434766</v>
          </cell>
          <cell r="E2149" t="str">
            <v>TGA063</v>
          </cell>
        </row>
        <row r="2150">
          <cell r="D2150">
            <v>4434860</v>
          </cell>
          <cell r="E2150" t="str">
            <v>TGA059</v>
          </cell>
        </row>
        <row r="2151">
          <cell r="D2151">
            <v>4434864</v>
          </cell>
          <cell r="E2151" t="str">
            <v>TGA059</v>
          </cell>
        </row>
        <row r="2152">
          <cell r="D2152">
            <v>4434872</v>
          </cell>
          <cell r="E2152" t="str">
            <v>TGA058</v>
          </cell>
        </row>
        <row r="2153">
          <cell r="D2153">
            <v>4434879</v>
          </cell>
          <cell r="E2153" t="str">
            <v>TGA057</v>
          </cell>
        </row>
        <row r="2154">
          <cell r="D2154">
            <v>4434881</v>
          </cell>
          <cell r="E2154" t="str">
            <v>TGA057</v>
          </cell>
        </row>
        <row r="2155">
          <cell r="D2155">
            <v>4434896</v>
          </cell>
          <cell r="E2155" t="str">
            <v>TGA056</v>
          </cell>
        </row>
        <row r="2156">
          <cell r="D2156">
            <v>4434908</v>
          </cell>
          <cell r="E2156" t="str">
            <v>TGA096</v>
          </cell>
        </row>
        <row r="2157">
          <cell r="D2157">
            <v>4434909</v>
          </cell>
          <cell r="E2157" t="str">
            <v>TGA096</v>
          </cell>
        </row>
        <row r="2158">
          <cell r="D2158">
            <v>4434915</v>
          </cell>
          <cell r="E2158" t="str">
            <v>TGA720</v>
          </cell>
        </row>
        <row r="2159">
          <cell r="D2159">
            <v>4434917</v>
          </cell>
          <cell r="E2159" t="str">
            <v>TGA720</v>
          </cell>
        </row>
        <row r="2160">
          <cell r="D2160">
            <v>4434945</v>
          </cell>
          <cell r="E2160" t="str">
            <v>TGA326</v>
          </cell>
        </row>
        <row r="2161">
          <cell r="D2161">
            <v>4434769</v>
          </cell>
          <cell r="E2161" t="str">
            <v>TGA063</v>
          </cell>
        </row>
        <row r="2162">
          <cell r="D2162">
            <v>4434773</v>
          </cell>
          <cell r="E2162" t="str">
            <v>TGA063</v>
          </cell>
        </row>
        <row r="2163">
          <cell r="D2163">
            <v>4434777</v>
          </cell>
          <cell r="E2163" t="str">
            <v>TGA063</v>
          </cell>
        </row>
        <row r="2164">
          <cell r="D2164">
            <v>4434870</v>
          </cell>
          <cell r="E2164" t="str">
            <v>TGA058</v>
          </cell>
        </row>
        <row r="2165">
          <cell r="D2165">
            <v>4434874</v>
          </cell>
          <cell r="E2165" t="str">
            <v>TGA058</v>
          </cell>
        </row>
        <row r="2166">
          <cell r="D2166">
            <v>4434892</v>
          </cell>
          <cell r="E2166" t="str">
            <v>TGA056</v>
          </cell>
        </row>
        <row r="2167">
          <cell r="D2167">
            <v>4434894</v>
          </cell>
          <cell r="E2167" t="str">
            <v>TGA056</v>
          </cell>
        </row>
        <row r="2168">
          <cell r="D2168">
            <v>4434895</v>
          </cell>
          <cell r="E2168" t="str">
            <v>TGA056</v>
          </cell>
        </row>
        <row r="2169">
          <cell r="D2169">
            <v>4434912</v>
          </cell>
          <cell r="E2169" t="str">
            <v>TGA096</v>
          </cell>
        </row>
        <row r="2170">
          <cell r="D2170">
            <v>4434765</v>
          </cell>
          <cell r="E2170" t="str">
            <v>TGA063</v>
          </cell>
        </row>
        <row r="2171">
          <cell r="D2171">
            <v>4434785</v>
          </cell>
          <cell r="E2171" t="str">
            <v>TGA061</v>
          </cell>
        </row>
        <row r="2172">
          <cell r="D2172">
            <v>4434906</v>
          </cell>
          <cell r="E2172" t="str">
            <v>TGA096</v>
          </cell>
        </row>
        <row r="2173">
          <cell r="D2173">
            <v>4434907</v>
          </cell>
          <cell r="E2173" t="str">
            <v>TGA096</v>
          </cell>
        </row>
        <row r="2174">
          <cell r="D2174">
            <v>4434776</v>
          </cell>
          <cell r="E2174" t="str">
            <v>TGA063</v>
          </cell>
        </row>
        <row r="2175">
          <cell r="D2175">
            <v>4434868</v>
          </cell>
          <cell r="E2175" t="str">
            <v>TGA058</v>
          </cell>
        </row>
        <row r="2176">
          <cell r="D2176">
            <v>4434716</v>
          </cell>
          <cell r="E2176" t="str">
            <v>TGA193</v>
          </cell>
        </row>
        <row r="2177">
          <cell r="D2177">
            <v>4434718</v>
          </cell>
          <cell r="E2177" t="str">
            <v>TGA193</v>
          </cell>
        </row>
        <row r="2178">
          <cell r="D2178">
            <v>4434723</v>
          </cell>
          <cell r="E2178" t="str">
            <v>TGA194</v>
          </cell>
        </row>
        <row r="2179">
          <cell r="D2179">
            <v>4434714</v>
          </cell>
          <cell r="E2179" t="str">
            <v>TGA193</v>
          </cell>
        </row>
        <row r="2180">
          <cell r="D2180">
            <v>4434721</v>
          </cell>
          <cell r="E2180" t="str">
            <v>TGA194</v>
          </cell>
        </row>
        <row r="2181">
          <cell r="D2181">
            <v>4434722</v>
          </cell>
          <cell r="E2181" t="str">
            <v>TGA194</v>
          </cell>
        </row>
        <row r="2182">
          <cell r="D2182">
            <v>4434717</v>
          </cell>
          <cell r="E2182" t="str">
            <v>TGA193</v>
          </cell>
        </row>
        <row r="2183">
          <cell r="D2183">
            <v>4434715</v>
          </cell>
          <cell r="E2183" t="str">
            <v>TGA193</v>
          </cell>
        </row>
        <row r="2184">
          <cell r="D2184">
            <v>4434720</v>
          </cell>
          <cell r="E2184" t="str">
            <v>TGA194</v>
          </cell>
        </row>
        <row r="2185">
          <cell r="D2185">
            <v>4434719</v>
          </cell>
          <cell r="E2185" t="str">
            <v>TGA194</v>
          </cell>
        </row>
        <row r="2186">
          <cell r="D2186">
            <v>4434734</v>
          </cell>
          <cell r="E2186" t="str">
            <v>TGA196</v>
          </cell>
        </row>
        <row r="2187">
          <cell r="D2187">
            <v>4435653</v>
          </cell>
          <cell r="E2187" t="str">
            <v>TGA326</v>
          </cell>
        </row>
        <row r="2188">
          <cell r="D2188">
            <v>4435959</v>
          </cell>
          <cell r="E2188" t="str">
            <v>TGA902</v>
          </cell>
        </row>
        <row r="2189">
          <cell r="D2189">
            <v>4435955</v>
          </cell>
          <cell r="E2189" t="str">
            <v>TGA072</v>
          </cell>
        </row>
        <row r="2190">
          <cell r="D2190">
            <v>4435833</v>
          </cell>
          <cell r="E2190" t="str">
            <v>TGA947</v>
          </cell>
        </row>
        <row r="2191">
          <cell r="D2191">
            <v>4435834</v>
          </cell>
          <cell r="E2191" t="str">
            <v>TGA947</v>
          </cell>
        </row>
        <row r="2192">
          <cell r="D2192">
            <v>4435835</v>
          </cell>
          <cell r="E2192" t="str">
            <v>TGA947</v>
          </cell>
        </row>
        <row r="2193">
          <cell r="D2193">
            <v>4435836</v>
          </cell>
          <cell r="E2193" t="str">
            <v>TGA947</v>
          </cell>
        </row>
        <row r="2194">
          <cell r="D2194">
            <v>4435837</v>
          </cell>
          <cell r="E2194" t="str">
            <v>TGA947</v>
          </cell>
        </row>
        <row r="2195">
          <cell r="D2195">
            <v>4435944</v>
          </cell>
          <cell r="E2195" t="str">
            <v>TGA947</v>
          </cell>
        </row>
        <row r="2196">
          <cell r="D2196">
            <v>4435945</v>
          </cell>
          <cell r="E2196" t="str">
            <v>TGA947</v>
          </cell>
        </row>
        <row r="2197">
          <cell r="D2197">
            <v>4435841</v>
          </cell>
          <cell r="E2197" t="str">
            <v>TGA015</v>
          </cell>
        </row>
        <row r="2198">
          <cell r="D2198">
            <v>4435842</v>
          </cell>
          <cell r="E2198" t="str">
            <v>TGA015</v>
          </cell>
        </row>
        <row r="2199">
          <cell r="D2199">
            <v>4435828</v>
          </cell>
          <cell r="E2199" t="str">
            <v>TGA267</v>
          </cell>
        </row>
        <row r="2200">
          <cell r="D2200">
            <v>4435829</v>
          </cell>
          <cell r="E2200" t="str">
            <v>TGA267</v>
          </cell>
        </row>
        <row r="2201">
          <cell r="D2201">
            <v>4435830</v>
          </cell>
          <cell r="E2201" t="str">
            <v>TGA267</v>
          </cell>
        </row>
        <row r="2202">
          <cell r="D2202">
            <v>4435831</v>
          </cell>
          <cell r="E2202" t="str">
            <v>TGA267</v>
          </cell>
        </row>
        <row r="2203">
          <cell r="D2203">
            <v>4435832</v>
          </cell>
          <cell r="E2203" t="str">
            <v>TGA267</v>
          </cell>
        </row>
        <row r="2204">
          <cell r="D2204">
            <v>4435889</v>
          </cell>
          <cell r="E2204" t="str">
            <v>TGA159</v>
          </cell>
        </row>
        <row r="2205">
          <cell r="D2205">
            <v>4435890</v>
          </cell>
          <cell r="E2205" t="str">
            <v>TGA159</v>
          </cell>
        </row>
        <row r="2206">
          <cell r="D2206">
            <v>4435891</v>
          </cell>
          <cell r="E2206" t="str">
            <v>TGA159</v>
          </cell>
        </row>
        <row r="2207">
          <cell r="D2207">
            <v>4435892</v>
          </cell>
          <cell r="E2207" t="str">
            <v>TGA935</v>
          </cell>
        </row>
        <row r="2208">
          <cell r="D2208">
            <v>4435893</v>
          </cell>
          <cell r="E2208" t="str">
            <v>TGA935</v>
          </cell>
        </row>
        <row r="2209">
          <cell r="D2209">
            <v>4435894</v>
          </cell>
          <cell r="E2209" t="str">
            <v>TGA935</v>
          </cell>
        </row>
        <row r="2210">
          <cell r="D2210">
            <v>4435843</v>
          </cell>
          <cell r="E2210" t="str">
            <v>TGA949</v>
          </cell>
        </row>
        <row r="2211">
          <cell r="D2211">
            <v>4435844</v>
          </cell>
          <cell r="E2211" t="str">
            <v>TGA949</v>
          </cell>
        </row>
        <row r="2212">
          <cell r="D2212">
            <v>4435845</v>
          </cell>
          <cell r="E2212" t="str">
            <v>TGA949</v>
          </cell>
        </row>
        <row r="2213">
          <cell r="D2213">
            <v>4435846</v>
          </cell>
          <cell r="E2213" t="str">
            <v>TGA949</v>
          </cell>
        </row>
        <row r="2214">
          <cell r="D2214">
            <v>4435838</v>
          </cell>
          <cell r="E2214" t="str">
            <v>TGA015</v>
          </cell>
        </row>
        <row r="2215">
          <cell r="D2215">
            <v>4435839</v>
          </cell>
          <cell r="E2215" t="str">
            <v>TGA015</v>
          </cell>
        </row>
        <row r="2216">
          <cell r="D2216">
            <v>4435840</v>
          </cell>
          <cell r="E2216" t="str">
            <v>TGA015</v>
          </cell>
        </row>
        <row r="2217">
          <cell r="D2217">
            <v>4435847</v>
          </cell>
          <cell r="E2217" t="str">
            <v>TGA001</v>
          </cell>
        </row>
        <row r="2218">
          <cell r="D2218">
            <v>4435849</v>
          </cell>
          <cell r="E2218" t="str">
            <v>TGA001</v>
          </cell>
        </row>
        <row r="2219">
          <cell r="D2219">
            <v>4435850</v>
          </cell>
          <cell r="E2219" t="str">
            <v>TGA001</v>
          </cell>
        </row>
        <row r="2220">
          <cell r="D2220">
            <v>4435851</v>
          </cell>
          <cell r="E2220" t="str">
            <v>TGA001</v>
          </cell>
        </row>
        <row r="2221">
          <cell r="D2221">
            <v>4435852</v>
          </cell>
          <cell r="E2221" t="str">
            <v>TGA934</v>
          </cell>
        </row>
        <row r="2222">
          <cell r="D2222">
            <v>4435853</v>
          </cell>
          <cell r="E2222" t="str">
            <v>TGA934</v>
          </cell>
        </row>
        <row r="2223">
          <cell r="D2223">
            <v>4435854</v>
          </cell>
          <cell r="E2223" t="str">
            <v>TGA934</v>
          </cell>
        </row>
        <row r="2224">
          <cell r="D2224">
            <v>4435855</v>
          </cell>
          <cell r="E2224" t="str">
            <v>TGA934</v>
          </cell>
        </row>
        <row r="2225">
          <cell r="D2225">
            <v>4435920</v>
          </cell>
          <cell r="E2225" t="str">
            <v>TGA927</v>
          </cell>
        </row>
        <row r="2226">
          <cell r="D2226">
            <v>4435921</v>
          </cell>
          <cell r="E2226" t="str">
            <v>TGA927</v>
          </cell>
        </row>
        <row r="2227">
          <cell r="D2227">
            <v>4435922</v>
          </cell>
          <cell r="E2227" t="str">
            <v>TGA927</v>
          </cell>
        </row>
        <row r="2228">
          <cell r="D2228">
            <v>4435923</v>
          </cell>
          <cell r="E2228" t="str">
            <v>TGA927</v>
          </cell>
        </row>
        <row r="2229">
          <cell r="D2229">
            <v>4435924</v>
          </cell>
          <cell r="E2229" t="str">
            <v>TGA927</v>
          </cell>
        </row>
        <row r="2230">
          <cell r="D2230">
            <v>4435882</v>
          </cell>
          <cell r="E2230" t="str">
            <v>TGA049</v>
          </cell>
        </row>
        <row r="2231">
          <cell r="D2231">
            <v>4435883</v>
          </cell>
          <cell r="E2231" t="str">
            <v>TGA049</v>
          </cell>
        </row>
        <row r="2232">
          <cell r="D2232">
            <v>4435884</v>
          </cell>
          <cell r="E2232" t="str">
            <v>TGA049</v>
          </cell>
        </row>
        <row r="2233">
          <cell r="D2233">
            <v>4435885</v>
          </cell>
          <cell r="E2233" t="str">
            <v>TGA049</v>
          </cell>
        </row>
        <row r="2234">
          <cell r="D2234">
            <v>4435886</v>
          </cell>
          <cell r="E2234" t="str">
            <v>TGA132</v>
          </cell>
        </row>
        <row r="2235">
          <cell r="D2235">
            <v>4435887</v>
          </cell>
          <cell r="E2235" t="str">
            <v>TGA132</v>
          </cell>
        </row>
        <row r="2236">
          <cell r="D2236">
            <v>4435888</v>
          </cell>
          <cell r="E2236" t="str">
            <v>TGA132</v>
          </cell>
        </row>
        <row r="2237">
          <cell r="D2237">
            <v>4435915</v>
          </cell>
          <cell r="E2237" t="str">
            <v>TGA464</v>
          </cell>
        </row>
        <row r="2238">
          <cell r="D2238">
            <v>4435916</v>
          </cell>
          <cell r="E2238" t="str">
            <v>TGA464</v>
          </cell>
        </row>
        <row r="2239">
          <cell r="D2239">
            <v>4435917</v>
          </cell>
          <cell r="E2239" t="str">
            <v>TGA464</v>
          </cell>
        </row>
        <row r="2240">
          <cell r="D2240">
            <v>4435918</v>
          </cell>
          <cell r="E2240" t="str">
            <v>TGA464</v>
          </cell>
        </row>
        <row r="2241">
          <cell r="D2241">
            <v>4435919</v>
          </cell>
          <cell r="E2241" t="str">
            <v>TGA464</v>
          </cell>
        </row>
        <row r="2242">
          <cell r="D2242">
            <v>4435936</v>
          </cell>
          <cell r="E2242" t="str">
            <v>TGA038</v>
          </cell>
        </row>
        <row r="2243">
          <cell r="D2243">
            <v>4435937</v>
          </cell>
          <cell r="E2243" t="str">
            <v>TGA038</v>
          </cell>
        </row>
        <row r="2244">
          <cell r="D2244">
            <v>4435938</v>
          </cell>
          <cell r="E2244" t="str">
            <v>TGA038</v>
          </cell>
        </row>
        <row r="2245">
          <cell r="D2245">
            <v>4435939</v>
          </cell>
          <cell r="E2245" t="str">
            <v>TGA038</v>
          </cell>
        </row>
        <row r="2246">
          <cell r="D2246">
            <v>4435874</v>
          </cell>
          <cell r="E2246" t="str">
            <v>TGA349</v>
          </cell>
        </row>
        <row r="2247">
          <cell r="D2247">
            <v>4435875</v>
          </cell>
          <cell r="E2247" t="str">
            <v>TGA349</v>
          </cell>
        </row>
        <row r="2248">
          <cell r="D2248">
            <v>4435876</v>
          </cell>
          <cell r="E2248" t="str">
            <v>TGA349</v>
          </cell>
        </row>
        <row r="2249">
          <cell r="D2249">
            <v>4435879</v>
          </cell>
          <cell r="E2249" t="str">
            <v>TGA350</v>
          </cell>
        </row>
        <row r="2250">
          <cell r="D2250">
            <v>4435880</v>
          </cell>
          <cell r="E2250" t="str">
            <v>TGA350</v>
          </cell>
        </row>
        <row r="2251">
          <cell r="D2251">
            <v>4435881</v>
          </cell>
          <cell r="E2251" t="str">
            <v>TGA350</v>
          </cell>
        </row>
        <row r="2252">
          <cell r="D2252">
            <v>4435965</v>
          </cell>
          <cell r="E2252" t="str">
            <v>TGA349</v>
          </cell>
        </row>
        <row r="2253">
          <cell r="D2253">
            <v>4435964</v>
          </cell>
          <cell r="E2253" t="str">
            <v>TGA284</v>
          </cell>
        </row>
        <row r="2254">
          <cell r="D2254">
            <v>4435772</v>
          </cell>
          <cell r="E2254" t="str">
            <v>TGA111</v>
          </cell>
        </row>
        <row r="2255">
          <cell r="D2255">
            <v>4435773</v>
          </cell>
          <cell r="E2255" t="str">
            <v>TGA111</v>
          </cell>
        </row>
        <row r="2256">
          <cell r="D2256">
            <v>4435774</v>
          </cell>
          <cell r="E2256" t="str">
            <v>TGA111</v>
          </cell>
        </row>
        <row r="2257">
          <cell r="D2257">
            <v>4435775</v>
          </cell>
          <cell r="E2257" t="str">
            <v>TGA111</v>
          </cell>
        </row>
        <row r="2258">
          <cell r="D2258">
            <v>4435776</v>
          </cell>
          <cell r="E2258" t="str">
            <v>TGA111</v>
          </cell>
        </row>
        <row r="2259">
          <cell r="D2259">
            <v>4435777</v>
          </cell>
          <cell r="E2259" t="str">
            <v>TGA112</v>
          </cell>
        </row>
        <row r="2260">
          <cell r="D2260">
            <v>4435778</v>
          </cell>
          <cell r="E2260" t="str">
            <v>TGA112</v>
          </cell>
        </row>
        <row r="2261">
          <cell r="D2261">
            <v>4435779</v>
          </cell>
          <cell r="E2261" t="str">
            <v>TGA112</v>
          </cell>
        </row>
        <row r="2262">
          <cell r="D2262">
            <v>4435780</v>
          </cell>
          <cell r="E2262" t="str">
            <v>TGA112</v>
          </cell>
        </row>
        <row r="2263">
          <cell r="D2263">
            <v>4435781</v>
          </cell>
          <cell r="E2263" t="str">
            <v>TGA112</v>
          </cell>
        </row>
        <row r="2264">
          <cell r="D2264">
            <v>4435782</v>
          </cell>
          <cell r="E2264" t="str">
            <v>TGA113</v>
          </cell>
        </row>
        <row r="2265">
          <cell r="D2265">
            <v>4435783</v>
          </cell>
          <cell r="E2265" t="str">
            <v>TGA113</v>
          </cell>
        </row>
        <row r="2266">
          <cell r="D2266">
            <v>4435784</v>
          </cell>
          <cell r="E2266" t="str">
            <v>TGA113</v>
          </cell>
        </row>
        <row r="2267">
          <cell r="D2267">
            <v>4435785</v>
          </cell>
          <cell r="E2267" t="str">
            <v>TGA113</v>
          </cell>
        </row>
        <row r="2268">
          <cell r="D2268">
            <v>4435786</v>
          </cell>
          <cell r="E2268" t="str">
            <v>TGA113</v>
          </cell>
        </row>
        <row r="2269">
          <cell r="D2269">
            <v>4435787</v>
          </cell>
          <cell r="E2269" t="str">
            <v>TGA120</v>
          </cell>
        </row>
        <row r="2270">
          <cell r="D2270">
            <v>4435788</v>
          </cell>
          <cell r="E2270" t="str">
            <v>TGA120</v>
          </cell>
        </row>
        <row r="2271">
          <cell r="D2271">
            <v>4435789</v>
          </cell>
          <cell r="E2271" t="str">
            <v>TGA120</v>
          </cell>
        </row>
        <row r="2272">
          <cell r="D2272">
            <v>4435790</v>
          </cell>
          <cell r="E2272" t="str">
            <v>TGA120</v>
          </cell>
        </row>
        <row r="2273">
          <cell r="D2273">
            <v>4435791</v>
          </cell>
          <cell r="E2273" t="str">
            <v>TGA120</v>
          </cell>
        </row>
        <row r="2274">
          <cell r="D2274">
            <v>4435792</v>
          </cell>
          <cell r="E2274" t="str">
            <v>TGA121</v>
          </cell>
        </row>
        <row r="2275">
          <cell r="D2275">
            <v>4435793</v>
          </cell>
          <cell r="E2275" t="str">
            <v>TGA121</v>
          </cell>
        </row>
        <row r="2276">
          <cell r="D2276">
            <v>4435794</v>
          </cell>
          <cell r="E2276" t="str">
            <v>TGA121</v>
          </cell>
        </row>
        <row r="2277">
          <cell r="D2277">
            <v>4435795</v>
          </cell>
          <cell r="E2277" t="str">
            <v>TGA121</v>
          </cell>
        </row>
        <row r="2278">
          <cell r="D2278">
            <v>4435796</v>
          </cell>
          <cell r="E2278" t="str">
            <v>TGA121</v>
          </cell>
        </row>
        <row r="2279">
          <cell r="D2279">
            <v>4435797</v>
          </cell>
          <cell r="E2279" t="str">
            <v>TGA122</v>
          </cell>
        </row>
        <row r="2280">
          <cell r="D2280">
            <v>4435798</v>
          </cell>
          <cell r="E2280" t="str">
            <v>TGA122</v>
          </cell>
        </row>
        <row r="2281">
          <cell r="D2281">
            <v>4435799</v>
          </cell>
          <cell r="E2281" t="str">
            <v>TGA122</v>
          </cell>
        </row>
        <row r="2282">
          <cell r="D2282">
            <v>4435960</v>
          </cell>
          <cell r="E2282" t="str">
            <v>TGA960</v>
          </cell>
        </row>
        <row r="2283">
          <cell r="D2283">
            <v>4435925</v>
          </cell>
          <cell r="E2283" t="str">
            <v>TGA283</v>
          </cell>
        </row>
        <row r="2284">
          <cell r="D2284">
            <v>4435926</v>
          </cell>
          <cell r="E2284" t="str">
            <v>TGA283</v>
          </cell>
        </row>
        <row r="2285">
          <cell r="D2285">
            <v>4435928</v>
          </cell>
          <cell r="E2285" t="str">
            <v>TGA283</v>
          </cell>
        </row>
        <row r="2286">
          <cell r="D2286">
            <v>4435929</v>
          </cell>
          <cell r="E2286" t="str">
            <v>TGA283</v>
          </cell>
        </row>
        <row r="2287">
          <cell r="D2287">
            <v>4435954</v>
          </cell>
          <cell r="E2287" t="str">
            <v>TGA177</v>
          </cell>
        </row>
        <row r="2288">
          <cell r="D2288">
            <v>4435856</v>
          </cell>
          <cell r="E2288" t="str">
            <v>TGA116</v>
          </cell>
        </row>
        <row r="2289">
          <cell r="D2289">
            <v>4435857</v>
          </cell>
          <cell r="E2289" t="str">
            <v>TGA116</v>
          </cell>
        </row>
        <row r="2290">
          <cell r="D2290">
            <v>4435858</v>
          </cell>
          <cell r="E2290" t="str">
            <v>TGA116</v>
          </cell>
        </row>
        <row r="2291">
          <cell r="D2291">
            <v>4435859</v>
          </cell>
          <cell r="E2291" t="str">
            <v>TGA116</v>
          </cell>
        </row>
        <row r="2292">
          <cell r="D2292">
            <v>4435860</v>
          </cell>
          <cell r="E2292" t="str">
            <v>TGA116</v>
          </cell>
        </row>
        <row r="2293">
          <cell r="D2293">
            <v>4435861</v>
          </cell>
          <cell r="E2293" t="str">
            <v>TGA116</v>
          </cell>
        </row>
        <row r="2294">
          <cell r="D2294">
            <v>4435946</v>
          </cell>
          <cell r="E2294" t="str">
            <v>TGA426</v>
          </cell>
        </row>
        <row r="2295">
          <cell r="D2295">
            <v>4435947</v>
          </cell>
          <cell r="E2295" t="str">
            <v>TGA426</v>
          </cell>
        </row>
        <row r="2296">
          <cell r="D2296">
            <v>4435951</v>
          </cell>
          <cell r="E2296" t="str">
            <v>TGA275</v>
          </cell>
        </row>
        <row r="2297">
          <cell r="D2297">
            <v>4435940</v>
          </cell>
          <cell r="E2297" t="str">
            <v>TGA962</v>
          </cell>
        </row>
        <row r="2298">
          <cell r="D2298">
            <v>4435941</v>
          </cell>
          <cell r="E2298" t="str">
            <v>TGA962</v>
          </cell>
        </row>
        <row r="2299">
          <cell r="D2299">
            <v>4435942</v>
          </cell>
          <cell r="E2299" t="str">
            <v>TGA962</v>
          </cell>
        </row>
        <row r="2300">
          <cell r="D2300">
            <v>4435943</v>
          </cell>
          <cell r="E2300" t="str">
            <v>TGA962</v>
          </cell>
        </row>
        <row r="2301">
          <cell r="D2301">
            <v>4435952</v>
          </cell>
          <cell r="E2301" t="str">
            <v>TGA137</v>
          </cell>
        </row>
        <row r="2302">
          <cell r="D2302">
            <v>4435900</v>
          </cell>
          <cell r="E2302" t="str">
            <v>TGA397</v>
          </cell>
        </row>
        <row r="2303">
          <cell r="D2303">
            <v>4435911</v>
          </cell>
          <cell r="E2303" t="str">
            <v>TGA397</v>
          </cell>
        </row>
        <row r="2304">
          <cell r="D2304">
            <v>4435912</v>
          </cell>
          <cell r="E2304" t="str">
            <v>TGA397</v>
          </cell>
        </row>
        <row r="2305">
          <cell r="D2305">
            <v>4435913</v>
          </cell>
          <cell r="E2305" t="str">
            <v>TGA397</v>
          </cell>
        </row>
        <row r="2306">
          <cell r="D2306">
            <v>4435914</v>
          </cell>
          <cell r="E2306" t="str">
            <v>TGA397</v>
          </cell>
        </row>
        <row r="2307">
          <cell r="D2307">
            <v>4435948</v>
          </cell>
          <cell r="E2307" t="str">
            <v>TGA573</v>
          </cell>
        </row>
        <row r="2308">
          <cell r="D2308">
            <v>4435949</v>
          </cell>
          <cell r="E2308" t="str">
            <v>TGA573</v>
          </cell>
        </row>
        <row r="2309">
          <cell r="D2309">
            <v>4435957</v>
          </cell>
          <cell r="E2309" t="str">
            <v>TGA181</v>
          </cell>
        </row>
        <row r="2310">
          <cell r="D2310">
            <v>4435958</v>
          </cell>
          <cell r="E2310" t="str">
            <v>TGA233</v>
          </cell>
        </row>
        <row r="2311">
          <cell r="D2311">
            <v>4435931</v>
          </cell>
          <cell r="E2311" t="str">
            <v>TGA493</v>
          </cell>
        </row>
        <row r="2312">
          <cell r="D2312">
            <v>4435932</v>
          </cell>
          <cell r="E2312" t="str">
            <v>TGA493</v>
          </cell>
        </row>
        <row r="2313">
          <cell r="D2313">
            <v>4435934</v>
          </cell>
          <cell r="E2313" t="str">
            <v>TGA493</v>
          </cell>
        </row>
        <row r="2314">
          <cell r="D2314">
            <v>4435935</v>
          </cell>
          <cell r="E2314" t="str">
            <v>TGA054</v>
          </cell>
        </row>
        <row r="2315">
          <cell r="D2315">
            <v>4435961</v>
          </cell>
          <cell r="E2315" t="str">
            <v>TFA341</v>
          </cell>
        </row>
        <row r="2316">
          <cell r="D2316">
            <v>4435812</v>
          </cell>
          <cell r="E2316" t="str">
            <v>TGA158</v>
          </cell>
        </row>
        <row r="2317">
          <cell r="D2317">
            <v>4435813</v>
          </cell>
          <cell r="E2317" t="str">
            <v>TGA158</v>
          </cell>
        </row>
        <row r="2318">
          <cell r="D2318">
            <v>4435810</v>
          </cell>
          <cell r="E2318" t="str">
            <v>TGA158</v>
          </cell>
        </row>
        <row r="2319">
          <cell r="D2319">
            <v>4435811</v>
          </cell>
          <cell r="E2319" t="str">
            <v>TGA158</v>
          </cell>
        </row>
        <row r="2320">
          <cell r="D2320">
            <v>4435808</v>
          </cell>
          <cell r="E2320" t="str">
            <v>TGA154</v>
          </cell>
        </row>
        <row r="2321">
          <cell r="D2321">
            <v>4435809</v>
          </cell>
          <cell r="E2321" t="str">
            <v>TGA154</v>
          </cell>
        </row>
        <row r="2322">
          <cell r="D2322">
            <v>4435806</v>
          </cell>
          <cell r="E2322" t="str">
            <v>TGA154</v>
          </cell>
        </row>
        <row r="2323">
          <cell r="D2323">
            <v>4435807</v>
          </cell>
          <cell r="E2323" t="str">
            <v>TGA154</v>
          </cell>
        </row>
        <row r="2324">
          <cell r="D2324">
            <v>4435804</v>
          </cell>
          <cell r="E2324" t="str">
            <v>TGA150</v>
          </cell>
        </row>
        <row r="2325">
          <cell r="D2325">
            <v>4435805</v>
          </cell>
          <cell r="E2325" t="str">
            <v>TGA154</v>
          </cell>
        </row>
        <row r="2326">
          <cell r="D2326">
            <v>4435802</v>
          </cell>
          <cell r="E2326" t="str">
            <v>TGA150</v>
          </cell>
        </row>
        <row r="2327">
          <cell r="D2327">
            <v>4435803</v>
          </cell>
          <cell r="E2327" t="str">
            <v>TGA150</v>
          </cell>
        </row>
        <row r="2328">
          <cell r="D2328">
            <v>4435800</v>
          </cell>
          <cell r="E2328" t="str">
            <v>TGA150</v>
          </cell>
        </row>
        <row r="2329">
          <cell r="D2329">
            <v>4435801</v>
          </cell>
          <cell r="E2329" t="str">
            <v>TGA150</v>
          </cell>
        </row>
        <row r="2330">
          <cell r="D2330">
            <v>4435867</v>
          </cell>
          <cell r="E2330" t="str">
            <v>TGA003</v>
          </cell>
        </row>
        <row r="2331">
          <cell r="D2331">
            <v>4435868</v>
          </cell>
          <cell r="E2331" t="str">
            <v>TGA003</v>
          </cell>
        </row>
        <row r="2332">
          <cell r="D2332">
            <v>4435869</v>
          </cell>
          <cell r="E2332" t="str">
            <v>TGA003</v>
          </cell>
        </row>
        <row r="2333">
          <cell r="D2333">
            <v>4435870</v>
          </cell>
          <cell r="E2333" t="str">
            <v>TGA003</v>
          </cell>
        </row>
        <row r="2334">
          <cell r="D2334">
            <v>4435871</v>
          </cell>
          <cell r="E2334" t="str">
            <v>TGA052</v>
          </cell>
        </row>
        <row r="2335">
          <cell r="D2335">
            <v>4435872</v>
          </cell>
          <cell r="E2335" t="str">
            <v>TGA052</v>
          </cell>
        </row>
        <row r="2336">
          <cell r="D2336">
            <v>4435873</v>
          </cell>
          <cell r="E2336" t="str">
            <v>TGA052</v>
          </cell>
        </row>
        <row r="2337">
          <cell r="D2337">
            <v>4435956</v>
          </cell>
          <cell r="E2337" t="str">
            <v>TGA183</v>
          </cell>
        </row>
        <row r="2338">
          <cell r="D2338">
            <v>4435950</v>
          </cell>
          <cell r="E2338" t="str">
            <v>TFA345</v>
          </cell>
        </row>
        <row r="2339">
          <cell r="D2339">
            <v>4435966</v>
          </cell>
          <cell r="E2339" t="str">
            <v>TFA345</v>
          </cell>
        </row>
        <row r="2340">
          <cell r="D2340">
            <v>4435862</v>
          </cell>
          <cell r="E2340" t="str">
            <v>TGA098</v>
          </cell>
        </row>
        <row r="2341">
          <cell r="D2341">
            <v>4435814</v>
          </cell>
          <cell r="E2341" t="str">
            <v>TGA056</v>
          </cell>
        </row>
        <row r="2342">
          <cell r="D2342">
            <v>4435815</v>
          </cell>
          <cell r="E2342" t="str">
            <v>TGA056</v>
          </cell>
        </row>
        <row r="2343">
          <cell r="D2343">
            <v>4435816</v>
          </cell>
          <cell r="E2343" t="str">
            <v>TGA056</v>
          </cell>
        </row>
        <row r="2344">
          <cell r="D2344">
            <v>4435817</v>
          </cell>
          <cell r="E2344" t="str">
            <v>TGA056</v>
          </cell>
        </row>
        <row r="2345">
          <cell r="D2345">
            <v>4435818</v>
          </cell>
          <cell r="E2345" t="str">
            <v>TGA056</v>
          </cell>
        </row>
        <row r="2346">
          <cell r="D2346">
            <v>4435819</v>
          </cell>
          <cell r="E2346" t="str">
            <v>TGA057</v>
          </cell>
        </row>
        <row r="2347">
          <cell r="D2347">
            <v>4435820</v>
          </cell>
          <cell r="E2347" t="str">
            <v>TGA057</v>
          </cell>
        </row>
        <row r="2348">
          <cell r="D2348">
            <v>4435821</v>
          </cell>
          <cell r="E2348" t="str">
            <v>TGA057</v>
          </cell>
        </row>
        <row r="2349">
          <cell r="D2349">
            <v>4435822</v>
          </cell>
          <cell r="E2349" t="str">
            <v>TGA057</v>
          </cell>
        </row>
        <row r="2350">
          <cell r="D2350">
            <v>4435823</v>
          </cell>
          <cell r="E2350" t="str">
            <v>TGA057</v>
          </cell>
        </row>
        <row r="2351">
          <cell r="D2351">
            <v>4435824</v>
          </cell>
          <cell r="E2351" t="str">
            <v>TGA252</v>
          </cell>
        </row>
        <row r="2352">
          <cell r="D2352">
            <v>4435825</v>
          </cell>
          <cell r="E2352" t="str">
            <v>TGA252</v>
          </cell>
        </row>
        <row r="2353">
          <cell r="D2353">
            <v>4435826</v>
          </cell>
          <cell r="E2353" t="str">
            <v>TGA252</v>
          </cell>
        </row>
        <row r="2354">
          <cell r="D2354">
            <v>4435827</v>
          </cell>
          <cell r="E2354" t="str">
            <v>TGA252</v>
          </cell>
        </row>
        <row r="2355">
          <cell r="D2355">
            <v>4435953</v>
          </cell>
          <cell r="E2355" t="str">
            <v>TGA532</v>
          </cell>
        </row>
        <row r="2356">
          <cell r="D2356">
            <v>4435962</v>
          </cell>
          <cell r="E2356" t="str">
            <v>TGA285</v>
          </cell>
        </row>
        <row r="2357">
          <cell r="D2357">
            <v>4435963</v>
          </cell>
          <cell r="E2357" t="str">
            <v>TGA285</v>
          </cell>
        </row>
        <row r="2358">
          <cell r="D2358">
            <v>4443799</v>
          </cell>
          <cell r="E2358" t="str">
            <v>TGA902</v>
          </cell>
        </row>
        <row r="2359">
          <cell r="D2359">
            <v>4443506</v>
          </cell>
          <cell r="E2359" t="str">
            <v>TGA066</v>
          </cell>
        </row>
        <row r="2360">
          <cell r="D2360">
            <v>4443507</v>
          </cell>
          <cell r="E2360" t="str">
            <v>TGA066</v>
          </cell>
        </row>
        <row r="2361">
          <cell r="D2361">
            <v>4443508</v>
          </cell>
          <cell r="E2361" t="str">
            <v>TGA066</v>
          </cell>
        </row>
        <row r="2362">
          <cell r="D2362">
            <v>4443509</v>
          </cell>
          <cell r="E2362" t="str">
            <v>TGA066</v>
          </cell>
        </row>
        <row r="2363">
          <cell r="D2363">
            <v>4443518</v>
          </cell>
          <cell r="E2363" t="str">
            <v>TGA973</v>
          </cell>
        </row>
        <row r="2364">
          <cell r="D2364">
            <v>4443519</v>
          </cell>
          <cell r="E2364" t="str">
            <v>TGA973</v>
          </cell>
        </row>
        <row r="2365">
          <cell r="D2365">
            <v>4443520</v>
          </cell>
          <cell r="E2365" t="str">
            <v>TGA973</v>
          </cell>
        </row>
        <row r="2366">
          <cell r="D2366">
            <v>4443521</v>
          </cell>
          <cell r="E2366" t="str">
            <v>TGA973</v>
          </cell>
        </row>
        <row r="2367">
          <cell r="D2367">
            <v>4443522</v>
          </cell>
          <cell r="E2367" t="str">
            <v>TGA973</v>
          </cell>
        </row>
        <row r="2368">
          <cell r="D2368">
            <v>4443513</v>
          </cell>
          <cell r="E2368" t="str">
            <v>TGA065</v>
          </cell>
        </row>
        <row r="2369">
          <cell r="D2369">
            <v>4443514</v>
          </cell>
          <cell r="E2369" t="str">
            <v>TGA065</v>
          </cell>
        </row>
        <row r="2370">
          <cell r="D2370">
            <v>4443515</v>
          </cell>
          <cell r="E2370" t="str">
            <v>TGA065</v>
          </cell>
        </row>
        <row r="2371">
          <cell r="D2371">
            <v>4443516</v>
          </cell>
          <cell r="E2371" t="str">
            <v>TGA065</v>
          </cell>
        </row>
        <row r="2372">
          <cell r="D2372">
            <v>4443517</v>
          </cell>
          <cell r="E2372" t="str">
            <v>TGA065</v>
          </cell>
        </row>
        <row r="2373">
          <cell r="D2373">
            <v>4443552</v>
          </cell>
          <cell r="E2373" t="str">
            <v>TGA015</v>
          </cell>
        </row>
        <row r="2374">
          <cell r="D2374">
            <v>4443553</v>
          </cell>
          <cell r="E2374" t="str">
            <v>TGA015</v>
          </cell>
        </row>
        <row r="2375">
          <cell r="D2375">
            <v>4443567</v>
          </cell>
          <cell r="E2375" t="str">
            <v>TGA001</v>
          </cell>
        </row>
        <row r="2376">
          <cell r="D2376">
            <v>4443529</v>
          </cell>
          <cell r="E2376" t="str">
            <v>TGA314</v>
          </cell>
        </row>
        <row r="2377">
          <cell r="D2377">
            <v>4443530</v>
          </cell>
          <cell r="E2377" t="str">
            <v>TGA314</v>
          </cell>
        </row>
        <row r="2378">
          <cell r="D2378">
            <v>4443531</v>
          </cell>
          <cell r="E2378" t="str">
            <v>TGA314</v>
          </cell>
        </row>
        <row r="2379">
          <cell r="D2379">
            <v>4443532</v>
          </cell>
          <cell r="E2379" t="str">
            <v>TGA314</v>
          </cell>
        </row>
        <row r="2380">
          <cell r="D2380">
            <v>4443563</v>
          </cell>
          <cell r="E2380" t="str">
            <v>TGA314</v>
          </cell>
        </row>
        <row r="2381">
          <cell r="D2381">
            <v>4443523</v>
          </cell>
          <cell r="E2381" t="str">
            <v>TGA982</v>
          </cell>
        </row>
        <row r="2382">
          <cell r="D2382">
            <v>4443524</v>
          </cell>
          <cell r="E2382" t="str">
            <v>TGA982</v>
          </cell>
        </row>
        <row r="2383">
          <cell r="D2383">
            <v>4443525</v>
          </cell>
          <cell r="E2383" t="str">
            <v>TGA982</v>
          </cell>
        </row>
        <row r="2384">
          <cell r="D2384">
            <v>4443526</v>
          </cell>
          <cell r="E2384" t="str">
            <v>TGA982</v>
          </cell>
        </row>
        <row r="2385">
          <cell r="D2385">
            <v>4443527</v>
          </cell>
          <cell r="E2385" t="str">
            <v>TGA982</v>
          </cell>
        </row>
        <row r="2386">
          <cell r="D2386">
            <v>4443528</v>
          </cell>
          <cell r="E2386" t="str">
            <v>TGA982</v>
          </cell>
        </row>
        <row r="2387">
          <cell r="D2387">
            <v>4443800</v>
          </cell>
          <cell r="E2387" t="str">
            <v>TGA982</v>
          </cell>
        </row>
        <row r="2388">
          <cell r="D2388">
            <v>4444042</v>
          </cell>
          <cell r="E2388" t="str">
            <v>TGA982</v>
          </cell>
        </row>
        <row r="2389">
          <cell r="D2389">
            <v>4443543</v>
          </cell>
          <cell r="E2389" t="str">
            <v>TGA447</v>
          </cell>
        </row>
        <row r="2390">
          <cell r="D2390">
            <v>4443544</v>
          </cell>
          <cell r="E2390" t="str">
            <v>TGA447</v>
          </cell>
        </row>
        <row r="2391">
          <cell r="D2391">
            <v>4443545</v>
          </cell>
          <cell r="E2391" t="str">
            <v>TGA447</v>
          </cell>
        </row>
        <row r="2392">
          <cell r="D2392">
            <v>4443797</v>
          </cell>
          <cell r="E2392" t="str">
            <v>TGA287</v>
          </cell>
        </row>
        <row r="2393">
          <cell r="D2393">
            <v>4443501</v>
          </cell>
          <cell r="E2393" t="str">
            <v>TGA349</v>
          </cell>
        </row>
        <row r="2394">
          <cell r="D2394">
            <v>4443502</v>
          </cell>
          <cell r="E2394" t="str">
            <v>TGA349</v>
          </cell>
        </row>
        <row r="2395">
          <cell r="D2395">
            <v>4443503</v>
          </cell>
          <cell r="E2395" t="str">
            <v>TGA349</v>
          </cell>
        </row>
        <row r="2396">
          <cell r="D2396">
            <v>4443504</v>
          </cell>
          <cell r="E2396" t="str">
            <v>TGA349</v>
          </cell>
        </row>
        <row r="2397">
          <cell r="D2397">
            <v>4443505</v>
          </cell>
          <cell r="E2397" t="str">
            <v>TGA349</v>
          </cell>
        </row>
        <row r="2398">
          <cell r="D2398">
            <v>4443556</v>
          </cell>
          <cell r="E2398" t="str">
            <v>TGA948</v>
          </cell>
        </row>
        <row r="2399">
          <cell r="D2399">
            <v>4443562</v>
          </cell>
          <cell r="E2399" t="str">
            <v>TGA928</v>
          </cell>
        </row>
        <row r="2400">
          <cell r="D2400">
            <v>4443533</v>
          </cell>
          <cell r="E2400" t="str">
            <v>TGA459</v>
          </cell>
        </row>
        <row r="2401">
          <cell r="D2401">
            <v>4443534</v>
          </cell>
          <cell r="E2401" t="str">
            <v>TGA459</v>
          </cell>
        </row>
        <row r="2402">
          <cell r="D2402">
            <v>4443535</v>
          </cell>
          <cell r="E2402" t="str">
            <v>TGA459</v>
          </cell>
        </row>
        <row r="2403">
          <cell r="D2403">
            <v>4443536</v>
          </cell>
          <cell r="E2403" t="str">
            <v>TGA459</v>
          </cell>
        </row>
        <row r="2404">
          <cell r="D2404">
            <v>4443560</v>
          </cell>
          <cell r="E2404" t="str">
            <v>TGA960</v>
          </cell>
        </row>
        <row r="2405">
          <cell r="D2405">
            <v>4443796</v>
          </cell>
          <cell r="E2405" t="str">
            <v>TGA169</v>
          </cell>
        </row>
        <row r="2406">
          <cell r="D2406">
            <v>4444041</v>
          </cell>
          <cell r="E2406" t="str">
            <v>TGA169</v>
          </cell>
        </row>
        <row r="2407">
          <cell r="D2407">
            <v>4443550</v>
          </cell>
          <cell r="E2407" t="str">
            <v>TGA177</v>
          </cell>
        </row>
        <row r="2408">
          <cell r="D2408">
            <v>4443551</v>
          </cell>
          <cell r="E2408" t="str">
            <v>TGA177</v>
          </cell>
        </row>
        <row r="2409">
          <cell r="D2409">
            <v>4443561</v>
          </cell>
          <cell r="E2409" t="str">
            <v>TGA152</v>
          </cell>
        </row>
        <row r="2410">
          <cell r="D2410">
            <v>4443557</v>
          </cell>
          <cell r="E2410" t="str">
            <v>TGA607</v>
          </cell>
        </row>
        <row r="2411">
          <cell r="D2411">
            <v>4443546</v>
          </cell>
          <cell r="E2411" t="str">
            <v>TGA138</v>
          </cell>
        </row>
        <row r="2412">
          <cell r="D2412">
            <v>4443547</v>
          </cell>
          <cell r="E2412" t="str">
            <v>TGA138</v>
          </cell>
        </row>
        <row r="2413">
          <cell r="D2413">
            <v>4443538</v>
          </cell>
          <cell r="E2413" t="str">
            <v>TGA033</v>
          </cell>
        </row>
        <row r="2414">
          <cell r="D2414">
            <v>4443542</v>
          </cell>
          <cell r="E2414" t="str">
            <v>TGA033</v>
          </cell>
        </row>
        <row r="2415">
          <cell r="D2415">
            <v>4443564</v>
          </cell>
          <cell r="E2415" t="str">
            <v>TGA033</v>
          </cell>
        </row>
        <row r="2416">
          <cell r="D2416">
            <v>4443565</v>
          </cell>
          <cell r="E2416" t="str">
            <v>TGA033</v>
          </cell>
        </row>
        <row r="2417">
          <cell r="D2417">
            <v>4443566</v>
          </cell>
          <cell r="E2417" t="str">
            <v>TGA033</v>
          </cell>
        </row>
        <row r="2418">
          <cell r="D2418">
            <v>4443512</v>
          </cell>
          <cell r="E2418" t="str">
            <v>TGA067</v>
          </cell>
        </row>
        <row r="2419">
          <cell r="D2419">
            <v>4443559</v>
          </cell>
          <cell r="E2419" t="str">
            <v>TGA227</v>
          </cell>
        </row>
        <row r="2420">
          <cell r="D2420">
            <v>4444173</v>
          </cell>
          <cell r="E2420" t="str">
            <v>TGA248</v>
          </cell>
        </row>
        <row r="2421">
          <cell r="D2421">
            <v>4444172</v>
          </cell>
          <cell r="E2421" t="str">
            <v>TGA408</v>
          </cell>
        </row>
        <row r="2422">
          <cell r="D2422">
            <v>4444141</v>
          </cell>
          <cell r="E2422" t="str">
            <v>TGA982</v>
          </cell>
        </row>
        <row r="2423">
          <cell r="D2423">
            <v>4444156</v>
          </cell>
          <cell r="E2423" t="str">
            <v>TGA577</v>
          </cell>
        </row>
        <row r="2424">
          <cell r="D2424">
            <v>4444174</v>
          </cell>
          <cell r="E2424" t="str">
            <v>TGA923</v>
          </cell>
        </row>
        <row r="2425">
          <cell r="D2425">
            <v>4444117</v>
          </cell>
          <cell r="E2425" t="str">
            <v>TGA508</v>
          </cell>
        </row>
        <row r="2426">
          <cell r="D2426">
            <v>4444118</v>
          </cell>
          <cell r="E2426" t="str">
            <v>TGA508</v>
          </cell>
        </row>
        <row r="2427">
          <cell r="D2427">
            <v>4444119</v>
          </cell>
          <cell r="E2427" t="str">
            <v>TGA508</v>
          </cell>
        </row>
        <row r="2428">
          <cell r="D2428">
            <v>4444120</v>
          </cell>
          <cell r="E2428" t="str">
            <v>TGA508</v>
          </cell>
        </row>
        <row r="2429">
          <cell r="D2429">
            <v>4444121</v>
          </cell>
          <cell r="E2429" t="str">
            <v>TGA508</v>
          </cell>
        </row>
        <row r="2430">
          <cell r="D2430">
            <v>4444122</v>
          </cell>
          <cell r="E2430" t="str">
            <v>TGA507</v>
          </cell>
        </row>
        <row r="2431">
          <cell r="D2431">
            <v>4444123</v>
          </cell>
          <cell r="E2431" t="str">
            <v>TGA507</v>
          </cell>
        </row>
        <row r="2432">
          <cell r="D2432">
            <v>4444124</v>
          </cell>
          <cell r="E2432" t="str">
            <v>TGA507</v>
          </cell>
        </row>
        <row r="2433">
          <cell r="D2433">
            <v>4444153</v>
          </cell>
          <cell r="E2433" t="str">
            <v>TGA911</v>
          </cell>
        </row>
        <row r="2434">
          <cell r="D2434">
            <v>4444112</v>
          </cell>
          <cell r="E2434" t="str">
            <v>TGA509</v>
          </cell>
        </row>
        <row r="2435">
          <cell r="D2435">
            <v>4444113</v>
          </cell>
          <cell r="E2435" t="str">
            <v>TGA509</v>
          </cell>
        </row>
        <row r="2436">
          <cell r="D2436">
            <v>4444114</v>
          </cell>
          <cell r="E2436" t="str">
            <v>TGA509</v>
          </cell>
        </row>
        <row r="2437">
          <cell r="D2437">
            <v>4444115</v>
          </cell>
          <cell r="E2437" t="str">
            <v>TGA509</v>
          </cell>
        </row>
        <row r="2438">
          <cell r="D2438">
            <v>4444116</v>
          </cell>
          <cell r="E2438" t="str">
            <v>TGA509</v>
          </cell>
        </row>
        <row r="2439">
          <cell r="D2439">
            <v>4444066</v>
          </cell>
          <cell r="E2439" t="str">
            <v>TGA533</v>
          </cell>
        </row>
        <row r="2440">
          <cell r="D2440">
            <v>4444131</v>
          </cell>
          <cell r="E2440" t="str">
            <v>TGA177</v>
          </cell>
        </row>
        <row r="2441">
          <cell r="D2441">
            <v>4444132</v>
          </cell>
          <cell r="E2441" t="str">
            <v>TGA177</v>
          </cell>
        </row>
        <row r="2442">
          <cell r="D2442">
            <v>4444133</v>
          </cell>
          <cell r="E2442" t="str">
            <v>TGA177</v>
          </cell>
        </row>
        <row r="2443">
          <cell r="D2443">
            <v>4444134</v>
          </cell>
          <cell r="E2443" t="str">
            <v>TGA177</v>
          </cell>
        </row>
        <row r="2444">
          <cell r="D2444">
            <v>4444437</v>
          </cell>
          <cell r="E2444" t="str">
            <v>TGA177</v>
          </cell>
        </row>
        <row r="2445">
          <cell r="D2445">
            <v>4444107</v>
          </cell>
          <cell r="E2445" t="str">
            <v>TGA510</v>
          </cell>
        </row>
        <row r="2446">
          <cell r="D2446">
            <v>4444108</v>
          </cell>
          <cell r="E2446" t="str">
            <v>TGA510</v>
          </cell>
        </row>
        <row r="2447">
          <cell r="D2447">
            <v>4444109</v>
          </cell>
          <cell r="E2447" t="str">
            <v>TGA510</v>
          </cell>
        </row>
        <row r="2448">
          <cell r="D2448">
            <v>4444110</v>
          </cell>
          <cell r="E2448" t="str">
            <v>TGA510</v>
          </cell>
        </row>
        <row r="2449">
          <cell r="D2449">
            <v>4444111</v>
          </cell>
          <cell r="E2449" t="str">
            <v>TGA510</v>
          </cell>
        </row>
        <row r="2450">
          <cell r="D2450">
            <v>4444102</v>
          </cell>
          <cell r="E2450" t="str">
            <v>TGA511</v>
          </cell>
        </row>
        <row r="2451">
          <cell r="D2451">
            <v>4444103</v>
          </cell>
          <cell r="E2451" t="str">
            <v>TGA511</v>
          </cell>
        </row>
        <row r="2452">
          <cell r="D2452">
            <v>4444104</v>
          </cell>
          <cell r="E2452" t="str">
            <v>TGA511</v>
          </cell>
        </row>
        <row r="2453">
          <cell r="D2453">
            <v>4444105</v>
          </cell>
          <cell r="E2453" t="str">
            <v>TGA511</v>
          </cell>
        </row>
        <row r="2454">
          <cell r="D2454">
            <v>4444106</v>
          </cell>
          <cell r="E2454" t="str">
            <v>TGA511</v>
          </cell>
        </row>
        <row r="2455">
          <cell r="D2455">
            <v>4444146</v>
          </cell>
          <cell r="E2455" t="str">
            <v>TGA569</v>
          </cell>
        </row>
        <row r="2456">
          <cell r="D2456">
            <v>4444147</v>
          </cell>
          <cell r="E2456" t="str">
            <v>TGA569</v>
          </cell>
        </row>
        <row r="2457">
          <cell r="D2457">
            <v>4444154</v>
          </cell>
          <cell r="E2457" t="str">
            <v>TGA136</v>
          </cell>
        </row>
        <row r="2458">
          <cell r="D2458">
            <v>4444149</v>
          </cell>
          <cell r="E2458" t="str">
            <v>TFA346</v>
          </cell>
        </row>
        <row r="2459">
          <cell r="D2459">
            <v>4444157</v>
          </cell>
          <cell r="E2459" t="str">
            <v>TGA008</v>
          </cell>
        </row>
        <row r="2460">
          <cell r="D2460">
            <v>4444151</v>
          </cell>
          <cell r="E2460" t="str">
            <v>TGA961</v>
          </cell>
        </row>
        <row r="2461">
          <cell r="D2461">
            <v>4444148</v>
          </cell>
          <cell r="E2461" t="str">
            <v>TGA138</v>
          </cell>
        </row>
        <row r="2462">
          <cell r="D2462">
            <v>4444152</v>
          </cell>
          <cell r="E2462" t="str">
            <v>TGA123</v>
          </cell>
        </row>
        <row r="2463">
          <cell r="D2463">
            <v>4444067</v>
          </cell>
          <cell r="E2463" t="str">
            <v>TGA184</v>
          </cell>
        </row>
        <row r="2464">
          <cell r="D2464">
            <v>4444068</v>
          </cell>
          <cell r="E2464" t="str">
            <v>TGA184</v>
          </cell>
        </row>
        <row r="2465">
          <cell r="D2465">
            <v>4444069</v>
          </cell>
          <cell r="E2465" t="str">
            <v>TGA184</v>
          </cell>
        </row>
        <row r="2466">
          <cell r="D2466">
            <v>4444070</v>
          </cell>
          <cell r="E2466" t="str">
            <v>TGA184</v>
          </cell>
        </row>
        <row r="2467">
          <cell r="D2467">
            <v>4444101</v>
          </cell>
          <cell r="E2467" t="str">
            <v>TGA184</v>
          </cell>
        </row>
        <row r="2468">
          <cell r="D2468">
            <v>4444143</v>
          </cell>
          <cell r="E2468" t="str">
            <v>TGA397</v>
          </cell>
        </row>
        <row r="2469">
          <cell r="D2469">
            <v>4444160</v>
          </cell>
          <cell r="E2469" t="str">
            <v>TGA955</v>
          </cell>
        </row>
        <row r="2470">
          <cell r="D2470">
            <v>4444142</v>
          </cell>
          <cell r="E2470" t="str">
            <v>TGA282</v>
          </cell>
        </row>
        <row r="2471">
          <cell r="D2471">
            <v>4444144</v>
          </cell>
          <cell r="E2471" t="str">
            <v>TGA432</v>
          </cell>
        </row>
        <row r="2472">
          <cell r="D2472">
            <v>4444145</v>
          </cell>
          <cell r="E2472" t="str">
            <v>TGA432</v>
          </cell>
        </row>
        <row r="2473">
          <cell r="D2473">
            <v>4444155</v>
          </cell>
          <cell r="E2473" t="str">
            <v>TGA012</v>
          </cell>
        </row>
        <row r="2474">
          <cell r="D2474">
            <v>4444158</v>
          </cell>
          <cell r="E2474" t="str">
            <v>TFA339</v>
          </cell>
        </row>
        <row r="2475">
          <cell r="D2475">
            <v>4444125</v>
          </cell>
          <cell r="E2475" t="str">
            <v>TGA524</v>
          </cell>
        </row>
        <row r="2476">
          <cell r="D2476">
            <v>4444159</v>
          </cell>
          <cell r="E2476" t="str">
            <v>TGA329</v>
          </cell>
        </row>
        <row r="2477">
          <cell r="D2477">
            <v>4444139</v>
          </cell>
          <cell r="E2477" t="str">
            <v>TGA554</v>
          </cell>
        </row>
        <row r="2478">
          <cell r="D2478">
            <v>4444140</v>
          </cell>
          <cell r="E2478" t="str">
            <v>TGA554</v>
          </cell>
        </row>
        <row r="2479">
          <cell r="D2479">
            <v>4444698</v>
          </cell>
          <cell r="E2479" t="str">
            <v>TGA259</v>
          </cell>
        </row>
        <row r="2480">
          <cell r="D2480">
            <v>4444697</v>
          </cell>
          <cell r="E2480" t="str">
            <v>TGA928</v>
          </cell>
        </row>
        <row r="2481">
          <cell r="D2481">
            <v>4444452</v>
          </cell>
          <cell r="E2481" t="str">
            <v>TGA040</v>
          </cell>
        </row>
        <row r="2482">
          <cell r="D2482">
            <v>4444703</v>
          </cell>
          <cell r="E2482" t="str">
            <v>TGA012</v>
          </cell>
        </row>
        <row r="2483">
          <cell r="D2483">
            <v>4444700</v>
          </cell>
          <cell r="E2483" t="str">
            <v>TGA374</v>
          </cell>
        </row>
        <row r="2484">
          <cell r="D2484">
            <v>4444701</v>
          </cell>
          <cell r="E2484" t="str">
            <v>TGA373</v>
          </cell>
        </row>
      </sheetData>
      <sheetData sheetId="9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type</v>
          </cell>
          <cell r="I1" t="str">
            <v>Effective
Date</v>
          </cell>
          <cell r="J1" t="str">
            <v>Route No.</v>
          </cell>
          <cell r="K1" t="str">
            <v>GSDB</v>
          </cell>
          <cell r="L1" t="str">
            <v>Supplier Name</v>
          </cell>
          <cell r="M1" t="str">
            <v>Latitude / Longitude</v>
          </cell>
          <cell r="N1" t="str">
            <v>Carrier</v>
          </cell>
          <cell r="O1" t="str">
            <v>Plant
Code</v>
          </cell>
          <cell r="P1" t="str">
            <v>SF
Current</v>
          </cell>
          <cell r="Q1" t="str">
            <v>Curent
Trip</v>
          </cell>
          <cell r="R1" t="str">
            <v>Route
Type</v>
          </cell>
          <cell r="S1" t="str">
            <v>Carrier</v>
          </cell>
          <cell r="T1" t="str">
            <v>W/H</v>
          </cell>
          <cell r="U1" t="str">
            <v>Plant</v>
          </cell>
          <cell r="V1" t="str">
            <v>Serial
Route</v>
          </cell>
          <cell r="W1" t="str">
            <v>Pick up
DAY</v>
          </cell>
          <cell r="X1" t="str">
            <v>Prod. Pick
DAY</v>
          </cell>
          <cell r="Y1" t="str">
            <v>Supplier
IN</v>
          </cell>
          <cell r="Z1" t="str">
            <v>Supplier
OUT</v>
          </cell>
          <cell r="AA1" t="str">
            <v>Delivery
DAY</v>
          </cell>
          <cell r="AB1" t="str">
            <v>Prod. Del.
DAY</v>
          </cell>
          <cell r="AC1" t="str">
            <v>Dock
IN</v>
          </cell>
          <cell r="AD1" t="str">
            <v>Dock
OUT</v>
          </cell>
          <cell r="AE1" t="str">
            <v>Delivery
Location</v>
          </cell>
          <cell r="AF1" t="str">
            <v>Truck
Type</v>
          </cell>
        </row>
        <row r="2">
          <cell r="A2" t="str">
            <v>TFA324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Non Bailment</v>
          </cell>
          <cell r="F2" t="str">
            <v>6 - 10</v>
          </cell>
          <cell r="G2" t="str">
            <v>One way</v>
          </cell>
          <cell r="H2" t="str">
            <v>One Way</v>
          </cell>
          <cell r="I2">
            <v>45201</v>
          </cell>
          <cell r="J2" t="str">
            <v>TFA324</v>
          </cell>
          <cell r="K2" t="str">
            <v>GP2KA</v>
          </cell>
          <cell r="L2" t="str">
            <v>AMER AXLE &amp; MFG THAILAND CO LTD</v>
          </cell>
          <cell r="M2" t="str">
            <v>13.066600 / 101.176500</v>
          </cell>
          <cell r="N2" t="str">
            <v>TTVT</v>
          </cell>
          <cell r="O2" t="str">
            <v>GBJWF</v>
          </cell>
          <cell r="P2">
            <v>21</v>
          </cell>
          <cell r="R2" t="str">
            <v>CON</v>
          </cell>
          <cell r="S2" t="str">
            <v>T</v>
          </cell>
          <cell r="T2" t="str">
            <v>F</v>
          </cell>
          <cell r="U2" t="str">
            <v>A</v>
          </cell>
          <cell r="V2" t="str">
            <v>324</v>
          </cell>
          <cell r="W2" t="str">
            <v>1M</v>
          </cell>
          <cell r="X2" t="str">
            <v>1M</v>
          </cell>
          <cell r="Y2">
            <v>0.5625</v>
          </cell>
          <cell r="Z2">
            <v>0.58333333333333337</v>
          </cell>
          <cell r="AA2" t="str">
            <v>1M</v>
          </cell>
          <cell r="AB2" t="str">
            <v>1M</v>
          </cell>
          <cell r="AC2">
            <v>0.60416666666666663</v>
          </cell>
          <cell r="AD2">
            <v>0.61458333333333337</v>
          </cell>
          <cell r="AE2" t="str">
            <v>EDC4</v>
          </cell>
          <cell r="AF2" t="str">
            <v>6W</v>
          </cell>
        </row>
        <row r="3">
          <cell r="A3" t="str">
            <v>TFA324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Non Bailment</v>
          </cell>
          <cell r="F3" t="str">
            <v>6 - 10</v>
          </cell>
          <cell r="G3" t="str">
            <v>One way</v>
          </cell>
          <cell r="H3" t="str">
            <v>One Way</v>
          </cell>
          <cell r="I3">
            <v>45201</v>
          </cell>
          <cell r="J3" t="str">
            <v>TFA324</v>
          </cell>
          <cell r="K3" t="str">
            <v>GP2KA</v>
          </cell>
          <cell r="L3" t="str">
            <v>AMER AXLE &amp; MFG THAILAND CO LTD</v>
          </cell>
          <cell r="M3" t="str">
            <v>13.066600 / 101.176500</v>
          </cell>
          <cell r="N3" t="str">
            <v>TTVT</v>
          </cell>
          <cell r="O3" t="str">
            <v>GK0VK</v>
          </cell>
          <cell r="P3">
            <v>21</v>
          </cell>
          <cell r="R3" t="str">
            <v>CON</v>
          </cell>
          <cell r="S3" t="str">
            <v>T</v>
          </cell>
          <cell r="T3" t="str">
            <v>F</v>
          </cell>
          <cell r="U3" t="str">
            <v>A</v>
          </cell>
          <cell r="V3" t="str">
            <v>324</v>
          </cell>
          <cell r="W3" t="str">
            <v>1M</v>
          </cell>
          <cell r="X3" t="str">
            <v>1M</v>
          </cell>
          <cell r="Y3">
            <v>0.5625</v>
          </cell>
          <cell r="Z3">
            <v>0.58333333333333337</v>
          </cell>
          <cell r="AA3" t="str">
            <v>1M</v>
          </cell>
          <cell r="AB3" t="str">
            <v>1M</v>
          </cell>
          <cell r="AC3">
            <v>0.60416666666666663</v>
          </cell>
          <cell r="AD3">
            <v>0.61458333333333337</v>
          </cell>
          <cell r="AE3" t="str">
            <v>EDC4</v>
          </cell>
          <cell r="AF3" t="str">
            <v>6W</v>
          </cell>
        </row>
        <row r="4">
          <cell r="A4" t="str">
            <v>TFA332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Non Bailment</v>
          </cell>
          <cell r="F4" t="str">
            <v>0 - 5</v>
          </cell>
          <cell r="G4" t="str">
            <v>One way</v>
          </cell>
          <cell r="H4" t="str">
            <v>One Way</v>
          </cell>
          <cell r="I4">
            <v>45019</v>
          </cell>
          <cell r="J4" t="str">
            <v>TFA332</v>
          </cell>
          <cell r="K4" t="str">
            <v>GR7HB</v>
          </cell>
          <cell r="L4" t="str">
            <v>AIR INTERNATIONAL THERMAL SYSTEMS T</v>
          </cell>
          <cell r="M4" t="str">
            <v xml:space="preserve">13.072123 / 101.201360 </v>
          </cell>
          <cell r="N4" t="str">
            <v>TTVT</v>
          </cell>
          <cell r="O4" t="str">
            <v>GBJWA</v>
          </cell>
          <cell r="P4">
            <v>23</v>
          </cell>
          <cell r="Q4">
            <v>1</v>
          </cell>
          <cell r="R4" t="str">
            <v>FTL</v>
          </cell>
          <cell r="S4" t="str">
            <v>T</v>
          </cell>
          <cell r="T4" t="str">
            <v>F</v>
          </cell>
          <cell r="U4" t="str">
            <v>A</v>
          </cell>
          <cell r="V4" t="str">
            <v>332</v>
          </cell>
          <cell r="W4" t="str">
            <v>3W</v>
          </cell>
          <cell r="X4" t="str">
            <v>3W</v>
          </cell>
          <cell r="Y4">
            <v>0.5625</v>
          </cell>
          <cell r="Z4">
            <v>0.58333333333333337</v>
          </cell>
          <cell r="AA4" t="str">
            <v>3W</v>
          </cell>
          <cell r="AB4" t="str">
            <v>3W</v>
          </cell>
          <cell r="AC4">
            <v>0.60416666666666663</v>
          </cell>
          <cell r="AD4">
            <v>0.61458333333333326</v>
          </cell>
          <cell r="AE4" t="str">
            <v>EDC4</v>
          </cell>
          <cell r="AF4" t="str">
            <v>6W</v>
          </cell>
        </row>
        <row r="5">
          <cell r="A5" t="str">
            <v>TFA337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Non Bailment</v>
          </cell>
          <cell r="F5" t="str">
            <v>0 - 5</v>
          </cell>
          <cell r="G5" t="str">
            <v>One way</v>
          </cell>
          <cell r="H5" t="str">
            <v>One Way</v>
          </cell>
          <cell r="I5">
            <v>45145</v>
          </cell>
          <cell r="J5" t="str">
            <v>TFA337</v>
          </cell>
          <cell r="K5" t="str">
            <v>HEZ9A</v>
          </cell>
          <cell r="L5" t="str">
            <v>AKWEL RAYONG THAILAND CO LTD</v>
          </cell>
          <cell r="M5" t="str">
            <v>13.059100 / 101.180400</v>
          </cell>
          <cell r="N5" t="str">
            <v>TTVT</v>
          </cell>
          <cell r="O5" t="str">
            <v>GBJWE</v>
          </cell>
          <cell r="P5">
            <v>24</v>
          </cell>
          <cell r="R5" t="str">
            <v>FTL</v>
          </cell>
          <cell r="S5" t="str">
            <v>T</v>
          </cell>
          <cell r="T5" t="str">
            <v>F</v>
          </cell>
          <cell r="U5" t="str">
            <v>A</v>
          </cell>
          <cell r="V5">
            <v>337</v>
          </cell>
          <cell r="W5" t="str">
            <v>4R</v>
          </cell>
          <cell r="X5" t="str">
            <v>4R</v>
          </cell>
          <cell r="Y5">
            <v>0.66666666666666663</v>
          </cell>
          <cell r="Z5">
            <v>0.67708333333333337</v>
          </cell>
          <cell r="AA5" t="str">
            <v>4R</v>
          </cell>
          <cell r="AB5" t="str">
            <v>4R</v>
          </cell>
          <cell r="AC5">
            <v>0.70833333333333337</v>
          </cell>
          <cell r="AD5">
            <v>0.72916666666666663</v>
          </cell>
          <cell r="AE5" t="str">
            <v>EDC4</v>
          </cell>
          <cell r="AF5" t="str">
            <v>6W</v>
          </cell>
        </row>
        <row r="6">
          <cell r="A6" t="str">
            <v>TFA338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Non Bailment</v>
          </cell>
          <cell r="F6" t="str">
            <v>0 - 5</v>
          </cell>
          <cell r="G6" t="str">
            <v>One way</v>
          </cell>
          <cell r="H6" t="str">
            <v>One Way</v>
          </cell>
          <cell r="I6">
            <v>45145</v>
          </cell>
          <cell r="J6" t="str">
            <v>TFA338</v>
          </cell>
          <cell r="K6" t="str">
            <v>HEZ9A</v>
          </cell>
          <cell r="L6" t="str">
            <v>AKWEL RAYONG THAILAND CO LTD</v>
          </cell>
          <cell r="M6" t="str">
            <v>13.059100 / 101.180400</v>
          </cell>
          <cell r="N6" t="str">
            <v>TTVT</v>
          </cell>
          <cell r="O6" t="str">
            <v>GBJWE</v>
          </cell>
          <cell r="P6">
            <v>24</v>
          </cell>
          <cell r="R6" t="str">
            <v>FTL</v>
          </cell>
          <cell r="S6" t="str">
            <v>T</v>
          </cell>
          <cell r="T6" t="str">
            <v>F</v>
          </cell>
          <cell r="U6" t="str">
            <v>A</v>
          </cell>
          <cell r="V6">
            <v>338</v>
          </cell>
          <cell r="W6" t="str">
            <v>4R</v>
          </cell>
          <cell r="X6" t="str">
            <v>4R</v>
          </cell>
          <cell r="Y6">
            <v>0.39583333333333331</v>
          </cell>
          <cell r="Z6">
            <v>0.40625</v>
          </cell>
          <cell r="AA6" t="str">
            <v>4R</v>
          </cell>
          <cell r="AB6" t="str">
            <v>4R</v>
          </cell>
          <cell r="AC6">
            <v>0.41666666666666669</v>
          </cell>
          <cell r="AD6">
            <v>0.4375</v>
          </cell>
          <cell r="AE6" t="str">
            <v>EDC4</v>
          </cell>
          <cell r="AF6" t="str">
            <v>6W</v>
          </cell>
        </row>
        <row r="7">
          <cell r="A7" t="str">
            <v>TFA339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Non Bailment</v>
          </cell>
          <cell r="F7" t="str">
            <v>21 - 30</v>
          </cell>
          <cell r="G7" t="str">
            <v>One way</v>
          </cell>
          <cell r="H7" t="str">
            <v>One Way</v>
          </cell>
          <cell r="I7">
            <v>45180</v>
          </cell>
          <cell r="J7" t="str">
            <v>TFA339</v>
          </cell>
          <cell r="K7" t="str">
            <v>FXBYA</v>
          </cell>
          <cell r="L7" t="str">
            <v>HIRUTA &amp; SUMMIT CO LTD</v>
          </cell>
          <cell r="M7" t="str">
            <v>13.108900 / 101.034400</v>
          </cell>
          <cell r="N7" t="str">
            <v>TTVT</v>
          </cell>
          <cell r="O7" t="str">
            <v>GBJWA</v>
          </cell>
          <cell r="P7">
            <v>22</v>
          </cell>
          <cell r="Q7">
            <v>0.29933322222222219</v>
          </cell>
          <cell r="R7" t="str">
            <v>FTL</v>
          </cell>
          <cell r="S7" t="str">
            <v>T</v>
          </cell>
          <cell r="T7" t="str">
            <v>F</v>
          </cell>
          <cell r="U7" t="str">
            <v>A</v>
          </cell>
          <cell r="V7">
            <v>339</v>
          </cell>
          <cell r="W7" t="str">
            <v>2T</v>
          </cell>
          <cell r="X7" t="str">
            <v>2T</v>
          </cell>
          <cell r="Y7">
            <v>0.625</v>
          </cell>
          <cell r="Z7">
            <v>0.64583333333333337</v>
          </cell>
          <cell r="AA7" t="str">
            <v>2T</v>
          </cell>
          <cell r="AB7" t="str">
            <v>2T</v>
          </cell>
          <cell r="AC7">
            <v>0.67708333333333337</v>
          </cell>
          <cell r="AD7">
            <v>0.6875</v>
          </cell>
          <cell r="AE7" t="str">
            <v>EDC8</v>
          </cell>
          <cell r="AF7" t="str">
            <v>6W</v>
          </cell>
        </row>
        <row r="8">
          <cell r="A8" t="str">
            <v>TFA341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Non Bailment</v>
          </cell>
          <cell r="F8" t="str">
            <v>21 - 30</v>
          </cell>
          <cell r="G8" t="str">
            <v>One way</v>
          </cell>
          <cell r="H8" t="str">
            <v>One Way</v>
          </cell>
          <cell r="I8">
            <v>45180</v>
          </cell>
          <cell r="J8" t="str">
            <v>TFA341</v>
          </cell>
          <cell r="K8" t="str">
            <v>FXBYA</v>
          </cell>
          <cell r="L8" t="str">
            <v>HIRUTA &amp; SUMMIT CO LTD</v>
          </cell>
          <cell r="M8" t="str">
            <v>13.108900 / 101.034400</v>
          </cell>
          <cell r="N8" t="str">
            <v>TTVT</v>
          </cell>
          <cell r="O8" t="str">
            <v>GBJWC</v>
          </cell>
          <cell r="P8">
            <v>25</v>
          </cell>
          <cell r="Q8">
            <v>0.16526922222222223</v>
          </cell>
          <cell r="R8" t="str">
            <v>FTL</v>
          </cell>
          <cell r="S8" t="str">
            <v>T</v>
          </cell>
          <cell r="T8" t="str">
            <v>F</v>
          </cell>
          <cell r="U8" t="str">
            <v>A</v>
          </cell>
          <cell r="V8">
            <v>341</v>
          </cell>
          <cell r="W8" t="str">
            <v>5F</v>
          </cell>
          <cell r="X8" t="str">
            <v>5F</v>
          </cell>
          <cell r="Y8">
            <v>0.625</v>
          </cell>
          <cell r="Z8">
            <v>0.64583333333333337</v>
          </cell>
          <cell r="AA8" t="str">
            <v>5F</v>
          </cell>
          <cell r="AB8" t="str">
            <v>5F</v>
          </cell>
          <cell r="AC8">
            <v>0.67708333333333337</v>
          </cell>
          <cell r="AD8">
            <v>0.6875</v>
          </cell>
          <cell r="AE8" t="str">
            <v>EDC8</v>
          </cell>
          <cell r="AF8" t="str">
            <v>6W</v>
          </cell>
        </row>
        <row r="9">
          <cell r="A9" t="str">
            <v>TFA343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Non Bailment</v>
          </cell>
          <cell r="F9" t="str">
            <v>21 - 30</v>
          </cell>
          <cell r="G9" t="str">
            <v>One way</v>
          </cell>
          <cell r="H9" t="str">
            <v>One Way</v>
          </cell>
          <cell r="I9">
            <v>45194</v>
          </cell>
          <cell r="J9" t="str">
            <v>TFA343</v>
          </cell>
          <cell r="K9" t="str">
            <v>FXBYA</v>
          </cell>
          <cell r="L9" t="str">
            <v>HIRUTA &amp; SUMMIT CO LTD</v>
          </cell>
          <cell r="M9" t="str">
            <v>13.108900 / 101.034400</v>
          </cell>
          <cell r="N9" t="str">
            <v>TTVT</v>
          </cell>
          <cell r="O9" t="str">
            <v>GBJWF</v>
          </cell>
          <cell r="P9">
            <v>21</v>
          </cell>
          <cell r="Q9">
            <v>0.20286000000000001</v>
          </cell>
          <cell r="R9" t="str">
            <v>CON</v>
          </cell>
          <cell r="S9" t="str">
            <v>T</v>
          </cell>
          <cell r="T9" t="str">
            <v>F</v>
          </cell>
          <cell r="U9" t="str">
            <v>A</v>
          </cell>
          <cell r="V9">
            <v>343</v>
          </cell>
          <cell r="W9" t="str">
            <v>1M</v>
          </cell>
          <cell r="X9" t="str">
            <v>1M</v>
          </cell>
          <cell r="Y9">
            <v>0.625</v>
          </cell>
          <cell r="Z9">
            <v>0.64583333333333337</v>
          </cell>
          <cell r="AA9" t="str">
            <v>1M</v>
          </cell>
          <cell r="AB9" t="str">
            <v>1M</v>
          </cell>
          <cell r="AC9">
            <v>0.67708333333333337</v>
          </cell>
          <cell r="AD9">
            <v>0.6875</v>
          </cell>
          <cell r="AE9" t="str">
            <v>EDC8</v>
          </cell>
          <cell r="AF9" t="str">
            <v>6W</v>
          </cell>
        </row>
        <row r="10">
          <cell r="A10" t="str">
            <v>TFA343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Non Bailment</v>
          </cell>
          <cell r="F10" t="str">
            <v>21 - 30</v>
          </cell>
          <cell r="G10" t="str">
            <v>One way</v>
          </cell>
          <cell r="H10" t="str">
            <v>One Way</v>
          </cell>
          <cell r="I10">
            <v>45194</v>
          </cell>
          <cell r="J10" t="str">
            <v>TFA343</v>
          </cell>
          <cell r="K10" t="str">
            <v>FXBYA</v>
          </cell>
          <cell r="L10" t="str">
            <v>HIRUTA &amp; SUMMIT CO LTD</v>
          </cell>
          <cell r="M10" t="str">
            <v>13.108900 / 101.034400</v>
          </cell>
          <cell r="N10" t="str">
            <v>TTVT</v>
          </cell>
          <cell r="O10" t="str">
            <v>GBJWG</v>
          </cell>
          <cell r="P10">
            <v>21</v>
          </cell>
          <cell r="Q10">
            <v>5.5510000000000004E-3</v>
          </cell>
          <cell r="R10" t="str">
            <v>CON</v>
          </cell>
          <cell r="S10" t="str">
            <v>T</v>
          </cell>
          <cell r="T10" t="str">
            <v>F</v>
          </cell>
          <cell r="U10" t="str">
            <v>A</v>
          </cell>
          <cell r="V10">
            <v>343</v>
          </cell>
          <cell r="W10" t="str">
            <v>1M</v>
          </cell>
          <cell r="X10" t="str">
            <v>1M</v>
          </cell>
          <cell r="Y10">
            <v>0.625</v>
          </cell>
          <cell r="Z10">
            <v>0.64583333333333337</v>
          </cell>
          <cell r="AA10" t="str">
            <v>1M</v>
          </cell>
          <cell r="AB10" t="str">
            <v>1M</v>
          </cell>
          <cell r="AC10">
            <v>0.67708333333333337</v>
          </cell>
          <cell r="AD10">
            <v>0.6875</v>
          </cell>
          <cell r="AE10" t="str">
            <v>EDC8</v>
          </cell>
          <cell r="AF10" t="str">
            <v>6W</v>
          </cell>
        </row>
        <row r="11">
          <cell r="A11" t="str">
            <v>TFA343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Non Bailment</v>
          </cell>
          <cell r="F11" t="str">
            <v>21 - 30</v>
          </cell>
          <cell r="G11" t="str">
            <v>One way</v>
          </cell>
          <cell r="H11" t="str">
            <v>One Way</v>
          </cell>
          <cell r="I11">
            <v>45194</v>
          </cell>
          <cell r="J11" t="str">
            <v>TFA343</v>
          </cell>
          <cell r="K11" t="str">
            <v>FXBYA</v>
          </cell>
          <cell r="L11" t="str">
            <v>HIRUTA &amp; SUMMIT CO LTD</v>
          </cell>
          <cell r="M11" t="str">
            <v>13.108900 / 101.034400</v>
          </cell>
          <cell r="N11" t="str">
            <v>TTVT</v>
          </cell>
          <cell r="O11" t="str">
            <v>GK0VK</v>
          </cell>
          <cell r="P11">
            <v>21</v>
          </cell>
          <cell r="Q11">
            <v>9.2511249999999989E-3</v>
          </cell>
          <cell r="R11" t="str">
            <v>CON</v>
          </cell>
          <cell r="S11" t="str">
            <v>T</v>
          </cell>
          <cell r="T11" t="str">
            <v>F</v>
          </cell>
          <cell r="U11" t="str">
            <v>A</v>
          </cell>
          <cell r="V11">
            <v>343</v>
          </cell>
          <cell r="W11" t="str">
            <v>1M</v>
          </cell>
          <cell r="X11" t="str">
            <v>1M</v>
          </cell>
          <cell r="Y11">
            <v>0.625</v>
          </cell>
          <cell r="Z11">
            <v>0.64583333333333337</v>
          </cell>
          <cell r="AA11" t="str">
            <v>1M</v>
          </cell>
          <cell r="AB11" t="str">
            <v>1M</v>
          </cell>
          <cell r="AC11">
            <v>0.67708333333333337</v>
          </cell>
          <cell r="AD11">
            <v>0.6875</v>
          </cell>
          <cell r="AE11" t="str">
            <v>EDC8</v>
          </cell>
          <cell r="AF11" t="str">
            <v>6W</v>
          </cell>
        </row>
        <row r="12">
          <cell r="A12" t="str">
            <v>TFA345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Non Bailment</v>
          </cell>
          <cell r="F12" t="str">
            <v>0 - 5</v>
          </cell>
          <cell r="G12" t="str">
            <v>One way</v>
          </cell>
          <cell r="H12" t="str">
            <v>One Way</v>
          </cell>
          <cell r="I12">
            <v>45208</v>
          </cell>
          <cell r="J12" t="str">
            <v>TFA345</v>
          </cell>
          <cell r="K12" t="str">
            <v>GR7HB</v>
          </cell>
          <cell r="L12" t="str">
            <v>AIR INTERNATIONAL THERMAL SYSTEMS T</v>
          </cell>
          <cell r="M12" t="str">
            <v xml:space="preserve">13.072123 / 101.201360 </v>
          </cell>
          <cell r="N12" t="str">
            <v>TTVT</v>
          </cell>
          <cell r="O12" t="str">
            <v>GBJWC</v>
          </cell>
          <cell r="P12">
            <v>25</v>
          </cell>
          <cell r="Q12">
            <v>0.53770422222222225</v>
          </cell>
          <cell r="R12" t="str">
            <v>CON</v>
          </cell>
          <cell r="S12" t="str">
            <v>T</v>
          </cell>
          <cell r="T12" t="str">
            <v>F</v>
          </cell>
          <cell r="U12" t="str">
            <v>A</v>
          </cell>
          <cell r="V12">
            <v>345</v>
          </cell>
          <cell r="W12" t="str">
            <v>5F</v>
          </cell>
          <cell r="X12" t="str">
            <v>5F</v>
          </cell>
          <cell r="Y12">
            <v>0.9375</v>
          </cell>
          <cell r="Z12">
            <v>0.95833333333333337</v>
          </cell>
          <cell r="AA12" t="str">
            <v>5F</v>
          </cell>
          <cell r="AB12" t="str">
            <v>5F</v>
          </cell>
          <cell r="AC12">
            <v>3.472222222222222E-3</v>
          </cell>
          <cell r="AD12">
            <v>2.0833333333333332E-2</v>
          </cell>
          <cell r="AE12" t="str">
            <v>EDC4</v>
          </cell>
          <cell r="AF12" t="str">
            <v>6W</v>
          </cell>
        </row>
        <row r="13">
          <cell r="A13" t="str">
            <v>TFA345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Non Bailment</v>
          </cell>
          <cell r="F13" t="str">
            <v>0 - 5</v>
          </cell>
          <cell r="G13" t="str">
            <v>One way</v>
          </cell>
          <cell r="H13" t="str">
            <v>One Way</v>
          </cell>
          <cell r="I13">
            <v>45208</v>
          </cell>
          <cell r="J13" t="str">
            <v>TFA345</v>
          </cell>
          <cell r="K13" t="str">
            <v>GR7HB</v>
          </cell>
          <cell r="L13" t="str">
            <v>AIR INTERNATIONAL THERMAL SYSTEMS T</v>
          </cell>
          <cell r="M13" t="str">
            <v xml:space="preserve">13.072123 / 101.201360 </v>
          </cell>
          <cell r="N13" t="str">
            <v>TTVT</v>
          </cell>
          <cell r="O13" t="str">
            <v>GBJWE</v>
          </cell>
          <cell r="P13">
            <v>25</v>
          </cell>
          <cell r="Q13">
            <v>0.17991057777777777</v>
          </cell>
          <cell r="R13" t="str">
            <v>CON</v>
          </cell>
          <cell r="S13" t="str">
            <v>T</v>
          </cell>
          <cell r="T13" t="str">
            <v>F</v>
          </cell>
          <cell r="U13" t="str">
            <v>A</v>
          </cell>
          <cell r="V13">
            <v>345</v>
          </cell>
          <cell r="W13" t="str">
            <v>5F</v>
          </cell>
          <cell r="X13" t="str">
            <v>5F</v>
          </cell>
          <cell r="Y13">
            <v>0.9375</v>
          </cell>
          <cell r="Z13">
            <v>0.95833333333333337</v>
          </cell>
          <cell r="AA13" t="str">
            <v>5F</v>
          </cell>
          <cell r="AB13" t="str">
            <v>5F</v>
          </cell>
          <cell r="AC13">
            <v>3.472222222222222E-3</v>
          </cell>
          <cell r="AD13">
            <v>2.0833333333333332E-2</v>
          </cell>
          <cell r="AE13" t="str">
            <v>EDC4</v>
          </cell>
          <cell r="AF13" t="str">
            <v>6W</v>
          </cell>
        </row>
        <row r="14">
          <cell r="A14" t="str">
            <v>TFA346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Non Bailment</v>
          </cell>
          <cell r="F14" t="str">
            <v>0 - 5</v>
          </cell>
          <cell r="G14" t="str">
            <v>One way</v>
          </cell>
          <cell r="H14" t="str">
            <v>One Way</v>
          </cell>
          <cell r="I14">
            <v>45201</v>
          </cell>
          <cell r="J14" t="str">
            <v>TFA346</v>
          </cell>
          <cell r="K14" t="str">
            <v>GR7HB</v>
          </cell>
          <cell r="L14" t="str">
            <v>AIR INTERNATIONAL THERMAL SYSTEMS T</v>
          </cell>
          <cell r="M14" t="str">
            <v xml:space="preserve">13.072123 / 101.201360 </v>
          </cell>
          <cell r="N14" t="str">
            <v>TTVT</v>
          </cell>
          <cell r="O14" t="str">
            <v>GBJWA</v>
          </cell>
          <cell r="P14">
            <v>23</v>
          </cell>
          <cell r="Q14">
            <v>0.31</v>
          </cell>
          <cell r="R14" t="str">
            <v>CON</v>
          </cell>
          <cell r="S14" t="str">
            <v>T</v>
          </cell>
          <cell r="T14" t="str">
            <v>F</v>
          </cell>
          <cell r="U14" t="str">
            <v>A</v>
          </cell>
          <cell r="V14">
            <v>346</v>
          </cell>
          <cell r="W14" t="str">
            <v>3W</v>
          </cell>
          <cell r="X14" t="str">
            <v>3W</v>
          </cell>
          <cell r="Y14">
            <v>0.5625</v>
          </cell>
          <cell r="Z14">
            <v>0.58333333333333337</v>
          </cell>
          <cell r="AA14" t="str">
            <v>3W</v>
          </cell>
          <cell r="AB14" t="str">
            <v>3W</v>
          </cell>
          <cell r="AC14">
            <v>0.60416666666666663</v>
          </cell>
          <cell r="AD14">
            <v>0.61458333333333326</v>
          </cell>
          <cell r="AE14" t="str">
            <v>EDC4</v>
          </cell>
          <cell r="AF14" t="str">
            <v>6W</v>
          </cell>
        </row>
        <row r="15">
          <cell r="A15" t="str">
            <v>TFA346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Non Bailment</v>
          </cell>
          <cell r="F15" t="str">
            <v>0 - 5</v>
          </cell>
          <cell r="G15" t="str">
            <v>One way</v>
          </cell>
          <cell r="H15" t="str">
            <v>One Way</v>
          </cell>
          <cell r="I15">
            <v>45201</v>
          </cell>
          <cell r="J15" t="str">
            <v>TFA346</v>
          </cell>
          <cell r="K15" t="str">
            <v>GR7HB</v>
          </cell>
          <cell r="L15" t="str">
            <v>AIR INTERNATIONAL THERMAL SYSTEMS T</v>
          </cell>
          <cell r="M15" t="str">
            <v xml:space="preserve">13.072123 / 101.201360 </v>
          </cell>
          <cell r="N15" t="str">
            <v>TTVT</v>
          </cell>
          <cell r="O15" t="str">
            <v>GBJWF</v>
          </cell>
          <cell r="P15">
            <v>23</v>
          </cell>
          <cell r="Q15">
            <v>5.8434999999999997E-3</v>
          </cell>
          <cell r="R15" t="str">
            <v>CON</v>
          </cell>
          <cell r="S15" t="str">
            <v>T</v>
          </cell>
          <cell r="T15" t="str">
            <v>F</v>
          </cell>
          <cell r="U15" t="str">
            <v>A</v>
          </cell>
          <cell r="V15">
            <v>346</v>
          </cell>
          <cell r="W15" t="str">
            <v>3W</v>
          </cell>
          <cell r="X15" t="str">
            <v>3W</v>
          </cell>
          <cell r="Y15">
            <v>0.5625</v>
          </cell>
          <cell r="Z15">
            <v>0.58333333333333337</v>
          </cell>
          <cell r="AA15" t="str">
            <v>3W</v>
          </cell>
          <cell r="AB15" t="str">
            <v>3W</v>
          </cell>
          <cell r="AC15">
            <v>0.60416666666666663</v>
          </cell>
          <cell r="AD15">
            <v>0.61458333333333326</v>
          </cell>
          <cell r="AE15" t="str">
            <v>EDC4</v>
          </cell>
          <cell r="AF15" t="str">
            <v>6W</v>
          </cell>
        </row>
        <row r="16">
          <cell r="A16" t="str">
            <v>TFA346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Non Bailment</v>
          </cell>
          <cell r="F16" t="str">
            <v>0 - 5</v>
          </cell>
          <cell r="G16" t="str">
            <v>One way</v>
          </cell>
          <cell r="H16" t="str">
            <v>One Way</v>
          </cell>
          <cell r="I16">
            <v>45201</v>
          </cell>
          <cell r="J16" t="str">
            <v>TFA346</v>
          </cell>
          <cell r="K16" t="str">
            <v>GR7HB</v>
          </cell>
          <cell r="L16" t="str">
            <v>AIR INTERNATIONAL THERMAL SYSTEMS T</v>
          </cell>
          <cell r="M16" t="str">
            <v xml:space="preserve">13.072123 / 101.201360 </v>
          </cell>
          <cell r="N16" t="str">
            <v>TTVT</v>
          </cell>
          <cell r="O16" t="str">
            <v>GBJWG</v>
          </cell>
          <cell r="P16">
            <v>23</v>
          </cell>
          <cell r="Q16">
            <v>9.5269199999999998E-2</v>
          </cell>
          <cell r="R16" t="str">
            <v>CON</v>
          </cell>
          <cell r="S16" t="str">
            <v>T</v>
          </cell>
          <cell r="T16" t="str">
            <v>F</v>
          </cell>
          <cell r="U16" t="str">
            <v>A</v>
          </cell>
          <cell r="V16">
            <v>346</v>
          </cell>
          <cell r="W16" t="str">
            <v>3W</v>
          </cell>
          <cell r="X16" t="str">
            <v>3W</v>
          </cell>
          <cell r="Y16">
            <v>0.5625</v>
          </cell>
          <cell r="Z16">
            <v>0.58333333333333337</v>
          </cell>
          <cell r="AA16" t="str">
            <v>3W</v>
          </cell>
          <cell r="AB16" t="str">
            <v>3W</v>
          </cell>
          <cell r="AC16">
            <v>0.60416666666666663</v>
          </cell>
          <cell r="AD16">
            <v>0.61458333333333326</v>
          </cell>
          <cell r="AE16" t="str">
            <v>EDC4</v>
          </cell>
          <cell r="AF16" t="str">
            <v>6W</v>
          </cell>
        </row>
        <row r="17">
          <cell r="A17" t="str">
            <v>TFF001</v>
          </cell>
          <cell r="B17" t="str">
            <v>EDCFZ</v>
          </cell>
          <cell r="C17" t="str">
            <v>Distribution Center</v>
          </cell>
          <cell r="D17" t="str">
            <v>FTM</v>
          </cell>
          <cell r="E17" t="str">
            <v>Non Bailment</v>
          </cell>
          <cell r="F17" t="str">
            <v>0 - 5</v>
          </cell>
          <cell r="G17" t="str">
            <v>Round Trip</v>
          </cell>
          <cell r="H17" t="str">
            <v>Round Trip</v>
          </cell>
          <cell r="I17">
            <v>44875</v>
          </cell>
          <cell r="J17" t="str">
            <v>TFF001</v>
          </cell>
          <cell r="K17" t="str">
            <v>GBL9A</v>
          </cell>
          <cell r="L17" t="str">
            <v>FORD MOTOR CO THAILAND LTD</v>
          </cell>
          <cell r="M17" t="str">
            <v>13.073900 / 101.206300</v>
          </cell>
          <cell r="N17" t="str">
            <v>TTVT</v>
          </cell>
          <cell r="O17" t="str">
            <v>GK0VA</v>
          </cell>
          <cell r="P17">
            <v>11</v>
          </cell>
          <cell r="R17" t="str">
            <v>FTL</v>
          </cell>
          <cell r="S17" t="str">
            <v>T</v>
          </cell>
          <cell r="T17" t="str">
            <v>F</v>
          </cell>
          <cell r="U17" t="str">
            <v>F</v>
          </cell>
          <cell r="V17" t="str">
            <v>001</v>
          </cell>
          <cell r="W17" t="str">
            <v>MTWRF</v>
          </cell>
          <cell r="X17" t="str">
            <v>MTWRF</v>
          </cell>
          <cell r="Y17">
            <v>0.33333333333333331</v>
          </cell>
          <cell r="Z17">
            <v>0.34375</v>
          </cell>
          <cell r="AA17" t="str">
            <v>MTWRF</v>
          </cell>
          <cell r="AB17" t="str">
            <v>MTWRF</v>
          </cell>
          <cell r="AC17">
            <v>0.35416666666666669</v>
          </cell>
          <cell r="AD17">
            <v>0.36458333333333331</v>
          </cell>
          <cell r="AE17" t="str">
            <v>EDC4</v>
          </cell>
          <cell r="AF17" t="str">
            <v>6W</v>
          </cell>
        </row>
        <row r="18">
          <cell r="A18" t="str">
            <v>TFF002</v>
          </cell>
          <cell r="B18" t="str">
            <v>EDCFZ</v>
          </cell>
          <cell r="C18" t="str">
            <v>Distribution Center</v>
          </cell>
          <cell r="D18" t="str">
            <v>FTM</v>
          </cell>
          <cell r="E18" t="str">
            <v>Non Bailment</v>
          </cell>
          <cell r="F18" t="str">
            <v>0 - 5</v>
          </cell>
          <cell r="G18" t="str">
            <v>Round Trip</v>
          </cell>
          <cell r="H18" t="str">
            <v>Round Trip</v>
          </cell>
          <cell r="I18">
            <v>44875</v>
          </cell>
          <cell r="J18" t="str">
            <v>TFF002</v>
          </cell>
          <cell r="K18" t="str">
            <v>GBL9A</v>
          </cell>
          <cell r="L18" t="str">
            <v>FORD MOTOR CO THAILAND LTD</v>
          </cell>
          <cell r="M18" t="str">
            <v>13.073900 / 101.206300</v>
          </cell>
          <cell r="N18" t="str">
            <v>TTVT</v>
          </cell>
          <cell r="O18" t="str">
            <v>GK0VA</v>
          </cell>
          <cell r="P18">
            <v>11</v>
          </cell>
          <cell r="R18" t="str">
            <v>FTL</v>
          </cell>
          <cell r="S18" t="str">
            <v>T</v>
          </cell>
          <cell r="T18" t="str">
            <v>F</v>
          </cell>
          <cell r="U18" t="str">
            <v>F</v>
          </cell>
          <cell r="V18" t="str">
            <v>002</v>
          </cell>
          <cell r="W18" t="str">
            <v>MTWRF</v>
          </cell>
          <cell r="X18" t="str">
            <v>MTWRF</v>
          </cell>
          <cell r="Y18">
            <v>0.44444444444444431</v>
          </cell>
          <cell r="Z18">
            <v>0.4548611111111111</v>
          </cell>
          <cell r="AA18" t="str">
            <v>MTWRF</v>
          </cell>
          <cell r="AB18" t="str">
            <v>MTWRF</v>
          </cell>
          <cell r="AC18">
            <v>0.46527777777777773</v>
          </cell>
          <cell r="AD18">
            <v>0.47569444444444436</v>
          </cell>
          <cell r="AE18" t="str">
            <v>EDC4</v>
          </cell>
          <cell r="AF18" t="str">
            <v>6W</v>
          </cell>
        </row>
        <row r="19">
          <cell r="A19" t="str">
            <v>TFF003</v>
          </cell>
          <cell r="B19" t="str">
            <v>EDCFZ</v>
          </cell>
          <cell r="C19" t="str">
            <v>Distribution Center</v>
          </cell>
          <cell r="D19" t="str">
            <v>FTM</v>
          </cell>
          <cell r="E19" t="str">
            <v>Non Bailment</v>
          </cell>
          <cell r="F19" t="str">
            <v>0 - 5</v>
          </cell>
          <cell r="G19" t="str">
            <v>Round Trip</v>
          </cell>
          <cell r="H19" t="str">
            <v>Round Trip</v>
          </cell>
          <cell r="I19">
            <v>44875</v>
          </cell>
          <cell r="J19" t="str">
            <v>TFF003</v>
          </cell>
          <cell r="K19" t="str">
            <v>GBL9A</v>
          </cell>
          <cell r="L19" t="str">
            <v>FORD MOTOR CO THAILAND LTD</v>
          </cell>
          <cell r="M19" t="str">
            <v>13.073900 / 101.206300</v>
          </cell>
          <cell r="N19" t="str">
            <v>TTVT</v>
          </cell>
          <cell r="O19" t="str">
            <v>GK0VA</v>
          </cell>
          <cell r="P19">
            <v>11</v>
          </cell>
          <cell r="R19" t="str">
            <v>FTL</v>
          </cell>
          <cell r="S19" t="str">
            <v>T</v>
          </cell>
          <cell r="T19" t="str">
            <v>F</v>
          </cell>
          <cell r="U19" t="str">
            <v>F</v>
          </cell>
          <cell r="V19" t="str">
            <v>003</v>
          </cell>
          <cell r="W19" t="str">
            <v>MTWRF</v>
          </cell>
          <cell r="X19" t="str">
            <v>MTWRF</v>
          </cell>
          <cell r="Y19">
            <v>0.54166666666666663</v>
          </cell>
          <cell r="Z19">
            <v>0.55208333333333326</v>
          </cell>
          <cell r="AA19" t="str">
            <v>MTWRF</v>
          </cell>
          <cell r="AB19" t="str">
            <v>MTWRF</v>
          </cell>
          <cell r="AC19">
            <v>0.58333333333333337</v>
          </cell>
          <cell r="AD19">
            <v>0.59374999999999989</v>
          </cell>
          <cell r="AE19" t="str">
            <v>EDC4</v>
          </cell>
          <cell r="AF19" t="str">
            <v>6W</v>
          </cell>
        </row>
        <row r="20">
          <cell r="A20" t="str">
            <v>TFF004</v>
          </cell>
          <cell r="B20" t="str">
            <v>EDCFZ</v>
          </cell>
          <cell r="C20" t="str">
            <v>Distribution Center</v>
          </cell>
          <cell r="D20" t="str">
            <v>FTM</v>
          </cell>
          <cell r="E20" t="str">
            <v>Non Bailment</v>
          </cell>
          <cell r="F20" t="str">
            <v>0 - 5</v>
          </cell>
          <cell r="G20" t="str">
            <v>Round Trip</v>
          </cell>
          <cell r="H20" t="str">
            <v>Round Trip</v>
          </cell>
          <cell r="I20">
            <v>44875</v>
          </cell>
          <cell r="J20" t="str">
            <v>TFF004</v>
          </cell>
          <cell r="K20" t="str">
            <v>GBL9A</v>
          </cell>
          <cell r="L20" t="str">
            <v>FORD MOTOR CO THAILAND LTD</v>
          </cell>
          <cell r="M20" t="str">
            <v>13.073900 / 101.206300</v>
          </cell>
          <cell r="N20" t="str">
            <v>TTVT</v>
          </cell>
          <cell r="O20" t="str">
            <v>GK0VH</v>
          </cell>
          <cell r="P20">
            <v>11</v>
          </cell>
          <cell r="R20" t="str">
            <v>FTL</v>
          </cell>
          <cell r="S20" t="str">
            <v>T</v>
          </cell>
          <cell r="T20" t="str">
            <v>F</v>
          </cell>
          <cell r="U20" t="str">
            <v>F</v>
          </cell>
          <cell r="V20" t="str">
            <v>004</v>
          </cell>
          <cell r="W20" t="str">
            <v>MTWRF</v>
          </cell>
          <cell r="X20" t="str">
            <v>MTWRF</v>
          </cell>
          <cell r="Y20">
            <v>0.33333333333333331</v>
          </cell>
          <cell r="Z20">
            <v>0.34375</v>
          </cell>
          <cell r="AA20" t="str">
            <v>MTWRF</v>
          </cell>
          <cell r="AB20" t="str">
            <v>MTWRF</v>
          </cell>
          <cell r="AC20">
            <v>0.35416666666666669</v>
          </cell>
          <cell r="AD20">
            <v>0.36458333333333331</v>
          </cell>
          <cell r="AE20" t="str">
            <v>EDC4</v>
          </cell>
          <cell r="AF20" t="str">
            <v>6W</v>
          </cell>
        </row>
        <row r="21">
          <cell r="A21" t="str">
            <v>TFF005</v>
          </cell>
          <cell r="B21" t="str">
            <v>EDCFZ</v>
          </cell>
          <cell r="C21" t="str">
            <v>Distribution Center</v>
          </cell>
          <cell r="D21" t="str">
            <v>FTM</v>
          </cell>
          <cell r="E21" t="str">
            <v>Non Bailment</v>
          </cell>
          <cell r="F21" t="str">
            <v>0 - 5</v>
          </cell>
          <cell r="G21" t="str">
            <v>Round Trip</v>
          </cell>
          <cell r="H21" t="str">
            <v>Round Trip</v>
          </cell>
          <cell r="I21">
            <v>44875</v>
          </cell>
          <cell r="J21" t="str">
            <v>TFF005</v>
          </cell>
          <cell r="K21" t="str">
            <v>GBL9A</v>
          </cell>
          <cell r="L21" t="str">
            <v>FORD MOTOR CO THAILAND LTD</v>
          </cell>
          <cell r="M21" t="str">
            <v>13.073900 / 101.206300</v>
          </cell>
          <cell r="N21" t="str">
            <v>TTVT</v>
          </cell>
          <cell r="O21" t="str">
            <v>GK0VH</v>
          </cell>
          <cell r="P21">
            <v>11</v>
          </cell>
          <cell r="R21" t="str">
            <v>FTL</v>
          </cell>
          <cell r="S21" t="str">
            <v>T</v>
          </cell>
          <cell r="T21" t="str">
            <v>F</v>
          </cell>
          <cell r="U21" t="str">
            <v>F</v>
          </cell>
          <cell r="V21" t="str">
            <v>005</v>
          </cell>
          <cell r="W21" t="str">
            <v>MTWRF</v>
          </cell>
          <cell r="X21" t="str">
            <v>MTWRF</v>
          </cell>
          <cell r="Y21">
            <v>0.44444444444444431</v>
          </cell>
          <cell r="Z21">
            <v>0.4548611111111111</v>
          </cell>
          <cell r="AA21" t="str">
            <v>MTWRF</v>
          </cell>
          <cell r="AB21" t="str">
            <v>MTWRF</v>
          </cell>
          <cell r="AC21">
            <v>0.46527777777777773</v>
          </cell>
          <cell r="AD21">
            <v>0.47569444444444436</v>
          </cell>
          <cell r="AE21" t="str">
            <v>EDC4</v>
          </cell>
          <cell r="AF21" t="str">
            <v>6W</v>
          </cell>
        </row>
        <row r="22">
          <cell r="A22" t="str">
            <v>TFF006</v>
          </cell>
          <cell r="B22" t="str">
            <v>EDCFZ</v>
          </cell>
          <cell r="C22" t="str">
            <v>Distribution Center</v>
          </cell>
          <cell r="D22" t="str">
            <v>FTM</v>
          </cell>
          <cell r="E22" t="str">
            <v>Non Bailment</v>
          </cell>
          <cell r="F22" t="str">
            <v>0 - 5</v>
          </cell>
          <cell r="G22" t="str">
            <v>Round Trip</v>
          </cell>
          <cell r="H22" t="str">
            <v>Round Trip</v>
          </cell>
          <cell r="I22">
            <v>44875</v>
          </cell>
          <cell r="J22" t="str">
            <v>TFF006</v>
          </cell>
          <cell r="K22" t="str">
            <v>GBL9A</v>
          </cell>
          <cell r="L22" t="str">
            <v>FORD MOTOR CO THAILAND LTD</v>
          </cell>
          <cell r="M22" t="str">
            <v>13.073900 / 101.206300</v>
          </cell>
          <cell r="N22" t="str">
            <v>TTVT</v>
          </cell>
          <cell r="O22" t="str">
            <v>GK0VH</v>
          </cell>
          <cell r="P22">
            <v>11</v>
          </cell>
          <cell r="R22" t="str">
            <v>FTL</v>
          </cell>
          <cell r="S22" t="str">
            <v>T</v>
          </cell>
          <cell r="T22" t="str">
            <v>F</v>
          </cell>
          <cell r="U22" t="str">
            <v>F</v>
          </cell>
          <cell r="V22" t="str">
            <v>006</v>
          </cell>
          <cell r="W22" t="str">
            <v>MTWRF</v>
          </cell>
          <cell r="X22" t="str">
            <v>MTWRF</v>
          </cell>
          <cell r="Y22">
            <v>0.54166666666666663</v>
          </cell>
          <cell r="Z22">
            <v>0.55208333333333326</v>
          </cell>
          <cell r="AA22" t="str">
            <v>MTWRF</v>
          </cell>
          <cell r="AB22" t="str">
            <v>MTWRF</v>
          </cell>
          <cell r="AC22">
            <v>0.58333333333333337</v>
          </cell>
          <cell r="AD22">
            <v>0.59374999999999989</v>
          </cell>
          <cell r="AE22" t="str">
            <v>EDC4</v>
          </cell>
          <cell r="AF22" t="str">
            <v>6W</v>
          </cell>
        </row>
        <row r="23">
          <cell r="A23" t="str">
            <v>TFF144</v>
          </cell>
          <cell r="B23" t="str">
            <v>EDCFZ</v>
          </cell>
          <cell r="C23" t="str">
            <v>Distribution Center</v>
          </cell>
          <cell r="D23" t="str">
            <v>FTM</v>
          </cell>
          <cell r="E23" t="str">
            <v>Non Bailment</v>
          </cell>
          <cell r="F23" t="str">
            <v>21 - 30</v>
          </cell>
          <cell r="G23" t="str">
            <v>One way</v>
          </cell>
          <cell r="H23" t="str">
            <v>One Way</v>
          </cell>
          <cell r="I23">
            <v>45019</v>
          </cell>
          <cell r="J23" t="str">
            <v>TFF144</v>
          </cell>
          <cell r="K23" t="str">
            <v>FX5BA</v>
          </cell>
          <cell r="L23" t="str">
            <v>VITESCO TECHNOLOGIES THAILAND CO LT</v>
          </cell>
          <cell r="M23" t="str">
            <v>12.959700 / 101.118900</v>
          </cell>
          <cell r="N23" t="str">
            <v>TTVT</v>
          </cell>
          <cell r="O23" t="str">
            <v>GK0VF</v>
          </cell>
          <cell r="P23">
            <v>23</v>
          </cell>
          <cell r="R23" t="str">
            <v>FTL</v>
          </cell>
          <cell r="S23" t="str">
            <v>T</v>
          </cell>
          <cell r="T23" t="str">
            <v>F</v>
          </cell>
          <cell r="U23" t="str">
            <v>F</v>
          </cell>
          <cell r="V23" t="str">
            <v>144</v>
          </cell>
          <cell r="W23" t="str">
            <v>3W</v>
          </cell>
          <cell r="X23" t="str">
            <v>3W</v>
          </cell>
          <cell r="Y23">
            <v>0.41666666666666669</v>
          </cell>
          <cell r="Z23">
            <v>0.4375</v>
          </cell>
          <cell r="AA23" t="str">
            <v>3W</v>
          </cell>
          <cell r="AB23" t="str">
            <v>3W</v>
          </cell>
          <cell r="AC23">
            <v>0.47916666666666669</v>
          </cell>
          <cell r="AD23">
            <v>0.48958333333333337</v>
          </cell>
          <cell r="AE23" t="str">
            <v>EDC4</v>
          </cell>
          <cell r="AF23" t="str">
            <v>6W</v>
          </cell>
        </row>
        <row r="24">
          <cell r="A24" t="str">
            <v>TFF146</v>
          </cell>
          <cell r="B24" t="str">
            <v>EDCFZ</v>
          </cell>
          <cell r="C24" t="str">
            <v>Distribution Center</v>
          </cell>
          <cell r="D24" t="str">
            <v>FTM</v>
          </cell>
          <cell r="E24" t="str">
            <v>Non Bailment</v>
          </cell>
          <cell r="F24" t="str">
            <v>21 - 30</v>
          </cell>
          <cell r="G24" t="str">
            <v>One way</v>
          </cell>
          <cell r="H24" t="str">
            <v>One Way</v>
          </cell>
          <cell r="I24">
            <v>45194</v>
          </cell>
          <cell r="J24" t="str">
            <v>TFF146</v>
          </cell>
          <cell r="K24" t="str">
            <v>FX5BA</v>
          </cell>
          <cell r="L24" t="str">
            <v>VITESCO TECHNOLOGIES THAILAND CO LT</v>
          </cell>
          <cell r="M24" t="str">
            <v>12.959700 / 101.118900</v>
          </cell>
          <cell r="N24" t="str">
            <v>TTVT</v>
          </cell>
          <cell r="O24" t="str">
            <v>GK0VF</v>
          </cell>
          <cell r="P24">
            <v>23</v>
          </cell>
          <cell r="R24" t="str">
            <v>FTL</v>
          </cell>
          <cell r="S24" t="str">
            <v>T</v>
          </cell>
          <cell r="T24" t="str">
            <v>F</v>
          </cell>
          <cell r="U24" t="str">
            <v>F</v>
          </cell>
          <cell r="V24">
            <v>146</v>
          </cell>
          <cell r="W24" t="str">
            <v>3W</v>
          </cell>
          <cell r="X24" t="str">
            <v>3W</v>
          </cell>
          <cell r="Y24">
            <v>0.41666666666666669</v>
          </cell>
          <cell r="Z24">
            <v>0.4375</v>
          </cell>
          <cell r="AA24" t="str">
            <v>3W</v>
          </cell>
          <cell r="AB24" t="str">
            <v>3W</v>
          </cell>
          <cell r="AC24">
            <v>0.47916666666666669</v>
          </cell>
          <cell r="AD24">
            <v>0.48958333333333337</v>
          </cell>
          <cell r="AE24" t="str">
            <v>EDC4</v>
          </cell>
          <cell r="AF24" t="str">
            <v>6W</v>
          </cell>
        </row>
        <row r="25">
          <cell r="A25" t="str">
            <v>TFA347</v>
          </cell>
          <cell r="B25" t="str">
            <v>EDCFZ</v>
          </cell>
          <cell r="C25" t="str">
            <v>Distribution Center</v>
          </cell>
          <cell r="D25" t="str">
            <v>FTM</v>
          </cell>
          <cell r="E25" t="str">
            <v>Non Bailment</v>
          </cell>
          <cell r="F25" t="str">
            <v>21 - 30</v>
          </cell>
          <cell r="G25" t="str">
            <v>One way</v>
          </cell>
          <cell r="H25" t="str">
            <v>One Way</v>
          </cell>
          <cell r="I25">
            <v>45236</v>
          </cell>
          <cell r="J25" t="str">
            <v>TFA347</v>
          </cell>
          <cell r="K25" t="str">
            <v>FX5BA</v>
          </cell>
          <cell r="L25" t="str">
            <v>VITESCO TECHNOLOGIES THAILAND CO LT</v>
          </cell>
          <cell r="M25" t="str">
            <v>12.959700 / 101.118900</v>
          </cell>
          <cell r="N25" t="str">
            <v>TTVT</v>
          </cell>
          <cell r="O25" t="str">
            <v>GBJWC</v>
          </cell>
          <cell r="P25">
            <v>25</v>
          </cell>
          <cell r="R25" t="str">
            <v>FTL</v>
          </cell>
          <cell r="S25" t="str">
            <v>T</v>
          </cell>
          <cell r="T25" t="str">
            <v>F</v>
          </cell>
          <cell r="U25" t="str">
            <v>F</v>
          </cell>
          <cell r="V25">
            <v>347</v>
          </cell>
          <cell r="W25" t="str">
            <v>5F</v>
          </cell>
          <cell r="X25" t="str">
            <v>5F</v>
          </cell>
          <cell r="Y25">
            <v>0.41666666666666669</v>
          </cell>
          <cell r="Z25">
            <v>0.4375</v>
          </cell>
          <cell r="AA25" t="str">
            <v>5F</v>
          </cell>
          <cell r="AB25" t="str">
            <v>5F</v>
          </cell>
          <cell r="AC25">
            <v>0.47916666666666669</v>
          </cell>
          <cell r="AD25">
            <v>0.48958333333333337</v>
          </cell>
          <cell r="AE25" t="str">
            <v>EDC4</v>
          </cell>
          <cell r="AF25" t="str">
            <v>6W</v>
          </cell>
        </row>
        <row r="26">
          <cell r="A26" t="str">
            <v>TGA001</v>
          </cell>
          <cell r="B26" t="str">
            <v>EDCGZ</v>
          </cell>
          <cell r="C26" t="str">
            <v>Distribution Center</v>
          </cell>
          <cell r="D26" t="str">
            <v>AAT</v>
          </cell>
          <cell r="E26" t="str">
            <v>Non Bailment</v>
          </cell>
          <cell r="F26" t="str">
            <v>21 - 30</v>
          </cell>
          <cell r="G26" t="str">
            <v>One way</v>
          </cell>
          <cell r="H26" t="str">
            <v>One Way</v>
          </cell>
          <cell r="I26">
            <v>45124</v>
          </cell>
          <cell r="J26" t="str">
            <v>TGA001</v>
          </cell>
          <cell r="K26" t="str">
            <v>GRC2A</v>
          </cell>
          <cell r="L26" t="str">
            <v>NEW THAI WHEEL MFG CO LTD</v>
          </cell>
          <cell r="M26" t="str">
            <v>12.964100 / 101.103300</v>
          </cell>
          <cell r="N26" t="str">
            <v>TTVT</v>
          </cell>
          <cell r="O26" t="str">
            <v>GBJWC</v>
          </cell>
          <cell r="P26">
            <v>25</v>
          </cell>
          <cell r="R26" t="str">
            <v>FTL</v>
          </cell>
          <cell r="S26" t="str">
            <v>T</v>
          </cell>
          <cell r="T26" t="str">
            <v>G</v>
          </cell>
          <cell r="U26" t="str">
            <v>A</v>
          </cell>
          <cell r="V26" t="str">
            <v>001</v>
          </cell>
          <cell r="W26" t="str">
            <v>5F</v>
          </cell>
          <cell r="X26" t="str">
            <v>5F</v>
          </cell>
          <cell r="Y26">
            <v>0.35416666666666669</v>
          </cell>
          <cell r="Z26">
            <v>0.375</v>
          </cell>
          <cell r="AA26" t="str">
            <v>5F</v>
          </cell>
          <cell r="AB26" t="str">
            <v>5F</v>
          </cell>
          <cell r="AC26">
            <v>0.41666666666666669</v>
          </cell>
          <cell r="AD26">
            <v>0.42708333333333337</v>
          </cell>
          <cell r="AE26" t="str">
            <v>EDC8</v>
          </cell>
          <cell r="AF26" t="str">
            <v>6W</v>
          </cell>
        </row>
        <row r="27">
          <cell r="A27" t="str">
            <v>TGA002</v>
          </cell>
          <cell r="B27" t="str">
            <v>EDCGZ</v>
          </cell>
          <cell r="C27" t="str">
            <v>Distribution Center</v>
          </cell>
          <cell r="D27" t="str">
            <v>AAT</v>
          </cell>
          <cell r="E27" t="str">
            <v>Non Bailment</v>
          </cell>
          <cell r="F27" t="str">
            <v>11 - 20</v>
          </cell>
          <cell r="G27" t="str">
            <v>One way</v>
          </cell>
          <cell r="H27" t="str">
            <v>One Way</v>
          </cell>
          <cell r="I27">
            <v>45278</v>
          </cell>
          <cell r="J27" t="str">
            <v>TGA002</v>
          </cell>
          <cell r="K27" t="str">
            <v>AA2KA</v>
          </cell>
          <cell r="L27" t="str">
            <v>CHASSIS BRAKES INTERNATIONAL THAILA</v>
          </cell>
          <cell r="M27" t="str">
            <v>13.016700 / 101.174000</v>
          </cell>
          <cell r="N27" t="str">
            <v>TTVT</v>
          </cell>
          <cell r="O27" t="str">
            <v>GBJWF</v>
          </cell>
          <cell r="P27">
            <v>21</v>
          </cell>
          <cell r="Q27">
            <v>0.23</v>
          </cell>
          <cell r="R27" t="str">
            <v>FTL</v>
          </cell>
          <cell r="S27" t="str">
            <v>T</v>
          </cell>
          <cell r="T27" t="str">
            <v>G</v>
          </cell>
          <cell r="U27" t="str">
            <v>A</v>
          </cell>
          <cell r="V27" t="str">
            <v>002</v>
          </cell>
          <cell r="W27" t="str">
            <v>1M</v>
          </cell>
          <cell r="X27" t="str">
            <v>1M</v>
          </cell>
          <cell r="Y27">
            <v>0.625</v>
          </cell>
          <cell r="Z27">
            <v>0.64583333333333337</v>
          </cell>
          <cell r="AA27" t="str">
            <v>1M</v>
          </cell>
          <cell r="AB27" t="str">
            <v>1M</v>
          </cell>
          <cell r="AC27">
            <v>0.6875</v>
          </cell>
          <cell r="AD27">
            <v>0.70833333333333337</v>
          </cell>
          <cell r="AE27" t="str">
            <v>EDC8</v>
          </cell>
          <cell r="AF27" t="str">
            <v>6W</v>
          </cell>
        </row>
        <row r="28">
          <cell r="A28" t="str">
            <v>TGA003</v>
          </cell>
          <cell r="B28" t="str">
            <v>EDCGZ</v>
          </cell>
          <cell r="C28" t="str">
            <v>Distribution Center</v>
          </cell>
          <cell r="D28" t="str">
            <v>AAT</v>
          </cell>
          <cell r="E28" t="str">
            <v>Non Bailment</v>
          </cell>
          <cell r="F28" t="str">
            <v>11 - 20</v>
          </cell>
          <cell r="G28" t="str">
            <v>One way</v>
          </cell>
          <cell r="H28" t="str">
            <v>One Way</v>
          </cell>
          <cell r="I28">
            <v>45124</v>
          </cell>
          <cell r="J28" t="str">
            <v>TGA003</v>
          </cell>
          <cell r="K28" t="str">
            <v>GSQCB</v>
          </cell>
          <cell r="L28" t="str">
            <v>THAI SUMMIT PLASTECH CO LTD</v>
          </cell>
          <cell r="M28" t="str">
            <v>13.007000 / 101.189200</v>
          </cell>
          <cell r="N28" t="str">
            <v>TTVT</v>
          </cell>
          <cell r="O28" t="str">
            <v>GBJWC</v>
          </cell>
          <cell r="P28">
            <v>25</v>
          </cell>
          <cell r="R28" t="str">
            <v>FTL</v>
          </cell>
          <cell r="S28" t="str">
            <v>T</v>
          </cell>
          <cell r="T28" t="str">
            <v>G</v>
          </cell>
          <cell r="U28" t="str">
            <v>A</v>
          </cell>
          <cell r="V28" t="str">
            <v>003</v>
          </cell>
          <cell r="W28" t="str">
            <v>5F</v>
          </cell>
          <cell r="X28" t="str">
            <v>5F</v>
          </cell>
          <cell r="Y28">
            <v>0.74999999999999922</v>
          </cell>
          <cell r="Z28">
            <v>0.77083333333333259</v>
          </cell>
          <cell r="AA28" t="str">
            <v>5F</v>
          </cell>
          <cell r="AB28" t="str">
            <v>5F</v>
          </cell>
          <cell r="AC28">
            <v>0.85416666666666663</v>
          </cell>
          <cell r="AD28">
            <v>0.875</v>
          </cell>
          <cell r="AE28" t="str">
            <v>EDC8</v>
          </cell>
          <cell r="AF28" t="str">
            <v>6W</v>
          </cell>
        </row>
        <row r="29">
          <cell r="A29" t="str">
            <v>TGA004</v>
          </cell>
          <cell r="B29" t="str">
            <v>EDCGZ</v>
          </cell>
          <cell r="C29" t="str">
            <v>Distribution Center</v>
          </cell>
          <cell r="D29" t="str">
            <v>AAT</v>
          </cell>
          <cell r="E29" t="str">
            <v>Non Bailment</v>
          </cell>
          <cell r="F29" t="str">
            <v>11 - 20</v>
          </cell>
          <cell r="G29" t="str">
            <v>One way</v>
          </cell>
          <cell r="H29" t="str">
            <v>One Way</v>
          </cell>
          <cell r="I29">
            <v>45124</v>
          </cell>
          <cell r="J29" t="str">
            <v>TGA004</v>
          </cell>
          <cell r="K29" t="str">
            <v>GSQCB</v>
          </cell>
          <cell r="L29" t="str">
            <v>THAI SUMMIT PLASTECH CO LTD</v>
          </cell>
          <cell r="M29" t="str">
            <v>13.007000 / 101.189200</v>
          </cell>
          <cell r="N29" t="str">
            <v>TTVT</v>
          </cell>
          <cell r="O29" t="str">
            <v>GBJWC</v>
          </cell>
          <cell r="P29">
            <v>25</v>
          </cell>
          <cell r="R29" t="str">
            <v>FTL</v>
          </cell>
          <cell r="S29" t="str">
            <v>T</v>
          </cell>
          <cell r="T29" t="str">
            <v>G</v>
          </cell>
          <cell r="U29" t="str">
            <v>A</v>
          </cell>
          <cell r="V29" t="str">
            <v>004</v>
          </cell>
          <cell r="W29" t="str">
            <v>5F</v>
          </cell>
          <cell r="X29" t="str">
            <v>5F</v>
          </cell>
          <cell r="Y29">
            <v>0.74999999999999922</v>
          </cell>
          <cell r="Z29">
            <v>0.77083333333333259</v>
          </cell>
          <cell r="AA29" t="str">
            <v>5F</v>
          </cell>
          <cell r="AB29" t="str">
            <v>5F</v>
          </cell>
          <cell r="AC29">
            <v>0.85416666666666663</v>
          </cell>
          <cell r="AD29">
            <v>0.875</v>
          </cell>
          <cell r="AE29" t="str">
            <v>EDC8</v>
          </cell>
          <cell r="AF29" t="str">
            <v>6W</v>
          </cell>
        </row>
        <row r="30">
          <cell r="A30" t="str">
            <v>TGA005</v>
          </cell>
          <cell r="B30" t="str">
            <v>EDCGZ</v>
          </cell>
          <cell r="C30" t="str">
            <v>Distribution Center</v>
          </cell>
          <cell r="D30" t="str">
            <v>AAT</v>
          </cell>
          <cell r="E30" t="str">
            <v>Non Bailment</v>
          </cell>
          <cell r="F30" t="str">
            <v>11 - 20</v>
          </cell>
          <cell r="G30" t="str">
            <v>One way</v>
          </cell>
          <cell r="H30" t="str">
            <v>One Way</v>
          </cell>
          <cell r="I30">
            <v>45124</v>
          </cell>
          <cell r="J30" t="str">
            <v>TGA005</v>
          </cell>
          <cell r="K30" t="str">
            <v>GSQCB</v>
          </cell>
          <cell r="L30" t="str">
            <v>THAI SUMMIT PLASTECH CO LTD</v>
          </cell>
          <cell r="M30" t="str">
            <v>13.007000 / 101.189200</v>
          </cell>
          <cell r="N30" t="str">
            <v>TTVT</v>
          </cell>
          <cell r="O30" t="str">
            <v>GBJWC</v>
          </cell>
          <cell r="P30">
            <v>25</v>
          </cell>
          <cell r="R30" t="str">
            <v>FTL</v>
          </cell>
          <cell r="S30" t="str">
            <v>T</v>
          </cell>
          <cell r="T30" t="str">
            <v>G</v>
          </cell>
          <cell r="U30" t="str">
            <v>A</v>
          </cell>
          <cell r="V30" t="str">
            <v>005</v>
          </cell>
          <cell r="W30" t="str">
            <v>5F</v>
          </cell>
          <cell r="X30" t="str">
            <v>5F</v>
          </cell>
          <cell r="Y30">
            <v>0.74999999999999922</v>
          </cell>
          <cell r="Z30">
            <v>0.77083333333333259</v>
          </cell>
          <cell r="AA30" t="str">
            <v>5F</v>
          </cell>
          <cell r="AB30" t="str">
            <v>5F</v>
          </cell>
          <cell r="AC30">
            <v>0.85416666666666663</v>
          </cell>
          <cell r="AD30">
            <v>0.875</v>
          </cell>
          <cell r="AE30" t="str">
            <v>EDC8</v>
          </cell>
          <cell r="AF30" t="str">
            <v>6W</v>
          </cell>
        </row>
        <row r="31">
          <cell r="A31" t="str">
            <v>TGA006</v>
          </cell>
          <cell r="B31" t="str">
            <v>EDCGZ</v>
          </cell>
          <cell r="C31" t="str">
            <v>Distribution Center</v>
          </cell>
          <cell r="D31" t="str">
            <v>AAT</v>
          </cell>
          <cell r="E31" t="str">
            <v>Non Bailment</v>
          </cell>
          <cell r="F31" t="str">
            <v>21 - 30</v>
          </cell>
          <cell r="G31" t="str">
            <v>One way</v>
          </cell>
          <cell r="H31" t="str">
            <v>One Way</v>
          </cell>
          <cell r="I31">
            <v>45278</v>
          </cell>
          <cell r="J31" t="str">
            <v>TGA006</v>
          </cell>
          <cell r="K31" t="str">
            <v>BUAPA</v>
          </cell>
          <cell r="L31" t="str">
            <v>THAI SUMMIT AUTO PRESS CO LTD</v>
          </cell>
          <cell r="M31" t="str">
            <v>12.976400 / 101.105800</v>
          </cell>
          <cell r="N31" t="str">
            <v>TTVT</v>
          </cell>
          <cell r="O31" t="str">
            <v>GBJWE</v>
          </cell>
          <cell r="P31">
            <v>23</v>
          </cell>
          <cell r="Q31">
            <v>0.22645333333333337</v>
          </cell>
          <cell r="R31" t="str">
            <v>CON</v>
          </cell>
          <cell r="S31" t="str">
            <v>T</v>
          </cell>
          <cell r="T31" t="str">
            <v>G</v>
          </cell>
          <cell r="U31" t="str">
            <v>A</v>
          </cell>
          <cell r="V31" t="str">
            <v>006</v>
          </cell>
          <cell r="W31" t="str">
            <v>3W</v>
          </cell>
          <cell r="X31" t="str">
            <v>3W</v>
          </cell>
          <cell r="Y31">
            <v>0.58333333333333337</v>
          </cell>
          <cell r="Z31">
            <v>0.60416666666666674</v>
          </cell>
          <cell r="AA31" t="str">
            <v>3W</v>
          </cell>
          <cell r="AB31" t="str">
            <v>3W</v>
          </cell>
          <cell r="AC31">
            <v>0.64583333333333337</v>
          </cell>
          <cell r="AD31">
            <v>0.66666666666666663</v>
          </cell>
          <cell r="AE31" t="str">
            <v>EDC8</v>
          </cell>
          <cell r="AF31" t="str">
            <v>6W</v>
          </cell>
        </row>
        <row r="32">
          <cell r="A32" t="str">
            <v>TGA006</v>
          </cell>
          <cell r="B32" t="str">
            <v>EDCGZ</v>
          </cell>
          <cell r="C32" t="str">
            <v>Distribution Center</v>
          </cell>
          <cell r="D32" t="str">
            <v>AAT</v>
          </cell>
          <cell r="E32" t="str">
            <v>Non Bailment</v>
          </cell>
          <cell r="F32" t="str">
            <v>21 - 30</v>
          </cell>
          <cell r="G32" t="str">
            <v>One way</v>
          </cell>
          <cell r="H32" t="str">
            <v>One Way</v>
          </cell>
          <cell r="I32">
            <v>45278</v>
          </cell>
          <cell r="J32" t="str">
            <v>TGA006</v>
          </cell>
          <cell r="K32" t="str">
            <v>BUAPA</v>
          </cell>
          <cell r="L32" t="str">
            <v>THAI SUMMIT AUTO PRESS CO LTD</v>
          </cell>
          <cell r="M32" t="str">
            <v>12.976400 / 101.105800</v>
          </cell>
          <cell r="N32" t="str">
            <v>TTVT</v>
          </cell>
          <cell r="O32" t="str">
            <v>GBJWF</v>
          </cell>
          <cell r="P32">
            <v>23</v>
          </cell>
          <cell r="Q32">
            <v>0.15898666666666669</v>
          </cell>
          <cell r="R32" t="str">
            <v>CON</v>
          </cell>
          <cell r="S32" t="str">
            <v>T</v>
          </cell>
          <cell r="T32" t="str">
            <v>G</v>
          </cell>
          <cell r="U32" t="str">
            <v>A</v>
          </cell>
          <cell r="V32" t="str">
            <v>006</v>
          </cell>
          <cell r="W32" t="str">
            <v>3W</v>
          </cell>
          <cell r="X32" t="str">
            <v>3W</v>
          </cell>
          <cell r="Y32">
            <v>0.58333333333333337</v>
          </cell>
          <cell r="Z32">
            <v>0.60416666666666674</v>
          </cell>
          <cell r="AA32" t="str">
            <v>3W</v>
          </cell>
          <cell r="AB32" t="str">
            <v>3W</v>
          </cell>
          <cell r="AC32">
            <v>0.64583333333333337</v>
          </cell>
          <cell r="AD32">
            <v>0.66666666666666663</v>
          </cell>
          <cell r="AE32" t="str">
            <v>EDC8</v>
          </cell>
          <cell r="AF32" t="str">
            <v>6W</v>
          </cell>
        </row>
        <row r="33">
          <cell r="A33" t="str">
            <v>TGA007</v>
          </cell>
          <cell r="B33" t="str">
            <v>EDCGZ</v>
          </cell>
          <cell r="C33" t="str">
            <v>Distribution Center</v>
          </cell>
          <cell r="D33" t="str">
            <v>AAT</v>
          </cell>
          <cell r="E33" t="str">
            <v>Non Bailment</v>
          </cell>
          <cell r="F33" t="str">
            <v>11 - 20</v>
          </cell>
          <cell r="G33" t="str">
            <v>One way</v>
          </cell>
          <cell r="H33" t="str">
            <v>One Way</v>
          </cell>
          <cell r="I33">
            <v>45124</v>
          </cell>
          <cell r="J33" t="str">
            <v>TGA007</v>
          </cell>
          <cell r="K33" t="str">
            <v>GSQCB</v>
          </cell>
          <cell r="L33" t="str">
            <v>THAI SUMMIT PLASTECH CO LTD</v>
          </cell>
          <cell r="M33" t="str">
            <v>13.007000 / 101.189200</v>
          </cell>
          <cell r="N33" t="str">
            <v>TTVT</v>
          </cell>
          <cell r="O33" t="str">
            <v>GBJWC</v>
          </cell>
          <cell r="P33">
            <v>25</v>
          </cell>
          <cell r="R33" t="str">
            <v>FTL</v>
          </cell>
          <cell r="S33" t="str">
            <v>T</v>
          </cell>
          <cell r="T33" t="str">
            <v>G</v>
          </cell>
          <cell r="U33" t="str">
            <v>A</v>
          </cell>
          <cell r="V33" t="str">
            <v>007</v>
          </cell>
          <cell r="W33" t="str">
            <v>5F</v>
          </cell>
          <cell r="X33" t="str">
            <v>5F</v>
          </cell>
          <cell r="Y33">
            <v>0.74999999999999922</v>
          </cell>
          <cell r="Z33">
            <v>0.77083333333333259</v>
          </cell>
          <cell r="AA33" t="str">
            <v>5F</v>
          </cell>
          <cell r="AB33" t="str">
            <v>5F</v>
          </cell>
          <cell r="AC33">
            <v>0.85416666666666663</v>
          </cell>
          <cell r="AD33">
            <v>0.875</v>
          </cell>
          <cell r="AE33" t="str">
            <v>EDC8</v>
          </cell>
          <cell r="AF33" t="str">
            <v>6W</v>
          </cell>
        </row>
        <row r="34">
          <cell r="A34" t="str">
            <v>TGA008</v>
          </cell>
          <cell r="B34" t="str">
            <v>EDCGZ</v>
          </cell>
          <cell r="C34" t="str">
            <v>Distribution Center</v>
          </cell>
          <cell r="D34" t="str">
            <v>AAT</v>
          </cell>
          <cell r="E34" t="str">
            <v>Non Bailment</v>
          </cell>
          <cell r="F34" t="str">
            <v>21 - 30</v>
          </cell>
          <cell r="G34" t="str">
            <v>One way</v>
          </cell>
          <cell r="H34" t="str">
            <v>One Way</v>
          </cell>
          <cell r="I34">
            <v>45278</v>
          </cell>
          <cell r="J34" t="str">
            <v>TGA008</v>
          </cell>
          <cell r="K34" t="str">
            <v>BUAPA</v>
          </cell>
          <cell r="L34" t="str">
            <v>THAI SUMMIT AUTO PRESS CO LTD</v>
          </cell>
          <cell r="M34" t="str">
            <v>12.976400 / 101.105800</v>
          </cell>
          <cell r="N34" t="str">
            <v>TTVT</v>
          </cell>
          <cell r="O34" t="str">
            <v>GBJWA</v>
          </cell>
          <cell r="P34">
            <v>22</v>
          </cell>
          <cell r="Q34">
            <v>1.1469333333333334</v>
          </cell>
          <cell r="R34" t="str">
            <v>FTL</v>
          </cell>
          <cell r="S34" t="str">
            <v>T</v>
          </cell>
          <cell r="T34" t="str">
            <v>G</v>
          </cell>
          <cell r="U34" t="str">
            <v>A</v>
          </cell>
          <cell r="V34" t="str">
            <v>008</v>
          </cell>
          <cell r="W34" t="str">
            <v>2T</v>
          </cell>
          <cell r="X34" t="str">
            <v>2T</v>
          </cell>
          <cell r="Y34">
            <v>0.58333333333333337</v>
          </cell>
          <cell r="Z34">
            <v>0.60416666666666674</v>
          </cell>
          <cell r="AA34" t="str">
            <v>2T</v>
          </cell>
          <cell r="AB34" t="str">
            <v>2T</v>
          </cell>
          <cell r="AC34">
            <v>0.64583333333333337</v>
          </cell>
          <cell r="AD34">
            <v>0.66666666666666663</v>
          </cell>
          <cell r="AE34" t="str">
            <v>EDC8</v>
          </cell>
          <cell r="AF34" t="str">
            <v>6W</v>
          </cell>
        </row>
        <row r="35">
          <cell r="A35" t="str">
            <v>TGA009</v>
          </cell>
          <cell r="B35" t="str">
            <v>EDCGZ</v>
          </cell>
          <cell r="C35" t="str">
            <v>Distribution Center</v>
          </cell>
          <cell r="D35" t="str">
            <v>AAT</v>
          </cell>
          <cell r="E35" t="str">
            <v>Non Bailment</v>
          </cell>
          <cell r="F35" t="str">
            <v>11 - 20</v>
          </cell>
          <cell r="G35" t="str">
            <v>One way</v>
          </cell>
          <cell r="H35" t="str">
            <v>One Way</v>
          </cell>
          <cell r="I35">
            <v>45278</v>
          </cell>
          <cell r="J35" t="str">
            <v>TGA009</v>
          </cell>
          <cell r="K35" t="str">
            <v>GSQCB</v>
          </cell>
          <cell r="L35" t="str">
            <v>THAI SUMMIT PLASTECH CO LTD</v>
          </cell>
          <cell r="M35" t="str">
            <v>13.007000 / 101.189200</v>
          </cell>
          <cell r="N35" t="str">
            <v>TTVT</v>
          </cell>
          <cell r="O35" t="str">
            <v>GBJWE</v>
          </cell>
          <cell r="P35">
            <v>24</v>
          </cell>
          <cell r="Q35">
            <v>1</v>
          </cell>
          <cell r="R35" t="str">
            <v>FTL</v>
          </cell>
          <cell r="S35" t="str">
            <v>T</v>
          </cell>
          <cell r="T35" t="str">
            <v>G</v>
          </cell>
          <cell r="U35" t="str">
            <v>A</v>
          </cell>
          <cell r="V35" t="str">
            <v>009</v>
          </cell>
          <cell r="W35" t="str">
            <v>4R</v>
          </cell>
          <cell r="X35" t="str">
            <v>4R</v>
          </cell>
          <cell r="Y35">
            <v>0.46875</v>
          </cell>
          <cell r="Z35">
            <v>0.47916666666666669</v>
          </cell>
          <cell r="AA35" t="str">
            <v>4R</v>
          </cell>
          <cell r="AB35" t="str">
            <v>4R</v>
          </cell>
          <cell r="AC35">
            <v>0.54166666666666663</v>
          </cell>
          <cell r="AD35">
            <v>0.5625</v>
          </cell>
          <cell r="AE35" t="str">
            <v>EDC8</v>
          </cell>
          <cell r="AF35" t="str">
            <v>6W</v>
          </cell>
        </row>
        <row r="36">
          <cell r="A36" t="str">
            <v>TGA010</v>
          </cell>
          <cell r="B36" t="str">
            <v>EDCGZ</v>
          </cell>
          <cell r="C36" t="str">
            <v>Distribution Center</v>
          </cell>
          <cell r="D36" t="str">
            <v>AAT</v>
          </cell>
          <cell r="E36" t="str">
            <v>Non Bailment</v>
          </cell>
          <cell r="F36" t="str">
            <v>11 - 20</v>
          </cell>
          <cell r="G36" t="str">
            <v>One way</v>
          </cell>
          <cell r="H36" t="str">
            <v>One Way</v>
          </cell>
          <cell r="I36">
            <v>45278</v>
          </cell>
          <cell r="J36" t="str">
            <v>TGA010</v>
          </cell>
          <cell r="K36" t="str">
            <v>GSQCB</v>
          </cell>
          <cell r="L36" t="str">
            <v>THAI SUMMIT PLASTECH CO LTD</v>
          </cell>
          <cell r="M36" t="str">
            <v>13.007000 / 101.189200</v>
          </cell>
          <cell r="N36" t="str">
            <v>TTVT</v>
          </cell>
          <cell r="O36" t="str">
            <v>GBJWE</v>
          </cell>
          <cell r="P36">
            <v>24</v>
          </cell>
          <cell r="Q36">
            <v>1</v>
          </cell>
          <cell r="R36" t="str">
            <v>FTL</v>
          </cell>
          <cell r="S36" t="str">
            <v>T</v>
          </cell>
          <cell r="T36" t="str">
            <v>G</v>
          </cell>
          <cell r="U36" t="str">
            <v>A</v>
          </cell>
          <cell r="V36" t="str">
            <v>010</v>
          </cell>
          <cell r="W36" t="str">
            <v>4R</v>
          </cell>
          <cell r="X36" t="str">
            <v>4R</v>
          </cell>
          <cell r="Y36">
            <v>0.58333333333333337</v>
          </cell>
          <cell r="Z36">
            <v>0.59375</v>
          </cell>
          <cell r="AA36" t="str">
            <v>4R</v>
          </cell>
          <cell r="AB36" t="str">
            <v>4R</v>
          </cell>
          <cell r="AC36">
            <v>0.63541666666666663</v>
          </cell>
          <cell r="AD36">
            <v>0.65625</v>
          </cell>
          <cell r="AE36" t="str">
            <v>EDC8</v>
          </cell>
          <cell r="AF36" t="str">
            <v>6W</v>
          </cell>
        </row>
        <row r="37">
          <cell r="A37" t="str">
            <v>TGA011</v>
          </cell>
          <cell r="B37" t="str">
            <v>EDCGZ</v>
          </cell>
          <cell r="C37" t="str">
            <v>Distribution Center</v>
          </cell>
          <cell r="D37" t="str">
            <v>AAT</v>
          </cell>
          <cell r="E37" t="str">
            <v>Non Bailment</v>
          </cell>
          <cell r="F37" t="str">
            <v>11 - 20</v>
          </cell>
          <cell r="G37" t="str">
            <v>One way</v>
          </cell>
          <cell r="H37" t="str">
            <v>One Way</v>
          </cell>
          <cell r="I37">
            <v>45278</v>
          </cell>
          <cell r="J37" t="str">
            <v>TGA011</v>
          </cell>
          <cell r="K37" t="str">
            <v>GSQCB</v>
          </cell>
          <cell r="L37" t="str">
            <v>THAI SUMMIT PLASTECH CO LTD</v>
          </cell>
          <cell r="M37" t="str">
            <v>13.007000 / 101.189200</v>
          </cell>
          <cell r="N37" t="str">
            <v>TTVT</v>
          </cell>
          <cell r="O37" t="str">
            <v>GBJWE</v>
          </cell>
          <cell r="P37">
            <v>24</v>
          </cell>
          <cell r="Q37">
            <v>1</v>
          </cell>
          <cell r="R37" t="str">
            <v>FTL</v>
          </cell>
          <cell r="S37" t="str">
            <v>T</v>
          </cell>
          <cell r="T37" t="str">
            <v>G</v>
          </cell>
          <cell r="U37" t="str">
            <v>A</v>
          </cell>
          <cell r="V37" t="str">
            <v>011</v>
          </cell>
          <cell r="W37" t="str">
            <v>4R</v>
          </cell>
          <cell r="X37" t="str">
            <v>4R</v>
          </cell>
          <cell r="Y37">
            <v>0.67708333333333337</v>
          </cell>
          <cell r="Z37">
            <v>0.6875</v>
          </cell>
          <cell r="AA37" t="str">
            <v>4R</v>
          </cell>
          <cell r="AB37" t="str">
            <v>4R</v>
          </cell>
          <cell r="AC37">
            <v>0.76041666666666663</v>
          </cell>
          <cell r="AD37">
            <v>0.78125</v>
          </cell>
          <cell r="AE37" t="str">
            <v>EDC8</v>
          </cell>
          <cell r="AF37" t="str">
            <v>6W</v>
          </cell>
        </row>
        <row r="38">
          <cell r="A38" t="str">
            <v>TGA012</v>
          </cell>
          <cell r="B38" t="str">
            <v>EDCGZ</v>
          </cell>
          <cell r="C38" t="str">
            <v>Distribution Center</v>
          </cell>
          <cell r="D38" t="str">
            <v>AAT</v>
          </cell>
          <cell r="E38" t="str">
            <v>Non Bailment</v>
          </cell>
          <cell r="F38" t="str">
            <v>11 - 20</v>
          </cell>
          <cell r="G38" t="str">
            <v>One way</v>
          </cell>
          <cell r="H38" t="str">
            <v>One Way</v>
          </cell>
          <cell r="I38">
            <v>45278</v>
          </cell>
          <cell r="J38" t="str">
            <v>TGA012</v>
          </cell>
          <cell r="K38" t="str">
            <v>CQZ4A</v>
          </cell>
          <cell r="L38" t="str">
            <v>PIOLAX THAILAND LTD</v>
          </cell>
          <cell r="M38" t="str">
            <v>13.000100 / 101.153800</v>
          </cell>
          <cell r="N38" t="str">
            <v>TTVT</v>
          </cell>
          <cell r="O38" t="str">
            <v>GBJWA</v>
          </cell>
          <cell r="P38">
            <v>22</v>
          </cell>
          <cell r="Q38">
            <v>1.5</v>
          </cell>
          <cell r="R38" t="str">
            <v>CON</v>
          </cell>
          <cell r="S38" t="str">
            <v>T</v>
          </cell>
          <cell r="T38" t="str">
            <v>G</v>
          </cell>
          <cell r="U38" t="str">
            <v>A</v>
          </cell>
          <cell r="V38" t="str">
            <v>012</v>
          </cell>
          <cell r="W38" t="str">
            <v>2T</v>
          </cell>
          <cell r="X38" t="str">
            <v>2T</v>
          </cell>
          <cell r="Y38">
            <v>0.625</v>
          </cell>
          <cell r="Z38">
            <v>0.64583333333333337</v>
          </cell>
          <cell r="AA38" t="str">
            <v>2T</v>
          </cell>
          <cell r="AB38" t="str">
            <v>2T</v>
          </cell>
          <cell r="AC38">
            <v>0.6875</v>
          </cell>
          <cell r="AD38">
            <v>0.70833333333333337</v>
          </cell>
          <cell r="AE38" t="str">
            <v>EDC8</v>
          </cell>
          <cell r="AF38" t="str">
            <v>6W</v>
          </cell>
        </row>
        <row r="39">
          <cell r="A39" t="str">
            <v>TGA012</v>
          </cell>
          <cell r="B39" t="str">
            <v>EDCGZ</v>
          </cell>
          <cell r="C39" t="str">
            <v>Distribution Center</v>
          </cell>
          <cell r="D39" t="str">
            <v>AAT</v>
          </cell>
          <cell r="E39" t="str">
            <v>Non Bailment</v>
          </cell>
          <cell r="F39" t="str">
            <v>11 - 20</v>
          </cell>
          <cell r="G39" t="str">
            <v>One way</v>
          </cell>
          <cell r="H39" t="str">
            <v>One Way</v>
          </cell>
          <cell r="I39">
            <v>45278</v>
          </cell>
          <cell r="J39" t="str">
            <v>TGA012</v>
          </cell>
          <cell r="K39" t="str">
            <v>CQZ4A</v>
          </cell>
          <cell r="L39" t="str">
            <v>PIOLAX THAILAND LTD</v>
          </cell>
          <cell r="M39" t="str">
            <v>13.000100 / 101.153800</v>
          </cell>
          <cell r="N39" t="str">
            <v>TTVT</v>
          </cell>
          <cell r="O39" t="str">
            <v>GBJWF</v>
          </cell>
          <cell r="P39">
            <v>22</v>
          </cell>
          <cell r="Q39">
            <v>1.5</v>
          </cell>
          <cell r="R39" t="str">
            <v>CON</v>
          </cell>
          <cell r="S39" t="str">
            <v>T</v>
          </cell>
          <cell r="T39" t="str">
            <v>G</v>
          </cell>
          <cell r="U39" t="str">
            <v>A</v>
          </cell>
          <cell r="V39" t="str">
            <v>012</v>
          </cell>
          <cell r="W39" t="str">
            <v>2T</v>
          </cell>
          <cell r="X39" t="str">
            <v>2T</v>
          </cell>
          <cell r="Y39">
            <v>0.625</v>
          </cell>
          <cell r="Z39">
            <v>0.64583333333333337</v>
          </cell>
          <cell r="AA39" t="str">
            <v>2T</v>
          </cell>
          <cell r="AB39" t="str">
            <v>2T</v>
          </cell>
          <cell r="AC39">
            <v>0.6875</v>
          </cell>
          <cell r="AD39">
            <v>0.70833333333333337</v>
          </cell>
          <cell r="AE39" t="str">
            <v>EDC8</v>
          </cell>
          <cell r="AF39" t="str">
            <v>6W</v>
          </cell>
        </row>
        <row r="40">
          <cell r="A40" t="str">
            <v>TGA012</v>
          </cell>
          <cell r="B40" t="str">
            <v>EDCGZ</v>
          </cell>
          <cell r="C40" t="str">
            <v>Distribution Center</v>
          </cell>
          <cell r="D40" t="str">
            <v>AAT</v>
          </cell>
          <cell r="E40" t="str">
            <v>Non Bailment</v>
          </cell>
          <cell r="F40" t="str">
            <v>11 - 20</v>
          </cell>
          <cell r="G40" t="str">
            <v>One way</v>
          </cell>
          <cell r="H40" t="str">
            <v>One Way</v>
          </cell>
          <cell r="I40">
            <v>45278</v>
          </cell>
          <cell r="J40" t="str">
            <v>TGA012</v>
          </cell>
          <cell r="K40" t="str">
            <v>CQZ4A</v>
          </cell>
          <cell r="L40" t="str">
            <v>PIOLAX THAILAND LTD</v>
          </cell>
          <cell r="M40" t="str">
            <v>13.000100 / 101.153800</v>
          </cell>
          <cell r="N40" t="str">
            <v>TTVT</v>
          </cell>
          <cell r="O40" t="str">
            <v>GBJWG</v>
          </cell>
          <cell r="P40">
            <v>22</v>
          </cell>
          <cell r="Q40">
            <v>1.5</v>
          </cell>
          <cell r="R40" t="str">
            <v>CON</v>
          </cell>
          <cell r="S40" t="str">
            <v>T</v>
          </cell>
          <cell r="T40" t="str">
            <v>G</v>
          </cell>
          <cell r="U40" t="str">
            <v>A</v>
          </cell>
          <cell r="V40" t="str">
            <v>012</v>
          </cell>
          <cell r="W40" t="str">
            <v>2T</v>
          </cell>
          <cell r="X40" t="str">
            <v>2T</v>
          </cell>
          <cell r="Y40">
            <v>0.625</v>
          </cell>
          <cell r="Z40">
            <v>0.64583333333333337</v>
          </cell>
          <cell r="AA40" t="str">
            <v>2T</v>
          </cell>
          <cell r="AB40" t="str">
            <v>2T</v>
          </cell>
          <cell r="AC40">
            <v>0.6875</v>
          </cell>
          <cell r="AD40">
            <v>0.70833333333333337</v>
          </cell>
          <cell r="AE40" t="str">
            <v>EDC8</v>
          </cell>
          <cell r="AF40" t="str">
            <v>6W</v>
          </cell>
        </row>
        <row r="41">
          <cell r="A41" t="str">
            <v>TGA013</v>
          </cell>
          <cell r="B41" t="str">
            <v>EDCGZ</v>
          </cell>
          <cell r="C41" t="str">
            <v>Distribution Center</v>
          </cell>
          <cell r="D41" t="str">
            <v>AAT</v>
          </cell>
          <cell r="E41" t="str">
            <v>Non Bailment</v>
          </cell>
          <cell r="F41" t="str">
            <v>0 - 5</v>
          </cell>
          <cell r="G41" t="str">
            <v>One way</v>
          </cell>
          <cell r="H41" t="str">
            <v>One Way</v>
          </cell>
          <cell r="I41">
            <v>45187</v>
          </cell>
          <cell r="J41" t="str">
            <v>TGA013</v>
          </cell>
          <cell r="K41" t="str">
            <v>HH9HA</v>
          </cell>
          <cell r="L41" t="str">
            <v>ROECHLING AUTOMOTIVE CHONBURI CO LT</v>
          </cell>
          <cell r="M41" t="str">
            <v>13.080600 / 101.212985</v>
          </cell>
          <cell r="N41" t="str">
            <v>TTVT</v>
          </cell>
          <cell r="O41" t="str">
            <v>GBJWF</v>
          </cell>
          <cell r="P41">
            <v>21</v>
          </cell>
          <cell r="Q41">
            <v>0</v>
          </cell>
          <cell r="R41" t="str">
            <v>FTL</v>
          </cell>
          <cell r="S41" t="str">
            <v>T</v>
          </cell>
          <cell r="T41" t="str">
            <v>G</v>
          </cell>
          <cell r="U41" t="str">
            <v>A</v>
          </cell>
          <cell r="V41" t="str">
            <v>013</v>
          </cell>
          <cell r="W41" t="str">
            <v>1M</v>
          </cell>
          <cell r="X41" t="str">
            <v>1M</v>
          </cell>
          <cell r="Y41">
            <v>0.66666666666666663</v>
          </cell>
          <cell r="Z41">
            <v>0.6875</v>
          </cell>
          <cell r="AA41" t="str">
            <v>1M</v>
          </cell>
          <cell r="AB41" t="str">
            <v>1M</v>
          </cell>
          <cell r="AC41">
            <v>0.71875</v>
          </cell>
          <cell r="AD41">
            <v>0.72916666666666663</v>
          </cell>
          <cell r="AE41" t="str">
            <v>EDC8</v>
          </cell>
          <cell r="AF41" t="str">
            <v>6W</v>
          </cell>
        </row>
        <row r="42">
          <cell r="A42" t="str">
            <v>TGA014</v>
          </cell>
          <cell r="B42" t="str">
            <v>EDCGZ</v>
          </cell>
          <cell r="C42" t="str">
            <v>Distribution Center</v>
          </cell>
          <cell r="D42" t="str">
            <v>AAT</v>
          </cell>
          <cell r="E42" t="str">
            <v>Non Bailment</v>
          </cell>
          <cell r="F42" t="str">
            <v>21 - 30</v>
          </cell>
          <cell r="G42" t="str">
            <v>One way</v>
          </cell>
          <cell r="H42" t="str">
            <v>One Way</v>
          </cell>
          <cell r="I42">
            <v>45194</v>
          </cell>
          <cell r="J42" t="str">
            <v>TGA014</v>
          </cell>
          <cell r="K42" t="str">
            <v>DRYJC</v>
          </cell>
          <cell r="L42" t="str">
            <v>NTN MFG THAILAND CO LTD</v>
          </cell>
          <cell r="M42" t="str">
            <v>13.119900 / 100.973600</v>
          </cell>
          <cell r="N42" t="str">
            <v>TTVT</v>
          </cell>
          <cell r="O42" t="str">
            <v>GBJWE</v>
          </cell>
          <cell r="P42">
            <v>23</v>
          </cell>
          <cell r="Q42">
            <v>0.54913901431271939</v>
          </cell>
          <cell r="R42" t="str">
            <v>FTL</v>
          </cell>
          <cell r="S42" t="str">
            <v>T</v>
          </cell>
          <cell r="T42" t="str">
            <v>G</v>
          </cell>
          <cell r="U42" t="str">
            <v>A</v>
          </cell>
          <cell r="V42" t="str">
            <v>014</v>
          </cell>
          <cell r="W42" t="str">
            <v>3W</v>
          </cell>
          <cell r="X42" t="str">
            <v>3W</v>
          </cell>
          <cell r="Y42">
            <v>0.41666666666666669</v>
          </cell>
          <cell r="Z42">
            <v>0.4375</v>
          </cell>
          <cell r="AA42" t="str">
            <v>3W</v>
          </cell>
          <cell r="AB42" t="str">
            <v>3W</v>
          </cell>
          <cell r="AC42">
            <v>0.47916666666666669</v>
          </cell>
          <cell r="AD42">
            <v>0.5</v>
          </cell>
          <cell r="AE42" t="str">
            <v>EDC8</v>
          </cell>
          <cell r="AF42" t="str">
            <v>6W</v>
          </cell>
        </row>
        <row r="43">
          <cell r="A43" t="str">
            <v>TGA015</v>
          </cell>
          <cell r="B43" t="str">
            <v>EDCGZ</v>
          </cell>
          <cell r="C43" t="str">
            <v>Distribution Center</v>
          </cell>
          <cell r="D43" t="str">
            <v>AAT</v>
          </cell>
          <cell r="E43" t="str">
            <v>Non Bailment</v>
          </cell>
          <cell r="F43" t="str">
            <v>21 - 30</v>
          </cell>
          <cell r="G43" t="str">
            <v>One way</v>
          </cell>
          <cell r="H43" t="str">
            <v>One Way</v>
          </cell>
          <cell r="I43">
            <v>45194</v>
          </cell>
          <cell r="J43" t="str">
            <v>TGA015</v>
          </cell>
          <cell r="K43" t="str">
            <v>EHE7C</v>
          </cell>
          <cell r="L43" t="str">
            <v>SUMITOMO ELECTRIC WIRING SYSTEMS TH</v>
          </cell>
          <cell r="M43" t="str">
            <v>13.000300 / 101.089500</v>
          </cell>
          <cell r="N43" t="str">
            <v>TTVT</v>
          </cell>
          <cell r="O43" t="str">
            <v>GBJWC</v>
          </cell>
          <cell r="P43">
            <v>25</v>
          </cell>
          <cell r="R43" t="str">
            <v>FTL</v>
          </cell>
          <cell r="S43" t="str">
            <v>T</v>
          </cell>
          <cell r="T43" t="str">
            <v>G</v>
          </cell>
          <cell r="U43" t="str">
            <v>A</v>
          </cell>
          <cell r="V43" t="str">
            <v>015</v>
          </cell>
          <cell r="W43" t="str">
            <v>5F</v>
          </cell>
          <cell r="X43" t="str">
            <v>5F</v>
          </cell>
          <cell r="Y43">
            <v>0.33333333333333331</v>
          </cell>
          <cell r="Z43">
            <v>0.35416666666666669</v>
          </cell>
          <cell r="AA43" t="str">
            <v>5F</v>
          </cell>
          <cell r="AB43" t="str">
            <v>5F</v>
          </cell>
          <cell r="AC43">
            <v>0.41666666666666669</v>
          </cell>
          <cell r="AD43">
            <v>0.4375</v>
          </cell>
          <cell r="AE43" t="str">
            <v>EDC8</v>
          </cell>
          <cell r="AF43" t="str">
            <v>6W</v>
          </cell>
        </row>
        <row r="44">
          <cell r="A44" t="str">
            <v>TGA016</v>
          </cell>
          <cell r="B44" t="str">
            <v>EDCGZ</v>
          </cell>
          <cell r="C44" t="str">
            <v>Distribution Center</v>
          </cell>
          <cell r="D44" t="str">
            <v>AAT</v>
          </cell>
          <cell r="E44" t="str">
            <v>Non Bailment</v>
          </cell>
          <cell r="F44" t="str">
            <v>11 - 20</v>
          </cell>
          <cell r="G44" t="str">
            <v>One way</v>
          </cell>
          <cell r="H44" t="str">
            <v>One Way</v>
          </cell>
          <cell r="I44">
            <v>45124</v>
          </cell>
          <cell r="J44" t="str">
            <v>TGA016</v>
          </cell>
          <cell r="K44" t="str">
            <v>GSQCB</v>
          </cell>
          <cell r="L44" t="str">
            <v>THAI SUMMIT PLASTECH CO LTD</v>
          </cell>
          <cell r="M44" t="str">
            <v>13.007000 / 101.189200</v>
          </cell>
          <cell r="N44" t="str">
            <v>TTVT</v>
          </cell>
          <cell r="O44" t="str">
            <v>GBJWC</v>
          </cell>
          <cell r="P44">
            <v>25</v>
          </cell>
          <cell r="R44" t="str">
            <v>FTL</v>
          </cell>
          <cell r="S44" t="str">
            <v>T</v>
          </cell>
          <cell r="T44" t="str">
            <v>G</v>
          </cell>
          <cell r="U44" t="str">
            <v>A</v>
          </cell>
          <cell r="V44" t="str">
            <v>016</v>
          </cell>
          <cell r="W44" t="str">
            <v>5F</v>
          </cell>
          <cell r="X44" t="str">
            <v>5F</v>
          </cell>
          <cell r="Y44">
            <v>0.74999999999999922</v>
          </cell>
          <cell r="Z44">
            <v>0.77083333333333259</v>
          </cell>
          <cell r="AA44" t="str">
            <v>5F</v>
          </cell>
          <cell r="AB44" t="str">
            <v>5F</v>
          </cell>
          <cell r="AC44">
            <v>0.85416666666666663</v>
          </cell>
          <cell r="AD44">
            <v>0.875</v>
          </cell>
          <cell r="AE44" t="str">
            <v>EDC8</v>
          </cell>
          <cell r="AF44" t="str">
            <v>6W</v>
          </cell>
        </row>
        <row r="45">
          <cell r="A45" t="str">
            <v>TGA017</v>
          </cell>
          <cell r="B45" t="str">
            <v>EDCGZ</v>
          </cell>
          <cell r="C45" t="str">
            <v>Distribution Center</v>
          </cell>
          <cell r="D45" t="str">
            <v>AAT</v>
          </cell>
          <cell r="E45" t="str">
            <v>Non Bailment</v>
          </cell>
          <cell r="F45" t="str">
            <v>11 - 20</v>
          </cell>
          <cell r="G45" t="str">
            <v>One way</v>
          </cell>
          <cell r="H45" t="str">
            <v>One Way</v>
          </cell>
          <cell r="I45">
            <v>45124</v>
          </cell>
          <cell r="J45" t="str">
            <v>TGA017</v>
          </cell>
          <cell r="K45" t="str">
            <v>GSQCB</v>
          </cell>
          <cell r="L45" t="str">
            <v>THAI SUMMIT PLASTECH CO LTD</v>
          </cell>
          <cell r="M45" t="str">
            <v>13.007000 / 101.189200</v>
          </cell>
          <cell r="N45" t="str">
            <v>TTVT</v>
          </cell>
          <cell r="O45" t="str">
            <v>GBJWC</v>
          </cell>
          <cell r="P45">
            <v>25</v>
          </cell>
          <cell r="R45" t="str">
            <v>FTL</v>
          </cell>
          <cell r="S45" t="str">
            <v>T</v>
          </cell>
          <cell r="T45" t="str">
            <v>G</v>
          </cell>
          <cell r="U45" t="str">
            <v>A</v>
          </cell>
          <cell r="V45" t="str">
            <v>017</v>
          </cell>
          <cell r="W45" t="str">
            <v>5F</v>
          </cell>
          <cell r="X45" t="str">
            <v>5F</v>
          </cell>
          <cell r="Y45">
            <v>0.74999999999999922</v>
          </cell>
          <cell r="Z45">
            <v>0.77083333333333259</v>
          </cell>
          <cell r="AA45" t="str">
            <v>5F</v>
          </cell>
          <cell r="AB45" t="str">
            <v>5F</v>
          </cell>
          <cell r="AC45">
            <v>0.85416666666666663</v>
          </cell>
          <cell r="AD45">
            <v>0.875</v>
          </cell>
          <cell r="AE45" t="str">
            <v>EDC8</v>
          </cell>
          <cell r="AF45" t="str">
            <v>6W</v>
          </cell>
        </row>
        <row r="46">
          <cell r="A46" t="str">
            <v>TGA018</v>
          </cell>
          <cell r="B46" t="str">
            <v>EDCGZ</v>
          </cell>
          <cell r="C46" t="str">
            <v>Distribution Center</v>
          </cell>
          <cell r="D46" t="str">
            <v>AAT</v>
          </cell>
          <cell r="E46" t="str">
            <v>Non Bailment</v>
          </cell>
          <cell r="F46" t="str">
            <v>11 - 20</v>
          </cell>
          <cell r="G46" t="str">
            <v>One way</v>
          </cell>
          <cell r="H46" t="str">
            <v>One Way</v>
          </cell>
          <cell r="I46">
            <v>45124</v>
          </cell>
          <cell r="J46" t="str">
            <v>TGA018</v>
          </cell>
          <cell r="K46" t="str">
            <v>GSQCB</v>
          </cell>
          <cell r="L46" t="str">
            <v>THAI SUMMIT PLASTECH CO LTD</v>
          </cell>
          <cell r="M46" t="str">
            <v>13.007000 / 101.189200</v>
          </cell>
          <cell r="N46" t="str">
            <v>TTVT</v>
          </cell>
          <cell r="O46" t="str">
            <v>GBJWC</v>
          </cell>
          <cell r="P46">
            <v>25</v>
          </cell>
          <cell r="R46" t="str">
            <v>FTL</v>
          </cell>
          <cell r="S46" t="str">
            <v>T</v>
          </cell>
          <cell r="T46" t="str">
            <v>G</v>
          </cell>
          <cell r="U46" t="str">
            <v>A</v>
          </cell>
          <cell r="V46" t="str">
            <v>018</v>
          </cell>
          <cell r="W46" t="str">
            <v>5F</v>
          </cell>
          <cell r="X46" t="str">
            <v>5F</v>
          </cell>
          <cell r="Y46">
            <v>0.74999999999999922</v>
          </cell>
          <cell r="Z46">
            <v>0.77083333333333259</v>
          </cell>
          <cell r="AA46" t="str">
            <v>5F</v>
          </cell>
          <cell r="AB46" t="str">
            <v>5F</v>
          </cell>
          <cell r="AC46">
            <v>0.85416666666666663</v>
          </cell>
          <cell r="AD46">
            <v>0.875</v>
          </cell>
          <cell r="AE46" t="str">
            <v>EDC8</v>
          </cell>
          <cell r="AF46" t="str">
            <v>6W</v>
          </cell>
        </row>
        <row r="47">
          <cell r="A47" t="str">
            <v>TGA019</v>
          </cell>
          <cell r="B47" t="str">
            <v>EDCGZ</v>
          </cell>
          <cell r="C47" t="str">
            <v>Distribution Center</v>
          </cell>
          <cell r="D47" t="str">
            <v>AAT</v>
          </cell>
          <cell r="E47" t="str">
            <v>Non Bailment</v>
          </cell>
          <cell r="F47" t="str">
            <v>11 - 20</v>
          </cell>
          <cell r="G47" t="str">
            <v>One way</v>
          </cell>
          <cell r="H47" t="str">
            <v>One Way</v>
          </cell>
          <cell r="I47">
            <v>45124</v>
          </cell>
          <cell r="J47" t="str">
            <v>TGA019</v>
          </cell>
          <cell r="K47" t="str">
            <v>GSQCB</v>
          </cell>
          <cell r="L47" t="str">
            <v>THAI SUMMIT PLASTECH CO LTD</v>
          </cell>
          <cell r="M47" t="str">
            <v>13.007000 / 101.189200</v>
          </cell>
          <cell r="N47" t="str">
            <v>TTVT</v>
          </cell>
          <cell r="O47" t="str">
            <v>GBJWC</v>
          </cell>
          <cell r="P47">
            <v>25</v>
          </cell>
          <cell r="R47" t="str">
            <v>FTL</v>
          </cell>
          <cell r="S47" t="str">
            <v>T</v>
          </cell>
          <cell r="T47" t="str">
            <v>G</v>
          </cell>
          <cell r="U47" t="str">
            <v>A</v>
          </cell>
          <cell r="V47" t="str">
            <v>019</v>
          </cell>
          <cell r="W47" t="str">
            <v>5F</v>
          </cell>
          <cell r="X47" t="str">
            <v>5F</v>
          </cell>
          <cell r="Y47">
            <v>0.74999999999999922</v>
          </cell>
          <cell r="Z47">
            <v>0.77083333333333259</v>
          </cell>
          <cell r="AA47" t="str">
            <v>5F</v>
          </cell>
          <cell r="AB47" t="str">
            <v>5F</v>
          </cell>
          <cell r="AC47">
            <v>0.85416666666666663</v>
          </cell>
          <cell r="AD47">
            <v>0.875</v>
          </cell>
          <cell r="AE47" t="str">
            <v>EDC8</v>
          </cell>
          <cell r="AF47" t="str">
            <v>6W</v>
          </cell>
        </row>
        <row r="48">
          <cell r="A48" t="str">
            <v>TGA020</v>
          </cell>
          <cell r="B48" t="str">
            <v>EDCGZ</v>
          </cell>
          <cell r="C48" t="str">
            <v>Distribution Center</v>
          </cell>
          <cell r="D48" t="str">
            <v>AAT</v>
          </cell>
          <cell r="E48" t="str">
            <v>Non Bailment</v>
          </cell>
          <cell r="F48" t="str">
            <v>11 - 20</v>
          </cell>
          <cell r="G48" t="str">
            <v>One way</v>
          </cell>
          <cell r="H48" t="str">
            <v>One Way</v>
          </cell>
          <cell r="I48">
            <v>45124</v>
          </cell>
          <cell r="J48" t="str">
            <v>TGA020</v>
          </cell>
          <cell r="K48" t="str">
            <v>GSQCB</v>
          </cell>
          <cell r="L48" t="str">
            <v>THAI SUMMIT PLASTECH CO LTD</v>
          </cell>
          <cell r="M48" t="str">
            <v>13.007000 / 101.189200</v>
          </cell>
          <cell r="N48" t="str">
            <v>TTVT</v>
          </cell>
          <cell r="O48" t="str">
            <v>GBJWC</v>
          </cell>
          <cell r="P48">
            <v>25</v>
          </cell>
          <cell r="R48" t="str">
            <v>FTL</v>
          </cell>
          <cell r="S48" t="str">
            <v>T</v>
          </cell>
          <cell r="T48" t="str">
            <v>G</v>
          </cell>
          <cell r="U48" t="str">
            <v>A</v>
          </cell>
          <cell r="V48" t="str">
            <v>020</v>
          </cell>
          <cell r="W48" t="str">
            <v>5F</v>
          </cell>
          <cell r="X48" t="str">
            <v>5F</v>
          </cell>
          <cell r="Y48">
            <v>0.74999999999999922</v>
          </cell>
          <cell r="Z48">
            <v>0.77083333333333259</v>
          </cell>
          <cell r="AA48" t="str">
            <v>5F</v>
          </cell>
          <cell r="AB48" t="str">
            <v>5F</v>
          </cell>
          <cell r="AC48">
            <v>0.85416666666666663</v>
          </cell>
          <cell r="AD48">
            <v>0.875</v>
          </cell>
          <cell r="AE48" t="str">
            <v>EDC8</v>
          </cell>
          <cell r="AF48" t="str">
            <v>6W</v>
          </cell>
        </row>
        <row r="49">
          <cell r="A49" t="str">
            <v>TGA021</v>
          </cell>
          <cell r="B49" t="str">
            <v>EDCGZ</v>
          </cell>
          <cell r="C49" t="str">
            <v>Distribution Center</v>
          </cell>
          <cell r="D49" t="str">
            <v>AAT</v>
          </cell>
          <cell r="E49" t="str">
            <v>Non Bailment</v>
          </cell>
          <cell r="F49" t="str">
            <v>21 - 30</v>
          </cell>
          <cell r="G49" t="str">
            <v>One way</v>
          </cell>
          <cell r="H49" t="str">
            <v>One Way</v>
          </cell>
          <cell r="I49">
            <v>45215</v>
          </cell>
          <cell r="J49" t="str">
            <v>TGA021</v>
          </cell>
          <cell r="K49" t="str">
            <v>CWEVB</v>
          </cell>
          <cell r="L49" t="str">
            <v>AEROKLAS CO LTD</v>
          </cell>
          <cell r="M49" t="str">
            <v>12.876200 / 101.091400</v>
          </cell>
          <cell r="N49" t="str">
            <v>TTVT</v>
          </cell>
          <cell r="O49" t="str">
            <v>GBJWA</v>
          </cell>
          <cell r="P49">
            <v>23</v>
          </cell>
          <cell r="Q49">
            <v>28</v>
          </cell>
          <cell r="R49" t="str">
            <v>FTL</v>
          </cell>
          <cell r="S49" t="str">
            <v>T</v>
          </cell>
          <cell r="T49" t="str">
            <v>G</v>
          </cell>
          <cell r="U49" t="str">
            <v>A</v>
          </cell>
          <cell r="V49" t="str">
            <v>021</v>
          </cell>
          <cell r="W49" t="str">
            <v>3W</v>
          </cell>
          <cell r="X49" t="str">
            <v>3W</v>
          </cell>
          <cell r="Y49">
            <v>0.78125</v>
          </cell>
          <cell r="Z49">
            <v>0.79513888888888884</v>
          </cell>
          <cell r="AA49" t="str">
            <v>3W</v>
          </cell>
          <cell r="AB49" t="str">
            <v>3W</v>
          </cell>
          <cell r="AC49">
            <v>0.83680555555555547</v>
          </cell>
          <cell r="AD49">
            <v>0.85069444444444453</v>
          </cell>
          <cell r="AE49" t="str">
            <v>EDC8</v>
          </cell>
          <cell r="AF49" t="str">
            <v>6W</v>
          </cell>
        </row>
        <row r="50">
          <cell r="A50" t="str">
            <v>TGA022</v>
          </cell>
          <cell r="B50" t="str">
            <v>EDCGZ</v>
          </cell>
          <cell r="C50" t="str">
            <v>Distribution Center</v>
          </cell>
          <cell r="D50" t="str">
            <v>AAT</v>
          </cell>
          <cell r="E50" t="str">
            <v>Non Bailment</v>
          </cell>
          <cell r="F50" t="str">
            <v>11 - 20</v>
          </cell>
          <cell r="G50" t="str">
            <v>One way</v>
          </cell>
          <cell r="H50" t="str">
            <v>One Way</v>
          </cell>
          <cell r="I50">
            <v>45278</v>
          </cell>
          <cell r="J50" t="str">
            <v>TGA022</v>
          </cell>
          <cell r="K50" t="str">
            <v>V33DB</v>
          </cell>
          <cell r="L50" t="str">
            <v>DANA SPICER THAILAND LTD</v>
          </cell>
          <cell r="M50" t="str">
            <v>13.031500 / 101.136000</v>
          </cell>
          <cell r="N50" t="str">
            <v>TTVT</v>
          </cell>
          <cell r="O50" t="str">
            <v>GBJWE</v>
          </cell>
          <cell r="P50">
            <v>24</v>
          </cell>
          <cell r="Q50">
            <v>0.9408333333333333</v>
          </cell>
          <cell r="R50" t="str">
            <v>FTL</v>
          </cell>
          <cell r="S50" t="str">
            <v>T</v>
          </cell>
          <cell r="T50" t="str">
            <v>G</v>
          </cell>
          <cell r="U50" t="str">
            <v>A</v>
          </cell>
          <cell r="V50" t="str">
            <v>022</v>
          </cell>
          <cell r="W50" t="str">
            <v>4R</v>
          </cell>
          <cell r="X50" t="str">
            <v>4R</v>
          </cell>
          <cell r="Y50">
            <v>0.41666666666666669</v>
          </cell>
          <cell r="Z50">
            <v>0.42708333333333331</v>
          </cell>
          <cell r="AA50" t="str">
            <v>4R</v>
          </cell>
          <cell r="AB50" t="str">
            <v>4R</v>
          </cell>
          <cell r="AC50">
            <v>0.46875</v>
          </cell>
          <cell r="AD50">
            <v>0.48958333333333331</v>
          </cell>
          <cell r="AE50" t="str">
            <v>EDC8</v>
          </cell>
          <cell r="AF50" t="str">
            <v>6W</v>
          </cell>
        </row>
        <row r="51">
          <cell r="A51" t="str">
            <v>TGA023</v>
          </cell>
          <cell r="B51" t="str">
            <v>EDCGZ</v>
          </cell>
          <cell r="C51" t="str">
            <v>Distribution Center</v>
          </cell>
          <cell r="D51" t="str">
            <v>AAT</v>
          </cell>
          <cell r="E51" t="str">
            <v>Non Bailment</v>
          </cell>
          <cell r="F51" t="str">
            <v>11 - 20</v>
          </cell>
          <cell r="G51" t="str">
            <v>One way</v>
          </cell>
          <cell r="H51" t="str">
            <v>One Way</v>
          </cell>
          <cell r="I51">
            <v>45278</v>
          </cell>
          <cell r="J51" t="str">
            <v>TGA023</v>
          </cell>
          <cell r="K51" t="str">
            <v>V33DB</v>
          </cell>
          <cell r="L51" t="str">
            <v>DANA SPICER THAILAND LTD</v>
          </cell>
          <cell r="M51" t="str">
            <v>13.031500 / 101.136000</v>
          </cell>
          <cell r="N51" t="str">
            <v>TTVT</v>
          </cell>
          <cell r="O51" t="str">
            <v>GBJWE</v>
          </cell>
          <cell r="P51">
            <v>24</v>
          </cell>
          <cell r="Q51">
            <v>0.9408333333333333</v>
          </cell>
          <cell r="R51" t="str">
            <v>FTL</v>
          </cell>
          <cell r="S51" t="str">
            <v>T</v>
          </cell>
          <cell r="T51" t="str">
            <v>G</v>
          </cell>
          <cell r="U51" t="str">
            <v>A</v>
          </cell>
          <cell r="V51" t="str">
            <v>023</v>
          </cell>
          <cell r="W51" t="str">
            <v>4R</v>
          </cell>
          <cell r="X51" t="str">
            <v>4R</v>
          </cell>
          <cell r="Y51">
            <v>0.41666666666666669</v>
          </cell>
          <cell r="Z51">
            <v>0.42708333333333331</v>
          </cell>
          <cell r="AA51" t="str">
            <v>4R</v>
          </cell>
          <cell r="AB51" t="str">
            <v>4R</v>
          </cell>
          <cell r="AC51">
            <v>0.46875</v>
          </cell>
          <cell r="AD51">
            <v>0.48958333333333331</v>
          </cell>
          <cell r="AE51" t="str">
            <v>EDC8</v>
          </cell>
          <cell r="AF51" t="str">
            <v>6W</v>
          </cell>
        </row>
        <row r="52">
          <cell r="A52" t="str">
            <v>TGA024</v>
          </cell>
          <cell r="B52" t="str">
            <v>EDCGZ</v>
          </cell>
          <cell r="C52" t="str">
            <v>Distribution Center</v>
          </cell>
          <cell r="D52" t="str">
            <v>AAT</v>
          </cell>
          <cell r="E52" t="str">
            <v>Non Bailment</v>
          </cell>
          <cell r="F52" t="str">
            <v>11 - 20</v>
          </cell>
          <cell r="G52" t="str">
            <v>One way</v>
          </cell>
          <cell r="H52" t="str">
            <v>One Way</v>
          </cell>
          <cell r="I52">
            <v>45278</v>
          </cell>
          <cell r="J52" t="str">
            <v>TGA024</v>
          </cell>
          <cell r="K52" t="str">
            <v>V33DB</v>
          </cell>
          <cell r="L52" t="str">
            <v>DANA SPICER THAILAND LTD</v>
          </cell>
          <cell r="M52" t="str">
            <v>13.031500 / 101.136000</v>
          </cell>
          <cell r="N52" t="str">
            <v>TTVT</v>
          </cell>
          <cell r="O52" t="str">
            <v>GBJWE</v>
          </cell>
          <cell r="P52">
            <v>24</v>
          </cell>
          <cell r="Q52">
            <v>0.9408333333333333</v>
          </cell>
          <cell r="R52" t="str">
            <v>FTL</v>
          </cell>
          <cell r="S52" t="str">
            <v>T</v>
          </cell>
          <cell r="T52" t="str">
            <v>G</v>
          </cell>
          <cell r="U52" t="str">
            <v>A</v>
          </cell>
          <cell r="V52" t="str">
            <v>024</v>
          </cell>
          <cell r="W52" t="str">
            <v>4R</v>
          </cell>
          <cell r="X52" t="str">
            <v>4R</v>
          </cell>
          <cell r="Y52">
            <v>0.41666666666666669</v>
          </cell>
          <cell r="Z52">
            <v>0.42708333333333331</v>
          </cell>
          <cell r="AA52" t="str">
            <v>4R</v>
          </cell>
          <cell r="AB52" t="str">
            <v>4R</v>
          </cell>
          <cell r="AC52">
            <v>0.46875</v>
          </cell>
          <cell r="AD52">
            <v>0.48958333333333331</v>
          </cell>
          <cell r="AE52" t="str">
            <v>EDC8</v>
          </cell>
          <cell r="AF52" t="str">
            <v>6W</v>
          </cell>
        </row>
        <row r="53">
          <cell r="A53" t="str">
            <v>TGA025</v>
          </cell>
          <cell r="B53" t="str">
            <v>EDCGZ</v>
          </cell>
          <cell r="C53" t="str">
            <v>Distribution Center</v>
          </cell>
          <cell r="D53" t="str">
            <v>AAT</v>
          </cell>
          <cell r="E53" t="str">
            <v>Non Bailment</v>
          </cell>
          <cell r="F53" t="str">
            <v>11 - 20</v>
          </cell>
          <cell r="G53" t="str">
            <v>One way</v>
          </cell>
          <cell r="H53" t="str">
            <v>One Way</v>
          </cell>
          <cell r="I53">
            <v>45278</v>
          </cell>
          <cell r="J53" t="str">
            <v>TGA025</v>
          </cell>
          <cell r="K53" t="str">
            <v>V33DB</v>
          </cell>
          <cell r="L53" t="str">
            <v>DANA SPICER THAILAND LTD</v>
          </cell>
          <cell r="M53" t="str">
            <v>13.031500 / 101.136000</v>
          </cell>
          <cell r="N53" t="str">
            <v>TTVT</v>
          </cell>
          <cell r="O53" t="str">
            <v>GBJWE</v>
          </cell>
          <cell r="P53">
            <v>24</v>
          </cell>
          <cell r="Q53">
            <v>0.9408333333333333</v>
          </cell>
          <cell r="R53" t="str">
            <v>FTL</v>
          </cell>
          <cell r="S53" t="str">
            <v>T</v>
          </cell>
          <cell r="T53" t="str">
            <v>G</v>
          </cell>
          <cell r="U53" t="str">
            <v>A</v>
          </cell>
          <cell r="V53" t="str">
            <v>025</v>
          </cell>
          <cell r="W53" t="str">
            <v>4R</v>
          </cell>
          <cell r="X53" t="str">
            <v>4R</v>
          </cell>
          <cell r="Y53">
            <v>0.41666666666666669</v>
          </cell>
          <cell r="Z53">
            <v>0.42708333333333331</v>
          </cell>
          <cell r="AA53" t="str">
            <v>4R</v>
          </cell>
          <cell r="AB53" t="str">
            <v>4R</v>
          </cell>
          <cell r="AC53">
            <v>0.46875</v>
          </cell>
          <cell r="AD53">
            <v>0.48958333333333331</v>
          </cell>
          <cell r="AE53" t="str">
            <v>EDC8</v>
          </cell>
          <cell r="AF53" t="str">
            <v>6W</v>
          </cell>
        </row>
        <row r="54">
          <cell r="A54" t="str">
            <v>TGA026</v>
          </cell>
          <cell r="B54" t="str">
            <v>EDCGZ</v>
          </cell>
          <cell r="C54" t="str">
            <v>Distribution Center</v>
          </cell>
          <cell r="D54" t="str">
            <v>AAT</v>
          </cell>
          <cell r="E54" t="str">
            <v>Non Bailment</v>
          </cell>
          <cell r="F54" t="str">
            <v>11 - 20</v>
          </cell>
          <cell r="G54" t="str">
            <v>One way</v>
          </cell>
          <cell r="H54" t="str">
            <v>One Way</v>
          </cell>
          <cell r="I54">
            <v>45278</v>
          </cell>
          <cell r="J54" t="str">
            <v>TGA026</v>
          </cell>
          <cell r="K54" t="str">
            <v>V33DB</v>
          </cell>
          <cell r="L54" t="str">
            <v>DANA SPICER THAILAND LTD</v>
          </cell>
          <cell r="M54" t="str">
            <v>13.031500 / 101.136000</v>
          </cell>
          <cell r="N54" t="str">
            <v>TTVT</v>
          </cell>
          <cell r="O54" t="str">
            <v>GBJWE</v>
          </cell>
          <cell r="P54">
            <v>24</v>
          </cell>
          <cell r="Q54">
            <v>0.9408333333333333</v>
          </cell>
          <cell r="R54" t="str">
            <v>FTL</v>
          </cell>
          <cell r="S54" t="str">
            <v>T</v>
          </cell>
          <cell r="T54" t="str">
            <v>G</v>
          </cell>
          <cell r="U54" t="str">
            <v>A</v>
          </cell>
          <cell r="V54" t="str">
            <v>026</v>
          </cell>
          <cell r="W54" t="str">
            <v>4R</v>
          </cell>
          <cell r="X54" t="str">
            <v>4R</v>
          </cell>
          <cell r="Y54">
            <v>0.41666666666666669</v>
          </cell>
          <cell r="Z54">
            <v>0.42708333333333331</v>
          </cell>
          <cell r="AA54" t="str">
            <v>4R</v>
          </cell>
          <cell r="AB54" t="str">
            <v>4R</v>
          </cell>
          <cell r="AC54">
            <v>0.46875</v>
          </cell>
          <cell r="AD54">
            <v>0.48958333333333331</v>
          </cell>
          <cell r="AE54" t="str">
            <v>EDC8</v>
          </cell>
          <cell r="AF54" t="str">
            <v>6W</v>
          </cell>
        </row>
        <row r="55">
          <cell r="A55" t="str">
            <v>TGA027</v>
          </cell>
          <cell r="B55" t="str">
            <v>EDCGZ</v>
          </cell>
          <cell r="C55" t="str">
            <v>Distribution Center</v>
          </cell>
          <cell r="D55" t="str">
            <v>AAT</v>
          </cell>
          <cell r="E55" t="str">
            <v>Non Bailment</v>
          </cell>
          <cell r="F55" t="str">
            <v>11 - 20</v>
          </cell>
          <cell r="G55" t="str">
            <v>One way</v>
          </cell>
          <cell r="H55" t="str">
            <v>One Way</v>
          </cell>
          <cell r="I55">
            <v>45278</v>
          </cell>
          <cell r="J55" t="str">
            <v>TGA027</v>
          </cell>
          <cell r="K55" t="str">
            <v>V33DB</v>
          </cell>
          <cell r="L55" t="str">
            <v>DANA SPICER THAILAND LTD</v>
          </cell>
          <cell r="M55" t="str">
            <v>13.031500 / 101.136000</v>
          </cell>
          <cell r="N55" t="str">
            <v>TTVT</v>
          </cell>
          <cell r="O55" t="str">
            <v>GBJWE</v>
          </cell>
          <cell r="P55">
            <v>24</v>
          </cell>
          <cell r="Q55">
            <v>0.9408333333333333</v>
          </cell>
          <cell r="R55" t="str">
            <v>FTL</v>
          </cell>
          <cell r="S55" t="str">
            <v>T</v>
          </cell>
          <cell r="T55" t="str">
            <v>G</v>
          </cell>
          <cell r="U55" t="str">
            <v>A</v>
          </cell>
          <cell r="V55" t="str">
            <v>027</v>
          </cell>
          <cell r="W55" t="str">
            <v>4R</v>
          </cell>
          <cell r="X55" t="str">
            <v>4R</v>
          </cell>
          <cell r="Y55">
            <v>0.41666666666666669</v>
          </cell>
          <cell r="Z55">
            <v>0.42708333333333331</v>
          </cell>
          <cell r="AA55" t="str">
            <v>4R</v>
          </cell>
          <cell r="AB55" t="str">
            <v>4R</v>
          </cell>
          <cell r="AC55">
            <v>0.46875</v>
          </cell>
          <cell r="AD55">
            <v>0.48958333333333331</v>
          </cell>
          <cell r="AE55" t="str">
            <v>EDC8</v>
          </cell>
          <cell r="AF55" t="str">
            <v>6W</v>
          </cell>
        </row>
        <row r="56">
          <cell r="A56" t="str">
            <v>TGA028</v>
          </cell>
          <cell r="B56" t="str">
            <v>EDCGZ</v>
          </cell>
          <cell r="C56" t="str">
            <v>Distribution Center</v>
          </cell>
          <cell r="D56" t="str">
            <v>AAT</v>
          </cell>
          <cell r="E56" t="str">
            <v>Non Bailment</v>
          </cell>
          <cell r="F56" t="str">
            <v>11 - 20</v>
          </cell>
          <cell r="G56" t="str">
            <v>One way</v>
          </cell>
          <cell r="H56" t="str">
            <v>One Way</v>
          </cell>
          <cell r="I56">
            <v>45278</v>
          </cell>
          <cell r="J56" t="str">
            <v>TGA028</v>
          </cell>
          <cell r="K56" t="str">
            <v>V33DB</v>
          </cell>
          <cell r="L56" t="str">
            <v>DANA SPICER THAILAND LTD</v>
          </cell>
          <cell r="M56" t="str">
            <v>13.031500 / 101.136000</v>
          </cell>
          <cell r="N56" t="str">
            <v>TTVT</v>
          </cell>
          <cell r="O56" t="str">
            <v>GBJWE</v>
          </cell>
          <cell r="P56">
            <v>24</v>
          </cell>
          <cell r="Q56">
            <v>0.9408333333333333</v>
          </cell>
          <cell r="R56" t="str">
            <v>FTL</v>
          </cell>
          <cell r="S56" t="str">
            <v>T</v>
          </cell>
          <cell r="T56" t="str">
            <v>G</v>
          </cell>
          <cell r="U56" t="str">
            <v>A</v>
          </cell>
          <cell r="V56" t="str">
            <v>028</v>
          </cell>
          <cell r="W56" t="str">
            <v>4R</v>
          </cell>
          <cell r="X56" t="str">
            <v>4R</v>
          </cell>
          <cell r="Y56">
            <v>0.41666666666666669</v>
          </cell>
          <cell r="Z56">
            <v>0.42708333333333331</v>
          </cell>
          <cell r="AA56" t="str">
            <v>4R</v>
          </cell>
          <cell r="AB56" t="str">
            <v>4R</v>
          </cell>
          <cell r="AC56">
            <v>0.46875</v>
          </cell>
          <cell r="AD56">
            <v>0.48958333333333331</v>
          </cell>
          <cell r="AE56" t="str">
            <v>EDC8</v>
          </cell>
          <cell r="AF56" t="str">
            <v>6W</v>
          </cell>
        </row>
        <row r="57">
          <cell r="A57" t="str">
            <v>TGA029</v>
          </cell>
          <cell r="B57" t="str">
            <v>EDCGZ</v>
          </cell>
          <cell r="C57" t="str">
            <v>Distribution Center</v>
          </cell>
          <cell r="D57" t="str">
            <v>AAT</v>
          </cell>
          <cell r="E57" t="str">
            <v>Non Bailment</v>
          </cell>
          <cell r="F57" t="str">
            <v>11 - 20</v>
          </cell>
          <cell r="G57" t="str">
            <v>One way</v>
          </cell>
          <cell r="H57" t="str">
            <v>One Way</v>
          </cell>
          <cell r="I57">
            <v>45278</v>
          </cell>
          <cell r="J57" t="str">
            <v>TGA029</v>
          </cell>
          <cell r="K57" t="str">
            <v>V33DB</v>
          </cell>
          <cell r="L57" t="str">
            <v>DANA SPICER THAILAND LTD</v>
          </cell>
          <cell r="M57" t="str">
            <v>13.031500 / 101.136000</v>
          </cell>
          <cell r="N57" t="str">
            <v>TTVT</v>
          </cell>
          <cell r="O57" t="str">
            <v>GBJWE</v>
          </cell>
          <cell r="P57">
            <v>24</v>
          </cell>
          <cell r="Q57">
            <v>0.9408333333333333</v>
          </cell>
          <cell r="R57" t="str">
            <v>FTL</v>
          </cell>
          <cell r="S57" t="str">
            <v>T</v>
          </cell>
          <cell r="T57" t="str">
            <v>G</v>
          </cell>
          <cell r="U57" t="str">
            <v>A</v>
          </cell>
          <cell r="V57" t="str">
            <v>029</v>
          </cell>
          <cell r="W57" t="str">
            <v>4R</v>
          </cell>
          <cell r="X57" t="str">
            <v>4R</v>
          </cell>
          <cell r="Y57">
            <v>0.41666666666666669</v>
          </cell>
          <cell r="Z57">
            <v>0.42708333333333331</v>
          </cell>
          <cell r="AA57" t="str">
            <v>4R</v>
          </cell>
          <cell r="AB57" t="str">
            <v>4R</v>
          </cell>
          <cell r="AC57">
            <v>0.46875</v>
          </cell>
          <cell r="AD57">
            <v>0.48958333333333331</v>
          </cell>
          <cell r="AE57" t="str">
            <v>EDC8</v>
          </cell>
          <cell r="AF57" t="str">
            <v>6W</v>
          </cell>
        </row>
        <row r="58">
          <cell r="A58" t="str">
            <v>TGA030</v>
          </cell>
          <cell r="B58" t="str">
            <v>EDCGZ</v>
          </cell>
          <cell r="C58" t="str">
            <v>Distribution Center</v>
          </cell>
          <cell r="D58" t="str">
            <v>AAT</v>
          </cell>
          <cell r="E58" t="str">
            <v>Non Bailment</v>
          </cell>
          <cell r="F58" t="str">
            <v>11 - 20</v>
          </cell>
          <cell r="G58" t="str">
            <v>One way</v>
          </cell>
          <cell r="H58" t="str">
            <v>One Way</v>
          </cell>
          <cell r="I58">
            <v>45278</v>
          </cell>
          <cell r="J58" t="str">
            <v>TGA030</v>
          </cell>
          <cell r="K58" t="str">
            <v>V33DB</v>
          </cell>
          <cell r="L58" t="str">
            <v>DANA SPICER THAILAND LTD</v>
          </cell>
          <cell r="M58" t="str">
            <v>13.031500 / 101.136000</v>
          </cell>
          <cell r="N58" t="str">
            <v>TTVT</v>
          </cell>
          <cell r="O58" t="str">
            <v>GBJWE</v>
          </cell>
          <cell r="P58">
            <v>24</v>
          </cell>
          <cell r="Q58">
            <v>0.9408333333333333</v>
          </cell>
          <cell r="R58" t="str">
            <v>FTL</v>
          </cell>
          <cell r="S58" t="str">
            <v>T</v>
          </cell>
          <cell r="T58" t="str">
            <v>G</v>
          </cell>
          <cell r="U58" t="str">
            <v>A</v>
          </cell>
          <cell r="V58" t="str">
            <v>030</v>
          </cell>
          <cell r="W58" t="str">
            <v>4R</v>
          </cell>
          <cell r="X58" t="str">
            <v>4R</v>
          </cell>
          <cell r="Y58">
            <v>0.41666666666666669</v>
          </cell>
          <cell r="Z58">
            <v>0.42708333333333331</v>
          </cell>
          <cell r="AA58" t="str">
            <v>4R</v>
          </cell>
          <cell r="AB58" t="str">
            <v>4R</v>
          </cell>
          <cell r="AC58">
            <v>0.46875</v>
          </cell>
          <cell r="AD58">
            <v>0.48958333333333331</v>
          </cell>
          <cell r="AE58" t="str">
            <v>EDC8</v>
          </cell>
          <cell r="AF58" t="str">
            <v>6W</v>
          </cell>
        </row>
        <row r="59">
          <cell r="A59" t="str">
            <v>TGA031</v>
          </cell>
          <cell r="B59" t="str">
            <v>EDCGZ</v>
          </cell>
          <cell r="C59" t="str">
            <v>Distribution Center</v>
          </cell>
          <cell r="D59" t="str">
            <v>AAT</v>
          </cell>
          <cell r="E59" t="str">
            <v>Non Bailment</v>
          </cell>
          <cell r="F59" t="str">
            <v>11 - 20</v>
          </cell>
          <cell r="G59" t="str">
            <v>One way</v>
          </cell>
          <cell r="H59" t="str">
            <v>One Way</v>
          </cell>
          <cell r="I59">
            <v>45278</v>
          </cell>
          <cell r="J59" t="str">
            <v>TGA031</v>
          </cell>
          <cell r="K59" t="str">
            <v>V33DB</v>
          </cell>
          <cell r="L59" t="str">
            <v>DANA SPICER THAILAND LTD</v>
          </cell>
          <cell r="M59" t="str">
            <v>13.031500 / 101.136000</v>
          </cell>
          <cell r="N59" t="str">
            <v>TTVT</v>
          </cell>
          <cell r="O59" t="str">
            <v>GBJWE</v>
          </cell>
          <cell r="P59">
            <v>24</v>
          </cell>
          <cell r="Q59">
            <v>0.9408333333333333</v>
          </cell>
          <cell r="R59" t="str">
            <v>FTL</v>
          </cell>
          <cell r="S59" t="str">
            <v>T</v>
          </cell>
          <cell r="T59" t="str">
            <v>G</v>
          </cell>
          <cell r="U59" t="str">
            <v>A</v>
          </cell>
          <cell r="V59" t="str">
            <v>031</v>
          </cell>
          <cell r="W59" t="str">
            <v>4R</v>
          </cell>
          <cell r="X59" t="str">
            <v>4R</v>
          </cell>
          <cell r="Y59">
            <v>0.41666666666666669</v>
          </cell>
          <cell r="Z59">
            <v>0.42708333333333331</v>
          </cell>
          <cell r="AA59" t="str">
            <v>4R</v>
          </cell>
          <cell r="AB59" t="str">
            <v>4R</v>
          </cell>
          <cell r="AC59">
            <v>0.46875</v>
          </cell>
          <cell r="AD59">
            <v>0.48958333333333331</v>
          </cell>
          <cell r="AE59" t="str">
            <v>EDC8</v>
          </cell>
          <cell r="AF59" t="str">
            <v>6W</v>
          </cell>
        </row>
        <row r="60">
          <cell r="A60" t="str">
            <v>TGA032</v>
          </cell>
          <cell r="B60" t="str">
            <v>EDCGZ</v>
          </cell>
          <cell r="C60" t="str">
            <v>Distribution Center</v>
          </cell>
          <cell r="D60" t="str">
            <v>AAT</v>
          </cell>
          <cell r="E60" t="str">
            <v>Non Bailment</v>
          </cell>
          <cell r="F60" t="str">
            <v>11 - 20</v>
          </cell>
          <cell r="G60" t="str">
            <v>One way</v>
          </cell>
          <cell r="H60" t="str">
            <v>One Way</v>
          </cell>
          <cell r="I60">
            <v>45278</v>
          </cell>
          <cell r="J60" t="str">
            <v>TGA032</v>
          </cell>
          <cell r="K60" t="str">
            <v>V33DB</v>
          </cell>
          <cell r="L60" t="str">
            <v>DANA SPICER THAILAND LTD</v>
          </cell>
          <cell r="M60" t="str">
            <v>13.031500 / 101.136000</v>
          </cell>
          <cell r="N60" t="str">
            <v>TTVT</v>
          </cell>
          <cell r="O60" t="str">
            <v>GBJWE</v>
          </cell>
          <cell r="P60">
            <v>24</v>
          </cell>
          <cell r="Q60">
            <v>0.9408333333333333</v>
          </cell>
          <cell r="R60" t="str">
            <v>FTL</v>
          </cell>
          <cell r="S60" t="str">
            <v>T</v>
          </cell>
          <cell r="T60" t="str">
            <v>G</v>
          </cell>
          <cell r="U60" t="str">
            <v>A</v>
          </cell>
          <cell r="V60" t="str">
            <v>032</v>
          </cell>
          <cell r="W60" t="str">
            <v>4R</v>
          </cell>
          <cell r="X60" t="str">
            <v>4R</v>
          </cell>
          <cell r="Y60">
            <v>0.41666666666666669</v>
          </cell>
          <cell r="Z60">
            <v>0.42708333333333331</v>
          </cell>
          <cell r="AA60" t="str">
            <v>4R</v>
          </cell>
          <cell r="AB60" t="str">
            <v>4R</v>
          </cell>
          <cell r="AC60">
            <v>0.46875</v>
          </cell>
          <cell r="AD60">
            <v>0.48958333333333331</v>
          </cell>
          <cell r="AE60" t="str">
            <v>EDC8</v>
          </cell>
          <cell r="AF60" t="str">
            <v>6W</v>
          </cell>
        </row>
        <row r="61">
          <cell r="A61" t="str">
            <v>TGA033</v>
          </cell>
          <cell r="B61" t="str">
            <v>EDCGZ</v>
          </cell>
          <cell r="C61" t="str">
            <v>Distribution Center</v>
          </cell>
          <cell r="D61" t="str">
            <v>AAT</v>
          </cell>
          <cell r="E61" t="str">
            <v>Non Bailment</v>
          </cell>
          <cell r="F61" t="str">
            <v>11 - 20</v>
          </cell>
          <cell r="G61" t="str">
            <v>One way</v>
          </cell>
          <cell r="H61" t="str">
            <v>One Way</v>
          </cell>
          <cell r="I61">
            <v>45201</v>
          </cell>
          <cell r="J61" t="str">
            <v>TGA033</v>
          </cell>
          <cell r="K61" t="str">
            <v>V33FA</v>
          </cell>
          <cell r="L61" t="str">
            <v>G TEKT EASTERN CO LTD</v>
          </cell>
          <cell r="M61" t="str">
            <v>13.019600 / 101.166100</v>
          </cell>
          <cell r="N61" t="str">
            <v>TTVT</v>
          </cell>
          <cell r="O61" t="str">
            <v>GBJWA</v>
          </cell>
          <cell r="P61">
            <v>21</v>
          </cell>
          <cell r="Q61">
            <v>0.89600000000000013</v>
          </cell>
          <cell r="R61" t="str">
            <v>FTL</v>
          </cell>
          <cell r="S61" t="str">
            <v>T</v>
          </cell>
          <cell r="T61" t="str">
            <v>G</v>
          </cell>
          <cell r="U61" t="str">
            <v>A</v>
          </cell>
          <cell r="V61" t="str">
            <v>033</v>
          </cell>
          <cell r="W61" t="str">
            <v>1M</v>
          </cell>
          <cell r="X61" t="str">
            <v>1M</v>
          </cell>
          <cell r="Y61">
            <v>0.91666666666666663</v>
          </cell>
          <cell r="Z61">
            <v>0.9375</v>
          </cell>
          <cell r="AA61" t="str">
            <v>1M</v>
          </cell>
          <cell r="AB61" t="str">
            <v>1M</v>
          </cell>
          <cell r="AC61">
            <v>0.97916666666666663</v>
          </cell>
          <cell r="AD61">
            <v>0.98958333333333337</v>
          </cell>
          <cell r="AE61" t="str">
            <v>EDC8</v>
          </cell>
          <cell r="AF61" t="str">
            <v>6W</v>
          </cell>
        </row>
        <row r="62">
          <cell r="A62" t="str">
            <v>TGA034</v>
          </cell>
          <cell r="B62" t="str">
            <v>EDCGZ</v>
          </cell>
          <cell r="C62" t="str">
            <v>Distribution Center</v>
          </cell>
          <cell r="D62" t="str">
            <v>AAT</v>
          </cell>
          <cell r="E62" t="str">
            <v>Non Bailment</v>
          </cell>
          <cell r="F62" t="str">
            <v>11 - 20</v>
          </cell>
          <cell r="G62" t="str">
            <v>One way</v>
          </cell>
          <cell r="H62" t="str">
            <v>One Way</v>
          </cell>
          <cell r="I62">
            <v>45201</v>
          </cell>
          <cell r="J62" t="str">
            <v>TGA034</v>
          </cell>
          <cell r="K62" t="str">
            <v>V33FA</v>
          </cell>
          <cell r="L62" t="str">
            <v>G TEKT EASTERN CO LTD</v>
          </cell>
          <cell r="M62" t="str">
            <v>13.019600 / 101.166100</v>
          </cell>
          <cell r="N62" t="str">
            <v>TTVT</v>
          </cell>
          <cell r="O62" t="str">
            <v>GBJWA</v>
          </cell>
          <cell r="P62">
            <v>21</v>
          </cell>
          <cell r="Q62">
            <v>0.89600000000000013</v>
          </cell>
          <cell r="R62" t="str">
            <v>FTL</v>
          </cell>
          <cell r="S62" t="str">
            <v>T</v>
          </cell>
          <cell r="T62" t="str">
            <v>G</v>
          </cell>
          <cell r="U62" t="str">
            <v>A</v>
          </cell>
          <cell r="V62" t="str">
            <v>034</v>
          </cell>
          <cell r="W62" t="str">
            <v>1M</v>
          </cell>
          <cell r="X62" t="str">
            <v>1M</v>
          </cell>
          <cell r="Y62">
            <v>0.91666666666666663</v>
          </cell>
          <cell r="Z62">
            <v>0.9375</v>
          </cell>
          <cell r="AA62" t="str">
            <v>1M</v>
          </cell>
          <cell r="AB62" t="str">
            <v>1M</v>
          </cell>
          <cell r="AC62">
            <v>0.97916666666666663</v>
          </cell>
          <cell r="AD62">
            <v>0.98958333333333337</v>
          </cell>
          <cell r="AE62" t="str">
            <v>EDC8</v>
          </cell>
          <cell r="AF62" t="str">
            <v>6W</v>
          </cell>
        </row>
        <row r="63">
          <cell r="A63" t="str">
            <v>TGA035</v>
          </cell>
          <cell r="B63" t="str">
            <v>EDCGZ</v>
          </cell>
          <cell r="C63" t="str">
            <v>Distribution Center</v>
          </cell>
          <cell r="D63" t="str">
            <v>AAT</v>
          </cell>
          <cell r="E63" t="str">
            <v>Non Bailment</v>
          </cell>
          <cell r="F63" t="str">
            <v>11 - 20</v>
          </cell>
          <cell r="G63" t="str">
            <v>One way</v>
          </cell>
          <cell r="H63" t="str">
            <v>One Way</v>
          </cell>
          <cell r="I63">
            <v>45278</v>
          </cell>
          <cell r="J63" t="str">
            <v>TGA035</v>
          </cell>
          <cell r="K63" t="str">
            <v>V33SA</v>
          </cell>
          <cell r="L63" t="str">
            <v>FAURECIA EMISSIONS CONTROL TECHNOLO</v>
          </cell>
          <cell r="M63" t="str">
            <v>13.009200 / 101.176500</v>
          </cell>
          <cell r="N63" t="str">
            <v>TTVT</v>
          </cell>
          <cell r="O63" t="str">
            <v>GBJWE</v>
          </cell>
          <cell r="P63">
            <v>24</v>
          </cell>
          <cell r="Q63">
            <v>0.82799999999999996</v>
          </cell>
          <cell r="R63" t="str">
            <v>FTL</v>
          </cell>
          <cell r="S63" t="str">
            <v>T</v>
          </cell>
          <cell r="T63" t="str">
            <v>G</v>
          </cell>
          <cell r="U63" t="str">
            <v>A</v>
          </cell>
          <cell r="V63" t="str">
            <v>035</v>
          </cell>
          <cell r="W63" t="str">
            <v>5F</v>
          </cell>
          <cell r="X63" t="str">
            <v>4R</v>
          </cell>
          <cell r="Y63">
            <v>0.16666666666666666</v>
          </cell>
          <cell r="Z63">
            <v>0.17708333333333334</v>
          </cell>
          <cell r="AA63" t="str">
            <v>5F</v>
          </cell>
          <cell r="AB63" t="str">
            <v>4R</v>
          </cell>
          <cell r="AC63">
            <v>0.21875</v>
          </cell>
          <cell r="AD63">
            <v>0.23958333333333334</v>
          </cell>
          <cell r="AE63" t="str">
            <v>EDC8</v>
          </cell>
          <cell r="AF63" t="str">
            <v>6W</v>
          </cell>
        </row>
        <row r="64">
          <cell r="A64" t="str">
            <v>TGA036</v>
          </cell>
          <cell r="B64" t="str">
            <v>EDCGZ</v>
          </cell>
          <cell r="C64" t="str">
            <v>Distribution Center</v>
          </cell>
          <cell r="D64" t="str">
            <v>AAT</v>
          </cell>
          <cell r="E64" t="str">
            <v>Non Bailment</v>
          </cell>
          <cell r="F64" t="str">
            <v>11 - 20</v>
          </cell>
          <cell r="G64" t="str">
            <v>One way</v>
          </cell>
          <cell r="H64" t="str">
            <v>One Way</v>
          </cell>
          <cell r="I64">
            <v>45278</v>
          </cell>
          <cell r="J64" t="str">
            <v>TGA036</v>
          </cell>
          <cell r="K64" t="str">
            <v>V33SA</v>
          </cell>
          <cell r="L64" t="str">
            <v>FAURECIA EMISSIONS CONTROL TECHNOLO</v>
          </cell>
          <cell r="M64" t="str">
            <v>13.009200 / 101.176500</v>
          </cell>
          <cell r="N64" t="str">
            <v>TTVT</v>
          </cell>
          <cell r="O64" t="str">
            <v>GBJWE</v>
          </cell>
          <cell r="P64">
            <v>24</v>
          </cell>
          <cell r="Q64">
            <v>0.82799999999999996</v>
          </cell>
          <cell r="R64" t="str">
            <v>FTL</v>
          </cell>
          <cell r="S64" t="str">
            <v>T</v>
          </cell>
          <cell r="T64" t="str">
            <v>G</v>
          </cell>
          <cell r="U64" t="str">
            <v>A</v>
          </cell>
          <cell r="V64" t="str">
            <v>036</v>
          </cell>
          <cell r="W64" t="str">
            <v>5F</v>
          </cell>
          <cell r="X64" t="str">
            <v>4R</v>
          </cell>
          <cell r="Y64">
            <v>0.16666666666666666</v>
          </cell>
          <cell r="Z64">
            <v>0.17708333333333334</v>
          </cell>
          <cell r="AA64" t="str">
            <v>5F</v>
          </cell>
          <cell r="AB64" t="str">
            <v>4R</v>
          </cell>
          <cell r="AC64">
            <v>0.21875</v>
          </cell>
          <cell r="AD64">
            <v>0.23958333333333334</v>
          </cell>
          <cell r="AE64" t="str">
            <v>EDC8</v>
          </cell>
          <cell r="AF64" t="str">
            <v>6W</v>
          </cell>
        </row>
        <row r="65">
          <cell r="A65" t="str">
            <v>TGA037</v>
          </cell>
          <cell r="B65" t="str">
            <v>EDCGZ</v>
          </cell>
          <cell r="C65" t="str">
            <v>Distribution Center</v>
          </cell>
          <cell r="D65" t="str">
            <v>AAT</v>
          </cell>
          <cell r="E65" t="str">
            <v>Non Bailment</v>
          </cell>
          <cell r="F65" t="str">
            <v>11 - 20</v>
          </cell>
          <cell r="G65" t="str">
            <v>One way</v>
          </cell>
          <cell r="H65" t="str">
            <v>One Way</v>
          </cell>
          <cell r="I65">
            <v>45278</v>
          </cell>
          <cell r="J65" t="str">
            <v>TGA037</v>
          </cell>
          <cell r="K65" t="str">
            <v>V33SA</v>
          </cell>
          <cell r="L65" t="str">
            <v>FAURECIA EMISSIONS CONTROL TECHNOLO</v>
          </cell>
          <cell r="M65" t="str">
            <v>13.009200 / 101.176500</v>
          </cell>
          <cell r="N65" t="str">
            <v>TTVT</v>
          </cell>
          <cell r="O65" t="str">
            <v>GBJWE</v>
          </cell>
          <cell r="P65">
            <v>24</v>
          </cell>
          <cell r="Q65">
            <v>0.82799999999999996</v>
          </cell>
          <cell r="R65" t="str">
            <v>FTL</v>
          </cell>
          <cell r="S65" t="str">
            <v>T</v>
          </cell>
          <cell r="T65" t="str">
            <v>G</v>
          </cell>
          <cell r="U65" t="str">
            <v>A</v>
          </cell>
          <cell r="V65" t="str">
            <v>037</v>
          </cell>
          <cell r="W65" t="str">
            <v>5F</v>
          </cell>
          <cell r="X65" t="str">
            <v>4R</v>
          </cell>
          <cell r="Y65">
            <v>0.16666666666666666</v>
          </cell>
          <cell r="Z65">
            <v>0.17708333333333334</v>
          </cell>
          <cell r="AA65" t="str">
            <v>5F</v>
          </cell>
          <cell r="AB65" t="str">
            <v>4R</v>
          </cell>
          <cell r="AC65">
            <v>0.21875</v>
          </cell>
          <cell r="AD65">
            <v>0.23958333333333334</v>
          </cell>
          <cell r="AE65" t="str">
            <v>EDC8</v>
          </cell>
          <cell r="AF65" t="str">
            <v>6W</v>
          </cell>
        </row>
        <row r="66">
          <cell r="A66" t="str">
            <v>TGA038</v>
          </cell>
          <cell r="B66" t="str">
            <v>EDCGZ</v>
          </cell>
          <cell r="C66" t="str">
            <v>Distribution Center</v>
          </cell>
          <cell r="D66" t="str">
            <v>AAT</v>
          </cell>
          <cell r="E66" t="str">
            <v>Non Bailment</v>
          </cell>
          <cell r="F66" t="str">
            <v>11 - 20</v>
          </cell>
          <cell r="G66" t="str">
            <v>One way</v>
          </cell>
          <cell r="H66" t="str">
            <v>One Way</v>
          </cell>
          <cell r="I66">
            <v>45201</v>
          </cell>
          <cell r="J66" t="str">
            <v>TGA038</v>
          </cell>
          <cell r="K66" t="str">
            <v>V33YA</v>
          </cell>
          <cell r="L66" t="str">
            <v>BOSCH AUTOMOTIVE THAILAND CO LTD</v>
          </cell>
          <cell r="M66" t="str">
            <v>13.002600 / 101.160400</v>
          </cell>
          <cell r="N66" t="str">
            <v>TTVT</v>
          </cell>
          <cell r="O66" t="str">
            <v>GBJWC</v>
          </cell>
          <cell r="P66">
            <v>25</v>
          </cell>
          <cell r="Q66">
            <v>0.71666666666666667</v>
          </cell>
          <cell r="R66" t="str">
            <v>FTL</v>
          </cell>
          <cell r="S66" t="str">
            <v>T</v>
          </cell>
          <cell r="T66" t="str">
            <v>G</v>
          </cell>
          <cell r="U66" t="str">
            <v>A</v>
          </cell>
          <cell r="V66" t="str">
            <v>038</v>
          </cell>
          <cell r="W66" t="str">
            <v>5F</v>
          </cell>
          <cell r="X66" t="str">
            <v>5F</v>
          </cell>
          <cell r="Y66">
            <v>0.38541666666666669</v>
          </cell>
          <cell r="Z66">
            <v>0.39583333333333331</v>
          </cell>
          <cell r="AA66" t="str">
            <v>5F</v>
          </cell>
          <cell r="AB66" t="str">
            <v>5F</v>
          </cell>
          <cell r="AC66">
            <v>0.4375</v>
          </cell>
          <cell r="AD66">
            <v>0.45833333333333331</v>
          </cell>
          <cell r="AE66" t="str">
            <v>EDC8</v>
          </cell>
          <cell r="AF66" t="str">
            <v>6W</v>
          </cell>
        </row>
        <row r="67">
          <cell r="A67" t="str">
            <v>TGA039</v>
          </cell>
          <cell r="B67" t="str">
            <v>EDCGZ</v>
          </cell>
          <cell r="C67" t="str">
            <v>Distribution Center</v>
          </cell>
          <cell r="D67" t="str">
            <v>AAT</v>
          </cell>
          <cell r="E67" t="str">
            <v>Non Bailment</v>
          </cell>
          <cell r="F67" t="str">
            <v>11 - 20</v>
          </cell>
          <cell r="G67" t="str">
            <v>One way</v>
          </cell>
          <cell r="H67" t="str">
            <v>One Way</v>
          </cell>
          <cell r="I67">
            <v>45201</v>
          </cell>
          <cell r="J67" t="str">
            <v>TGA039</v>
          </cell>
          <cell r="K67" t="str">
            <v>V33YA</v>
          </cell>
          <cell r="L67" t="str">
            <v>BOSCH AUTOMOTIVE THAILAND CO LTD</v>
          </cell>
          <cell r="M67" t="str">
            <v>13.002600 / 101.160400</v>
          </cell>
          <cell r="N67" t="str">
            <v>TTVT</v>
          </cell>
          <cell r="O67" t="str">
            <v>GBJWC</v>
          </cell>
          <cell r="P67">
            <v>25</v>
          </cell>
          <cell r="Q67">
            <v>0.71666666666666667</v>
          </cell>
          <cell r="R67" t="str">
            <v>FTL</v>
          </cell>
          <cell r="S67" t="str">
            <v>T</v>
          </cell>
          <cell r="T67" t="str">
            <v>G</v>
          </cell>
          <cell r="U67" t="str">
            <v>A</v>
          </cell>
          <cell r="V67" t="str">
            <v>039</v>
          </cell>
          <cell r="W67" t="str">
            <v>5F</v>
          </cell>
          <cell r="X67" t="str">
            <v>5F</v>
          </cell>
          <cell r="Y67">
            <v>0.38541666666666669</v>
          </cell>
          <cell r="Z67">
            <v>0.39583333333333331</v>
          </cell>
          <cell r="AA67" t="str">
            <v>5F</v>
          </cell>
          <cell r="AB67" t="str">
            <v>5F</v>
          </cell>
          <cell r="AC67">
            <v>0.4375</v>
          </cell>
          <cell r="AD67">
            <v>0.45833333333333331</v>
          </cell>
          <cell r="AE67" t="str">
            <v>EDC8</v>
          </cell>
          <cell r="AF67" t="str">
            <v>6W</v>
          </cell>
        </row>
        <row r="68">
          <cell r="A68" t="str">
            <v>TGA040</v>
          </cell>
          <cell r="B68" t="str">
            <v>EDCGZ</v>
          </cell>
          <cell r="C68" t="str">
            <v>Distribution Center</v>
          </cell>
          <cell r="D68" t="str">
            <v>AAT</v>
          </cell>
          <cell r="E68" t="str">
            <v>Non Bailment</v>
          </cell>
          <cell r="F68" t="str">
            <v>11 - 20</v>
          </cell>
          <cell r="G68" t="str">
            <v>One way</v>
          </cell>
          <cell r="H68" t="str">
            <v>One Way</v>
          </cell>
          <cell r="I68">
            <v>45278</v>
          </cell>
          <cell r="J68" t="str">
            <v>TGA040</v>
          </cell>
          <cell r="K68" t="str">
            <v>V3Z1A</v>
          </cell>
          <cell r="L68" t="str">
            <v>INGRESS AUTOVENTURES CO LTD</v>
          </cell>
          <cell r="M68" t="str">
            <v>13.040200 / 101.117300</v>
          </cell>
          <cell r="N68" t="str">
            <v>TTVT</v>
          </cell>
          <cell r="O68" t="str">
            <v>GBJWG</v>
          </cell>
          <cell r="P68">
            <v>23</v>
          </cell>
          <cell r="Q68">
            <v>0.64500000000000002</v>
          </cell>
          <cell r="R68" t="str">
            <v>FTL</v>
          </cell>
          <cell r="S68" t="str">
            <v>T</v>
          </cell>
          <cell r="T68" t="str">
            <v>G</v>
          </cell>
          <cell r="U68" t="str">
            <v>A</v>
          </cell>
          <cell r="V68" t="str">
            <v>040</v>
          </cell>
          <cell r="W68" t="str">
            <v>3W</v>
          </cell>
          <cell r="X68" t="str">
            <v>3W</v>
          </cell>
          <cell r="Y68">
            <v>0.54166666666666663</v>
          </cell>
          <cell r="Z68">
            <v>0.5625</v>
          </cell>
          <cell r="AA68" t="str">
            <v>3W</v>
          </cell>
          <cell r="AB68" t="str">
            <v>3W</v>
          </cell>
          <cell r="AC68">
            <v>0.60416666666666663</v>
          </cell>
          <cell r="AD68">
            <v>0.625</v>
          </cell>
          <cell r="AE68" t="str">
            <v>EDC8</v>
          </cell>
          <cell r="AF68" t="str">
            <v>6W</v>
          </cell>
        </row>
        <row r="69">
          <cell r="A69" t="str">
            <v>TGA041</v>
          </cell>
          <cell r="B69" t="str">
            <v>EDCGZ</v>
          </cell>
          <cell r="C69" t="str">
            <v>Distribution Center</v>
          </cell>
          <cell r="D69" t="str">
            <v>AAT</v>
          </cell>
          <cell r="E69" t="str">
            <v>Non Bailment</v>
          </cell>
          <cell r="F69" t="str">
            <v>21 - 30</v>
          </cell>
          <cell r="G69" t="str">
            <v>One way</v>
          </cell>
          <cell r="H69" t="str">
            <v>One Way</v>
          </cell>
          <cell r="I69">
            <v>45278</v>
          </cell>
          <cell r="J69" t="str">
            <v>TGA041</v>
          </cell>
          <cell r="K69" t="str">
            <v>V4A2B</v>
          </cell>
          <cell r="L69" t="str">
            <v>AAPICO HITECH PUBLIC CO LTD</v>
          </cell>
          <cell r="M69" t="str">
            <v>12.963800 / 101.119500</v>
          </cell>
          <cell r="N69" t="str">
            <v>TTVT</v>
          </cell>
          <cell r="O69" t="str">
            <v>GBJWE</v>
          </cell>
          <cell r="P69">
            <v>24</v>
          </cell>
          <cell r="Q69">
            <v>0.96375</v>
          </cell>
          <cell r="R69" t="str">
            <v>FTL</v>
          </cell>
          <cell r="S69" t="str">
            <v>T</v>
          </cell>
          <cell r="T69" t="str">
            <v>G</v>
          </cell>
          <cell r="U69" t="str">
            <v>A</v>
          </cell>
          <cell r="V69" t="str">
            <v>041</v>
          </cell>
          <cell r="W69" t="str">
            <v>4R</v>
          </cell>
          <cell r="X69" t="str">
            <v>4R</v>
          </cell>
          <cell r="Y69">
            <v>0.60416666666666663</v>
          </cell>
          <cell r="Z69">
            <v>0.625</v>
          </cell>
          <cell r="AA69" t="str">
            <v>4R</v>
          </cell>
          <cell r="AB69" t="str">
            <v>4R</v>
          </cell>
          <cell r="AC69">
            <v>0.66666666666666663</v>
          </cell>
          <cell r="AD69">
            <v>0.6875</v>
          </cell>
          <cell r="AE69" t="str">
            <v>EDC8</v>
          </cell>
          <cell r="AF69" t="str">
            <v>6W</v>
          </cell>
        </row>
        <row r="70">
          <cell r="A70" t="str">
            <v>TGA042</v>
          </cell>
          <cell r="B70" t="str">
            <v>EDCGZ</v>
          </cell>
          <cell r="C70" t="str">
            <v>Distribution Center</v>
          </cell>
          <cell r="D70" t="str">
            <v>AAT</v>
          </cell>
          <cell r="E70" t="str">
            <v>Non Bailment</v>
          </cell>
          <cell r="F70" t="str">
            <v>21 - 30</v>
          </cell>
          <cell r="G70" t="str">
            <v>One way</v>
          </cell>
          <cell r="H70" t="str">
            <v>One Way</v>
          </cell>
          <cell r="I70">
            <v>45278</v>
          </cell>
          <cell r="J70" t="str">
            <v>TGA042</v>
          </cell>
          <cell r="K70" t="str">
            <v>V4A2B</v>
          </cell>
          <cell r="L70" t="str">
            <v>AAPICO HITECH PUBLIC CO LTD</v>
          </cell>
          <cell r="M70" t="str">
            <v>12.963800 / 101.119500</v>
          </cell>
          <cell r="N70" t="str">
            <v>TTVT</v>
          </cell>
          <cell r="O70" t="str">
            <v>GBJWE</v>
          </cell>
          <cell r="P70">
            <v>24</v>
          </cell>
          <cell r="Q70">
            <v>0.96375</v>
          </cell>
          <cell r="R70" t="str">
            <v>FTL</v>
          </cell>
          <cell r="S70" t="str">
            <v>T</v>
          </cell>
          <cell r="T70" t="str">
            <v>G</v>
          </cell>
          <cell r="U70" t="str">
            <v>A</v>
          </cell>
          <cell r="V70" t="str">
            <v>042</v>
          </cell>
          <cell r="W70" t="str">
            <v>4R</v>
          </cell>
          <cell r="X70" t="str">
            <v>4R</v>
          </cell>
          <cell r="Y70">
            <v>0.60416666666666663</v>
          </cell>
          <cell r="Z70">
            <v>0.625</v>
          </cell>
          <cell r="AA70" t="str">
            <v>4R</v>
          </cell>
          <cell r="AB70" t="str">
            <v>4R</v>
          </cell>
          <cell r="AC70">
            <v>0.66666666666666663</v>
          </cell>
          <cell r="AD70">
            <v>0.6875</v>
          </cell>
          <cell r="AE70" t="str">
            <v>EDC8</v>
          </cell>
          <cell r="AF70" t="str">
            <v>6W</v>
          </cell>
        </row>
        <row r="71">
          <cell r="A71" t="str">
            <v>TGA043</v>
          </cell>
          <cell r="B71" t="str">
            <v>EDCGZ</v>
          </cell>
          <cell r="C71" t="str">
            <v>Distribution Center</v>
          </cell>
          <cell r="D71" t="str">
            <v>AAT</v>
          </cell>
          <cell r="E71" t="str">
            <v>Non Bailment</v>
          </cell>
          <cell r="F71" t="str">
            <v>21 - 30</v>
          </cell>
          <cell r="G71" t="str">
            <v>One way</v>
          </cell>
          <cell r="H71" t="str">
            <v>One Way</v>
          </cell>
          <cell r="I71">
            <v>45278</v>
          </cell>
          <cell r="J71" t="str">
            <v>TGA043</v>
          </cell>
          <cell r="K71" t="str">
            <v>V4A2B</v>
          </cell>
          <cell r="L71" t="str">
            <v>AAPICO HITECH PUBLIC CO LTD</v>
          </cell>
          <cell r="M71" t="str">
            <v>12.963800 / 101.119500</v>
          </cell>
          <cell r="N71" t="str">
            <v>TTVT</v>
          </cell>
          <cell r="O71" t="str">
            <v>GBJWE</v>
          </cell>
          <cell r="P71">
            <v>24</v>
          </cell>
          <cell r="Q71">
            <v>0.96375</v>
          </cell>
          <cell r="R71" t="str">
            <v>FTL</v>
          </cell>
          <cell r="S71" t="str">
            <v>T</v>
          </cell>
          <cell r="T71" t="str">
            <v>G</v>
          </cell>
          <cell r="U71" t="str">
            <v>A</v>
          </cell>
          <cell r="V71" t="str">
            <v>043</v>
          </cell>
          <cell r="W71" t="str">
            <v>4R</v>
          </cell>
          <cell r="X71" t="str">
            <v>4R</v>
          </cell>
          <cell r="Y71">
            <v>0.60416666666666663</v>
          </cell>
          <cell r="Z71">
            <v>0.625</v>
          </cell>
          <cell r="AA71" t="str">
            <v>4R</v>
          </cell>
          <cell r="AB71" t="str">
            <v>4R</v>
          </cell>
          <cell r="AC71">
            <v>0.66666666666666663</v>
          </cell>
          <cell r="AD71">
            <v>0.6875</v>
          </cell>
          <cell r="AE71" t="str">
            <v>EDC8</v>
          </cell>
          <cell r="AF71" t="str">
            <v>6W</v>
          </cell>
        </row>
        <row r="72">
          <cell r="A72" t="str">
            <v>TGA044</v>
          </cell>
          <cell r="B72" t="str">
            <v>EDCGZ</v>
          </cell>
          <cell r="C72" t="str">
            <v>Distribution Center</v>
          </cell>
          <cell r="D72" t="str">
            <v>AAT</v>
          </cell>
          <cell r="E72" t="str">
            <v>Non Bailment</v>
          </cell>
          <cell r="F72" t="str">
            <v>21 - 30</v>
          </cell>
          <cell r="G72" t="str">
            <v>One way</v>
          </cell>
          <cell r="H72" t="str">
            <v>One Way</v>
          </cell>
          <cell r="I72">
            <v>45278</v>
          </cell>
          <cell r="J72" t="str">
            <v>TGA044</v>
          </cell>
          <cell r="K72" t="str">
            <v>V4A2B</v>
          </cell>
          <cell r="L72" t="str">
            <v>AAPICO HITECH PUBLIC CO LTD</v>
          </cell>
          <cell r="M72" t="str">
            <v>12.963800 / 101.119500</v>
          </cell>
          <cell r="N72" t="str">
            <v>TTVT</v>
          </cell>
          <cell r="O72" t="str">
            <v>GBJWE</v>
          </cell>
          <cell r="P72">
            <v>24</v>
          </cell>
          <cell r="Q72">
            <v>0.96375</v>
          </cell>
          <cell r="R72" t="str">
            <v>FTL</v>
          </cell>
          <cell r="S72" t="str">
            <v>T</v>
          </cell>
          <cell r="T72" t="str">
            <v>G</v>
          </cell>
          <cell r="U72" t="str">
            <v>A</v>
          </cell>
          <cell r="V72" t="str">
            <v>044</v>
          </cell>
          <cell r="W72" t="str">
            <v>4R</v>
          </cell>
          <cell r="X72" t="str">
            <v>4R</v>
          </cell>
          <cell r="Y72">
            <v>0.60416666666666663</v>
          </cell>
          <cell r="Z72">
            <v>0.625</v>
          </cell>
          <cell r="AA72" t="str">
            <v>4R</v>
          </cell>
          <cell r="AB72" t="str">
            <v>4R</v>
          </cell>
          <cell r="AC72">
            <v>0.66666666666666663</v>
          </cell>
          <cell r="AD72">
            <v>0.6875</v>
          </cell>
          <cell r="AE72" t="str">
            <v>EDC8</v>
          </cell>
          <cell r="AF72" t="str">
            <v>6W</v>
          </cell>
        </row>
        <row r="73">
          <cell r="A73" t="str">
            <v>TGA045</v>
          </cell>
          <cell r="B73" t="str">
            <v>EDCGZ</v>
          </cell>
          <cell r="C73" t="str">
            <v>Distribution Center</v>
          </cell>
          <cell r="D73" t="str">
            <v>AAT</v>
          </cell>
          <cell r="E73" t="str">
            <v>Non Bailment</v>
          </cell>
          <cell r="F73" t="str">
            <v>21 - 30</v>
          </cell>
          <cell r="G73" t="str">
            <v>One way</v>
          </cell>
          <cell r="H73" t="str">
            <v>One Way</v>
          </cell>
          <cell r="I73">
            <v>45278</v>
          </cell>
          <cell r="J73" t="str">
            <v>TGA045</v>
          </cell>
          <cell r="K73" t="str">
            <v>V4A2B</v>
          </cell>
          <cell r="L73" t="str">
            <v>AAPICO HITECH PUBLIC CO LTD</v>
          </cell>
          <cell r="M73" t="str">
            <v>12.963800 / 101.119500</v>
          </cell>
          <cell r="N73" t="str">
            <v>TTVT</v>
          </cell>
          <cell r="O73" t="str">
            <v>GBJWE</v>
          </cell>
          <cell r="P73">
            <v>24</v>
          </cell>
          <cell r="Q73">
            <v>0.96375</v>
          </cell>
          <cell r="R73" t="str">
            <v>FTL</v>
          </cell>
          <cell r="S73" t="str">
            <v>T</v>
          </cell>
          <cell r="T73" t="str">
            <v>G</v>
          </cell>
          <cell r="U73" t="str">
            <v>A</v>
          </cell>
          <cell r="V73" t="str">
            <v>045</v>
          </cell>
          <cell r="W73" t="str">
            <v>4R</v>
          </cell>
          <cell r="X73" t="str">
            <v>4R</v>
          </cell>
          <cell r="Y73">
            <v>0.60416666666666663</v>
          </cell>
          <cell r="Z73">
            <v>0.625</v>
          </cell>
          <cell r="AA73" t="str">
            <v>4R</v>
          </cell>
          <cell r="AB73" t="str">
            <v>4R</v>
          </cell>
          <cell r="AC73">
            <v>0.66666666666666663</v>
          </cell>
          <cell r="AD73">
            <v>0.6875</v>
          </cell>
          <cell r="AE73" t="str">
            <v>EDC8</v>
          </cell>
          <cell r="AF73" t="str">
            <v>6W</v>
          </cell>
        </row>
        <row r="74">
          <cell r="A74" t="str">
            <v>TGA046</v>
          </cell>
          <cell r="B74" t="str">
            <v>EDCGZ</v>
          </cell>
          <cell r="C74" t="str">
            <v>Distribution Center</v>
          </cell>
          <cell r="D74" t="str">
            <v>AAT</v>
          </cell>
          <cell r="E74" t="str">
            <v>Non Bailment</v>
          </cell>
          <cell r="F74" t="str">
            <v>21 - 30</v>
          </cell>
          <cell r="G74" t="str">
            <v>One way</v>
          </cell>
          <cell r="H74" t="str">
            <v>One Way</v>
          </cell>
          <cell r="I74">
            <v>45278</v>
          </cell>
          <cell r="J74" t="str">
            <v>TGA046</v>
          </cell>
          <cell r="K74" t="str">
            <v>V4A2B</v>
          </cell>
          <cell r="L74" t="str">
            <v>AAPICO HITECH PUBLIC CO LTD</v>
          </cell>
          <cell r="M74" t="str">
            <v>12.963800 / 101.119500</v>
          </cell>
          <cell r="N74" t="str">
            <v>TTVT</v>
          </cell>
          <cell r="O74" t="str">
            <v>GBJWE</v>
          </cell>
          <cell r="P74">
            <v>24</v>
          </cell>
          <cell r="Q74">
            <v>0.96375</v>
          </cell>
          <cell r="R74" t="str">
            <v>FTL</v>
          </cell>
          <cell r="S74" t="str">
            <v>T</v>
          </cell>
          <cell r="T74" t="str">
            <v>G</v>
          </cell>
          <cell r="U74" t="str">
            <v>A</v>
          </cell>
          <cell r="V74" t="str">
            <v>046</v>
          </cell>
          <cell r="W74" t="str">
            <v>4R</v>
          </cell>
          <cell r="X74" t="str">
            <v>4R</v>
          </cell>
          <cell r="Y74">
            <v>0.60416666666666663</v>
          </cell>
          <cell r="Z74">
            <v>0.625</v>
          </cell>
          <cell r="AA74" t="str">
            <v>4R</v>
          </cell>
          <cell r="AB74" t="str">
            <v>4R</v>
          </cell>
          <cell r="AC74">
            <v>0.66666666666666663</v>
          </cell>
          <cell r="AD74">
            <v>0.6875</v>
          </cell>
          <cell r="AE74" t="str">
            <v>EDC8</v>
          </cell>
          <cell r="AF74" t="str">
            <v>6W</v>
          </cell>
        </row>
        <row r="75">
          <cell r="A75" t="str">
            <v>TGA047</v>
          </cell>
          <cell r="B75" t="str">
            <v>EDCGZ</v>
          </cell>
          <cell r="C75" t="str">
            <v>Distribution Center</v>
          </cell>
          <cell r="D75" t="str">
            <v>AAT</v>
          </cell>
          <cell r="E75" t="str">
            <v>Non Bailment</v>
          </cell>
          <cell r="F75" t="str">
            <v>21 - 30</v>
          </cell>
          <cell r="G75" t="str">
            <v>One way</v>
          </cell>
          <cell r="H75" t="str">
            <v>One Way</v>
          </cell>
          <cell r="I75">
            <v>45278</v>
          </cell>
          <cell r="J75" t="str">
            <v>TGA047</v>
          </cell>
          <cell r="K75" t="str">
            <v>V4A2B</v>
          </cell>
          <cell r="L75" t="str">
            <v>AAPICO HITECH PUBLIC CO LTD</v>
          </cell>
          <cell r="M75" t="str">
            <v>12.963800 / 101.119500</v>
          </cell>
          <cell r="N75" t="str">
            <v>TTVT</v>
          </cell>
          <cell r="O75" t="str">
            <v>GBJWE</v>
          </cell>
          <cell r="P75">
            <v>24</v>
          </cell>
          <cell r="Q75">
            <v>0.96375</v>
          </cell>
          <cell r="R75" t="str">
            <v>FTL</v>
          </cell>
          <cell r="S75" t="str">
            <v>T</v>
          </cell>
          <cell r="T75" t="str">
            <v>G</v>
          </cell>
          <cell r="U75" t="str">
            <v>A</v>
          </cell>
          <cell r="V75" t="str">
            <v>047</v>
          </cell>
          <cell r="W75" t="str">
            <v>4R</v>
          </cell>
          <cell r="X75" t="str">
            <v>4R</v>
          </cell>
          <cell r="Y75">
            <v>0.60416666666666663</v>
          </cell>
          <cell r="Z75">
            <v>0.625</v>
          </cell>
          <cell r="AA75" t="str">
            <v>4R</v>
          </cell>
          <cell r="AB75" t="str">
            <v>4R</v>
          </cell>
          <cell r="AC75">
            <v>0.66666666666666663</v>
          </cell>
          <cell r="AD75">
            <v>0.6875</v>
          </cell>
          <cell r="AE75" t="str">
            <v>EDC8</v>
          </cell>
          <cell r="AF75" t="str">
            <v>6W</v>
          </cell>
        </row>
        <row r="76">
          <cell r="A76" t="str">
            <v>TGA048</v>
          </cell>
          <cell r="B76" t="str">
            <v>EDCGZ</v>
          </cell>
          <cell r="C76" t="str">
            <v>Distribution Center</v>
          </cell>
          <cell r="D76" t="str">
            <v>AAT</v>
          </cell>
          <cell r="E76" t="str">
            <v>Non Bailment</v>
          </cell>
          <cell r="F76" t="str">
            <v>21 - 30</v>
          </cell>
          <cell r="G76" t="str">
            <v>One way</v>
          </cell>
          <cell r="H76" t="str">
            <v>One Way</v>
          </cell>
          <cell r="I76">
            <v>45278</v>
          </cell>
          <cell r="J76" t="str">
            <v>TGA048</v>
          </cell>
          <cell r="K76" t="str">
            <v>V4A2B</v>
          </cell>
          <cell r="L76" t="str">
            <v>AAPICO HITECH PUBLIC CO LTD</v>
          </cell>
          <cell r="M76" t="str">
            <v>12.963800 / 101.119500</v>
          </cell>
          <cell r="N76" t="str">
            <v>TTVT</v>
          </cell>
          <cell r="O76" t="str">
            <v>GBJWE</v>
          </cell>
          <cell r="P76">
            <v>24</v>
          </cell>
          <cell r="Q76">
            <v>0.96375</v>
          </cell>
          <cell r="R76" t="str">
            <v>FTL</v>
          </cell>
          <cell r="S76" t="str">
            <v>T</v>
          </cell>
          <cell r="T76" t="str">
            <v>G</v>
          </cell>
          <cell r="U76" t="str">
            <v>A</v>
          </cell>
          <cell r="V76" t="str">
            <v>048</v>
          </cell>
          <cell r="W76" t="str">
            <v>4R</v>
          </cell>
          <cell r="X76" t="str">
            <v>4R</v>
          </cell>
          <cell r="Y76">
            <v>0.60416666666666663</v>
          </cell>
          <cell r="Z76">
            <v>0.625</v>
          </cell>
          <cell r="AA76" t="str">
            <v>4R</v>
          </cell>
          <cell r="AB76" t="str">
            <v>4R</v>
          </cell>
          <cell r="AC76">
            <v>0.66666666666666663</v>
          </cell>
          <cell r="AD76">
            <v>0.6875</v>
          </cell>
          <cell r="AE76" t="str">
            <v>EDC8</v>
          </cell>
          <cell r="AF76" t="str">
            <v>6W</v>
          </cell>
        </row>
        <row r="77">
          <cell r="A77" t="str">
            <v>TGA049</v>
          </cell>
          <cell r="B77" t="str">
            <v>EDCGZ</v>
          </cell>
          <cell r="C77" t="str">
            <v>Distribution Center</v>
          </cell>
          <cell r="D77" t="str">
            <v>AAT</v>
          </cell>
          <cell r="E77" t="str">
            <v>Non Bailment</v>
          </cell>
          <cell r="F77" t="str">
            <v>21 - 30</v>
          </cell>
          <cell r="G77" t="str">
            <v>One way</v>
          </cell>
          <cell r="H77" t="str">
            <v>One Way</v>
          </cell>
          <cell r="I77">
            <v>45019</v>
          </cell>
          <cell r="J77" t="str">
            <v>TGA049</v>
          </cell>
          <cell r="K77" t="str">
            <v>CWEVB</v>
          </cell>
          <cell r="L77" t="str">
            <v>AEROKLAS CO LTD</v>
          </cell>
          <cell r="M77" t="str">
            <v>12.876200 / 101.091400</v>
          </cell>
          <cell r="N77" t="str">
            <v>TTVT</v>
          </cell>
          <cell r="O77" t="str">
            <v>GBJWC</v>
          </cell>
          <cell r="P77">
            <v>25</v>
          </cell>
          <cell r="Q77">
            <v>1</v>
          </cell>
          <cell r="R77" t="str">
            <v>FTL</v>
          </cell>
          <cell r="S77" t="str">
            <v>T</v>
          </cell>
          <cell r="T77" t="str">
            <v>G</v>
          </cell>
          <cell r="U77" t="str">
            <v>A</v>
          </cell>
          <cell r="V77" t="str">
            <v>049</v>
          </cell>
          <cell r="W77" t="str">
            <v>5F</v>
          </cell>
          <cell r="X77" t="str">
            <v>5F</v>
          </cell>
          <cell r="Y77">
            <v>0.36458333333333331</v>
          </cell>
          <cell r="Z77">
            <v>0.38541666666666669</v>
          </cell>
          <cell r="AA77" t="str">
            <v>5F</v>
          </cell>
          <cell r="AB77" t="str">
            <v>5F</v>
          </cell>
          <cell r="AC77">
            <v>0.42708333333333331</v>
          </cell>
          <cell r="AD77">
            <v>0.44791666666666669</v>
          </cell>
          <cell r="AE77" t="str">
            <v>EDC8</v>
          </cell>
          <cell r="AF77" t="str">
            <v>6W</v>
          </cell>
        </row>
        <row r="78">
          <cell r="A78" t="str">
            <v>TGA050</v>
          </cell>
          <cell r="B78" t="str">
            <v>EDCGZ</v>
          </cell>
          <cell r="C78" t="str">
            <v>Distribution Center</v>
          </cell>
          <cell r="D78" t="str">
            <v>AAT</v>
          </cell>
          <cell r="E78" t="str">
            <v>Non Bailment</v>
          </cell>
          <cell r="F78" t="str">
            <v>11 - 20</v>
          </cell>
          <cell r="G78" t="str">
            <v>One way</v>
          </cell>
          <cell r="H78" t="str">
            <v>One Way</v>
          </cell>
          <cell r="I78">
            <v>45201</v>
          </cell>
          <cell r="J78" t="str">
            <v>TGA050</v>
          </cell>
          <cell r="K78" t="str">
            <v>GG84A</v>
          </cell>
          <cell r="L78" t="str">
            <v>THAI SUMMIT RAYONG AUTOPARTS INDUST</v>
          </cell>
          <cell r="M78" t="str">
            <v>13.031500 / 101.136000</v>
          </cell>
          <cell r="N78" t="str">
            <v>TTVT</v>
          </cell>
          <cell r="O78" t="str">
            <v>GBJWE</v>
          </cell>
          <cell r="P78">
            <v>22</v>
          </cell>
          <cell r="Q78">
            <v>0.95000000000000007</v>
          </cell>
          <cell r="R78" t="str">
            <v>FTL</v>
          </cell>
          <cell r="S78" t="str">
            <v>T</v>
          </cell>
          <cell r="T78" t="str">
            <v>G</v>
          </cell>
          <cell r="U78" t="str">
            <v>A</v>
          </cell>
          <cell r="V78" t="str">
            <v>050</v>
          </cell>
          <cell r="W78" t="str">
            <v>2T</v>
          </cell>
          <cell r="X78" t="str">
            <v>2T</v>
          </cell>
          <cell r="Y78">
            <v>0.95833333333333337</v>
          </cell>
          <cell r="Z78">
            <v>0.97916666666666663</v>
          </cell>
          <cell r="AA78" t="str">
            <v>2T</v>
          </cell>
          <cell r="AB78" t="str">
            <v>2T</v>
          </cell>
          <cell r="AC78">
            <v>2.0833333333333332E-2</v>
          </cell>
          <cell r="AD78">
            <v>4.1666666666666664E-2</v>
          </cell>
          <cell r="AE78" t="str">
            <v>EDC8</v>
          </cell>
          <cell r="AF78" t="str">
            <v>6W</v>
          </cell>
        </row>
        <row r="79">
          <cell r="A79" t="str">
            <v>TGA051</v>
          </cell>
          <cell r="B79" t="str">
            <v>EDCGZ</v>
          </cell>
          <cell r="C79" t="str">
            <v>Distribution Center</v>
          </cell>
          <cell r="D79" t="str">
            <v>AAT</v>
          </cell>
          <cell r="E79" t="str">
            <v>Non Bailment</v>
          </cell>
          <cell r="F79" t="str">
            <v>11 - 20</v>
          </cell>
          <cell r="G79" t="str">
            <v>One way</v>
          </cell>
          <cell r="H79" t="str">
            <v>One Way</v>
          </cell>
          <cell r="I79">
            <v>45201</v>
          </cell>
          <cell r="J79" t="str">
            <v>TGA051</v>
          </cell>
          <cell r="K79" t="str">
            <v>GG84A</v>
          </cell>
          <cell r="L79" t="str">
            <v>THAI SUMMIT RAYONG AUTOPARTS INDUST</v>
          </cell>
          <cell r="M79" t="str">
            <v>13.031500 / 101.136000</v>
          </cell>
          <cell r="N79" t="str">
            <v>TTVT</v>
          </cell>
          <cell r="O79" t="str">
            <v>GBJWE</v>
          </cell>
          <cell r="P79">
            <v>22</v>
          </cell>
          <cell r="Q79">
            <v>0.95000000000000007</v>
          </cell>
          <cell r="R79" t="str">
            <v>FTL</v>
          </cell>
          <cell r="S79" t="str">
            <v>T</v>
          </cell>
          <cell r="T79" t="str">
            <v>G</v>
          </cell>
          <cell r="U79" t="str">
            <v>A</v>
          </cell>
          <cell r="V79" t="str">
            <v>051</v>
          </cell>
          <cell r="W79" t="str">
            <v>2T</v>
          </cell>
          <cell r="X79" t="str">
            <v>2T</v>
          </cell>
          <cell r="Y79">
            <v>0.95833333333333337</v>
          </cell>
          <cell r="Z79">
            <v>0.97916666666666663</v>
          </cell>
          <cell r="AA79" t="str">
            <v>2T</v>
          </cell>
          <cell r="AB79" t="str">
            <v>2T</v>
          </cell>
          <cell r="AC79">
            <v>2.0833333333333332E-2</v>
          </cell>
          <cell r="AD79">
            <v>4.1666666666666664E-2</v>
          </cell>
          <cell r="AE79" t="str">
            <v>EDC8</v>
          </cell>
          <cell r="AF79" t="str">
            <v>6W</v>
          </cell>
        </row>
        <row r="80">
          <cell r="A80" t="str">
            <v>TGA052</v>
          </cell>
          <cell r="B80" t="str">
            <v>EDCGZ</v>
          </cell>
          <cell r="C80" t="str">
            <v>Distribution Center</v>
          </cell>
          <cell r="D80" t="str">
            <v>AAT</v>
          </cell>
          <cell r="E80" t="str">
            <v>Non Bailment</v>
          </cell>
          <cell r="F80" t="str">
            <v>11 - 20</v>
          </cell>
          <cell r="G80" t="str">
            <v>One way</v>
          </cell>
          <cell r="H80" t="str">
            <v>One Way</v>
          </cell>
          <cell r="I80">
            <v>45124</v>
          </cell>
          <cell r="J80" t="str">
            <v>TGA052</v>
          </cell>
          <cell r="K80" t="str">
            <v>GSQCB</v>
          </cell>
          <cell r="L80" t="str">
            <v>THAI SUMMIT PLASTECH CO LTD</v>
          </cell>
          <cell r="M80" t="str">
            <v>13.007000 / 101.189200</v>
          </cell>
          <cell r="N80" t="str">
            <v>TTVT</v>
          </cell>
          <cell r="O80" t="str">
            <v>GBJWC</v>
          </cell>
          <cell r="P80">
            <v>25</v>
          </cell>
          <cell r="R80" t="str">
            <v>FTL</v>
          </cell>
          <cell r="S80" t="str">
            <v>T</v>
          </cell>
          <cell r="T80" t="str">
            <v>G</v>
          </cell>
          <cell r="U80" t="str">
            <v>A</v>
          </cell>
          <cell r="V80" t="str">
            <v>052</v>
          </cell>
          <cell r="W80" t="str">
            <v>5F</v>
          </cell>
          <cell r="X80" t="str">
            <v>5F</v>
          </cell>
          <cell r="Y80">
            <v>0.74999999999999922</v>
          </cell>
          <cell r="Z80">
            <v>0.77083333333333259</v>
          </cell>
          <cell r="AA80" t="str">
            <v>5F</v>
          </cell>
          <cell r="AB80" t="str">
            <v>5F</v>
          </cell>
          <cell r="AC80">
            <v>0.85416666666666663</v>
          </cell>
          <cell r="AD80">
            <v>0.875</v>
          </cell>
          <cell r="AE80" t="str">
            <v>EDC8</v>
          </cell>
          <cell r="AF80" t="str">
            <v>6W</v>
          </cell>
        </row>
        <row r="81">
          <cell r="A81" t="str">
            <v>TGA053</v>
          </cell>
          <cell r="B81" t="str">
            <v>EDCGZ</v>
          </cell>
          <cell r="C81" t="str">
            <v>Distribution Center</v>
          </cell>
          <cell r="D81" t="str">
            <v>AAT</v>
          </cell>
          <cell r="E81" t="str">
            <v>Non Bailment</v>
          </cell>
          <cell r="F81" t="str">
            <v>6 - 10</v>
          </cell>
          <cell r="G81" t="str">
            <v>One way</v>
          </cell>
          <cell r="H81" t="str">
            <v>One Way</v>
          </cell>
          <cell r="I81">
            <v>45201</v>
          </cell>
          <cell r="J81" t="str">
            <v>TGA053</v>
          </cell>
          <cell r="K81" t="str">
            <v>U9WHA</v>
          </cell>
          <cell r="L81" t="str">
            <v>SUMMIT LAEMCHABANG AUTO BODY WORK C</v>
          </cell>
          <cell r="M81" t="str">
            <v>13.020034 / 101.172861</v>
          </cell>
          <cell r="N81" t="str">
            <v>TTVT</v>
          </cell>
          <cell r="O81" t="str">
            <v>GBJWG</v>
          </cell>
          <cell r="P81">
            <v>21</v>
          </cell>
          <cell r="Q81">
            <v>1</v>
          </cell>
          <cell r="R81" t="str">
            <v>FTL</v>
          </cell>
          <cell r="S81" t="str">
            <v>T</v>
          </cell>
          <cell r="T81" t="str">
            <v>G</v>
          </cell>
          <cell r="U81" t="str">
            <v>A</v>
          </cell>
          <cell r="V81" t="str">
            <v>053</v>
          </cell>
          <cell r="W81" t="str">
            <v>1M</v>
          </cell>
          <cell r="X81" t="str">
            <v>1M</v>
          </cell>
          <cell r="Y81">
            <v>0.625</v>
          </cell>
          <cell r="Z81">
            <v>0.64583333333333337</v>
          </cell>
          <cell r="AA81" t="str">
            <v>1M</v>
          </cell>
          <cell r="AB81" t="str">
            <v>1M</v>
          </cell>
          <cell r="AC81">
            <v>0.67708333333333337</v>
          </cell>
          <cell r="AD81">
            <v>0.6875</v>
          </cell>
          <cell r="AE81" t="str">
            <v>EDC8</v>
          </cell>
          <cell r="AF81" t="str">
            <v>6W</v>
          </cell>
        </row>
        <row r="82">
          <cell r="A82" t="str">
            <v>TGA054</v>
          </cell>
          <cell r="B82" t="str">
            <v>EDCGZ</v>
          </cell>
          <cell r="C82" t="str">
            <v>Distribution Center</v>
          </cell>
          <cell r="D82" t="str">
            <v>AAT</v>
          </cell>
          <cell r="E82" t="str">
            <v>Non Bailment</v>
          </cell>
          <cell r="F82" t="str">
            <v>6 - 10</v>
          </cell>
          <cell r="G82" t="str">
            <v>One way</v>
          </cell>
          <cell r="H82" t="str">
            <v>One Way</v>
          </cell>
          <cell r="I82">
            <v>45201</v>
          </cell>
          <cell r="J82" t="str">
            <v>TGA054</v>
          </cell>
          <cell r="K82" t="str">
            <v>U9WHA</v>
          </cell>
          <cell r="L82" t="str">
            <v>SUMMIT LAEMCHABANG AUTO BODY WORK C</v>
          </cell>
          <cell r="M82" t="str">
            <v>13.020034 / 101.172861</v>
          </cell>
          <cell r="N82" t="str">
            <v>TTVT</v>
          </cell>
          <cell r="O82" t="str">
            <v>GK0VD</v>
          </cell>
          <cell r="P82">
            <v>25</v>
          </cell>
          <cell r="Q82">
            <v>1</v>
          </cell>
          <cell r="R82" t="str">
            <v>FTL</v>
          </cell>
          <cell r="S82" t="str">
            <v>T</v>
          </cell>
          <cell r="T82" t="str">
            <v>G</v>
          </cell>
          <cell r="U82" t="str">
            <v>A</v>
          </cell>
          <cell r="V82" t="str">
            <v>054</v>
          </cell>
          <cell r="W82" t="str">
            <v>5F</v>
          </cell>
          <cell r="X82" t="str">
            <v>5F</v>
          </cell>
          <cell r="Y82">
            <v>0.625</v>
          </cell>
          <cell r="Z82">
            <v>0.64583333333333337</v>
          </cell>
          <cell r="AA82" t="str">
            <v>5F</v>
          </cell>
          <cell r="AB82" t="str">
            <v>5F</v>
          </cell>
          <cell r="AC82">
            <v>0.67708333333333337</v>
          </cell>
          <cell r="AD82">
            <v>0.6875</v>
          </cell>
          <cell r="AE82" t="str">
            <v>EDC8</v>
          </cell>
          <cell r="AF82" t="str">
            <v>6W</v>
          </cell>
        </row>
        <row r="83">
          <cell r="A83" t="str">
            <v>TGA055</v>
          </cell>
          <cell r="B83" t="str">
            <v>EDCGZ</v>
          </cell>
          <cell r="C83" t="str">
            <v>Distribution Center</v>
          </cell>
          <cell r="D83" t="str">
            <v>AAT</v>
          </cell>
          <cell r="E83" t="str">
            <v>Non Bailment</v>
          </cell>
          <cell r="F83" t="str">
            <v>6 - 10</v>
          </cell>
          <cell r="G83" t="str">
            <v>One way</v>
          </cell>
          <cell r="H83" t="str">
            <v>One Way</v>
          </cell>
          <cell r="I83">
            <v>45201</v>
          </cell>
          <cell r="J83" t="str">
            <v>TGA055</v>
          </cell>
          <cell r="K83" t="str">
            <v>U9WHA</v>
          </cell>
          <cell r="L83" t="str">
            <v>SUMMIT LAEMCHABANG AUTO BODY WORK C</v>
          </cell>
          <cell r="M83" t="str">
            <v>13.020034 / 101.172861</v>
          </cell>
          <cell r="N83" t="str">
            <v>TTVT</v>
          </cell>
          <cell r="O83" t="str">
            <v>GK0VH</v>
          </cell>
          <cell r="P83">
            <v>21</v>
          </cell>
          <cell r="Q83">
            <v>1</v>
          </cell>
          <cell r="R83" t="str">
            <v>FTL</v>
          </cell>
          <cell r="S83" t="str">
            <v>T</v>
          </cell>
          <cell r="T83" t="str">
            <v>G</v>
          </cell>
          <cell r="U83" t="str">
            <v>A</v>
          </cell>
          <cell r="V83" t="str">
            <v>055</v>
          </cell>
          <cell r="W83" t="str">
            <v>1M</v>
          </cell>
          <cell r="X83" t="str">
            <v>1M</v>
          </cell>
          <cell r="Y83">
            <v>0.625</v>
          </cell>
          <cell r="Z83">
            <v>0.64583333333333337</v>
          </cell>
          <cell r="AA83" t="str">
            <v>1M</v>
          </cell>
          <cell r="AB83" t="str">
            <v>1M</v>
          </cell>
          <cell r="AC83">
            <v>0.67708333333333337</v>
          </cell>
          <cell r="AD83">
            <v>0.6875</v>
          </cell>
          <cell r="AE83" t="str">
            <v>EDC8</v>
          </cell>
          <cell r="AF83" t="str">
            <v>6W</v>
          </cell>
        </row>
        <row r="84">
          <cell r="A84" t="str">
            <v>TGA056</v>
          </cell>
          <cell r="B84" t="str">
            <v>EDCGZ</v>
          </cell>
          <cell r="C84" t="str">
            <v>Distribution Center</v>
          </cell>
          <cell r="D84" t="str">
            <v>AAT</v>
          </cell>
          <cell r="E84" t="str">
            <v>Non Bailment</v>
          </cell>
          <cell r="F84" t="str">
            <v>11 - 20</v>
          </cell>
          <cell r="G84" t="str">
            <v>One way</v>
          </cell>
          <cell r="H84" t="str">
            <v>One Way</v>
          </cell>
          <cell r="I84">
            <v>45124</v>
          </cell>
          <cell r="J84" t="str">
            <v>TGA056</v>
          </cell>
          <cell r="K84" t="str">
            <v>GG84A</v>
          </cell>
          <cell r="L84" t="str">
            <v>THAI SUMMIT RAYONG AUTOPARTS INDUST</v>
          </cell>
          <cell r="M84" t="str">
            <v>13.031500 / 101.136000</v>
          </cell>
          <cell r="N84" t="str">
            <v>TTVT</v>
          </cell>
          <cell r="O84" t="str">
            <v>GBJWC</v>
          </cell>
          <cell r="P84">
            <v>25</v>
          </cell>
          <cell r="Q84">
            <v>0.99</v>
          </cell>
          <cell r="R84" t="str">
            <v>FTL</v>
          </cell>
          <cell r="S84" t="str">
            <v>T</v>
          </cell>
          <cell r="T84" t="str">
            <v>G</v>
          </cell>
          <cell r="U84" t="str">
            <v>A</v>
          </cell>
          <cell r="V84" t="str">
            <v>056</v>
          </cell>
          <cell r="W84" t="str">
            <v>5F</v>
          </cell>
          <cell r="X84" t="str">
            <v>5F</v>
          </cell>
          <cell r="Y84">
            <v>0.95833333333333337</v>
          </cell>
          <cell r="Z84">
            <v>0.97916666666666663</v>
          </cell>
          <cell r="AA84" t="str">
            <v>6S</v>
          </cell>
          <cell r="AB84" t="str">
            <v>5F</v>
          </cell>
          <cell r="AC84">
            <v>2.0833333333333332E-2</v>
          </cell>
          <cell r="AD84">
            <v>4.1666666666666664E-2</v>
          </cell>
          <cell r="AE84" t="str">
            <v>EDC8</v>
          </cell>
          <cell r="AF84" t="str">
            <v>6W</v>
          </cell>
        </row>
        <row r="85">
          <cell r="A85" t="str">
            <v>TGA057</v>
          </cell>
          <cell r="B85" t="str">
            <v>EDCGZ</v>
          </cell>
          <cell r="C85" t="str">
            <v>Distribution Center</v>
          </cell>
          <cell r="D85" t="str">
            <v>AAT</v>
          </cell>
          <cell r="E85" t="str">
            <v>Non Bailment</v>
          </cell>
          <cell r="F85" t="str">
            <v>11 - 20</v>
          </cell>
          <cell r="G85" t="str">
            <v>One way</v>
          </cell>
          <cell r="H85" t="str">
            <v>One Way</v>
          </cell>
          <cell r="I85">
            <v>45124</v>
          </cell>
          <cell r="J85" t="str">
            <v>TGA057</v>
          </cell>
          <cell r="K85" t="str">
            <v>GG84A</v>
          </cell>
          <cell r="L85" t="str">
            <v>THAI SUMMIT RAYONG AUTOPARTS INDUST</v>
          </cell>
          <cell r="M85" t="str">
            <v>13.031500 / 101.136000</v>
          </cell>
          <cell r="N85" t="str">
            <v>TTVT</v>
          </cell>
          <cell r="O85" t="str">
            <v>GBJWC</v>
          </cell>
          <cell r="P85">
            <v>25</v>
          </cell>
          <cell r="Q85">
            <v>0.99</v>
          </cell>
          <cell r="R85" t="str">
            <v>FTL</v>
          </cell>
          <cell r="S85" t="str">
            <v>T</v>
          </cell>
          <cell r="T85" t="str">
            <v>G</v>
          </cell>
          <cell r="U85" t="str">
            <v>A</v>
          </cell>
          <cell r="V85" t="str">
            <v>057</v>
          </cell>
          <cell r="W85" t="str">
            <v>5F</v>
          </cell>
          <cell r="X85" t="str">
            <v>5F</v>
          </cell>
          <cell r="Y85">
            <v>0.95833333333333337</v>
          </cell>
          <cell r="Z85">
            <v>0.97916666666666663</v>
          </cell>
          <cell r="AA85" t="str">
            <v>6S</v>
          </cell>
          <cell r="AB85" t="str">
            <v>5F</v>
          </cell>
          <cell r="AC85">
            <v>2.0833333333333332E-2</v>
          </cell>
          <cell r="AD85">
            <v>4.1666666666666664E-2</v>
          </cell>
          <cell r="AE85" t="str">
            <v>EDC8</v>
          </cell>
          <cell r="AF85" t="str">
            <v>6W</v>
          </cell>
        </row>
        <row r="86">
          <cell r="A86" t="str">
            <v>TGA058</v>
          </cell>
          <cell r="B86" t="str">
            <v>EDCGZ</v>
          </cell>
          <cell r="C86" t="str">
            <v>Distribution Center</v>
          </cell>
          <cell r="D86" t="str">
            <v>AAT</v>
          </cell>
          <cell r="E86" t="str">
            <v>Non Bailment</v>
          </cell>
          <cell r="F86" t="str">
            <v>11 - 20</v>
          </cell>
          <cell r="G86" t="str">
            <v>One way</v>
          </cell>
          <cell r="H86" t="str">
            <v>One Way</v>
          </cell>
          <cell r="I86">
            <v>45124</v>
          </cell>
          <cell r="J86" t="str">
            <v>TGA058</v>
          </cell>
          <cell r="K86" t="str">
            <v>GG84A</v>
          </cell>
          <cell r="L86" t="str">
            <v>THAI SUMMIT RAYONG AUTOPARTS INDUST</v>
          </cell>
          <cell r="M86" t="str">
            <v>13.031500 / 101.136000</v>
          </cell>
          <cell r="N86" t="str">
            <v>TTVT</v>
          </cell>
          <cell r="O86" t="str">
            <v>GBJWC</v>
          </cell>
          <cell r="P86">
            <v>25</v>
          </cell>
          <cell r="Q86">
            <v>0.99</v>
          </cell>
          <cell r="R86" t="str">
            <v>FTL</v>
          </cell>
          <cell r="S86" t="str">
            <v>T</v>
          </cell>
          <cell r="T86" t="str">
            <v>G</v>
          </cell>
          <cell r="U86" t="str">
            <v>A</v>
          </cell>
          <cell r="V86" t="str">
            <v>058</v>
          </cell>
          <cell r="W86" t="str">
            <v>5F</v>
          </cell>
          <cell r="X86" t="str">
            <v>5F</v>
          </cell>
          <cell r="Y86">
            <v>0.95833333333333337</v>
          </cell>
          <cell r="Z86">
            <v>0.97916666666666663</v>
          </cell>
          <cell r="AA86" t="str">
            <v>6S</v>
          </cell>
          <cell r="AB86" t="str">
            <v>5F</v>
          </cell>
          <cell r="AC86">
            <v>2.0833333333333332E-2</v>
          </cell>
          <cell r="AD86">
            <v>4.1666666666666664E-2</v>
          </cell>
          <cell r="AE86" t="str">
            <v>EDC8</v>
          </cell>
          <cell r="AF86" t="str">
            <v>6W</v>
          </cell>
        </row>
        <row r="87">
          <cell r="A87" t="str">
            <v>TGA059</v>
          </cell>
          <cell r="B87" t="str">
            <v>EDCGZ</v>
          </cell>
          <cell r="C87" t="str">
            <v>Distribution Center</v>
          </cell>
          <cell r="D87" t="str">
            <v>AAT</v>
          </cell>
          <cell r="E87" t="str">
            <v>Non Bailment</v>
          </cell>
          <cell r="F87" t="str">
            <v>11 - 20</v>
          </cell>
          <cell r="G87" t="str">
            <v>One way</v>
          </cell>
          <cell r="H87" t="str">
            <v>One Way</v>
          </cell>
          <cell r="I87">
            <v>45124</v>
          </cell>
          <cell r="J87" t="str">
            <v>TGA059</v>
          </cell>
          <cell r="K87" t="str">
            <v>GG84A</v>
          </cell>
          <cell r="L87" t="str">
            <v>THAI SUMMIT RAYONG AUTOPARTS INDUST</v>
          </cell>
          <cell r="M87" t="str">
            <v>13.031500 / 101.136000</v>
          </cell>
          <cell r="N87" t="str">
            <v>TTVT</v>
          </cell>
          <cell r="O87" t="str">
            <v>GBJWC</v>
          </cell>
          <cell r="P87">
            <v>25</v>
          </cell>
          <cell r="Q87">
            <v>0.99</v>
          </cell>
          <cell r="R87" t="str">
            <v>FTL</v>
          </cell>
          <cell r="S87" t="str">
            <v>T</v>
          </cell>
          <cell r="T87" t="str">
            <v>G</v>
          </cell>
          <cell r="U87" t="str">
            <v>A</v>
          </cell>
          <cell r="V87" t="str">
            <v>059</v>
          </cell>
          <cell r="W87" t="str">
            <v>5F</v>
          </cell>
          <cell r="X87" t="str">
            <v>5F</v>
          </cell>
          <cell r="Y87">
            <v>0.95833333333333337</v>
          </cell>
          <cell r="Z87">
            <v>0.97916666666666663</v>
          </cell>
          <cell r="AA87" t="str">
            <v>6S</v>
          </cell>
          <cell r="AB87" t="str">
            <v>5F</v>
          </cell>
          <cell r="AC87">
            <v>2.0833333333333332E-2</v>
          </cell>
          <cell r="AD87">
            <v>4.1666666666666664E-2</v>
          </cell>
          <cell r="AE87" t="str">
            <v>EDC8</v>
          </cell>
          <cell r="AF87" t="str">
            <v>6W</v>
          </cell>
        </row>
        <row r="88">
          <cell r="A88" t="str">
            <v>TGA060</v>
          </cell>
          <cell r="B88" t="str">
            <v>EDCGZ</v>
          </cell>
          <cell r="C88" t="str">
            <v>Distribution Center</v>
          </cell>
          <cell r="D88" t="str">
            <v>AAT</v>
          </cell>
          <cell r="E88" t="str">
            <v>Non Bailment</v>
          </cell>
          <cell r="F88" t="str">
            <v>11 - 20</v>
          </cell>
          <cell r="G88" t="str">
            <v>One way</v>
          </cell>
          <cell r="H88" t="str">
            <v>One Way</v>
          </cell>
          <cell r="I88">
            <v>45278</v>
          </cell>
          <cell r="J88" t="str">
            <v>TGA060</v>
          </cell>
          <cell r="K88" t="str">
            <v>GG84A</v>
          </cell>
          <cell r="L88" t="str">
            <v>THAI SUMMIT RAYONG AUTOPARTS INDUST</v>
          </cell>
          <cell r="M88" t="str">
            <v>13.031500 / 101.136000</v>
          </cell>
          <cell r="N88" t="str">
            <v>TTVT</v>
          </cell>
          <cell r="O88" t="str">
            <v>GBJWE</v>
          </cell>
          <cell r="P88">
            <v>22</v>
          </cell>
          <cell r="Q88">
            <v>0.95000000000000007</v>
          </cell>
          <cell r="R88" t="str">
            <v>FTL</v>
          </cell>
          <cell r="S88" t="str">
            <v>T</v>
          </cell>
          <cell r="T88" t="str">
            <v>G</v>
          </cell>
          <cell r="U88" t="str">
            <v>A</v>
          </cell>
          <cell r="V88" t="str">
            <v>060</v>
          </cell>
          <cell r="W88" t="str">
            <v>3W</v>
          </cell>
          <cell r="X88" t="str">
            <v>2T</v>
          </cell>
          <cell r="Y88">
            <v>0.14583333333333334</v>
          </cell>
          <cell r="Z88">
            <v>0.15625</v>
          </cell>
          <cell r="AA88" t="str">
            <v>3W</v>
          </cell>
          <cell r="AB88" t="str">
            <v>2T</v>
          </cell>
          <cell r="AC88">
            <v>0.19791666666666666</v>
          </cell>
          <cell r="AD88">
            <v>0.21875</v>
          </cell>
          <cell r="AE88" t="str">
            <v>EDC8</v>
          </cell>
          <cell r="AF88" t="str">
            <v>6W</v>
          </cell>
        </row>
        <row r="89">
          <cell r="A89" t="str">
            <v>TGA061</v>
          </cell>
          <cell r="B89" t="str">
            <v>EDCGZ</v>
          </cell>
          <cell r="C89" t="str">
            <v>Distribution Center</v>
          </cell>
          <cell r="D89" t="str">
            <v>AAT</v>
          </cell>
          <cell r="E89" t="str">
            <v>Non Bailment</v>
          </cell>
          <cell r="F89" t="str">
            <v>11 - 20</v>
          </cell>
          <cell r="G89" t="str">
            <v>One way</v>
          </cell>
          <cell r="H89" t="str">
            <v>One Way</v>
          </cell>
          <cell r="I89">
            <v>45124</v>
          </cell>
          <cell r="J89" t="str">
            <v>TGA061</v>
          </cell>
          <cell r="K89" t="str">
            <v>GG84A</v>
          </cell>
          <cell r="L89" t="str">
            <v>THAI SUMMIT RAYONG AUTOPARTS INDUST</v>
          </cell>
          <cell r="M89" t="str">
            <v>13.031500 / 101.136000</v>
          </cell>
          <cell r="N89" t="str">
            <v>TTVT</v>
          </cell>
          <cell r="O89" t="str">
            <v>GBJWC</v>
          </cell>
          <cell r="P89">
            <v>25</v>
          </cell>
          <cell r="Q89">
            <v>0.99</v>
          </cell>
          <cell r="R89" t="str">
            <v>FTL</v>
          </cell>
          <cell r="S89" t="str">
            <v>T</v>
          </cell>
          <cell r="T89" t="str">
            <v>G</v>
          </cell>
          <cell r="U89" t="str">
            <v>A</v>
          </cell>
          <cell r="V89" t="str">
            <v>061</v>
          </cell>
          <cell r="W89" t="str">
            <v>5F</v>
          </cell>
          <cell r="X89" t="str">
            <v>5F</v>
          </cell>
          <cell r="Y89">
            <v>0.95833333333333337</v>
          </cell>
          <cell r="Z89">
            <v>0.97916666666666663</v>
          </cell>
          <cell r="AA89" t="str">
            <v>6S</v>
          </cell>
          <cell r="AB89" t="str">
            <v>5F</v>
          </cell>
          <cell r="AC89">
            <v>2.0833333333333332E-2</v>
          </cell>
          <cell r="AD89">
            <v>4.1666666666666664E-2</v>
          </cell>
          <cell r="AE89" t="str">
            <v>EDC8</v>
          </cell>
          <cell r="AF89" t="str">
            <v>6W</v>
          </cell>
        </row>
        <row r="90">
          <cell r="A90" t="str">
            <v>TGA062</v>
          </cell>
          <cell r="B90" t="str">
            <v>EDCGZ</v>
          </cell>
          <cell r="C90" t="str">
            <v>Distribution Center</v>
          </cell>
          <cell r="D90" t="str">
            <v>AAT</v>
          </cell>
          <cell r="E90" t="str">
            <v>Non Bailment</v>
          </cell>
          <cell r="F90" t="str">
            <v>11 - 20</v>
          </cell>
          <cell r="G90" t="str">
            <v>One way</v>
          </cell>
          <cell r="H90" t="str">
            <v>One Way</v>
          </cell>
          <cell r="I90">
            <v>45278</v>
          </cell>
          <cell r="J90" t="str">
            <v>TGA062</v>
          </cell>
          <cell r="K90" t="str">
            <v>GG84A</v>
          </cell>
          <cell r="L90" t="str">
            <v>THAI SUMMIT RAYONG AUTOPARTS INDUST</v>
          </cell>
          <cell r="M90" t="str">
            <v>13.031500 / 101.136000</v>
          </cell>
          <cell r="N90" t="str">
            <v>TTVT</v>
          </cell>
          <cell r="O90" t="str">
            <v>GBJWE</v>
          </cell>
          <cell r="P90">
            <v>22</v>
          </cell>
          <cell r="Q90">
            <v>0.95000000000000007</v>
          </cell>
          <cell r="R90" t="str">
            <v>FTL</v>
          </cell>
          <cell r="S90" t="str">
            <v>T</v>
          </cell>
          <cell r="T90" t="str">
            <v>G</v>
          </cell>
          <cell r="U90" t="str">
            <v>A</v>
          </cell>
          <cell r="V90" t="str">
            <v>062</v>
          </cell>
          <cell r="W90" t="str">
            <v>3W</v>
          </cell>
          <cell r="X90" t="str">
            <v>2T</v>
          </cell>
          <cell r="Y90">
            <v>0.22916666666666666</v>
          </cell>
          <cell r="Z90">
            <v>0.23958333333333334</v>
          </cell>
          <cell r="AA90" t="str">
            <v>3W</v>
          </cell>
          <cell r="AB90" t="str">
            <v>2T</v>
          </cell>
          <cell r="AC90">
            <v>0.28125</v>
          </cell>
          <cell r="AD90">
            <v>0.30208333333333331</v>
          </cell>
          <cell r="AE90" t="str">
            <v>EDC8</v>
          </cell>
          <cell r="AF90" t="str">
            <v>6W</v>
          </cell>
        </row>
        <row r="91">
          <cell r="A91" t="str">
            <v>TGA063</v>
          </cell>
          <cell r="B91" t="str">
            <v>EDCGZ</v>
          </cell>
          <cell r="C91" t="str">
            <v>Distribution Center</v>
          </cell>
          <cell r="D91" t="str">
            <v>AAT</v>
          </cell>
          <cell r="E91" t="str">
            <v>Non Bailment</v>
          </cell>
          <cell r="F91" t="str">
            <v>11 - 20</v>
          </cell>
          <cell r="G91" t="str">
            <v>One way</v>
          </cell>
          <cell r="H91" t="str">
            <v>One Way</v>
          </cell>
          <cell r="I91">
            <v>45124</v>
          </cell>
          <cell r="J91" t="str">
            <v>TGA063</v>
          </cell>
          <cell r="K91" t="str">
            <v>GG84A</v>
          </cell>
          <cell r="L91" t="str">
            <v>THAI SUMMIT RAYONG AUTOPARTS INDUST</v>
          </cell>
          <cell r="M91" t="str">
            <v>13.031500 / 101.136000</v>
          </cell>
          <cell r="N91" t="str">
            <v>TTVT</v>
          </cell>
          <cell r="O91" t="str">
            <v>GBJWC</v>
          </cell>
          <cell r="P91">
            <v>25</v>
          </cell>
          <cell r="Q91">
            <v>0.99</v>
          </cell>
          <cell r="R91" t="str">
            <v>FTL</v>
          </cell>
          <cell r="S91" t="str">
            <v>T</v>
          </cell>
          <cell r="T91" t="str">
            <v>G</v>
          </cell>
          <cell r="U91" t="str">
            <v>A</v>
          </cell>
          <cell r="V91" t="str">
            <v>063</v>
          </cell>
          <cell r="W91" t="str">
            <v>5F</v>
          </cell>
          <cell r="X91" t="str">
            <v>5F</v>
          </cell>
          <cell r="Y91">
            <v>0.95833333333333337</v>
          </cell>
          <cell r="Z91">
            <v>0.97916666666666663</v>
          </cell>
          <cell r="AA91" t="str">
            <v>6S</v>
          </cell>
          <cell r="AB91" t="str">
            <v>5F</v>
          </cell>
          <cell r="AC91">
            <v>2.0833333333333332E-2</v>
          </cell>
          <cell r="AD91">
            <v>4.1666666666666664E-2</v>
          </cell>
          <cell r="AE91" t="str">
            <v>EDC8</v>
          </cell>
          <cell r="AF91" t="str">
            <v>6W</v>
          </cell>
        </row>
        <row r="92">
          <cell r="A92" t="str">
            <v>TGA064</v>
          </cell>
          <cell r="B92" t="str">
            <v>EDCGZ</v>
          </cell>
          <cell r="C92" t="str">
            <v>Distribution Center</v>
          </cell>
          <cell r="D92" t="str">
            <v>AAT</v>
          </cell>
          <cell r="E92" t="str">
            <v>Non Bailment</v>
          </cell>
          <cell r="F92" t="str">
            <v>11 - 20</v>
          </cell>
          <cell r="G92" t="str">
            <v>One way</v>
          </cell>
          <cell r="H92" t="str">
            <v>One Way</v>
          </cell>
          <cell r="I92">
            <v>45124</v>
          </cell>
          <cell r="J92" t="str">
            <v>TGA064</v>
          </cell>
          <cell r="K92" t="str">
            <v>GG84A</v>
          </cell>
          <cell r="L92" t="str">
            <v>THAI SUMMIT RAYONG AUTOPARTS INDUST</v>
          </cell>
          <cell r="M92" t="str">
            <v>13.031500 / 101.136000</v>
          </cell>
          <cell r="N92" t="str">
            <v>TTVT</v>
          </cell>
          <cell r="O92" t="str">
            <v>GBJWC</v>
          </cell>
          <cell r="P92">
            <v>25</v>
          </cell>
          <cell r="Q92">
            <v>0.99</v>
          </cell>
          <cell r="R92" t="str">
            <v>FTL</v>
          </cell>
          <cell r="S92" t="str">
            <v>T</v>
          </cell>
          <cell r="T92" t="str">
            <v>G</v>
          </cell>
          <cell r="U92" t="str">
            <v>A</v>
          </cell>
          <cell r="V92" t="str">
            <v>064</v>
          </cell>
          <cell r="W92" t="str">
            <v>5F</v>
          </cell>
          <cell r="X92" t="str">
            <v>5F</v>
          </cell>
          <cell r="Y92">
            <v>0.95833333333333337</v>
          </cell>
          <cell r="Z92">
            <v>0.97916666666666663</v>
          </cell>
          <cell r="AA92" t="str">
            <v>6S</v>
          </cell>
          <cell r="AB92" t="str">
            <v>5F</v>
          </cell>
          <cell r="AC92">
            <v>2.0833333333333332E-2</v>
          </cell>
          <cell r="AD92">
            <v>4.1666666666666664E-2</v>
          </cell>
          <cell r="AE92" t="str">
            <v>EDC8</v>
          </cell>
          <cell r="AF92" t="str">
            <v>6W</v>
          </cell>
        </row>
        <row r="93">
          <cell r="A93" t="str">
            <v>TGA065</v>
          </cell>
          <cell r="B93" t="str">
            <v>EDCGZ</v>
          </cell>
          <cell r="C93" t="str">
            <v>Distribution Center</v>
          </cell>
          <cell r="D93" t="str">
            <v>AAT</v>
          </cell>
          <cell r="E93" t="str">
            <v>Non Bailment</v>
          </cell>
          <cell r="F93" t="str">
            <v>21 - 30</v>
          </cell>
          <cell r="G93" t="str">
            <v>One way</v>
          </cell>
          <cell r="H93" t="str">
            <v>One Way</v>
          </cell>
          <cell r="I93">
            <v>45001</v>
          </cell>
          <cell r="J93" t="str">
            <v>TGA065</v>
          </cell>
          <cell r="K93" t="str">
            <v>DRYJC</v>
          </cell>
          <cell r="L93" t="str">
            <v>NTN MFG THAILAND CO LTD</v>
          </cell>
          <cell r="M93" t="str">
            <v>13.119900 / 100.973600</v>
          </cell>
          <cell r="N93" t="str">
            <v>TTVT</v>
          </cell>
          <cell r="O93" t="str">
            <v>GBJWA</v>
          </cell>
          <cell r="P93">
            <v>21</v>
          </cell>
          <cell r="Q93">
            <v>1</v>
          </cell>
          <cell r="R93" t="str">
            <v>FTL</v>
          </cell>
          <cell r="S93" t="str">
            <v>T</v>
          </cell>
          <cell r="T93" t="str">
            <v>G</v>
          </cell>
          <cell r="U93" t="str">
            <v>A</v>
          </cell>
          <cell r="V93" t="str">
            <v>065</v>
          </cell>
          <cell r="W93" t="str">
            <v>1M</v>
          </cell>
          <cell r="X93" t="str">
            <v>1M</v>
          </cell>
          <cell r="Y93">
            <v>0.33333333333333331</v>
          </cell>
          <cell r="Z93">
            <v>0.35416666666666669</v>
          </cell>
          <cell r="AA93" t="str">
            <v>1M</v>
          </cell>
          <cell r="AB93" t="str">
            <v>1M</v>
          </cell>
          <cell r="AC93">
            <v>0.41666666666666669</v>
          </cell>
          <cell r="AD93">
            <v>0.4375</v>
          </cell>
          <cell r="AE93" t="str">
            <v>EDC8</v>
          </cell>
          <cell r="AF93" t="str">
            <v>6W</v>
          </cell>
        </row>
        <row r="94">
          <cell r="A94" t="str">
            <v>TGA066</v>
          </cell>
          <cell r="B94" t="str">
            <v>EDCGZ</v>
          </cell>
          <cell r="C94" t="str">
            <v>Distribution Center</v>
          </cell>
          <cell r="D94" t="str">
            <v>AAT</v>
          </cell>
          <cell r="E94" t="str">
            <v>Non Bailment</v>
          </cell>
          <cell r="F94" t="str">
            <v>21 - 30</v>
          </cell>
          <cell r="G94" t="str">
            <v>One way</v>
          </cell>
          <cell r="H94" t="str">
            <v>One Way</v>
          </cell>
          <cell r="I94">
            <v>45278</v>
          </cell>
          <cell r="J94" t="str">
            <v>TGA066</v>
          </cell>
          <cell r="K94" t="str">
            <v>GM11A</v>
          </cell>
          <cell r="L94" t="str">
            <v>SUPAVUT INDUSTRY CO LTD</v>
          </cell>
          <cell r="M94" t="str">
            <v>12.955400 / 100.998100</v>
          </cell>
          <cell r="N94" t="str">
            <v>TTVT</v>
          </cell>
          <cell r="O94" t="str">
            <v>GBJWE</v>
          </cell>
          <cell r="P94">
            <v>24</v>
          </cell>
          <cell r="Q94">
            <v>0.97933333333333328</v>
          </cell>
          <cell r="R94" t="str">
            <v>FTL</v>
          </cell>
          <cell r="S94" t="str">
            <v>T</v>
          </cell>
          <cell r="T94" t="str">
            <v>G</v>
          </cell>
          <cell r="U94" t="str">
            <v>A</v>
          </cell>
          <cell r="V94" t="str">
            <v>066</v>
          </cell>
          <cell r="W94" t="str">
            <v>5F</v>
          </cell>
          <cell r="X94" t="str">
            <v>4R</v>
          </cell>
          <cell r="Y94">
            <v>0.22916666666666666</v>
          </cell>
          <cell r="Z94">
            <v>0.25</v>
          </cell>
          <cell r="AA94" t="str">
            <v>5F</v>
          </cell>
          <cell r="AB94" t="str">
            <v>4R</v>
          </cell>
          <cell r="AC94">
            <v>0.29166666666666669</v>
          </cell>
          <cell r="AD94">
            <v>0.3125</v>
          </cell>
          <cell r="AE94" t="str">
            <v>EDC8</v>
          </cell>
          <cell r="AF94" t="str">
            <v>6W</v>
          </cell>
        </row>
        <row r="95">
          <cell r="A95" t="str">
            <v>TGA067</v>
          </cell>
          <cell r="B95" t="str">
            <v>EDCGZ</v>
          </cell>
          <cell r="C95" t="str">
            <v>Distribution Center</v>
          </cell>
          <cell r="D95" t="str">
            <v>AAT</v>
          </cell>
          <cell r="E95" t="str">
            <v>Non Bailment</v>
          </cell>
          <cell r="F95" t="str">
            <v>21 - 30</v>
          </cell>
          <cell r="G95" t="str">
            <v>One way</v>
          </cell>
          <cell r="H95" t="str">
            <v>One Way</v>
          </cell>
          <cell r="I95">
            <v>45278</v>
          </cell>
          <cell r="J95" t="str">
            <v>TGA067</v>
          </cell>
          <cell r="K95" t="str">
            <v>GM11A</v>
          </cell>
          <cell r="L95" t="str">
            <v>SUPAVUT INDUSTRY CO LTD</v>
          </cell>
          <cell r="M95" t="str">
            <v>12.955400 / 100.998100</v>
          </cell>
          <cell r="N95" t="str">
            <v>TTVT</v>
          </cell>
          <cell r="O95" t="str">
            <v>GBJWE</v>
          </cell>
          <cell r="P95">
            <v>24</v>
          </cell>
          <cell r="Q95">
            <v>0.97933333333333328</v>
          </cell>
          <cell r="R95" t="str">
            <v>FTL</v>
          </cell>
          <cell r="S95" t="str">
            <v>T</v>
          </cell>
          <cell r="T95" t="str">
            <v>G</v>
          </cell>
          <cell r="U95" t="str">
            <v>A</v>
          </cell>
          <cell r="V95" t="str">
            <v>067</v>
          </cell>
          <cell r="W95" t="str">
            <v>4R</v>
          </cell>
          <cell r="X95" t="str">
            <v>4R</v>
          </cell>
          <cell r="Y95">
            <v>0.95833333333333337</v>
          </cell>
          <cell r="Z95">
            <v>0.96875</v>
          </cell>
          <cell r="AA95" t="str">
            <v>4R</v>
          </cell>
          <cell r="AB95" t="str">
            <v>4R</v>
          </cell>
          <cell r="AC95">
            <v>2.0833333333333332E-2</v>
          </cell>
          <cell r="AD95">
            <v>3.125E-2</v>
          </cell>
          <cell r="AE95" t="str">
            <v>EDC8</v>
          </cell>
          <cell r="AF95" t="str">
            <v>6W</v>
          </cell>
        </row>
        <row r="96">
          <cell r="A96" t="str">
            <v>TGA068</v>
          </cell>
          <cell r="B96" t="str">
            <v>EDCGZ</v>
          </cell>
          <cell r="C96" t="str">
            <v>Distribution Center</v>
          </cell>
          <cell r="D96" t="str">
            <v>AAT</v>
          </cell>
          <cell r="E96" t="str">
            <v>Non Bailment</v>
          </cell>
          <cell r="F96" t="str">
            <v>0 - 5</v>
          </cell>
          <cell r="G96" t="str">
            <v>One way</v>
          </cell>
          <cell r="H96" t="str">
            <v>One Way</v>
          </cell>
          <cell r="I96">
            <v>44263</v>
          </cell>
          <cell r="J96" t="str">
            <v>TGA068</v>
          </cell>
          <cell r="K96" t="str">
            <v>GTMKB</v>
          </cell>
          <cell r="L96" t="str">
            <v>SUPREME FELTOL THAILAND CO LTD</v>
          </cell>
          <cell r="M96" t="str">
            <v>13.059700 / 101.192900</v>
          </cell>
          <cell r="N96" t="str">
            <v>TTVT</v>
          </cell>
          <cell r="O96" t="str">
            <v>GBJWE</v>
          </cell>
          <cell r="P96">
            <v>24</v>
          </cell>
          <cell r="Q96">
            <v>0.99285714285714288</v>
          </cell>
          <cell r="R96" t="str">
            <v>FTL</v>
          </cell>
          <cell r="S96" t="str">
            <v>T</v>
          </cell>
          <cell r="T96" t="str">
            <v>G</v>
          </cell>
          <cell r="U96" t="str">
            <v>A</v>
          </cell>
          <cell r="V96" t="str">
            <v>068</v>
          </cell>
          <cell r="W96" t="str">
            <v>4R</v>
          </cell>
          <cell r="X96" t="str">
            <v>4R</v>
          </cell>
          <cell r="Y96">
            <v>0.375</v>
          </cell>
          <cell r="Z96">
            <v>0.38541666666666669</v>
          </cell>
          <cell r="AA96" t="str">
            <v>4R</v>
          </cell>
          <cell r="AB96" t="str">
            <v>4R</v>
          </cell>
          <cell r="AC96">
            <v>0.39583333333333331</v>
          </cell>
          <cell r="AD96">
            <v>0.40625</v>
          </cell>
          <cell r="AE96" t="str">
            <v>EDC8</v>
          </cell>
          <cell r="AF96" t="str">
            <v>6W</v>
          </cell>
        </row>
        <row r="97">
          <cell r="A97" t="str">
            <v>TGA069</v>
          </cell>
          <cell r="B97" t="str">
            <v>EDCGZ</v>
          </cell>
          <cell r="C97" t="str">
            <v>Distribution Center</v>
          </cell>
          <cell r="D97" t="str">
            <v>AAT</v>
          </cell>
          <cell r="E97" t="str">
            <v>Non Bailment</v>
          </cell>
          <cell r="F97" t="str">
            <v>0 - 5</v>
          </cell>
          <cell r="G97" t="str">
            <v>One way</v>
          </cell>
          <cell r="H97" t="str">
            <v>One Way</v>
          </cell>
          <cell r="I97">
            <v>44263</v>
          </cell>
          <cell r="J97" t="str">
            <v>TGA069</v>
          </cell>
          <cell r="K97" t="str">
            <v>GTMKB</v>
          </cell>
          <cell r="L97" t="str">
            <v>SUPREME FELTOL THAILAND CO LTD</v>
          </cell>
          <cell r="M97" t="str">
            <v>13.059700 / 101.192900</v>
          </cell>
          <cell r="N97" t="str">
            <v>TTVT</v>
          </cell>
          <cell r="O97" t="str">
            <v>GBJWE</v>
          </cell>
          <cell r="P97">
            <v>24</v>
          </cell>
          <cell r="Q97">
            <v>0.99285714285714288</v>
          </cell>
          <cell r="R97" t="str">
            <v>FTL</v>
          </cell>
          <cell r="S97" t="str">
            <v>T</v>
          </cell>
          <cell r="T97" t="str">
            <v>G</v>
          </cell>
          <cell r="U97" t="str">
            <v>A</v>
          </cell>
          <cell r="V97" t="str">
            <v>069</v>
          </cell>
          <cell r="W97" t="str">
            <v>5F</v>
          </cell>
          <cell r="X97" t="str">
            <v>4R</v>
          </cell>
          <cell r="Y97">
            <v>0.20833333333333334</v>
          </cell>
          <cell r="Z97">
            <v>0.22916666666666666</v>
          </cell>
          <cell r="AA97" t="str">
            <v>5F</v>
          </cell>
          <cell r="AB97" t="str">
            <v>4R</v>
          </cell>
          <cell r="AC97">
            <v>0.25</v>
          </cell>
          <cell r="AD97">
            <v>0.27083333333333331</v>
          </cell>
          <cell r="AE97" t="str">
            <v>EDC8</v>
          </cell>
          <cell r="AF97" t="str">
            <v>6W</v>
          </cell>
        </row>
        <row r="98">
          <cell r="A98" t="str">
            <v>TGA070</v>
          </cell>
          <cell r="B98" t="str">
            <v>EDCGZ</v>
          </cell>
          <cell r="C98" t="str">
            <v>Distribution Center</v>
          </cell>
          <cell r="D98" t="str">
            <v>AAT</v>
          </cell>
          <cell r="E98" t="str">
            <v>Non Bailment</v>
          </cell>
          <cell r="F98" t="str">
            <v>11 - 20</v>
          </cell>
          <cell r="G98" t="str">
            <v>One way</v>
          </cell>
          <cell r="H98" t="str">
            <v>One Way</v>
          </cell>
          <cell r="I98">
            <v>45215</v>
          </cell>
          <cell r="J98" t="str">
            <v>TGA070</v>
          </cell>
          <cell r="K98" t="str">
            <v>GH3GA</v>
          </cell>
          <cell r="L98" t="str">
            <v>EMHART TEKNOLOGIES THAILAND LTD</v>
          </cell>
          <cell r="M98" t="str">
            <v>13.002800 / 101.179000</v>
          </cell>
          <cell r="N98" t="str">
            <v>TTVT</v>
          </cell>
          <cell r="O98" t="str">
            <v>GBJWA</v>
          </cell>
          <cell r="P98">
            <v>22</v>
          </cell>
          <cell r="Q98">
            <v>0</v>
          </cell>
          <cell r="R98" t="str">
            <v>CON</v>
          </cell>
          <cell r="S98" t="str">
            <v>T</v>
          </cell>
          <cell r="T98" t="str">
            <v>G</v>
          </cell>
          <cell r="U98" t="str">
            <v>A</v>
          </cell>
          <cell r="V98" t="str">
            <v>070</v>
          </cell>
          <cell r="W98" t="str">
            <v>2T</v>
          </cell>
          <cell r="X98" t="str">
            <v>2T</v>
          </cell>
          <cell r="Y98">
            <v>0.58333333333333337</v>
          </cell>
          <cell r="Z98">
            <v>0.60416666666666674</v>
          </cell>
          <cell r="AA98" t="str">
            <v>2T</v>
          </cell>
          <cell r="AB98" t="str">
            <v>2T</v>
          </cell>
          <cell r="AC98">
            <v>0.63541666666666663</v>
          </cell>
          <cell r="AD98">
            <v>0.64583333333333326</v>
          </cell>
          <cell r="AE98" t="str">
            <v>EDC8</v>
          </cell>
          <cell r="AF98" t="str">
            <v>6W</v>
          </cell>
        </row>
        <row r="99">
          <cell r="A99" t="str">
            <v>TGA070</v>
          </cell>
          <cell r="B99" t="str">
            <v>EDCGZ</v>
          </cell>
          <cell r="C99" t="str">
            <v>Distribution Center</v>
          </cell>
          <cell r="D99" t="str">
            <v>AAT</v>
          </cell>
          <cell r="E99" t="str">
            <v>Non Bailment</v>
          </cell>
          <cell r="F99" t="str">
            <v>11 - 20</v>
          </cell>
          <cell r="G99" t="str">
            <v>One way</v>
          </cell>
          <cell r="H99" t="str">
            <v>One Way</v>
          </cell>
          <cell r="I99">
            <v>45215</v>
          </cell>
          <cell r="J99" t="str">
            <v>TGA070</v>
          </cell>
          <cell r="K99" t="str">
            <v>GH3GA</v>
          </cell>
          <cell r="L99" t="str">
            <v>EMHART TEKNOLOGIES THAILAND LTD</v>
          </cell>
          <cell r="M99" t="str">
            <v>13.002800 / 101.179000</v>
          </cell>
          <cell r="N99" t="str">
            <v>TTVT</v>
          </cell>
          <cell r="O99" t="str">
            <v>GBJWE</v>
          </cell>
          <cell r="P99">
            <v>22</v>
          </cell>
          <cell r="Q99">
            <v>0</v>
          </cell>
          <cell r="R99" t="str">
            <v>CON</v>
          </cell>
          <cell r="S99" t="str">
            <v>T</v>
          </cell>
          <cell r="T99" t="str">
            <v>G</v>
          </cell>
          <cell r="U99" t="str">
            <v>A</v>
          </cell>
          <cell r="V99" t="str">
            <v>070</v>
          </cell>
          <cell r="W99" t="str">
            <v>2T</v>
          </cell>
          <cell r="X99" t="str">
            <v>2T</v>
          </cell>
          <cell r="Y99">
            <v>0.58333333333333337</v>
          </cell>
          <cell r="Z99">
            <v>0.60416666666666674</v>
          </cell>
          <cell r="AA99" t="str">
            <v>2T</v>
          </cell>
          <cell r="AB99" t="str">
            <v>2T</v>
          </cell>
          <cell r="AC99">
            <v>0.63541666666666663</v>
          </cell>
          <cell r="AD99">
            <v>0.64583333333333326</v>
          </cell>
          <cell r="AE99" t="str">
            <v>EDC8</v>
          </cell>
          <cell r="AF99" t="str">
            <v>6W</v>
          </cell>
        </row>
        <row r="100">
          <cell r="A100" t="str">
            <v>TGA070</v>
          </cell>
          <cell r="B100" t="str">
            <v>EDCGZ</v>
          </cell>
          <cell r="C100" t="str">
            <v>Distribution Center</v>
          </cell>
          <cell r="D100" t="str">
            <v>AAT</v>
          </cell>
          <cell r="E100" t="str">
            <v>Non Bailment</v>
          </cell>
          <cell r="F100" t="str">
            <v>11 - 20</v>
          </cell>
          <cell r="G100" t="str">
            <v>One way</v>
          </cell>
          <cell r="H100" t="str">
            <v>One Way</v>
          </cell>
          <cell r="I100">
            <v>45215</v>
          </cell>
          <cell r="J100" t="str">
            <v>TGA070</v>
          </cell>
          <cell r="K100" t="str">
            <v>GH3GA</v>
          </cell>
          <cell r="L100" t="str">
            <v>EMHART TEKNOLOGIES THAILAND LTD</v>
          </cell>
          <cell r="M100" t="str">
            <v>13.002800 / 101.179000</v>
          </cell>
          <cell r="N100" t="str">
            <v>TTVT</v>
          </cell>
          <cell r="O100" t="str">
            <v>GBJWF</v>
          </cell>
          <cell r="P100">
            <v>22</v>
          </cell>
          <cell r="Q100">
            <v>0</v>
          </cell>
          <cell r="R100" t="str">
            <v>CON</v>
          </cell>
          <cell r="S100" t="str">
            <v>T</v>
          </cell>
          <cell r="T100" t="str">
            <v>G</v>
          </cell>
          <cell r="U100" t="str">
            <v>A</v>
          </cell>
          <cell r="V100" t="str">
            <v>070</v>
          </cell>
          <cell r="W100" t="str">
            <v>2T</v>
          </cell>
          <cell r="X100" t="str">
            <v>2T</v>
          </cell>
          <cell r="Y100">
            <v>0.58333333333333337</v>
          </cell>
          <cell r="Z100">
            <v>0.60416666666666674</v>
          </cell>
          <cell r="AA100" t="str">
            <v>2T</v>
          </cell>
          <cell r="AB100" t="str">
            <v>2T</v>
          </cell>
          <cell r="AC100">
            <v>0.63541666666666663</v>
          </cell>
          <cell r="AD100">
            <v>0.64583333333333326</v>
          </cell>
          <cell r="AE100" t="str">
            <v>EDC8</v>
          </cell>
          <cell r="AF100" t="str">
            <v>6W</v>
          </cell>
        </row>
        <row r="101">
          <cell r="A101" t="str">
            <v>TGA071</v>
          </cell>
          <cell r="B101" t="str">
            <v>EDCGZ</v>
          </cell>
          <cell r="C101" t="str">
            <v>Distribution Center</v>
          </cell>
          <cell r="D101" t="str">
            <v>AAT</v>
          </cell>
          <cell r="E101" t="str">
            <v>Non Bailment</v>
          </cell>
          <cell r="F101" t="str">
            <v>0 - 5</v>
          </cell>
          <cell r="G101" t="str">
            <v>One way</v>
          </cell>
          <cell r="H101" t="str">
            <v>One Way</v>
          </cell>
          <cell r="I101">
            <v>44882</v>
          </cell>
          <cell r="J101" t="str">
            <v>TGA071</v>
          </cell>
          <cell r="K101" t="str">
            <v>GTMKB</v>
          </cell>
          <cell r="L101" t="str">
            <v>SUPREME FELTOL THAILAND CO LTD</v>
          </cell>
          <cell r="M101" t="str">
            <v>13.059700 / 101.192900</v>
          </cell>
          <cell r="N101" t="str">
            <v>TTVT</v>
          </cell>
          <cell r="O101" t="str">
            <v>GBJWE</v>
          </cell>
          <cell r="P101">
            <v>24</v>
          </cell>
          <cell r="Q101">
            <v>0.99285714285714288</v>
          </cell>
          <cell r="R101" t="str">
            <v>FTL</v>
          </cell>
          <cell r="S101" t="str">
            <v>T</v>
          </cell>
          <cell r="T101" t="str">
            <v>G</v>
          </cell>
          <cell r="U101" t="str">
            <v>A</v>
          </cell>
          <cell r="V101" t="str">
            <v>071</v>
          </cell>
          <cell r="W101" t="str">
            <v>5F</v>
          </cell>
          <cell r="X101" t="str">
            <v>4R</v>
          </cell>
          <cell r="Y101">
            <v>0.10416666666666667</v>
          </cell>
          <cell r="Z101">
            <v>0.125</v>
          </cell>
          <cell r="AA101" t="str">
            <v>5F</v>
          </cell>
          <cell r="AB101" t="str">
            <v>4R</v>
          </cell>
          <cell r="AC101">
            <v>0.14583333333333334</v>
          </cell>
          <cell r="AD101">
            <v>0.16666666666666666</v>
          </cell>
          <cell r="AE101" t="str">
            <v>EDC8</v>
          </cell>
          <cell r="AF101" t="str">
            <v>6W</v>
          </cell>
        </row>
        <row r="102">
          <cell r="A102" t="str">
            <v>TGA072</v>
          </cell>
          <cell r="B102" t="str">
            <v>EDCGZ</v>
          </cell>
          <cell r="C102" t="str">
            <v>Distribution Center</v>
          </cell>
          <cell r="D102" t="str">
            <v>AAT</v>
          </cell>
          <cell r="E102" t="str">
            <v>Non Bailment</v>
          </cell>
          <cell r="F102" t="str">
            <v>11 - 20</v>
          </cell>
          <cell r="G102" t="str">
            <v>One way</v>
          </cell>
          <cell r="H102" t="str">
            <v>One Way</v>
          </cell>
          <cell r="I102">
            <v>45278</v>
          </cell>
          <cell r="J102" t="str">
            <v>TGA072</v>
          </cell>
          <cell r="K102" t="str">
            <v>MXBPA</v>
          </cell>
          <cell r="L102" t="str">
            <v>HANON SYSTEMS THAILAND CO LTD</v>
          </cell>
          <cell r="M102" t="str">
            <v>13.006000 / 101.176100</v>
          </cell>
          <cell r="N102" t="str">
            <v>TTVT</v>
          </cell>
          <cell r="O102" t="str">
            <v>GBJWE</v>
          </cell>
          <cell r="P102">
            <v>24</v>
          </cell>
          <cell r="Q102">
            <v>0.88749999999999996</v>
          </cell>
          <cell r="R102" t="str">
            <v>FTL</v>
          </cell>
          <cell r="S102" t="str">
            <v>T</v>
          </cell>
          <cell r="T102" t="str">
            <v>G</v>
          </cell>
          <cell r="U102" t="str">
            <v>A</v>
          </cell>
          <cell r="V102" t="str">
            <v>072</v>
          </cell>
          <cell r="W102" t="str">
            <v>4R</v>
          </cell>
          <cell r="X102" t="str">
            <v>4R</v>
          </cell>
          <cell r="Y102">
            <v>0.33333333333333331</v>
          </cell>
          <cell r="Z102">
            <v>0.34375</v>
          </cell>
          <cell r="AA102" t="str">
            <v>4R</v>
          </cell>
          <cell r="AB102" t="str">
            <v>4R</v>
          </cell>
          <cell r="AC102">
            <v>0.38541666666666669</v>
          </cell>
          <cell r="AD102">
            <v>0.40625</v>
          </cell>
          <cell r="AE102" t="str">
            <v>EDC8</v>
          </cell>
          <cell r="AF102" t="str">
            <v>6W</v>
          </cell>
        </row>
        <row r="103">
          <cell r="A103" t="str">
            <v>TGA073</v>
          </cell>
          <cell r="B103" t="str">
            <v>EDCGZ</v>
          </cell>
          <cell r="C103" t="str">
            <v>Distribution Center</v>
          </cell>
          <cell r="D103" t="str">
            <v>AAT</v>
          </cell>
          <cell r="E103" t="str">
            <v>Non Bailment</v>
          </cell>
          <cell r="F103" t="str">
            <v>11 - 20</v>
          </cell>
          <cell r="G103" t="str">
            <v>One way</v>
          </cell>
          <cell r="H103" t="str">
            <v>One Way</v>
          </cell>
          <cell r="I103">
            <v>45124</v>
          </cell>
          <cell r="J103" t="str">
            <v>TGA073</v>
          </cell>
          <cell r="K103" t="str">
            <v>GG84A</v>
          </cell>
          <cell r="L103" t="str">
            <v>THAI SUMMIT RAYONG AUTOPARTS INDUST</v>
          </cell>
          <cell r="M103" t="str">
            <v>13.031500 / 101.136000</v>
          </cell>
          <cell r="N103" t="str">
            <v>TTVT</v>
          </cell>
          <cell r="O103" t="str">
            <v>GBJWC</v>
          </cell>
          <cell r="P103">
            <v>25</v>
          </cell>
          <cell r="Q103">
            <v>0.99</v>
          </cell>
          <cell r="R103" t="str">
            <v>FTL</v>
          </cell>
          <cell r="S103" t="str">
            <v>T</v>
          </cell>
          <cell r="T103" t="str">
            <v>G</v>
          </cell>
          <cell r="U103" t="str">
            <v>A</v>
          </cell>
          <cell r="V103" t="str">
            <v>073</v>
          </cell>
          <cell r="W103" t="str">
            <v>5F</v>
          </cell>
          <cell r="X103" t="str">
            <v>5F</v>
          </cell>
          <cell r="Y103">
            <v>0.95833333333333337</v>
          </cell>
          <cell r="Z103">
            <v>0.97916666666666663</v>
          </cell>
          <cell r="AA103" t="str">
            <v>6S</v>
          </cell>
          <cell r="AB103" t="str">
            <v>5F</v>
          </cell>
          <cell r="AC103">
            <v>2.0833333333333332E-2</v>
          </cell>
          <cell r="AD103">
            <v>4.1666666666666664E-2</v>
          </cell>
          <cell r="AE103" t="str">
            <v>EDC8</v>
          </cell>
          <cell r="AF103" t="str">
            <v>6W</v>
          </cell>
        </row>
        <row r="104">
          <cell r="A104" t="str">
            <v>TGA074</v>
          </cell>
          <cell r="B104" t="str">
            <v>EDCGZ</v>
          </cell>
          <cell r="C104" t="str">
            <v>Distribution Center</v>
          </cell>
          <cell r="D104" t="str">
            <v>AAT</v>
          </cell>
          <cell r="E104" t="str">
            <v>Non Bailment</v>
          </cell>
          <cell r="F104" t="str">
            <v>11 - 20</v>
          </cell>
          <cell r="G104" t="str">
            <v>One way</v>
          </cell>
          <cell r="H104" t="str">
            <v>One Way</v>
          </cell>
          <cell r="I104">
            <v>45124</v>
          </cell>
          <cell r="J104" t="str">
            <v>TGA074</v>
          </cell>
          <cell r="K104" t="str">
            <v>GG84A</v>
          </cell>
          <cell r="L104" t="str">
            <v>THAI SUMMIT RAYONG AUTOPARTS INDUST</v>
          </cell>
          <cell r="M104" t="str">
            <v>13.031500 / 101.136000</v>
          </cell>
          <cell r="N104" t="str">
            <v>TTVT</v>
          </cell>
          <cell r="O104" t="str">
            <v>GBJWC</v>
          </cell>
          <cell r="P104">
            <v>25</v>
          </cell>
          <cell r="Q104">
            <v>0.99</v>
          </cell>
          <cell r="R104" t="str">
            <v>FTL</v>
          </cell>
          <cell r="S104" t="str">
            <v>T</v>
          </cell>
          <cell r="T104" t="str">
            <v>G</v>
          </cell>
          <cell r="U104" t="str">
            <v>A</v>
          </cell>
          <cell r="V104" t="str">
            <v>074</v>
          </cell>
          <cell r="W104" t="str">
            <v>5F</v>
          </cell>
          <cell r="X104" t="str">
            <v>5F</v>
          </cell>
          <cell r="Y104">
            <v>0.95833333333333337</v>
          </cell>
          <cell r="Z104">
            <v>0.97916666666666663</v>
          </cell>
          <cell r="AA104" t="str">
            <v>6S</v>
          </cell>
          <cell r="AB104" t="str">
            <v>5F</v>
          </cell>
          <cell r="AC104">
            <v>2.0833333333333332E-2</v>
          </cell>
          <cell r="AD104">
            <v>4.1666666666666664E-2</v>
          </cell>
          <cell r="AE104" t="str">
            <v>EDC8</v>
          </cell>
          <cell r="AF104" t="str">
            <v>6W</v>
          </cell>
        </row>
        <row r="105">
          <cell r="A105" t="str">
            <v>TGA075</v>
          </cell>
          <cell r="B105" t="str">
            <v>EDCGZ</v>
          </cell>
          <cell r="C105" t="str">
            <v>Distribution Center</v>
          </cell>
          <cell r="D105" t="str">
            <v>AAT</v>
          </cell>
          <cell r="E105" t="str">
            <v>Non Bailment</v>
          </cell>
          <cell r="F105" t="str">
            <v>11 - 20</v>
          </cell>
          <cell r="G105" t="str">
            <v>One way</v>
          </cell>
          <cell r="H105" t="str">
            <v>One Way</v>
          </cell>
          <cell r="I105">
            <v>45124</v>
          </cell>
          <cell r="J105" t="str">
            <v>TGA075</v>
          </cell>
          <cell r="K105" t="str">
            <v>GG84A</v>
          </cell>
          <cell r="L105" t="str">
            <v>THAI SUMMIT RAYONG AUTOPARTS INDUST</v>
          </cell>
          <cell r="M105" t="str">
            <v>13.031500 / 101.136000</v>
          </cell>
          <cell r="N105" t="str">
            <v>TTVT</v>
          </cell>
          <cell r="O105" t="str">
            <v>GBJWC</v>
          </cell>
          <cell r="P105">
            <v>25</v>
          </cell>
          <cell r="Q105">
            <v>0.99</v>
          </cell>
          <cell r="R105" t="str">
            <v>FTL</v>
          </cell>
          <cell r="S105" t="str">
            <v>T</v>
          </cell>
          <cell r="T105" t="str">
            <v>G</v>
          </cell>
          <cell r="U105" t="str">
            <v>A</v>
          </cell>
          <cell r="V105" t="str">
            <v>075</v>
          </cell>
          <cell r="W105" t="str">
            <v>5F</v>
          </cell>
          <cell r="X105" t="str">
            <v>5F</v>
          </cell>
          <cell r="Y105">
            <v>0.95833333333333337</v>
          </cell>
          <cell r="Z105">
            <v>0.97916666666666663</v>
          </cell>
          <cell r="AA105" t="str">
            <v>6S</v>
          </cell>
          <cell r="AB105" t="str">
            <v>5F</v>
          </cell>
          <cell r="AC105">
            <v>2.0833333333333332E-2</v>
          </cell>
          <cell r="AD105">
            <v>4.1666666666666664E-2</v>
          </cell>
          <cell r="AE105" t="str">
            <v>EDC8</v>
          </cell>
          <cell r="AF105" t="str">
            <v>6W</v>
          </cell>
        </row>
        <row r="106">
          <cell r="A106" t="str">
            <v>TGA076</v>
          </cell>
          <cell r="B106" t="str">
            <v>EDCGZ</v>
          </cell>
          <cell r="C106" t="str">
            <v>Distribution Center</v>
          </cell>
          <cell r="D106" t="str">
            <v>AAT</v>
          </cell>
          <cell r="E106" t="str">
            <v>Non Bailment</v>
          </cell>
          <cell r="F106" t="str">
            <v>11 - 20</v>
          </cell>
          <cell r="G106" t="str">
            <v>One way</v>
          </cell>
          <cell r="H106" t="str">
            <v>One Way</v>
          </cell>
          <cell r="I106">
            <v>45124</v>
          </cell>
          <cell r="J106" t="str">
            <v>TGA076</v>
          </cell>
          <cell r="K106" t="str">
            <v>GG84A</v>
          </cell>
          <cell r="L106" t="str">
            <v>THAI SUMMIT RAYONG AUTOPARTS INDUST</v>
          </cell>
          <cell r="M106" t="str">
            <v>13.031500 / 101.136000</v>
          </cell>
          <cell r="N106" t="str">
            <v>TTVT</v>
          </cell>
          <cell r="O106" t="str">
            <v>GBJWC</v>
          </cell>
          <cell r="P106">
            <v>25</v>
          </cell>
          <cell r="Q106">
            <v>0.99</v>
          </cell>
          <cell r="R106" t="str">
            <v>FTL</v>
          </cell>
          <cell r="S106" t="str">
            <v>T</v>
          </cell>
          <cell r="T106" t="str">
            <v>G</v>
          </cell>
          <cell r="U106" t="str">
            <v>A</v>
          </cell>
          <cell r="V106" t="str">
            <v>076</v>
          </cell>
          <cell r="W106" t="str">
            <v>5F</v>
          </cell>
          <cell r="X106" t="str">
            <v>5F</v>
          </cell>
          <cell r="Y106">
            <v>0.95833333333333337</v>
          </cell>
          <cell r="Z106">
            <v>0.97916666666666663</v>
          </cell>
          <cell r="AA106" t="str">
            <v>6S</v>
          </cell>
          <cell r="AB106" t="str">
            <v>5F</v>
          </cell>
          <cell r="AC106">
            <v>2.0833333333333332E-2</v>
          </cell>
          <cell r="AD106">
            <v>4.1666666666666664E-2</v>
          </cell>
          <cell r="AE106" t="str">
            <v>EDC8</v>
          </cell>
          <cell r="AF106" t="str">
            <v>6W</v>
          </cell>
        </row>
        <row r="107">
          <cell r="A107" t="str">
            <v>TGA077</v>
          </cell>
          <cell r="B107" t="str">
            <v>EDCGZ</v>
          </cell>
          <cell r="C107" t="str">
            <v>Distribution Center</v>
          </cell>
          <cell r="D107" t="str">
            <v>AAT</v>
          </cell>
          <cell r="E107" t="str">
            <v>Non Bailment</v>
          </cell>
          <cell r="F107" t="str">
            <v>11 - 20</v>
          </cell>
          <cell r="G107" t="str">
            <v>One way</v>
          </cell>
          <cell r="H107" t="str">
            <v>One Way</v>
          </cell>
          <cell r="I107">
            <v>45278</v>
          </cell>
          <cell r="J107" t="str">
            <v>TGA077</v>
          </cell>
          <cell r="K107" t="str">
            <v>MXBPA</v>
          </cell>
          <cell r="L107" t="str">
            <v>HANON SYSTEMS THAILAND CO LTD</v>
          </cell>
          <cell r="M107" t="str">
            <v>13.006000 / 101.176100</v>
          </cell>
          <cell r="N107" t="str">
            <v>TTVT</v>
          </cell>
          <cell r="O107" t="str">
            <v>GBJWE</v>
          </cell>
          <cell r="P107">
            <v>24</v>
          </cell>
          <cell r="Q107">
            <v>0.88749999999999996</v>
          </cell>
          <cell r="R107" t="str">
            <v>FTL</v>
          </cell>
          <cell r="S107" t="str">
            <v>T</v>
          </cell>
          <cell r="T107" t="str">
            <v>G</v>
          </cell>
          <cell r="U107" t="str">
            <v>A</v>
          </cell>
          <cell r="V107" t="str">
            <v>077</v>
          </cell>
          <cell r="W107" t="str">
            <v>4R</v>
          </cell>
          <cell r="X107" t="str">
            <v>4R</v>
          </cell>
          <cell r="Y107">
            <v>0.4375</v>
          </cell>
          <cell r="Z107">
            <v>0.44791666666666669</v>
          </cell>
          <cell r="AA107" t="str">
            <v>4R</v>
          </cell>
          <cell r="AB107" t="str">
            <v>4R</v>
          </cell>
          <cell r="AC107">
            <v>0.48958333333333331</v>
          </cell>
          <cell r="AD107">
            <v>0.5</v>
          </cell>
          <cell r="AE107" t="str">
            <v>EDC8</v>
          </cell>
          <cell r="AF107" t="str">
            <v>6W</v>
          </cell>
        </row>
        <row r="108">
          <cell r="A108" t="str">
            <v>TGA078</v>
          </cell>
          <cell r="B108" t="str">
            <v>EDCGZ</v>
          </cell>
          <cell r="C108" t="str">
            <v>Distribution Center</v>
          </cell>
          <cell r="D108" t="str">
            <v>AAT</v>
          </cell>
          <cell r="E108" t="str">
            <v>Non Bailment</v>
          </cell>
          <cell r="F108" t="str">
            <v>11 - 20</v>
          </cell>
          <cell r="G108" t="str">
            <v>One way</v>
          </cell>
          <cell r="H108" t="str">
            <v>One Way</v>
          </cell>
          <cell r="I108">
            <v>45278</v>
          </cell>
          <cell r="J108" t="str">
            <v>TGA078</v>
          </cell>
          <cell r="K108" t="str">
            <v>MXBPA</v>
          </cell>
          <cell r="L108" t="str">
            <v>HANON SYSTEMS THAILAND CO LTD</v>
          </cell>
          <cell r="M108" t="str">
            <v>13.006000 / 101.176100</v>
          </cell>
          <cell r="N108" t="str">
            <v>TTVT</v>
          </cell>
          <cell r="O108" t="str">
            <v>GBJWE</v>
          </cell>
          <cell r="P108">
            <v>24</v>
          </cell>
          <cell r="Q108">
            <v>0.88749999999999996</v>
          </cell>
          <cell r="R108" t="str">
            <v>FTL</v>
          </cell>
          <cell r="S108" t="str">
            <v>T</v>
          </cell>
          <cell r="T108" t="str">
            <v>G</v>
          </cell>
          <cell r="U108" t="str">
            <v>A</v>
          </cell>
          <cell r="V108" t="str">
            <v>078</v>
          </cell>
          <cell r="W108" t="str">
            <v>4R</v>
          </cell>
          <cell r="X108" t="str">
            <v>4R</v>
          </cell>
          <cell r="Y108">
            <v>0.45833333333333331</v>
          </cell>
          <cell r="Z108">
            <v>0.46875</v>
          </cell>
          <cell r="AA108" t="str">
            <v>4R</v>
          </cell>
          <cell r="AB108" t="str">
            <v>4R</v>
          </cell>
          <cell r="AC108">
            <v>0.54166666666666663</v>
          </cell>
          <cell r="AD108">
            <v>0.5625</v>
          </cell>
          <cell r="AE108" t="str">
            <v>EDC8</v>
          </cell>
          <cell r="AF108" t="str">
            <v>6W</v>
          </cell>
        </row>
        <row r="109">
          <cell r="A109" t="str">
            <v>TGA079</v>
          </cell>
          <cell r="B109" t="str">
            <v>EDCGZ</v>
          </cell>
          <cell r="C109" t="str">
            <v>Distribution Center</v>
          </cell>
          <cell r="D109" t="str">
            <v>AAT</v>
          </cell>
          <cell r="E109" t="str">
            <v>Non Bailment</v>
          </cell>
          <cell r="F109" t="str">
            <v>11 - 20</v>
          </cell>
          <cell r="G109" t="str">
            <v>One way</v>
          </cell>
          <cell r="H109" t="str">
            <v>One Way</v>
          </cell>
          <cell r="I109">
            <v>45124</v>
          </cell>
          <cell r="J109" t="str">
            <v>TGA079</v>
          </cell>
          <cell r="K109" t="str">
            <v>GG84A</v>
          </cell>
          <cell r="L109" t="str">
            <v>THAI SUMMIT RAYONG AUTOPARTS INDUST</v>
          </cell>
          <cell r="M109" t="str">
            <v>13.031500 / 101.136000</v>
          </cell>
          <cell r="N109" t="str">
            <v>TTVT</v>
          </cell>
          <cell r="O109" t="str">
            <v>GBJWC</v>
          </cell>
          <cell r="P109">
            <v>25</v>
          </cell>
          <cell r="Q109">
            <v>0.99</v>
          </cell>
          <cell r="R109" t="str">
            <v>FTL</v>
          </cell>
          <cell r="S109" t="str">
            <v>T</v>
          </cell>
          <cell r="T109" t="str">
            <v>G</v>
          </cell>
          <cell r="U109" t="str">
            <v>A</v>
          </cell>
          <cell r="V109" t="str">
            <v>079</v>
          </cell>
          <cell r="W109" t="str">
            <v>5F</v>
          </cell>
          <cell r="X109" t="str">
            <v>5F</v>
          </cell>
          <cell r="Y109">
            <v>0.95833333333333337</v>
          </cell>
          <cell r="Z109">
            <v>0.97916666666666663</v>
          </cell>
          <cell r="AA109" t="str">
            <v>6S</v>
          </cell>
          <cell r="AB109" t="str">
            <v>5F</v>
          </cell>
          <cell r="AC109">
            <v>2.0833333333333332E-2</v>
          </cell>
          <cell r="AD109">
            <v>4.1666666666666664E-2</v>
          </cell>
          <cell r="AE109" t="str">
            <v>EDC8</v>
          </cell>
          <cell r="AF109" t="str">
            <v>6W</v>
          </cell>
        </row>
        <row r="110">
          <cell r="A110" t="str">
            <v>TGA080</v>
          </cell>
          <cell r="B110" t="str">
            <v>EDCGZ</v>
          </cell>
          <cell r="C110" t="str">
            <v>Distribution Center</v>
          </cell>
          <cell r="D110" t="str">
            <v>AAT</v>
          </cell>
          <cell r="E110" t="str">
            <v>Non Bailment</v>
          </cell>
          <cell r="F110" t="str">
            <v>11 - 20</v>
          </cell>
          <cell r="G110" t="str">
            <v>One way</v>
          </cell>
          <cell r="H110" t="str">
            <v>One Way</v>
          </cell>
          <cell r="I110">
            <v>45278</v>
          </cell>
          <cell r="J110" t="str">
            <v>TGA080</v>
          </cell>
          <cell r="K110" t="str">
            <v>MXBPA</v>
          </cell>
          <cell r="L110" t="str">
            <v>HANON SYSTEMS THAILAND CO LTD</v>
          </cell>
          <cell r="M110" t="str">
            <v>13.006000 / 101.176100</v>
          </cell>
          <cell r="N110" t="str">
            <v>TTVT</v>
          </cell>
          <cell r="O110" t="str">
            <v>GBJWE</v>
          </cell>
          <cell r="P110">
            <v>24</v>
          </cell>
          <cell r="Q110">
            <v>0.88749999999999996</v>
          </cell>
          <cell r="R110" t="str">
            <v>FTL</v>
          </cell>
          <cell r="S110" t="str">
            <v>T</v>
          </cell>
          <cell r="T110" t="str">
            <v>G</v>
          </cell>
          <cell r="U110" t="str">
            <v>A</v>
          </cell>
          <cell r="V110" t="str">
            <v>080</v>
          </cell>
          <cell r="W110" t="str">
            <v>4R</v>
          </cell>
          <cell r="X110" t="str">
            <v>4R</v>
          </cell>
          <cell r="Y110">
            <v>0.54166666666666663</v>
          </cell>
          <cell r="Z110">
            <v>0.55208333333333337</v>
          </cell>
          <cell r="AA110" t="str">
            <v>4R</v>
          </cell>
          <cell r="AB110" t="str">
            <v>4R</v>
          </cell>
          <cell r="AC110">
            <v>0.59375</v>
          </cell>
          <cell r="AD110">
            <v>0.61458333333333337</v>
          </cell>
          <cell r="AE110" t="str">
            <v>EDC8</v>
          </cell>
          <cell r="AF110" t="str">
            <v>6W</v>
          </cell>
        </row>
        <row r="111">
          <cell r="A111" t="str">
            <v>TGA081</v>
          </cell>
          <cell r="B111" t="str">
            <v>EDCGZ</v>
          </cell>
          <cell r="C111" t="str">
            <v>Distribution Center</v>
          </cell>
          <cell r="D111" t="str">
            <v>AAT</v>
          </cell>
          <cell r="E111" t="str">
            <v>Non Bailment</v>
          </cell>
          <cell r="F111" t="str">
            <v>6 - 10</v>
          </cell>
          <cell r="G111" t="str">
            <v>One way</v>
          </cell>
          <cell r="H111" t="str">
            <v>One Way</v>
          </cell>
          <cell r="I111">
            <v>45201</v>
          </cell>
          <cell r="J111" t="str">
            <v>TGA081</v>
          </cell>
          <cell r="K111" t="str">
            <v>U9WHA</v>
          </cell>
          <cell r="L111" t="str">
            <v>SUMMIT LAEMCHABANG AUTO BODY WORK C</v>
          </cell>
          <cell r="M111" t="str">
            <v>13.020034 / 101.172861</v>
          </cell>
          <cell r="N111" t="str">
            <v>TTVT</v>
          </cell>
          <cell r="O111" t="str">
            <v>GBJWE</v>
          </cell>
          <cell r="P111">
            <v>21</v>
          </cell>
          <cell r="Q111">
            <v>1</v>
          </cell>
          <cell r="R111" t="str">
            <v>FTL</v>
          </cell>
          <cell r="S111" t="str">
            <v>T</v>
          </cell>
          <cell r="T111" t="str">
            <v>G</v>
          </cell>
          <cell r="U111" t="str">
            <v>A</v>
          </cell>
          <cell r="V111" t="str">
            <v>081</v>
          </cell>
          <cell r="W111" t="str">
            <v>2T</v>
          </cell>
          <cell r="X111" t="str">
            <v>1M</v>
          </cell>
          <cell r="Y111">
            <v>0.27083333333333331</v>
          </cell>
          <cell r="Z111">
            <v>0.29166666666666669</v>
          </cell>
          <cell r="AA111" t="str">
            <v>2T</v>
          </cell>
          <cell r="AB111" t="str">
            <v>1M</v>
          </cell>
          <cell r="AC111">
            <v>0.3125</v>
          </cell>
          <cell r="AD111">
            <v>0.33333333333333331</v>
          </cell>
          <cell r="AE111" t="str">
            <v>EDC8</v>
          </cell>
          <cell r="AF111" t="str">
            <v>6W</v>
          </cell>
        </row>
        <row r="112">
          <cell r="A112" t="str">
            <v>TGA082</v>
          </cell>
          <cell r="B112" t="str">
            <v>EDCGZ</v>
          </cell>
          <cell r="C112" t="str">
            <v>Distribution Center</v>
          </cell>
          <cell r="D112" t="str">
            <v>AAT</v>
          </cell>
          <cell r="E112" t="str">
            <v>Non Bailment</v>
          </cell>
          <cell r="F112" t="str">
            <v>0 - 5</v>
          </cell>
          <cell r="G112" t="str">
            <v>One way</v>
          </cell>
          <cell r="H112" t="str">
            <v>One Way</v>
          </cell>
          <cell r="I112">
            <v>45124</v>
          </cell>
          <cell r="J112" t="str">
            <v>TGA082</v>
          </cell>
          <cell r="K112" t="str">
            <v>HH9HA</v>
          </cell>
          <cell r="L112" t="str">
            <v>ROECHLING AUTOMOTIVE CHONBURI CO LT</v>
          </cell>
          <cell r="M112" t="str">
            <v>13.080600 / 101.212985</v>
          </cell>
          <cell r="N112" t="str">
            <v>TTVT</v>
          </cell>
          <cell r="O112" t="str">
            <v>GBJWA</v>
          </cell>
          <cell r="P112">
            <v>22</v>
          </cell>
          <cell r="Q112">
            <v>0</v>
          </cell>
          <cell r="R112" t="str">
            <v>FTL</v>
          </cell>
          <cell r="S112" t="str">
            <v>T</v>
          </cell>
          <cell r="T112" t="str">
            <v>G</v>
          </cell>
          <cell r="U112" t="str">
            <v>A</v>
          </cell>
          <cell r="V112" t="str">
            <v>082</v>
          </cell>
          <cell r="W112" t="str">
            <v>2T</v>
          </cell>
          <cell r="X112" t="str">
            <v>2T</v>
          </cell>
          <cell r="Y112">
            <v>0.64583333333333337</v>
          </cell>
          <cell r="Z112">
            <v>0.66666666666666663</v>
          </cell>
          <cell r="AA112" t="str">
            <v>2T</v>
          </cell>
          <cell r="AB112" t="str">
            <v>2T</v>
          </cell>
          <cell r="AC112">
            <v>0.6875</v>
          </cell>
          <cell r="AD112">
            <v>0.70833333333333337</v>
          </cell>
          <cell r="AE112" t="str">
            <v>EDC8</v>
          </cell>
          <cell r="AF112" t="str">
            <v>6W</v>
          </cell>
        </row>
        <row r="113">
          <cell r="A113" t="str">
            <v>TGA083</v>
          </cell>
          <cell r="B113" t="str">
            <v>EDCGZ</v>
          </cell>
          <cell r="C113" t="str">
            <v>Distribution Center</v>
          </cell>
          <cell r="D113" t="str">
            <v>AAT</v>
          </cell>
          <cell r="E113" t="str">
            <v>Non Bailment</v>
          </cell>
          <cell r="F113" t="str">
            <v>21 - 30</v>
          </cell>
          <cell r="G113" t="str">
            <v>One way</v>
          </cell>
          <cell r="H113" t="str">
            <v>One Way</v>
          </cell>
          <cell r="I113">
            <v>45194</v>
          </cell>
          <cell r="J113" t="str">
            <v>TGA083</v>
          </cell>
          <cell r="K113" t="str">
            <v>EHE7C</v>
          </cell>
          <cell r="L113" t="str">
            <v>SUMITOMO ELECTRIC WIRING SYSTEMS TH</v>
          </cell>
          <cell r="M113" t="str">
            <v>13.000300 / 101.089500</v>
          </cell>
          <cell r="N113" t="str">
            <v>TTVT</v>
          </cell>
          <cell r="O113" t="str">
            <v>GBJWC</v>
          </cell>
          <cell r="P113">
            <v>25</v>
          </cell>
          <cell r="R113" t="str">
            <v>FTL</v>
          </cell>
          <cell r="S113" t="str">
            <v>T</v>
          </cell>
          <cell r="T113" t="str">
            <v>G</v>
          </cell>
          <cell r="U113" t="str">
            <v>A</v>
          </cell>
          <cell r="V113" t="str">
            <v>083</v>
          </cell>
          <cell r="W113" t="str">
            <v>5F</v>
          </cell>
          <cell r="X113" t="str">
            <v>5F</v>
          </cell>
          <cell r="Y113">
            <v>0.33333333333333331</v>
          </cell>
          <cell r="Z113">
            <v>0.35416666666666669</v>
          </cell>
          <cell r="AA113" t="str">
            <v>5F</v>
          </cell>
          <cell r="AB113" t="str">
            <v>5F</v>
          </cell>
          <cell r="AC113">
            <v>0.41666666666666669</v>
          </cell>
          <cell r="AD113">
            <v>0.4375</v>
          </cell>
          <cell r="AE113" t="str">
            <v>EDC8</v>
          </cell>
          <cell r="AF113" t="str">
            <v>6W</v>
          </cell>
        </row>
        <row r="114">
          <cell r="A114" t="str">
            <v>TGA084</v>
          </cell>
          <cell r="B114" t="str">
            <v>EDCGZ</v>
          </cell>
          <cell r="C114" t="str">
            <v>Distribution Center</v>
          </cell>
          <cell r="D114" t="str">
            <v>AAT</v>
          </cell>
          <cell r="E114" t="str">
            <v>Non Bailment</v>
          </cell>
          <cell r="F114" t="str">
            <v>0 - 5</v>
          </cell>
          <cell r="G114" t="str">
            <v>One way</v>
          </cell>
          <cell r="H114" t="str">
            <v>One Way</v>
          </cell>
          <cell r="I114">
            <v>45124</v>
          </cell>
          <cell r="J114" t="str">
            <v>TGA084</v>
          </cell>
          <cell r="K114" t="str">
            <v>HH9HA</v>
          </cell>
          <cell r="L114" t="str">
            <v>ROECHLING AUTOMOTIVE CHONBURI CO LT</v>
          </cell>
          <cell r="M114" t="str">
            <v>13.080600 / 101.212985</v>
          </cell>
          <cell r="N114" t="str">
            <v>TTVT</v>
          </cell>
          <cell r="O114" t="str">
            <v>GBJWA</v>
          </cell>
          <cell r="P114">
            <v>22</v>
          </cell>
          <cell r="Q114">
            <v>0</v>
          </cell>
          <cell r="R114" t="str">
            <v>FTL</v>
          </cell>
          <cell r="S114" t="str">
            <v>T</v>
          </cell>
          <cell r="T114" t="str">
            <v>G</v>
          </cell>
          <cell r="U114" t="str">
            <v>A</v>
          </cell>
          <cell r="V114" t="str">
            <v>084</v>
          </cell>
          <cell r="W114" t="str">
            <v>2T</v>
          </cell>
          <cell r="X114" t="str">
            <v>2T</v>
          </cell>
          <cell r="Y114">
            <v>0.64583333333333337</v>
          </cell>
          <cell r="Z114">
            <v>0.66666666666666663</v>
          </cell>
          <cell r="AA114" t="str">
            <v>2T</v>
          </cell>
          <cell r="AB114" t="str">
            <v>2T</v>
          </cell>
          <cell r="AC114">
            <v>0.6875</v>
          </cell>
          <cell r="AD114">
            <v>0.70833333333333337</v>
          </cell>
          <cell r="AE114" t="str">
            <v>EDC8</v>
          </cell>
          <cell r="AF114" t="str">
            <v>6W</v>
          </cell>
        </row>
        <row r="115">
          <cell r="A115" t="str">
            <v>TGA085</v>
          </cell>
          <cell r="B115" t="str">
            <v>EDCGZ</v>
          </cell>
          <cell r="C115" t="str">
            <v>Distribution Center</v>
          </cell>
          <cell r="D115" t="str">
            <v>AAT</v>
          </cell>
          <cell r="E115" t="str">
            <v>Non Bailment</v>
          </cell>
          <cell r="F115" t="str">
            <v>0 - 5</v>
          </cell>
          <cell r="G115" t="str">
            <v>One way</v>
          </cell>
          <cell r="H115" t="str">
            <v>One Way</v>
          </cell>
          <cell r="I115">
            <v>45124</v>
          </cell>
          <cell r="J115" t="str">
            <v>TGA085</v>
          </cell>
          <cell r="K115" t="str">
            <v>HH9HA</v>
          </cell>
          <cell r="L115" t="str">
            <v>ROECHLING AUTOMOTIVE CHONBURI CO LT</v>
          </cell>
          <cell r="M115" t="str">
            <v>13.080600 / 101.212985</v>
          </cell>
          <cell r="N115" t="str">
            <v>TTVT</v>
          </cell>
          <cell r="O115" t="str">
            <v>GBJWA</v>
          </cell>
          <cell r="P115">
            <v>22</v>
          </cell>
          <cell r="Q115">
            <v>0</v>
          </cell>
          <cell r="R115" t="str">
            <v>FTL</v>
          </cell>
          <cell r="S115" t="str">
            <v>T</v>
          </cell>
          <cell r="T115" t="str">
            <v>G</v>
          </cell>
          <cell r="U115" t="str">
            <v>A</v>
          </cell>
          <cell r="V115" t="str">
            <v>085</v>
          </cell>
          <cell r="W115" t="str">
            <v>2T</v>
          </cell>
          <cell r="X115" t="str">
            <v>2T</v>
          </cell>
          <cell r="Y115">
            <v>0.64583333333333337</v>
          </cell>
          <cell r="Z115">
            <v>0.66666666666666663</v>
          </cell>
          <cell r="AA115" t="str">
            <v>2T</v>
          </cell>
          <cell r="AB115" t="str">
            <v>2T</v>
          </cell>
          <cell r="AC115">
            <v>0.6875</v>
          </cell>
          <cell r="AD115">
            <v>0.70833333333333337</v>
          </cell>
          <cell r="AE115" t="str">
            <v>EDC8</v>
          </cell>
          <cell r="AF115" t="str">
            <v>6W</v>
          </cell>
        </row>
        <row r="116">
          <cell r="A116" t="str">
            <v>TGA086</v>
          </cell>
          <cell r="B116" t="str">
            <v>EDCGZ</v>
          </cell>
          <cell r="C116" t="str">
            <v>Distribution Center</v>
          </cell>
          <cell r="D116" t="str">
            <v>AAT</v>
          </cell>
          <cell r="E116" t="str">
            <v>Non Bailment</v>
          </cell>
          <cell r="F116" t="str">
            <v>0 - 5</v>
          </cell>
          <cell r="G116" t="str">
            <v>One way</v>
          </cell>
          <cell r="H116" t="str">
            <v>One Way</v>
          </cell>
          <cell r="I116">
            <v>45124</v>
          </cell>
          <cell r="J116" t="str">
            <v>TGA086</v>
          </cell>
          <cell r="K116" t="str">
            <v>HH9HA</v>
          </cell>
          <cell r="L116" t="str">
            <v>ROECHLING AUTOMOTIVE CHONBURI CO LT</v>
          </cell>
          <cell r="M116" t="str">
            <v>13.080600 / 101.212985</v>
          </cell>
          <cell r="N116" t="str">
            <v>TTVT</v>
          </cell>
          <cell r="O116" t="str">
            <v>GBJWA</v>
          </cell>
          <cell r="P116">
            <v>22</v>
          </cell>
          <cell r="Q116">
            <v>0</v>
          </cell>
          <cell r="R116" t="str">
            <v>FTL</v>
          </cell>
          <cell r="S116" t="str">
            <v>T</v>
          </cell>
          <cell r="T116" t="str">
            <v>G</v>
          </cell>
          <cell r="U116" t="str">
            <v>A</v>
          </cell>
          <cell r="V116" t="str">
            <v>086</v>
          </cell>
          <cell r="W116" t="str">
            <v>2T</v>
          </cell>
          <cell r="X116" t="str">
            <v>2T</v>
          </cell>
          <cell r="Y116">
            <v>0.64583333333333337</v>
          </cell>
          <cell r="Z116">
            <v>0.66666666666666663</v>
          </cell>
          <cell r="AA116" t="str">
            <v>2T</v>
          </cell>
          <cell r="AB116" t="str">
            <v>2T</v>
          </cell>
          <cell r="AC116">
            <v>0.6875</v>
          </cell>
          <cell r="AD116">
            <v>0.70833333333333337</v>
          </cell>
          <cell r="AE116" t="str">
            <v>EDC8</v>
          </cell>
          <cell r="AF116" t="str">
            <v>6W</v>
          </cell>
        </row>
        <row r="117">
          <cell r="A117" t="str">
            <v>TGA087</v>
          </cell>
          <cell r="B117" t="str">
            <v>EDCGZ</v>
          </cell>
          <cell r="C117" t="str">
            <v>Distribution Center</v>
          </cell>
          <cell r="D117" t="str">
            <v>AAT</v>
          </cell>
          <cell r="E117" t="str">
            <v>Non Bailment</v>
          </cell>
          <cell r="F117" t="str">
            <v>0 - 5</v>
          </cell>
          <cell r="G117" t="str">
            <v>One way</v>
          </cell>
          <cell r="H117" t="str">
            <v>One Way</v>
          </cell>
          <cell r="I117">
            <v>45124</v>
          </cell>
          <cell r="J117" t="str">
            <v>TGA087</v>
          </cell>
          <cell r="K117" t="str">
            <v>HH9HA</v>
          </cell>
          <cell r="L117" t="str">
            <v>ROECHLING AUTOMOTIVE CHONBURI CO LT</v>
          </cell>
          <cell r="M117" t="str">
            <v>13.080600 / 101.212985</v>
          </cell>
          <cell r="N117" t="str">
            <v>TTVT</v>
          </cell>
          <cell r="O117" t="str">
            <v>GBJWA</v>
          </cell>
          <cell r="P117">
            <v>22</v>
          </cell>
          <cell r="Q117">
            <v>0</v>
          </cell>
          <cell r="R117" t="str">
            <v>FTL</v>
          </cell>
          <cell r="S117" t="str">
            <v>T</v>
          </cell>
          <cell r="T117" t="str">
            <v>G</v>
          </cell>
          <cell r="U117" t="str">
            <v>A</v>
          </cell>
          <cell r="V117" t="str">
            <v>087</v>
          </cell>
          <cell r="W117" t="str">
            <v>2T</v>
          </cell>
          <cell r="X117" t="str">
            <v>2T</v>
          </cell>
          <cell r="Y117">
            <v>0.64583333333333337</v>
          </cell>
          <cell r="Z117">
            <v>0.66666666666666663</v>
          </cell>
          <cell r="AA117" t="str">
            <v>2T</v>
          </cell>
          <cell r="AB117" t="str">
            <v>2T</v>
          </cell>
          <cell r="AC117">
            <v>0.6875</v>
          </cell>
          <cell r="AD117">
            <v>0.70833333333333337</v>
          </cell>
          <cell r="AE117" t="str">
            <v>EDC8</v>
          </cell>
          <cell r="AF117" t="str">
            <v>6W</v>
          </cell>
        </row>
        <row r="118">
          <cell r="A118" t="str">
            <v>TGA088</v>
          </cell>
          <cell r="B118" t="str">
            <v>EDCGZ</v>
          </cell>
          <cell r="C118" t="str">
            <v>Distribution Center</v>
          </cell>
          <cell r="D118" t="str">
            <v>AAT</v>
          </cell>
          <cell r="E118" t="str">
            <v>Non Bailment</v>
          </cell>
          <cell r="F118" t="str">
            <v>0 - 5</v>
          </cell>
          <cell r="G118" t="str">
            <v>One way</v>
          </cell>
          <cell r="H118" t="str">
            <v>One Way</v>
          </cell>
          <cell r="I118">
            <v>45124</v>
          </cell>
          <cell r="J118" t="str">
            <v>TGA088</v>
          </cell>
          <cell r="K118" t="str">
            <v>HH9HA</v>
          </cell>
          <cell r="L118" t="str">
            <v>ROECHLING AUTOMOTIVE CHONBURI CO LT</v>
          </cell>
          <cell r="M118" t="str">
            <v>13.080600 / 101.212985</v>
          </cell>
          <cell r="N118" t="str">
            <v>TTVT</v>
          </cell>
          <cell r="O118" t="str">
            <v>GBJWA</v>
          </cell>
          <cell r="P118">
            <v>22</v>
          </cell>
          <cell r="Q118">
            <v>0</v>
          </cell>
          <cell r="R118" t="str">
            <v>FTL</v>
          </cell>
          <cell r="S118" t="str">
            <v>T</v>
          </cell>
          <cell r="T118" t="str">
            <v>G</v>
          </cell>
          <cell r="U118" t="str">
            <v>A</v>
          </cell>
          <cell r="V118" t="str">
            <v>088</v>
          </cell>
          <cell r="W118" t="str">
            <v>2T</v>
          </cell>
          <cell r="X118" t="str">
            <v>2T</v>
          </cell>
          <cell r="Y118">
            <v>0.64583333333333337</v>
          </cell>
          <cell r="Z118">
            <v>0.66666666666666663</v>
          </cell>
          <cell r="AA118" t="str">
            <v>2T</v>
          </cell>
          <cell r="AB118" t="str">
            <v>2T</v>
          </cell>
          <cell r="AC118">
            <v>0.6875</v>
          </cell>
          <cell r="AD118">
            <v>0.70833333333333337</v>
          </cell>
          <cell r="AE118" t="str">
            <v>EDC8</v>
          </cell>
          <cell r="AF118" t="str">
            <v>6W</v>
          </cell>
        </row>
        <row r="119">
          <cell r="A119" t="str">
            <v>TGA090</v>
          </cell>
          <cell r="B119" t="str">
            <v>EDCGZ</v>
          </cell>
          <cell r="C119" t="str">
            <v>Distribution Center</v>
          </cell>
          <cell r="D119" t="str">
            <v>AAT</v>
          </cell>
          <cell r="E119" t="str">
            <v>Non Bailment</v>
          </cell>
          <cell r="F119" t="str">
            <v>0 - 5</v>
          </cell>
          <cell r="G119" t="str">
            <v>One way</v>
          </cell>
          <cell r="H119" t="str">
            <v>One Way</v>
          </cell>
          <cell r="I119">
            <v>45124</v>
          </cell>
          <cell r="J119" t="str">
            <v>TGA090</v>
          </cell>
          <cell r="K119" t="str">
            <v>HH9HA</v>
          </cell>
          <cell r="L119" t="str">
            <v>ROECHLING AUTOMOTIVE CHONBURI CO LT</v>
          </cell>
          <cell r="M119" t="str">
            <v>13.080600 / 101.212985</v>
          </cell>
          <cell r="N119" t="str">
            <v>TTVT</v>
          </cell>
          <cell r="O119" t="str">
            <v>GBJWA</v>
          </cell>
          <cell r="P119">
            <v>22</v>
          </cell>
          <cell r="Q119">
            <v>0</v>
          </cell>
          <cell r="R119" t="str">
            <v>FTL</v>
          </cell>
          <cell r="S119" t="str">
            <v>T</v>
          </cell>
          <cell r="T119" t="str">
            <v>G</v>
          </cell>
          <cell r="U119" t="str">
            <v>A</v>
          </cell>
          <cell r="V119" t="str">
            <v>090</v>
          </cell>
          <cell r="W119" t="str">
            <v>2T</v>
          </cell>
          <cell r="X119" t="str">
            <v>2T</v>
          </cell>
          <cell r="Y119">
            <v>0.64583333333333337</v>
          </cell>
          <cell r="Z119">
            <v>0.66666666666666663</v>
          </cell>
          <cell r="AA119" t="str">
            <v>2T</v>
          </cell>
          <cell r="AB119" t="str">
            <v>2T</v>
          </cell>
          <cell r="AC119">
            <v>0.6875</v>
          </cell>
          <cell r="AD119">
            <v>0.70833333333333337</v>
          </cell>
          <cell r="AE119" t="str">
            <v>EDC8</v>
          </cell>
          <cell r="AF119" t="str">
            <v>6W</v>
          </cell>
        </row>
        <row r="120">
          <cell r="A120" t="str">
            <v>TGA091</v>
          </cell>
          <cell r="B120" t="str">
            <v>EDCGZ</v>
          </cell>
          <cell r="C120" t="str">
            <v>Distribution Center</v>
          </cell>
          <cell r="D120" t="str">
            <v>AAT</v>
          </cell>
          <cell r="E120" t="str">
            <v>Non Bailment</v>
          </cell>
          <cell r="F120" t="str">
            <v>0 - 5</v>
          </cell>
          <cell r="G120" t="str">
            <v>One way</v>
          </cell>
          <cell r="H120" t="str">
            <v>One Way</v>
          </cell>
          <cell r="I120">
            <v>45124</v>
          </cell>
          <cell r="J120" t="str">
            <v>TGA091</v>
          </cell>
          <cell r="K120" t="str">
            <v>HH9HA</v>
          </cell>
          <cell r="L120" t="str">
            <v>ROECHLING AUTOMOTIVE CHONBURI CO LT</v>
          </cell>
          <cell r="M120" t="str">
            <v>13.080600 / 101.212985</v>
          </cell>
          <cell r="N120" t="str">
            <v>TTVT</v>
          </cell>
          <cell r="O120" t="str">
            <v>GBJWA</v>
          </cell>
          <cell r="P120">
            <v>22</v>
          </cell>
          <cell r="Q120">
            <v>0</v>
          </cell>
          <cell r="R120" t="str">
            <v>FTL</v>
          </cell>
          <cell r="S120" t="str">
            <v>T</v>
          </cell>
          <cell r="T120" t="str">
            <v>G</v>
          </cell>
          <cell r="U120" t="str">
            <v>A</v>
          </cell>
          <cell r="V120" t="str">
            <v>091</v>
          </cell>
          <cell r="W120" t="str">
            <v>2T</v>
          </cell>
          <cell r="X120" t="str">
            <v>2T</v>
          </cell>
          <cell r="Y120">
            <v>0.64583333333333337</v>
          </cell>
          <cell r="Z120">
            <v>0.66666666666666663</v>
          </cell>
          <cell r="AA120" t="str">
            <v>2T</v>
          </cell>
          <cell r="AB120" t="str">
            <v>2T</v>
          </cell>
          <cell r="AC120">
            <v>0.6875</v>
          </cell>
          <cell r="AD120">
            <v>0.70833333333333337</v>
          </cell>
          <cell r="AE120" t="str">
            <v>EDC8</v>
          </cell>
          <cell r="AF120" t="str">
            <v>6W</v>
          </cell>
        </row>
        <row r="121">
          <cell r="A121" t="str">
            <v>TGA092</v>
          </cell>
          <cell r="B121" t="str">
            <v>EDCGZ</v>
          </cell>
          <cell r="C121" t="str">
            <v>Distribution Center</v>
          </cell>
          <cell r="D121" t="str">
            <v>AAT</v>
          </cell>
          <cell r="E121" t="str">
            <v>Non Bailment</v>
          </cell>
          <cell r="F121" t="str">
            <v>0 - 5</v>
          </cell>
          <cell r="G121" t="str">
            <v>One way</v>
          </cell>
          <cell r="H121" t="str">
            <v>One Way</v>
          </cell>
          <cell r="I121">
            <v>45124</v>
          </cell>
          <cell r="J121" t="str">
            <v>TGA092</v>
          </cell>
          <cell r="K121" t="str">
            <v>HH9HA</v>
          </cell>
          <cell r="L121" t="str">
            <v>ROECHLING AUTOMOTIVE CHONBURI CO LT</v>
          </cell>
          <cell r="M121" t="str">
            <v>13.080600 / 101.212985</v>
          </cell>
          <cell r="N121" t="str">
            <v>TTVT</v>
          </cell>
          <cell r="O121" t="str">
            <v>GBJWA</v>
          </cell>
          <cell r="P121">
            <v>22</v>
          </cell>
          <cell r="Q121">
            <v>0</v>
          </cell>
          <cell r="R121" t="str">
            <v>FTL</v>
          </cell>
          <cell r="S121" t="str">
            <v>T</v>
          </cell>
          <cell r="T121" t="str">
            <v>G</v>
          </cell>
          <cell r="U121" t="str">
            <v>A</v>
          </cell>
          <cell r="V121" t="str">
            <v>092</v>
          </cell>
          <cell r="W121" t="str">
            <v>2T</v>
          </cell>
          <cell r="X121" t="str">
            <v>2T</v>
          </cell>
          <cell r="Y121">
            <v>0.64583333333333337</v>
          </cell>
          <cell r="Z121">
            <v>0.66666666666666663</v>
          </cell>
          <cell r="AA121" t="str">
            <v>2T</v>
          </cell>
          <cell r="AB121" t="str">
            <v>2T</v>
          </cell>
          <cell r="AC121">
            <v>0.6875</v>
          </cell>
          <cell r="AD121">
            <v>0.70833333333333337</v>
          </cell>
          <cell r="AE121" t="str">
            <v>EDC8</v>
          </cell>
          <cell r="AF121" t="str">
            <v>6W</v>
          </cell>
        </row>
        <row r="122">
          <cell r="A122" t="str">
            <v>TGA093</v>
          </cell>
          <cell r="B122" t="str">
            <v>EDCGZ</v>
          </cell>
          <cell r="C122" t="str">
            <v>Distribution Center</v>
          </cell>
          <cell r="D122" t="str">
            <v>AAT</v>
          </cell>
          <cell r="E122" t="str">
            <v>Non Bailment</v>
          </cell>
          <cell r="F122" t="str">
            <v>0 - 5</v>
          </cell>
          <cell r="G122" t="str">
            <v>One way</v>
          </cell>
          <cell r="H122" t="str">
            <v>One Way</v>
          </cell>
          <cell r="I122">
            <v>45124</v>
          </cell>
          <cell r="J122" t="str">
            <v>TGA093</v>
          </cell>
          <cell r="K122" t="str">
            <v>HH9HA</v>
          </cell>
          <cell r="L122" t="str">
            <v>ROECHLING AUTOMOTIVE CHONBURI CO LT</v>
          </cell>
          <cell r="M122" t="str">
            <v>13.080600 / 101.212985</v>
          </cell>
          <cell r="N122" t="str">
            <v>TTVT</v>
          </cell>
          <cell r="O122" t="str">
            <v>GBJWA</v>
          </cell>
          <cell r="P122">
            <v>22</v>
          </cell>
          <cell r="Q122">
            <v>0</v>
          </cell>
          <cell r="R122" t="str">
            <v>FTL</v>
          </cell>
          <cell r="S122" t="str">
            <v>T</v>
          </cell>
          <cell r="T122" t="str">
            <v>G</v>
          </cell>
          <cell r="U122" t="str">
            <v>A</v>
          </cell>
          <cell r="V122" t="str">
            <v>093</v>
          </cell>
          <cell r="W122" t="str">
            <v>2T</v>
          </cell>
          <cell r="X122" t="str">
            <v>2T</v>
          </cell>
          <cell r="Y122">
            <v>0.64583333333333337</v>
          </cell>
          <cell r="Z122">
            <v>0.66666666666666663</v>
          </cell>
          <cell r="AA122" t="str">
            <v>2T</v>
          </cell>
          <cell r="AB122" t="str">
            <v>2T</v>
          </cell>
          <cell r="AC122">
            <v>0.6875</v>
          </cell>
          <cell r="AD122">
            <v>0.70833333333333337</v>
          </cell>
          <cell r="AE122" t="str">
            <v>EDC8</v>
          </cell>
          <cell r="AF122" t="str">
            <v>6W</v>
          </cell>
        </row>
        <row r="123">
          <cell r="A123" t="str">
            <v>TGA094</v>
          </cell>
          <cell r="B123" t="str">
            <v>EDCGZ</v>
          </cell>
          <cell r="C123" t="str">
            <v>Distribution Center</v>
          </cell>
          <cell r="D123" t="str">
            <v>AAT</v>
          </cell>
          <cell r="E123" t="str">
            <v>Non Bailment</v>
          </cell>
          <cell r="F123" t="str">
            <v>21 - 30</v>
          </cell>
          <cell r="G123" t="str">
            <v>One way</v>
          </cell>
          <cell r="H123" t="str">
            <v>One Way</v>
          </cell>
          <cell r="I123">
            <v>45131</v>
          </cell>
          <cell r="J123" t="str">
            <v>TGA094</v>
          </cell>
          <cell r="K123" t="str">
            <v>EKEUB</v>
          </cell>
          <cell r="L123" t="str">
            <v>AAPICO PLASTICS PUBLIC CO LTD</v>
          </cell>
          <cell r="M123" t="str">
            <v>12.971600 / 101.114900</v>
          </cell>
          <cell r="N123" t="str">
            <v>TTVT</v>
          </cell>
          <cell r="O123" t="str">
            <v>GBJWE</v>
          </cell>
          <cell r="P123">
            <v>23</v>
          </cell>
          <cell r="Q123">
            <v>0.3226528040327663</v>
          </cell>
          <cell r="R123" t="str">
            <v>FTL</v>
          </cell>
          <cell r="S123" t="str">
            <v>T</v>
          </cell>
          <cell r="T123" t="str">
            <v>G</v>
          </cell>
          <cell r="U123" t="str">
            <v>A</v>
          </cell>
          <cell r="V123" t="str">
            <v>094</v>
          </cell>
          <cell r="W123" t="str">
            <v>3W</v>
          </cell>
          <cell r="X123" t="str">
            <v>3W</v>
          </cell>
          <cell r="Y123">
            <v>0.95833333333333337</v>
          </cell>
          <cell r="Z123">
            <v>0.97916666666666663</v>
          </cell>
          <cell r="AA123" t="str">
            <v>4R</v>
          </cell>
          <cell r="AB123" t="str">
            <v>3W</v>
          </cell>
          <cell r="AC123">
            <v>2.0833333333333332E-2</v>
          </cell>
          <cell r="AD123">
            <v>4.1666666666666664E-2</v>
          </cell>
          <cell r="AE123" t="str">
            <v>EDC8</v>
          </cell>
          <cell r="AF123" t="str">
            <v>6W</v>
          </cell>
        </row>
        <row r="124">
          <cell r="A124" t="str">
            <v>TGA095</v>
          </cell>
          <cell r="B124" t="str">
            <v>EDCGZ</v>
          </cell>
          <cell r="C124" t="str">
            <v>Distribution Center</v>
          </cell>
          <cell r="D124" t="str">
            <v>AAT</v>
          </cell>
          <cell r="E124" t="str">
            <v>Non Bailment</v>
          </cell>
          <cell r="F124" t="str">
            <v>21 - 30</v>
          </cell>
          <cell r="G124" t="str">
            <v>One way</v>
          </cell>
          <cell r="H124" t="str">
            <v>One Way</v>
          </cell>
          <cell r="I124">
            <v>45278</v>
          </cell>
          <cell r="J124" t="str">
            <v>TGA095</v>
          </cell>
          <cell r="K124" t="str">
            <v>EKEUB</v>
          </cell>
          <cell r="L124" t="str">
            <v>AAPICO PLASTICS PUBLIC CO LTD</v>
          </cell>
          <cell r="M124" t="str">
            <v>12.971600 / 101.114900</v>
          </cell>
          <cell r="N124" t="str">
            <v>TTVT</v>
          </cell>
          <cell r="O124" t="str">
            <v>GBJWF</v>
          </cell>
          <cell r="P124">
            <v>21</v>
          </cell>
          <cell r="Q124">
            <v>0</v>
          </cell>
          <cell r="R124" t="str">
            <v>FTL</v>
          </cell>
          <cell r="S124" t="str">
            <v>T</v>
          </cell>
          <cell r="T124" t="str">
            <v>G</v>
          </cell>
          <cell r="U124" t="str">
            <v>A</v>
          </cell>
          <cell r="V124" t="str">
            <v>095</v>
          </cell>
          <cell r="W124" t="str">
            <v>1M</v>
          </cell>
          <cell r="X124" t="str">
            <v>1M</v>
          </cell>
          <cell r="Y124">
            <v>0.54166666666666663</v>
          </cell>
          <cell r="Z124">
            <v>0.5625</v>
          </cell>
          <cell r="AA124" t="str">
            <v>1M</v>
          </cell>
          <cell r="AB124" t="str">
            <v>1M</v>
          </cell>
          <cell r="AC124">
            <v>0.60416666666666663</v>
          </cell>
          <cell r="AD124">
            <v>0.625</v>
          </cell>
          <cell r="AE124" t="str">
            <v>EDC8</v>
          </cell>
          <cell r="AF124" t="str">
            <v>6W</v>
          </cell>
        </row>
        <row r="125">
          <cell r="A125" t="str">
            <v>TGA096</v>
          </cell>
          <cell r="B125" t="str">
            <v>EDCGZ</v>
          </cell>
          <cell r="C125" t="str">
            <v>Distribution Center</v>
          </cell>
          <cell r="D125" t="str">
            <v>AAT</v>
          </cell>
          <cell r="E125" t="str">
            <v>Non Bailment</v>
          </cell>
          <cell r="F125" t="str">
            <v>6 - 10</v>
          </cell>
          <cell r="G125" t="str">
            <v>One way</v>
          </cell>
          <cell r="H125" t="str">
            <v>One Way</v>
          </cell>
          <cell r="I125">
            <v>45201</v>
          </cell>
          <cell r="J125" t="str">
            <v>TGA096</v>
          </cell>
          <cell r="K125" t="str">
            <v>U9WHA</v>
          </cell>
          <cell r="L125" t="str">
            <v>SUMMIT LAEMCHABANG AUTO BODY WORK C</v>
          </cell>
          <cell r="M125" t="str">
            <v>13.020034 / 101.172861</v>
          </cell>
          <cell r="N125" t="str">
            <v>TTVT</v>
          </cell>
          <cell r="O125" t="str">
            <v>GBJWE</v>
          </cell>
          <cell r="P125">
            <v>21</v>
          </cell>
          <cell r="Q125">
            <v>1</v>
          </cell>
          <cell r="R125" t="str">
            <v>FTL</v>
          </cell>
          <cell r="S125" t="str">
            <v>T</v>
          </cell>
          <cell r="T125" t="str">
            <v>G</v>
          </cell>
          <cell r="U125" t="str">
            <v>A</v>
          </cell>
          <cell r="V125" t="str">
            <v>096</v>
          </cell>
          <cell r="W125" t="str">
            <v>1M</v>
          </cell>
          <cell r="X125" t="str">
            <v>1M</v>
          </cell>
          <cell r="Y125">
            <v>0.95833333333333337</v>
          </cell>
          <cell r="Z125">
            <v>0.97916666666666663</v>
          </cell>
          <cell r="AA125" t="str">
            <v>1M</v>
          </cell>
          <cell r="AB125" t="str">
            <v>1M</v>
          </cell>
          <cell r="AC125">
            <v>1.0416666666666666E-2</v>
          </cell>
          <cell r="AD125">
            <v>3.125E-2</v>
          </cell>
          <cell r="AE125" t="str">
            <v>EDC8</v>
          </cell>
          <cell r="AF125" t="str">
            <v>6W</v>
          </cell>
        </row>
        <row r="126">
          <cell r="A126" t="str">
            <v>TGA097</v>
          </cell>
          <cell r="B126" t="str">
            <v>EDCGZ</v>
          </cell>
          <cell r="C126" t="str">
            <v>Distribution Center</v>
          </cell>
          <cell r="D126" t="str">
            <v>AAT</v>
          </cell>
          <cell r="E126" t="str">
            <v>Non Bailment</v>
          </cell>
          <cell r="F126" t="str">
            <v>6 - 10</v>
          </cell>
          <cell r="G126" t="str">
            <v>One way</v>
          </cell>
          <cell r="H126" t="str">
            <v>One Way</v>
          </cell>
          <cell r="I126">
            <v>45201</v>
          </cell>
          <cell r="J126" t="str">
            <v>TGA097</v>
          </cell>
          <cell r="K126" t="str">
            <v>U9WHA</v>
          </cell>
          <cell r="L126" t="str">
            <v>SUMMIT LAEMCHABANG AUTO BODY WORK C</v>
          </cell>
          <cell r="M126" t="str">
            <v>13.020034 / 101.172861</v>
          </cell>
          <cell r="N126" t="str">
            <v>TTVT</v>
          </cell>
          <cell r="O126" t="str">
            <v>GBJWE</v>
          </cell>
          <cell r="P126">
            <v>21</v>
          </cell>
          <cell r="Q126">
            <v>1</v>
          </cell>
          <cell r="R126" t="str">
            <v>FTL</v>
          </cell>
          <cell r="S126" t="str">
            <v>T</v>
          </cell>
          <cell r="T126" t="str">
            <v>G</v>
          </cell>
          <cell r="U126" t="str">
            <v>A</v>
          </cell>
          <cell r="V126" t="str">
            <v>097</v>
          </cell>
          <cell r="W126" t="str">
            <v>1M</v>
          </cell>
          <cell r="X126" t="str">
            <v>1M</v>
          </cell>
          <cell r="Y126">
            <v>0.9375</v>
          </cell>
          <cell r="Z126">
            <v>0.94791666666666663</v>
          </cell>
          <cell r="AA126" t="str">
            <v>1M</v>
          </cell>
          <cell r="AB126" t="str">
            <v>1M</v>
          </cell>
          <cell r="AC126">
            <v>0.95833333333333337</v>
          </cell>
          <cell r="AD126">
            <v>0.96875</v>
          </cell>
          <cell r="AE126" t="str">
            <v>EDC8</v>
          </cell>
          <cell r="AF126" t="str">
            <v>6W</v>
          </cell>
        </row>
        <row r="127">
          <cell r="A127" t="str">
            <v>TGA098</v>
          </cell>
          <cell r="B127" t="str">
            <v>EDCGZ</v>
          </cell>
          <cell r="C127" t="str">
            <v>Distribution Center</v>
          </cell>
          <cell r="D127" t="str">
            <v>AAT</v>
          </cell>
          <cell r="E127" t="str">
            <v>Non Bailment</v>
          </cell>
          <cell r="F127" t="str">
            <v>11 - 20</v>
          </cell>
          <cell r="G127" t="str">
            <v>One way</v>
          </cell>
          <cell r="H127" t="str">
            <v>One Way</v>
          </cell>
          <cell r="I127">
            <v>45124</v>
          </cell>
          <cell r="J127" t="str">
            <v>TGA098</v>
          </cell>
          <cell r="K127" t="str">
            <v>ENHAB</v>
          </cell>
          <cell r="L127" t="str">
            <v>THAI SUMMIT EASTERN SEABOARD AUTOPA</v>
          </cell>
          <cell r="M127" t="str">
            <v>13.004300 / 101.187700</v>
          </cell>
          <cell r="N127" t="str">
            <v>TTVT</v>
          </cell>
          <cell r="O127" t="str">
            <v>GBJWA</v>
          </cell>
          <cell r="P127">
            <v>23</v>
          </cell>
          <cell r="Q127">
            <v>12</v>
          </cell>
          <cell r="R127" t="str">
            <v>FTL</v>
          </cell>
          <cell r="S127" t="str">
            <v>T</v>
          </cell>
          <cell r="T127" t="str">
            <v>G</v>
          </cell>
          <cell r="U127" t="str">
            <v>A</v>
          </cell>
          <cell r="V127" t="str">
            <v>098</v>
          </cell>
          <cell r="W127" t="str">
            <v>3W</v>
          </cell>
          <cell r="X127" t="str">
            <v>3W</v>
          </cell>
          <cell r="Y127">
            <v>0.94791666666666663</v>
          </cell>
          <cell r="Z127">
            <v>0.96875</v>
          </cell>
          <cell r="AA127" t="str">
            <v>4R</v>
          </cell>
          <cell r="AB127" t="str">
            <v>3W</v>
          </cell>
          <cell r="AC127">
            <v>1.0416666666666666E-2</v>
          </cell>
          <cell r="AD127">
            <v>3.125E-2</v>
          </cell>
          <cell r="AE127" t="str">
            <v>EDC8</v>
          </cell>
          <cell r="AF127" t="str">
            <v>6W</v>
          </cell>
        </row>
        <row r="128">
          <cell r="A128" t="str">
            <v>TGA099</v>
          </cell>
          <cell r="B128" t="str">
            <v>EDCGZ</v>
          </cell>
          <cell r="C128" t="str">
            <v>Distribution Center</v>
          </cell>
          <cell r="D128" t="str">
            <v>AAT</v>
          </cell>
          <cell r="E128" t="str">
            <v>Non Bailment</v>
          </cell>
          <cell r="F128" t="str">
            <v>11 - 20</v>
          </cell>
          <cell r="G128" t="str">
            <v>One way</v>
          </cell>
          <cell r="H128" t="str">
            <v>One Way</v>
          </cell>
          <cell r="I128">
            <v>45124</v>
          </cell>
          <cell r="J128" t="str">
            <v>TGA099</v>
          </cell>
          <cell r="K128" t="str">
            <v>ENHAB</v>
          </cell>
          <cell r="L128" t="str">
            <v>THAI SUMMIT EASTERN SEABOARD AUTOPA</v>
          </cell>
          <cell r="M128" t="str">
            <v>13.004300 / 101.187700</v>
          </cell>
          <cell r="N128" t="str">
            <v>TTVT</v>
          </cell>
          <cell r="O128" t="str">
            <v>GBJWA</v>
          </cell>
          <cell r="P128">
            <v>23</v>
          </cell>
          <cell r="Q128">
            <v>12</v>
          </cell>
          <cell r="R128" t="str">
            <v>FTL</v>
          </cell>
          <cell r="S128" t="str">
            <v>T</v>
          </cell>
          <cell r="T128" t="str">
            <v>G</v>
          </cell>
          <cell r="U128" t="str">
            <v>A</v>
          </cell>
          <cell r="V128" t="str">
            <v>099</v>
          </cell>
          <cell r="W128" t="str">
            <v>3W</v>
          </cell>
          <cell r="X128" t="str">
            <v>3W</v>
          </cell>
          <cell r="Y128">
            <v>0.96875</v>
          </cell>
          <cell r="Z128">
            <v>0.98958333333333337</v>
          </cell>
          <cell r="AA128" t="str">
            <v>4R</v>
          </cell>
          <cell r="AB128" t="str">
            <v>3W</v>
          </cell>
          <cell r="AC128">
            <v>3.125E-2</v>
          </cell>
          <cell r="AD128">
            <v>5.2083333333333336E-2</v>
          </cell>
          <cell r="AE128" t="str">
            <v>EDC8</v>
          </cell>
          <cell r="AF128" t="str">
            <v>6W</v>
          </cell>
        </row>
        <row r="129">
          <cell r="A129" t="str">
            <v>TGA100</v>
          </cell>
          <cell r="B129" t="str">
            <v>EDCGZ</v>
          </cell>
          <cell r="C129" t="str">
            <v>Distribution Center</v>
          </cell>
          <cell r="D129" t="str">
            <v>AAT</v>
          </cell>
          <cell r="E129" t="str">
            <v>Non Bailment</v>
          </cell>
          <cell r="F129" t="str">
            <v>11 - 20</v>
          </cell>
          <cell r="G129" t="str">
            <v>One way</v>
          </cell>
          <cell r="H129" t="str">
            <v>One Way</v>
          </cell>
          <cell r="I129">
            <v>45124</v>
          </cell>
          <cell r="J129" t="str">
            <v>TGA100</v>
          </cell>
          <cell r="K129" t="str">
            <v>ENHAB</v>
          </cell>
          <cell r="L129" t="str">
            <v>THAI SUMMIT EASTERN SEABOARD AUTOPA</v>
          </cell>
          <cell r="M129" t="str">
            <v>13.004300 / 101.187700</v>
          </cell>
          <cell r="N129" t="str">
            <v>TTVT</v>
          </cell>
          <cell r="O129" t="str">
            <v>GBJWA</v>
          </cell>
          <cell r="P129">
            <v>23</v>
          </cell>
          <cell r="Q129">
            <v>12</v>
          </cell>
          <cell r="R129" t="str">
            <v>FTL</v>
          </cell>
          <cell r="S129" t="str">
            <v>T</v>
          </cell>
          <cell r="T129" t="str">
            <v>G</v>
          </cell>
          <cell r="U129" t="str">
            <v>A</v>
          </cell>
          <cell r="V129" t="str">
            <v>100</v>
          </cell>
          <cell r="W129" t="str">
            <v>3W</v>
          </cell>
          <cell r="X129" t="str">
            <v>3W</v>
          </cell>
          <cell r="Y129">
            <v>0.98958333333333337</v>
          </cell>
          <cell r="Z129">
            <v>1.0416666666666666E-2</v>
          </cell>
          <cell r="AA129" t="str">
            <v>4R</v>
          </cell>
          <cell r="AB129" t="str">
            <v>3W</v>
          </cell>
          <cell r="AC129">
            <v>5.2083333333333336E-2</v>
          </cell>
          <cell r="AD129">
            <v>7.2916666666666671E-2</v>
          </cell>
          <cell r="AE129" t="str">
            <v>EDC8</v>
          </cell>
          <cell r="AF129" t="str">
            <v>6W</v>
          </cell>
        </row>
        <row r="130">
          <cell r="A130" t="str">
            <v>TGA101</v>
          </cell>
          <cell r="B130" t="str">
            <v>EDCGZ</v>
          </cell>
          <cell r="C130" t="str">
            <v>Distribution Center</v>
          </cell>
          <cell r="D130" t="str">
            <v>AAT</v>
          </cell>
          <cell r="E130" t="str">
            <v>Non Bailment</v>
          </cell>
          <cell r="F130" t="str">
            <v>6 - 10</v>
          </cell>
          <cell r="G130" t="str">
            <v>One way</v>
          </cell>
          <cell r="H130" t="str">
            <v>One Way</v>
          </cell>
          <cell r="I130">
            <v>45201</v>
          </cell>
          <cell r="J130" t="str">
            <v>TGA101</v>
          </cell>
          <cell r="K130" t="str">
            <v>U9WHA</v>
          </cell>
          <cell r="L130" t="str">
            <v>SUMMIT LAEMCHABANG AUTO BODY WORK C</v>
          </cell>
          <cell r="M130" t="str">
            <v>13.020034 / 101.172861</v>
          </cell>
          <cell r="N130" t="str">
            <v>TTVT</v>
          </cell>
          <cell r="O130" t="str">
            <v>GK0VK</v>
          </cell>
          <cell r="P130">
            <v>21</v>
          </cell>
          <cell r="Q130">
            <v>1</v>
          </cell>
          <cell r="R130" t="str">
            <v>FTL</v>
          </cell>
          <cell r="S130" t="str">
            <v>T</v>
          </cell>
          <cell r="T130" t="str">
            <v>G</v>
          </cell>
          <cell r="U130" t="str">
            <v>A</v>
          </cell>
          <cell r="V130">
            <v>101</v>
          </cell>
          <cell r="W130" t="str">
            <v>1M</v>
          </cell>
          <cell r="X130" t="str">
            <v>1M</v>
          </cell>
          <cell r="Y130">
            <v>0.625</v>
          </cell>
          <cell r="Z130">
            <v>0.64583333333333337</v>
          </cell>
          <cell r="AA130" t="str">
            <v>1M</v>
          </cell>
          <cell r="AB130" t="str">
            <v>1M</v>
          </cell>
          <cell r="AC130">
            <v>0.67708333333333337</v>
          </cell>
          <cell r="AD130">
            <v>0.6875</v>
          </cell>
          <cell r="AE130" t="str">
            <v>EDC8</v>
          </cell>
          <cell r="AF130" t="str">
            <v>6W</v>
          </cell>
        </row>
        <row r="131">
          <cell r="A131" t="str">
            <v>TGA102</v>
          </cell>
          <cell r="B131" t="str">
            <v>EDCGZ</v>
          </cell>
          <cell r="C131" t="str">
            <v>Distribution Center</v>
          </cell>
          <cell r="D131" t="str">
            <v>AAT</v>
          </cell>
          <cell r="E131" t="str">
            <v>Non Bailment</v>
          </cell>
          <cell r="F131" t="str">
            <v>11 - 20</v>
          </cell>
          <cell r="G131" t="str">
            <v>One way</v>
          </cell>
          <cell r="H131" t="str">
            <v>One Way</v>
          </cell>
          <cell r="I131">
            <v>45278</v>
          </cell>
          <cell r="J131" t="str">
            <v>TGA102</v>
          </cell>
          <cell r="K131" t="str">
            <v>V0JKA</v>
          </cell>
          <cell r="L131" t="str">
            <v>YOROZU THAILAND CO LTD</v>
          </cell>
          <cell r="M131" t="str">
            <v>13.019400 / 101.162700</v>
          </cell>
          <cell r="N131" t="str">
            <v>TTVT</v>
          </cell>
          <cell r="O131" t="str">
            <v>GBJWC</v>
          </cell>
          <cell r="P131">
            <v>25</v>
          </cell>
          <cell r="Q131">
            <v>1</v>
          </cell>
          <cell r="R131" t="str">
            <v>FTL</v>
          </cell>
          <cell r="S131" t="str">
            <v>T</v>
          </cell>
          <cell r="T131" t="str">
            <v>G</v>
          </cell>
          <cell r="U131" t="str">
            <v>A</v>
          </cell>
          <cell r="V131">
            <v>102</v>
          </cell>
          <cell r="W131" t="str">
            <v>5F</v>
          </cell>
          <cell r="X131" t="str">
            <v>5F</v>
          </cell>
          <cell r="Y131">
            <v>0.91666666666666663</v>
          </cell>
          <cell r="Z131">
            <v>0.9375</v>
          </cell>
          <cell r="AA131" t="str">
            <v>5F</v>
          </cell>
          <cell r="AB131" t="str">
            <v>5F</v>
          </cell>
          <cell r="AC131">
            <v>0.97916666666666663</v>
          </cell>
          <cell r="AD131">
            <v>0.99652777777777779</v>
          </cell>
          <cell r="AE131" t="str">
            <v>EDC8</v>
          </cell>
          <cell r="AF131" t="str">
            <v>6W</v>
          </cell>
        </row>
        <row r="132">
          <cell r="A132" t="str">
            <v>TGA103</v>
          </cell>
          <cell r="B132" t="str">
            <v>EDCGZ</v>
          </cell>
          <cell r="C132" t="str">
            <v>Distribution Center</v>
          </cell>
          <cell r="D132" t="str">
            <v>AAT</v>
          </cell>
          <cell r="E132" t="str">
            <v>Non Bailment</v>
          </cell>
          <cell r="F132" t="str">
            <v>11 - 20</v>
          </cell>
          <cell r="G132" t="str">
            <v>One way</v>
          </cell>
          <cell r="H132" t="str">
            <v>One Way</v>
          </cell>
          <cell r="I132">
            <v>45278</v>
          </cell>
          <cell r="J132" t="str">
            <v>TGA103</v>
          </cell>
          <cell r="K132" t="str">
            <v>V0JKA</v>
          </cell>
          <cell r="L132" t="str">
            <v>YOROZU THAILAND CO LTD</v>
          </cell>
          <cell r="M132" t="str">
            <v>13.019400 / 101.162700</v>
          </cell>
          <cell r="N132" t="str">
            <v>TTVT</v>
          </cell>
          <cell r="O132" t="str">
            <v>GBJWE</v>
          </cell>
          <cell r="P132">
            <v>22</v>
          </cell>
          <cell r="Q132">
            <v>1</v>
          </cell>
          <cell r="R132" t="str">
            <v>FTL</v>
          </cell>
          <cell r="S132" t="str">
            <v>T</v>
          </cell>
          <cell r="T132" t="str">
            <v>G</v>
          </cell>
          <cell r="U132" t="str">
            <v>A</v>
          </cell>
          <cell r="V132">
            <v>103</v>
          </cell>
          <cell r="W132" t="str">
            <v>2T</v>
          </cell>
          <cell r="X132" t="str">
            <v>2T</v>
          </cell>
          <cell r="Y132">
            <v>0.91666666666666663</v>
          </cell>
          <cell r="Z132">
            <v>0.9375</v>
          </cell>
          <cell r="AA132" t="str">
            <v>2T</v>
          </cell>
          <cell r="AB132" t="str">
            <v>2T</v>
          </cell>
          <cell r="AC132">
            <v>0.97916666666666663</v>
          </cell>
          <cell r="AD132">
            <v>0.99652777777777779</v>
          </cell>
          <cell r="AE132" t="str">
            <v>EDC8</v>
          </cell>
          <cell r="AF132" t="str">
            <v>6W</v>
          </cell>
        </row>
        <row r="133">
          <cell r="A133" t="str">
            <v>TGA104</v>
          </cell>
          <cell r="B133" t="str">
            <v>EDCGZ</v>
          </cell>
          <cell r="C133" t="str">
            <v>Distribution Center</v>
          </cell>
          <cell r="D133" t="str">
            <v>AAT</v>
          </cell>
          <cell r="E133" t="str">
            <v>Non Bailment</v>
          </cell>
          <cell r="F133" t="str">
            <v>11 - 20</v>
          </cell>
          <cell r="G133" t="str">
            <v>One way</v>
          </cell>
          <cell r="H133" t="str">
            <v>One Way</v>
          </cell>
          <cell r="I133">
            <v>45278</v>
          </cell>
          <cell r="J133" t="str">
            <v>TGA104</v>
          </cell>
          <cell r="K133" t="str">
            <v>V0JKA</v>
          </cell>
          <cell r="L133" t="str">
            <v>YOROZU THAILAND CO LTD</v>
          </cell>
          <cell r="M133" t="str">
            <v>13.019400 / 101.162700</v>
          </cell>
          <cell r="N133" t="str">
            <v>TTVT</v>
          </cell>
          <cell r="O133" t="str">
            <v>GBJWF</v>
          </cell>
          <cell r="P133">
            <v>22</v>
          </cell>
          <cell r="Q133">
            <v>1</v>
          </cell>
          <cell r="R133" t="str">
            <v>FTL</v>
          </cell>
          <cell r="S133" t="str">
            <v>T</v>
          </cell>
          <cell r="T133" t="str">
            <v>G</v>
          </cell>
          <cell r="U133" t="str">
            <v>A</v>
          </cell>
          <cell r="V133">
            <v>104</v>
          </cell>
          <cell r="W133" t="str">
            <v>2T</v>
          </cell>
          <cell r="X133" t="str">
            <v>2T</v>
          </cell>
          <cell r="Y133">
            <v>0.91666666666666663</v>
          </cell>
          <cell r="Z133">
            <v>0.9375</v>
          </cell>
          <cell r="AA133" t="str">
            <v>2T</v>
          </cell>
          <cell r="AB133" t="str">
            <v>2T</v>
          </cell>
          <cell r="AC133">
            <v>0.97916666666666663</v>
          </cell>
          <cell r="AD133">
            <v>0.99652777777777779</v>
          </cell>
          <cell r="AE133" t="str">
            <v>EDC8</v>
          </cell>
          <cell r="AF133" t="str">
            <v>6W</v>
          </cell>
        </row>
        <row r="134">
          <cell r="A134" t="str">
            <v>TGA105</v>
          </cell>
          <cell r="B134" t="str">
            <v>EDCGZ</v>
          </cell>
          <cell r="C134" t="str">
            <v>Distribution Center</v>
          </cell>
          <cell r="D134" t="str">
            <v>AAT</v>
          </cell>
          <cell r="E134" t="str">
            <v>Non Bailment</v>
          </cell>
          <cell r="F134" t="str">
            <v>21 - 30</v>
          </cell>
          <cell r="G134" t="str">
            <v>One way</v>
          </cell>
          <cell r="H134" t="str">
            <v>One Way</v>
          </cell>
          <cell r="I134">
            <v>45264</v>
          </cell>
          <cell r="J134" t="str">
            <v>TGA105</v>
          </cell>
          <cell r="K134" t="str">
            <v>V33XB</v>
          </cell>
          <cell r="L134" t="str">
            <v>ABLE SANOH INDUSTRIES 1996 CO LTD</v>
          </cell>
          <cell r="M134" t="str">
            <v>12.977200 / 101.107800</v>
          </cell>
          <cell r="N134" t="str">
            <v>TTVT</v>
          </cell>
          <cell r="O134" t="str">
            <v>GBJWE</v>
          </cell>
          <cell r="P134">
            <v>24</v>
          </cell>
          <cell r="Q134">
            <v>1</v>
          </cell>
          <cell r="R134" t="str">
            <v>FTL</v>
          </cell>
          <cell r="S134" t="str">
            <v>T</v>
          </cell>
          <cell r="T134" t="str">
            <v>G</v>
          </cell>
          <cell r="U134" t="str">
            <v>A</v>
          </cell>
          <cell r="V134">
            <v>105</v>
          </cell>
          <cell r="W134" t="str">
            <v>4R</v>
          </cell>
          <cell r="X134" t="str">
            <v>4R</v>
          </cell>
          <cell r="Y134">
            <v>0.35416666666666669</v>
          </cell>
          <cell r="Z134">
            <v>0.375</v>
          </cell>
          <cell r="AA134" t="str">
            <v>4R</v>
          </cell>
          <cell r="AB134" t="str">
            <v>4R</v>
          </cell>
          <cell r="AC134">
            <v>0.41666666666666669</v>
          </cell>
          <cell r="AD134">
            <v>0.4375</v>
          </cell>
          <cell r="AE134" t="str">
            <v>EDC8</v>
          </cell>
          <cell r="AF134" t="str">
            <v>6W</v>
          </cell>
        </row>
        <row r="135">
          <cell r="A135" t="str">
            <v>TGA106</v>
          </cell>
          <cell r="B135" t="str">
            <v>EDCGZ</v>
          </cell>
          <cell r="C135" t="str">
            <v>Distribution Center</v>
          </cell>
          <cell r="D135" t="str">
            <v>AAT</v>
          </cell>
          <cell r="E135" t="str">
            <v>Non Bailment</v>
          </cell>
          <cell r="F135" t="str">
            <v>11 - 20</v>
          </cell>
          <cell r="G135" t="str">
            <v>One way</v>
          </cell>
          <cell r="H135" t="str">
            <v>One Way</v>
          </cell>
          <cell r="I135">
            <v>45278</v>
          </cell>
          <cell r="J135" t="str">
            <v>TGA106</v>
          </cell>
          <cell r="K135" t="str">
            <v>V33SA</v>
          </cell>
          <cell r="L135" t="str">
            <v>FAURECIA EMISSIONS CONTROL TECHNOLO</v>
          </cell>
          <cell r="M135" t="str">
            <v>13.009200 / 101.176500</v>
          </cell>
          <cell r="N135" t="str">
            <v>TTVT</v>
          </cell>
          <cell r="O135" t="str">
            <v>GBJWF</v>
          </cell>
          <cell r="P135">
            <v>21</v>
          </cell>
          <cell r="Q135">
            <v>0.82799999999999996</v>
          </cell>
          <cell r="R135" t="str">
            <v>FTL</v>
          </cell>
          <cell r="S135" t="str">
            <v>T</v>
          </cell>
          <cell r="T135" t="str">
            <v>G</v>
          </cell>
          <cell r="U135" t="str">
            <v>A</v>
          </cell>
          <cell r="V135">
            <v>106</v>
          </cell>
          <cell r="W135" t="str">
            <v>1M</v>
          </cell>
          <cell r="X135" t="str">
            <v>1M</v>
          </cell>
          <cell r="Y135">
            <v>0.16666666666666666</v>
          </cell>
          <cell r="Z135">
            <v>0.17708333333333334</v>
          </cell>
          <cell r="AA135" t="str">
            <v>1M</v>
          </cell>
          <cell r="AB135" t="str">
            <v>1M</v>
          </cell>
          <cell r="AC135">
            <v>0.21875</v>
          </cell>
          <cell r="AD135">
            <v>0.23958333333333334</v>
          </cell>
          <cell r="AE135" t="str">
            <v>EDC8</v>
          </cell>
          <cell r="AF135" t="str">
            <v>6W</v>
          </cell>
        </row>
        <row r="136">
          <cell r="A136" t="str">
            <v>TGA107</v>
          </cell>
          <cell r="B136" t="str">
            <v>EDCGZ</v>
          </cell>
          <cell r="C136" t="str">
            <v>Distribution Center</v>
          </cell>
          <cell r="D136" t="str">
            <v>AAT</v>
          </cell>
          <cell r="E136" t="str">
            <v>Non Bailment</v>
          </cell>
          <cell r="F136" t="str">
            <v>11 - 20</v>
          </cell>
          <cell r="G136" t="str">
            <v>One way</v>
          </cell>
          <cell r="H136" t="str">
            <v>One Way</v>
          </cell>
          <cell r="I136">
            <v>45215</v>
          </cell>
          <cell r="J136" t="str">
            <v>TGA107</v>
          </cell>
          <cell r="K136" t="str">
            <v>GBNKA</v>
          </cell>
          <cell r="L136" t="str">
            <v>BROSE THAILAND CO LTD</v>
          </cell>
          <cell r="M136" t="str">
            <v>13.127963, 101.153312</v>
          </cell>
          <cell r="N136" t="str">
            <v>TTVT</v>
          </cell>
          <cell r="O136" t="str">
            <v>GBJWE</v>
          </cell>
          <cell r="P136">
            <v>24</v>
          </cell>
          <cell r="R136" t="str">
            <v>FTL</v>
          </cell>
          <cell r="S136" t="str">
            <v>T</v>
          </cell>
          <cell r="T136" t="str">
            <v>G</v>
          </cell>
          <cell r="U136" t="str">
            <v>A</v>
          </cell>
          <cell r="V136">
            <v>107</v>
          </cell>
          <cell r="W136" t="str">
            <v>4R</v>
          </cell>
          <cell r="X136" t="str">
            <v>4R</v>
          </cell>
          <cell r="Y136">
            <v>0.39583333333333331</v>
          </cell>
          <cell r="Z136">
            <v>0.41666666666666663</v>
          </cell>
          <cell r="AA136" t="str">
            <v>4R</v>
          </cell>
          <cell r="AB136" t="str">
            <v>4R</v>
          </cell>
          <cell r="AC136">
            <v>0.45833333333333331</v>
          </cell>
          <cell r="AD136">
            <v>0.46875</v>
          </cell>
          <cell r="AE136" t="str">
            <v>EDC8</v>
          </cell>
          <cell r="AF136" t="str">
            <v>6W</v>
          </cell>
        </row>
        <row r="137">
          <cell r="A137" t="str">
            <v>TGA111</v>
          </cell>
          <cell r="B137" t="str">
            <v>EDCGZ</v>
          </cell>
          <cell r="C137" t="str">
            <v>Distribution Center</v>
          </cell>
          <cell r="D137" t="str">
            <v>AAT</v>
          </cell>
          <cell r="E137" t="str">
            <v>Non Bailment</v>
          </cell>
          <cell r="F137" t="str">
            <v>11 - 20</v>
          </cell>
          <cell r="G137" t="str">
            <v>One way</v>
          </cell>
          <cell r="H137" t="str">
            <v>One Way</v>
          </cell>
          <cell r="I137">
            <v>45215</v>
          </cell>
          <cell r="J137" t="str">
            <v>TGA111</v>
          </cell>
          <cell r="K137" t="str">
            <v>GUD6A</v>
          </cell>
          <cell r="L137" t="str">
            <v>THAI SUMMIT AUTOMOTIVE CO LTD</v>
          </cell>
          <cell r="M137" t="str">
            <v>13.039018 / 101.117863</v>
          </cell>
          <cell r="N137" t="str">
            <v>TTVT</v>
          </cell>
          <cell r="O137" t="str">
            <v>GBJWC</v>
          </cell>
          <cell r="P137">
            <v>25</v>
          </cell>
          <cell r="Q137">
            <v>0.92333333333333334</v>
          </cell>
          <cell r="R137" t="str">
            <v>FTL</v>
          </cell>
          <cell r="S137" t="str">
            <v>T</v>
          </cell>
          <cell r="T137" t="str">
            <v>G</v>
          </cell>
          <cell r="U137" t="str">
            <v>A</v>
          </cell>
          <cell r="V137" t="str">
            <v>111</v>
          </cell>
          <cell r="W137" t="str">
            <v>5F</v>
          </cell>
          <cell r="X137" t="str">
            <v>5F</v>
          </cell>
          <cell r="Y137">
            <v>0.41666666666666669</v>
          </cell>
          <cell r="Z137">
            <v>0.4375</v>
          </cell>
          <cell r="AA137" t="str">
            <v>5F</v>
          </cell>
          <cell r="AB137" t="str">
            <v>5F</v>
          </cell>
          <cell r="AC137">
            <v>0.47916666666666669</v>
          </cell>
          <cell r="AD137">
            <v>0.5</v>
          </cell>
          <cell r="AE137" t="str">
            <v>EDC8</v>
          </cell>
          <cell r="AF137" t="str">
            <v>6W</v>
          </cell>
        </row>
        <row r="138">
          <cell r="A138" t="str">
            <v>TGA112</v>
          </cell>
          <cell r="B138" t="str">
            <v>EDCGZ</v>
          </cell>
          <cell r="C138" t="str">
            <v>Distribution Center</v>
          </cell>
          <cell r="D138" t="str">
            <v>AAT</v>
          </cell>
          <cell r="E138" t="str">
            <v>Non Bailment</v>
          </cell>
          <cell r="F138" t="str">
            <v>11 - 20</v>
          </cell>
          <cell r="G138" t="str">
            <v>One way</v>
          </cell>
          <cell r="H138" t="str">
            <v>One Way</v>
          </cell>
          <cell r="I138">
            <v>45215</v>
          </cell>
          <cell r="J138" t="str">
            <v>TGA112</v>
          </cell>
          <cell r="K138" t="str">
            <v>GUD6A</v>
          </cell>
          <cell r="L138" t="str">
            <v>THAI SUMMIT AUTOMOTIVE CO LTD</v>
          </cell>
          <cell r="M138" t="str">
            <v>13.039018 / 101.117863</v>
          </cell>
          <cell r="N138" t="str">
            <v>TTVT</v>
          </cell>
          <cell r="O138" t="str">
            <v>GBJWC</v>
          </cell>
          <cell r="P138">
            <v>25</v>
          </cell>
          <cell r="Q138">
            <v>0.92333333333333334</v>
          </cell>
          <cell r="R138" t="str">
            <v>FTL</v>
          </cell>
          <cell r="S138" t="str">
            <v>T</v>
          </cell>
          <cell r="T138" t="str">
            <v>G</v>
          </cell>
          <cell r="U138" t="str">
            <v>A</v>
          </cell>
          <cell r="V138" t="str">
            <v>112</v>
          </cell>
          <cell r="W138" t="str">
            <v>5F</v>
          </cell>
          <cell r="X138" t="str">
            <v>5F</v>
          </cell>
          <cell r="Y138">
            <v>0.41666666666666669</v>
          </cell>
          <cell r="Z138">
            <v>0.4375</v>
          </cell>
          <cell r="AA138" t="str">
            <v>5F</v>
          </cell>
          <cell r="AB138" t="str">
            <v>5F</v>
          </cell>
          <cell r="AC138">
            <v>0.47916666666666669</v>
          </cell>
          <cell r="AD138">
            <v>0.5</v>
          </cell>
          <cell r="AE138" t="str">
            <v>EDC8</v>
          </cell>
          <cell r="AF138" t="str">
            <v>6W</v>
          </cell>
        </row>
        <row r="139">
          <cell r="A139" t="str">
            <v>TGA113</v>
          </cell>
          <cell r="B139" t="str">
            <v>EDCGZ</v>
          </cell>
          <cell r="C139" t="str">
            <v>Distribution Center</v>
          </cell>
          <cell r="D139" t="str">
            <v>AAT</v>
          </cell>
          <cell r="E139" t="str">
            <v>Non Bailment</v>
          </cell>
          <cell r="F139" t="str">
            <v>11 - 20</v>
          </cell>
          <cell r="G139" t="str">
            <v>One way</v>
          </cell>
          <cell r="H139" t="str">
            <v>One Way</v>
          </cell>
          <cell r="I139">
            <v>45215</v>
          </cell>
          <cell r="J139" t="str">
            <v>TGA113</v>
          </cell>
          <cell r="K139" t="str">
            <v>GUD6A</v>
          </cell>
          <cell r="L139" t="str">
            <v>THAI SUMMIT AUTOMOTIVE CO LTD</v>
          </cell>
          <cell r="M139" t="str">
            <v>13.039018 / 101.117863</v>
          </cell>
          <cell r="N139" t="str">
            <v>TTVT</v>
          </cell>
          <cell r="O139" t="str">
            <v>GBJWC</v>
          </cell>
          <cell r="P139">
            <v>25</v>
          </cell>
          <cell r="Q139">
            <v>0.92333333333333334</v>
          </cell>
          <cell r="R139" t="str">
            <v>FTL</v>
          </cell>
          <cell r="S139" t="str">
            <v>T</v>
          </cell>
          <cell r="T139" t="str">
            <v>G</v>
          </cell>
          <cell r="U139" t="str">
            <v>A</v>
          </cell>
          <cell r="V139" t="str">
            <v>113</v>
          </cell>
          <cell r="W139" t="str">
            <v>5F</v>
          </cell>
          <cell r="X139" t="str">
            <v>5F</v>
          </cell>
          <cell r="Y139">
            <v>0.41666666666666669</v>
          </cell>
          <cell r="Z139">
            <v>0.4375</v>
          </cell>
          <cell r="AA139" t="str">
            <v>5F</v>
          </cell>
          <cell r="AB139" t="str">
            <v>5F</v>
          </cell>
          <cell r="AC139">
            <v>0.47916666666666669</v>
          </cell>
          <cell r="AD139">
            <v>0.5</v>
          </cell>
          <cell r="AE139" t="str">
            <v>EDC8</v>
          </cell>
          <cell r="AF139" t="str">
            <v>6W</v>
          </cell>
        </row>
        <row r="140">
          <cell r="A140" t="str">
            <v>TGA114</v>
          </cell>
          <cell r="B140" t="str">
            <v>EDCGZ</v>
          </cell>
          <cell r="C140" t="str">
            <v>Distribution Center</v>
          </cell>
          <cell r="D140" t="str">
            <v>AAT</v>
          </cell>
          <cell r="E140" t="str">
            <v>Non Bailment</v>
          </cell>
          <cell r="F140" t="str">
            <v>11 - 20</v>
          </cell>
          <cell r="G140" t="str">
            <v>One way</v>
          </cell>
          <cell r="H140" t="str">
            <v>One Way</v>
          </cell>
          <cell r="I140">
            <v>45139</v>
          </cell>
          <cell r="J140" t="str">
            <v>TGA114</v>
          </cell>
          <cell r="K140" t="str">
            <v>ENHAB</v>
          </cell>
          <cell r="L140" t="str">
            <v>THAI SUMMIT EASTERN SEABOARD AUTOPA</v>
          </cell>
          <cell r="M140" t="str">
            <v>13.004300 / 101.187700</v>
          </cell>
          <cell r="N140" t="str">
            <v>TTVT</v>
          </cell>
          <cell r="O140" t="str">
            <v>GBJWF</v>
          </cell>
          <cell r="P140">
            <v>21</v>
          </cell>
          <cell r="Q140">
            <v>0</v>
          </cell>
          <cell r="R140" t="str">
            <v>FTL</v>
          </cell>
          <cell r="S140" t="str">
            <v>T</v>
          </cell>
          <cell r="T140" t="str">
            <v>G</v>
          </cell>
          <cell r="U140" t="str">
            <v>A</v>
          </cell>
          <cell r="V140" t="str">
            <v>114</v>
          </cell>
          <cell r="W140" t="str">
            <v>1M</v>
          </cell>
          <cell r="X140" t="str">
            <v>1M</v>
          </cell>
          <cell r="Y140">
            <v>0.64583333333333348</v>
          </cell>
          <cell r="Z140">
            <v>0.66666666666666685</v>
          </cell>
          <cell r="AA140" t="str">
            <v>1M</v>
          </cell>
          <cell r="AB140" t="str">
            <v>1M</v>
          </cell>
          <cell r="AC140">
            <v>0.69791666666666685</v>
          </cell>
          <cell r="AD140">
            <v>0.70833333333333348</v>
          </cell>
          <cell r="AE140" t="str">
            <v>EDC8</v>
          </cell>
          <cell r="AF140" t="str">
            <v>6W</v>
          </cell>
        </row>
        <row r="141">
          <cell r="A141" t="str">
            <v>TGA115</v>
          </cell>
          <cell r="B141" t="str">
            <v>EDCGZ</v>
          </cell>
          <cell r="C141" t="str">
            <v>Distribution Center</v>
          </cell>
          <cell r="D141" t="str">
            <v>AAT</v>
          </cell>
          <cell r="E141" t="str">
            <v>Non Bailment</v>
          </cell>
          <cell r="F141" t="str">
            <v>11 - 20</v>
          </cell>
          <cell r="G141" t="str">
            <v>One way</v>
          </cell>
          <cell r="H141" t="str">
            <v>One Way</v>
          </cell>
          <cell r="I141">
            <v>45278</v>
          </cell>
          <cell r="J141" t="str">
            <v>TGA115</v>
          </cell>
          <cell r="K141" t="str">
            <v>ENHAB</v>
          </cell>
          <cell r="L141" t="str">
            <v>THAI SUMMIT EASTERN SEABOARD AUTOPA</v>
          </cell>
          <cell r="M141" t="str">
            <v>13.004300 / 101.187700</v>
          </cell>
          <cell r="N141" t="str">
            <v>TTVT</v>
          </cell>
          <cell r="O141" t="str">
            <v>GBJWG</v>
          </cell>
          <cell r="P141">
            <v>23</v>
          </cell>
          <cell r="Q141">
            <v>1</v>
          </cell>
          <cell r="R141" t="str">
            <v>FTL</v>
          </cell>
          <cell r="S141" t="str">
            <v>T</v>
          </cell>
          <cell r="T141" t="str">
            <v>G</v>
          </cell>
          <cell r="U141" t="str">
            <v>A</v>
          </cell>
          <cell r="V141" t="str">
            <v>115</v>
          </cell>
          <cell r="W141" t="str">
            <v>3W</v>
          </cell>
          <cell r="X141" t="str">
            <v>3W</v>
          </cell>
          <cell r="Y141">
            <v>0.66666666666666663</v>
          </cell>
          <cell r="Z141">
            <v>0.6875</v>
          </cell>
          <cell r="AA141" t="str">
            <v>3W</v>
          </cell>
          <cell r="AB141" t="str">
            <v>3W</v>
          </cell>
          <cell r="AC141">
            <v>0.77083333333333337</v>
          </cell>
          <cell r="AD141">
            <v>0.79166666666666663</v>
          </cell>
          <cell r="AE141" t="str">
            <v>EDC8</v>
          </cell>
          <cell r="AF141" t="str">
            <v>6W</v>
          </cell>
        </row>
        <row r="142">
          <cell r="A142" t="str">
            <v>TGA116</v>
          </cell>
          <cell r="B142" t="str">
            <v>EDCGZ</v>
          </cell>
          <cell r="C142" t="str">
            <v>Distribution Center</v>
          </cell>
          <cell r="D142" t="str">
            <v>AAT</v>
          </cell>
          <cell r="E142" t="str">
            <v>Non Bailment</v>
          </cell>
          <cell r="F142" t="str">
            <v>11 - 20</v>
          </cell>
          <cell r="G142" t="str">
            <v>One way</v>
          </cell>
          <cell r="H142" t="str">
            <v>One Way</v>
          </cell>
          <cell r="I142">
            <v>45278</v>
          </cell>
          <cell r="J142" t="str">
            <v>TGA116</v>
          </cell>
          <cell r="K142" t="str">
            <v>ENHAB</v>
          </cell>
          <cell r="L142" t="str">
            <v>THAI SUMMIT EASTERN SEABOARD AUTOPA</v>
          </cell>
          <cell r="M142" t="str">
            <v>13.004300 / 101.187700</v>
          </cell>
          <cell r="N142" t="str">
            <v>TTVT</v>
          </cell>
          <cell r="O142" t="str">
            <v>GBJWC</v>
          </cell>
          <cell r="P142">
            <v>25</v>
          </cell>
          <cell r="Q142">
            <v>2.5</v>
          </cell>
          <cell r="R142" t="str">
            <v>FTL</v>
          </cell>
          <cell r="S142" t="str">
            <v>T</v>
          </cell>
          <cell r="T142" t="str">
            <v>G</v>
          </cell>
          <cell r="U142" t="str">
            <v>A</v>
          </cell>
          <cell r="V142" t="str">
            <v>116</v>
          </cell>
          <cell r="W142" t="str">
            <v>5F</v>
          </cell>
          <cell r="X142" t="str">
            <v>5F</v>
          </cell>
          <cell r="Y142">
            <v>0.5625</v>
          </cell>
          <cell r="Z142">
            <v>0.58333333333333337</v>
          </cell>
          <cell r="AA142" t="str">
            <v>5F</v>
          </cell>
          <cell r="AB142" t="str">
            <v>5F</v>
          </cell>
          <cell r="AC142">
            <v>0.625</v>
          </cell>
          <cell r="AD142">
            <v>0.64583333333333337</v>
          </cell>
          <cell r="AE142" t="str">
            <v>EDC8</v>
          </cell>
          <cell r="AF142" t="str">
            <v>6W</v>
          </cell>
        </row>
        <row r="143">
          <cell r="A143" t="str">
            <v>TGA117</v>
          </cell>
          <cell r="B143" t="str">
            <v>EDCGZ</v>
          </cell>
          <cell r="C143" t="str">
            <v>Distribution Center</v>
          </cell>
          <cell r="D143" t="str">
            <v>AAT</v>
          </cell>
          <cell r="E143" t="str">
            <v>Non Bailment</v>
          </cell>
          <cell r="F143" t="str">
            <v>11 - 20</v>
          </cell>
          <cell r="G143" t="str">
            <v>One way</v>
          </cell>
          <cell r="H143" t="str">
            <v>One Way</v>
          </cell>
          <cell r="I143">
            <v>45278</v>
          </cell>
          <cell r="J143" t="str">
            <v>TGA117</v>
          </cell>
          <cell r="K143" t="str">
            <v>ENHAB</v>
          </cell>
          <cell r="L143" t="str">
            <v>THAI SUMMIT EASTERN SEABOARD AUTOPA</v>
          </cell>
          <cell r="M143" t="str">
            <v>13.004300 / 101.187700</v>
          </cell>
          <cell r="N143" t="str">
            <v>TTVT</v>
          </cell>
          <cell r="O143" t="str">
            <v>GBJWC</v>
          </cell>
          <cell r="P143">
            <v>25</v>
          </cell>
          <cell r="Q143">
            <v>2.5</v>
          </cell>
          <cell r="R143" t="str">
            <v>FTL</v>
          </cell>
          <cell r="S143" t="str">
            <v>T</v>
          </cell>
          <cell r="T143" t="str">
            <v>G</v>
          </cell>
          <cell r="U143" t="str">
            <v>A</v>
          </cell>
          <cell r="V143" t="str">
            <v>117</v>
          </cell>
          <cell r="W143" t="str">
            <v>5F</v>
          </cell>
          <cell r="X143" t="str">
            <v>5F</v>
          </cell>
          <cell r="Y143">
            <v>0.58333333333333337</v>
          </cell>
          <cell r="Z143">
            <v>0.60416666666666674</v>
          </cell>
          <cell r="AA143" t="str">
            <v>5F</v>
          </cell>
          <cell r="AB143" t="str">
            <v>5F</v>
          </cell>
          <cell r="AC143">
            <v>0.64583333333333337</v>
          </cell>
          <cell r="AD143">
            <v>0.66666666666666663</v>
          </cell>
          <cell r="AE143" t="str">
            <v>EDC8</v>
          </cell>
          <cell r="AF143" t="str">
            <v>6W</v>
          </cell>
        </row>
        <row r="144">
          <cell r="A144" t="str">
            <v>TGA119</v>
          </cell>
          <cell r="B144" t="str">
            <v>EDCGZ</v>
          </cell>
          <cell r="C144" t="str">
            <v>Distribution Center</v>
          </cell>
          <cell r="D144" t="str">
            <v>AAT</v>
          </cell>
          <cell r="E144" t="str">
            <v>Non Bailment</v>
          </cell>
          <cell r="F144" t="str">
            <v>11 - 20</v>
          </cell>
          <cell r="G144" t="str">
            <v>One way</v>
          </cell>
          <cell r="H144" t="str">
            <v>One Way</v>
          </cell>
          <cell r="I144">
            <v>45278</v>
          </cell>
          <cell r="J144" t="str">
            <v>TGA119</v>
          </cell>
          <cell r="K144" t="str">
            <v>V33FA</v>
          </cell>
          <cell r="L144" t="str">
            <v>G TEKT EASTERN CO LTD</v>
          </cell>
          <cell r="M144" t="str">
            <v>13.019600 / 101.166100</v>
          </cell>
          <cell r="N144" t="str">
            <v>TTVT</v>
          </cell>
          <cell r="O144" t="str">
            <v>GBJWE</v>
          </cell>
          <cell r="P144">
            <v>22</v>
          </cell>
          <cell r="Q144">
            <v>0.93083333333333329</v>
          </cell>
          <cell r="R144" t="str">
            <v>FTL</v>
          </cell>
          <cell r="S144" t="str">
            <v>T</v>
          </cell>
          <cell r="T144" t="str">
            <v>G</v>
          </cell>
          <cell r="U144" t="str">
            <v>A</v>
          </cell>
          <cell r="V144" t="str">
            <v>119</v>
          </cell>
          <cell r="W144" t="str">
            <v>2T</v>
          </cell>
          <cell r="X144" t="str">
            <v>2T</v>
          </cell>
          <cell r="Y144">
            <v>0.41666666666666669</v>
          </cell>
          <cell r="Z144">
            <v>0.4375</v>
          </cell>
          <cell r="AA144" t="str">
            <v>2T</v>
          </cell>
          <cell r="AB144" t="str">
            <v>2T</v>
          </cell>
          <cell r="AC144">
            <v>0.47916666666666669</v>
          </cell>
          <cell r="AD144">
            <v>0.5</v>
          </cell>
          <cell r="AE144" t="str">
            <v>EDC8</v>
          </cell>
          <cell r="AF144" t="str">
            <v>6W</v>
          </cell>
        </row>
        <row r="145">
          <cell r="A145" t="str">
            <v>TGA120</v>
          </cell>
          <cell r="B145" t="str">
            <v>EDCGZ</v>
          </cell>
          <cell r="C145" t="str">
            <v>Distribution Center</v>
          </cell>
          <cell r="D145" t="str">
            <v>AAT</v>
          </cell>
          <cell r="E145" t="str">
            <v>Non Bailment</v>
          </cell>
          <cell r="F145" t="str">
            <v>11 - 20</v>
          </cell>
          <cell r="G145" t="str">
            <v>One way</v>
          </cell>
          <cell r="H145" t="str">
            <v>One Way</v>
          </cell>
          <cell r="I145">
            <v>45215</v>
          </cell>
          <cell r="J145" t="str">
            <v>TGA120</v>
          </cell>
          <cell r="K145" t="str">
            <v>GUD6A</v>
          </cell>
          <cell r="L145" t="str">
            <v>THAI SUMMIT AUTOMOTIVE CO LTD</v>
          </cell>
          <cell r="M145" t="str">
            <v>13.039018 / 101.117863</v>
          </cell>
          <cell r="N145" t="str">
            <v>TTVT</v>
          </cell>
          <cell r="O145" t="str">
            <v>GBJWC</v>
          </cell>
          <cell r="P145">
            <v>25</v>
          </cell>
          <cell r="Q145">
            <v>0.92333333333333334</v>
          </cell>
          <cell r="R145" t="str">
            <v>FTL</v>
          </cell>
          <cell r="S145" t="str">
            <v>T</v>
          </cell>
          <cell r="T145" t="str">
            <v>G</v>
          </cell>
          <cell r="U145" t="str">
            <v>A</v>
          </cell>
          <cell r="V145" t="str">
            <v>120</v>
          </cell>
          <cell r="W145" t="str">
            <v>5F</v>
          </cell>
          <cell r="X145" t="str">
            <v>5F</v>
          </cell>
          <cell r="Y145">
            <v>0.41666666666666669</v>
          </cell>
          <cell r="Z145">
            <v>0.4375</v>
          </cell>
          <cell r="AA145" t="str">
            <v>5F</v>
          </cell>
          <cell r="AB145" t="str">
            <v>5F</v>
          </cell>
          <cell r="AC145">
            <v>0.47916666666666669</v>
          </cell>
          <cell r="AD145">
            <v>0.5</v>
          </cell>
          <cell r="AE145" t="str">
            <v>EDC8</v>
          </cell>
          <cell r="AF145" t="str">
            <v>6W</v>
          </cell>
        </row>
        <row r="146">
          <cell r="A146" t="str">
            <v>TGA121</v>
          </cell>
          <cell r="B146" t="str">
            <v>EDCGZ</v>
          </cell>
          <cell r="C146" t="str">
            <v>Distribution Center</v>
          </cell>
          <cell r="D146" t="str">
            <v>AAT</v>
          </cell>
          <cell r="E146" t="str">
            <v>Non Bailment</v>
          </cell>
          <cell r="F146" t="str">
            <v>11 - 20</v>
          </cell>
          <cell r="G146" t="str">
            <v>One way</v>
          </cell>
          <cell r="H146" t="str">
            <v>One Way</v>
          </cell>
          <cell r="I146">
            <v>45215</v>
          </cell>
          <cell r="J146" t="str">
            <v>TGA121</v>
          </cell>
          <cell r="K146" t="str">
            <v>GUD6A</v>
          </cell>
          <cell r="L146" t="str">
            <v>THAI SUMMIT AUTOMOTIVE CO LTD</v>
          </cell>
          <cell r="M146" t="str">
            <v>13.039018 / 101.117863</v>
          </cell>
          <cell r="N146" t="str">
            <v>TTVT</v>
          </cell>
          <cell r="O146" t="str">
            <v>GBJWC</v>
          </cell>
          <cell r="P146">
            <v>25</v>
          </cell>
          <cell r="Q146">
            <v>0.92333333333333334</v>
          </cell>
          <cell r="R146" t="str">
            <v>FTL</v>
          </cell>
          <cell r="S146" t="str">
            <v>T</v>
          </cell>
          <cell r="T146" t="str">
            <v>G</v>
          </cell>
          <cell r="U146" t="str">
            <v>A</v>
          </cell>
          <cell r="V146" t="str">
            <v>121</v>
          </cell>
          <cell r="W146" t="str">
            <v>5F</v>
          </cell>
          <cell r="X146" t="str">
            <v>5F</v>
          </cell>
          <cell r="Y146">
            <v>0.41666666666666669</v>
          </cell>
          <cell r="Z146">
            <v>0.4375</v>
          </cell>
          <cell r="AA146" t="str">
            <v>5F</v>
          </cell>
          <cell r="AB146" t="str">
            <v>5F</v>
          </cell>
          <cell r="AC146">
            <v>0.47916666666666669</v>
          </cell>
          <cell r="AD146">
            <v>0.5</v>
          </cell>
          <cell r="AE146" t="str">
            <v>EDC8</v>
          </cell>
          <cell r="AF146" t="str">
            <v>6W</v>
          </cell>
        </row>
        <row r="147">
          <cell r="A147" t="str">
            <v>TGA122</v>
          </cell>
          <cell r="B147" t="str">
            <v>EDCGZ</v>
          </cell>
          <cell r="C147" t="str">
            <v>Distribution Center</v>
          </cell>
          <cell r="D147" t="str">
            <v>AAT</v>
          </cell>
          <cell r="E147" t="str">
            <v>Non Bailment</v>
          </cell>
          <cell r="F147" t="str">
            <v>11 - 20</v>
          </cell>
          <cell r="G147" t="str">
            <v>One way</v>
          </cell>
          <cell r="H147" t="str">
            <v>One Way</v>
          </cell>
          <cell r="I147">
            <v>45215</v>
          </cell>
          <cell r="J147" t="str">
            <v>TGA122</v>
          </cell>
          <cell r="K147" t="str">
            <v>GUD6A</v>
          </cell>
          <cell r="L147" t="str">
            <v>THAI SUMMIT AUTOMOTIVE CO LTD</v>
          </cell>
          <cell r="M147" t="str">
            <v>13.039018 / 101.117863</v>
          </cell>
          <cell r="N147" t="str">
            <v>TTVT</v>
          </cell>
          <cell r="O147" t="str">
            <v>GBJWC</v>
          </cell>
          <cell r="P147">
            <v>25</v>
          </cell>
          <cell r="Q147">
            <v>0.92333333333333334</v>
          </cell>
          <cell r="R147" t="str">
            <v>FTL</v>
          </cell>
          <cell r="S147" t="str">
            <v>T</v>
          </cell>
          <cell r="T147" t="str">
            <v>G</v>
          </cell>
          <cell r="U147" t="str">
            <v>A</v>
          </cell>
          <cell r="V147" t="str">
            <v>122</v>
          </cell>
          <cell r="W147" t="str">
            <v>5F</v>
          </cell>
          <cell r="X147" t="str">
            <v>5F</v>
          </cell>
          <cell r="Y147">
            <v>0.41666666666666669</v>
          </cell>
          <cell r="Z147">
            <v>0.4375</v>
          </cell>
          <cell r="AA147" t="str">
            <v>5F</v>
          </cell>
          <cell r="AB147" t="str">
            <v>5F</v>
          </cell>
          <cell r="AC147">
            <v>0.47916666666666669</v>
          </cell>
          <cell r="AD147">
            <v>0.5</v>
          </cell>
          <cell r="AE147" t="str">
            <v>EDC8</v>
          </cell>
          <cell r="AF147" t="str">
            <v>6W</v>
          </cell>
        </row>
        <row r="148">
          <cell r="A148" t="str">
            <v>TGA123</v>
          </cell>
          <cell r="B148" t="str">
            <v>EDCGZ</v>
          </cell>
          <cell r="C148" t="str">
            <v>Distribution Center</v>
          </cell>
          <cell r="D148" t="str">
            <v>AAT</v>
          </cell>
          <cell r="E148" t="str">
            <v>Non Bailment</v>
          </cell>
          <cell r="F148" t="str">
            <v>6 - 10</v>
          </cell>
          <cell r="G148" t="str">
            <v>One way</v>
          </cell>
          <cell r="H148" t="str">
            <v>One Way</v>
          </cell>
          <cell r="I148">
            <v>45278</v>
          </cell>
          <cell r="J148" t="str">
            <v>TGA123</v>
          </cell>
          <cell r="K148" t="str">
            <v>EYQMA</v>
          </cell>
          <cell r="L148" t="str">
            <v>U SHIN THAILAND CO LTD</v>
          </cell>
          <cell r="M148" t="str">
            <v>13.060400 / 101.190600</v>
          </cell>
          <cell r="N148" t="str">
            <v>TTVT</v>
          </cell>
          <cell r="O148" t="str">
            <v>GBJWA</v>
          </cell>
          <cell r="P148">
            <v>22</v>
          </cell>
          <cell r="Q148">
            <v>1.5</v>
          </cell>
          <cell r="R148" t="str">
            <v>FTL</v>
          </cell>
          <cell r="S148" t="str">
            <v>T</v>
          </cell>
          <cell r="T148" t="str">
            <v>G</v>
          </cell>
          <cell r="U148" t="str">
            <v>A</v>
          </cell>
          <cell r="V148" t="str">
            <v>123</v>
          </cell>
          <cell r="W148" t="str">
            <v>2T</v>
          </cell>
          <cell r="X148" t="str">
            <v>2T</v>
          </cell>
          <cell r="Y148">
            <v>0.60416666666666663</v>
          </cell>
          <cell r="Z148">
            <v>0.625</v>
          </cell>
          <cell r="AA148" t="str">
            <v>2T</v>
          </cell>
          <cell r="AB148" t="str">
            <v>2T</v>
          </cell>
          <cell r="AC148">
            <v>0.64583333333333337</v>
          </cell>
          <cell r="AD148">
            <v>0.66666666666666663</v>
          </cell>
          <cell r="AE148" t="str">
            <v>EDC8</v>
          </cell>
          <cell r="AF148" t="str">
            <v>6W</v>
          </cell>
        </row>
        <row r="149">
          <cell r="A149" t="str">
            <v>TGA127</v>
          </cell>
          <cell r="B149" t="str">
            <v>EDCGZ</v>
          </cell>
          <cell r="C149" t="str">
            <v>Distribution Center</v>
          </cell>
          <cell r="D149" t="str">
            <v>AAT</v>
          </cell>
          <cell r="E149" t="str">
            <v>Non Bailment</v>
          </cell>
          <cell r="F149" t="str">
            <v>6 - 10</v>
          </cell>
          <cell r="G149" t="str">
            <v>One way</v>
          </cell>
          <cell r="H149" t="str">
            <v>One Way</v>
          </cell>
          <cell r="I149">
            <v>45194</v>
          </cell>
          <cell r="J149" t="str">
            <v>TGA127</v>
          </cell>
          <cell r="K149" t="str">
            <v>FA8NA</v>
          </cell>
          <cell r="L149" t="str">
            <v>VALEO AUTOMOTIVE THAILAND CO LTD</v>
          </cell>
          <cell r="M149" t="str">
            <v>13.016500 / 101.162900</v>
          </cell>
          <cell r="N149" t="str">
            <v>TTVT</v>
          </cell>
          <cell r="O149" t="str">
            <v>GBJWA</v>
          </cell>
          <cell r="P149">
            <v>21</v>
          </cell>
          <cell r="Q149">
            <v>0.53625600000000007</v>
          </cell>
          <cell r="R149" t="str">
            <v>CON</v>
          </cell>
          <cell r="S149" t="str">
            <v>T</v>
          </cell>
          <cell r="T149" t="str">
            <v>G</v>
          </cell>
          <cell r="U149" t="str">
            <v>A</v>
          </cell>
          <cell r="V149" t="str">
            <v>127</v>
          </cell>
          <cell r="W149" t="str">
            <v>1M</v>
          </cell>
          <cell r="X149" t="str">
            <v>1M</v>
          </cell>
          <cell r="Y149">
            <v>0.89583333333333337</v>
          </cell>
          <cell r="Z149">
            <v>0.91666666666666674</v>
          </cell>
          <cell r="AA149" t="str">
            <v>1M</v>
          </cell>
          <cell r="AB149" t="str">
            <v>1M</v>
          </cell>
          <cell r="AC149">
            <v>0.9375</v>
          </cell>
          <cell r="AD149">
            <v>0.94791666666666663</v>
          </cell>
          <cell r="AE149" t="str">
            <v>EDC8</v>
          </cell>
          <cell r="AF149" t="str">
            <v>6W</v>
          </cell>
        </row>
        <row r="150">
          <cell r="A150" t="str">
            <v>TGA127</v>
          </cell>
          <cell r="B150" t="str">
            <v>EDCGZ</v>
          </cell>
          <cell r="C150" t="str">
            <v>Distribution Center</v>
          </cell>
          <cell r="D150" t="str">
            <v>AAT</v>
          </cell>
          <cell r="E150" t="str">
            <v>Non Bailment</v>
          </cell>
          <cell r="F150" t="str">
            <v>6 - 10</v>
          </cell>
          <cell r="G150" t="str">
            <v>One way</v>
          </cell>
          <cell r="H150" t="str">
            <v>One Way</v>
          </cell>
          <cell r="I150">
            <v>45194</v>
          </cell>
          <cell r="J150" t="str">
            <v>TGA127</v>
          </cell>
          <cell r="K150" t="str">
            <v>FA8NA</v>
          </cell>
          <cell r="L150" t="str">
            <v>VALEO AUTOMOTIVE THAILAND CO LTD</v>
          </cell>
          <cell r="M150" t="str">
            <v>13.016500 / 101.162900</v>
          </cell>
          <cell r="N150" t="str">
            <v>TTVT</v>
          </cell>
          <cell r="O150" t="str">
            <v>GBJWE</v>
          </cell>
          <cell r="P150">
            <v>21</v>
          </cell>
          <cell r="Q150">
            <v>0.17875200000000002</v>
          </cell>
          <cell r="R150" t="str">
            <v>CON</v>
          </cell>
          <cell r="S150" t="str">
            <v>T</v>
          </cell>
          <cell r="T150" t="str">
            <v>G</v>
          </cell>
          <cell r="U150" t="str">
            <v>A</v>
          </cell>
          <cell r="V150" t="str">
            <v>127</v>
          </cell>
          <cell r="W150" t="str">
            <v>1M</v>
          </cell>
          <cell r="X150" t="str">
            <v>1M</v>
          </cell>
          <cell r="Y150">
            <v>0.89583333333333337</v>
          </cell>
          <cell r="Z150">
            <v>0.91666666666666674</v>
          </cell>
          <cell r="AA150" t="str">
            <v>1M</v>
          </cell>
          <cell r="AB150" t="str">
            <v>1M</v>
          </cell>
          <cell r="AC150">
            <v>0.9375</v>
          </cell>
          <cell r="AD150">
            <v>0.94791666666666663</v>
          </cell>
          <cell r="AE150" t="str">
            <v>EDC8</v>
          </cell>
          <cell r="AF150" t="str">
            <v>6W</v>
          </cell>
        </row>
        <row r="151">
          <cell r="A151" t="str">
            <v>TGA129</v>
          </cell>
          <cell r="B151" t="str">
            <v>EDCGZ</v>
          </cell>
          <cell r="C151" t="str">
            <v>Distribution Center</v>
          </cell>
          <cell r="D151" t="str">
            <v>AAT</v>
          </cell>
          <cell r="E151" t="str">
            <v>Non Bailment</v>
          </cell>
          <cell r="F151" t="str">
            <v>11 - 20</v>
          </cell>
          <cell r="G151" t="str">
            <v>One way</v>
          </cell>
          <cell r="H151" t="str">
            <v>One Way</v>
          </cell>
          <cell r="I151">
            <v>45278</v>
          </cell>
          <cell r="J151" t="str">
            <v>TGA129</v>
          </cell>
          <cell r="K151" t="str">
            <v>V33FA</v>
          </cell>
          <cell r="L151" t="str">
            <v>G TEKT EASTERN CO LTD</v>
          </cell>
          <cell r="M151" t="str">
            <v>13.019600 / 101.166100</v>
          </cell>
          <cell r="N151" t="str">
            <v>TTVT</v>
          </cell>
          <cell r="O151" t="str">
            <v>GBJWE</v>
          </cell>
          <cell r="P151">
            <v>22</v>
          </cell>
          <cell r="Q151">
            <v>0.93083333333333329</v>
          </cell>
          <cell r="R151" t="str">
            <v>FTL</v>
          </cell>
          <cell r="S151" t="str">
            <v>T</v>
          </cell>
          <cell r="T151" t="str">
            <v>G</v>
          </cell>
          <cell r="U151" t="str">
            <v>A</v>
          </cell>
          <cell r="V151" t="str">
            <v>129</v>
          </cell>
          <cell r="W151" t="str">
            <v>2T</v>
          </cell>
          <cell r="X151" t="str">
            <v>2T</v>
          </cell>
          <cell r="Y151">
            <v>0.66666666666666663</v>
          </cell>
          <cell r="Z151">
            <v>0.6875</v>
          </cell>
          <cell r="AA151" t="str">
            <v>2T</v>
          </cell>
          <cell r="AB151" t="str">
            <v>2T</v>
          </cell>
          <cell r="AC151">
            <v>0.77083333333333337</v>
          </cell>
          <cell r="AD151">
            <v>0.79166666666666663</v>
          </cell>
          <cell r="AE151" t="str">
            <v>EDC8</v>
          </cell>
          <cell r="AF151" t="str">
            <v>6W</v>
          </cell>
        </row>
        <row r="152">
          <cell r="A152" t="str">
            <v>TGA130</v>
          </cell>
          <cell r="B152" t="str">
            <v>EDCGZ</v>
          </cell>
          <cell r="C152" t="str">
            <v>Distribution Center</v>
          </cell>
          <cell r="D152" t="str">
            <v>AAT</v>
          </cell>
          <cell r="E152" t="str">
            <v>Non Bailment</v>
          </cell>
          <cell r="F152" t="str">
            <v>0 - 5</v>
          </cell>
          <cell r="G152" t="str">
            <v>One way</v>
          </cell>
          <cell r="H152" t="str">
            <v>One Way</v>
          </cell>
          <cell r="I152">
            <v>45236</v>
          </cell>
          <cell r="J152" t="str">
            <v>TGA130</v>
          </cell>
          <cell r="K152" t="str">
            <v>FRBGA</v>
          </cell>
          <cell r="L152" t="str">
            <v>TI AUTOMOTIVE THAILAND CO LTD</v>
          </cell>
          <cell r="M152" t="str">
            <v>13.053900 / 101.208000</v>
          </cell>
          <cell r="N152" t="str">
            <v>TTVT</v>
          </cell>
          <cell r="O152" t="str">
            <v>GBJWE</v>
          </cell>
          <cell r="P152">
            <v>24</v>
          </cell>
          <cell r="Q152">
            <v>0.91089039999999977</v>
          </cell>
          <cell r="R152" t="str">
            <v>FTL</v>
          </cell>
          <cell r="S152" t="str">
            <v>T</v>
          </cell>
          <cell r="T152" t="str">
            <v>G</v>
          </cell>
          <cell r="U152" t="str">
            <v>A</v>
          </cell>
          <cell r="V152" t="str">
            <v>130</v>
          </cell>
          <cell r="W152" t="str">
            <v>4R</v>
          </cell>
          <cell r="X152" t="str">
            <v>4R</v>
          </cell>
          <cell r="Y152">
            <v>0.58333333333333337</v>
          </cell>
          <cell r="Z152">
            <v>0.60416666666666674</v>
          </cell>
          <cell r="AA152" t="str">
            <v>4R</v>
          </cell>
          <cell r="AB152" t="str">
            <v>4R</v>
          </cell>
          <cell r="AC152">
            <v>0.63541666666666663</v>
          </cell>
          <cell r="AD152">
            <v>0.64583333333333326</v>
          </cell>
          <cell r="AE152" t="str">
            <v>EDC8</v>
          </cell>
          <cell r="AF152" t="str">
            <v>6W</v>
          </cell>
        </row>
        <row r="153">
          <cell r="A153" t="str">
            <v>TGA132</v>
          </cell>
          <cell r="B153" t="str">
            <v>EDCGZ</v>
          </cell>
          <cell r="C153" t="str">
            <v>Distribution Center</v>
          </cell>
          <cell r="D153" t="str">
            <v>AAT</v>
          </cell>
          <cell r="E153" t="str">
            <v>Non Bailment</v>
          </cell>
          <cell r="F153" t="str">
            <v>21 - 30</v>
          </cell>
          <cell r="G153" t="str">
            <v>One way</v>
          </cell>
          <cell r="H153" t="str">
            <v>One Way</v>
          </cell>
          <cell r="I153">
            <v>45124</v>
          </cell>
          <cell r="J153" t="str">
            <v>TGA132</v>
          </cell>
          <cell r="K153" t="str">
            <v>CWEVB</v>
          </cell>
          <cell r="L153" t="str">
            <v>AEROKLAS CO LTD</v>
          </cell>
          <cell r="M153" t="str">
            <v>12.876200 / 101.091400</v>
          </cell>
          <cell r="N153" t="str">
            <v>TTVT</v>
          </cell>
          <cell r="O153" t="str">
            <v>GBJWC</v>
          </cell>
          <cell r="P153">
            <v>25</v>
          </cell>
          <cell r="R153" t="str">
            <v>FTL</v>
          </cell>
          <cell r="S153" t="str">
            <v>T</v>
          </cell>
          <cell r="T153" t="str">
            <v>G</v>
          </cell>
          <cell r="U153" t="str">
            <v>A</v>
          </cell>
          <cell r="V153" t="str">
            <v>132</v>
          </cell>
          <cell r="W153" t="str">
            <v>5F</v>
          </cell>
          <cell r="X153" t="str">
            <v>5F</v>
          </cell>
          <cell r="Y153">
            <v>0.36458333333333331</v>
          </cell>
          <cell r="Z153">
            <v>0.38541666666666669</v>
          </cell>
          <cell r="AA153" t="str">
            <v>5F</v>
          </cell>
          <cell r="AB153" t="str">
            <v>5F</v>
          </cell>
          <cell r="AC153">
            <v>0.42708333333333331</v>
          </cell>
          <cell r="AD153">
            <v>0.44791666666666669</v>
          </cell>
          <cell r="AE153" t="str">
            <v>EDC8</v>
          </cell>
          <cell r="AF153" t="str">
            <v>6W</v>
          </cell>
        </row>
        <row r="154">
          <cell r="A154" t="str">
            <v>TGA133</v>
          </cell>
          <cell r="B154" t="str">
            <v>EDCGZ</v>
          </cell>
          <cell r="C154" t="str">
            <v>Distribution Center</v>
          </cell>
          <cell r="D154" t="str">
            <v>AAT</v>
          </cell>
          <cell r="E154" t="str">
            <v>Non Bailment</v>
          </cell>
          <cell r="F154" t="str">
            <v>6 - 10</v>
          </cell>
          <cell r="G154" t="str">
            <v>One way</v>
          </cell>
          <cell r="H154" t="str">
            <v>One Way</v>
          </cell>
          <cell r="I154">
            <v>44263</v>
          </cell>
          <cell r="J154" t="str">
            <v>TGA133</v>
          </cell>
          <cell r="K154" t="str">
            <v>FXBXA</v>
          </cell>
          <cell r="L154" t="str">
            <v>PLASTIC OMNIUM AUTO INERGY THAILAND</v>
          </cell>
          <cell r="M154" t="str">
            <v>13.005700 / 101.179700</v>
          </cell>
          <cell r="N154" t="str">
            <v>TTVT</v>
          </cell>
          <cell r="O154" t="str">
            <v>GBJWE</v>
          </cell>
          <cell r="P154">
            <v>24</v>
          </cell>
          <cell r="Q154">
            <v>0.81600000000000006</v>
          </cell>
          <cell r="R154" t="str">
            <v>FTL</v>
          </cell>
          <cell r="S154" t="str">
            <v>T</v>
          </cell>
          <cell r="T154" t="str">
            <v>G</v>
          </cell>
          <cell r="U154" t="str">
            <v>A</v>
          </cell>
          <cell r="V154" t="str">
            <v>133</v>
          </cell>
          <cell r="W154" t="str">
            <v>4R</v>
          </cell>
          <cell r="X154" t="str">
            <v>4R</v>
          </cell>
          <cell r="Y154">
            <v>0.66666666666666663</v>
          </cell>
          <cell r="Z154">
            <v>0.67708333333333337</v>
          </cell>
          <cell r="AA154" t="str">
            <v>4R</v>
          </cell>
          <cell r="AB154" t="str">
            <v>4R</v>
          </cell>
          <cell r="AC154">
            <v>0.70833333333333337</v>
          </cell>
          <cell r="AD154">
            <v>0.72916666666666663</v>
          </cell>
          <cell r="AE154" t="str">
            <v>EDC8</v>
          </cell>
          <cell r="AF154" t="str">
            <v>6W</v>
          </cell>
        </row>
        <row r="155">
          <cell r="A155" t="str">
            <v>TGA134</v>
          </cell>
          <cell r="B155" t="str">
            <v>EDCGZ</v>
          </cell>
          <cell r="C155" t="str">
            <v>Distribution Center</v>
          </cell>
          <cell r="D155" t="str">
            <v>AAT</v>
          </cell>
          <cell r="E155" t="str">
            <v>Non Bailment</v>
          </cell>
          <cell r="F155" t="str">
            <v>21 - 30</v>
          </cell>
          <cell r="G155" t="str">
            <v>One way</v>
          </cell>
          <cell r="H155" t="str">
            <v>One Way</v>
          </cell>
          <cell r="I155">
            <v>45124</v>
          </cell>
          <cell r="J155" t="str">
            <v>TGA134</v>
          </cell>
          <cell r="K155" t="str">
            <v>CWEVB</v>
          </cell>
          <cell r="L155" t="str">
            <v>AEROKLAS CO LTD</v>
          </cell>
          <cell r="M155" t="str">
            <v>12.876200 / 101.091400</v>
          </cell>
          <cell r="N155" t="str">
            <v>TTVT</v>
          </cell>
          <cell r="O155" t="str">
            <v>GBJWC</v>
          </cell>
          <cell r="P155">
            <v>25</v>
          </cell>
          <cell r="R155" t="str">
            <v>FTL</v>
          </cell>
          <cell r="S155" t="str">
            <v>T</v>
          </cell>
          <cell r="T155" t="str">
            <v>G</v>
          </cell>
          <cell r="U155" t="str">
            <v>A</v>
          </cell>
          <cell r="V155" t="str">
            <v>134</v>
          </cell>
          <cell r="W155" t="str">
            <v>5F</v>
          </cell>
          <cell r="X155" t="str">
            <v>5F</v>
          </cell>
          <cell r="Y155">
            <v>0.36458333333333331</v>
          </cell>
          <cell r="Z155">
            <v>0.38541666666666669</v>
          </cell>
          <cell r="AA155" t="str">
            <v>5F</v>
          </cell>
          <cell r="AB155" t="str">
            <v>5F</v>
          </cell>
          <cell r="AC155">
            <v>0.42708333333333331</v>
          </cell>
          <cell r="AD155">
            <v>0.44791666666666669</v>
          </cell>
          <cell r="AE155" t="str">
            <v>EDC8</v>
          </cell>
          <cell r="AF155" t="str">
            <v>6W</v>
          </cell>
        </row>
        <row r="156">
          <cell r="A156" t="str">
            <v>TGA135</v>
          </cell>
          <cell r="B156" t="str">
            <v>EDCGZ</v>
          </cell>
          <cell r="C156" t="str">
            <v>Distribution Center</v>
          </cell>
          <cell r="D156" t="str">
            <v>AAT</v>
          </cell>
          <cell r="E156" t="str">
            <v>Non Bailment</v>
          </cell>
          <cell r="F156" t="str">
            <v>21 - 30</v>
          </cell>
          <cell r="G156" t="str">
            <v>One way</v>
          </cell>
          <cell r="H156" t="str">
            <v>One Way</v>
          </cell>
          <cell r="I156">
            <v>45124</v>
          </cell>
          <cell r="J156" t="str">
            <v>TGA135</v>
          </cell>
          <cell r="K156" t="str">
            <v>CWEVB</v>
          </cell>
          <cell r="L156" t="str">
            <v>AEROKLAS CO LTD</v>
          </cell>
          <cell r="M156" t="str">
            <v>12.876200 / 101.091400</v>
          </cell>
          <cell r="N156" t="str">
            <v>TTVT</v>
          </cell>
          <cell r="O156" t="str">
            <v>GBJWC</v>
          </cell>
          <cell r="P156">
            <v>25</v>
          </cell>
          <cell r="R156" t="str">
            <v>FTL</v>
          </cell>
          <cell r="S156" t="str">
            <v>T</v>
          </cell>
          <cell r="T156" t="str">
            <v>G</v>
          </cell>
          <cell r="U156" t="str">
            <v>A</v>
          </cell>
          <cell r="V156" t="str">
            <v>135</v>
          </cell>
          <cell r="W156" t="str">
            <v>5F</v>
          </cell>
          <cell r="X156" t="str">
            <v>5F</v>
          </cell>
          <cell r="Y156">
            <v>0.36458333333333331</v>
          </cell>
          <cell r="Z156">
            <v>0.38541666666666669</v>
          </cell>
          <cell r="AA156" t="str">
            <v>5F</v>
          </cell>
          <cell r="AB156" t="str">
            <v>5F</v>
          </cell>
          <cell r="AC156">
            <v>0.42708333333333331</v>
          </cell>
          <cell r="AD156">
            <v>0.44791666666666669</v>
          </cell>
          <cell r="AE156" t="str">
            <v>EDC8</v>
          </cell>
          <cell r="AF156" t="str">
            <v>6W</v>
          </cell>
        </row>
        <row r="157">
          <cell r="A157" t="str">
            <v>TGA136</v>
          </cell>
          <cell r="B157" t="str">
            <v>EDCGZ</v>
          </cell>
          <cell r="C157" t="str">
            <v>Distribution Center</v>
          </cell>
          <cell r="D157" t="str">
            <v>AAT</v>
          </cell>
          <cell r="E157" t="str">
            <v>Non Bailment</v>
          </cell>
          <cell r="F157" t="str">
            <v>0 - 5</v>
          </cell>
          <cell r="G157" t="str">
            <v>One way</v>
          </cell>
          <cell r="H157" t="str">
            <v>One Way</v>
          </cell>
          <cell r="I157">
            <v>45278</v>
          </cell>
          <cell r="J157" t="str">
            <v>TGA136</v>
          </cell>
          <cell r="K157" t="str">
            <v>FRBGA</v>
          </cell>
          <cell r="L157" t="str">
            <v>TI AUTOMOTIVE THAILAND CO LTD</v>
          </cell>
          <cell r="M157" t="str">
            <v>13.053900 / 101.208000</v>
          </cell>
          <cell r="N157" t="str">
            <v>TTVT</v>
          </cell>
          <cell r="O157" t="str">
            <v>GBJWA</v>
          </cell>
          <cell r="P157">
            <v>22</v>
          </cell>
          <cell r="Q157">
            <v>0.67032000000000014</v>
          </cell>
          <cell r="R157" t="str">
            <v>FTL</v>
          </cell>
          <cell r="S157" t="str">
            <v>T</v>
          </cell>
          <cell r="T157" t="str">
            <v>G</v>
          </cell>
          <cell r="U157" t="str">
            <v>A</v>
          </cell>
          <cell r="V157" t="str">
            <v>136</v>
          </cell>
          <cell r="W157" t="str">
            <v>2T</v>
          </cell>
          <cell r="X157" t="str">
            <v>2T</v>
          </cell>
          <cell r="Y157">
            <v>0.5625</v>
          </cell>
          <cell r="Z157">
            <v>0.58333333333333337</v>
          </cell>
          <cell r="AA157" t="str">
            <v>2T</v>
          </cell>
          <cell r="AB157" t="str">
            <v>2T</v>
          </cell>
          <cell r="AC157">
            <v>0.60416666666666663</v>
          </cell>
          <cell r="AD157">
            <v>0.625</v>
          </cell>
          <cell r="AE157" t="str">
            <v>EDC8</v>
          </cell>
          <cell r="AF157" t="str">
            <v>6W</v>
          </cell>
        </row>
        <row r="158">
          <cell r="A158" t="str">
            <v>TGA137</v>
          </cell>
          <cell r="B158" t="str">
            <v>EDCGZ</v>
          </cell>
          <cell r="C158" t="str">
            <v>Distribution Center</v>
          </cell>
          <cell r="D158" t="str">
            <v>AAT</v>
          </cell>
          <cell r="E158" t="str">
            <v>Non Bailment</v>
          </cell>
          <cell r="F158" t="str">
            <v>0 - 5</v>
          </cell>
          <cell r="G158" t="str">
            <v>One way</v>
          </cell>
          <cell r="H158" t="str">
            <v>One Way</v>
          </cell>
          <cell r="I158">
            <v>45124</v>
          </cell>
          <cell r="J158" t="str">
            <v>TGA137</v>
          </cell>
          <cell r="K158" t="str">
            <v>FRBGA</v>
          </cell>
          <cell r="L158" t="str">
            <v>TI AUTOMOTIVE THAILAND CO LTD</v>
          </cell>
          <cell r="M158" t="str">
            <v>13.053900 / 101.208000</v>
          </cell>
          <cell r="N158" t="str">
            <v>TTVT</v>
          </cell>
          <cell r="O158" t="str">
            <v>GBJWC</v>
          </cell>
          <cell r="P158">
            <v>25</v>
          </cell>
          <cell r="Q158">
            <v>0.31281600000000004</v>
          </cell>
          <cell r="R158" t="str">
            <v>FTL</v>
          </cell>
          <cell r="S158" t="str">
            <v>T</v>
          </cell>
          <cell r="T158" t="str">
            <v>G</v>
          </cell>
          <cell r="U158" t="str">
            <v>A</v>
          </cell>
          <cell r="V158" t="str">
            <v>137</v>
          </cell>
          <cell r="W158" t="str">
            <v>5F</v>
          </cell>
          <cell r="X158" t="str">
            <v>5F</v>
          </cell>
          <cell r="Y158">
            <v>0.58333333333333337</v>
          </cell>
          <cell r="Z158">
            <v>0.60416666666666674</v>
          </cell>
          <cell r="AA158" t="str">
            <v>5F</v>
          </cell>
          <cell r="AB158" t="str">
            <v>5F</v>
          </cell>
          <cell r="AC158">
            <v>0.63541666666666663</v>
          </cell>
          <cell r="AD158">
            <v>0.64583333333333326</v>
          </cell>
          <cell r="AE158" t="str">
            <v>EDC8</v>
          </cell>
          <cell r="AF158" t="str">
            <v>6W</v>
          </cell>
        </row>
        <row r="159">
          <cell r="A159" t="str">
            <v>TGA138</v>
          </cell>
          <cell r="B159" t="str">
            <v>EDCGZ</v>
          </cell>
          <cell r="C159" t="str">
            <v>Distribution Center</v>
          </cell>
          <cell r="D159" t="str">
            <v>AAT</v>
          </cell>
          <cell r="E159" t="str">
            <v>Non Bailment</v>
          </cell>
          <cell r="F159" t="str">
            <v>6 - 10</v>
          </cell>
          <cell r="G159" t="str">
            <v>One way</v>
          </cell>
          <cell r="H159" t="str">
            <v>One Way</v>
          </cell>
          <cell r="I159">
            <v>45187</v>
          </cell>
          <cell r="J159" t="str">
            <v>TGA138</v>
          </cell>
          <cell r="K159" t="str">
            <v>AYLSB</v>
          </cell>
          <cell r="L159" t="str">
            <v>SUMIRIKO EASTERN RUBBER THAILAND LT</v>
          </cell>
          <cell r="M159" t="str">
            <v>12.888143 / 101.089458</v>
          </cell>
          <cell r="N159" t="str">
            <v>TTVT</v>
          </cell>
          <cell r="O159" t="str">
            <v>GBJWA</v>
          </cell>
          <cell r="P159">
            <v>21</v>
          </cell>
          <cell r="Q159">
            <v>1.7399722339999997</v>
          </cell>
          <cell r="R159" t="str">
            <v>FTL</v>
          </cell>
          <cell r="S159" t="str">
            <v>T</v>
          </cell>
          <cell r="T159" t="str">
            <v>G</v>
          </cell>
          <cell r="U159" t="str">
            <v>A</v>
          </cell>
          <cell r="V159">
            <v>138</v>
          </cell>
          <cell r="W159" t="str">
            <v>1M</v>
          </cell>
          <cell r="X159" t="str">
            <v>1M</v>
          </cell>
          <cell r="Y159">
            <v>0.59375</v>
          </cell>
          <cell r="Z159">
            <v>0.61458333333333337</v>
          </cell>
          <cell r="AA159" t="str">
            <v>1M</v>
          </cell>
          <cell r="AB159" t="str">
            <v>1M</v>
          </cell>
          <cell r="AC159">
            <v>0.625</v>
          </cell>
          <cell r="AD159">
            <v>0.64583333333333337</v>
          </cell>
          <cell r="AE159" t="str">
            <v>EDC8</v>
          </cell>
          <cell r="AF159" t="str">
            <v>6W</v>
          </cell>
        </row>
        <row r="160">
          <cell r="A160" t="str">
            <v>TGA141</v>
          </cell>
          <cell r="B160" t="str">
            <v>EDCGZ</v>
          </cell>
          <cell r="C160" t="str">
            <v>Distribution Center</v>
          </cell>
          <cell r="D160" t="str">
            <v>AAT</v>
          </cell>
          <cell r="E160" t="str">
            <v>Non Bailment</v>
          </cell>
          <cell r="F160" t="str">
            <v>11 - 20</v>
          </cell>
          <cell r="G160" t="str">
            <v>One way</v>
          </cell>
          <cell r="H160" t="str">
            <v>One Way</v>
          </cell>
          <cell r="I160">
            <v>45166</v>
          </cell>
          <cell r="J160" t="str">
            <v>TGA141</v>
          </cell>
          <cell r="K160" t="str">
            <v>FW24A</v>
          </cell>
          <cell r="L160" t="str">
            <v>KIRIU THAILAND CO LTD</v>
          </cell>
          <cell r="M160" t="str">
            <v>13.012400 / 101.174600</v>
          </cell>
          <cell r="N160" t="str">
            <v>TTVT</v>
          </cell>
          <cell r="O160" t="str">
            <v>GBJWE</v>
          </cell>
          <cell r="P160">
            <v>24</v>
          </cell>
          <cell r="Q160">
            <v>0.7</v>
          </cell>
          <cell r="R160" t="str">
            <v>FTL</v>
          </cell>
          <cell r="S160" t="str">
            <v>T</v>
          </cell>
          <cell r="T160" t="str">
            <v>G</v>
          </cell>
          <cell r="U160" t="str">
            <v>A</v>
          </cell>
          <cell r="V160" t="str">
            <v>141</v>
          </cell>
          <cell r="W160" t="str">
            <v>4R</v>
          </cell>
          <cell r="X160" t="str">
            <v>4R</v>
          </cell>
          <cell r="Y160">
            <v>0.9375</v>
          </cell>
          <cell r="Z160">
            <v>0.95833333333333337</v>
          </cell>
          <cell r="AA160" t="str">
            <v>5F</v>
          </cell>
          <cell r="AB160" t="str">
            <v>4R</v>
          </cell>
          <cell r="AC160">
            <v>3.472222222222222E-3</v>
          </cell>
          <cell r="AD160">
            <v>2.0833333333333332E-2</v>
          </cell>
          <cell r="AE160" t="str">
            <v>EDC8</v>
          </cell>
          <cell r="AF160" t="str">
            <v>6W</v>
          </cell>
        </row>
        <row r="161">
          <cell r="A161" t="str">
            <v>TGA144</v>
          </cell>
          <cell r="B161" t="str">
            <v>EDCGZ</v>
          </cell>
          <cell r="C161" t="str">
            <v>Distribution Center</v>
          </cell>
          <cell r="D161" t="str">
            <v>AAT</v>
          </cell>
          <cell r="E161" t="str">
            <v>Non Bailment</v>
          </cell>
          <cell r="F161" t="str">
            <v>0 - 5</v>
          </cell>
          <cell r="G161" t="str">
            <v>One way</v>
          </cell>
          <cell r="H161" t="str">
            <v>One Way</v>
          </cell>
          <cell r="I161">
            <v>45264</v>
          </cell>
          <cell r="J161" t="str">
            <v>TGA144</v>
          </cell>
          <cell r="K161" t="str">
            <v>HH9HA</v>
          </cell>
          <cell r="L161" t="str">
            <v>ROECHLING AUTOMOTIVE CHONBURI CO LT</v>
          </cell>
          <cell r="M161" t="str">
            <v>13.080600 / 101.212985</v>
          </cell>
          <cell r="N161" t="str">
            <v>TTVT</v>
          </cell>
          <cell r="O161" t="str">
            <v>GBJWE</v>
          </cell>
          <cell r="P161">
            <v>23</v>
          </cell>
          <cell r="Q161">
            <v>0</v>
          </cell>
          <cell r="R161" t="str">
            <v>FTL</v>
          </cell>
          <cell r="S161" t="str">
            <v>T</v>
          </cell>
          <cell r="T161" t="str">
            <v>G</v>
          </cell>
          <cell r="U161" t="str">
            <v>A</v>
          </cell>
          <cell r="V161" t="str">
            <v>144</v>
          </cell>
          <cell r="W161" t="str">
            <v>3W</v>
          </cell>
          <cell r="X161" t="str">
            <v>3W</v>
          </cell>
          <cell r="Y161">
            <v>0.41666666666666669</v>
          </cell>
          <cell r="Z161">
            <v>0.4375</v>
          </cell>
          <cell r="AA161" t="str">
            <v>3W</v>
          </cell>
          <cell r="AB161" t="str">
            <v>3W</v>
          </cell>
          <cell r="AC161">
            <v>0.45833333333333331</v>
          </cell>
          <cell r="AD161">
            <v>0.47916666666666669</v>
          </cell>
          <cell r="AE161" t="str">
            <v>EDC8</v>
          </cell>
          <cell r="AF161" t="str">
            <v>6W</v>
          </cell>
        </row>
        <row r="162">
          <cell r="A162" t="str">
            <v>TGA145</v>
          </cell>
          <cell r="B162" t="str">
            <v>EDCGZ</v>
          </cell>
          <cell r="C162" t="str">
            <v>Distribution Center</v>
          </cell>
          <cell r="D162" t="str">
            <v>AAT</v>
          </cell>
          <cell r="E162" t="str">
            <v>Non Bailment</v>
          </cell>
          <cell r="F162" t="str">
            <v>21 - 30</v>
          </cell>
          <cell r="G162" t="str">
            <v>One way</v>
          </cell>
          <cell r="H162" t="str">
            <v>One Way</v>
          </cell>
          <cell r="I162">
            <v>45187</v>
          </cell>
          <cell r="J162" t="str">
            <v>TGA145</v>
          </cell>
          <cell r="K162" t="str">
            <v>DRYJC</v>
          </cell>
          <cell r="L162" t="str">
            <v>NTN MFG THAILAND CO LTD</v>
          </cell>
          <cell r="M162" t="str">
            <v>13.119900 / 100.973600</v>
          </cell>
          <cell r="N162" t="str">
            <v>TTVT</v>
          </cell>
          <cell r="O162" t="str">
            <v>GBJWE</v>
          </cell>
          <cell r="P162">
            <v>23</v>
          </cell>
          <cell r="Q162">
            <v>0.54913901431271939</v>
          </cell>
          <cell r="R162" t="str">
            <v>FTL</v>
          </cell>
          <cell r="S162" t="str">
            <v>T</v>
          </cell>
          <cell r="T162" t="str">
            <v>G</v>
          </cell>
          <cell r="U162" t="str">
            <v>A</v>
          </cell>
          <cell r="V162" t="str">
            <v>145</v>
          </cell>
          <cell r="W162" t="str">
            <v>3W</v>
          </cell>
          <cell r="X162" t="str">
            <v>3W</v>
          </cell>
          <cell r="Y162">
            <v>0.41666666666666669</v>
          </cell>
          <cell r="Z162">
            <v>0.4375</v>
          </cell>
          <cell r="AA162" t="str">
            <v>3W</v>
          </cell>
          <cell r="AB162" t="str">
            <v>3W</v>
          </cell>
          <cell r="AC162">
            <v>0.47916666666666669</v>
          </cell>
          <cell r="AD162">
            <v>0.5</v>
          </cell>
          <cell r="AE162" t="str">
            <v>EDC8</v>
          </cell>
          <cell r="AF162" t="str">
            <v>6W</v>
          </cell>
        </row>
        <row r="163">
          <cell r="A163" t="str">
            <v>TGA148</v>
          </cell>
          <cell r="B163" t="str">
            <v>EDCGZ</v>
          </cell>
          <cell r="C163" t="str">
            <v>Distribution Center</v>
          </cell>
          <cell r="D163" t="str">
            <v>AAT</v>
          </cell>
          <cell r="E163" t="str">
            <v>Non Bailment</v>
          </cell>
          <cell r="F163" t="str">
            <v>11 - 20</v>
          </cell>
          <cell r="G163" t="str">
            <v>One way</v>
          </cell>
          <cell r="H163" t="str">
            <v>One Way</v>
          </cell>
          <cell r="I163">
            <v>45001</v>
          </cell>
          <cell r="J163" t="str">
            <v>TGA148</v>
          </cell>
          <cell r="K163" t="str">
            <v>U910B</v>
          </cell>
          <cell r="L163" t="str">
            <v>MITSUBISHI ELECTRIC THAI AUTO PARTS</v>
          </cell>
          <cell r="M163" t="str">
            <v>12.997300 / 101.138300</v>
          </cell>
          <cell r="N163" t="str">
            <v>TTVT</v>
          </cell>
          <cell r="O163" t="str">
            <v>GBJWE</v>
          </cell>
          <cell r="P163">
            <v>23</v>
          </cell>
          <cell r="Q163">
            <v>0.20854399999999998</v>
          </cell>
          <cell r="R163" t="str">
            <v>FTL</v>
          </cell>
          <cell r="S163" t="str">
            <v>T</v>
          </cell>
          <cell r="T163" t="str">
            <v>G</v>
          </cell>
          <cell r="U163" t="str">
            <v>A</v>
          </cell>
          <cell r="V163" t="str">
            <v>148</v>
          </cell>
          <cell r="W163" t="str">
            <v>3W</v>
          </cell>
          <cell r="X163" t="str">
            <v>3W</v>
          </cell>
          <cell r="Y163">
            <v>0.95833333333333337</v>
          </cell>
          <cell r="Z163">
            <v>0.97916666666666663</v>
          </cell>
          <cell r="AA163" t="str">
            <v>4R</v>
          </cell>
          <cell r="AB163" t="str">
            <v>3W</v>
          </cell>
          <cell r="AC163">
            <v>2.0833333333333332E-2</v>
          </cell>
          <cell r="AD163">
            <v>4.1666666666666664E-2</v>
          </cell>
          <cell r="AE163" t="str">
            <v>EDC8</v>
          </cell>
          <cell r="AF163" t="str">
            <v>6W</v>
          </cell>
        </row>
        <row r="164">
          <cell r="A164" t="str">
            <v>TGA149</v>
          </cell>
          <cell r="B164" t="str">
            <v>EDCGZ</v>
          </cell>
          <cell r="C164" t="str">
            <v>Distribution Center</v>
          </cell>
          <cell r="D164" t="str">
            <v>AAT</v>
          </cell>
          <cell r="E164" t="str">
            <v>Non Bailment</v>
          </cell>
          <cell r="F164" t="str">
            <v>11 - 20</v>
          </cell>
          <cell r="G164" t="str">
            <v>One way</v>
          </cell>
          <cell r="H164" t="str">
            <v>One Way</v>
          </cell>
          <cell r="I164">
            <v>45201</v>
          </cell>
          <cell r="J164" t="str">
            <v>TGA149</v>
          </cell>
          <cell r="K164" t="str">
            <v>GZUUA</v>
          </cell>
          <cell r="L164" t="str">
            <v>ROBERT BOSCH AUTOMOTIVE TECHNOLOGIE</v>
          </cell>
          <cell r="M164" t="str">
            <v>13.001100 / 101.160700</v>
          </cell>
          <cell r="N164" t="str">
            <v>TTVT</v>
          </cell>
          <cell r="O164" t="str">
            <v>GBJWE</v>
          </cell>
          <cell r="P164">
            <v>23</v>
          </cell>
          <cell r="Q164">
            <v>0.60549779458097031</v>
          </cell>
          <cell r="R164" t="str">
            <v>FTL</v>
          </cell>
          <cell r="S164" t="str">
            <v>T</v>
          </cell>
          <cell r="T164" t="str">
            <v>G</v>
          </cell>
          <cell r="U164" t="str">
            <v>A</v>
          </cell>
          <cell r="V164" t="str">
            <v>149</v>
          </cell>
          <cell r="W164" t="str">
            <v>3W</v>
          </cell>
          <cell r="X164" t="str">
            <v>3W</v>
          </cell>
          <cell r="Y164">
            <v>0.95833333333333337</v>
          </cell>
          <cell r="Z164">
            <v>0.97916666666666663</v>
          </cell>
          <cell r="AA164" t="str">
            <v>4R</v>
          </cell>
          <cell r="AB164" t="str">
            <v>3W</v>
          </cell>
          <cell r="AC164">
            <v>2.0833333333333332E-2</v>
          </cell>
          <cell r="AD164">
            <v>4.1666666666666664E-2</v>
          </cell>
          <cell r="AE164" t="str">
            <v>EDC8</v>
          </cell>
          <cell r="AF164" t="str">
            <v>6W</v>
          </cell>
        </row>
        <row r="165">
          <cell r="A165" t="str">
            <v>TGA150</v>
          </cell>
          <cell r="B165" t="str">
            <v>EDCGZ</v>
          </cell>
          <cell r="C165" t="str">
            <v>Distribution Center</v>
          </cell>
          <cell r="D165" t="str">
            <v>AAT</v>
          </cell>
          <cell r="E165" t="str">
            <v>Non Bailment</v>
          </cell>
          <cell r="F165" t="str">
            <v>0 - 5</v>
          </cell>
          <cell r="G165" t="str">
            <v>One way</v>
          </cell>
          <cell r="H165" t="str">
            <v>One Way</v>
          </cell>
          <cell r="I165">
            <v>45124</v>
          </cell>
          <cell r="J165" t="str">
            <v>TGA150</v>
          </cell>
          <cell r="K165" t="str">
            <v>HH9HA</v>
          </cell>
          <cell r="L165" t="str">
            <v>ROECHLING AUTOMOTIVE CHONBURI CO LT</v>
          </cell>
          <cell r="M165" t="str">
            <v>13.080600 / 101.212985</v>
          </cell>
          <cell r="N165" t="str">
            <v>TTVT</v>
          </cell>
          <cell r="O165" t="str">
            <v>GBJWC</v>
          </cell>
          <cell r="P165">
            <v>25</v>
          </cell>
          <cell r="R165" t="str">
            <v>FTL</v>
          </cell>
          <cell r="S165" t="str">
            <v>T</v>
          </cell>
          <cell r="T165" t="str">
            <v>G</v>
          </cell>
          <cell r="U165" t="str">
            <v>A</v>
          </cell>
          <cell r="V165" t="str">
            <v>150</v>
          </cell>
          <cell r="W165" t="str">
            <v>5F</v>
          </cell>
          <cell r="X165" t="str">
            <v>5F</v>
          </cell>
          <cell r="Y165">
            <v>0.64583333333333337</v>
          </cell>
          <cell r="Z165">
            <v>0.66666666666666663</v>
          </cell>
          <cell r="AA165" t="str">
            <v>5F</v>
          </cell>
          <cell r="AB165" t="str">
            <v>5F</v>
          </cell>
          <cell r="AC165">
            <v>0.6875</v>
          </cell>
          <cell r="AD165">
            <v>0.70833333333333337</v>
          </cell>
          <cell r="AE165" t="str">
            <v>EDC8</v>
          </cell>
          <cell r="AF165" t="str">
            <v>6W</v>
          </cell>
        </row>
        <row r="166">
          <cell r="A166" t="str">
            <v>TGA151</v>
          </cell>
          <cell r="B166" t="str">
            <v>EDCGZ</v>
          </cell>
          <cell r="C166" t="str">
            <v>Distribution Center</v>
          </cell>
          <cell r="D166" t="str">
            <v>AAT</v>
          </cell>
          <cell r="E166" t="str">
            <v>Non Bailment</v>
          </cell>
          <cell r="F166" t="str">
            <v>6 - 10</v>
          </cell>
          <cell r="G166" t="str">
            <v>One way</v>
          </cell>
          <cell r="H166" t="str">
            <v>One Way</v>
          </cell>
          <cell r="I166">
            <v>44473</v>
          </cell>
          <cell r="J166" t="str">
            <v>TGA151</v>
          </cell>
          <cell r="K166" t="str">
            <v>FXBWA</v>
          </cell>
          <cell r="L166" t="str">
            <v>AUTO INTERIOR PRODUCT CO LTD</v>
          </cell>
          <cell r="M166" t="str">
            <v>13.028100 / 101.188600</v>
          </cell>
          <cell r="N166" t="str">
            <v>TTVT</v>
          </cell>
          <cell r="O166" t="str">
            <v>GBJWF</v>
          </cell>
          <cell r="P166">
            <v>23</v>
          </cell>
          <cell r="Q166">
            <v>0.09</v>
          </cell>
          <cell r="R166" t="str">
            <v>FTL</v>
          </cell>
          <cell r="S166" t="str">
            <v>T</v>
          </cell>
          <cell r="T166" t="str">
            <v>G</v>
          </cell>
          <cell r="U166" t="str">
            <v>A</v>
          </cell>
          <cell r="V166" t="str">
            <v>151</v>
          </cell>
          <cell r="W166" t="str">
            <v>3W</v>
          </cell>
          <cell r="X166" t="str">
            <v>3W</v>
          </cell>
          <cell r="Y166">
            <v>0.375</v>
          </cell>
          <cell r="Z166">
            <v>0.39583333333333331</v>
          </cell>
          <cell r="AA166" t="str">
            <v>3W</v>
          </cell>
          <cell r="AB166" t="str">
            <v>3W</v>
          </cell>
          <cell r="AC166">
            <v>0.41666666666666669</v>
          </cell>
          <cell r="AD166">
            <v>0.42708333333333337</v>
          </cell>
          <cell r="AE166" t="str">
            <v>EDC8</v>
          </cell>
          <cell r="AF166" t="str">
            <v>6W</v>
          </cell>
        </row>
        <row r="167">
          <cell r="A167" t="str">
            <v>TGA152</v>
          </cell>
          <cell r="B167" t="str">
            <v>EDCGZ</v>
          </cell>
          <cell r="C167" t="str">
            <v>Distribution Center</v>
          </cell>
          <cell r="D167" t="str">
            <v>AAT</v>
          </cell>
          <cell r="E167" t="str">
            <v>Non Bailment</v>
          </cell>
          <cell r="F167" t="str">
            <v>21 - 30</v>
          </cell>
          <cell r="G167" t="str">
            <v>One way</v>
          </cell>
          <cell r="H167" t="str">
            <v>One Way</v>
          </cell>
          <cell r="I167">
            <v>45278</v>
          </cell>
          <cell r="J167" t="str">
            <v>TGA152</v>
          </cell>
          <cell r="K167" t="str">
            <v>GJVVA</v>
          </cell>
          <cell r="L167" t="str">
            <v>HENKEL THAILAND LTD</v>
          </cell>
          <cell r="M167" t="str">
            <v>13.007292, 101.18387</v>
          </cell>
          <cell r="N167" t="str">
            <v>TTVT</v>
          </cell>
          <cell r="O167" t="str">
            <v>GBJWE</v>
          </cell>
          <cell r="P167">
            <v>24</v>
          </cell>
          <cell r="Q167">
            <v>0.18437303087586643</v>
          </cell>
          <cell r="R167" t="str">
            <v>FTL</v>
          </cell>
          <cell r="S167" t="str">
            <v>T</v>
          </cell>
          <cell r="T167" t="str">
            <v>G</v>
          </cell>
          <cell r="U167" t="str">
            <v>A</v>
          </cell>
          <cell r="V167" t="str">
            <v>152</v>
          </cell>
          <cell r="W167" t="str">
            <v>4R</v>
          </cell>
          <cell r="X167" t="str">
            <v>4R</v>
          </cell>
          <cell r="Y167">
            <v>0.5625</v>
          </cell>
          <cell r="Z167">
            <v>0.58333333333333337</v>
          </cell>
          <cell r="AA167" t="str">
            <v>4R</v>
          </cell>
          <cell r="AB167" t="str">
            <v>4R</v>
          </cell>
          <cell r="AC167">
            <v>0.625</v>
          </cell>
          <cell r="AD167">
            <v>0.64583333333333337</v>
          </cell>
          <cell r="AE167" t="str">
            <v>EDC8</v>
          </cell>
          <cell r="AF167" t="str">
            <v>6W</v>
          </cell>
        </row>
        <row r="168">
          <cell r="A168" t="str">
            <v>TGA153</v>
          </cell>
          <cell r="B168" t="str">
            <v>EDCGZ</v>
          </cell>
          <cell r="C168" t="str">
            <v>Distribution Center</v>
          </cell>
          <cell r="D168" t="str">
            <v>AAT</v>
          </cell>
          <cell r="E168" t="str">
            <v>Non Bailment</v>
          </cell>
          <cell r="F168" t="str">
            <v>11 - 20</v>
          </cell>
          <cell r="G168" t="str">
            <v>One way</v>
          </cell>
          <cell r="H168" t="str">
            <v>One Way</v>
          </cell>
          <cell r="I168">
            <v>45278</v>
          </cell>
          <cell r="J168" t="str">
            <v>TGA153</v>
          </cell>
          <cell r="K168" t="str">
            <v>V33YA</v>
          </cell>
          <cell r="L168" t="str">
            <v>BOSCH AUTOMOTIVE THAILAND CO LTD</v>
          </cell>
          <cell r="M168" t="str">
            <v>13.002600 / 101.160400</v>
          </cell>
          <cell r="N168" t="str">
            <v>TTVT</v>
          </cell>
          <cell r="O168" t="str">
            <v>GBJWE</v>
          </cell>
          <cell r="P168">
            <v>23</v>
          </cell>
          <cell r="Q168">
            <v>0.85</v>
          </cell>
          <cell r="R168" t="str">
            <v>FTL</v>
          </cell>
          <cell r="S168" t="str">
            <v>T</v>
          </cell>
          <cell r="T168" t="str">
            <v>G</v>
          </cell>
          <cell r="U168" t="str">
            <v>A</v>
          </cell>
          <cell r="V168" t="str">
            <v>153</v>
          </cell>
          <cell r="W168" t="str">
            <v>3W</v>
          </cell>
          <cell r="X168" t="str">
            <v>3W</v>
          </cell>
          <cell r="Y168">
            <v>0.38541666666666669</v>
          </cell>
          <cell r="Z168">
            <v>0.39583333333333331</v>
          </cell>
          <cell r="AA168" t="str">
            <v>3W</v>
          </cell>
          <cell r="AB168" t="str">
            <v>3W</v>
          </cell>
          <cell r="AC168">
            <v>0.4375</v>
          </cell>
          <cell r="AD168">
            <v>0.45833333333333331</v>
          </cell>
          <cell r="AE168" t="str">
            <v>EDC8</v>
          </cell>
          <cell r="AF168" t="str">
            <v>6W</v>
          </cell>
        </row>
        <row r="169">
          <cell r="A169" t="str">
            <v>TGA154</v>
          </cell>
          <cell r="B169" t="str">
            <v>EDCGZ</v>
          </cell>
          <cell r="C169" t="str">
            <v>Distribution Center</v>
          </cell>
          <cell r="D169" t="str">
            <v>AAT</v>
          </cell>
          <cell r="E169" t="str">
            <v>Non Bailment</v>
          </cell>
          <cell r="F169" t="str">
            <v>0 - 5</v>
          </cell>
          <cell r="G169" t="str">
            <v>One way</v>
          </cell>
          <cell r="H169" t="str">
            <v>One Way</v>
          </cell>
          <cell r="I169">
            <v>45124</v>
          </cell>
          <cell r="J169" t="str">
            <v>TGA154</v>
          </cell>
          <cell r="K169" t="str">
            <v>HH9HA</v>
          </cell>
          <cell r="L169" t="str">
            <v>ROECHLING AUTOMOTIVE CHONBURI CO LT</v>
          </cell>
          <cell r="M169" t="str">
            <v>13.080600 / 101.212985</v>
          </cell>
          <cell r="N169" t="str">
            <v>TTVT</v>
          </cell>
          <cell r="O169" t="str">
            <v>GBJWC</v>
          </cell>
          <cell r="P169">
            <v>25</v>
          </cell>
          <cell r="R169" t="str">
            <v>FTL</v>
          </cell>
          <cell r="S169" t="str">
            <v>T</v>
          </cell>
          <cell r="T169" t="str">
            <v>G</v>
          </cell>
          <cell r="U169" t="str">
            <v>A</v>
          </cell>
          <cell r="V169" t="str">
            <v>154</v>
          </cell>
          <cell r="W169" t="str">
            <v>5F</v>
          </cell>
          <cell r="X169" t="str">
            <v>5F</v>
          </cell>
          <cell r="Y169">
            <v>0.64583333333333337</v>
          </cell>
          <cell r="Z169">
            <v>0.66666666666666663</v>
          </cell>
          <cell r="AA169" t="str">
            <v>5F</v>
          </cell>
          <cell r="AB169" t="str">
            <v>5F</v>
          </cell>
          <cell r="AC169">
            <v>0.6875</v>
          </cell>
          <cell r="AD169">
            <v>0.70833333333333337</v>
          </cell>
          <cell r="AE169" t="str">
            <v>EDC8</v>
          </cell>
          <cell r="AF169" t="str">
            <v>6W</v>
          </cell>
        </row>
        <row r="170">
          <cell r="A170" t="str">
            <v>TGA155</v>
          </cell>
          <cell r="B170" t="str">
            <v>EDCGZ</v>
          </cell>
          <cell r="C170" t="str">
            <v>Distribution Center</v>
          </cell>
          <cell r="D170" t="str">
            <v>AAT</v>
          </cell>
          <cell r="E170" t="str">
            <v>Non Bailment</v>
          </cell>
          <cell r="F170" t="str">
            <v>6 - 10</v>
          </cell>
          <cell r="G170" t="str">
            <v>One way</v>
          </cell>
          <cell r="H170" t="str">
            <v>One Way</v>
          </cell>
          <cell r="I170">
            <v>43922</v>
          </cell>
          <cell r="J170" t="str">
            <v>TGA155</v>
          </cell>
          <cell r="K170" t="str">
            <v>FXBXA</v>
          </cell>
          <cell r="L170" t="str">
            <v>PLASTIC OMNIUM AUTO INERGY THAILAND</v>
          </cell>
          <cell r="M170" t="str">
            <v>13.005700 / 101.179700</v>
          </cell>
          <cell r="N170" t="str">
            <v>TTVT</v>
          </cell>
          <cell r="O170" t="str">
            <v>GBJWF</v>
          </cell>
          <cell r="P170">
            <v>23</v>
          </cell>
          <cell r="Q170">
            <v>0.2092888</v>
          </cell>
          <cell r="R170" t="str">
            <v>FTL</v>
          </cell>
          <cell r="S170" t="str">
            <v>T</v>
          </cell>
          <cell r="T170" t="str">
            <v>G</v>
          </cell>
          <cell r="U170" t="str">
            <v>A</v>
          </cell>
          <cell r="V170" t="str">
            <v>155</v>
          </cell>
          <cell r="W170" t="str">
            <v>3W</v>
          </cell>
          <cell r="X170" t="str">
            <v>3W</v>
          </cell>
          <cell r="Y170">
            <v>0.89583333333333337</v>
          </cell>
          <cell r="Z170">
            <v>0.91666666666666674</v>
          </cell>
          <cell r="AA170" t="str">
            <v>3W</v>
          </cell>
          <cell r="AB170" t="str">
            <v>3W</v>
          </cell>
          <cell r="AC170">
            <v>0.92708333333333337</v>
          </cell>
          <cell r="AD170">
            <v>0.9375</v>
          </cell>
          <cell r="AE170" t="str">
            <v>EDC8</v>
          </cell>
          <cell r="AF170" t="str">
            <v>6W</v>
          </cell>
        </row>
        <row r="171">
          <cell r="A171" t="str">
            <v>TGA158</v>
          </cell>
          <cell r="B171" t="str">
            <v>EDCGZ</v>
          </cell>
          <cell r="C171" t="str">
            <v>Distribution Center</v>
          </cell>
          <cell r="D171" t="str">
            <v>AAT</v>
          </cell>
          <cell r="E171" t="str">
            <v>Non Bailment</v>
          </cell>
          <cell r="F171" t="str">
            <v>0 - 5</v>
          </cell>
          <cell r="G171" t="str">
            <v>One way</v>
          </cell>
          <cell r="H171" t="str">
            <v>One Way</v>
          </cell>
          <cell r="I171">
            <v>45124</v>
          </cell>
          <cell r="J171" t="str">
            <v>TGA158</v>
          </cell>
          <cell r="K171" t="str">
            <v>HH9HA</v>
          </cell>
          <cell r="L171" t="str">
            <v>ROECHLING AUTOMOTIVE CHONBURI CO LT</v>
          </cell>
          <cell r="M171" t="str">
            <v>13.080600 / 101.212985</v>
          </cell>
          <cell r="N171" t="str">
            <v>TTVT</v>
          </cell>
          <cell r="O171" t="str">
            <v>GBJWC</v>
          </cell>
          <cell r="P171">
            <v>25</v>
          </cell>
          <cell r="R171" t="str">
            <v>FTL</v>
          </cell>
          <cell r="S171" t="str">
            <v>T</v>
          </cell>
          <cell r="T171" t="str">
            <v>G</v>
          </cell>
          <cell r="U171" t="str">
            <v>A</v>
          </cell>
          <cell r="V171" t="str">
            <v>158</v>
          </cell>
          <cell r="W171" t="str">
            <v>5F</v>
          </cell>
          <cell r="X171" t="str">
            <v>5F</v>
          </cell>
          <cell r="Y171">
            <v>0.64583333333333337</v>
          </cell>
          <cell r="Z171">
            <v>0.66666666666666663</v>
          </cell>
          <cell r="AA171" t="str">
            <v>5F</v>
          </cell>
          <cell r="AB171" t="str">
            <v>5F</v>
          </cell>
          <cell r="AC171">
            <v>0.6875</v>
          </cell>
          <cell r="AD171">
            <v>0.70833333333333337</v>
          </cell>
          <cell r="AE171" t="str">
            <v>EDC8</v>
          </cell>
          <cell r="AF171" t="str">
            <v>6W</v>
          </cell>
        </row>
        <row r="172">
          <cell r="A172" t="str">
            <v>TGA159</v>
          </cell>
          <cell r="B172" t="str">
            <v>EDCGZ</v>
          </cell>
          <cell r="C172" t="str">
            <v>Distribution Center</v>
          </cell>
          <cell r="D172" t="str">
            <v>AAT</v>
          </cell>
          <cell r="E172" t="str">
            <v>Non Bailment</v>
          </cell>
          <cell r="F172" t="str">
            <v>6 - 10</v>
          </cell>
          <cell r="G172" t="str">
            <v>One way</v>
          </cell>
          <cell r="H172" t="str">
            <v>One Way</v>
          </cell>
          <cell r="I172">
            <v>45278</v>
          </cell>
          <cell r="J172" t="str">
            <v>TGA159</v>
          </cell>
          <cell r="K172" t="str">
            <v>AYLSB</v>
          </cell>
          <cell r="L172" t="str">
            <v>SUMIRIKO EASTERN RUBBER THAILAND LT</v>
          </cell>
          <cell r="M172" t="str">
            <v>12.888143 / 101.089458</v>
          </cell>
          <cell r="N172" t="str">
            <v>TTVT</v>
          </cell>
          <cell r="O172" t="str">
            <v>GBJWC</v>
          </cell>
          <cell r="P172">
            <v>25</v>
          </cell>
          <cell r="Q172">
            <v>1.9885539006666666</v>
          </cell>
          <cell r="R172" t="str">
            <v>FTL</v>
          </cell>
          <cell r="S172" t="str">
            <v>T</v>
          </cell>
          <cell r="T172" t="str">
            <v>G</v>
          </cell>
          <cell r="U172" t="str">
            <v>A</v>
          </cell>
          <cell r="V172">
            <v>159</v>
          </cell>
          <cell r="W172" t="str">
            <v>5F</v>
          </cell>
          <cell r="X172" t="str">
            <v>5F</v>
          </cell>
          <cell r="Y172">
            <v>0.33333333333333331</v>
          </cell>
          <cell r="Z172">
            <v>0.35416666666666669</v>
          </cell>
          <cell r="AA172" t="str">
            <v>5F</v>
          </cell>
          <cell r="AB172" t="str">
            <v>5F</v>
          </cell>
          <cell r="AC172">
            <v>0.375</v>
          </cell>
          <cell r="AD172">
            <v>0.39583333333333331</v>
          </cell>
          <cell r="AE172" t="str">
            <v>EDC8</v>
          </cell>
          <cell r="AF172" t="str">
            <v>6W</v>
          </cell>
        </row>
        <row r="173">
          <cell r="A173" t="str">
            <v>TGA160</v>
          </cell>
          <cell r="B173" t="str">
            <v>EDCGZ</v>
          </cell>
          <cell r="C173" t="str">
            <v>Distribution Center</v>
          </cell>
          <cell r="D173" t="str">
            <v>AAT</v>
          </cell>
          <cell r="E173" t="str">
            <v>Non Bailment</v>
          </cell>
          <cell r="F173" t="str">
            <v>21 - 30</v>
          </cell>
          <cell r="G173" t="str">
            <v>One way</v>
          </cell>
          <cell r="H173" t="str">
            <v>One Way</v>
          </cell>
          <cell r="I173">
            <v>45194</v>
          </cell>
          <cell r="J173" t="str">
            <v>TGA160</v>
          </cell>
          <cell r="K173" t="str">
            <v>EHE7C</v>
          </cell>
          <cell r="L173" t="str">
            <v>SUMITOMO ELECTRIC WIRING SYSTEMS TH</v>
          </cell>
          <cell r="M173" t="str">
            <v>13.000300 / 101.089500</v>
          </cell>
          <cell r="N173" t="str">
            <v>TTVT</v>
          </cell>
          <cell r="O173" t="str">
            <v>GBJWE</v>
          </cell>
          <cell r="P173">
            <v>23</v>
          </cell>
          <cell r="R173" t="str">
            <v>FTL</v>
          </cell>
          <cell r="S173" t="str">
            <v>T</v>
          </cell>
          <cell r="T173" t="str">
            <v>G</v>
          </cell>
          <cell r="U173" t="str">
            <v>A</v>
          </cell>
          <cell r="V173">
            <v>160</v>
          </cell>
          <cell r="W173" t="str">
            <v>3W</v>
          </cell>
          <cell r="X173" t="str">
            <v>3W</v>
          </cell>
          <cell r="Y173">
            <v>0.39583333333333331</v>
          </cell>
          <cell r="Z173">
            <v>0.41666666666666663</v>
          </cell>
          <cell r="AA173" t="str">
            <v>3W</v>
          </cell>
          <cell r="AB173" t="str">
            <v>3W</v>
          </cell>
          <cell r="AC173">
            <v>0.45833333333333331</v>
          </cell>
          <cell r="AD173">
            <v>0.47916666666666669</v>
          </cell>
          <cell r="AE173" t="str">
            <v>EDC8</v>
          </cell>
          <cell r="AF173" t="str">
            <v>6W</v>
          </cell>
        </row>
        <row r="174">
          <cell r="A174" t="str">
            <v>TGA161</v>
          </cell>
          <cell r="B174" t="str">
            <v>EDCGZ</v>
          </cell>
          <cell r="C174" t="str">
            <v>Distribution Center</v>
          </cell>
          <cell r="D174" t="str">
            <v>AAT</v>
          </cell>
          <cell r="E174" t="str">
            <v>Non Bailment</v>
          </cell>
          <cell r="F174" t="str">
            <v>0 - 5</v>
          </cell>
          <cell r="G174" t="str">
            <v>One way</v>
          </cell>
          <cell r="H174" t="str">
            <v>One Way</v>
          </cell>
          <cell r="I174">
            <v>45124</v>
          </cell>
          <cell r="J174" t="str">
            <v>TGA161</v>
          </cell>
          <cell r="K174" t="str">
            <v>HH9HA</v>
          </cell>
          <cell r="L174" t="str">
            <v>ROECHLING AUTOMOTIVE CHONBURI CO LT</v>
          </cell>
          <cell r="M174" t="str">
            <v>13.080600 / 101.212985</v>
          </cell>
          <cell r="N174" t="str">
            <v>TTVT</v>
          </cell>
          <cell r="O174" t="str">
            <v>GBJWC</v>
          </cell>
          <cell r="P174">
            <v>25</v>
          </cell>
          <cell r="R174" t="str">
            <v>FTL</v>
          </cell>
          <cell r="S174" t="str">
            <v>T</v>
          </cell>
          <cell r="T174" t="str">
            <v>G</v>
          </cell>
          <cell r="U174" t="str">
            <v>A</v>
          </cell>
          <cell r="V174" t="str">
            <v>161</v>
          </cell>
          <cell r="W174" t="str">
            <v>5F</v>
          </cell>
          <cell r="X174" t="str">
            <v>5F</v>
          </cell>
          <cell r="Y174">
            <v>0.64583333333333337</v>
          </cell>
          <cell r="Z174">
            <v>0.66666666666666663</v>
          </cell>
          <cell r="AA174" t="str">
            <v>5F</v>
          </cell>
          <cell r="AB174" t="str">
            <v>5F</v>
          </cell>
          <cell r="AC174">
            <v>0.6875</v>
          </cell>
          <cell r="AD174">
            <v>0.70833333333333337</v>
          </cell>
          <cell r="AE174" t="str">
            <v>EDC8</v>
          </cell>
          <cell r="AF174" t="str">
            <v>6W</v>
          </cell>
        </row>
        <row r="175">
          <cell r="A175" t="str">
            <v>TGA162</v>
          </cell>
          <cell r="B175" t="str">
            <v>EDCGZ</v>
          </cell>
          <cell r="C175" t="str">
            <v>Distribution Center</v>
          </cell>
          <cell r="D175" t="str">
            <v>AAT</v>
          </cell>
          <cell r="E175" t="str">
            <v>Non Bailment</v>
          </cell>
          <cell r="F175" t="str">
            <v>21 - 30</v>
          </cell>
          <cell r="G175" t="str">
            <v>One way</v>
          </cell>
          <cell r="H175" t="str">
            <v>One Way</v>
          </cell>
          <cell r="I175">
            <v>45194</v>
          </cell>
          <cell r="J175" t="str">
            <v>TGA162</v>
          </cell>
          <cell r="K175" t="str">
            <v>EHE7C</v>
          </cell>
          <cell r="L175" t="str">
            <v>SUMITOMO ELECTRIC WIRING SYSTEMS TH</v>
          </cell>
          <cell r="M175" t="str">
            <v>13.000300 / 101.089500</v>
          </cell>
          <cell r="N175" t="str">
            <v>TTVT</v>
          </cell>
          <cell r="O175" t="str">
            <v>GBJWE</v>
          </cell>
          <cell r="P175">
            <v>23</v>
          </cell>
          <cell r="R175" t="str">
            <v>FTL</v>
          </cell>
          <cell r="S175" t="str">
            <v>T</v>
          </cell>
          <cell r="T175" t="str">
            <v>G</v>
          </cell>
          <cell r="U175" t="str">
            <v>A</v>
          </cell>
          <cell r="V175">
            <v>162</v>
          </cell>
          <cell r="W175" t="str">
            <v>3W</v>
          </cell>
          <cell r="X175" t="str">
            <v>3W</v>
          </cell>
          <cell r="Y175">
            <v>0.39583333333333331</v>
          </cell>
          <cell r="Z175">
            <v>0.41666666666666663</v>
          </cell>
          <cell r="AA175" t="str">
            <v>3W</v>
          </cell>
          <cell r="AB175" t="str">
            <v>3W</v>
          </cell>
          <cell r="AC175">
            <v>0.45833333333333331</v>
          </cell>
          <cell r="AD175">
            <v>0.47916666666666669</v>
          </cell>
          <cell r="AE175" t="str">
            <v>EDC8</v>
          </cell>
          <cell r="AF175" t="str">
            <v>6W</v>
          </cell>
        </row>
        <row r="176">
          <cell r="A176" t="str">
            <v>TGA163</v>
          </cell>
          <cell r="B176" t="str">
            <v>EDCGZ</v>
          </cell>
          <cell r="C176" t="str">
            <v>Distribution Center</v>
          </cell>
          <cell r="D176" t="str">
            <v>AAT</v>
          </cell>
          <cell r="E176" t="str">
            <v>Non Bailment</v>
          </cell>
          <cell r="F176" t="str">
            <v>21 - 30</v>
          </cell>
          <cell r="G176" t="str">
            <v>One way</v>
          </cell>
          <cell r="H176" t="str">
            <v>One Way</v>
          </cell>
          <cell r="I176">
            <v>45194</v>
          </cell>
          <cell r="J176" t="str">
            <v>TGA163</v>
          </cell>
          <cell r="K176" t="str">
            <v>EHE7C</v>
          </cell>
          <cell r="L176" t="str">
            <v>SUMITOMO ELECTRIC WIRING SYSTEMS TH</v>
          </cell>
          <cell r="M176" t="str">
            <v>13.000300 / 101.089500</v>
          </cell>
          <cell r="N176" t="str">
            <v>TTVT</v>
          </cell>
          <cell r="O176" t="str">
            <v>GBJWE</v>
          </cell>
          <cell r="P176">
            <v>23</v>
          </cell>
          <cell r="R176" t="str">
            <v>FTL</v>
          </cell>
          <cell r="S176" t="str">
            <v>T</v>
          </cell>
          <cell r="T176" t="str">
            <v>G</v>
          </cell>
          <cell r="U176" t="str">
            <v>A</v>
          </cell>
          <cell r="V176">
            <v>163</v>
          </cell>
          <cell r="W176" t="str">
            <v>3W</v>
          </cell>
          <cell r="X176" t="str">
            <v>3W</v>
          </cell>
          <cell r="Y176">
            <v>0.39583333333333331</v>
          </cell>
          <cell r="Z176">
            <v>0.41666666666666663</v>
          </cell>
          <cell r="AA176" t="str">
            <v>3W</v>
          </cell>
          <cell r="AB176" t="str">
            <v>3W</v>
          </cell>
          <cell r="AC176">
            <v>0.45833333333333331</v>
          </cell>
          <cell r="AD176">
            <v>0.47916666666666669</v>
          </cell>
          <cell r="AE176" t="str">
            <v>EDC8</v>
          </cell>
          <cell r="AF176" t="str">
            <v>6W</v>
          </cell>
        </row>
        <row r="177">
          <cell r="A177" t="str">
            <v>TGA164</v>
          </cell>
          <cell r="B177" t="str">
            <v>EDCGZ</v>
          </cell>
          <cell r="C177" t="str">
            <v>Distribution Center</v>
          </cell>
          <cell r="D177" t="str">
            <v>AAT</v>
          </cell>
          <cell r="E177" t="str">
            <v>Non Bailment</v>
          </cell>
          <cell r="F177" t="str">
            <v>21 - 30</v>
          </cell>
          <cell r="G177" t="str">
            <v>One way</v>
          </cell>
          <cell r="H177" t="str">
            <v>One Way</v>
          </cell>
          <cell r="I177">
            <v>45194</v>
          </cell>
          <cell r="J177" t="str">
            <v>TGA164</v>
          </cell>
          <cell r="K177" t="str">
            <v>EHE7C</v>
          </cell>
          <cell r="L177" t="str">
            <v>SUMITOMO ELECTRIC WIRING SYSTEMS TH</v>
          </cell>
          <cell r="M177" t="str">
            <v>13.000300 / 101.089500</v>
          </cell>
          <cell r="N177" t="str">
            <v>TTVT</v>
          </cell>
          <cell r="O177" t="str">
            <v>GBJWE</v>
          </cell>
          <cell r="P177">
            <v>23</v>
          </cell>
          <cell r="R177" t="str">
            <v>FTL</v>
          </cell>
          <cell r="S177" t="str">
            <v>T</v>
          </cell>
          <cell r="T177" t="str">
            <v>G</v>
          </cell>
          <cell r="U177" t="str">
            <v>A</v>
          </cell>
          <cell r="V177">
            <v>164</v>
          </cell>
          <cell r="W177" t="str">
            <v>3W</v>
          </cell>
          <cell r="X177" t="str">
            <v>3W</v>
          </cell>
          <cell r="Y177">
            <v>0.39583333333333331</v>
          </cell>
          <cell r="Z177">
            <v>0.41666666666666663</v>
          </cell>
          <cell r="AA177" t="str">
            <v>3W</v>
          </cell>
          <cell r="AB177" t="str">
            <v>3W</v>
          </cell>
          <cell r="AC177">
            <v>0.45833333333333331</v>
          </cell>
          <cell r="AD177">
            <v>0.47916666666666669</v>
          </cell>
          <cell r="AE177" t="str">
            <v>EDC8</v>
          </cell>
          <cell r="AF177" t="str">
            <v>6W</v>
          </cell>
        </row>
        <row r="178">
          <cell r="A178" t="str">
            <v>TGA165</v>
          </cell>
          <cell r="B178" t="str">
            <v>EDCGZ</v>
          </cell>
          <cell r="C178" t="str">
            <v>Distribution Center</v>
          </cell>
          <cell r="D178" t="str">
            <v>AAT</v>
          </cell>
          <cell r="E178" t="str">
            <v>Non Bailment</v>
          </cell>
          <cell r="F178" t="str">
            <v>21 - 30</v>
          </cell>
          <cell r="G178" t="str">
            <v>One way</v>
          </cell>
          <cell r="H178" t="str">
            <v>One Way</v>
          </cell>
          <cell r="I178">
            <v>45194</v>
          </cell>
          <cell r="J178" t="str">
            <v>TGA165</v>
          </cell>
          <cell r="K178" t="str">
            <v>EHE7C</v>
          </cell>
          <cell r="L178" t="str">
            <v>SUMITOMO ELECTRIC WIRING SYSTEMS TH</v>
          </cell>
          <cell r="M178" t="str">
            <v>13.000300 / 101.089500</v>
          </cell>
          <cell r="N178" t="str">
            <v>TTVT</v>
          </cell>
          <cell r="O178" t="str">
            <v>GBJWE</v>
          </cell>
          <cell r="P178">
            <v>23</v>
          </cell>
          <cell r="R178" t="str">
            <v>FTL</v>
          </cell>
          <cell r="S178" t="str">
            <v>T</v>
          </cell>
          <cell r="T178" t="str">
            <v>G</v>
          </cell>
          <cell r="U178" t="str">
            <v>A</v>
          </cell>
          <cell r="V178">
            <v>165</v>
          </cell>
          <cell r="W178" t="str">
            <v>3W</v>
          </cell>
          <cell r="X178" t="str">
            <v>3W</v>
          </cell>
          <cell r="Y178">
            <v>0.39583333333333331</v>
          </cell>
          <cell r="Z178">
            <v>0.41666666666666663</v>
          </cell>
          <cell r="AA178" t="str">
            <v>3W</v>
          </cell>
          <cell r="AB178" t="str">
            <v>3W</v>
          </cell>
          <cell r="AC178">
            <v>0.45833333333333331</v>
          </cell>
          <cell r="AD178">
            <v>0.47916666666666669</v>
          </cell>
          <cell r="AE178" t="str">
            <v>EDC8</v>
          </cell>
          <cell r="AF178" t="str">
            <v>6W</v>
          </cell>
        </row>
        <row r="179">
          <cell r="A179" t="str">
            <v>TGA166</v>
          </cell>
          <cell r="B179" t="str">
            <v>EDCGZ</v>
          </cell>
          <cell r="C179" t="str">
            <v>Distribution Center</v>
          </cell>
          <cell r="D179" t="str">
            <v>AAT</v>
          </cell>
          <cell r="E179" t="str">
            <v>Non Bailment</v>
          </cell>
          <cell r="F179" t="str">
            <v>0 - 5</v>
          </cell>
          <cell r="G179" t="str">
            <v>One way</v>
          </cell>
          <cell r="H179" t="str">
            <v>One Way</v>
          </cell>
          <cell r="I179">
            <v>45124</v>
          </cell>
          <cell r="J179" t="str">
            <v>TGA166</v>
          </cell>
          <cell r="K179" t="str">
            <v>HH9HA</v>
          </cell>
          <cell r="L179" t="str">
            <v>ROECHLING AUTOMOTIVE CHONBURI CO LT</v>
          </cell>
          <cell r="M179" t="str">
            <v>13.080600 / 101.212985</v>
          </cell>
          <cell r="N179" t="str">
            <v>TTVT</v>
          </cell>
          <cell r="O179" t="str">
            <v>GBJWC</v>
          </cell>
          <cell r="P179">
            <v>25</v>
          </cell>
          <cell r="R179" t="str">
            <v>FTL</v>
          </cell>
          <cell r="S179" t="str">
            <v>T</v>
          </cell>
          <cell r="T179" t="str">
            <v>G</v>
          </cell>
          <cell r="U179" t="str">
            <v>A</v>
          </cell>
          <cell r="V179" t="str">
            <v>166</v>
          </cell>
          <cell r="W179" t="str">
            <v>5F</v>
          </cell>
          <cell r="X179" t="str">
            <v>5F</v>
          </cell>
          <cell r="Y179">
            <v>0.64583333333333337</v>
          </cell>
          <cell r="Z179">
            <v>0.66666666666666663</v>
          </cell>
          <cell r="AA179" t="str">
            <v>5F</v>
          </cell>
          <cell r="AB179" t="str">
            <v>5F</v>
          </cell>
          <cell r="AC179">
            <v>0.6875</v>
          </cell>
          <cell r="AD179">
            <v>0.70833333333333337</v>
          </cell>
          <cell r="AE179" t="str">
            <v>EDC8</v>
          </cell>
          <cell r="AF179" t="str">
            <v>6W</v>
          </cell>
        </row>
        <row r="180">
          <cell r="A180" t="str">
            <v>TGA167</v>
          </cell>
          <cell r="B180" t="str">
            <v>EDCGZ</v>
          </cell>
          <cell r="C180" t="str">
            <v>Distribution Center</v>
          </cell>
          <cell r="D180" t="str">
            <v>AAT</v>
          </cell>
          <cell r="E180" t="str">
            <v>Non Bailment</v>
          </cell>
          <cell r="F180" t="str">
            <v>0 - 5</v>
          </cell>
          <cell r="G180" t="str">
            <v>One way</v>
          </cell>
          <cell r="H180" t="str">
            <v>One Way</v>
          </cell>
          <cell r="I180">
            <v>45124</v>
          </cell>
          <cell r="J180" t="str">
            <v>TGA167</v>
          </cell>
          <cell r="K180" t="str">
            <v>HH9HA</v>
          </cell>
          <cell r="L180" t="str">
            <v>ROECHLING AUTOMOTIVE CHONBURI CO LT</v>
          </cell>
          <cell r="M180" t="str">
            <v>13.080600 / 101.212985</v>
          </cell>
          <cell r="N180" t="str">
            <v>TTVT</v>
          </cell>
          <cell r="O180" t="str">
            <v>GBJWC</v>
          </cell>
          <cell r="P180">
            <v>25</v>
          </cell>
          <cell r="R180" t="str">
            <v>FTL</v>
          </cell>
          <cell r="S180" t="str">
            <v>T</v>
          </cell>
          <cell r="T180" t="str">
            <v>G</v>
          </cell>
          <cell r="U180" t="str">
            <v>A</v>
          </cell>
          <cell r="V180" t="str">
            <v>167</v>
          </cell>
          <cell r="W180" t="str">
            <v>5F</v>
          </cell>
          <cell r="X180" t="str">
            <v>5F</v>
          </cell>
          <cell r="Y180">
            <v>0.64583333333333337</v>
          </cell>
          <cell r="Z180">
            <v>0.66666666666666663</v>
          </cell>
          <cell r="AA180" t="str">
            <v>5F</v>
          </cell>
          <cell r="AB180" t="str">
            <v>5F</v>
          </cell>
          <cell r="AC180">
            <v>0.6875</v>
          </cell>
          <cell r="AD180">
            <v>0.70833333333333337</v>
          </cell>
          <cell r="AE180" t="str">
            <v>EDC8</v>
          </cell>
          <cell r="AF180" t="str">
            <v>6W</v>
          </cell>
        </row>
        <row r="181">
          <cell r="A181" t="str">
            <v>TGA168</v>
          </cell>
          <cell r="B181" t="str">
            <v>EDCGZ</v>
          </cell>
          <cell r="C181" t="str">
            <v>Distribution Center</v>
          </cell>
          <cell r="D181" t="str">
            <v>AAT</v>
          </cell>
          <cell r="E181" t="str">
            <v>Non Bailment</v>
          </cell>
          <cell r="F181" t="str">
            <v>0 - 5</v>
          </cell>
          <cell r="G181" t="str">
            <v>One way</v>
          </cell>
          <cell r="H181" t="str">
            <v>One Way</v>
          </cell>
          <cell r="I181">
            <v>45124</v>
          </cell>
          <cell r="J181" t="str">
            <v>TGA168</v>
          </cell>
          <cell r="K181" t="str">
            <v>HH9HA</v>
          </cell>
          <cell r="L181" t="str">
            <v>ROECHLING AUTOMOTIVE CHONBURI CO LT</v>
          </cell>
          <cell r="M181" t="str">
            <v>13.080600 / 101.212985</v>
          </cell>
          <cell r="N181" t="str">
            <v>TTVT</v>
          </cell>
          <cell r="O181" t="str">
            <v>GBJWC</v>
          </cell>
          <cell r="P181">
            <v>25</v>
          </cell>
          <cell r="R181" t="str">
            <v>FTL</v>
          </cell>
          <cell r="S181" t="str">
            <v>T</v>
          </cell>
          <cell r="T181" t="str">
            <v>G</v>
          </cell>
          <cell r="U181" t="str">
            <v>A</v>
          </cell>
          <cell r="V181" t="str">
            <v>168</v>
          </cell>
          <cell r="W181" t="str">
            <v>5F</v>
          </cell>
          <cell r="X181" t="str">
            <v>5F</v>
          </cell>
          <cell r="Y181">
            <v>0.64583333333333337</v>
          </cell>
          <cell r="Z181">
            <v>0.66666666666666663</v>
          </cell>
          <cell r="AA181" t="str">
            <v>5F</v>
          </cell>
          <cell r="AB181" t="str">
            <v>5F</v>
          </cell>
          <cell r="AC181">
            <v>0.6875</v>
          </cell>
          <cell r="AD181">
            <v>0.70833333333333337</v>
          </cell>
          <cell r="AE181" t="str">
            <v>EDC8</v>
          </cell>
          <cell r="AF181" t="str">
            <v>6W</v>
          </cell>
        </row>
        <row r="182">
          <cell r="A182" t="str">
            <v>TGA169</v>
          </cell>
          <cell r="B182" t="str">
            <v>EDCGZ</v>
          </cell>
          <cell r="C182" t="str">
            <v>Distribution Center</v>
          </cell>
          <cell r="D182" t="str">
            <v>AAT</v>
          </cell>
          <cell r="E182" t="str">
            <v>Non Bailment</v>
          </cell>
          <cell r="F182" t="str">
            <v>11 - 20</v>
          </cell>
          <cell r="G182" t="str">
            <v>One way</v>
          </cell>
          <cell r="H182" t="str">
            <v>One Way</v>
          </cell>
          <cell r="I182">
            <v>45124</v>
          </cell>
          <cell r="J182" t="str">
            <v>TGA169</v>
          </cell>
          <cell r="K182" t="str">
            <v>MXBPA</v>
          </cell>
          <cell r="L182" t="str">
            <v>HANON SYSTEMS THAILAND CO LTD</v>
          </cell>
          <cell r="M182" t="str">
            <v>13.006000 / 101.176100</v>
          </cell>
          <cell r="N182" t="str">
            <v>TTVT</v>
          </cell>
          <cell r="O182" t="str">
            <v>GBJWA</v>
          </cell>
          <cell r="P182">
            <v>23</v>
          </cell>
          <cell r="Q182">
            <v>0.97357142857142864</v>
          </cell>
          <cell r="R182" t="str">
            <v>FTL</v>
          </cell>
          <cell r="S182" t="str">
            <v>T</v>
          </cell>
          <cell r="T182" t="str">
            <v>G</v>
          </cell>
          <cell r="U182" t="str">
            <v>A</v>
          </cell>
          <cell r="V182" t="str">
            <v>169</v>
          </cell>
          <cell r="W182" t="str">
            <v>3W</v>
          </cell>
          <cell r="X182" t="str">
            <v>3W</v>
          </cell>
          <cell r="Y182">
            <v>0.41666666666666669</v>
          </cell>
          <cell r="Z182">
            <v>0.4375</v>
          </cell>
          <cell r="AA182" t="str">
            <v>3W</v>
          </cell>
          <cell r="AB182" t="str">
            <v>3W</v>
          </cell>
          <cell r="AC182">
            <v>0.48958333333333331</v>
          </cell>
          <cell r="AD182">
            <v>0.51041666666666663</v>
          </cell>
          <cell r="AE182" t="str">
            <v>EDC8</v>
          </cell>
          <cell r="AF182" t="str">
            <v>6W</v>
          </cell>
        </row>
        <row r="183">
          <cell r="A183" t="str">
            <v>TGA170</v>
          </cell>
          <cell r="B183" t="str">
            <v>EDCGZ</v>
          </cell>
          <cell r="C183" t="str">
            <v>Distribution Center</v>
          </cell>
          <cell r="D183" t="str">
            <v>AAT</v>
          </cell>
          <cell r="E183" t="str">
            <v>Non Bailment</v>
          </cell>
          <cell r="F183" t="str">
            <v>11 - 20</v>
          </cell>
          <cell r="G183" t="str">
            <v>One way</v>
          </cell>
          <cell r="H183" t="str">
            <v>One Way</v>
          </cell>
          <cell r="I183">
            <v>45124</v>
          </cell>
          <cell r="J183" t="str">
            <v>TGA170</v>
          </cell>
          <cell r="K183" t="str">
            <v>MXBPA</v>
          </cell>
          <cell r="L183" t="str">
            <v>HANON SYSTEMS THAILAND CO LTD</v>
          </cell>
          <cell r="M183" t="str">
            <v>13.006000 / 101.176100</v>
          </cell>
          <cell r="N183" t="str">
            <v>TTVT</v>
          </cell>
          <cell r="O183" t="str">
            <v>GBJWA</v>
          </cell>
          <cell r="P183">
            <v>23</v>
          </cell>
          <cell r="Q183">
            <v>0.97357142857142864</v>
          </cell>
          <cell r="R183" t="str">
            <v>FTL</v>
          </cell>
          <cell r="S183" t="str">
            <v>T</v>
          </cell>
          <cell r="T183" t="str">
            <v>G</v>
          </cell>
          <cell r="U183" t="str">
            <v>A</v>
          </cell>
          <cell r="V183" t="str">
            <v>170</v>
          </cell>
          <cell r="W183" t="str">
            <v>3W</v>
          </cell>
          <cell r="X183" t="str">
            <v>3W</v>
          </cell>
          <cell r="Y183">
            <v>0.41666666666666669</v>
          </cell>
          <cell r="Z183">
            <v>0.4375</v>
          </cell>
          <cell r="AA183" t="str">
            <v>3W</v>
          </cell>
          <cell r="AB183" t="str">
            <v>3W</v>
          </cell>
          <cell r="AC183">
            <v>0.48958333333333331</v>
          </cell>
          <cell r="AD183">
            <v>0.51041666666666663</v>
          </cell>
          <cell r="AE183" t="str">
            <v>EDC8</v>
          </cell>
          <cell r="AF183" t="str">
            <v>6W</v>
          </cell>
        </row>
        <row r="184">
          <cell r="A184" t="str">
            <v>TGA171</v>
          </cell>
          <cell r="B184" t="str">
            <v>EDCGZ</v>
          </cell>
          <cell r="C184" t="str">
            <v>Distribution Center</v>
          </cell>
          <cell r="D184" t="str">
            <v>AAT</v>
          </cell>
          <cell r="E184" t="str">
            <v>Non Bailment</v>
          </cell>
          <cell r="F184" t="str">
            <v>11 - 20</v>
          </cell>
          <cell r="G184" t="str">
            <v>One way</v>
          </cell>
          <cell r="H184" t="str">
            <v>One Way</v>
          </cell>
          <cell r="I184">
            <v>45124</v>
          </cell>
          <cell r="J184" t="str">
            <v>TGA171</v>
          </cell>
          <cell r="K184" t="str">
            <v>MXBPA</v>
          </cell>
          <cell r="L184" t="str">
            <v>HANON SYSTEMS THAILAND CO LTD</v>
          </cell>
          <cell r="M184" t="str">
            <v>13.006000 / 101.176100</v>
          </cell>
          <cell r="N184" t="str">
            <v>TTVT</v>
          </cell>
          <cell r="O184" t="str">
            <v>GBJWA</v>
          </cell>
          <cell r="P184">
            <v>23</v>
          </cell>
          <cell r="Q184">
            <v>0.97357142857142864</v>
          </cell>
          <cell r="R184" t="str">
            <v>FTL</v>
          </cell>
          <cell r="S184" t="str">
            <v>T</v>
          </cell>
          <cell r="T184" t="str">
            <v>G</v>
          </cell>
          <cell r="U184" t="str">
            <v>A</v>
          </cell>
          <cell r="V184" t="str">
            <v>171</v>
          </cell>
          <cell r="W184" t="str">
            <v>3W</v>
          </cell>
          <cell r="X184" t="str">
            <v>3W</v>
          </cell>
          <cell r="Y184">
            <v>0.41666666666666669</v>
          </cell>
          <cell r="Z184">
            <v>0.4375</v>
          </cell>
          <cell r="AA184" t="str">
            <v>3W</v>
          </cell>
          <cell r="AB184" t="str">
            <v>3W</v>
          </cell>
          <cell r="AC184">
            <v>0.48958333333333331</v>
          </cell>
          <cell r="AD184">
            <v>0.51041666666666663</v>
          </cell>
          <cell r="AE184" t="str">
            <v>EDC8</v>
          </cell>
          <cell r="AF184" t="str">
            <v>6W</v>
          </cell>
        </row>
        <row r="185">
          <cell r="A185" t="str">
            <v>TGA172</v>
          </cell>
          <cell r="B185" t="str">
            <v>EDCGZ</v>
          </cell>
          <cell r="C185" t="str">
            <v>Distribution Center</v>
          </cell>
          <cell r="D185" t="str">
            <v>AAT</v>
          </cell>
          <cell r="E185" t="str">
            <v>Non Bailment</v>
          </cell>
          <cell r="F185" t="str">
            <v>11 - 20</v>
          </cell>
          <cell r="G185" t="str">
            <v>One way</v>
          </cell>
          <cell r="H185" t="str">
            <v>One Way</v>
          </cell>
          <cell r="I185">
            <v>45124</v>
          </cell>
          <cell r="J185" t="str">
            <v>TGA172</v>
          </cell>
          <cell r="K185" t="str">
            <v>MXBPA</v>
          </cell>
          <cell r="L185" t="str">
            <v>HANON SYSTEMS THAILAND CO LTD</v>
          </cell>
          <cell r="M185" t="str">
            <v>13.006000 / 101.176100</v>
          </cell>
          <cell r="N185" t="str">
            <v>TTVT</v>
          </cell>
          <cell r="O185" t="str">
            <v>GBJWA</v>
          </cell>
          <cell r="P185">
            <v>23</v>
          </cell>
          <cell r="Q185">
            <v>0.97357142857142864</v>
          </cell>
          <cell r="R185" t="str">
            <v>FTL</v>
          </cell>
          <cell r="S185" t="str">
            <v>T</v>
          </cell>
          <cell r="T185" t="str">
            <v>G</v>
          </cell>
          <cell r="U185" t="str">
            <v>A</v>
          </cell>
          <cell r="V185" t="str">
            <v>172</v>
          </cell>
          <cell r="W185" t="str">
            <v>3W</v>
          </cell>
          <cell r="X185" t="str">
            <v>3W</v>
          </cell>
          <cell r="Y185">
            <v>0.41666666666666669</v>
          </cell>
          <cell r="Z185">
            <v>0.4375</v>
          </cell>
          <cell r="AA185" t="str">
            <v>3W</v>
          </cell>
          <cell r="AB185" t="str">
            <v>3W</v>
          </cell>
          <cell r="AC185">
            <v>0.48958333333333331</v>
          </cell>
          <cell r="AD185">
            <v>0.51041666666666663</v>
          </cell>
          <cell r="AE185" t="str">
            <v>EDC8</v>
          </cell>
          <cell r="AF185" t="str">
            <v>6W</v>
          </cell>
        </row>
        <row r="186">
          <cell r="A186" t="str">
            <v>TGA173</v>
          </cell>
          <cell r="B186" t="str">
            <v>EDCGZ</v>
          </cell>
          <cell r="C186" t="str">
            <v>Distribution Center</v>
          </cell>
          <cell r="D186" t="str">
            <v>AAT</v>
          </cell>
          <cell r="E186" t="str">
            <v>Non Bailment</v>
          </cell>
          <cell r="F186" t="str">
            <v>11 - 20</v>
          </cell>
          <cell r="G186" t="str">
            <v>One way</v>
          </cell>
          <cell r="H186" t="str">
            <v>One Way</v>
          </cell>
          <cell r="I186">
            <v>45124</v>
          </cell>
          <cell r="J186" t="str">
            <v>TGA173</v>
          </cell>
          <cell r="K186" t="str">
            <v>MXBPA</v>
          </cell>
          <cell r="L186" t="str">
            <v>HANON SYSTEMS THAILAND CO LTD</v>
          </cell>
          <cell r="M186" t="str">
            <v>13.006000 / 101.176100</v>
          </cell>
          <cell r="N186" t="str">
            <v>TTVT</v>
          </cell>
          <cell r="O186" t="str">
            <v>GBJWA</v>
          </cell>
          <cell r="P186">
            <v>23</v>
          </cell>
          <cell r="Q186">
            <v>0.97357142857142864</v>
          </cell>
          <cell r="R186" t="str">
            <v>FTL</v>
          </cell>
          <cell r="S186" t="str">
            <v>T</v>
          </cell>
          <cell r="T186" t="str">
            <v>G</v>
          </cell>
          <cell r="U186" t="str">
            <v>A</v>
          </cell>
          <cell r="V186" t="str">
            <v>173</v>
          </cell>
          <cell r="W186" t="str">
            <v>3W</v>
          </cell>
          <cell r="X186" t="str">
            <v>3W</v>
          </cell>
          <cell r="Y186">
            <v>0.41666666666666669</v>
          </cell>
          <cell r="Z186">
            <v>0.4375</v>
          </cell>
          <cell r="AA186" t="str">
            <v>3W</v>
          </cell>
          <cell r="AB186" t="str">
            <v>3W</v>
          </cell>
          <cell r="AC186">
            <v>0.48958333333333331</v>
          </cell>
          <cell r="AD186">
            <v>0.51041666666666663</v>
          </cell>
          <cell r="AE186" t="str">
            <v>EDC8</v>
          </cell>
          <cell r="AF186" t="str">
            <v>6W</v>
          </cell>
        </row>
        <row r="187">
          <cell r="A187" t="str">
            <v>TGA174</v>
          </cell>
          <cell r="B187" t="str">
            <v>EDCGZ</v>
          </cell>
          <cell r="C187" t="str">
            <v>Distribution Center</v>
          </cell>
          <cell r="D187" t="str">
            <v>AAT</v>
          </cell>
          <cell r="E187" t="str">
            <v>Non Bailment</v>
          </cell>
          <cell r="F187" t="str">
            <v>21 - 30</v>
          </cell>
          <cell r="G187" t="str">
            <v>One way</v>
          </cell>
          <cell r="H187" t="str">
            <v>One Way</v>
          </cell>
          <cell r="I187">
            <v>45194</v>
          </cell>
          <cell r="J187" t="str">
            <v>TGA174</v>
          </cell>
          <cell r="K187" t="str">
            <v>EHE7C</v>
          </cell>
          <cell r="L187" t="str">
            <v>SUMITOMO ELECTRIC WIRING SYSTEMS TH</v>
          </cell>
          <cell r="M187" t="str">
            <v>13.000300 / 101.089500</v>
          </cell>
          <cell r="N187" t="str">
            <v>TTVT</v>
          </cell>
          <cell r="O187" t="str">
            <v>GBJWE</v>
          </cell>
          <cell r="P187">
            <v>23</v>
          </cell>
          <cell r="R187" t="str">
            <v>FTL</v>
          </cell>
          <cell r="S187" t="str">
            <v>T</v>
          </cell>
          <cell r="T187" t="str">
            <v>G</v>
          </cell>
          <cell r="U187" t="str">
            <v>A</v>
          </cell>
          <cell r="V187">
            <v>174</v>
          </cell>
          <cell r="W187" t="str">
            <v>3W</v>
          </cell>
          <cell r="X187" t="str">
            <v>3W</v>
          </cell>
          <cell r="Y187">
            <v>0.39583333333333331</v>
          </cell>
          <cell r="Z187">
            <v>0.41666666666666663</v>
          </cell>
          <cell r="AA187" t="str">
            <v>3W</v>
          </cell>
          <cell r="AB187" t="str">
            <v>3W</v>
          </cell>
          <cell r="AC187">
            <v>0.45833333333333331</v>
          </cell>
          <cell r="AD187">
            <v>0.47916666666666669</v>
          </cell>
          <cell r="AE187" t="str">
            <v>EDC8</v>
          </cell>
          <cell r="AF187" t="str">
            <v>6W</v>
          </cell>
        </row>
        <row r="188">
          <cell r="A188" t="str">
            <v>TGA175</v>
          </cell>
          <cell r="B188" t="str">
            <v>EDCGZ</v>
          </cell>
          <cell r="C188" t="str">
            <v>Distribution Center</v>
          </cell>
          <cell r="D188" t="str">
            <v>AAT</v>
          </cell>
          <cell r="E188" t="str">
            <v>Non Bailment</v>
          </cell>
          <cell r="F188" t="str">
            <v>11 - 20</v>
          </cell>
          <cell r="G188" t="str">
            <v>One way</v>
          </cell>
          <cell r="H188" t="str">
            <v>One Way</v>
          </cell>
          <cell r="I188">
            <v>45124</v>
          </cell>
          <cell r="J188" t="str">
            <v>TGA175</v>
          </cell>
          <cell r="K188" t="str">
            <v>MXBPA</v>
          </cell>
          <cell r="L188" t="str">
            <v>HANON SYSTEMS THAILAND CO LTD</v>
          </cell>
          <cell r="M188" t="str">
            <v>13.006000 / 101.176100</v>
          </cell>
          <cell r="N188" t="str">
            <v>TTVT</v>
          </cell>
          <cell r="O188" t="str">
            <v>GBJWA</v>
          </cell>
          <cell r="P188">
            <v>23</v>
          </cell>
          <cell r="Q188">
            <v>0.97357142857142864</v>
          </cell>
          <cell r="R188" t="str">
            <v>FTL</v>
          </cell>
          <cell r="S188" t="str">
            <v>T</v>
          </cell>
          <cell r="T188" t="str">
            <v>G</v>
          </cell>
          <cell r="U188" t="str">
            <v>A</v>
          </cell>
          <cell r="V188" t="str">
            <v>175</v>
          </cell>
          <cell r="W188" t="str">
            <v>3W</v>
          </cell>
          <cell r="X188" t="str">
            <v>3W</v>
          </cell>
          <cell r="Y188">
            <v>0.41666666666666669</v>
          </cell>
          <cell r="Z188">
            <v>0.4375</v>
          </cell>
          <cell r="AA188" t="str">
            <v>3W</v>
          </cell>
          <cell r="AB188" t="str">
            <v>3W</v>
          </cell>
          <cell r="AC188">
            <v>0.48958333333333331</v>
          </cell>
          <cell r="AD188">
            <v>0.51041666666666663</v>
          </cell>
          <cell r="AE188" t="str">
            <v>EDC8</v>
          </cell>
          <cell r="AF188" t="str">
            <v>6W</v>
          </cell>
        </row>
        <row r="189">
          <cell r="A189" t="str">
            <v>TGA176</v>
          </cell>
          <cell r="B189" t="str">
            <v>EDCGZ</v>
          </cell>
          <cell r="C189" t="str">
            <v>Distribution Center</v>
          </cell>
          <cell r="D189" t="str">
            <v>AAT</v>
          </cell>
          <cell r="E189" t="str">
            <v>Non Bailment</v>
          </cell>
          <cell r="F189" t="str">
            <v>11 - 20</v>
          </cell>
          <cell r="G189" t="str">
            <v>One way</v>
          </cell>
          <cell r="H189" t="str">
            <v>One Way</v>
          </cell>
          <cell r="I189">
            <v>45124</v>
          </cell>
          <cell r="J189" t="str">
            <v>TGA176</v>
          </cell>
          <cell r="K189" t="str">
            <v>MXBPA</v>
          </cell>
          <cell r="L189" t="str">
            <v>HANON SYSTEMS THAILAND CO LTD</v>
          </cell>
          <cell r="M189" t="str">
            <v>13.006000 / 101.176100</v>
          </cell>
          <cell r="N189" t="str">
            <v>TTVT</v>
          </cell>
          <cell r="O189" t="str">
            <v>GBJWA</v>
          </cell>
          <cell r="P189">
            <v>23</v>
          </cell>
          <cell r="Q189">
            <v>0.97357142857142864</v>
          </cell>
          <cell r="R189" t="str">
            <v>FTL</v>
          </cell>
          <cell r="S189" t="str">
            <v>T</v>
          </cell>
          <cell r="T189" t="str">
            <v>G</v>
          </cell>
          <cell r="U189" t="str">
            <v>A</v>
          </cell>
          <cell r="V189" t="str">
            <v>176</v>
          </cell>
          <cell r="W189" t="str">
            <v>3W</v>
          </cell>
          <cell r="X189" t="str">
            <v>3W</v>
          </cell>
          <cell r="Y189">
            <v>0.41666666666666669</v>
          </cell>
          <cell r="Z189">
            <v>0.4375</v>
          </cell>
          <cell r="AA189" t="str">
            <v>3W</v>
          </cell>
          <cell r="AB189" t="str">
            <v>3W</v>
          </cell>
          <cell r="AC189">
            <v>0.48958333333333331</v>
          </cell>
          <cell r="AD189">
            <v>0.51041666666666663</v>
          </cell>
          <cell r="AE189" t="str">
            <v>EDC8</v>
          </cell>
          <cell r="AF189" t="str">
            <v>6W</v>
          </cell>
        </row>
        <row r="190">
          <cell r="A190" t="str">
            <v>TGA177</v>
          </cell>
          <cell r="B190" t="str">
            <v>EDCGZ</v>
          </cell>
          <cell r="C190" t="str">
            <v>Distribution Center</v>
          </cell>
          <cell r="D190" t="str">
            <v>AAT</v>
          </cell>
          <cell r="E190" t="str">
            <v>Non Bailment</v>
          </cell>
          <cell r="F190" t="str">
            <v>11 - 20</v>
          </cell>
          <cell r="G190" t="str">
            <v>One way</v>
          </cell>
          <cell r="H190" t="str">
            <v>One Way</v>
          </cell>
          <cell r="I190">
            <v>45215</v>
          </cell>
          <cell r="J190" t="str">
            <v>TGA177</v>
          </cell>
          <cell r="K190" t="str">
            <v>V0H8A</v>
          </cell>
          <cell r="L190" t="str">
            <v>ZF AUTOMOTIVE SAFETY SYSTEMS THAILA</v>
          </cell>
          <cell r="M190" t="str">
            <v>13.008300 / 101.172700</v>
          </cell>
          <cell r="N190" t="str">
            <v>TTVT</v>
          </cell>
          <cell r="O190" t="str">
            <v>GBJWC</v>
          </cell>
          <cell r="P190">
            <v>23</v>
          </cell>
          <cell r="Q190">
            <v>0.99250000000000005</v>
          </cell>
          <cell r="R190" t="str">
            <v>FTL</v>
          </cell>
          <cell r="S190" t="str">
            <v>T</v>
          </cell>
          <cell r="T190" t="str">
            <v>G</v>
          </cell>
          <cell r="U190" t="str">
            <v>A</v>
          </cell>
          <cell r="V190" t="str">
            <v>177</v>
          </cell>
          <cell r="W190" t="str">
            <v>3W</v>
          </cell>
          <cell r="X190" t="str">
            <v>3W</v>
          </cell>
          <cell r="Y190">
            <v>0.4375</v>
          </cell>
          <cell r="Z190">
            <v>0.45833333333333331</v>
          </cell>
          <cell r="AA190" t="str">
            <v>3W</v>
          </cell>
          <cell r="AB190" t="str">
            <v>3W</v>
          </cell>
          <cell r="AC190">
            <v>0.48958333333333331</v>
          </cell>
          <cell r="AD190">
            <v>0.5</v>
          </cell>
          <cell r="AE190" t="str">
            <v>EDC8</v>
          </cell>
          <cell r="AF190" t="str">
            <v>6W</v>
          </cell>
        </row>
        <row r="191">
          <cell r="A191" t="str">
            <v>TGA178</v>
          </cell>
          <cell r="B191" t="str">
            <v>EDCGZ</v>
          </cell>
          <cell r="C191" t="str">
            <v>Distribution Center</v>
          </cell>
          <cell r="D191" t="str">
            <v>AAT</v>
          </cell>
          <cell r="E191" t="str">
            <v>Non Bailment</v>
          </cell>
          <cell r="F191" t="str">
            <v>11 - 20</v>
          </cell>
          <cell r="G191" t="str">
            <v>One way</v>
          </cell>
          <cell r="H191" t="str">
            <v>One Way</v>
          </cell>
          <cell r="I191">
            <v>45215</v>
          </cell>
          <cell r="J191" t="str">
            <v>TGA178</v>
          </cell>
          <cell r="K191" t="str">
            <v>V0H8A</v>
          </cell>
          <cell r="L191" t="str">
            <v>ZF AUTOMOTIVE SAFETY SYSTEMS THAILA</v>
          </cell>
          <cell r="M191" t="str">
            <v>13.008300 / 101.172700</v>
          </cell>
          <cell r="N191" t="str">
            <v>TTVT</v>
          </cell>
          <cell r="O191" t="str">
            <v>GBJWC</v>
          </cell>
          <cell r="P191">
            <v>23</v>
          </cell>
          <cell r="Q191">
            <v>0.99250000000000005</v>
          </cell>
          <cell r="R191" t="str">
            <v>FTL</v>
          </cell>
          <cell r="S191" t="str">
            <v>T</v>
          </cell>
          <cell r="T191" t="str">
            <v>G</v>
          </cell>
          <cell r="U191" t="str">
            <v>A</v>
          </cell>
          <cell r="V191" t="str">
            <v>178</v>
          </cell>
          <cell r="W191" t="str">
            <v>3W</v>
          </cell>
          <cell r="X191" t="str">
            <v>3W</v>
          </cell>
          <cell r="Y191">
            <v>0.4375</v>
          </cell>
          <cell r="Z191">
            <v>0.45833333333333331</v>
          </cell>
          <cell r="AA191" t="str">
            <v>3W</v>
          </cell>
          <cell r="AB191" t="str">
            <v>3W</v>
          </cell>
          <cell r="AC191">
            <v>0.48958333333333331</v>
          </cell>
          <cell r="AD191">
            <v>0.5</v>
          </cell>
          <cell r="AE191" t="str">
            <v>EDC8</v>
          </cell>
          <cell r="AF191" t="str">
            <v>6W</v>
          </cell>
        </row>
        <row r="192">
          <cell r="A192" t="str">
            <v>TGA179</v>
          </cell>
          <cell r="B192" t="str">
            <v>EDCGZ</v>
          </cell>
          <cell r="C192" t="str">
            <v>Distribution Center</v>
          </cell>
          <cell r="D192" t="str">
            <v>AAT</v>
          </cell>
          <cell r="E192" t="str">
            <v>Non Bailment</v>
          </cell>
          <cell r="F192" t="str">
            <v>11 - 20</v>
          </cell>
          <cell r="G192" t="str">
            <v>One way</v>
          </cell>
          <cell r="H192" t="str">
            <v>One Way</v>
          </cell>
          <cell r="I192">
            <v>45215</v>
          </cell>
          <cell r="J192" t="str">
            <v>TGA179</v>
          </cell>
          <cell r="K192" t="str">
            <v>V0H8A</v>
          </cell>
          <cell r="L192" t="str">
            <v>ZF AUTOMOTIVE SAFETY SYSTEMS THAILA</v>
          </cell>
          <cell r="M192" t="str">
            <v>13.008300 / 101.172700</v>
          </cell>
          <cell r="N192" t="str">
            <v>TTVT</v>
          </cell>
          <cell r="O192" t="str">
            <v>GBJWC</v>
          </cell>
          <cell r="P192">
            <v>23</v>
          </cell>
          <cell r="Q192">
            <v>0.99250000000000005</v>
          </cell>
          <cell r="R192" t="str">
            <v>FTL</v>
          </cell>
          <cell r="S192" t="str">
            <v>T</v>
          </cell>
          <cell r="T192" t="str">
            <v>G</v>
          </cell>
          <cell r="U192" t="str">
            <v>A</v>
          </cell>
          <cell r="V192" t="str">
            <v>179</v>
          </cell>
          <cell r="W192" t="str">
            <v>3W</v>
          </cell>
          <cell r="X192" t="str">
            <v>3W</v>
          </cell>
          <cell r="Y192">
            <v>0.4375</v>
          </cell>
          <cell r="Z192">
            <v>0.45833333333333331</v>
          </cell>
          <cell r="AA192" t="str">
            <v>3W</v>
          </cell>
          <cell r="AB192" t="str">
            <v>3W</v>
          </cell>
          <cell r="AC192">
            <v>0.48958333333333331</v>
          </cell>
          <cell r="AD192">
            <v>0.5</v>
          </cell>
          <cell r="AE192" t="str">
            <v>EDC8</v>
          </cell>
          <cell r="AF192" t="str">
            <v>6W</v>
          </cell>
        </row>
        <row r="193">
          <cell r="A193" t="str">
            <v>TGA180</v>
          </cell>
          <cell r="B193" t="str">
            <v>EDCGZ</v>
          </cell>
          <cell r="C193" t="str">
            <v>Distribution Center</v>
          </cell>
          <cell r="D193" t="str">
            <v>AAT</v>
          </cell>
          <cell r="E193" t="str">
            <v>Non Bailment</v>
          </cell>
          <cell r="F193" t="str">
            <v>11 - 20</v>
          </cell>
          <cell r="G193" t="str">
            <v>One way</v>
          </cell>
          <cell r="H193" t="str">
            <v>One Way</v>
          </cell>
          <cell r="I193">
            <v>45215</v>
          </cell>
          <cell r="J193" t="str">
            <v>TGA180</v>
          </cell>
          <cell r="K193" t="str">
            <v>V0H8A</v>
          </cell>
          <cell r="L193" t="str">
            <v>ZF AUTOMOTIVE SAFETY SYSTEMS THAILA</v>
          </cell>
          <cell r="M193" t="str">
            <v>13.008300 / 101.172700</v>
          </cell>
          <cell r="N193" t="str">
            <v>TTVT</v>
          </cell>
          <cell r="O193" t="str">
            <v>GBJWC</v>
          </cell>
          <cell r="P193">
            <v>23</v>
          </cell>
          <cell r="Q193">
            <v>0.99250000000000005</v>
          </cell>
          <cell r="R193" t="str">
            <v>FTL</v>
          </cell>
          <cell r="S193" t="str">
            <v>T</v>
          </cell>
          <cell r="T193" t="str">
            <v>G</v>
          </cell>
          <cell r="U193" t="str">
            <v>A</v>
          </cell>
          <cell r="V193" t="str">
            <v>180</v>
          </cell>
          <cell r="W193" t="str">
            <v>3W</v>
          </cell>
          <cell r="X193" t="str">
            <v>3W</v>
          </cell>
          <cell r="Y193">
            <v>0.4375</v>
          </cell>
          <cell r="Z193">
            <v>0.45833333333333331</v>
          </cell>
          <cell r="AA193" t="str">
            <v>3W</v>
          </cell>
          <cell r="AB193" t="str">
            <v>3W</v>
          </cell>
          <cell r="AC193">
            <v>0.48958333333333331</v>
          </cell>
          <cell r="AD193">
            <v>0.5</v>
          </cell>
          <cell r="AE193" t="str">
            <v>EDC8</v>
          </cell>
          <cell r="AF193" t="str">
            <v>6W</v>
          </cell>
        </row>
        <row r="194">
          <cell r="A194" t="str">
            <v>TGA181</v>
          </cell>
          <cell r="B194" t="str">
            <v>EDCGZ</v>
          </cell>
          <cell r="C194" t="str">
            <v>Distribution Center</v>
          </cell>
          <cell r="D194" t="str">
            <v>AAT</v>
          </cell>
          <cell r="E194" t="str">
            <v>Non Bailment</v>
          </cell>
          <cell r="F194" t="str">
            <v>11 - 20</v>
          </cell>
          <cell r="G194" t="str">
            <v>One way</v>
          </cell>
          <cell r="H194" t="str">
            <v>One Way</v>
          </cell>
          <cell r="I194">
            <v>45278</v>
          </cell>
          <cell r="J194" t="str">
            <v>TGA181</v>
          </cell>
          <cell r="K194" t="str">
            <v>CQZ4A</v>
          </cell>
          <cell r="L194" t="str">
            <v>PIOLAX THAILAND LTD</v>
          </cell>
          <cell r="M194" t="str">
            <v>13.000100 / 101.153800</v>
          </cell>
          <cell r="N194" t="str">
            <v>TTVT</v>
          </cell>
          <cell r="O194" t="str">
            <v>GBJWC</v>
          </cell>
          <cell r="P194">
            <v>25</v>
          </cell>
          <cell r="Q194">
            <v>1.5</v>
          </cell>
          <cell r="R194" t="str">
            <v>FTL</v>
          </cell>
          <cell r="S194" t="str">
            <v>T</v>
          </cell>
          <cell r="T194" t="str">
            <v>G</v>
          </cell>
          <cell r="U194" t="str">
            <v>A</v>
          </cell>
          <cell r="V194">
            <v>181</v>
          </cell>
          <cell r="W194" t="str">
            <v>5F</v>
          </cell>
          <cell r="X194" t="str">
            <v>5F</v>
          </cell>
          <cell r="Y194">
            <v>0.625</v>
          </cell>
          <cell r="Z194">
            <v>0.64583333333333337</v>
          </cell>
          <cell r="AA194" t="str">
            <v>5F</v>
          </cell>
          <cell r="AB194" t="str">
            <v>5F</v>
          </cell>
          <cell r="AC194">
            <v>0.6875</v>
          </cell>
          <cell r="AD194">
            <v>0.70833333333333337</v>
          </cell>
          <cell r="AE194" t="str">
            <v>EDC8</v>
          </cell>
          <cell r="AF194" t="str">
            <v>6W</v>
          </cell>
        </row>
        <row r="195">
          <cell r="A195" t="str">
            <v>TGA182</v>
          </cell>
          <cell r="B195" t="str">
            <v>EDCGZ</v>
          </cell>
          <cell r="C195" t="str">
            <v>Distribution Center</v>
          </cell>
          <cell r="D195" t="str">
            <v>AAT</v>
          </cell>
          <cell r="E195" t="str">
            <v>Non Bailment</v>
          </cell>
          <cell r="F195" t="str">
            <v>11 - 20</v>
          </cell>
          <cell r="G195" t="str">
            <v>One way</v>
          </cell>
          <cell r="H195" t="str">
            <v>One Way</v>
          </cell>
          <cell r="I195">
            <v>45229</v>
          </cell>
          <cell r="J195" t="str">
            <v>TGA182</v>
          </cell>
          <cell r="K195" t="str">
            <v>GH3GA</v>
          </cell>
          <cell r="L195" t="str">
            <v>EMHART TEKNOLOGIES THAILAND LTD</v>
          </cell>
          <cell r="M195" t="str">
            <v>13.002800 / 101.179000</v>
          </cell>
          <cell r="N195" t="str">
            <v>TTVT</v>
          </cell>
          <cell r="O195" t="str">
            <v>GBJWC</v>
          </cell>
          <cell r="P195">
            <v>25</v>
          </cell>
          <cell r="Q195">
            <v>0</v>
          </cell>
          <cell r="R195" t="str">
            <v>FTL</v>
          </cell>
          <cell r="S195" t="str">
            <v>T</v>
          </cell>
          <cell r="T195" t="str">
            <v>G</v>
          </cell>
          <cell r="U195" t="str">
            <v>A</v>
          </cell>
          <cell r="V195">
            <v>182</v>
          </cell>
          <cell r="W195" t="str">
            <v>5F</v>
          </cell>
          <cell r="X195" t="str">
            <v>5F</v>
          </cell>
          <cell r="Y195">
            <v>0.58333333333333337</v>
          </cell>
          <cell r="Z195">
            <v>0.60416666666666674</v>
          </cell>
          <cell r="AA195" t="str">
            <v>5F</v>
          </cell>
          <cell r="AB195" t="str">
            <v>5F</v>
          </cell>
          <cell r="AC195">
            <v>0.63541666666666663</v>
          </cell>
          <cell r="AD195">
            <v>0.64583333333333326</v>
          </cell>
          <cell r="AE195" t="str">
            <v>EDC8</v>
          </cell>
          <cell r="AF195" t="str">
            <v>6W</v>
          </cell>
        </row>
        <row r="196">
          <cell r="A196" t="str">
            <v>TGA183</v>
          </cell>
          <cell r="B196" t="str">
            <v>EDCGZ</v>
          </cell>
          <cell r="C196" t="str">
            <v>Distribution Center</v>
          </cell>
          <cell r="D196" t="str">
            <v>AAT</v>
          </cell>
          <cell r="E196" t="str">
            <v>Non Bailment</v>
          </cell>
          <cell r="F196" t="str">
            <v>11 - 20</v>
          </cell>
          <cell r="G196" t="str">
            <v>One way</v>
          </cell>
          <cell r="H196" t="str">
            <v>One Way</v>
          </cell>
          <cell r="I196">
            <v>45229</v>
          </cell>
          <cell r="J196" t="str">
            <v>TGA183</v>
          </cell>
          <cell r="K196" t="str">
            <v>GPJ0A</v>
          </cell>
          <cell r="L196" t="str">
            <v>SCHAEFFLER MFG THAILAND CO LTD</v>
          </cell>
          <cell r="M196" t="str">
            <v>13.097500 / 101.113800</v>
          </cell>
          <cell r="N196" t="str">
            <v>TTVT</v>
          </cell>
          <cell r="O196" t="str">
            <v>GBJWC</v>
          </cell>
          <cell r="P196">
            <v>25</v>
          </cell>
          <cell r="Q196">
            <v>0.22468133333333334</v>
          </cell>
          <cell r="R196" t="str">
            <v>FTL</v>
          </cell>
          <cell r="S196" t="str">
            <v>T</v>
          </cell>
          <cell r="T196" t="str">
            <v>G</v>
          </cell>
          <cell r="U196" t="str">
            <v>A</v>
          </cell>
          <cell r="V196">
            <v>183</v>
          </cell>
          <cell r="W196" t="str">
            <v>5F</v>
          </cell>
          <cell r="X196" t="str">
            <v>5F</v>
          </cell>
          <cell r="Y196">
            <v>0.85416666666666663</v>
          </cell>
          <cell r="Z196">
            <v>0.875</v>
          </cell>
          <cell r="AA196" t="str">
            <v>5F</v>
          </cell>
          <cell r="AB196" t="str">
            <v>5F</v>
          </cell>
          <cell r="AC196">
            <v>0.91666666666666663</v>
          </cell>
          <cell r="AD196">
            <v>0.92708333333333326</v>
          </cell>
          <cell r="AE196" t="str">
            <v>EDC8</v>
          </cell>
          <cell r="AF196" t="str">
            <v>6W</v>
          </cell>
        </row>
        <row r="197">
          <cell r="A197" t="str">
            <v>TGA184</v>
          </cell>
          <cell r="B197" t="str">
            <v>EDCGZ</v>
          </cell>
          <cell r="C197" t="str">
            <v>Distribution Center</v>
          </cell>
          <cell r="D197" t="str">
            <v>AAT</v>
          </cell>
          <cell r="E197" t="str">
            <v>Non Bailment</v>
          </cell>
          <cell r="F197" t="str">
            <v>11 - 20</v>
          </cell>
          <cell r="G197" t="str">
            <v>One way</v>
          </cell>
          <cell r="H197" t="str">
            <v>One Way</v>
          </cell>
          <cell r="I197">
            <v>45124</v>
          </cell>
          <cell r="J197" t="str">
            <v>TGA184</v>
          </cell>
          <cell r="K197" t="str">
            <v>V33DB</v>
          </cell>
          <cell r="L197" t="str">
            <v>DANA SPICER THAILAND LTD</v>
          </cell>
          <cell r="M197" t="str">
            <v>13.031500 / 101.136000</v>
          </cell>
          <cell r="N197" t="str">
            <v>TTVT</v>
          </cell>
          <cell r="O197" t="str">
            <v>GBJWA</v>
          </cell>
          <cell r="P197">
            <v>22</v>
          </cell>
          <cell r="Q197">
            <v>0.99133333333333329</v>
          </cell>
          <cell r="R197" t="str">
            <v>FTL</v>
          </cell>
          <cell r="S197" t="str">
            <v>T</v>
          </cell>
          <cell r="T197" t="str">
            <v>G</v>
          </cell>
          <cell r="U197" t="str">
            <v>A</v>
          </cell>
          <cell r="V197" t="str">
            <v>184</v>
          </cell>
          <cell r="W197" t="str">
            <v>2T</v>
          </cell>
          <cell r="X197" t="str">
            <v>2T</v>
          </cell>
          <cell r="Y197">
            <v>0.62500000000000011</v>
          </cell>
          <cell r="Z197">
            <v>0.64583333333333348</v>
          </cell>
          <cell r="AA197" t="str">
            <v>2T</v>
          </cell>
          <cell r="AB197" t="str">
            <v>2T</v>
          </cell>
          <cell r="AC197">
            <v>0.68750000000000011</v>
          </cell>
          <cell r="AD197">
            <v>0.69791666666666674</v>
          </cell>
          <cell r="AE197" t="str">
            <v>EDC8</v>
          </cell>
          <cell r="AF197" t="str">
            <v>6W</v>
          </cell>
        </row>
        <row r="198">
          <cell r="A198" t="str">
            <v>TGA185</v>
          </cell>
          <cell r="B198" t="str">
            <v>EDCGZ</v>
          </cell>
          <cell r="C198" t="str">
            <v>Distribution Center</v>
          </cell>
          <cell r="D198" t="str">
            <v>AAT</v>
          </cell>
          <cell r="E198" t="str">
            <v>Non Bailment</v>
          </cell>
          <cell r="F198" t="str">
            <v>11 - 20</v>
          </cell>
          <cell r="G198" t="str">
            <v>One way</v>
          </cell>
          <cell r="H198" t="str">
            <v>One Way</v>
          </cell>
          <cell r="I198">
            <v>45124</v>
          </cell>
          <cell r="J198" t="str">
            <v>TGA185</v>
          </cell>
          <cell r="K198" t="str">
            <v>V33DB</v>
          </cell>
          <cell r="L198" t="str">
            <v>DANA SPICER THAILAND LTD</v>
          </cell>
          <cell r="M198" t="str">
            <v>13.031500 / 101.136000</v>
          </cell>
          <cell r="N198" t="str">
            <v>TTVT</v>
          </cell>
          <cell r="O198" t="str">
            <v>GBJWA</v>
          </cell>
          <cell r="P198">
            <v>22</v>
          </cell>
          <cell r="Q198">
            <v>0.99133333333333329</v>
          </cell>
          <cell r="R198" t="str">
            <v>FTL</v>
          </cell>
          <cell r="S198" t="str">
            <v>T</v>
          </cell>
          <cell r="T198" t="str">
            <v>G</v>
          </cell>
          <cell r="U198" t="str">
            <v>A</v>
          </cell>
          <cell r="V198" t="str">
            <v>185</v>
          </cell>
          <cell r="W198" t="str">
            <v>2T</v>
          </cell>
          <cell r="X198" t="str">
            <v>2T</v>
          </cell>
          <cell r="Y198">
            <v>0.62500000000000011</v>
          </cell>
          <cell r="Z198">
            <v>0.64583333333333348</v>
          </cell>
          <cell r="AA198" t="str">
            <v>2T</v>
          </cell>
          <cell r="AB198" t="str">
            <v>2T</v>
          </cell>
          <cell r="AC198">
            <v>0.68750000000000011</v>
          </cell>
          <cell r="AD198">
            <v>0.69791666666666674</v>
          </cell>
          <cell r="AE198" t="str">
            <v>EDC8</v>
          </cell>
          <cell r="AF198" t="str">
            <v>6W</v>
          </cell>
        </row>
        <row r="199">
          <cell r="A199" t="str">
            <v>TGA186</v>
          </cell>
          <cell r="B199" t="str">
            <v>EDCGZ</v>
          </cell>
          <cell r="C199" t="str">
            <v>Distribution Center</v>
          </cell>
          <cell r="D199" t="str">
            <v>AAT</v>
          </cell>
          <cell r="E199" t="str">
            <v>Non Bailment</v>
          </cell>
          <cell r="F199" t="str">
            <v>11 - 20</v>
          </cell>
          <cell r="G199" t="str">
            <v>One way</v>
          </cell>
          <cell r="H199" t="str">
            <v>One Way</v>
          </cell>
          <cell r="I199">
            <v>45124</v>
          </cell>
          <cell r="J199" t="str">
            <v>TGA186</v>
          </cell>
          <cell r="K199" t="str">
            <v>V33DB</v>
          </cell>
          <cell r="L199" t="str">
            <v>DANA SPICER THAILAND LTD</v>
          </cell>
          <cell r="M199" t="str">
            <v>13.031500 / 101.136000</v>
          </cell>
          <cell r="N199" t="str">
            <v>TTVT</v>
          </cell>
          <cell r="O199" t="str">
            <v>GBJWA</v>
          </cell>
          <cell r="P199">
            <v>22</v>
          </cell>
          <cell r="Q199">
            <v>0.99133333333333329</v>
          </cell>
          <cell r="R199" t="str">
            <v>FTL</v>
          </cell>
          <cell r="S199" t="str">
            <v>T</v>
          </cell>
          <cell r="T199" t="str">
            <v>G</v>
          </cell>
          <cell r="U199" t="str">
            <v>A</v>
          </cell>
          <cell r="V199" t="str">
            <v>186</v>
          </cell>
          <cell r="W199" t="str">
            <v>2T</v>
          </cell>
          <cell r="X199" t="str">
            <v>2T</v>
          </cell>
          <cell r="Y199">
            <v>0.62500000000000011</v>
          </cell>
          <cell r="Z199">
            <v>0.64583333333333348</v>
          </cell>
          <cell r="AA199" t="str">
            <v>2T</v>
          </cell>
          <cell r="AB199" t="str">
            <v>2T</v>
          </cell>
          <cell r="AC199">
            <v>0.68750000000000011</v>
          </cell>
          <cell r="AD199">
            <v>0.69791666666666674</v>
          </cell>
          <cell r="AE199" t="str">
            <v>EDC8</v>
          </cell>
          <cell r="AF199" t="str">
            <v>6W</v>
          </cell>
        </row>
        <row r="200">
          <cell r="A200" t="str">
            <v>TGA187</v>
          </cell>
          <cell r="B200" t="str">
            <v>EDCGZ</v>
          </cell>
          <cell r="C200" t="str">
            <v>Distribution Center</v>
          </cell>
          <cell r="D200" t="str">
            <v>AAT</v>
          </cell>
          <cell r="E200" t="str">
            <v>Non Bailment</v>
          </cell>
          <cell r="F200" t="str">
            <v>11 - 20</v>
          </cell>
          <cell r="G200" t="str">
            <v>One way</v>
          </cell>
          <cell r="H200" t="str">
            <v>One Way</v>
          </cell>
          <cell r="I200">
            <v>45124</v>
          </cell>
          <cell r="J200" t="str">
            <v>TGA187</v>
          </cell>
          <cell r="K200" t="str">
            <v>V33DB</v>
          </cell>
          <cell r="L200" t="str">
            <v>DANA SPICER THAILAND LTD</v>
          </cell>
          <cell r="M200" t="str">
            <v>13.031500 / 101.136000</v>
          </cell>
          <cell r="N200" t="str">
            <v>TTVT</v>
          </cell>
          <cell r="O200" t="str">
            <v>GBJWA</v>
          </cell>
          <cell r="P200">
            <v>22</v>
          </cell>
          <cell r="Q200">
            <v>0.99133333333333329</v>
          </cell>
          <cell r="R200" t="str">
            <v>FTL</v>
          </cell>
          <cell r="S200" t="str">
            <v>T</v>
          </cell>
          <cell r="T200" t="str">
            <v>G</v>
          </cell>
          <cell r="U200" t="str">
            <v>A</v>
          </cell>
          <cell r="V200" t="str">
            <v>187</v>
          </cell>
          <cell r="W200" t="str">
            <v>2T</v>
          </cell>
          <cell r="X200" t="str">
            <v>2T</v>
          </cell>
          <cell r="Y200">
            <v>0.62500000000000011</v>
          </cell>
          <cell r="Z200">
            <v>0.64583333333333348</v>
          </cell>
          <cell r="AA200" t="str">
            <v>2T</v>
          </cell>
          <cell r="AB200" t="str">
            <v>2T</v>
          </cell>
          <cell r="AC200">
            <v>0.68750000000000011</v>
          </cell>
          <cell r="AD200">
            <v>0.69791666666666674</v>
          </cell>
          <cell r="AE200" t="str">
            <v>EDC8</v>
          </cell>
          <cell r="AF200" t="str">
            <v>6W</v>
          </cell>
        </row>
        <row r="201">
          <cell r="A201" t="str">
            <v>TGA188</v>
          </cell>
          <cell r="B201" t="str">
            <v>EDCGZ</v>
          </cell>
          <cell r="C201" t="str">
            <v>Distribution Center</v>
          </cell>
          <cell r="D201" t="str">
            <v>AAT</v>
          </cell>
          <cell r="E201" t="str">
            <v>Non Bailment</v>
          </cell>
          <cell r="F201" t="str">
            <v>11 - 20</v>
          </cell>
          <cell r="G201" t="str">
            <v>One way</v>
          </cell>
          <cell r="H201" t="str">
            <v>One Way</v>
          </cell>
          <cell r="I201">
            <v>45124</v>
          </cell>
          <cell r="J201" t="str">
            <v>TGA188</v>
          </cell>
          <cell r="K201" t="str">
            <v>V33DB</v>
          </cell>
          <cell r="L201" t="str">
            <v>DANA SPICER THAILAND LTD</v>
          </cell>
          <cell r="M201" t="str">
            <v>13.031500 / 101.136000</v>
          </cell>
          <cell r="N201" t="str">
            <v>TTVT</v>
          </cell>
          <cell r="O201" t="str">
            <v>GBJWA</v>
          </cell>
          <cell r="P201">
            <v>22</v>
          </cell>
          <cell r="Q201">
            <v>0.99133333333333329</v>
          </cell>
          <cell r="R201" t="str">
            <v>FTL</v>
          </cell>
          <cell r="S201" t="str">
            <v>T</v>
          </cell>
          <cell r="T201" t="str">
            <v>G</v>
          </cell>
          <cell r="U201" t="str">
            <v>A</v>
          </cell>
          <cell r="V201" t="str">
            <v>188</v>
          </cell>
          <cell r="W201" t="str">
            <v>2T</v>
          </cell>
          <cell r="X201" t="str">
            <v>2T</v>
          </cell>
          <cell r="Y201">
            <v>0.62500000000000011</v>
          </cell>
          <cell r="Z201">
            <v>0.64583333333333348</v>
          </cell>
          <cell r="AA201" t="str">
            <v>2T</v>
          </cell>
          <cell r="AB201" t="str">
            <v>2T</v>
          </cell>
          <cell r="AC201">
            <v>0.68750000000000011</v>
          </cell>
          <cell r="AD201">
            <v>0.69791666666666674</v>
          </cell>
          <cell r="AE201" t="str">
            <v>EDC8</v>
          </cell>
          <cell r="AF201" t="str">
            <v>6W</v>
          </cell>
        </row>
        <row r="202">
          <cell r="A202" t="str">
            <v>TGA189</v>
          </cell>
          <cell r="B202" t="str">
            <v>EDCGZ</v>
          </cell>
          <cell r="C202" t="str">
            <v>Distribution Center</v>
          </cell>
          <cell r="D202" t="str">
            <v>AAT</v>
          </cell>
          <cell r="E202" t="str">
            <v>Non Bailment</v>
          </cell>
          <cell r="F202" t="str">
            <v>11 - 20</v>
          </cell>
          <cell r="G202" t="str">
            <v>One way</v>
          </cell>
          <cell r="H202" t="str">
            <v>One Way</v>
          </cell>
          <cell r="I202">
            <v>45124</v>
          </cell>
          <cell r="J202" t="str">
            <v>TGA189</v>
          </cell>
          <cell r="K202" t="str">
            <v>V33DB</v>
          </cell>
          <cell r="L202" t="str">
            <v>DANA SPICER THAILAND LTD</v>
          </cell>
          <cell r="M202" t="str">
            <v>13.031500 / 101.136000</v>
          </cell>
          <cell r="N202" t="str">
            <v>TTVT</v>
          </cell>
          <cell r="O202" t="str">
            <v>GBJWA</v>
          </cell>
          <cell r="P202">
            <v>22</v>
          </cell>
          <cell r="Q202">
            <v>0.99133333333333329</v>
          </cell>
          <cell r="R202" t="str">
            <v>FTL</v>
          </cell>
          <cell r="S202" t="str">
            <v>T</v>
          </cell>
          <cell r="T202" t="str">
            <v>G</v>
          </cell>
          <cell r="U202" t="str">
            <v>A</v>
          </cell>
          <cell r="V202" t="str">
            <v>189</v>
          </cell>
          <cell r="W202" t="str">
            <v>2T</v>
          </cell>
          <cell r="X202" t="str">
            <v>2T</v>
          </cell>
          <cell r="Y202">
            <v>0.62500000000000011</v>
          </cell>
          <cell r="Z202">
            <v>0.64583333333333348</v>
          </cell>
          <cell r="AA202" t="str">
            <v>2T</v>
          </cell>
          <cell r="AB202" t="str">
            <v>2T</v>
          </cell>
          <cell r="AC202">
            <v>0.68750000000000011</v>
          </cell>
          <cell r="AD202">
            <v>0.69791666666666674</v>
          </cell>
          <cell r="AE202" t="str">
            <v>EDC8</v>
          </cell>
          <cell r="AF202" t="str">
            <v>6W</v>
          </cell>
        </row>
        <row r="203">
          <cell r="A203" t="str">
            <v>TGA190</v>
          </cell>
          <cell r="B203" t="str">
            <v>EDCGZ</v>
          </cell>
          <cell r="C203" t="str">
            <v>Distribution Center</v>
          </cell>
          <cell r="D203" t="str">
            <v>AAT</v>
          </cell>
          <cell r="E203" t="str">
            <v>Non Bailment</v>
          </cell>
          <cell r="F203" t="str">
            <v>11 - 20</v>
          </cell>
          <cell r="G203" t="str">
            <v>One way</v>
          </cell>
          <cell r="H203" t="str">
            <v>One Way</v>
          </cell>
          <cell r="I203">
            <v>45124</v>
          </cell>
          <cell r="J203" t="str">
            <v>TGA190</v>
          </cell>
          <cell r="K203" t="str">
            <v>V33DB</v>
          </cell>
          <cell r="L203" t="str">
            <v>DANA SPICER THAILAND LTD</v>
          </cell>
          <cell r="M203" t="str">
            <v>13.031500 / 101.136000</v>
          </cell>
          <cell r="N203" t="str">
            <v>TTVT</v>
          </cell>
          <cell r="O203" t="str">
            <v>GBJWA</v>
          </cell>
          <cell r="P203">
            <v>22</v>
          </cell>
          <cell r="Q203">
            <v>0.99133333333333329</v>
          </cell>
          <cell r="R203" t="str">
            <v>FTL</v>
          </cell>
          <cell r="S203" t="str">
            <v>T</v>
          </cell>
          <cell r="T203" t="str">
            <v>G</v>
          </cell>
          <cell r="U203" t="str">
            <v>A</v>
          </cell>
          <cell r="V203" t="str">
            <v>190</v>
          </cell>
          <cell r="W203" t="str">
            <v>2T</v>
          </cell>
          <cell r="X203" t="str">
            <v>2T</v>
          </cell>
          <cell r="Y203">
            <v>0.62500000000000011</v>
          </cell>
          <cell r="Z203">
            <v>0.64583333333333348</v>
          </cell>
          <cell r="AA203" t="str">
            <v>2T</v>
          </cell>
          <cell r="AB203" t="str">
            <v>2T</v>
          </cell>
          <cell r="AC203">
            <v>0.68750000000000011</v>
          </cell>
          <cell r="AD203">
            <v>0.69791666666666674</v>
          </cell>
          <cell r="AE203" t="str">
            <v>EDC8</v>
          </cell>
          <cell r="AF203" t="str">
            <v>6W</v>
          </cell>
        </row>
        <row r="204">
          <cell r="A204" t="str">
            <v>TGA191</v>
          </cell>
          <cell r="B204" t="str">
            <v>EDCGZ</v>
          </cell>
          <cell r="C204" t="str">
            <v>Distribution Center</v>
          </cell>
          <cell r="D204" t="str">
            <v>AAT</v>
          </cell>
          <cell r="E204" t="str">
            <v>Non Bailment</v>
          </cell>
          <cell r="F204" t="str">
            <v>11 - 20</v>
          </cell>
          <cell r="G204" t="str">
            <v>One way</v>
          </cell>
          <cell r="H204" t="str">
            <v>One Way</v>
          </cell>
          <cell r="I204">
            <v>45124</v>
          </cell>
          <cell r="J204" t="str">
            <v>TGA191</v>
          </cell>
          <cell r="K204" t="str">
            <v>GCZZA</v>
          </cell>
          <cell r="L204" t="str">
            <v>THAI SUMMIT PK CORP LTD</v>
          </cell>
          <cell r="M204" t="str">
            <v>13.039800 / 101.117500</v>
          </cell>
          <cell r="N204" t="str">
            <v>TTVT</v>
          </cell>
          <cell r="O204" t="str">
            <v>GBJWC</v>
          </cell>
          <cell r="P204">
            <v>25</v>
          </cell>
          <cell r="Q204">
            <v>1</v>
          </cell>
          <cell r="R204" t="str">
            <v>FTL</v>
          </cell>
          <cell r="S204" t="str">
            <v>T</v>
          </cell>
          <cell r="T204" t="str">
            <v>G</v>
          </cell>
          <cell r="U204" t="str">
            <v>A</v>
          </cell>
          <cell r="V204" t="str">
            <v>191</v>
          </cell>
          <cell r="W204" t="str">
            <v>5F</v>
          </cell>
          <cell r="X204" t="str">
            <v>5F</v>
          </cell>
          <cell r="Y204">
            <v>0.94791666666666663</v>
          </cell>
          <cell r="Z204">
            <v>0.96875</v>
          </cell>
          <cell r="AA204" t="str">
            <v>6S</v>
          </cell>
          <cell r="AB204" t="str">
            <v>5F</v>
          </cell>
          <cell r="AC204">
            <v>1.0416666666666666E-2</v>
          </cell>
          <cell r="AD204">
            <v>3.125E-2</v>
          </cell>
          <cell r="AE204" t="str">
            <v>EDC8</v>
          </cell>
          <cell r="AF204" t="str">
            <v>6W</v>
          </cell>
        </row>
        <row r="205">
          <cell r="A205" t="str">
            <v>TGA192</v>
          </cell>
          <cell r="B205" t="str">
            <v>EDCGZ</v>
          </cell>
          <cell r="C205" t="str">
            <v>Distribution Center</v>
          </cell>
          <cell r="D205" t="str">
            <v>AAT</v>
          </cell>
          <cell r="E205" t="str">
            <v>Non Bailment</v>
          </cell>
          <cell r="F205" t="str">
            <v>11 - 20</v>
          </cell>
          <cell r="G205" t="str">
            <v>One way</v>
          </cell>
          <cell r="H205" t="str">
            <v>One Way</v>
          </cell>
          <cell r="I205">
            <v>45124</v>
          </cell>
          <cell r="J205" t="str">
            <v>TGA192</v>
          </cell>
          <cell r="K205" t="str">
            <v>GCZZA</v>
          </cell>
          <cell r="L205" t="str">
            <v>THAI SUMMIT PK CORP LTD</v>
          </cell>
          <cell r="M205" t="str">
            <v>13.039800 / 101.117500</v>
          </cell>
          <cell r="N205" t="str">
            <v>TTVT</v>
          </cell>
          <cell r="O205" t="str">
            <v>GBJWC</v>
          </cell>
          <cell r="P205">
            <v>25</v>
          </cell>
          <cell r="Q205">
            <v>1</v>
          </cell>
          <cell r="R205" t="str">
            <v>FTL</v>
          </cell>
          <cell r="S205" t="str">
            <v>T</v>
          </cell>
          <cell r="T205" t="str">
            <v>G</v>
          </cell>
          <cell r="U205" t="str">
            <v>A</v>
          </cell>
          <cell r="V205" t="str">
            <v>192</v>
          </cell>
          <cell r="W205" t="str">
            <v>5F</v>
          </cell>
          <cell r="X205" t="str">
            <v>5F</v>
          </cell>
          <cell r="Y205">
            <v>0.94791666666666663</v>
          </cell>
          <cell r="Z205">
            <v>0.96875</v>
          </cell>
          <cell r="AA205" t="str">
            <v>6S</v>
          </cell>
          <cell r="AB205" t="str">
            <v>5F</v>
          </cell>
          <cell r="AC205">
            <v>1.0416666666666666E-2</v>
          </cell>
          <cell r="AD205">
            <v>3.125E-2</v>
          </cell>
          <cell r="AE205" t="str">
            <v>EDC8</v>
          </cell>
          <cell r="AF205" t="str">
            <v>6W</v>
          </cell>
        </row>
        <row r="206">
          <cell r="A206" t="str">
            <v>TGA193</v>
          </cell>
          <cell r="B206" t="str">
            <v>EDCGZ</v>
          </cell>
          <cell r="C206" t="str">
            <v>Distribution Center</v>
          </cell>
          <cell r="D206" t="str">
            <v>AAT</v>
          </cell>
          <cell r="E206" t="str">
            <v>Non Bailment</v>
          </cell>
          <cell r="F206" t="str">
            <v>11 - 20</v>
          </cell>
          <cell r="G206" t="str">
            <v>One way</v>
          </cell>
          <cell r="H206" t="str">
            <v>One Way</v>
          </cell>
          <cell r="I206">
            <v>45124</v>
          </cell>
          <cell r="J206" t="str">
            <v>TGA193</v>
          </cell>
          <cell r="K206" t="str">
            <v>GCZZA</v>
          </cell>
          <cell r="L206" t="str">
            <v>THAI SUMMIT PK CORP LTD</v>
          </cell>
          <cell r="M206" t="str">
            <v>13.039800 / 101.117500</v>
          </cell>
          <cell r="N206" t="str">
            <v>TTVT</v>
          </cell>
          <cell r="O206" t="str">
            <v>GBJWC</v>
          </cell>
          <cell r="P206">
            <v>25</v>
          </cell>
          <cell r="Q206">
            <v>1</v>
          </cell>
          <cell r="R206" t="str">
            <v>FTL</v>
          </cell>
          <cell r="S206" t="str">
            <v>T</v>
          </cell>
          <cell r="T206" t="str">
            <v>G</v>
          </cell>
          <cell r="U206" t="str">
            <v>A</v>
          </cell>
          <cell r="V206" t="str">
            <v>193</v>
          </cell>
          <cell r="W206" t="str">
            <v>5F</v>
          </cell>
          <cell r="X206" t="str">
            <v>5F</v>
          </cell>
          <cell r="Y206">
            <v>0.96875</v>
          </cell>
          <cell r="Z206">
            <v>0.98958333333333337</v>
          </cell>
          <cell r="AA206" t="str">
            <v>6S</v>
          </cell>
          <cell r="AB206" t="str">
            <v>5F</v>
          </cell>
          <cell r="AC206">
            <v>3.125E-2</v>
          </cell>
          <cell r="AD206">
            <v>5.2083333333333336E-2</v>
          </cell>
          <cell r="AE206" t="str">
            <v>EDC8</v>
          </cell>
          <cell r="AF206" t="str">
            <v>6W</v>
          </cell>
        </row>
        <row r="207">
          <cell r="A207" t="str">
            <v>TGA194</v>
          </cell>
          <cell r="B207" t="str">
            <v>EDCGZ</v>
          </cell>
          <cell r="C207" t="str">
            <v>Distribution Center</v>
          </cell>
          <cell r="D207" t="str">
            <v>AAT</v>
          </cell>
          <cell r="E207" t="str">
            <v>Non Bailment</v>
          </cell>
          <cell r="F207" t="str">
            <v>11 - 20</v>
          </cell>
          <cell r="G207" t="str">
            <v>One way</v>
          </cell>
          <cell r="H207" t="str">
            <v>One Way</v>
          </cell>
          <cell r="I207">
            <v>45124</v>
          </cell>
          <cell r="J207" t="str">
            <v>TGA194</v>
          </cell>
          <cell r="K207" t="str">
            <v>GCZZA</v>
          </cell>
          <cell r="L207" t="str">
            <v>THAI SUMMIT PK CORP LTD</v>
          </cell>
          <cell r="M207" t="str">
            <v>13.039800 / 101.117500</v>
          </cell>
          <cell r="N207" t="str">
            <v>TTVT</v>
          </cell>
          <cell r="O207" t="str">
            <v>GBJWC</v>
          </cell>
          <cell r="P207">
            <v>25</v>
          </cell>
          <cell r="Q207">
            <v>1</v>
          </cell>
          <cell r="R207" t="str">
            <v>FTL</v>
          </cell>
          <cell r="S207" t="str">
            <v>T</v>
          </cell>
          <cell r="T207" t="str">
            <v>G</v>
          </cell>
          <cell r="U207" t="str">
            <v>A</v>
          </cell>
          <cell r="V207" t="str">
            <v>194</v>
          </cell>
          <cell r="W207" t="str">
            <v>5F</v>
          </cell>
          <cell r="X207" t="str">
            <v>5F</v>
          </cell>
          <cell r="Y207">
            <v>0.96875</v>
          </cell>
          <cell r="Z207">
            <v>0.98958333333333337</v>
          </cell>
          <cell r="AA207" t="str">
            <v>6S</v>
          </cell>
          <cell r="AB207" t="str">
            <v>5F</v>
          </cell>
          <cell r="AC207">
            <v>3.125E-2</v>
          </cell>
          <cell r="AD207">
            <v>5.2083333333333336E-2</v>
          </cell>
          <cell r="AE207" t="str">
            <v>EDC8</v>
          </cell>
          <cell r="AF207" t="str">
            <v>6W</v>
          </cell>
        </row>
        <row r="208">
          <cell r="A208" t="str">
            <v>TGA195</v>
          </cell>
          <cell r="B208" t="str">
            <v>EDCGZ</v>
          </cell>
          <cell r="C208" t="str">
            <v>Distribution Center</v>
          </cell>
          <cell r="D208" t="str">
            <v>AAT</v>
          </cell>
          <cell r="E208" t="str">
            <v>Non Bailment</v>
          </cell>
          <cell r="F208" t="str">
            <v>11 - 20</v>
          </cell>
          <cell r="G208" t="str">
            <v>One way</v>
          </cell>
          <cell r="H208" t="str">
            <v>One Way</v>
          </cell>
          <cell r="I208">
            <v>45124</v>
          </cell>
          <cell r="J208" t="str">
            <v>TGA195</v>
          </cell>
          <cell r="K208" t="str">
            <v>GCZZA</v>
          </cell>
          <cell r="L208" t="str">
            <v>THAI SUMMIT PK CORP LTD</v>
          </cell>
          <cell r="M208" t="str">
            <v>13.039800 / 101.117500</v>
          </cell>
          <cell r="N208" t="str">
            <v>TTVT</v>
          </cell>
          <cell r="O208" t="str">
            <v>GBJWC</v>
          </cell>
          <cell r="P208">
            <v>25</v>
          </cell>
          <cell r="Q208">
            <v>1</v>
          </cell>
          <cell r="R208" t="str">
            <v>FTL</v>
          </cell>
          <cell r="S208" t="str">
            <v>T</v>
          </cell>
          <cell r="T208" t="str">
            <v>G</v>
          </cell>
          <cell r="U208" t="str">
            <v>A</v>
          </cell>
          <cell r="V208" t="str">
            <v>195</v>
          </cell>
          <cell r="W208" t="str">
            <v>5F</v>
          </cell>
          <cell r="X208" t="str">
            <v>5F</v>
          </cell>
          <cell r="Y208">
            <v>0.98958333333333337</v>
          </cell>
          <cell r="Z208">
            <v>1.0416666666666666E-2</v>
          </cell>
          <cell r="AA208" t="str">
            <v>6S</v>
          </cell>
          <cell r="AB208" t="str">
            <v>5F</v>
          </cell>
          <cell r="AC208">
            <v>5.2083333333333336E-2</v>
          </cell>
          <cell r="AD208">
            <v>7.2916666666666671E-2</v>
          </cell>
          <cell r="AE208" t="str">
            <v>EDC8</v>
          </cell>
          <cell r="AF208" t="str">
            <v>6W</v>
          </cell>
        </row>
        <row r="209">
          <cell r="A209" t="str">
            <v>TGA196</v>
          </cell>
          <cell r="B209" t="str">
            <v>EDCGZ</v>
          </cell>
          <cell r="C209" t="str">
            <v>Distribution Center</v>
          </cell>
          <cell r="D209" t="str">
            <v>AAT</v>
          </cell>
          <cell r="E209" t="str">
            <v>Non Bailment</v>
          </cell>
          <cell r="F209" t="str">
            <v>11 - 20</v>
          </cell>
          <cell r="G209" t="str">
            <v>One way</v>
          </cell>
          <cell r="H209" t="str">
            <v>One Way</v>
          </cell>
          <cell r="I209">
            <v>45124</v>
          </cell>
          <cell r="J209" t="str">
            <v>TGA196</v>
          </cell>
          <cell r="K209" t="str">
            <v>GCZZA</v>
          </cell>
          <cell r="L209" t="str">
            <v>THAI SUMMIT PK CORP LTD</v>
          </cell>
          <cell r="M209" t="str">
            <v>13.039800 / 101.117500</v>
          </cell>
          <cell r="N209" t="str">
            <v>TTVT</v>
          </cell>
          <cell r="O209" t="str">
            <v>GBJWC</v>
          </cell>
          <cell r="P209">
            <v>25</v>
          </cell>
          <cell r="Q209">
            <v>1</v>
          </cell>
          <cell r="R209" t="str">
            <v>FTL</v>
          </cell>
          <cell r="S209" t="str">
            <v>T</v>
          </cell>
          <cell r="T209" t="str">
            <v>G</v>
          </cell>
          <cell r="U209" t="str">
            <v>A</v>
          </cell>
          <cell r="V209" t="str">
            <v>196</v>
          </cell>
          <cell r="W209" t="str">
            <v>5F</v>
          </cell>
          <cell r="X209" t="str">
            <v>5F</v>
          </cell>
          <cell r="Y209">
            <v>0.98958333333333337</v>
          </cell>
          <cell r="Z209">
            <v>1.0416666666666666E-2</v>
          </cell>
          <cell r="AA209" t="str">
            <v>6S</v>
          </cell>
          <cell r="AB209" t="str">
            <v>5F</v>
          </cell>
          <cell r="AC209">
            <v>5.2083333333333336E-2</v>
          </cell>
          <cell r="AD209">
            <v>7.2916666666666671E-2</v>
          </cell>
          <cell r="AE209" t="str">
            <v>EDC8</v>
          </cell>
          <cell r="AF209" t="str">
            <v>6W</v>
          </cell>
        </row>
        <row r="210">
          <cell r="A210" t="str">
            <v>TGA197</v>
          </cell>
          <cell r="B210" t="str">
            <v>EDCGZ</v>
          </cell>
          <cell r="C210" t="str">
            <v>Distribution Center</v>
          </cell>
          <cell r="D210" t="str">
            <v>AAT</v>
          </cell>
          <cell r="E210" t="str">
            <v>Non Bailment</v>
          </cell>
          <cell r="F210" t="str">
            <v>11 - 20</v>
          </cell>
          <cell r="G210" t="str">
            <v>One way</v>
          </cell>
          <cell r="H210" t="str">
            <v>One Way</v>
          </cell>
          <cell r="I210">
            <v>45124</v>
          </cell>
          <cell r="J210" t="str">
            <v>TGA197</v>
          </cell>
          <cell r="K210" t="str">
            <v>GCZZA</v>
          </cell>
          <cell r="L210" t="str">
            <v>THAI SUMMIT PK CORP LTD</v>
          </cell>
          <cell r="M210" t="str">
            <v>13.039800 / 101.117500</v>
          </cell>
          <cell r="N210" t="str">
            <v>TTVT</v>
          </cell>
          <cell r="O210" t="str">
            <v>GBJWC</v>
          </cell>
          <cell r="P210">
            <v>25</v>
          </cell>
          <cell r="Q210">
            <v>1</v>
          </cell>
          <cell r="R210" t="str">
            <v>FTL</v>
          </cell>
          <cell r="S210" t="str">
            <v>T</v>
          </cell>
          <cell r="T210" t="str">
            <v>G</v>
          </cell>
          <cell r="U210" t="str">
            <v>A</v>
          </cell>
          <cell r="V210" t="str">
            <v>197</v>
          </cell>
          <cell r="W210" t="str">
            <v>6S</v>
          </cell>
          <cell r="X210" t="str">
            <v>5F</v>
          </cell>
          <cell r="Y210">
            <v>1.0416666666666666E-2</v>
          </cell>
          <cell r="Z210">
            <v>3.125E-2</v>
          </cell>
          <cell r="AA210" t="str">
            <v>6S</v>
          </cell>
          <cell r="AB210" t="str">
            <v>5F</v>
          </cell>
          <cell r="AC210">
            <v>7.2916666666666671E-2</v>
          </cell>
          <cell r="AD210">
            <v>9.375E-2</v>
          </cell>
          <cell r="AE210" t="str">
            <v>EDC8</v>
          </cell>
          <cell r="AF210" t="str">
            <v>6W</v>
          </cell>
        </row>
        <row r="211">
          <cell r="A211" t="str">
            <v>TGA198</v>
          </cell>
          <cell r="B211" t="str">
            <v>EDCGZ</v>
          </cell>
          <cell r="C211" t="str">
            <v>Distribution Center</v>
          </cell>
          <cell r="D211" t="str">
            <v>AAT</v>
          </cell>
          <cell r="E211" t="str">
            <v>Non Bailment</v>
          </cell>
          <cell r="F211" t="str">
            <v>11 - 20</v>
          </cell>
          <cell r="G211" t="str">
            <v>One way</v>
          </cell>
          <cell r="H211" t="str">
            <v>One Way</v>
          </cell>
          <cell r="I211">
            <v>45124</v>
          </cell>
          <cell r="J211" t="str">
            <v>TGA198</v>
          </cell>
          <cell r="K211" t="str">
            <v>GCZZA</v>
          </cell>
          <cell r="L211" t="str">
            <v>THAI SUMMIT PK CORP LTD</v>
          </cell>
          <cell r="M211" t="str">
            <v>13.039800 / 101.117500</v>
          </cell>
          <cell r="N211" t="str">
            <v>TTVT</v>
          </cell>
          <cell r="O211" t="str">
            <v>GBJWC</v>
          </cell>
          <cell r="P211">
            <v>25</v>
          </cell>
          <cell r="Q211">
            <v>1</v>
          </cell>
          <cell r="R211" t="str">
            <v>FTL</v>
          </cell>
          <cell r="S211" t="str">
            <v>T</v>
          </cell>
          <cell r="T211" t="str">
            <v>G</v>
          </cell>
          <cell r="U211" t="str">
            <v>A</v>
          </cell>
          <cell r="V211" t="str">
            <v>198</v>
          </cell>
          <cell r="W211" t="str">
            <v>6S</v>
          </cell>
          <cell r="X211" t="str">
            <v>5F</v>
          </cell>
          <cell r="Y211">
            <v>1.0416666666666666E-2</v>
          </cell>
          <cell r="Z211">
            <v>3.125E-2</v>
          </cell>
          <cell r="AA211" t="str">
            <v>6S</v>
          </cell>
          <cell r="AB211" t="str">
            <v>5F</v>
          </cell>
          <cell r="AC211">
            <v>7.2916666666666671E-2</v>
          </cell>
          <cell r="AD211">
            <v>9.375E-2</v>
          </cell>
          <cell r="AE211" t="str">
            <v>EDC8</v>
          </cell>
          <cell r="AF211" t="str">
            <v>6W</v>
          </cell>
        </row>
        <row r="212">
          <cell r="A212" t="str">
            <v>TGA199</v>
          </cell>
          <cell r="B212" t="str">
            <v>EDCGZ</v>
          </cell>
          <cell r="C212" t="str">
            <v>Distribution Center</v>
          </cell>
          <cell r="D212" t="str">
            <v>AAT</v>
          </cell>
          <cell r="E212" t="str">
            <v>Non Bailment</v>
          </cell>
          <cell r="F212" t="str">
            <v>11 - 20</v>
          </cell>
          <cell r="G212" t="str">
            <v>One way</v>
          </cell>
          <cell r="H212" t="str">
            <v>One Way</v>
          </cell>
          <cell r="I212">
            <v>45124</v>
          </cell>
          <cell r="J212" t="str">
            <v>TGA199</v>
          </cell>
          <cell r="K212" t="str">
            <v>GCZZA</v>
          </cell>
          <cell r="L212" t="str">
            <v>THAI SUMMIT PK CORP LTD</v>
          </cell>
          <cell r="M212" t="str">
            <v>13.039800 / 101.117500</v>
          </cell>
          <cell r="N212" t="str">
            <v>TTVT</v>
          </cell>
          <cell r="O212" t="str">
            <v>GBJWC</v>
          </cell>
          <cell r="P212">
            <v>25</v>
          </cell>
          <cell r="Q212">
            <v>1</v>
          </cell>
          <cell r="R212" t="str">
            <v>FTL</v>
          </cell>
          <cell r="S212" t="str">
            <v>T</v>
          </cell>
          <cell r="T212" t="str">
            <v>G</v>
          </cell>
          <cell r="U212" t="str">
            <v>A</v>
          </cell>
          <cell r="V212" t="str">
            <v>199</v>
          </cell>
          <cell r="W212" t="str">
            <v>6S</v>
          </cell>
          <cell r="X212" t="str">
            <v>5F</v>
          </cell>
          <cell r="Y212">
            <v>3.125E-2</v>
          </cell>
          <cell r="Z212">
            <v>5.2083333333333336E-2</v>
          </cell>
          <cell r="AA212" t="str">
            <v>6S</v>
          </cell>
          <cell r="AB212" t="str">
            <v>5F</v>
          </cell>
          <cell r="AC212">
            <v>9.375E-2</v>
          </cell>
          <cell r="AD212">
            <v>0.11458333333333333</v>
          </cell>
          <cell r="AE212" t="str">
            <v>EDC8</v>
          </cell>
          <cell r="AF212" t="str">
            <v>6W</v>
          </cell>
        </row>
        <row r="213">
          <cell r="A213" t="str">
            <v>TGA200</v>
          </cell>
          <cell r="B213" t="str">
            <v>EDCGZ</v>
          </cell>
          <cell r="C213" t="str">
            <v>Distribution Center</v>
          </cell>
          <cell r="D213" t="str">
            <v>AAT</v>
          </cell>
          <cell r="E213" t="str">
            <v>Non Bailment</v>
          </cell>
          <cell r="F213" t="str">
            <v>11 - 20</v>
          </cell>
          <cell r="G213" t="str">
            <v>One way</v>
          </cell>
          <cell r="H213" t="str">
            <v>One Way</v>
          </cell>
          <cell r="I213">
            <v>45124</v>
          </cell>
          <cell r="J213" t="str">
            <v>TGA200</v>
          </cell>
          <cell r="K213" t="str">
            <v>GCZZA</v>
          </cell>
          <cell r="L213" t="str">
            <v>THAI SUMMIT PK CORP LTD</v>
          </cell>
          <cell r="M213" t="str">
            <v>13.039800 / 101.117500</v>
          </cell>
          <cell r="N213" t="str">
            <v>TTVT</v>
          </cell>
          <cell r="O213" t="str">
            <v>GBJWC</v>
          </cell>
          <cell r="P213">
            <v>25</v>
          </cell>
          <cell r="Q213">
            <v>1</v>
          </cell>
          <cell r="R213" t="str">
            <v>FTL</v>
          </cell>
          <cell r="S213" t="str">
            <v>T</v>
          </cell>
          <cell r="T213" t="str">
            <v>G</v>
          </cell>
          <cell r="U213" t="str">
            <v>A</v>
          </cell>
          <cell r="V213" t="str">
            <v>200</v>
          </cell>
          <cell r="W213" t="str">
            <v>6S</v>
          </cell>
          <cell r="X213" t="str">
            <v>5F</v>
          </cell>
          <cell r="Y213">
            <v>3.125E-2</v>
          </cell>
          <cell r="Z213">
            <v>5.2083333333333336E-2</v>
          </cell>
          <cell r="AA213" t="str">
            <v>6S</v>
          </cell>
          <cell r="AB213" t="str">
            <v>5F</v>
          </cell>
          <cell r="AC213">
            <v>9.375E-2</v>
          </cell>
          <cell r="AD213">
            <v>0.11458333333333333</v>
          </cell>
          <cell r="AE213" t="str">
            <v>EDC8</v>
          </cell>
          <cell r="AF213" t="str">
            <v>6W</v>
          </cell>
        </row>
        <row r="214">
          <cell r="A214" t="str">
            <v>TGA201</v>
          </cell>
          <cell r="B214" t="str">
            <v>EDCGZ</v>
          </cell>
          <cell r="C214" t="str">
            <v>Distribution Center</v>
          </cell>
          <cell r="D214" t="str">
            <v>AAT</v>
          </cell>
          <cell r="E214" t="str">
            <v>Non Bailment</v>
          </cell>
          <cell r="F214" t="str">
            <v>11 - 20</v>
          </cell>
          <cell r="G214" t="str">
            <v>One way</v>
          </cell>
          <cell r="H214" t="str">
            <v>One Way</v>
          </cell>
          <cell r="I214">
            <v>45124</v>
          </cell>
          <cell r="J214" t="str">
            <v>TGA201</v>
          </cell>
          <cell r="K214" t="str">
            <v>GCZZA</v>
          </cell>
          <cell r="L214" t="str">
            <v>THAI SUMMIT PK CORP LTD</v>
          </cell>
          <cell r="M214" t="str">
            <v>13.039800 / 101.117500</v>
          </cell>
          <cell r="N214" t="str">
            <v>TTVT</v>
          </cell>
          <cell r="O214" t="str">
            <v>GBJWC</v>
          </cell>
          <cell r="P214">
            <v>25</v>
          </cell>
          <cell r="Q214">
            <v>1</v>
          </cell>
          <cell r="R214" t="str">
            <v>FTL</v>
          </cell>
          <cell r="S214" t="str">
            <v>T</v>
          </cell>
          <cell r="T214" t="str">
            <v>G</v>
          </cell>
          <cell r="U214" t="str">
            <v>A</v>
          </cell>
          <cell r="V214" t="str">
            <v>201</v>
          </cell>
          <cell r="W214" t="str">
            <v>6S</v>
          </cell>
          <cell r="X214" t="str">
            <v>5F</v>
          </cell>
          <cell r="Y214">
            <v>7.2916666666666671E-2</v>
          </cell>
          <cell r="Z214">
            <v>9.375E-2</v>
          </cell>
          <cell r="AA214" t="str">
            <v>6S</v>
          </cell>
          <cell r="AB214" t="str">
            <v>5F</v>
          </cell>
          <cell r="AC214">
            <v>0.13541666666666666</v>
          </cell>
          <cell r="AD214">
            <v>0.15625</v>
          </cell>
          <cell r="AE214" t="str">
            <v>EDC8</v>
          </cell>
          <cell r="AF214" t="str">
            <v>6W</v>
          </cell>
        </row>
        <row r="215">
          <cell r="A215" t="str">
            <v>TGA202</v>
          </cell>
          <cell r="B215" t="str">
            <v>EDCGZ</v>
          </cell>
          <cell r="C215" t="str">
            <v>Distribution Center</v>
          </cell>
          <cell r="D215" t="str">
            <v>AAT</v>
          </cell>
          <cell r="E215" t="str">
            <v>Non Bailment</v>
          </cell>
          <cell r="F215" t="str">
            <v>11 - 20</v>
          </cell>
          <cell r="G215" t="str">
            <v>One way</v>
          </cell>
          <cell r="H215" t="str">
            <v>One Way</v>
          </cell>
          <cell r="I215">
            <v>45124</v>
          </cell>
          <cell r="J215" t="str">
            <v>TGA202</v>
          </cell>
          <cell r="K215" t="str">
            <v>GCZZA</v>
          </cell>
          <cell r="L215" t="str">
            <v>THAI SUMMIT PK CORP LTD</v>
          </cell>
          <cell r="M215" t="str">
            <v>13.039800 / 101.117500</v>
          </cell>
          <cell r="N215" t="str">
            <v>TTVT</v>
          </cell>
          <cell r="O215" t="str">
            <v>GBJWC</v>
          </cell>
          <cell r="P215">
            <v>25</v>
          </cell>
          <cell r="Q215">
            <v>1</v>
          </cell>
          <cell r="R215" t="str">
            <v>FTL</v>
          </cell>
          <cell r="S215" t="str">
            <v>T</v>
          </cell>
          <cell r="T215" t="str">
            <v>G</v>
          </cell>
          <cell r="U215" t="str">
            <v>A</v>
          </cell>
          <cell r="V215" t="str">
            <v>202</v>
          </cell>
          <cell r="W215" t="str">
            <v>6S</v>
          </cell>
          <cell r="X215" t="str">
            <v>5F</v>
          </cell>
          <cell r="Y215">
            <v>7.2916666666666671E-2</v>
          </cell>
          <cell r="Z215">
            <v>9.375E-2</v>
          </cell>
          <cell r="AA215" t="str">
            <v>6S</v>
          </cell>
          <cell r="AB215" t="str">
            <v>5F</v>
          </cell>
          <cell r="AC215">
            <v>0.13541666666666666</v>
          </cell>
          <cell r="AD215">
            <v>0.15625</v>
          </cell>
          <cell r="AE215" t="str">
            <v>EDC8</v>
          </cell>
          <cell r="AF215" t="str">
            <v>6W</v>
          </cell>
        </row>
        <row r="216">
          <cell r="A216" t="str">
            <v>TGA203</v>
          </cell>
          <cell r="B216" t="str">
            <v>EDCGZ</v>
          </cell>
          <cell r="C216" t="str">
            <v>Distribution Center</v>
          </cell>
          <cell r="D216" t="str">
            <v>AAT</v>
          </cell>
          <cell r="E216" t="str">
            <v>Non Bailment</v>
          </cell>
          <cell r="F216" t="str">
            <v>11 - 20</v>
          </cell>
          <cell r="G216" t="str">
            <v>One way</v>
          </cell>
          <cell r="H216" t="str">
            <v>One Way</v>
          </cell>
          <cell r="I216">
            <v>45124</v>
          </cell>
          <cell r="J216" t="str">
            <v>TGA203</v>
          </cell>
          <cell r="K216" t="str">
            <v>GCZZA</v>
          </cell>
          <cell r="L216" t="str">
            <v>THAI SUMMIT PK CORP LTD</v>
          </cell>
          <cell r="M216" t="str">
            <v>13.039800 / 101.117500</v>
          </cell>
          <cell r="N216" t="str">
            <v>TTVT</v>
          </cell>
          <cell r="O216" t="str">
            <v>GBJWC</v>
          </cell>
          <cell r="P216">
            <v>25</v>
          </cell>
          <cell r="Q216">
            <v>1</v>
          </cell>
          <cell r="R216" t="str">
            <v>FTL</v>
          </cell>
          <cell r="S216" t="str">
            <v>T</v>
          </cell>
          <cell r="T216" t="str">
            <v>G</v>
          </cell>
          <cell r="U216" t="str">
            <v>A</v>
          </cell>
          <cell r="V216" t="str">
            <v>203</v>
          </cell>
          <cell r="W216" t="str">
            <v>6S</v>
          </cell>
          <cell r="X216" t="str">
            <v>5F</v>
          </cell>
          <cell r="Y216">
            <v>9.375E-2</v>
          </cell>
          <cell r="Z216">
            <v>0.11458333333333333</v>
          </cell>
          <cell r="AA216" t="str">
            <v>6S</v>
          </cell>
          <cell r="AB216" t="str">
            <v>5F</v>
          </cell>
          <cell r="AC216">
            <v>0.15625</v>
          </cell>
          <cell r="AD216">
            <v>0.17708333333333334</v>
          </cell>
          <cell r="AE216" t="str">
            <v>EDC8</v>
          </cell>
          <cell r="AF216" t="str">
            <v>6W</v>
          </cell>
        </row>
        <row r="217">
          <cell r="A217" t="str">
            <v>TGA204</v>
          </cell>
          <cell r="B217" t="str">
            <v>EDCGZ</v>
          </cell>
          <cell r="C217" t="str">
            <v>Distribution Center</v>
          </cell>
          <cell r="D217" t="str">
            <v>AAT</v>
          </cell>
          <cell r="E217" t="str">
            <v>Non Bailment</v>
          </cell>
          <cell r="F217" t="str">
            <v>11 - 20</v>
          </cell>
          <cell r="G217" t="str">
            <v>One way</v>
          </cell>
          <cell r="H217" t="str">
            <v>One Way</v>
          </cell>
          <cell r="I217">
            <v>45124</v>
          </cell>
          <cell r="J217" t="str">
            <v>TGA204</v>
          </cell>
          <cell r="K217" t="str">
            <v>GCZZA</v>
          </cell>
          <cell r="L217" t="str">
            <v>THAI SUMMIT PK CORP LTD</v>
          </cell>
          <cell r="M217" t="str">
            <v>13.039800 / 101.117500</v>
          </cell>
          <cell r="N217" t="str">
            <v>TTVT</v>
          </cell>
          <cell r="O217" t="str">
            <v>GBJWC</v>
          </cell>
          <cell r="P217">
            <v>25</v>
          </cell>
          <cell r="Q217">
            <v>1</v>
          </cell>
          <cell r="R217" t="str">
            <v>FTL</v>
          </cell>
          <cell r="S217" t="str">
            <v>T</v>
          </cell>
          <cell r="T217" t="str">
            <v>G</v>
          </cell>
          <cell r="U217" t="str">
            <v>A</v>
          </cell>
          <cell r="V217" t="str">
            <v>204</v>
          </cell>
          <cell r="W217" t="str">
            <v>6S</v>
          </cell>
          <cell r="X217" t="str">
            <v>5F</v>
          </cell>
          <cell r="Y217">
            <v>9.375E-2</v>
          </cell>
          <cell r="Z217">
            <v>0.11458333333333333</v>
          </cell>
          <cell r="AA217" t="str">
            <v>6S</v>
          </cell>
          <cell r="AB217" t="str">
            <v>5F</v>
          </cell>
          <cell r="AC217">
            <v>0.15625</v>
          </cell>
          <cell r="AD217">
            <v>0.17708333333333334</v>
          </cell>
          <cell r="AE217" t="str">
            <v>EDC8</v>
          </cell>
          <cell r="AF217" t="str">
            <v>6W</v>
          </cell>
        </row>
        <row r="218">
          <cell r="A218" t="str">
            <v>TGA205</v>
          </cell>
          <cell r="B218" t="str">
            <v>EDCGZ</v>
          </cell>
          <cell r="C218" t="str">
            <v>Distribution Center</v>
          </cell>
          <cell r="D218" t="str">
            <v>AAT</v>
          </cell>
          <cell r="E218" t="str">
            <v>Non Bailment</v>
          </cell>
          <cell r="F218" t="str">
            <v>11 - 20</v>
          </cell>
          <cell r="G218" t="str">
            <v>One way</v>
          </cell>
          <cell r="H218" t="str">
            <v>One Way</v>
          </cell>
          <cell r="I218">
            <v>45124</v>
          </cell>
          <cell r="J218" t="str">
            <v>TGA205</v>
          </cell>
          <cell r="K218" t="str">
            <v>GCZZA</v>
          </cell>
          <cell r="L218" t="str">
            <v>THAI SUMMIT PK CORP LTD</v>
          </cell>
          <cell r="M218" t="str">
            <v>13.039800 / 101.117500</v>
          </cell>
          <cell r="N218" t="str">
            <v>TTVT</v>
          </cell>
          <cell r="O218" t="str">
            <v>GBJWC</v>
          </cell>
          <cell r="P218">
            <v>25</v>
          </cell>
          <cell r="Q218">
            <v>1</v>
          </cell>
          <cell r="R218" t="str">
            <v>FTL</v>
          </cell>
          <cell r="S218" t="str">
            <v>T</v>
          </cell>
          <cell r="T218" t="str">
            <v>G</v>
          </cell>
          <cell r="U218" t="str">
            <v>A</v>
          </cell>
          <cell r="V218" t="str">
            <v>205</v>
          </cell>
          <cell r="W218" t="str">
            <v>6S</v>
          </cell>
          <cell r="X218" t="str">
            <v>5F</v>
          </cell>
          <cell r="Y218">
            <v>0.11458333333333333</v>
          </cell>
          <cell r="Z218">
            <v>0.13541666666666666</v>
          </cell>
          <cell r="AA218" t="str">
            <v>6S</v>
          </cell>
          <cell r="AB218" t="str">
            <v>5F</v>
          </cell>
          <cell r="AC218">
            <v>0.17708333333333334</v>
          </cell>
          <cell r="AD218">
            <v>0.19791666666666666</v>
          </cell>
          <cell r="AE218" t="str">
            <v>EDC8</v>
          </cell>
          <cell r="AF218" t="str">
            <v>6W</v>
          </cell>
        </row>
        <row r="219">
          <cell r="A219" t="str">
            <v>TGA206</v>
          </cell>
          <cell r="B219" t="str">
            <v>EDCGZ</v>
          </cell>
          <cell r="C219" t="str">
            <v>Distribution Center</v>
          </cell>
          <cell r="D219" t="str">
            <v>AAT</v>
          </cell>
          <cell r="E219" t="str">
            <v>Non Bailment</v>
          </cell>
          <cell r="F219" t="str">
            <v>11 - 20</v>
          </cell>
          <cell r="G219" t="str">
            <v>One way</v>
          </cell>
          <cell r="H219" t="str">
            <v>One Way</v>
          </cell>
          <cell r="I219">
            <v>45124</v>
          </cell>
          <cell r="J219" t="str">
            <v>TGA206</v>
          </cell>
          <cell r="K219" t="str">
            <v>GCZZA</v>
          </cell>
          <cell r="L219" t="str">
            <v>THAI SUMMIT PK CORP LTD</v>
          </cell>
          <cell r="M219" t="str">
            <v>13.039800 / 101.117500</v>
          </cell>
          <cell r="N219" t="str">
            <v>TTVT</v>
          </cell>
          <cell r="O219" t="str">
            <v>GBJWC</v>
          </cell>
          <cell r="P219">
            <v>25</v>
          </cell>
          <cell r="Q219">
            <v>1</v>
          </cell>
          <cell r="R219" t="str">
            <v>FTL</v>
          </cell>
          <cell r="S219" t="str">
            <v>T</v>
          </cell>
          <cell r="T219" t="str">
            <v>G</v>
          </cell>
          <cell r="U219" t="str">
            <v>A</v>
          </cell>
          <cell r="V219" t="str">
            <v>206</v>
          </cell>
          <cell r="W219" t="str">
            <v>6S</v>
          </cell>
          <cell r="X219" t="str">
            <v>5F</v>
          </cell>
          <cell r="Y219">
            <v>0.11458333333333333</v>
          </cell>
          <cell r="Z219">
            <v>0.13541666666666666</v>
          </cell>
          <cell r="AA219" t="str">
            <v>6S</v>
          </cell>
          <cell r="AB219" t="str">
            <v>5F</v>
          </cell>
          <cell r="AC219">
            <v>0.17708333333333334</v>
          </cell>
          <cell r="AD219">
            <v>0.19791666666666666</v>
          </cell>
          <cell r="AE219" t="str">
            <v>EDC8</v>
          </cell>
          <cell r="AF219" t="str">
            <v>6W</v>
          </cell>
        </row>
        <row r="220">
          <cell r="A220" t="str">
            <v>TGA207</v>
          </cell>
          <cell r="B220" t="str">
            <v>EDCGZ</v>
          </cell>
          <cell r="C220" t="str">
            <v>Distribution Center</v>
          </cell>
          <cell r="D220" t="str">
            <v>AAT</v>
          </cell>
          <cell r="E220" t="str">
            <v>Non Bailment</v>
          </cell>
          <cell r="F220" t="str">
            <v>11 - 20</v>
          </cell>
          <cell r="G220" t="str">
            <v>One way</v>
          </cell>
          <cell r="H220" t="str">
            <v>One Way</v>
          </cell>
          <cell r="I220">
            <v>45124</v>
          </cell>
          <cell r="J220" t="str">
            <v>TGA207</v>
          </cell>
          <cell r="K220" t="str">
            <v>GCZZA</v>
          </cell>
          <cell r="L220" t="str">
            <v>THAI SUMMIT PK CORP LTD</v>
          </cell>
          <cell r="M220" t="str">
            <v>13.039800 / 101.117500</v>
          </cell>
          <cell r="N220" t="str">
            <v>TTVT</v>
          </cell>
          <cell r="O220" t="str">
            <v>GBJWC</v>
          </cell>
          <cell r="P220">
            <v>25</v>
          </cell>
          <cell r="Q220">
            <v>1</v>
          </cell>
          <cell r="R220" t="str">
            <v>FTL</v>
          </cell>
          <cell r="S220" t="str">
            <v>T</v>
          </cell>
          <cell r="T220" t="str">
            <v>G</v>
          </cell>
          <cell r="U220" t="str">
            <v>A</v>
          </cell>
          <cell r="V220" t="str">
            <v>207</v>
          </cell>
          <cell r="W220" t="str">
            <v>6S</v>
          </cell>
          <cell r="X220" t="str">
            <v>5F</v>
          </cell>
          <cell r="Y220">
            <v>0.13541666666666666</v>
          </cell>
          <cell r="Z220">
            <v>0.15625</v>
          </cell>
          <cell r="AA220" t="str">
            <v>6S</v>
          </cell>
          <cell r="AB220" t="str">
            <v>5F</v>
          </cell>
          <cell r="AC220">
            <v>0.19791666666666666</v>
          </cell>
          <cell r="AD220">
            <v>0.21875</v>
          </cell>
          <cell r="AE220" t="str">
            <v>EDC8</v>
          </cell>
          <cell r="AF220" t="str">
            <v>6W</v>
          </cell>
        </row>
        <row r="221">
          <cell r="A221" t="str">
            <v>TGA208</v>
          </cell>
          <cell r="B221" t="str">
            <v>EDCGZ</v>
          </cell>
          <cell r="C221" t="str">
            <v>Distribution Center</v>
          </cell>
          <cell r="D221" t="str">
            <v>AAT</v>
          </cell>
          <cell r="E221" t="str">
            <v>Non Bailment</v>
          </cell>
          <cell r="F221" t="str">
            <v>11 - 20</v>
          </cell>
          <cell r="G221" t="str">
            <v>One way</v>
          </cell>
          <cell r="H221" t="str">
            <v>One Way</v>
          </cell>
          <cell r="I221">
            <v>45124</v>
          </cell>
          <cell r="J221" t="str">
            <v>TGA208</v>
          </cell>
          <cell r="K221" t="str">
            <v>GCZZA</v>
          </cell>
          <cell r="L221" t="str">
            <v>THAI SUMMIT PK CORP LTD</v>
          </cell>
          <cell r="M221" t="str">
            <v>13.039800 / 101.117500</v>
          </cell>
          <cell r="N221" t="str">
            <v>TTVT</v>
          </cell>
          <cell r="O221" t="str">
            <v>GBJWC</v>
          </cell>
          <cell r="P221">
            <v>25</v>
          </cell>
          <cell r="Q221">
            <v>1</v>
          </cell>
          <cell r="R221" t="str">
            <v>FTL</v>
          </cell>
          <cell r="S221" t="str">
            <v>T</v>
          </cell>
          <cell r="T221" t="str">
            <v>G</v>
          </cell>
          <cell r="U221" t="str">
            <v>A</v>
          </cell>
          <cell r="V221" t="str">
            <v>208</v>
          </cell>
          <cell r="W221" t="str">
            <v>6S</v>
          </cell>
          <cell r="X221" t="str">
            <v>5F</v>
          </cell>
          <cell r="Y221">
            <v>0.13541666666666666</v>
          </cell>
          <cell r="Z221">
            <v>0.15625</v>
          </cell>
          <cell r="AA221" t="str">
            <v>6S</v>
          </cell>
          <cell r="AB221" t="str">
            <v>5F</v>
          </cell>
          <cell r="AC221">
            <v>0.19791666666666666</v>
          </cell>
          <cell r="AD221">
            <v>0.21875</v>
          </cell>
          <cell r="AE221" t="str">
            <v>EDC8</v>
          </cell>
          <cell r="AF221" t="str">
            <v>6W</v>
          </cell>
        </row>
        <row r="222">
          <cell r="A222" t="str">
            <v>TGA209</v>
          </cell>
          <cell r="B222" t="str">
            <v>EDCGZ</v>
          </cell>
          <cell r="C222" t="str">
            <v>Distribution Center</v>
          </cell>
          <cell r="D222" t="str">
            <v>AAT</v>
          </cell>
          <cell r="E222" t="str">
            <v>Non Bailment</v>
          </cell>
          <cell r="F222" t="str">
            <v>11 - 20</v>
          </cell>
          <cell r="G222" t="str">
            <v>One way</v>
          </cell>
          <cell r="H222" t="str">
            <v>One Way</v>
          </cell>
          <cell r="I222">
            <v>45124</v>
          </cell>
          <cell r="J222" t="str">
            <v>TGA209</v>
          </cell>
          <cell r="K222" t="str">
            <v>GCZZA</v>
          </cell>
          <cell r="L222" t="str">
            <v>THAI SUMMIT PK CORP LTD</v>
          </cell>
          <cell r="M222" t="str">
            <v>13.039800 / 101.117500</v>
          </cell>
          <cell r="N222" t="str">
            <v>TTVT</v>
          </cell>
          <cell r="O222" t="str">
            <v>GBJWC</v>
          </cell>
          <cell r="P222">
            <v>25</v>
          </cell>
          <cell r="Q222">
            <v>1</v>
          </cell>
          <cell r="R222" t="str">
            <v>FTL</v>
          </cell>
          <cell r="S222" t="str">
            <v>T</v>
          </cell>
          <cell r="T222" t="str">
            <v>G</v>
          </cell>
          <cell r="U222" t="str">
            <v>A</v>
          </cell>
          <cell r="V222" t="str">
            <v>209</v>
          </cell>
          <cell r="W222" t="str">
            <v>6S</v>
          </cell>
          <cell r="X222" t="str">
            <v>5F</v>
          </cell>
          <cell r="Y222">
            <v>0.15625</v>
          </cell>
          <cell r="Z222">
            <v>0.17708333333333334</v>
          </cell>
          <cell r="AA222" t="str">
            <v>6S</v>
          </cell>
          <cell r="AB222" t="str">
            <v>5F</v>
          </cell>
          <cell r="AC222">
            <v>0.21875</v>
          </cell>
          <cell r="AD222">
            <v>0.23958333333333334</v>
          </cell>
          <cell r="AE222" t="str">
            <v>EDC8</v>
          </cell>
          <cell r="AF222" t="str">
            <v>6W</v>
          </cell>
        </row>
        <row r="223">
          <cell r="A223" t="str">
            <v>TGA210</v>
          </cell>
          <cell r="B223" t="str">
            <v>EDCGZ</v>
          </cell>
          <cell r="C223" t="str">
            <v>Distribution Center</v>
          </cell>
          <cell r="D223" t="str">
            <v>AAT</v>
          </cell>
          <cell r="E223" t="str">
            <v>Non Bailment</v>
          </cell>
          <cell r="F223" t="str">
            <v>11 - 20</v>
          </cell>
          <cell r="G223" t="str">
            <v>One way</v>
          </cell>
          <cell r="H223" t="str">
            <v>One Way</v>
          </cell>
          <cell r="I223">
            <v>45124</v>
          </cell>
          <cell r="J223" t="str">
            <v>TGA210</v>
          </cell>
          <cell r="K223" t="str">
            <v>GCZZA</v>
          </cell>
          <cell r="L223" t="str">
            <v>THAI SUMMIT PK CORP LTD</v>
          </cell>
          <cell r="M223" t="str">
            <v>13.039800 / 101.117500</v>
          </cell>
          <cell r="N223" t="str">
            <v>TTVT</v>
          </cell>
          <cell r="O223" t="str">
            <v>GBJWC</v>
          </cell>
          <cell r="P223">
            <v>25</v>
          </cell>
          <cell r="Q223">
            <v>1</v>
          </cell>
          <cell r="R223" t="str">
            <v>FTL</v>
          </cell>
          <cell r="S223" t="str">
            <v>T</v>
          </cell>
          <cell r="T223" t="str">
            <v>G</v>
          </cell>
          <cell r="U223" t="str">
            <v>A</v>
          </cell>
          <cell r="V223" t="str">
            <v>210</v>
          </cell>
          <cell r="W223" t="str">
            <v>6S</v>
          </cell>
          <cell r="X223" t="str">
            <v>5F</v>
          </cell>
          <cell r="Y223">
            <v>0.15625</v>
          </cell>
          <cell r="Z223">
            <v>0.17708333333333334</v>
          </cell>
          <cell r="AA223" t="str">
            <v>6S</v>
          </cell>
          <cell r="AB223" t="str">
            <v>5F</v>
          </cell>
          <cell r="AC223">
            <v>0.21875</v>
          </cell>
          <cell r="AD223">
            <v>0.23958333333333334</v>
          </cell>
          <cell r="AE223" t="str">
            <v>EDC8</v>
          </cell>
          <cell r="AF223" t="str">
            <v>6W</v>
          </cell>
        </row>
        <row r="224">
          <cell r="A224" t="str">
            <v>TGA211</v>
          </cell>
          <cell r="B224" t="str">
            <v>EDCGZ</v>
          </cell>
          <cell r="C224" t="str">
            <v>Distribution Center</v>
          </cell>
          <cell r="D224" t="str">
            <v>AAT</v>
          </cell>
          <cell r="E224" t="str">
            <v>Non Bailment</v>
          </cell>
          <cell r="F224" t="str">
            <v>11 - 20</v>
          </cell>
          <cell r="G224" t="str">
            <v>One way</v>
          </cell>
          <cell r="H224" t="str">
            <v>One Way</v>
          </cell>
          <cell r="I224">
            <v>45124</v>
          </cell>
          <cell r="J224" t="str">
            <v>TGA211</v>
          </cell>
          <cell r="K224" t="str">
            <v>GCZZA</v>
          </cell>
          <cell r="L224" t="str">
            <v>THAI SUMMIT PK CORP LTD</v>
          </cell>
          <cell r="M224" t="str">
            <v>13.039800 / 101.117500</v>
          </cell>
          <cell r="N224" t="str">
            <v>TTVT</v>
          </cell>
          <cell r="O224" t="str">
            <v>GBJWC</v>
          </cell>
          <cell r="P224">
            <v>25</v>
          </cell>
          <cell r="Q224">
            <v>1</v>
          </cell>
          <cell r="R224" t="str">
            <v>FTL</v>
          </cell>
          <cell r="S224" t="str">
            <v>T</v>
          </cell>
          <cell r="T224" t="str">
            <v>G</v>
          </cell>
          <cell r="U224" t="str">
            <v>A</v>
          </cell>
          <cell r="V224" t="str">
            <v>211</v>
          </cell>
          <cell r="W224" t="str">
            <v>6S</v>
          </cell>
          <cell r="X224" t="str">
            <v>5F</v>
          </cell>
          <cell r="Y224">
            <v>0.17708333333333334</v>
          </cell>
          <cell r="Z224">
            <v>0.19791666666666666</v>
          </cell>
          <cell r="AA224" t="str">
            <v>6S</v>
          </cell>
          <cell r="AB224" t="str">
            <v>5F</v>
          </cell>
          <cell r="AC224">
            <v>0.23958333333333334</v>
          </cell>
          <cell r="AD224">
            <v>0.26041666666666669</v>
          </cell>
          <cell r="AE224" t="str">
            <v>EDC8</v>
          </cell>
          <cell r="AF224" t="str">
            <v>6W</v>
          </cell>
        </row>
        <row r="225">
          <cell r="A225" t="str">
            <v>TGA212</v>
          </cell>
          <cell r="B225" t="str">
            <v>EDCGZ</v>
          </cell>
          <cell r="C225" t="str">
            <v>Distribution Center</v>
          </cell>
          <cell r="D225" t="str">
            <v>AAT</v>
          </cell>
          <cell r="E225" t="str">
            <v>Non Bailment</v>
          </cell>
          <cell r="F225" t="str">
            <v>11 - 20</v>
          </cell>
          <cell r="G225" t="str">
            <v>One way</v>
          </cell>
          <cell r="H225" t="str">
            <v>One Way</v>
          </cell>
          <cell r="I225">
            <v>45124</v>
          </cell>
          <cell r="J225" t="str">
            <v>TGA212</v>
          </cell>
          <cell r="K225" t="str">
            <v>GCZZA</v>
          </cell>
          <cell r="L225" t="str">
            <v>THAI SUMMIT PK CORP LTD</v>
          </cell>
          <cell r="M225" t="str">
            <v>13.039800 / 101.117500</v>
          </cell>
          <cell r="N225" t="str">
            <v>TTVT</v>
          </cell>
          <cell r="O225" t="str">
            <v>GBJWC</v>
          </cell>
          <cell r="P225">
            <v>25</v>
          </cell>
          <cell r="Q225">
            <v>1</v>
          </cell>
          <cell r="R225" t="str">
            <v>FTL</v>
          </cell>
          <cell r="S225" t="str">
            <v>T</v>
          </cell>
          <cell r="T225" t="str">
            <v>G</v>
          </cell>
          <cell r="U225" t="str">
            <v>A</v>
          </cell>
          <cell r="V225" t="str">
            <v>212</v>
          </cell>
          <cell r="W225" t="str">
            <v>6S</v>
          </cell>
          <cell r="X225" t="str">
            <v>5F</v>
          </cell>
          <cell r="Y225">
            <v>0.17708333333333334</v>
          </cell>
          <cell r="Z225">
            <v>0.19791666666666666</v>
          </cell>
          <cell r="AA225" t="str">
            <v>6S</v>
          </cell>
          <cell r="AB225" t="str">
            <v>5F</v>
          </cell>
          <cell r="AC225">
            <v>0.23958333333333334</v>
          </cell>
          <cell r="AD225">
            <v>0.26041666666666669</v>
          </cell>
          <cell r="AE225" t="str">
            <v>EDC8</v>
          </cell>
          <cell r="AF225" t="str">
            <v>6W</v>
          </cell>
        </row>
        <row r="226">
          <cell r="A226" t="str">
            <v>TGA213</v>
          </cell>
          <cell r="B226" t="str">
            <v>EDCGZ</v>
          </cell>
          <cell r="C226" t="str">
            <v>Distribution Center</v>
          </cell>
          <cell r="D226" t="str">
            <v>AAT</v>
          </cell>
          <cell r="E226" t="str">
            <v>Non Bailment</v>
          </cell>
          <cell r="F226" t="str">
            <v>11 - 20</v>
          </cell>
          <cell r="G226" t="str">
            <v>One way</v>
          </cell>
          <cell r="H226" t="str">
            <v>One Way</v>
          </cell>
          <cell r="I226">
            <v>45124</v>
          </cell>
          <cell r="J226" t="str">
            <v>TGA213</v>
          </cell>
          <cell r="K226" t="str">
            <v>GCZZA</v>
          </cell>
          <cell r="L226" t="str">
            <v>THAI SUMMIT PK CORP LTD</v>
          </cell>
          <cell r="M226" t="str">
            <v>13.039800 / 101.117500</v>
          </cell>
          <cell r="N226" t="str">
            <v>TTVT</v>
          </cell>
          <cell r="O226" t="str">
            <v>GBJWC</v>
          </cell>
          <cell r="P226">
            <v>25</v>
          </cell>
          <cell r="Q226">
            <v>1</v>
          </cell>
          <cell r="R226" t="str">
            <v>FTL</v>
          </cell>
          <cell r="S226" t="str">
            <v>T</v>
          </cell>
          <cell r="T226" t="str">
            <v>G</v>
          </cell>
          <cell r="U226" t="str">
            <v>A</v>
          </cell>
          <cell r="V226" t="str">
            <v>213</v>
          </cell>
          <cell r="W226" t="str">
            <v>6S</v>
          </cell>
          <cell r="X226" t="str">
            <v>5F</v>
          </cell>
          <cell r="Y226">
            <v>0.19791666666666666</v>
          </cell>
          <cell r="Z226">
            <v>0.21875</v>
          </cell>
          <cell r="AA226" t="str">
            <v>6S</v>
          </cell>
          <cell r="AB226" t="str">
            <v>5F</v>
          </cell>
          <cell r="AC226">
            <v>0.26041666666666669</v>
          </cell>
          <cell r="AD226">
            <v>0.28125</v>
          </cell>
          <cell r="AE226" t="str">
            <v>EDC8</v>
          </cell>
          <cell r="AF226" t="str">
            <v>6W</v>
          </cell>
        </row>
        <row r="227">
          <cell r="A227" t="str">
            <v>TGA214</v>
          </cell>
          <cell r="B227" t="str">
            <v>EDCGZ</v>
          </cell>
          <cell r="C227" t="str">
            <v>Distribution Center</v>
          </cell>
          <cell r="D227" t="str">
            <v>AAT</v>
          </cell>
          <cell r="E227" t="str">
            <v>Non Bailment</v>
          </cell>
          <cell r="F227" t="str">
            <v>11 - 20</v>
          </cell>
          <cell r="G227" t="str">
            <v>One way</v>
          </cell>
          <cell r="H227" t="str">
            <v>One Way</v>
          </cell>
          <cell r="I227">
            <v>45124</v>
          </cell>
          <cell r="J227" t="str">
            <v>TGA214</v>
          </cell>
          <cell r="K227" t="str">
            <v>GCZZA</v>
          </cell>
          <cell r="L227" t="str">
            <v>THAI SUMMIT PK CORP LTD</v>
          </cell>
          <cell r="M227" t="str">
            <v>13.039800 / 101.117500</v>
          </cell>
          <cell r="N227" t="str">
            <v>TTVT</v>
          </cell>
          <cell r="O227" t="str">
            <v>GBJWC</v>
          </cell>
          <cell r="P227">
            <v>25</v>
          </cell>
          <cell r="Q227">
            <v>1</v>
          </cell>
          <cell r="R227" t="str">
            <v>FTL</v>
          </cell>
          <cell r="S227" t="str">
            <v>T</v>
          </cell>
          <cell r="T227" t="str">
            <v>G</v>
          </cell>
          <cell r="U227" t="str">
            <v>A</v>
          </cell>
          <cell r="V227" t="str">
            <v>214</v>
          </cell>
          <cell r="W227" t="str">
            <v>6S</v>
          </cell>
          <cell r="X227" t="str">
            <v>5F</v>
          </cell>
          <cell r="Y227">
            <v>0.19791666666666666</v>
          </cell>
          <cell r="Z227">
            <v>0.21875</v>
          </cell>
          <cell r="AA227" t="str">
            <v>6S</v>
          </cell>
          <cell r="AB227" t="str">
            <v>5F</v>
          </cell>
          <cell r="AC227">
            <v>0.26041666666666669</v>
          </cell>
          <cell r="AD227">
            <v>0.28125</v>
          </cell>
          <cell r="AE227" t="str">
            <v>EDC8</v>
          </cell>
          <cell r="AF227" t="str">
            <v>6W</v>
          </cell>
        </row>
        <row r="228">
          <cell r="A228" t="str">
            <v>TGA215</v>
          </cell>
          <cell r="B228" t="str">
            <v>EDCGZ</v>
          </cell>
          <cell r="C228" t="str">
            <v>Distribution Center</v>
          </cell>
          <cell r="D228" t="str">
            <v>AAT</v>
          </cell>
          <cell r="E228" t="str">
            <v>Non Bailment</v>
          </cell>
          <cell r="F228" t="str">
            <v>11 - 20</v>
          </cell>
          <cell r="G228" t="str">
            <v>One way</v>
          </cell>
          <cell r="H228" t="str">
            <v>One Way</v>
          </cell>
          <cell r="I228">
            <v>45124</v>
          </cell>
          <cell r="J228" t="str">
            <v>TGA215</v>
          </cell>
          <cell r="K228" t="str">
            <v>GCZZA</v>
          </cell>
          <cell r="L228" t="str">
            <v>THAI SUMMIT PK CORP LTD</v>
          </cell>
          <cell r="M228" t="str">
            <v>13.039800 / 101.117500</v>
          </cell>
          <cell r="N228" t="str">
            <v>TTVT</v>
          </cell>
          <cell r="O228" t="str">
            <v>GBJWC</v>
          </cell>
          <cell r="P228">
            <v>25</v>
          </cell>
          <cell r="Q228">
            <v>1</v>
          </cell>
          <cell r="R228" t="str">
            <v>FTL</v>
          </cell>
          <cell r="S228" t="str">
            <v>T</v>
          </cell>
          <cell r="T228" t="str">
            <v>G</v>
          </cell>
          <cell r="U228" t="str">
            <v>A</v>
          </cell>
          <cell r="V228" t="str">
            <v>215</v>
          </cell>
          <cell r="W228" t="str">
            <v>6S</v>
          </cell>
          <cell r="X228" t="str">
            <v>5F</v>
          </cell>
          <cell r="Y228">
            <v>0.21875</v>
          </cell>
          <cell r="Z228">
            <v>0.23958333333333334</v>
          </cell>
          <cell r="AA228" t="str">
            <v>6S</v>
          </cell>
          <cell r="AB228" t="str">
            <v>5F</v>
          </cell>
          <cell r="AC228">
            <v>0.28125</v>
          </cell>
          <cell r="AD228">
            <v>0.30208333333333331</v>
          </cell>
          <cell r="AE228" t="str">
            <v>EDC8</v>
          </cell>
          <cell r="AF228" t="str">
            <v>6W</v>
          </cell>
        </row>
        <row r="229">
          <cell r="A229" t="str">
            <v>TGA216</v>
          </cell>
          <cell r="B229" t="str">
            <v>EDCGZ</v>
          </cell>
          <cell r="C229" t="str">
            <v>Distribution Center</v>
          </cell>
          <cell r="D229" t="str">
            <v>AAT</v>
          </cell>
          <cell r="E229" t="str">
            <v>Non Bailment</v>
          </cell>
          <cell r="F229" t="str">
            <v>11 - 20</v>
          </cell>
          <cell r="G229" t="str">
            <v>One way</v>
          </cell>
          <cell r="H229" t="str">
            <v>One Way</v>
          </cell>
          <cell r="I229">
            <v>45278</v>
          </cell>
          <cell r="J229" t="str">
            <v>TGA216</v>
          </cell>
          <cell r="K229" t="str">
            <v>GCZZA</v>
          </cell>
          <cell r="L229" t="str">
            <v>THAI SUMMIT PK CORP LTD</v>
          </cell>
          <cell r="M229" t="str">
            <v>13.039800 / 101.117500</v>
          </cell>
          <cell r="N229" t="str">
            <v>TTVT</v>
          </cell>
          <cell r="O229" t="str">
            <v>GBJWC</v>
          </cell>
          <cell r="P229">
            <v>25</v>
          </cell>
          <cell r="Q229">
            <v>1</v>
          </cell>
          <cell r="R229" t="str">
            <v>FTL</v>
          </cell>
          <cell r="S229" t="str">
            <v>T</v>
          </cell>
          <cell r="T229" t="str">
            <v>G</v>
          </cell>
          <cell r="U229" t="str">
            <v>A</v>
          </cell>
          <cell r="V229" t="str">
            <v>216</v>
          </cell>
          <cell r="W229" t="str">
            <v>5F</v>
          </cell>
          <cell r="X229" t="str">
            <v>5F</v>
          </cell>
          <cell r="Y229">
            <v>0.65624999999999956</v>
          </cell>
          <cell r="Z229">
            <v>0.67708333333333293</v>
          </cell>
          <cell r="AA229" t="str">
            <v>5F</v>
          </cell>
          <cell r="AB229" t="str">
            <v>5F</v>
          </cell>
          <cell r="AC229">
            <v>0.71875</v>
          </cell>
          <cell r="AD229">
            <v>0.72916666666666663</v>
          </cell>
          <cell r="AE229" t="str">
            <v>EDC8</v>
          </cell>
          <cell r="AF229" t="str">
            <v>6W</v>
          </cell>
        </row>
        <row r="230">
          <cell r="A230" t="str">
            <v>TGA217</v>
          </cell>
          <cell r="B230" t="str">
            <v>EDCGZ</v>
          </cell>
          <cell r="C230" t="str">
            <v>Distribution Center</v>
          </cell>
          <cell r="D230" t="str">
            <v>AAT</v>
          </cell>
          <cell r="E230" t="str">
            <v>Non Bailment</v>
          </cell>
          <cell r="F230" t="str">
            <v>11 - 20</v>
          </cell>
          <cell r="G230" t="str">
            <v>One way</v>
          </cell>
          <cell r="H230" t="str">
            <v>One Way</v>
          </cell>
          <cell r="I230">
            <v>45278</v>
          </cell>
          <cell r="J230" t="str">
            <v>TGA217</v>
          </cell>
          <cell r="K230" t="str">
            <v>GCZZA</v>
          </cell>
          <cell r="L230" t="str">
            <v>THAI SUMMIT PK CORP LTD</v>
          </cell>
          <cell r="M230" t="str">
            <v>13.039800 / 101.117500</v>
          </cell>
          <cell r="N230" t="str">
            <v>TTVT</v>
          </cell>
          <cell r="O230" t="str">
            <v>GBJWC</v>
          </cell>
          <cell r="P230">
            <v>25</v>
          </cell>
          <cell r="Q230">
            <v>1</v>
          </cell>
          <cell r="R230" t="str">
            <v>FTL</v>
          </cell>
          <cell r="S230" t="str">
            <v>T</v>
          </cell>
          <cell r="T230" t="str">
            <v>G</v>
          </cell>
          <cell r="U230" t="str">
            <v>A</v>
          </cell>
          <cell r="V230" t="str">
            <v>217</v>
          </cell>
          <cell r="W230" t="str">
            <v>5F</v>
          </cell>
          <cell r="X230" t="str">
            <v>5F</v>
          </cell>
          <cell r="Y230">
            <v>0.66666666666666619</v>
          </cell>
          <cell r="Z230">
            <v>0.68749999999999956</v>
          </cell>
          <cell r="AA230" t="str">
            <v>5F</v>
          </cell>
          <cell r="AB230" t="str">
            <v>5F</v>
          </cell>
          <cell r="AC230">
            <v>0.76041666666666663</v>
          </cell>
          <cell r="AD230">
            <v>0.78125</v>
          </cell>
          <cell r="AE230" t="str">
            <v>EDC8</v>
          </cell>
          <cell r="AF230" t="str">
            <v>6W</v>
          </cell>
        </row>
        <row r="231">
          <cell r="A231" t="str">
            <v>TGA218</v>
          </cell>
          <cell r="B231" t="str">
            <v>EDCGZ</v>
          </cell>
          <cell r="C231" t="str">
            <v>Distribution Center</v>
          </cell>
          <cell r="D231" t="str">
            <v>AAT</v>
          </cell>
          <cell r="E231" t="str">
            <v>Non Bailment</v>
          </cell>
          <cell r="F231" t="str">
            <v>11 - 20</v>
          </cell>
          <cell r="G231" t="str">
            <v>One way</v>
          </cell>
          <cell r="H231" t="str">
            <v>One Way</v>
          </cell>
          <cell r="I231">
            <v>45278</v>
          </cell>
          <cell r="J231" t="str">
            <v>TGA218</v>
          </cell>
          <cell r="K231" t="str">
            <v>GCZZA</v>
          </cell>
          <cell r="L231" t="str">
            <v>THAI SUMMIT PK CORP LTD</v>
          </cell>
          <cell r="M231" t="str">
            <v>13.039800 / 101.117500</v>
          </cell>
          <cell r="N231" t="str">
            <v>TTVT</v>
          </cell>
          <cell r="O231" t="str">
            <v>GBJWC</v>
          </cell>
          <cell r="P231">
            <v>25</v>
          </cell>
          <cell r="Q231">
            <v>1</v>
          </cell>
          <cell r="R231" t="str">
            <v>FTL</v>
          </cell>
          <cell r="S231" t="str">
            <v>T</v>
          </cell>
          <cell r="T231" t="str">
            <v>G</v>
          </cell>
          <cell r="U231" t="str">
            <v>A</v>
          </cell>
          <cell r="V231" t="str">
            <v>218</v>
          </cell>
          <cell r="W231" t="str">
            <v>5F</v>
          </cell>
          <cell r="X231" t="str">
            <v>5F</v>
          </cell>
          <cell r="Y231">
            <v>0.67708333333333282</v>
          </cell>
          <cell r="Z231">
            <v>0.69791666666666619</v>
          </cell>
          <cell r="AA231" t="str">
            <v>5F</v>
          </cell>
          <cell r="AB231" t="str">
            <v>5F</v>
          </cell>
          <cell r="AC231">
            <v>0.77083333333333337</v>
          </cell>
          <cell r="AD231">
            <v>0.79166666666666663</v>
          </cell>
          <cell r="AE231" t="str">
            <v>EDC8</v>
          </cell>
          <cell r="AF231" t="str">
            <v>6W</v>
          </cell>
        </row>
        <row r="232">
          <cell r="A232" t="str">
            <v>TGA219</v>
          </cell>
          <cell r="B232" t="str">
            <v>EDCGZ</v>
          </cell>
          <cell r="C232" t="str">
            <v>Distribution Center</v>
          </cell>
          <cell r="D232" t="str">
            <v>AAT</v>
          </cell>
          <cell r="E232" t="str">
            <v>Non Bailment</v>
          </cell>
          <cell r="F232" t="str">
            <v>11 - 20</v>
          </cell>
          <cell r="G232" t="str">
            <v>One way</v>
          </cell>
          <cell r="H232" t="str">
            <v>One Way</v>
          </cell>
          <cell r="I232">
            <v>45278</v>
          </cell>
          <cell r="J232" t="str">
            <v>TGA219</v>
          </cell>
          <cell r="K232" t="str">
            <v>GCZZA</v>
          </cell>
          <cell r="L232" t="str">
            <v>THAI SUMMIT PK CORP LTD</v>
          </cell>
          <cell r="M232" t="str">
            <v>13.039800 / 101.117500</v>
          </cell>
          <cell r="N232" t="str">
            <v>TTVT</v>
          </cell>
          <cell r="O232" t="str">
            <v>GBJWC</v>
          </cell>
          <cell r="P232">
            <v>25</v>
          </cell>
          <cell r="Q232">
            <v>1</v>
          </cell>
          <cell r="R232" t="str">
            <v>FTL</v>
          </cell>
          <cell r="S232" t="str">
            <v>T</v>
          </cell>
          <cell r="T232" t="str">
            <v>G</v>
          </cell>
          <cell r="U232" t="str">
            <v>A</v>
          </cell>
          <cell r="V232" t="str">
            <v>219</v>
          </cell>
          <cell r="W232" t="str">
            <v>5F</v>
          </cell>
          <cell r="X232" t="str">
            <v>5F</v>
          </cell>
          <cell r="Y232">
            <v>0.68749999999999944</v>
          </cell>
          <cell r="Z232">
            <v>0.70833333333333282</v>
          </cell>
          <cell r="AA232" t="str">
            <v>5F</v>
          </cell>
          <cell r="AB232" t="str">
            <v>5F</v>
          </cell>
          <cell r="AC232">
            <v>0.77083333333333337</v>
          </cell>
          <cell r="AD232">
            <v>0.79166666666666663</v>
          </cell>
          <cell r="AE232" t="str">
            <v>EDC8</v>
          </cell>
          <cell r="AF232" t="str">
            <v>6W</v>
          </cell>
        </row>
        <row r="233">
          <cell r="A233" t="str">
            <v>TGA220</v>
          </cell>
          <cell r="B233" t="str">
            <v>EDCGZ</v>
          </cell>
          <cell r="C233" t="str">
            <v>Distribution Center</v>
          </cell>
          <cell r="D233" t="str">
            <v>AAT</v>
          </cell>
          <cell r="E233" t="str">
            <v>Non Bailment</v>
          </cell>
          <cell r="F233" t="str">
            <v>11 - 20</v>
          </cell>
          <cell r="G233" t="str">
            <v>One way</v>
          </cell>
          <cell r="H233" t="str">
            <v>One Way</v>
          </cell>
          <cell r="I233">
            <v>45278</v>
          </cell>
          <cell r="J233" t="str">
            <v>TGA220</v>
          </cell>
          <cell r="K233" t="str">
            <v>GCZZA</v>
          </cell>
          <cell r="L233" t="str">
            <v>THAI SUMMIT PK CORP LTD</v>
          </cell>
          <cell r="M233" t="str">
            <v>13.039800 / 101.117500</v>
          </cell>
          <cell r="N233" t="str">
            <v>TTVT</v>
          </cell>
          <cell r="O233" t="str">
            <v>GBJWC</v>
          </cell>
          <cell r="P233">
            <v>25</v>
          </cell>
          <cell r="Q233">
            <v>1</v>
          </cell>
          <cell r="R233" t="str">
            <v>FTL</v>
          </cell>
          <cell r="S233" t="str">
            <v>T</v>
          </cell>
          <cell r="T233" t="str">
            <v>G</v>
          </cell>
          <cell r="U233" t="str">
            <v>A</v>
          </cell>
          <cell r="V233" t="str">
            <v>220</v>
          </cell>
          <cell r="W233" t="str">
            <v>5F</v>
          </cell>
          <cell r="X233" t="str">
            <v>5F</v>
          </cell>
          <cell r="Y233">
            <v>0.69791666666666607</v>
          </cell>
          <cell r="Z233">
            <v>0.71874999999999944</v>
          </cell>
          <cell r="AA233" t="str">
            <v>5F</v>
          </cell>
          <cell r="AB233" t="str">
            <v>5F</v>
          </cell>
          <cell r="AC233">
            <v>0.77083333333333337</v>
          </cell>
          <cell r="AD233">
            <v>0.79166666666666663</v>
          </cell>
          <cell r="AE233" t="str">
            <v>EDC8</v>
          </cell>
          <cell r="AF233" t="str">
            <v>6W</v>
          </cell>
        </row>
        <row r="234">
          <cell r="A234" t="str">
            <v>TGA221</v>
          </cell>
          <cell r="B234" t="str">
            <v>EDCGZ</v>
          </cell>
          <cell r="C234" t="str">
            <v>Distribution Center</v>
          </cell>
          <cell r="D234" t="str">
            <v>AAT</v>
          </cell>
          <cell r="E234" t="str">
            <v>Non Bailment</v>
          </cell>
          <cell r="F234" t="str">
            <v>11 - 20</v>
          </cell>
          <cell r="G234" t="str">
            <v>One way</v>
          </cell>
          <cell r="H234" t="str">
            <v>One Way</v>
          </cell>
          <cell r="I234">
            <v>45124</v>
          </cell>
          <cell r="J234" t="str">
            <v>TGA221</v>
          </cell>
          <cell r="K234" t="str">
            <v>V33DB</v>
          </cell>
          <cell r="L234" t="str">
            <v>DANA SPICER THAILAND LTD</v>
          </cell>
          <cell r="M234" t="str">
            <v>13.031500 / 101.136000</v>
          </cell>
          <cell r="N234" t="str">
            <v>TTVT</v>
          </cell>
          <cell r="O234" t="str">
            <v>GBJWC</v>
          </cell>
          <cell r="P234">
            <v>25</v>
          </cell>
          <cell r="Q234">
            <v>0.88857142857142857</v>
          </cell>
          <cell r="R234" t="str">
            <v>FTL</v>
          </cell>
          <cell r="S234" t="str">
            <v>T</v>
          </cell>
          <cell r="T234" t="str">
            <v>G</v>
          </cell>
          <cell r="U234" t="str">
            <v>A</v>
          </cell>
          <cell r="V234" t="str">
            <v>221</v>
          </cell>
          <cell r="W234" t="str">
            <v>5F</v>
          </cell>
          <cell r="X234" t="str">
            <v>5F</v>
          </cell>
          <cell r="Y234">
            <v>0.75000000000000011</v>
          </cell>
          <cell r="Z234">
            <v>0.77083333333333348</v>
          </cell>
          <cell r="AA234" t="str">
            <v>5F</v>
          </cell>
          <cell r="AB234" t="str">
            <v>5F</v>
          </cell>
          <cell r="AC234">
            <v>0.83333333333333337</v>
          </cell>
          <cell r="AD234">
            <v>0.85416666666666663</v>
          </cell>
          <cell r="AE234" t="str">
            <v>EDC8</v>
          </cell>
          <cell r="AF234" t="str">
            <v>6W</v>
          </cell>
        </row>
        <row r="235">
          <cell r="A235" t="str">
            <v>TGA222</v>
          </cell>
          <cell r="B235" t="str">
            <v>EDCGZ</v>
          </cell>
          <cell r="C235" t="str">
            <v>Distribution Center</v>
          </cell>
          <cell r="D235" t="str">
            <v>AAT</v>
          </cell>
          <cell r="E235" t="str">
            <v>Non Bailment</v>
          </cell>
          <cell r="F235" t="str">
            <v>11 - 20</v>
          </cell>
          <cell r="G235" t="str">
            <v>One way</v>
          </cell>
          <cell r="H235" t="str">
            <v>One Way</v>
          </cell>
          <cell r="I235">
            <v>45124</v>
          </cell>
          <cell r="J235" t="str">
            <v>TGA222</v>
          </cell>
          <cell r="K235" t="str">
            <v>V33DB</v>
          </cell>
          <cell r="L235" t="str">
            <v>DANA SPICER THAILAND LTD</v>
          </cell>
          <cell r="M235" t="str">
            <v>13.031500 / 101.136000</v>
          </cell>
          <cell r="N235" t="str">
            <v>TTVT</v>
          </cell>
          <cell r="O235" t="str">
            <v>GBJWC</v>
          </cell>
          <cell r="P235">
            <v>25</v>
          </cell>
          <cell r="Q235">
            <v>0.88857142857142857</v>
          </cell>
          <cell r="R235" t="str">
            <v>FTL</v>
          </cell>
          <cell r="S235" t="str">
            <v>T</v>
          </cell>
          <cell r="T235" t="str">
            <v>G</v>
          </cell>
          <cell r="U235" t="str">
            <v>A</v>
          </cell>
          <cell r="V235" t="str">
            <v>222</v>
          </cell>
          <cell r="W235" t="str">
            <v>5F</v>
          </cell>
          <cell r="X235" t="str">
            <v>5F</v>
          </cell>
          <cell r="Y235">
            <v>0.75000000000000011</v>
          </cell>
          <cell r="Z235">
            <v>0.77083333333333348</v>
          </cell>
          <cell r="AA235" t="str">
            <v>5F</v>
          </cell>
          <cell r="AB235" t="str">
            <v>5F</v>
          </cell>
          <cell r="AC235">
            <v>0.83333333333333337</v>
          </cell>
          <cell r="AD235">
            <v>0.85416666666666663</v>
          </cell>
          <cell r="AE235" t="str">
            <v>EDC8</v>
          </cell>
          <cell r="AF235" t="str">
            <v>6W</v>
          </cell>
        </row>
        <row r="236">
          <cell r="A236" t="str">
            <v>TGA223</v>
          </cell>
          <cell r="B236" t="str">
            <v>EDCGZ</v>
          </cell>
          <cell r="C236" t="str">
            <v>Distribution Center</v>
          </cell>
          <cell r="D236" t="str">
            <v>AAT</v>
          </cell>
          <cell r="E236" t="str">
            <v>Non Bailment</v>
          </cell>
          <cell r="F236" t="str">
            <v>11 - 20</v>
          </cell>
          <cell r="G236" t="str">
            <v>One way</v>
          </cell>
          <cell r="H236" t="str">
            <v>One Way</v>
          </cell>
          <cell r="I236">
            <v>45124</v>
          </cell>
          <cell r="J236" t="str">
            <v>TGA223</v>
          </cell>
          <cell r="K236" t="str">
            <v>V33DB</v>
          </cell>
          <cell r="L236" t="str">
            <v>DANA SPICER THAILAND LTD</v>
          </cell>
          <cell r="M236" t="str">
            <v>13.031500 / 101.136000</v>
          </cell>
          <cell r="N236" t="str">
            <v>TTVT</v>
          </cell>
          <cell r="O236" t="str">
            <v>GBJWC</v>
          </cell>
          <cell r="P236">
            <v>25</v>
          </cell>
          <cell r="Q236">
            <v>0.88857142857142857</v>
          </cell>
          <cell r="R236" t="str">
            <v>FTL</v>
          </cell>
          <cell r="S236" t="str">
            <v>T</v>
          </cell>
          <cell r="T236" t="str">
            <v>G</v>
          </cell>
          <cell r="U236" t="str">
            <v>A</v>
          </cell>
          <cell r="V236" t="str">
            <v>223</v>
          </cell>
          <cell r="W236" t="str">
            <v>5F</v>
          </cell>
          <cell r="X236" t="str">
            <v>5F</v>
          </cell>
          <cell r="Y236">
            <v>0.75000000000000011</v>
          </cell>
          <cell r="Z236">
            <v>0.77083333333333348</v>
          </cell>
          <cell r="AA236" t="str">
            <v>5F</v>
          </cell>
          <cell r="AB236" t="str">
            <v>5F</v>
          </cell>
          <cell r="AC236">
            <v>0.83333333333333337</v>
          </cell>
          <cell r="AD236">
            <v>0.85416666666666663</v>
          </cell>
          <cell r="AE236" t="str">
            <v>EDC8</v>
          </cell>
          <cell r="AF236" t="str">
            <v>6W</v>
          </cell>
        </row>
        <row r="237">
          <cell r="A237" t="str">
            <v>TGA224</v>
          </cell>
          <cell r="B237" t="str">
            <v>EDCGZ</v>
          </cell>
          <cell r="C237" t="str">
            <v>Distribution Center</v>
          </cell>
          <cell r="D237" t="str">
            <v>AAT</v>
          </cell>
          <cell r="E237" t="str">
            <v>Non Bailment</v>
          </cell>
          <cell r="F237" t="str">
            <v>11 - 20</v>
          </cell>
          <cell r="G237" t="str">
            <v>One way</v>
          </cell>
          <cell r="H237" t="str">
            <v>One Way</v>
          </cell>
          <cell r="I237">
            <v>45124</v>
          </cell>
          <cell r="J237" t="str">
            <v>TGA224</v>
          </cell>
          <cell r="K237" t="str">
            <v>V33DB</v>
          </cell>
          <cell r="L237" t="str">
            <v>DANA SPICER THAILAND LTD</v>
          </cell>
          <cell r="M237" t="str">
            <v>13.031500 / 101.136000</v>
          </cell>
          <cell r="N237" t="str">
            <v>TTVT</v>
          </cell>
          <cell r="O237" t="str">
            <v>GBJWC</v>
          </cell>
          <cell r="P237">
            <v>25</v>
          </cell>
          <cell r="Q237">
            <v>0.88857142857142857</v>
          </cell>
          <cell r="R237" t="str">
            <v>FTL</v>
          </cell>
          <cell r="S237" t="str">
            <v>T</v>
          </cell>
          <cell r="T237" t="str">
            <v>G</v>
          </cell>
          <cell r="U237" t="str">
            <v>A</v>
          </cell>
          <cell r="V237" t="str">
            <v>224</v>
          </cell>
          <cell r="W237" t="str">
            <v>5F</v>
          </cell>
          <cell r="X237" t="str">
            <v>5F</v>
          </cell>
          <cell r="Y237">
            <v>0.75000000000000011</v>
          </cell>
          <cell r="Z237">
            <v>0.77083333333333348</v>
          </cell>
          <cell r="AA237" t="str">
            <v>5F</v>
          </cell>
          <cell r="AB237" t="str">
            <v>5F</v>
          </cell>
          <cell r="AC237">
            <v>0.83333333333333337</v>
          </cell>
          <cell r="AD237">
            <v>0.85416666666666663</v>
          </cell>
          <cell r="AE237" t="str">
            <v>EDC8</v>
          </cell>
          <cell r="AF237" t="str">
            <v>6W</v>
          </cell>
        </row>
        <row r="238">
          <cell r="A238" t="str">
            <v>TGA225</v>
          </cell>
          <cell r="B238" t="str">
            <v>EDCGZ</v>
          </cell>
          <cell r="C238" t="str">
            <v>Distribution Center</v>
          </cell>
          <cell r="D238" t="str">
            <v>AAT</v>
          </cell>
          <cell r="E238" t="str">
            <v>Non Bailment</v>
          </cell>
          <cell r="F238" t="str">
            <v>11 - 20</v>
          </cell>
          <cell r="G238" t="str">
            <v>One way</v>
          </cell>
          <cell r="H238" t="str">
            <v>One Way</v>
          </cell>
          <cell r="I238">
            <v>45124</v>
          </cell>
          <cell r="J238" t="str">
            <v>TGA225</v>
          </cell>
          <cell r="K238" t="str">
            <v>V33DB</v>
          </cell>
          <cell r="L238" t="str">
            <v>DANA SPICER THAILAND LTD</v>
          </cell>
          <cell r="M238" t="str">
            <v>13.031500 / 101.136000</v>
          </cell>
          <cell r="N238" t="str">
            <v>TTVT</v>
          </cell>
          <cell r="O238" t="str">
            <v>GBJWC</v>
          </cell>
          <cell r="P238">
            <v>25</v>
          </cell>
          <cell r="Q238">
            <v>0.88857142857142857</v>
          </cell>
          <cell r="R238" t="str">
            <v>FTL</v>
          </cell>
          <cell r="S238" t="str">
            <v>T</v>
          </cell>
          <cell r="T238" t="str">
            <v>G</v>
          </cell>
          <cell r="U238" t="str">
            <v>A</v>
          </cell>
          <cell r="V238" t="str">
            <v>225</v>
          </cell>
          <cell r="W238" t="str">
            <v>5F</v>
          </cell>
          <cell r="X238" t="str">
            <v>5F</v>
          </cell>
          <cell r="Y238">
            <v>0.75000000000000011</v>
          </cell>
          <cell r="Z238">
            <v>0.77083333333333348</v>
          </cell>
          <cell r="AA238" t="str">
            <v>5F</v>
          </cell>
          <cell r="AB238" t="str">
            <v>5F</v>
          </cell>
          <cell r="AC238">
            <v>0.83333333333333337</v>
          </cell>
          <cell r="AD238">
            <v>0.85416666666666663</v>
          </cell>
          <cell r="AE238" t="str">
            <v>EDC8</v>
          </cell>
          <cell r="AF238" t="str">
            <v>6W</v>
          </cell>
        </row>
        <row r="239">
          <cell r="A239" t="str">
            <v>TGA226</v>
          </cell>
          <cell r="B239" t="str">
            <v>EDCGZ</v>
          </cell>
          <cell r="C239" t="str">
            <v>Distribution Center</v>
          </cell>
          <cell r="D239" t="str">
            <v>AAT</v>
          </cell>
          <cell r="E239" t="str">
            <v>Non Bailment</v>
          </cell>
          <cell r="F239" t="str">
            <v>11 - 20</v>
          </cell>
          <cell r="G239" t="str">
            <v>One way</v>
          </cell>
          <cell r="H239" t="str">
            <v>One Way</v>
          </cell>
          <cell r="I239">
            <v>45124</v>
          </cell>
          <cell r="J239" t="str">
            <v>TGA226</v>
          </cell>
          <cell r="K239" t="str">
            <v>V33DB</v>
          </cell>
          <cell r="L239" t="str">
            <v>DANA SPICER THAILAND LTD</v>
          </cell>
          <cell r="M239" t="str">
            <v>13.031500 / 101.136000</v>
          </cell>
          <cell r="N239" t="str">
            <v>TTVT</v>
          </cell>
          <cell r="O239" t="str">
            <v>GBJWC</v>
          </cell>
          <cell r="P239">
            <v>25</v>
          </cell>
          <cell r="Q239">
            <v>0.88857142857142857</v>
          </cell>
          <cell r="R239" t="str">
            <v>FTL</v>
          </cell>
          <cell r="S239" t="str">
            <v>T</v>
          </cell>
          <cell r="T239" t="str">
            <v>G</v>
          </cell>
          <cell r="U239" t="str">
            <v>A</v>
          </cell>
          <cell r="V239" t="str">
            <v>226</v>
          </cell>
          <cell r="W239" t="str">
            <v>5F</v>
          </cell>
          <cell r="X239" t="str">
            <v>5F</v>
          </cell>
          <cell r="Y239">
            <v>0.75000000000000011</v>
          </cell>
          <cell r="Z239">
            <v>0.77083333333333348</v>
          </cell>
          <cell r="AA239" t="str">
            <v>5F</v>
          </cell>
          <cell r="AB239" t="str">
            <v>5F</v>
          </cell>
          <cell r="AC239">
            <v>0.83333333333333337</v>
          </cell>
          <cell r="AD239">
            <v>0.85416666666666663</v>
          </cell>
          <cell r="AE239" t="str">
            <v>EDC8</v>
          </cell>
          <cell r="AF239" t="str">
            <v>6W</v>
          </cell>
        </row>
        <row r="240">
          <cell r="A240" t="str">
            <v>TGA227</v>
          </cell>
          <cell r="B240" t="str">
            <v>EDCGZ</v>
          </cell>
          <cell r="C240" t="str">
            <v>Distribution Center</v>
          </cell>
          <cell r="D240" t="str">
            <v>AAT</v>
          </cell>
          <cell r="E240" t="str">
            <v>Non Bailment</v>
          </cell>
          <cell r="F240" t="str">
            <v>21 - 30</v>
          </cell>
          <cell r="G240" t="str">
            <v>One way</v>
          </cell>
          <cell r="H240" t="str">
            <v>One Way</v>
          </cell>
          <cell r="I240">
            <v>45124</v>
          </cell>
          <cell r="J240" t="str">
            <v>TGA227</v>
          </cell>
          <cell r="K240" t="str">
            <v>GM11A</v>
          </cell>
          <cell r="L240" t="str">
            <v>SUPAVUT INDUSTRY CO LTD</v>
          </cell>
          <cell r="M240" t="str">
            <v>12.955400 / 100.998100</v>
          </cell>
          <cell r="N240" t="str">
            <v>TTVT</v>
          </cell>
          <cell r="O240" t="str">
            <v>GBJWA</v>
          </cell>
          <cell r="P240">
            <v>21</v>
          </cell>
          <cell r="Q240">
            <v>0.73499999999999999</v>
          </cell>
          <cell r="R240" t="str">
            <v>FTL</v>
          </cell>
          <cell r="S240" t="str">
            <v>T</v>
          </cell>
          <cell r="T240" t="str">
            <v>G</v>
          </cell>
          <cell r="U240" t="str">
            <v>A</v>
          </cell>
          <cell r="V240" t="str">
            <v>227</v>
          </cell>
          <cell r="W240" t="str">
            <v>1M</v>
          </cell>
          <cell r="X240" t="str">
            <v>1M</v>
          </cell>
          <cell r="Y240">
            <v>0.95833333333333337</v>
          </cell>
          <cell r="Z240">
            <v>0.97916666666666663</v>
          </cell>
          <cell r="AA240" t="str">
            <v>2T</v>
          </cell>
          <cell r="AB240" t="str">
            <v>1M</v>
          </cell>
          <cell r="AC240">
            <v>1.0416666666666666E-2</v>
          </cell>
          <cell r="AD240">
            <v>3.125E-2</v>
          </cell>
          <cell r="AE240" t="str">
            <v>EDC8</v>
          </cell>
          <cell r="AF240" t="str">
            <v>6W</v>
          </cell>
        </row>
        <row r="241">
          <cell r="A241" t="str">
            <v>TGA228</v>
          </cell>
          <cell r="B241" t="str">
            <v>EDCGZ</v>
          </cell>
          <cell r="C241" t="str">
            <v>Distribution Center</v>
          </cell>
          <cell r="D241" t="str">
            <v>AAT</v>
          </cell>
          <cell r="E241" t="str">
            <v>Non Bailment</v>
          </cell>
          <cell r="F241" t="str">
            <v>21 - 30</v>
          </cell>
          <cell r="G241" t="str">
            <v>One way</v>
          </cell>
          <cell r="H241" t="str">
            <v>One Way</v>
          </cell>
          <cell r="I241">
            <v>45124</v>
          </cell>
          <cell r="J241" t="str">
            <v>TGA228</v>
          </cell>
          <cell r="K241" t="str">
            <v>GM11A</v>
          </cell>
          <cell r="L241" t="str">
            <v>SUPAVUT INDUSTRY CO LTD</v>
          </cell>
          <cell r="M241" t="str">
            <v>12.955400 / 100.998100</v>
          </cell>
          <cell r="N241" t="str">
            <v>TTVT</v>
          </cell>
          <cell r="O241" t="str">
            <v>GBJWA</v>
          </cell>
          <cell r="P241">
            <v>21</v>
          </cell>
          <cell r="Q241">
            <v>0.73499999999999999</v>
          </cell>
          <cell r="R241" t="str">
            <v>FTL</v>
          </cell>
          <cell r="S241" t="str">
            <v>T</v>
          </cell>
          <cell r="T241" t="str">
            <v>G</v>
          </cell>
          <cell r="U241" t="str">
            <v>A</v>
          </cell>
          <cell r="V241" t="str">
            <v>228</v>
          </cell>
          <cell r="W241" t="str">
            <v>1M</v>
          </cell>
          <cell r="X241" t="str">
            <v>1M</v>
          </cell>
          <cell r="Y241">
            <v>0.95833333333333337</v>
          </cell>
          <cell r="Z241">
            <v>0.97916666666666663</v>
          </cell>
          <cell r="AA241" t="str">
            <v>2T</v>
          </cell>
          <cell r="AB241" t="str">
            <v>1M</v>
          </cell>
          <cell r="AC241">
            <v>1.0416666666666666E-2</v>
          </cell>
          <cell r="AD241">
            <v>3.125E-2</v>
          </cell>
          <cell r="AE241" t="str">
            <v>EDC8</v>
          </cell>
          <cell r="AF241" t="str">
            <v>6W</v>
          </cell>
        </row>
        <row r="242">
          <cell r="A242" t="str">
            <v>TGA229</v>
          </cell>
          <cell r="B242" t="str">
            <v>EDCGZ</v>
          </cell>
          <cell r="C242" t="str">
            <v>Distribution Center</v>
          </cell>
          <cell r="D242" t="str">
            <v>AAT</v>
          </cell>
          <cell r="E242" t="str">
            <v>Non Bailment</v>
          </cell>
          <cell r="F242" t="str">
            <v>11 - 20</v>
          </cell>
          <cell r="G242" t="str">
            <v>One way</v>
          </cell>
          <cell r="H242" t="str">
            <v>One Way</v>
          </cell>
          <cell r="I242">
            <v>45194</v>
          </cell>
          <cell r="J242" t="str">
            <v>TGA229</v>
          </cell>
          <cell r="K242" t="str">
            <v>GG84A</v>
          </cell>
          <cell r="L242" t="str">
            <v>THAI SUMMIT RAYONG AUTOPARTS INDUST</v>
          </cell>
          <cell r="M242" t="str">
            <v>13.031500 / 101.136000</v>
          </cell>
          <cell r="N242" t="str">
            <v>TTVT</v>
          </cell>
          <cell r="O242" t="str">
            <v>GBJWA</v>
          </cell>
          <cell r="P242">
            <v>22</v>
          </cell>
          <cell r="Q242">
            <v>0.95750000000000002</v>
          </cell>
          <cell r="R242" t="str">
            <v>FTL</v>
          </cell>
          <cell r="S242" t="str">
            <v>T</v>
          </cell>
          <cell r="T242" t="str">
            <v>G</v>
          </cell>
          <cell r="U242" t="str">
            <v>A</v>
          </cell>
          <cell r="V242" t="str">
            <v>229</v>
          </cell>
          <cell r="W242" t="str">
            <v>2T</v>
          </cell>
          <cell r="X242" t="str">
            <v>2T</v>
          </cell>
          <cell r="Y242">
            <v>0.95833333333333337</v>
          </cell>
          <cell r="Z242">
            <v>0.97916666666666663</v>
          </cell>
          <cell r="AA242" t="str">
            <v>3W</v>
          </cell>
          <cell r="AB242" t="str">
            <v>2T</v>
          </cell>
          <cell r="AC242">
            <v>2.0833333333333332E-2</v>
          </cell>
          <cell r="AD242">
            <v>4.1666666666666664E-2</v>
          </cell>
          <cell r="AE242" t="str">
            <v>EDC8</v>
          </cell>
          <cell r="AF242" t="str">
            <v>6W</v>
          </cell>
        </row>
        <row r="243">
          <cell r="A243" t="str">
            <v>TGA230</v>
          </cell>
          <cell r="B243" t="str">
            <v>EDCGZ</v>
          </cell>
          <cell r="C243" t="str">
            <v>Distribution Center</v>
          </cell>
          <cell r="D243" t="str">
            <v>AAT</v>
          </cell>
          <cell r="E243" t="str">
            <v>Non Bailment</v>
          </cell>
          <cell r="F243" t="str">
            <v>11 - 20</v>
          </cell>
          <cell r="G243" t="str">
            <v>One way</v>
          </cell>
          <cell r="H243" t="str">
            <v>One Way</v>
          </cell>
          <cell r="I243">
            <v>45278</v>
          </cell>
          <cell r="J243" t="str">
            <v>TGA230</v>
          </cell>
          <cell r="K243" t="str">
            <v>GG84A</v>
          </cell>
          <cell r="L243" t="str">
            <v>THAI SUMMIT RAYONG AUTOPARTS INDUST</v>
          </cell>
          <cell r="M243" t="str">
            <v>13.031500 / 101.136000</v>
          </cell>
          <cell r="N243" t="str">
            <v>TTVT</v>
          </cell>
          <cell r="O243" t="str">
            <v>GBJWA</v>
          </cell>
          <cell r="P243">
            <v>22</v>
          </cell>
          <cell r="Q243">
            <v>0.95750000000000002</v>
          </cell>
          <cell r="R243" t="str">
            <v>FTL</v>
          </cell>
          <cell r="S243" t="str">
            <v>T</v>
          </cell>
          <cell r="T243" t="str">
            <v>G</v>
          </cell>
          <cell r="U243" t="str">
            <v>A</v>
          </cell>
          <cell r="V243" t="str">
            <v>230</v>
          </cell>
          <cell r="W243" t="str">
            <v>2T</v>
          </cell>
          <cell r="X243" t="str">
            <v>2T</v>
          </cell>
          <cell r="Y243">
            <v>0.9375</v>
          </cell>
          <cell r="Z243">
            <v>0.95833333333333337</v>
          </cell>
          <cell r="AA243" t="str">
            <v>2T</v>
          </cell>
          <cell r="AB243" t="str">
            <v>2T</v>
          </cell>
          <cell r="AC243">
            <v>3.472222222222222E-3</v>
          </cell>
          <cell r="AD243">
            <v>2.4305555555555556E-2</v>
          </cell>
          <cell r="AE243" t="str">
            <v>EDC8</v>
          </cell>
          <cell r="AF243" t="str">
            <v>6W</v>
          </cell>
        </row>
        <row r="244">
          <cell r="A244" t="str">
            <v>TGA231</v>
          </cell>
          <cell r="B244" t="str">
            <v>EDCGZ</v>
          </cell>
          <cell r="C244" t="str">
            <v>Distribution Center</v>
          </cell>
          <cell r="D244" t="str">
            <v>AAT</v>
          </cell>
          <cell r="E244" t="str">
            <v>Non Bailment</v>
          </cell>
          <cell r="F244" t="str">
            <v>11 - 20</v>
          </cell>
          <cell r="G244" t="str">
            <v>One way</v>
          </cell>
          <cell r="H244" t="str">
            <v>One Way</v>
          </cell>
          <cell r="I244">
            <v>45124</v>
          </cell>
          <cell r="J244" t="str">
            <v>TGA231</v>
          </cell>
          <cell r="K244" t="str">
            <v>GG84A</v>
          </cell>
          <cell r="L244" t="str">
            <v>THAI SUMMIT RAYONG AUTOPARTS INDUST</v>
          </cell>
          <cell r="M244" t="str">
            <v>13.031500 / 101.136000</v>
          </cell>
          <cell r="N244" t="str">
            <v>TTVT</v>
          </cell>
          <cell r="O244" t="str">
            <v>GBJWA</v>
          </cell>
          <cell r="P244">
            <v>22</v>
          </cell>
          <cell r="Q244">
            <v>0.95750000000000002</v>
          </cell>
          <cell r="R244" t="str">
            <v>FTL</v>
          </cell>
          <cell r="S244" t="str">
            <v>T</v>
          </cell>
          <cell r="T244" t="str">
            <v>G</v>
          </cell>
          <cell r="U244" t="str">
            <v>A</v>
          </cell>
          <cell r="V244" t="str">
            <v>231</v>
          </cell>
          <cell r="W244" t="str">
            <v>2T</v>
          </cell>
          <cell r="X244" t="str">
            <v>2T</v>
          </cell>
          <cell r="Y244">
            <v>0.95833333333333337</v>
          </cell>
          <cell r="Z244">
            <v>0.97916666666666663</v>
          </cell>
          <cell r="AA244" t="str">
            <v>3W</v>
          </cell>
          <cell r="AB244" t="str">
            <v>2T</v>
          </cell>
          <cell r="AC244">
            <v>2.0833333333333332E-2</v>
          </cell>
          <cell r="AD244">
            <v>4.1666666666666664E-2</v>
          </cell>
          <cell r="AE244" t="str">
            <v>EDC8</v>
          </cell>
          <cell r="AF244" t="str">
            <v>6W</v>
          </cell>
        </row>
        <row r="245">
          <cell r="A245" t="str">
            <v>TGA232</v>
          </cell>
          <cell r="B245" t="str">
            <v>EDCGZ</v>
          </cell>
          <cell r="C245" t="str">
            <v>Distribution Center</v>
          </cell>
          <cell r="D245" t="str">
            <v>AAT</v>
          </cell>
          <cell r="E245" t="str">
            <v>Non Bailment</v>
          </cell>
          <cell r="F245" t="str">
            <v>11 - 20</v>
          </cell>
          <cell r="G245" t="str">
            <v>One way</v>
          </cell>
          <cell r="H245" t="str">
            <v>One Way</v>
          </cell>
          <cell r="I245">
            <v>45278</v>
          </cell>
          <cell r="J245" t="str">
            <v>TGA232</v>
          </cell>
          <cell r="K245" t="str">
            <v>GG84A</v>
          </cell>
          <cell r="L245" t="str">
            <v>THAI SUMMIT RAYONG AUTOPARTS INDUST</v>
          </cell>
          <cell r="M245" t="str">
            <v>13.031500 / 101.136000</v>
          </cell>
          <cell r="N245" t="str">
            <v>TTVT</v>
          </cell>
          <cell r="O245" t="str">
            <v>GBJWA</v>
          </cell>
          <cell r="P245">
            <v>22</v>
          </cell>
          <cell r="Q245">
            <v>0.95750000000000002</v>
          </cell>
          <cell r="R245" t="str">
            <v>FTL</v>
          </cell>
          <cell r="S245" t="str">
            <v>T</v>
          </cell>
          <cell r="T245" t="str">
            <v>G</v>
          </cell>
          <cell r="U245" t="str">
            <v>A</v>
          </cell>
          <cell r="V245" t="str">
            <v>232</v>
          </cell>
          <cell r="W245" t="str">
            <v>2T</v>
          </cell>
          <cell r="X245" t="str">
            <v>2T</v>
          </cell>
          <cell r="Y245">
            <v>0.96527777777777779</v>
          </cell>
          <cell r="Z245">
            <v>0.98611111111111116</v>
          </cell>
          <cell r="AA245" t="str">
            <v>2T</v>
          </cell>
          <cell r="AB245" t="str">
            <v>2T</v>
          </cell>
          <cell r="AC245">
            <v>2.7777777777777776E-2</v>
          </cell>
          <cell r="AD245">
            <v>4.8611111111111112E-2</v>
          </cell>
          <cell r="AE245" t="str">
            <v>EDC8</v>
          </cell>
          <cell r="AF245" t="str">
            <v>6W</v>
          </cell>
        </row>
        <row r="246">
          <cell r="A246" t="str">
            <v>TGA233</v>
          </cell>
          <cell r="B246" t="str">
            <v>EDCGZ</v>
          </cell>
          <cell r="C246" t="str">
            <v>Distribution Center</v>
          </cell>
          <cell r="D246" t="str">
            <v>AAT</v>
          </cell>
          <cell r="E246" t="str">
            <v>Non Bailment</v>
          </cell>
          <cell r="F246" t="str">
            <v>11 - 20</v>
          </cell>
          <cell r="G246" t="str">
            <v>One way</v>
          </cell>
          <cell r="H246" t="str">
            <v>One Way</v>
          </cell>
          <cell r="I246">
            <v>45278</v>
          </cell>
          <cell r="J246" t="str">
            <v>TGA233</v>
          </cell>
          <cell r="K246" t="str">
            <v>GZUUB</v>
          </cell>
          <cell r="L246" t="str">
            <v>ROBERT BOSCH AUTOMOTIVE TECHNOLOGIE</v>
          </cell>
          <cell r="M246" t="str">
            <v>13.001100 / 101.160700</v>
          </cell>
          <cell r="N246" t="str">
            <v>TTVT</v>
          </cell>
          <cell r="O246" t="str">
            <v>GBJWC</v>
          </cell>
          <cell r="P246">
            <v>25</v>
          </cell>
          <cell r="R246" t="str">
            <v>FTL</v>
          </cell>
          <cell r="S246" t="str">
            <v>T</v>
          </cell>
          <cell r="T246" t="str">
            <v>G</v>
          </cell>
          <cell r="U246" t="str">
            <v>A</v>
          </cell>
          <cell r="V246">
            <v>233</v>
          </cell>
          <cell r="W246" t="str">
            <v>5F</v>
          </cell>
          <cell r="X246" t="str">
            <v>5F</v>
          </cell>
          <cell r="Y246">
            <v>0.625</v>
          </cell>
          <cell r="Z246">
            <v>0.64583333333333337</v>
          </cell>
          <cell r="AA246" t="str">
            <v>5F</v>
          </cell>
          <cell r="AB246" t="str">
            <v>5F</v>
          </cell>
          <cell r="AC246">
            <v>0.6875</v>
          </cell>
          <cell r="AD246">
            <v>0.70833333333333337</v>
          </cell>
          <cell r="AE246" t="str">
            <v>EDC8</v>
          </cell>
          <cell r="AF246" t="str">
            <v>6W</v>
          </cell>
        </row>
        <row r="247">
          <cell r="A247" t="str">
            <v>TGA234</v>
          </cell>
          <cell r="B247" t="str">
            <v>EDCGZ</v>
          </cell>
          <cell r="C247" t="str">
            <v>Distribution Center</v>
          </cell>
          <cell r="D247" t="str">
            <v>AAT</v>
          </cell>
          <cell r="E247" t="str">
            <v>Non Bailment</v>
          </cell>
          <cell r="F247" t="str">
            <v>0 - 5</v>
          </cell>
          <cell r="G247" t="str">
            <v>One way</v>
          </cell>
          <cell r="H247" t="str">
            <v>One Way</v>
          </cell>
          <cell r="I247">
            <v>45278</v>
          </cell>
          <cell r="J247" t="str">
            <v>TGA234</v>
          </cell>
          <cell r="K247" t="str">
            <v>HEZ9A</v>
          </cell>
          <cell r="L247" t="str">
            <v>AKWEL RAYONG THAILAND CO LTD</v>
          </cell>
          <cell r="M247" t="str">
            <v>13.059100 / 101.180400</v>
          </cell>
          <cell r="N247" t="str">
            <v>TTVT</v>
          </cell>
          <cell r="O247" t="str">
            <v>GBJWC</v>
          </cell>
          <cell r="P247">
            <v>25</v>
          </cell>
          <cell r="R247" t="str">
            <v>FTL</v>
          </cell>
          <cell r="S247" t="str">
            <v>T</v>
          </cell>
          <cell r="T247" t="str">
            <v>G</v>
          </cell>
          <cell r="U247" t="str">
            <v>A</v>
          </cell>
          <cell r="V247">
            <v>234</v>
          </cell>
          <cell r="W247" t="str">
            <v>5F</v>
          </cell>
          <cell r="X247" t="str">
            <v>5F</v>
          </cell>
          <cell r="Y247">
            <v>0.33333333333333331</v>
          </cell>
          <cell r="Z247">
            <v>0.35416666666666669</v>
          </cell>
          <cell r="AA247" t="str">
            <v>5F</v>
          </cell>
          <cell r="AB247" t="str">
            <v>5F</v>
          </cell>
          <cell r="AC247">
            <v>0.375</v>
          </cell>
          <cell r="AD247">
            <v>0.39583333333333331</v>
          </cell>
          <cell r="AE247" t="str">
            <v>EDC8</v>
          </cell>
          <cell r="AF247" t="str">
            <v>6W</v>
          </cell>
        </row>
        <row r="248">
          <cell r="A248" t="str">
            <v>TGA235</v>
          </cell>
          <cell r="B248" t="str">
            <v>EDCGZ</v>
          </cell>
          <cell r="C248" t="str">
            <v>Distribution Center</v>
          </cell>
          <cell r="D248" t="str">
            <v>AAT</v>
          </cell>
          <cell r="E248" t="str">
            <v>Non Bailment</v>
          </cell>
          <cell r="F248" t="str">
            <v>6 - 10</v>
          </cell>
          <cell r="G248" t="str">
            <v>One way</v>
          </cell>
          <cell r="H248" t="str">
            <v>One Way</v>
          </cell>
          <cell r="I248">
            <v>45236</v>
          </cell>
          <cell r="J248" t="str">
            <v>TGA235</v>
          </cell>
          <cell r="K248" t="str">
            <v>V0JTB</v>
          </cell>
          <cell r="L248" t="str">
            <v>THAI SUMMIT ENGINEERING CO LTD</v>
          </cell>
          <cell r="M248" t="str">
            <v>13.063500 / 101.196400</v>
          </cell>
          <cell r="N248" t="str">
            <v>TTVT</v>
          </cell>
          <cell r="O248" t="str">
            <v>GBJWC</v>
          </cell>
          <cell r="P248">
            <v>25</v>
          </cell>
          <cell r="R248" t="str">
            <v>FTL</v>
          </cell>
          <cell r="S248" t="str">
            <v>T</v>
          </cell>
          <cell r="T248" t="str">
            <v>G</v>
          </cell>
          <cell r="U248" t="str">
            <v>A</v>
          </cell>
          <cell r="V248">
            <v>235</v>
          </cell>
          <cell r="W248" t="str">
            <v>5F</v>
          </cell>
          <cell r="X248" t="str">
            <v>5F</v>
          </cell>
          <cell r="Y248">
            <v>0.58333333333333337</v>
          </cell>
          <cell r="Z248">
            <v>0.60416666666666674</v>
          </cell>
          <cell r="AA248" t="str">
            <v>5F</v>
          </cell>
          <cell r="AB248" t="str">
            <v>5F</v>
          </cell>
          <cell r="AC248">
            <v>0.63541666666666674</v>
          </cell>
          <cell r="AD248">
            <v>0.64583333333333337</v>
          </cell>
          <cell r="AE248" t="str">
            <v>EDC8</v>
          </cell>
          <cell r="AF248" t="str">
            <v>6W</v>
          </cell>
        </row>
        <row r="249">
          <cell r="A249" t="str">
            <v>TGA248</v>
          </cell>
          <cell r="B249" t="str">
            <v>EDCGZ</v>
          </cell>
          <cell r="C249" t="str">
            <v>Distribution Center</v>
          </cell>
          <cell r="D249" t="str">
            <v>AAT</v>
          </cell>
          <cell r="E249" t="str">
            <v>Non Bailment</v>
          </cell>
          <cell r="F249" t="str">
            <v>21 - 30</v>
          </cell>
          <cell r="G249" t="str">
            <v>One way</v>
          </cell>
          <cell r="H249" t="str">
            <v>One Way</v>
          </cell>
          <cell r="I249">
            <v>45124</v>
          </cell>
          <cell r="J249" t="str">
            <v>TGA248</v>
          </cell>
          <cell r="K249" t="str">
            <v>HPBNA</v>
          </cell>
          <cell r="L249" t="str">
            <v>FARAERO CO LTD</v>
          </cell>
          <cell r="M249" t="str">
            <v>12.87634 / 101.08880</v>
          </cell>
          <cell r="N249" t="str">
            <v>TTVT</v>
          </cell>
          <cell r="O249" t="str">
            <v>GBJWA</v>
          </cell>
          <cell r="P249">
            <v>21</v>
          </cell>
          <cell r="Q249">
            <v>0.80500000000000005</v>
          </cell>
          <cell r="R249" t="str">
            <v>FTL</v>
          </cell>
          <cell r="S249" t="str">
            <v>T</v>
          </cell>
          <cell r="T249" t="str">
            <v>G</v>
          </cell>
          <cell r="U249" t="str">
            <v>A</v>
          </cell>
          <cell r="V249" t="str">
            <v>248</v>
          </cell>
          <cell r="W249" t="str">
            <v>1M</v>
          </cell>
          <cell r="X249" t="str">
            <v>1M</v>
          </cell>
          <cell r="Y249">
            <v>0.33333333333333331</v>
          </cell>
          <cell r="Z249">
            <v>0.35416666666666669</v>
          </cell>
          <cell r="AA249" t="str">
            <v>1M</v>
          </cell>
          <cell r="AB249" t="str">
            <v>1M</v>
          </cell>
          <cell r="AC249">
            <v>0.41666666666666669</v>
          </cell>
          <cell r="AD249">
            <v>0.4375</v>
          </cell>
          <cell r="AE249" t="str">
            <v>EDC8</v>
          </cell>
          <cell r="AF249" t="str">
            <v>6W</v>
          </cell>
        </row>
        <row r="250">
          <cell r="A250" t="str">
            <v>TGA249</v>
          </cell>
          <cell r="B250" t="str">
            <v>EDCGZ</v>
          </cell>
          <cell r="C250" t="str">
            <v>Distribution Center</v>
          </cell>
          <cell r="D250" t="str">
            <v>AAT</v>
          </cell>
          <cell r="E250" t="str">
            <v>Non Bailment</v>
          </cell>
          <cell r="F250" t="str">
            <v>21 - 30</v>
          </cell>
          <cell r="G250" t="str">
            <v>One way</v>
          </cell>
          <cell r="H250" t="str">
            <v>One Way</v>
          </cell>
          <cell r="I250">
            <v>45124</v>
          </cell>
          <cell r="J250" t="str">
            <v>TGA249</v>
          </cell>
          <cell r="K250" t="str">
            <v>HPBNA</v>
          </cell>
          <cell r="L250" t="str">
            <v>FARAERO CO LTD</v>
          </cell>
          <cell r="M250" t="str">
            <v>12.87634 / 101.08880</v>
          </cell>
          <cell r="N250" t="str">
            <v>TTVT</v>
          </cell>
          <cell r="O250" t="str">
            <v>GBJWA</v>
          </cell>
          <cell r="P250">
            <v>21</v>
          </cell>
          <cell r="Q250">
            <v>0.80500000000000005</v>
          </cell>
          <cell r="R250" t="str">
            <v>FTL</v>
          </cell>
          <cell r="S250" t="str">
            <v>T</v>
          </cell>
          <cell r="T250" t="str">
            <v>G</v>
          </cell>
          <cell r="U250" t="str">
            <v>A</v>
          </cell>
          <cell r="V250" t="str">
            <v>249</v>
          </cell>
          <cell r="W250" t="str">
            <v>1M</v>
          </cell>
          <cell r="X250" t="str">
            <v>1M</v>
          </cell>
          <cell r="Y250">
            <v>0.33333333333333331</v>
          </cell>
          <cell r="Z250">
            <v>0.35416666666666669</v>
          </cell>
          <cell r="AA250" t="str">
            <v>1M</v>
          </cell>
          <cell r="AB250" t="str">
            <v>1M</v>
          </cell>
          <cell r="AC250">
            <v>0.41666666666666669</v>
          </cell>
          <cell r="AD250">
            <v>0.4375</v>
          </cell>
          <cell r="AE250" t="str">
            <v>EDC8</v>
          </cell>
          <cell r="AF250" t="str">
            <v>6W</v>
          </cell>
        </row>
        <row r="251">
          <cell r="A251" t="str">
            <v>TGA251</v>
          </cell>
          <cell r="B251" t="str">
            <v>EDCGZ</v>
          </cell>
          <cell r="C251" t="str">
            <v>Distribution Center</v>
          </cell>
          <cell r="D251" t="str">
            <v>AAT</v>
          </cell>
          <cell r="E251" t="str">
            <v>Non Bailment</v>
          </cell>
          <cell r="F251" t="str">
            <v>11 - 20</v>
          </cell>
          <cell r="G251" t="str">
            <v>One way</v>
          </cell>
          <cell r="H251" t="str">
            <v>One Way</v>
          </cell>
          <cell r="I251">
            <v>44348</v>
          </cell>
          <cell r="J251" t="str">
            <v>TGA251</v>
          </cell>
          <cell r="K251" t="str">
            <v>GG84A</v>
          </cell>
          <cell r="L251" t="str">
            <v>THAI SUMMIT RAYONG AUTOPARTS INDUST</v>
          </cell>
          <cell r="M251" t="str">
            <v>13.031500 / 101.136000</v>
          </cell>
          <cell r="N251" t="str">
            <v>TTVT</v>
          </cell>
          <cell r="O251" t="str">
            <v>GBJWC</v>
          </cell>
          <cell r="P251">
            <v>25</v>
          </cell>
          <cell r="Q251">
            <v>0.99</v>
          </cell>
          <cell r="R251" t="str">
            <v>FTL</v>
          </cell>
          <cell r="S251" t="str">
            <v>T</v>
          </cell>
          <cell r="T251" t="str">
            <v>G</v>
          </cell>
          <cell r="U251" t="str">
            <v>A</v>
          </cell>
          <cell r="V251" t="str">
            <v>251</v>
          </cell>
          <cell r="W251" t="str">
            <v>5F</v>
          </cell>
          <cell r="X251" t="str">
            <v>5F</v>
          </cell>
          <cell r="Y251">
            <v>0.95833333333333337</v>
          </cell>
          <cell r="Z251">
            <v>0.97916666666666663</v>
          </cell>
          <cell r="AA251" t="str">
            <v>6S</v>
          </cell>
          <cell r="AB251" t="str">
            <v>5F</v>
          </cell>
          <cell r="AC251">
            <v>2.0833333333333332E-2</v>
          </cell>
          <cell r="AD251">
            <v>4.1666666666666664E-2</v>
          </cell>
          <cell r="AE251" t="str">
            <v>EDC8</v>
          </cell>
          <cell r="AF251" t="str">
            <v>6W</v>
          </cell>
        </row>
        <row r="252">
          <cell r="A252" t="str">
            <v>TGA252</v>
          </cell>
          <cell r="B252" t="str">
            <v>EDCGZ</v>
          </cell>
          <cell r="C252" t="str">
            <v>Distribution Center</v>
          </cell>
          <cell r="D252" t="str">
            <v>AAT</v>
          </cell>
          <cell r="E252" t="str">
            <v>Non Bailment</v>
          </cell>
          <cell r="F252" t="str">
            <v>11 - 20</v>
          </cell>
          <cell r="G252" t="str">
            <v>One way</v>
          </cell>
          <cell r="H252" t="str">
            <v>One Way</v>
          </cell>
          <cell r="I252">
            <v>44348</v>
          </cell>
          <cell r="J252" t="str">
            <v>TGA252</v>
          </cell>
          <cell r="K252" t="str">
            <v>GG84A</v>
          </cell>
          <cell r="L252" t="str">
            <v>THAI SUMMIT RAYONG AUTOPARTS INDUST</v>
          </cell>
          <cell r="M252" t="str">
            <v>13.031500 / 101.136000</v>
          </cell>
          <cell r="N252" t="str">
            <v>TTVT</v>
          </cell>
          <cell r="O252" t="str">
            <v>GBJWC</v>
          </cell>
          <cell r="P252">
            <v>25</v>
          </cell>
          <cell r="Q252">
            <v>0.99</v>
          </cell>
          <cell r="R252" t="str">
            <v>FTL</v>
          </cell>
          <cell r="S252" t="str">
            <v>T</v>
          </cell>
          <cell r="T252" t="str">
            <v>G</v>
          </cell>
          <cell r="U252" t="str">
            <v>A</v>
          </cell>
          <cell r="V252" t="str">
            <v>252</v>
          </cell>
          <cell r="W252" t="str">
            <v>5F</v>
          </cell>
          <cell r="X252" t="str">
            <v>5F</v>
          </cell>
          <cell r="Y252">
            <v>0.95833333333333337</v>
          </cell>
          <cell r="Z252">
            <v>0.97916666666666663</v>
          </cell>
          <cell r="AA252" t="str">
            <v>6S</v>
          </cell>
          <cell r="AB252" t="str">
            <v>5F</v>
          </cell>
          <cell r="AC252">
            <v>2.0833333333333332E-2</v>
          </cell>
          <cell r="AD252">
            <v>4.1666666666666664E-2</v>
          </cell>
          <cell r="AE252" t="str">
            <v>EDC8</v>
          </cell>
          <cell r="AF252" t="str">
            <v>6W</v>
          </cell>
        </row>
        <row r="253">
          <cell r="A253" t="str">
            <v>TGA256</v>
          </cell>
          <cell r="B253" t="str">
            <v>EDCGZ</v>
          </cell>
          <cell r="C253" t="str">
            <v>Distribution Center</v>
          </cell>
          <cell r="D253" t="str">
            <v>AAT</v>
          </cell>
          <cell r="E253" t="str">
            <v>Non Bailment</v>
          </cell>
          <cell r="F253" t="str">
            <v>11 - 20</v>
          </cell>
          <cell r="G253" t="str">
            <v>One way</v>
          </cell>
          <cell r="H253" t="str">
            <v>One Way</v>
          </cell>
          <cell r="I253">
            <v>45194</v>
          </cell>
          <cell r="J253" t="str">
            <v>TGA256</v>
          </cell>
          <cell r="K253" t="str">
            <v>GG84A</v>
          </cell>
          <cell r="L253" t="str">
            <v>THAI SUMMIT RAYONG AUTOPARTS INDUST</v>
          </cell>
          <cell r="M253" t="str">
            <v>13.031500 / 101.136000</v>
          </cell>
          <cell r="N253" t="str">
            <v>TTVT</v>
          </cell>
          <cell r="O253" t="str">
            <v>GBJWF</v>
          </cell>
          <cell r="P253">
            <v>21</v>
          </cell>
          <cell r="Q253">
            <v>4.5515555555555559E-2</v>
          </cell>
          <cell r="R253" t="str">
            <v>CON</v>
          </cell>
          <cell r="S253" t="str">
            <v>T</v>
          </cell>
          <cell r="T253" t="str">
            <v>G</v>
          </cell>
          <cell r="U253" t="str">
            <v>A</v>
          </cell>
          <cell r="V253" t="str">
            <v>256</v>
          </cell>
          <cell r="W253" t="str">
            <v>1M</v>
          </cell>
          <cell r="X253" t="str">
            <v>1M</v>
          </cell>
          <cell r="Y253">
            <v>0.375</v>
          </cell>
          <cell r="Z253">
            <v>0.39583333333333331</v>
          </cell>
          <cell r="AA253" t="str">
            <v>1M</v>
          </cell>
          <cell r="AB253" t="str">
            <v>1M</v>
          </cell>
          <cell r="AC253">
            <v>0.42708333333333331</v>
          </cell>
          <cell r="AD253">
            <v>0.4375</v>
          </cell>
          <cell r="AE253" t="str">
            <v>EDC8</v>
          </cell>
          <cell r="AF253" t="str">
            <v>6W</v>
          </cell>
        </row>
        <row r="254">
          <cell r="A254" t="str">
            <v>TGA256</v>
          </cell>
          <cell r="B254" t="str">
            <v>EDCGZ</v>
          </cell>
          <cell r="C254" t="str">
            <v>Distribution Center</v>
          </cell>
          <cell r="D254" t="str">
            <v>AAT</v>
          </cell>
          <cell r="E254" t="str">
            <v>Non Bailment</v>
          </cell>
          <cell r="F254" t="str">
            <v>11 - 20</v>
          </cell>
          <cell r="G254" t="str">
            <v>One way</v>
          </cell>
          <cell r="H254" t="str">
            <v>One Way</v>
          </cell>
          <cell r="I254">
            <v>45194</v>
          </cell>
          <cell r="J254" t="str">
            <v>TGA256</v>
          </cell>
          <cell r="K254" t="str">
            <v>GG84A</v>
          </cell>
          <cell r="L254" t="str">
            <v>THAI SUMMIT RAYONG AUTOPARTS INDUST</v>
          </cell>
          <cell r="M254" t="str">
            <v>13.031500 / 101.136000</v>
          </cell>
          <cell r="N254" t="str">
            <v>TTVT</v>
          </cell>
          <cell r="O254" t="str">
            <v>GBJWG</v>
          </cell>
          <cell r="P254">
            <v>21</v>
          </cell>
          <cell r="Q254">
            <v>0.91420699999999988</v>
          </cell>
          <cell r="R254" t="str">
            <v>CON</v>
          </cell>
          <cell r="S254" t="str">
            <v>T</v>
          </cell>
          <cell r="T254" t="str">
            <v>G</v>
          </cell>
          <cell r="U254" t="str">
            <v>A</v>
          </cell>
          <cell r="V254" t="str">
            <v>256</v>
          </cell>
          <cell r="W254" t="str">
            <v>1M</v>
          </cell>
          <cell r="X254" t="str">
            <v>1M</v>
          </cell>
          <cell r="Y254">
            <v>0.375</v>
          </cell>
          <cell r="Z254">
            <v>0.39583333333333331</v>
          </cell>
          <cell r="AA254" t="str">
            <v>1M</v>
          </cell>
          <cell r="AB254" t="str">
            <v>1M</v>
          </cell>
          <cell r="AC254">
            <v>0.42708333333333331</v>
          </cell>
          <cell r="AD254">
            <v>0.4375</v>
          </cell>
          <cell r="AE254" t="str">
            <v>EDC8</v>
          </cell>
          <cell r="AF254" t="str">
            <v>6W</v>
          </cell>
        </row>
        <row r="255">
          <cell r="A255" t="str">
            <v>TGA259</v>
          </cell>
          <cell r="B255" t="str">
            <v>EDCGZ</v>
          </cell>
          <cell r="C255" t="str">
            <v>Distribution Center</v>
          </cell>
          <cell r="D255" t="str">
            <v>AAT</v>
          </cell>
          <cell r="E255" t="str">
            <v>Non Bailment</v>
          </cell>
          <cell r="F255" t="str">
            <v>21 - 30</v>
          </cell>
          <cell r="G255" t="str">
            <v>One way</v>
          </cell>
          <cell r="H255" t="str">
            <v>One Way</v>
          </cell>
          <cell r="I255">
            <v>45124</v>
          </cell>
          <cell r="J255" t="str">
            <v>TGA259</v>
          </cell>
          <cell r="K255" t="str">
            <v>DD9TA</v>
          </cell>
          <cell r="L255" t="str">
            <v>TOKAI RIKA THAILAND CO LTD</v>
          </cell>
          <cell r="M255" t="str">
            <v>12.97611, 101.10649</v>
          </cell>
          <cell r="N255" t="str">
            <v>TTVT</v>
          </cell>
          <cell r="O255" t="str">
            <v>GBJWA</v>
          </cell>
          <cell r="P255">
            <v>23</v>
          </cell>
          <cell r="Q255">
            <v>0.35199999999999998</v>
          </cell>
          <cell r="R255" t="str">
            <v>FTL</v>
          </cell>
          <cell r="S255" t="str">
            <v>T</v>
          </cell>
          <cell r="T255" t="str">
            <v>G</v>
          </cell>
          <cell r="U255" t="str">
            <v>A</v>
          </cell>
          <cell r="V255" t="str">
            <v>259</v>
          </cell>
          <cell r="W255" t="str">
            <v>3W</v>
          </cell>
          <cell r="X255" t="str">
            <v>3W</v>
          </cell>
          <cell r="Y255">
            <v>0.33333333333333331</v>
          </cell>
          <cell r="Z255">
            <v>0.35416666666666669</v>
          </cell>
          <cell r="AA255" t="str">
            <v>3W</v>
          </cell>
          <cell r="AB255" t="str">
            <v>3W</v>
          </cell>
          <cell r="AC255">
            <v>0.41666666666666669</v>
          </cell>
          <cell r="AD255">
            <v>0.4375</v>
          </cell>
          <cell r="AE255" t="str">
            <v>EDC8</v>
          </cell>
          <cell r="AF255" t="str">
            <v>6W</v>
          </cell>
        </row>
        <row r="256">
          <cell r="A256" t="str">
            <v>TGA260</v>
          </cell>
          <cell r="B256" t="str">
            <v>EDCGZ</v>
          </cell>
          <cell r="C256" t="str">
            <v>Distribution Center</v>
          </cell>
          <cell r="D256" t="str">
            <v>AAT</v>
          </cell>
          <cell r="E256" t="str">
            <v>Non Bailment</v>
          </cell>
          <cell r="F256" t="str">
            <v>21 - 30</v>
          </cell>
          <cell r="G256" t="str">
            <v>One way</v>
          </cell>
          <cell r="H256" t="str">
            <v>One Way</v>
          </cell>
          <cell r="I256">
            <v>45124</v>
          </cell>
          <cell r="J256" t="str">
            <v>TGA260</v>
          </cell>
          <cell r="K256" t="str">
            <v>DD9TA</v>
          </cell>
          <cell r="L256" t="str">
            <v>TOKAI RIKA THAILAND CO LTD</v>
          </cell>
          <cell r="M256" t="str">
            <v>12.97611, 101.10649</v>
          </cell>
          <cell r="N256" t="str">
            <v>TTVT</v>
          </cell>
          <cell r="O256" t="str">
            <v>GBJWA</v>
          </cell>
          <cell r="P256">
            <v>23</v>
          </cell>
          <cell r="Q256">
            <v>0.35199999999999998</v>
          </cell>
          <cell r="R256" t="str">
            <v>FTL</v>
          </cell>
          <cell r="S256" t="str">
            <v>T</v>
          </cell>
          <cell r="T256" t="str">
            <v>G</v>
          </cell>
          <cell r="U256" t="str">
            <v>A</v>
          </cell>
          <cell r="V256" t="str">
            <v>260</v>
          </cell>
          <cell r="W256" t="str">
            <v>3W</v>
          </cell>
          <cell r="X256" t="str">
            <v>3W</v>
          </cell>
          <cell r="Y256">
            <v>0.33333333333333331</v>
          </cell>
          <cell r="Z256">
            <v>0.35416666666666669</v>
          </cell>
          <cell r="AA256" t="str">
            <v>3W</v>
          </cell>
          <cell r="AB256" t="str">
            <v>3W</v>
          </cell>
          <cell r="AC256">
            <v>0.41666666666666669</v>
          </cell>
          <cell r="AD256">
            <v>0.4375</v>
          </cell>
          <cell r="AE256" t="str">
            <v>EDC8</v>
          </cell>
          <cell r="AF256" t="str">
            <v>6W</v>
          </cell>
        </row>
        <row r="257">
          <cell r="A257" t="str">
            <v>TGA263</v>
          </cell>
          <cell r="B257" t="str">
            <v>EDCGZ</v>
          </cell>
          <cell r="C257" t="str">
            <v>Distribution Center</v>
          </cell>
          <cell r="D257" t="str">
            <v>AAT</v>
          </cell>
          <cell r="E257" t="str">
            <v>Non Bailment</v>
          </cell>
          <cell r="F257" t="str">
            <v>0 - 5</v>
          </cell>
          <cell r="G257" t="str">
            <v>One way</v>
          </cell>
          <cell r="H257" t="str">
            <v>One Way</v>
          </cell>
          <cell r="I257">
            <v>45264</v>
          </cell>
          <cell r="J257" t="str">
            <v>TGA263</v>
          </cell>
          <cell r="K257" t="str">
            <v>HH9HA</v>
          </cell>
          <cell r="L257" t="str">
            <v>ROECHLING AUTOMOTIVE CHONBURI CO LT</v>
          </cell>
          <cell r="M257" t="str">
            <v>13.080600 / 101.212985</v>
          </cell>
          <cell r="N257" t="str">
            <v>TTVT</v>
          </cell>
          <cell r="O257" t="str">
            <v>GBJWG</v>
          </cell>
          <cell r="P257">
            <v>23</v>
          </cell>
          <cell r="R257" t="str">
            <v>FTL</v>
          </cell>
          <cell r="S257" t="str">
            <v>T</v>
          </cell>
          <cell r="T257" t="str">
            <v>G</v>
          </cell>
          <cell r="U257" t="str">
            <v>A</v>
          </cell>
          <cell r="V257" t="str">
            <v>263</v>
          </cell>
          <cell r="W257" t="str">
            <v>3W</v>
          </cell>
          <cell r="X257" t="str">
            <v>3W</v>
          </cell>
          <cell r="Y257">
            <v>0.41666666666666669</v>
          </cell>
          <cell r="Z257">
            <v>0.4375</v>
          </cell>
          <cell r="AA257" t="str">
            <v>3W</v>
          </cell>
          <cell r="AB257" t="str">
            <v>3W</v>
          </cell>
          <cell r="AC257">
            <v>0.45833333333333331</v>
          </cell>
          <cell r="AD257">
            <v>0.47916666666666669</v>
          </cell>
          <cell r="AE257" t="str">
            <v>EDC8</v>
          </cell>
          <cell r="AF257" t="str">
            <v>6W</v>
          </cell>
        </row>
        <row r="258">
          <cell r="A258" t="str">
            <v>TGA264</v>
          </cell>
          <cell r="B258" t="str">
            <v>EDCGZ</v>
          </cell>
          <cell r="C258" t="str">
            <v>Distribution Center</v>
          </cell>
          <cell r="D258" t="str">
            <v>AAT</v>
          </cell>
          <cell r="E258" t="str">
            <v>Non Bailment</v>
          </cell>
          <cell r="F258" t="str">
            <v>0 - 5</v>
          </cell>
          <cell r="G258" t="str">
            <v>One way</v>
          </cell>
          <cell r="H258" t="str">
            <v>One Way</v>
          </cell>
          <cell r="I258">
            <v>45264</v>
          </cell>
          <cell r="J258" t="str">
            <v>TGA264</v>
          </cell>
          <cell r="K258" t="str">
            <v>HH9HA</v>
          </cell>
          <cell r="L258" t="str">
            <v>ROECHLING AUTOMOTIVE CHONBURI CO LT</v>
          </cell>
          <cell r="M258" t="str">
            <v>13.080600 / 101.212985</v>
          </cell>
          <cell r="N258" t="str">
            <v>TTVT</v>
          </cell>
          <cell r="O258" t="str">
            <v>GBJWG</v>
          </cell>
          <cell r="P258">
            <v>23</v>
          </cell>
          <cell r="R258" t="str">
            <v>FTL</v>
          </cell>
          <cell r="S258" t="str">
            <v>T</v>
          </cell>
          <cell r="T258" t="str">
            <v>G</v>
          </cell>
          <cell r="U258" t="str">
            <v>A</v>
          </cell>
          <cell r="V258" t="str">
            <v>264</v>
          </cell>
          <cell r="W258" t="str">
            <v>3W</v>
          </cell>
          <cell r="X258" t="str">
            <v>3W</v>
          </cell>
          <cell r="Y258">
            <v>0.41666666666666669</v>
          </cell>
          <cell r="Z258">
            <v>0.4375</v>
          </cell>
          <cell r="AA258" t="str">
            <v>3W</v>
          </cell>
          <cell r="AB258" t="str">
            <v>3W</v>
          </cell>
          <cell r="AC258">
            <v>0.45833333333333331</v>
          </cell>
          <cell r="AD258">
            <v>0.47916666666666669</v>
          </cell>
          <cell r="AE258" t="str">
            <v>EDC8</v>
          </cell>
          <cell r="AF258" t="str">
            <v>6W</v>
          </cell>
        </row>
        <row r="259">
          <cell r="A259" t="str">
            <v>TGA267</v>
          </cell>
          <cell r="B259" t="str">
            <v>EDCGZ</v>
          </cell>
          <cell r="C259" t="str">
            <v>Distribution Center</v>
          </cell>
          <cell r="D259" t="str">
            <v>AAT</v>
          </cell>
          <cell r="E259" t="str">
            <v>Non Bailment</v>
          </cell>
          <cell r="F259" t="str">
            <v>21 - 30</v>
          </cell>
          <cell r="G259" t="str">
            <v>One way</v>
          </cell>
          <cell r="H259" t="str">
            <v>One Way</v>
          </cell>
          <cell r="I259">
            <v>45124</v>
          </cell>
          <cell r="J259" t="str">
            <v>TGA267</v>
          </cell>
          <cell r="K259" t="str">
            <v>DRYJC</v>
          </cell>
          <cell r="L259" t="str">
            <v>NTN MFG THAILAND CO LTD</v>
          </cell>
          <cell r="M259" t="str">
            <v>13.119900 / 100.973600</v>
          </cell>
          <cell r="N259" t="str">
            <v>TTVT</v>
          </cell>
          <cell r="O259" t="str">
            <v>GBJWC</v>
          </cell>
          <cell r="P259">
            <v>25</v>
          </cell>
          <cell r="R259" t="str">
            <v>FTL</v>
          </cell>
          <cell r="S259" t="str">
            <v>T</v>
          </cell>
          <cell r="T259" t="str">
            <v>G</v>
          </cell>
          <cell r="U259" t="str">
            <v>A</v>
          </cell>
          <cell r="V259" t="str">
            <v>267</v>
          </cell>
          <cell r="W259" t="str">
            <v>5F</v>
          </cell>
          <cell r="X259" t="str">
            <v>5F</v>
          </cell>
          <cell r="Y259">
            <v>0.33333333333333331</v>
          </cell>
          <cell r="Z259">
            <v>0.35416666666666669</v>
          </cell>
          <cell r="AA259" t="str">
            <v>5F</v>
          </cell>
          <cell r="AB259" t="str">
            <v>5F</v>
          </cell>
          <cell r="AC259">
            <v>0.41666666666666669</v>
          </cell>
          <cell r="AD259">
            <v>0.4375</v>
          </cell>
          <cell r="AE259" t="str">
            <v>EDC8</v>
          </cell>
          <cell r="AF259" t="str">
            <v>6W</v>
          </cell>
        </row>
        <row r="260">
          <cell r="A260" t="str">
            <v>TGA270</v>
          </cell>
          <cell r="B260" t="str">
            <v>EDCGZ</v>
          </cell>
          <cell r="C260" t="str">
            <v>Distribution Center</v>
          </cell>
          <cell r="D260" t="str">
            <v>AAT</v>
          </cell>
          <cell r="E260" t="str">
            <v>Non Bailment</v>
          </cell>
          <cell r="F260" t="str">
            <v>6 - 10</v>
          </cell>
          <cell r="G260" t="str">
            <v>One way</v>
          </cell>
          <cell r="H260" t="str">
            <v>One Way</v>
          </cell>
          <cell r="I260">
            <v>45124</v>
          </cell>
          <cell r="J260" t="str">
            <v>TGA270</v>
          </cell>
          <cell r="K260" t="str">
            <v>FXBXA</v>
          </cell>
          <cell r="L260" t="str">
            <v>PLASTIC OMNIUM AUTO INERGY THAILAND</v>
          </cell>
          <cell r="M260" t="str">
            <v>13.005700 / 101.179700</v>
          </cell>
          <cell r="N260" t="str">
            <v>TTVT</v>
          </cell>
          <cell r="O260" t="str">
            <v>GBJWG</v>
          </cell>
          <cell r="P260">
            <v>21</v>
          </cell>
          <cell r="Q260">
            <v>0.28369576088888887</v>
          </cell>
          <cell r="R260" t="str">
            <v>FTL</v>
          </cell>
          <cell r="S260" t="str">
            <v>T</v>
          </cell>
          <cell r="T260" t="str">
            <v>G</v>
          </cell>
          <cell r="U260" t="str">
            <v>A</v>
          </cell>
          <cell r="V260" t="str">
            <v>270</v>
          </cell>
          <cell r="W260" t="str">
            <v>1M</v>
          </cell>
          <cell r="X260" t="str">
            <v>1M</v>
          </cell>
          <cell r="Y260">
            <v>0.375</v>
          </cell>
          <cell r="Z260">
            <v>0.38541666666666669</v>
          </cell>
          <cell r="AA260" t="str">
            <v>1M</v>
          </cell>
          <cell r="AB260" t="str">
            <v>1M</v>
          </cell>
          <cell r="AC260">
            <v>0.39583333333333331</v>
          </cell>
          <cell r="AD260">
            <v>0.40625</v>
          </cell>
          <cell r="AE260" t="str">
            <v>EDC8</v>
          </cell>
          <cell r="AF260" t="str">
            <v>6W</v>
          </cell>
        </row>
        <row r="261">
          <cell r="A261" t="str">
            <v>TGA273</v>
          </cell>
          <cell r="B261" t="str">
            <v>EDCGZ</v>
          </cell>
          <cell r="C261" t="str">
            <v>Distribution Center</v>
          </cell>
          <cell r="D261" t="str">
            <v>AAT</v>
          </cell>
          <cell r="E261" t="str">
            <v>Non Bailment</v>
          </cell>
          <cell r="F261" t="str">
            <v>0 - 5</v>
          </cell>
          <cell r="G261" t="str">
            <v>One way</v>
          </cell>
          <cell r="H261" t="str">
            <v>One Way</v>
          </cell>
          <cell r="I261">
            <v>45124</v>
          </cell>
          <cell r="J261" t="str">
            <v>TGA273</v>
          </cell>
          <cell r="K261" t="str">
            <v>GTMKB</v>
          </cell>
          <cell r="L261" t="str">
            <v>SUPREME FELTOL THAILAND CO LTD</v>
          </cell>
          <cell r="M261" t="str">
            <v>13.059700 / 101.192900</v>
          </cell>
          <cell r="N261" t="str">
            <v>TTVT</v>
          </cell>
          <cell r="O261" t="str">
            <v>GBJWA</v>
          </cell>
          <cell r="P261">
            <v>22</v>
          </cell>
          <cell r="Q261">
            <v>0.68136786666666671</v>
          </cell>
          <cell r="R261" t="str">
            <v>FTL</v>
          </cell>
          <cell r="S261" t="str">
            <v>T</v>
          </cell>
          <cell r="T261" t="str">
            <v>G</v>
          </cell>
          <cell r="U261" t="str">
            <v>A</v>
          </cell>
          <cell r="V261" t="str">
            <v>273</v>
          </cell>
          <cell r="W261" t="str">
            <v>2T</v>
          </cell>
          <cell r="X261" t="str">
            <v>2T</v>
          </cell>
          <cell r="Y261">
            <v>0.58333333333333337</v>
          </cell>
          <cell r="Z261">
            <v>0.60416666666666663</v>
          </cell>
          <cell r="AA261" t="str">
            <v>2T</v>
          </cell>
          <cell r="AB261" t="str">
            <v>2T</v>
          </cell>
          <cell r="AC261">
            <v>0.625</v>
          </cell>
          <cell r="AD261">
            <v>0.64583333333333337</v>
          </cell>
          <cell r="AE261" t="str">
            <v>EDC8</v>
          </cell>
          <cell r="AF261" t="str">
            <v>6W</v>
          </cell>
        </row>
        <row r="262">
          <cell r="A262" t="str">
            <v>TGA275</v>
          </cell>
          <cell r="B262" t="str">
            <v>EDCGZ</v>
          </cell>
          <cell r="C262" t="str">
            <v>Distribution Center</v>
          </cell>
          <cell r="D262" t="str">
            <v>AAT</v>
          </cell>
          <cell r="E262" t="str">
            <v>Non Bailment</v>
          </cell>
          <cell r="F262" t="str">
            <v>0 - 5</v>
          </cell>
          <cell r="G262" t="str">
            <v>One way</v>
          </cell>
          <cell r="H262" t="str">
            <v>One Way</v>
          </cell>
          <cell r="I262">
            <v>45124</v>
          </cell>
          <cell r="J262" t="str">
            <v>TGA275</v>
          </cell>
          <cell r="K262" t="str">
            <v>GTMKB</v>
          </cell>
          <cell r="L262" t="str">
            <v>SUPREME FELTOL THAILAND CO LTD</v>
          </cell>
          <cell r="M262" t="str">
            <v>13.059700 / 101.192900</v>
          </cell>
          <cell r="N262" t="str">
            <v>TTVT</v>
          </cell>
          <cell r="O262" t="str">
            <v>GBJWC</v>
          </cell>
          <cell r="P262">
            <v>25</v>
          </cell>
          <cell r="Q262">
            <v>0.14483226666666671</v>
          </cell>
          <cell r="R262" t="str">
            <v>FTL</v>
          </cell>
          <cell r="S262" t="str">
            <v>T</v>
          </cell>
          <cell r="T262" t="str">
            <v>G</v>
          </cell>
          <cell r="U262" t="str">
            <v>A</v>
          </cell>
          <cell r="V262" t="str">
            <v>275</v>
          </cell>
          <cell r="W262" t="str">
            <v>5F</v>
          </cell>
          <cell r="X262" t="str">
            <v>5F</v>
          </cell>
          <cell r="Y262">
            <v>0.58333333333333337</v>
          </cell>
          <cell r="Z262">
            <v>0.60416666666666663</v>
          </cell>
          <cell r="AA262" t="str">
            <v>5F</v>
          </cell>
          <cell r="AB262" t="str">
            <v>5F</v>
          </cell>
          <cell r="AC262">
            <v>0.625</v>
          </cell>
          <cell r="AD262">
            <v>0.64583333333333337</v>
          </cell>
          <cell r="AE262" t="str">
            <v>EDC8</v>
          </cell>
          <cell r="AF262" t="str">
            <v>6W</v>
          </cell>
        </row>
        <row r="263">
          <cell r="A263" t="str">
            <v>TGA278</v>
          </cell>
          <cell r="B263" t="str">
            <v>EDCGZ</v>
          </cell>
          <cell r="C263" t="str">
            <v>Distribution Center</v>
          </cell>
          <cell r="D263" t="str">
            <v>AAT</v>
          </cell>
          <cell r="E263" t="str">
            <v>Non Bailment</v>
          </cell>
          <cell r="F263" t="str">
            <v>11 - 20</v>
          </cell>
          <cell r="G263" t="str">
            <v>One way</v>
          </cell>
          <cell r="H263" t="str">
            <v>One Way</v>
          </cell>
          <cell r="I263">
            <v>45278</v>
          </cell>
          <cell r="J263" t="str">
            <v>TGA278</v>
          </cell>
          <cell r="K263" t="str">
            <v>GUD6A</v>
          </cell>
          <cell r="L263" t="str">
            <v>THAI SUMMIT AUTOMOTIVE CO LTD</v>
          </cell>
          <cell r="M263" t="str">
            <v>13.039018 / 101.117863</v>
          </cell>
          <cell r="N263" t="str">
            <v>TTVT</v>
          </cell>
          <cell r="O263" t="str">
            <v>GBJWE</v>
          </cell>
          <cell r="P263">
            <v>23</v>
          </cell>
          <cell r="Q263">
            <v>0.88124999999999998</v>
          </cell>
          <cell r="R263" t="str">
            <v>FTL</v>
          </cell>
          <cell r="S263" t="str">
            <v>T</v>
          </cell>
          <cell r="T263" t="str">
            <v>G</v>
          </cell>
          <cell r="U263" t="str">
            <v>A</v>
          </cell>
          <cell r="V263" t="str">
            <v>278</v>
          </cell>
          <cell r="W263" t="str">
            <v>3W</v>
          </cell>
          <cell r="X263" t="str">
            <v>3W</v>
          </cell>
          <cell r="Y263">
            <v>0.375</v>
          </cell>
          <cell r="Z263">
            <v>0.39583333333333331</v>
          </cell>
          <cell r="AA263" t="str">
            <v>3W</v>
          </cell>
          <cell r="AB263" t="str">
            <v>3W</v>
          </cell>
          <cell r="AC263">
            <v>0.4375</v>
          </cell>
          <cell r="AD263">
            <v>0.45833333333333331</v>
          </cell>
          <cell r="AE263" t="str">
            <v>EDC8</v>
          </cell>
          <cell r="AF263" t="str">
            <v>6W</v>
          </cell>
        </row>
        <row r="264">
          <cell r="A264" t="str">
            <v>TGA279</v>
          </cell>
          <cell r="B264" t="str">
            <v>EDCGZ</v>
          </cell>
          <cell r="C264" t="str">
            <v>Distribution Center</v>
          </cell>
          <cell r="D264" t="str">
            <v>AAT</v>
          </cell>
          <cell r="E264" t="str">
            <v>Non Bailment</v>
          </cell>
          <cell r="F264" t="str">
            <v>11 - 20</v>
          </cell>
          <cell r="G264" t="str">
            <v>One way</v>
          </cell>
          <cell r="H264" t="str">
            <v>One Way</v>
          </cell>
          <cell r="I264">
            <v>45278</v>
          </cell>
          <cell r="J264" t="str">
            <v>TGA279</v>
          </cell>
          <cell r="K264" t="str">
            <v>GUD6A</v>
          </cell>
          <cell r="L264" t="str">
            <v>THAI SUMMIT AUTOMOTIVE CO LTD</v>
          </cell>
          <cell r="M264" t="str">
            <v>13.039018 / 101.117863</v>
          </cell>
          <cell r="N264" t="str">
            <v>TTVT</v>
          </cell>
          <cell r="O264" t="str">
            <v>GBJWE</v>
          </cell>
          <cell r="P264">
            <v>23</v>
          </cell>
          <cell r="Q264">
            <v>0.88124999999999998</v>
          </cell>
          <cell r="R264" t="str">
            <v>FTL</v>
          </cell>
          <cell r="S264" t="str">
            <v>T</v>
          </cell>
          <cell r="T264" t="str">
            <v>G</v>
          </cell>
          <cell r="U264" t="str">
            <v>A</v>
          </cell>
          <cell r="V264" t="str">
            <v>279</v>
          </cell>
          <cell r="W264" t="str">
            <v>3W</v>
          </cell>
          <cell r="X264" t="str">
            <v>3W</v>
          </cell>
          <cell r="Y264">
            <v>0.375</v>
          </cell>
          <cell r="Z264">
            <v>0.39583333333333331</v>
          </cell>
          <cell r="AA264" t="str">
            <v>3W</v>
          </cell>
          <cell r="AB264" t="str">
            <v>3W</v>
          </cell>
          <cell r="AC264">
            <v>0.4375</v>
          </cell>
          <cell r="AD264">
            <v>0.45833333333333331</v>
          </cell>
          <cell r="AE264" t="str">
            <v>EDC8</v>
          </cell>
          <cell r="AF264" t="str">
            <v>6W</v>
          </cell>
        </row>
        <row r="265">
          <cell r="A265" t="str">
            <v>TGA280</v>
          </cell>
          <cell r="B265" t="str">
            <v>EDCGZ</v>
          </cell>
          <cell r="C265" t="str">
            <v>Distribution Center</v>
          </cell>
          <cell r="D265" t="str">
            <v>AAT</v>
          </cell>
          <cell r="E265" t="str">
            <v>Non Bailment</v>
          </cell>
          <cell r="F265" t="str">
            <v>11 - 20</v>
          </cell>
          <cell r="G265" t="str">
            <v>One way</v>
          </cell>
          <cell r="H265" t="str">
            <v>One Way</v>
          </cell>
          <cell r="I265">
            <v>45278</v>
          </cell>
          <cell r="J265" t="str">
            <v>TGA280</v>
          </cell>
          <cell r="K265" t="str">
            <v>GUD6A</v>
          </cell>
          <cell r="L265" t="str">
            <v>THAI SUMMIT AUTOMOTIVE CO LTD</v>
          </cell>
          <cell r="M265" t="str">
            <v>13.039018 / 101.117863</v>
          </cell>
          <cell r="N265" t="str">
            <v>TTVT</v>
          </cell>
          <cell r="O265" t="str">
            <v>GBJWE</v>
          </cell>
          <cell r="P265">
            <v>23</v>
          </cell>
          <cell r="Q265">
            <v>0.88124999999999998</v>
          </cell>
          <cell r="R265" t="str">
            <v>FTL</v>
          </cell>
          <cell r="S265" t="str">
            <v>T</v>
          </cell>
          <cell r="T265" t="str">
            <v>G</v>
          </cell>
          <cell r="U265" t="str">
            <v>A</v>
          </cell>
          <cell r="V265" t="str">
            <v>280</v>
          </cell>
          <cell r="W265" t="str">
            <v>3W</v>
          </cell>
          <cell r="X265" t="str">
            <v>3W</v>
          </cell>
          <cell r="Y265">
            <v>0.375</v>
          </cell>
          <cell r="Z265">
            <v>0.39583333333333331</v>
          </cell>
          <cell r="AA265" t="str">
            <v>3W</v>
          </cell>
          <cell r="AB265" t="str">
            <v>3W</v>
          </cell>
          <cell r="AC265">
            <v>0.4375</v>
          </cell>
          <cell r="AD265">
            <v>0.45833333333333331</v>
          </cell>
          <cell r="AE265" t="str">
            <v>EDC8</v>
          </cell>
          <cell r="AF265" t="str">
            <v>6W</v>
          </cell>
        </row>
        <row r="266">
          <cell r="A266" t="str">
            <v>TGA281</v>
          </cell>
          <cell r="B266" t="str">
            <v>EDCGZ</v>
          </cell>
          <cell r="C266" t="str">
            <v>Distribution Center</v>
          </cell>
          <cell r="D266" t="str">
            <v>AAT</v>
          </cell>
          <cell r="E266" t="str">
            <v>Non Bailment</v>
          </cell>
          <cell r="F266" t="str">
            <v>21 - 30</v>
          </cell>
          <cell r="G266" t="str">
            <v>One way</v>
          </cell>
          <cell r="H266" t="str">
            <v>One Way</v>
          </cell>
          <cell r="I266">
            <v>45278</v>
          </cell>
          <cell r="J266" t="str">
            <v>TGA281</v>
          </cell>
          <cell r="K266" t="str">
            <v>EHE7B</v>
          </cell>
          <cell r="L266" t="str">
            <v>SUMITOMO ELECTRIC WIRING SYSTEMS TH</v>
          </cell>
          <cell r="M266" t="str">
            <v>13.000300 / 101.089500</v>
          </cell>
          <cell r="N266" t="str">
            <v>TTVT</v>
          </cell>
          <cell r="O266" t="str">
            <v>GBJWC</v>
          </cell>
          <cell r="P266">
            <v>24</v>
          </cell>
          <cell r="Q266">
            <v>1</v>
          </cell>
          <cell r="R266" t="str">
            <v>FTL</v>
          </cell>
          <cell r="S266" t="str">
            <v>T</v>
          </cell>
          <cell r="T266" t="str">
            <v>G</v>
          </cell>
          <cell r="U266" t="str">
            <v>A</v>
          </cell>
          <cell r="V266">
            <v>281</v>
          </cell>
          <cell r="W266" t="str">
            <v>4R</v>
          </cell>
          <cell r="X266" t="str">
            <v>4R</v>
          </cell>
          <cell r="Y266">
            <v>0.41666666666666669</v>
          </cell>
          <cell r="Z266">
            <v>0.4375</v>
          </cell>
          <cell r="AA266" t="str">
            <v>4R</v>
          </cell>
          <cell r="AB266" t="str">
            <v>4R</v>
          </cell>
          <cell r="AC266">
            <v>0.47916666666666669</v>
          </cell>
          <cell r="AD266">
            <v>0.5</v>
          </cell>
          <cell r="AE266" t="str">
            <v>EDC8</v>
          </cell>
          <cell r="AF266" t="str">
            <v>6W</v>
          </cell>
        </row>
        <row r="267">
          <cell r="A267" t="str">
            <v>TGA282</v>
          </cell>
          <cell r="B267" t="str">
            <v>EDCGZ</v>
          </cell>
          <cell r="C267" t="str">
            <v>Distribution Center</v>
          </cell>
          <cell r="D267" t="str">
            <v>AAT</v>
          </cell>
          <cell r="E267" t="str">
            <v>Non Bailment</v>
          </cell>
          <cell r="F267" t="str">
            <v>11 - 20</v>
          </cell>
          <cell r="G267" t="str">
            <v>One way</v>
          </cell>
          <cell r="H267" t="str">
            <v>One Way</v>
          </cell>
          <cell r="I267">
            <v>45278</v>
          </cell>
          <cell r="J267" t="str">
            <v>TGA282</v>
          </cell>
          <cell r="K267" t="str">
            <v>GVSFA</v>
          </cell>
          <cell r="L267" t="str">
            <v>TAYIH KENMOS AUTO PARTS THAILAND CO</v>
          </cell>
          <cell r="M267" t="str">
            <v>13.089700 / 101.088300</v>
          </cell>
          <cell r="N267" t="str">
            <v>TTVT</v>
          </cell>
          <cell r="O267" t="str">
            <v>GBJWA</v>
          </cell>
          <cell r="P267">
            <v>22</v>
          </cell>
          <cell r="Q267">
            <v>0.35750400000000004</v>
          </cell>
          <cell r="R267" t="str">
            <v>CON</v>
          </cell>
          <cell r="S267" t="str">
            <v>T</v>
          </cell>
          <cell r="T267" t="str">
            <v>G</v>
          </cell>
          <cell r="U267" t="str">
            <v>A</v>
          </cell>
          <cell r="V267">
            <v>282</v>
          </cell>
          <cell r="W267" t="str">
            <v>2T</v>
          </cell>
          <cell r="X267" t="str">
            <v>2T</v>
          </cell>
          <cell r="Y267">
            <v>0.625</v>
          </cell>
          <cell r="Z267">
            <v>0.64583333333333337</v>
          </cell>
          <cell r="AA267" t="str">
            <v>2T</v>
          </cell>
          <cell r="AB267" t="str">
            <v>2T</v>
          </cell>
          <cell r="AC267">
            <v>0.6875</v>
          </cell>
          <cell r="AD267">
            <v>0.70833333333333337</v>
          </cell>
          <cell r="AE267" t="str">
            <v>EDC8</v>
          </cell>
          <cell r="AF267" t="str">
            <v>6W</v>
          </cell>
        </row>
        <row r="268">
          <cell r="A268" t="str">
            <v>TGA282</v>
          </cell>
          <cell r="B268" t="str">
            <v>EDCGZ</v>
          </cell>
          <cell r="C268" t="str">
            <v>Distribution Center</v>
          </cell>
          <cell r="D268" t="str">
            <v>AAT</v>
          </cell>
          <cell r="E268" t="str">
            <v>Non Bailment</v>
          </cell>
          <cell r="F268" t="str">
            <v>11 - 20</v>
          </cell>
          <cell r="G268" t="str">
            <v>One way</v>
          </cell>
          <cell r="H268" t="str">
            <v>One Way</v>
          </cell>
          <cell r="I268">
            <v>45278</v>
          </cell>
          <cell r="J268" t="str">
            <v>TGA282</v>
          </cell>
          <cell r="K268" t="str">
            <v>GVSFA</v>
          </cell>
          <cell r="L268" t="str">
            <v>TAYIH KENMOS AUTO PARTS THAILAND CO</v>
          </cell>
          <cell r="M268" t="str">
            <v>13.089700 / 101.088300</v>
          </cell>
          <cell r="N268" t="str">
            <v>TTVT</v>
          </cell>
          <cell r="O268" t="str">
            <v>GBJWE</v>
          </cell>
          <cell r="P268">
            <v>22</v>
          </cell>
          <cell r="Q268">
            <v>0.14814814814814814</v>
          </cell>
          <cell r="R268" t="str">
            <v>CON</v>
          </cell>
          <cell r="S268" t="str">
            <v>T</v>
          </cell>
          <cell r="T268" t="str">
            <v>G</v>
          </cell>
          <cell r="U268" t="str">
            <v>A</v>
          </cell>
          <cell r="V268">
            <v>282</v>
          </cell>
          <cell r="W268" t="str">
            <v>2T</v>
          </cell>
          <cell r="X268" t="str">
            <v>2T</v>
          </cell>
          <cell r="Y268">
            <v>0.625</v>
          </cell>
          <cell r="Z268">
            <v>0.64583333333333337</v>
          </cell>
          <cell r="AA268" t="str">
            <v>2T</v>
          </cell>
          <cell r="AB268" t="str">
            <v>2T</v>
          </cell>
          <cell r="AC268">
            <v>0.6875</v>
          </cell>
          <cell r="AD268">
            <v>0.70833333333333337</v>
          </cell>
          <cell r="AE268" t="str">
            <v>EDC8</v>
          </cell>
          <cell r="AF268" t="str">
            <v>6W</v>
          </cell>
        </row>
        <row r="269">
          <cell r="A269" t="str">
            <v>TGA283</v>
          </cell>
          <cell r="B269" t="str">
            <v>EDCGZ</v>
          </cell>
          <cell r="C269" t="str">
            <v>Distribution Center</v>
          </cell>
          <cell r="D269" t="str">
            <v>AAT</v>
          </cell>
          <cell r="E269" t="str">
            <v>Non Bailment</v>
          </cell>
          <cell r="F269" t="str">
            <v>6 - 10</v>
          </cell>
          <cell r="G269" t="str">
            <v>One way</v>
          </cell>
          <cell r="H269" t="str">
            <v>One Way</v>
          </cell>
          <cell r="I269">
            <v>45131</v>
          </cell>
          <cell r="J269" t="str">
            <v>TGA283</v>
          </cell>
          <cell r="K269" t="str">
            <v>GNXBC</v>
          </cell>
          <cell r="L269" t="str">
            <v>MANN &amp; HUMMEL THAILAND LTD</v>
          </cell>
          <cell r="M269" t="str">
            <v>13.074900 / 101.187000</v>
          </cell>
          <cell r="N269" t="str">
            <v>TTVT</v>
          </cell>
          <cell r="O269" t="str">
            <v>GBJWC</v>
          </cell>
          <cell r="P269">
            <v>25</v>
          </cell>
          <cell r="Q269">
            <v>0.82499999999999996</v>
          </cell>
          <cell r="R269" t="str">
            <v>FTL</v>
          </cell>
          <cell r="S269" t="str">
            <v>T</v>
          </cell>
          <cell r="T269" t="str">
            <v>G</v>
          </cell>
          <cell r="U269" t="str">
            <v>A</v>
          </cell>
          <cell r="V269">
            <v>283</v>
          </cell>
          <cell r="W269" t="str">
            <v>5F</v>
          </cell>
          <cell r="X269" t="str">
            <v>5F</v>
          </cell>
          <cell r="Y269">
            <v>0.43749999999999994</v>
          </cell>
          <cell r="Z269">
            <v>0.45833333333333326</v>
          </cell>
          <cell r="AA269" t="str">
            <v>5F</v>
          </cell>
          <cell r="AB269" t="str">
            <v>5F</v>
          </cell>
          <cell r="AC269">
            <v>0.47916666666666669</v>
          </cell>
          <cell r="AD269">
            <v>0.48958333333333331</v>
          </cell>
          <cell r="AE269" t="str">
            <v>EDC8</v>
          </cell>
          <cell r="AF269" t="str">
            <v>6W</v>
          </cell>
        </row>
        <row r="270">
          <cell r="A270" t="str">
            <v>TGA284</v>
          </cell>
          <cell r="B270" t="str">
            <v>EDCGZ</v>
          </cell>
          <cell r="C270" t="str">
            <v>Distribution Center</v>
          </cell>
          <cell r="D270" t="str">
            <v>AAT</v>
          </cell>
          <cell r="E270" t="str">
            <v>Non Bailment</v>
          </cell>
          <cell r="F270" t="str">
            <v>21 - 30</v>
          </cell>
          <cell r="G270" t="str">
            <v>One way</v>
          </cell>
          <cell r="H270" t="str">
            <v>One Way</v>
          </cell>
          <cell r="I270">
            <v>45229</v>
          </cell>
          <cell r="J270" t="str">
            <v>TGA284</v>
          </cell>
          <cell r="K270" t="str">
            <v>V4A2B</v>
          </cell>
          <cell r="L270" t="str">
            <v>AAPICO HITECH PUBLIC CO LTD</v>
          </cell>
          <cell r="M270" t="str">
            <v>12.963800 / 101.119500</v>
          </cell>
          <cell r="N270" t="str">
            <v>TTVT</v>
          </cell>
          <cell r="O270" t="str">
            <v>GBJWC</v>
          </cell>
          <cell r="P270">
            <v>25</v>
          </cell>
          <cell r="Q270">
            <v>0.05</v>
          </cell>
          <cell r="R270" t="str">
            <v>FTL</v>
          </cell>
          <cell r="S270" t="str">
            <v>T</v>
          </cell>
          <cell r="T270" t="str">
            <v>G</v>
          </cell>
          <cell r="U270" t="str">
            <v>A</v>
          </cell>
          <cell r="V270">
            <v>284</v>
          </cell>
          <cell r="W270" t="str">
            <v>5F</v>
          </cell>
          <cell r="X270" t="str">
            <v>5F</v>
          </cell>
          <cell r="Y270">
            <v>0.39583333333333331</v>
          </cell>
          <cell r="Z270">
            <v>0.41666666666666663</v>
          </cell>
          <cell r="AA270" t="str">
            <v>5F</v>
          </cell>
          <cell r="AB270" t="str">
            <v>5F</v>
          </cell>
          <cell r="AC270">
            <v>0.46875</v>
          </cell>
          <cell r="AD270">
            <v>0.47916666666666669</v>
          </cell>
          <cell r="AE270" t="str">
            <v>EDC8</v>
          </cell>
          <cell r="AF270" t="str">
            <v>6W</v>
          </cell>
        </row>
        <row r="271">
          <cell r="A271" t="str">
            <v>TGA285</v>
          </cell>
          <cell r="B271" t="str">
            <v>EDCGZ</v>
          </cell>
          <cell r="C271" t="str">
            <v>Distribution Center</v>
          </cell>
          <cell r="D271" t="str">
            <v>AAT</v>
          </cell>
          <cell r="E271" t="str">
            <v>Non Bailment</v>
          </cell>
          <cell r="F271" t="str">
            <v>6 - 10</v>
          </cell>
          <cell r="G271" t="str">
            <v>One way</v>
          </cell>
          <cell r="H271" t="str">
            <v>One Way</v>
          </cell>
          <cell r="I271">
            <v>45131</v>
          </cell>
          <cell r="J271" t="str">
            <v>TGA285</v>
          </cell>
          <cell r="K271" t="str">
            <v>GRFMA</v>
          </cell>
          <cell r="L271" t="str">
            <v>VISTEON AUTOMOTIVE ELECTRONICS THAI</v>
          </cell>
          <cell r="M271" t="str">
            <v>13.072700 / 101.197700</v>
          </cell>
          <cell r="N271" t="str">
            <v>TTVT</v>
          </cell>
          <cell r="O271" t="str">
            <v>GBJWC</v>
          </cell>
          <cell r="P271">
            <v>25</v>
          </cell>
          <cell r="Q271">
            <v>0.26812800000000003</v>
          </cell>
          <cell r="R271" t="str">
            <v>FTL</v>
          </cell>
          <cell r="S271" t="str">
            <v>T</v>
          </cell>
          <cell r="T271" t="str">
            <v>G</v>
          </cell>
          <cell r="U271" t="str">
            <v>A</v>
          </cell>
          <cell r="V271">
            <v>285</v>
          </cell>
          <cell r="W271" t="str">
            <v>5F</v>
          </cell>
          <cell r="X271" t="str">
            <v>5F</v>
          </cell>
          <cell r="Y271">
            <v>0.95833333333333337</v>
          </cell>
          <cell r="Z271">
            <v>0.97916666666666674</v>
          </cell>
          <cell r="AA271" t="str">
            <v>6S</v>
          </cell>
          <cell r="AB271" t="str">
            <v>5F</v>
          </cell>
          <cell r="AC271">
            <v>0</v>
          </cell>
          <cell r="AD271">
            <v>1.0416666666666666E-2</v>
          </cell>
          <cell r="AE271" t="str">
            <v>EDC8</v>
          </cell>
          <cell r="AF271" t="str">
            <v>6W</v>
          </cell>
        </row>
        <row r="272">
          <cell r="A272" t="str">
            <v>TGA286</v>
          </cell>
          <cell r="B272" t="str">
            <v>EDCGZ</v>
          </cell>
          <cell r="C272" t="str">
            <v>Distribution Center</v>
          </cell>
          <cell r="D272" t="str">
            <v>AAT</v>
          </cell>
          <cell r="E272" t="str">
            <v>Non Bailment</v>
          </cell>
          <cell r="F272" t="str">
            <v>21 - 30</v>
          </cell>
          <cell r="G272" t="str">
            <v>One way</v>
          </cell>
          <cell r="H272" t="str">
            <v>One Way</v>
          </cell>
          <cell r="I272">
            <v>45194</v>
          </cell>
          <cell r="J272" t="str">
            <v>TGA286</v>
          </cell>
          <cell r="K272" t="str">
            <v>EHE7C</v>
          </cell>
          <cell r="L272" t="str">
            <v>SUMITOMO ELECTRIC WIRING SYSTEMS TH</v>
          </cell>
          <cell r="M272" t="str">
            <v>13.000300 / 101.089500</v>
          </cell>
          <cell r="N272" t="str">
            <v>TTVT</v>
          </cell>
          <cell r="O272" t="str">
            <v>GBJWE</v>
          </cell>
          <cell r="P272">
            <v>23</v>
          </cell>
          <cell r="R272" t="str">
            <v>FTL</v>
          </cell>
          <cell r="S272" t="str">
            <v>T</v>
          </cell>
          <cell r="T272" t="str">
            <v>G</v>
          </cell>
          <cell r="U272" t="str">
            <v>A</v>
          </cell>
          <cell r="V272">
            <v>286</v>
          </cell>
          <cell r="W272" t="str">
            <v>3W</v>
          </cell>
          <cell r="X272" t="str">
            <v>3W</v>
          </cell>
          <cell r="Y272">
            <v>0.39583333333333331</v>
          </cell>
          <cell r="Z272">
            <v>0.41666666666666663</v>
          </cell>
          <cell r="AA272" t="str">
            <v>3W</v>
          </cell>
          <cell r="AB272" t="str">
            <v>3W</v>
          </cell>
          <cell r="AC272">
            <v>0.45833333333333331</v>
          </cell>
          <cell r="AD272">
            <v>0.47916666666666669</v>
          </cell>
          <cell r="AE272" t="str">
            <v>EDC8</v>
          </cell>
          <cell r="AF272" t="str">
            <v>6W</v>
          </cell>
        </row>
        <row r="273">
          <cell r="A273" t="str">
            <v>TGA287</v>
          </cell>
          <cell r="B273" t="str">
            <v>EDCGZ</v>
          </cell>
          <cell r="C273" t="str">
            <v>Distribution Center</v>
          </cell>
          <cell r="D273" t="str">
            <v>AAT</v>
          </cell>
          <cell r="E273" t="str">
            <v>Non Bailment</v>
          </cell>
          <cell r="F273" t="str">
            <v>11 - 20</v>
          </cell>
          <cell r="G273" t="str">
            <v>One way</v>
          </cell>
          <cell r="H273" t="str">
            <v>One Way</v>
          </cell>
          <cell r="I273">
            <v>45131</v>
          </cell>
          <cell r="J273" t="str">
            <v>TGA287</v>
          </cell>
          <cell r="K273" t="str">
            <v>MXBPA</v>
          </cell>
          <cell r="L273" t="str">
            <v>HANON SYSTEMS THAILAND CO LTD</v>
          </cell>
          <cell r="M273" t="str">
            <v>13.006000 / 101.176100</v>
          </cell>
          <cell r="N273" t="str">
            <v>TTVT</v>
          </cell>
          <cell r="O273" t="str">
            <v>GBJWC</v>
          </cell>
          <cell r="P273">
            <v>25</v>
          </cell>
          <cell r="Q273">
            <v>0.31</v>
          </cell>
          <cell r="R273" t="str">
            <v>FTL</v>
          </cell>
          <cell r="S273" t="str">
            <v>T</v>
          </cell>
          <cell r="T273" t="str">
            <v>G</v>
          </cell>
          <cell r="U273" t="str">
            <v>A</v>
          </cell>
          <cell r="V273">
            <v>287</v>
          </cell>
          <cell r="W273" t="str">
            <v>5F</v>
          </cell>
          <cell r="X273" t="str">
            <v>5F</v>
          </cell>
          <cell r="Y273">
            <v>0.375</v>
          </cell>
          <cell r="Z273">
            <v>0.39583333333333331</v>
          </cell>
          <cell r="AA273" t="str">
            <v>5F</v>
          </cell>
          <cell r="AB273" t="str">
            <v>5F</v>
          </cell>
          <cell r="AC273">
            <v>0.44791666666666669</v>
          </cell>
          <cell r="AD273">
            <v>0.45833333333333337</v>
          </cell>
          <cell r="AE273" t="str">
            <v>EDC8</v>
          </cell>
          <cell r="AF273" t="str">
            <v>6W</v>
          </cell>
        </row>
        <row r="274">
          <cell r="A274" t="str">
            <v>TGA288</v>
          </cell>
          <cell r="B274" t="str">
            <v>EDCGZ</v>
          </cell>
          <cell r="C274" t="str">
            <v>Distribution Center</v>
          </cell>
          <cell r="D274" t="str">
            <v>AAT</v>
          </cell>
          <cell r="E274" t="str">
            <v>Non Bailment</v>
          </cell>
          <cell r="F274" t="str">
            <v>21 - 30</v>
          </cell>
          <cell r="G274" t="str">
            <v>One way</v>
          </cell>
          <cell r="H274" t="str">
            <v>One Way</v>
          </cell>
          <cell r="I274">
            <v>45194</v>
          </cell>
          <cell r="J274" t="str">
            <v>TGA288</v>
          </cell>
          <cell r="K274" t="str">
            <v>EHE7C</v>
          </cell>
          <cell r="L274" t="str">
            <v>SUMITOMO ELECTRIC WIRING SYSTEMS TH</v>
          </cell>
          <cell r="M274" t="str">
            <v>13.000300 / 101.089500</v>
          </cell>
          <cell r="N274" t="str">
            <v>TTVT</v>
          </cell>
          <cell r="O274" t="str">
            <v>GBJWE</v>
          </cell>
          <cell r="P274">
            <v>23</v>
          </cell>
          <cell r="R274" t="str">
            <v>FTL</v>
          </cell>
          <cell r="S274" t="str">
            <v>T</v>
          </cell>
          <cell r="T274" t="str">
            <v>G</v>
          </cell>
          <cell r="U274" t="str">
            <v>A</v>
          </cell>
          <cell r="V274">
            <v>288</v>
          </cell>
          <cell r="W274" t="str">
            <v>3W</v>
          </cell>
          <cell r="X274" t="str">
            <v>3W</v>
          </cell>
          <cell r="Y274">
            <v>0.39583333333333331</v>
          </cell>
          <cell r="Z274">
            <v>0.41666666666666663</v>
          </cell>
          <cell r="AA274" t="str">
            <v>3W</v>
          </cell>
          <cell r="AB274" t="str">
            <v>3W</v>
          </cell>
          <cell r="AC274">
            <v>0.45833333333333331</v>
          </cell>
          <cell r="AD274">
            <v>0.47916666666666669</v>
          </cell>
          <cell r="AE274" t="str">
            <v>EDC8</v>
          </cell>
          <cell r="AF274" t="str">
            <v>6W</v>
          </cell>
        </row>
        <row r="275">
          <cell r="A275" t="str">
            <v>TGA289</v>
          </cell>
          <cell r="B275" t="str">
            <v>EDCGZ</v>
          </cell>
          <cell r="C275" t="str">
            <v>Distribution Center</v>
          </cell>
          <cell r="D275" t="str">
            <v>AAT</v>
          </cell>
          <cell r="E275" t="str">
            <v>Non Bailment</v>
          </cell>
          <cell r="F275" t="str">
            <v>11 - 20</v>
          </cell>
          <cell r="G275" t="str">
            <v>One way</v>
          </cell>
          <cell r="H275" t="str">
            <v>One Way</v>
          </cell>
          <cell r="I275">
            <v>45194</v>
          </cell>
          <cell r="J275" t="str">
            <v>TGA289</v>
          </cell>
          <cell r="K275" t="str">
            <v>ENHAB</v>
          </cell>
          <cell r="L275" t="str">
            <v>THAI SUMMIT EASTERN SEABOARD AUTOPA</v>
          </cell>
          <cell r="M275" t="str">
            <v>13.004300 / 101.187700</v>
          </cell>
          <cell r="N275" t="str">
            <v>TTVT</v>
          </cell>
          <cell r="O275" t="str">
            <v>GBJWE</v>
          </cell>
          <cell r="P275">
            <v>23</v>
          </cell>
          <cell r="Q275">
            <v>1</v>
          </cell>
          <cell r="R275" t="str">
            <v>FTL</v>
          </cell>
          <cell r="S275" t="str">
            <v>T</v>
          </cell>
          <cell r="T275" t="str">
            <v>G</v>
          </cell>
          <cell r="U275" t="str">
            <v>A</v>
          </cell>
          <cell r="V275">
            <v>289</v>
          </cell>
          <cell r="W275" t="str">
            <v>4R</v>
          </cell>
          <cell r="X275" t="str">
            <v>3W</v>
          </cell>
          <cell r="Y275">
            <v>0.21875</v>
          </cell>
          <cell r="Z275">
            <v>0.23958333333333334</v>
          </cell>
          <cell r="AA275" t="str">
            <v>4R</v>
          </cell>
          <cell r="AB275" t="str">
            <v>3W</v>
          </cell>
          <cell r="AC275">
            <v>0.28125</v>
          </cell>
          <cell r="AD275">
            <v>0.30208333333333331</v>
          </cell>
          <cell r="AE275" t="str">
            <v>EDC8</v>
          </cell>
          <cell r="AF275" t="str">
            <v>6W</v>
          </cell>
        </row>
        <row r="276">
          <cell r="A276" t="str">
            <v>TGA290</v>
          </cell>
          <cell r="B276" t="str">
            <v>EDCGZ</v>
          </cell>
          <cell r="C276" t="str">
            <v>Distribution Center</v>
          </cell>
          <cell r="D276" t="str">
            <v>AAT</v>
          </cell>
          <cell r="E276" t="str">
            <v>Non Bailment</v>
          </cell>
          <cell r="F276" t="str">
            <v>11 - 20</v>
          </cell>
          <cell r="G276" t="str">
            <v>One way</v>
          </cell>
          <cell r="H276" t="str">
            <v>One Way</v>
          </cell>
          <cell r="I276">
            <v>45194</v>
          </cell>
          <cell r="J276" t="str">
            <v>TGA290</v>
          </cell>
          <cell r="K276" t="str">
            <v>ENHAB</v>
          </cell>
          <cell r="L276" t="str">
            <v>THAI SUMMIT EASTERN SEABOARD AUTOPA</v>
          </cell>
          <cell r="M276" t="str">
            <v>13.004300 / 101.187700</v>
          </cell>
          <cell r="N276" t="str">
            <v>TTVT</v>
          </cell>
          <cell r="O276" t="str">
            <v>GBJWE</v>
          </cell>
          <cell r="P276">
            <v>23</v>
          </cell>
          <cell r="Q276">
            <v>1</v>
          </cell>
          <cell r="R276" t="str">
            <v>FTL</v>
          </cell>
          <cell r="S276" t="str">
            <v>T</v>
          </cell>
          <cell r="T276" t="str">
            <v>G</v>
          </cell>
          <cell r="U276" t="str">
            <v>A</v>
          </cell>
          <cell r="V276">
            <v>290</v>
          </cell>
          <cell r="W276" t="str">
            <v>4R</v>
          </cell>
          <cell r="X276" t="str">
            <v>3W</v>
          </cell>
          <cell r="Y276">
            <v>0.21875</v>
          </cell>
          <cell r="Z276">
            <v>0.23958333333333334</v>
          </cell>
          <cell r="AA276" t="str">
            <v>4R</v>
          </cell>
          <cell r="AB276" t="str">
            <v>3W</v>
          </cell>
          <cell r="AC276">
            <v>0.28125</v>
          </cell>
          <cell r="AD276">
            <v>0.30208333333333331</v>
          </cell>
          <cell r="AE276" t="str">
            <v>EDC8</v>
          </cell>
          <cell r="AF276" t="str">
            <v>6W</v>
          </cell>
        </row>
        <row r="277">
          <cell r="A277" t="str">
            <v>TGA291</v>
          </cell>
          <cell r="B277" t="str">
            <v>EDCGZ</v>
          </cell>
          <cell r="C277" t="str">
            <v>Distribution Center</v>
          </cell>
          <cell r="D277" t="str">
            <v>AAT</v>
          </cell>
          <cell r="E277" t="str">
            <v>Non Bailment</v>
          </cell>
          <cell r="F277" t="str">
            <v>11 - 20</v>
          </cell>
          <cell r="G277" t="str">
            <v>One way</v>
          </cell>
          <cell r="H277" t="str">
            <v>One Way</v>
          </cell>
          <cell r="I277">
            <v>45194</v>
          </cell>
          <cell r="J277" t="str">
            <v>TGA291</v>
          </cell>
          <cell r="K277" t="str">
            <v>ENHAB</v>
          </cell>
          <cell r="L277" t="str">
            <v>THAI SUMMIT EASTERN SEABOARD AUTOPA</v>
          </cell>
          <cell r="M277" t="str">
            <v>13.004300 / 101.187700</v>
          </cell>
          <cell r="N277" t="str">
            <v>TTVT</v>
          </cell>
          <cell r="O277" t="str">
            <v>GBJWE</v>
          </cell>
          <cell r="P277">
            <v>23</v>
          </cell>
          <cell r="Q277">
            <v>1</v>
          </cell>
          <cell r="R277" t="str">
            <v>FTL</v>
          </cell>
          <cell r="S277" t="str">
            <v>T</v>
          </cell>
          <cell r="T277" t="str">
            <v>G</v>
          </cell>
          <cell r="U277" t="str">
            <v>A</v>
          </cell>
          <cell r="V277">
            <v>291</v>
          </cell>
          <cell r="W277" t="str">
            <v>4R</v>
          </cell>
          <cell r="X277" t="str">
            <v>3W</v>
          </cell>
          <cell r="Y277">
            <v>0.21875</v>
          </cell>
          <cell r="Z277">
            <v>0.23958333333333334</v>
          </cell>
          <cell r="AA277" t="str">
            <v>4R</v>
          </cell>
          <cell r="AB277" t="str">
            <v>3W</v>
          </cell>
          <cell r="AC277">
            <v>0.28125</v>
          </cell>
          <cell r="AD277">
            <v>0.30208333333333331</v>
          </cell>
          <cell r="AE277" t="str">
            <v>EDC8</v>
          </cell>
          <cell r="AF277" t="str">
            <v>6W</v>
          </cell>
        </row>
        <row r="278">
          <cell r="A278" t="str">
            <v>TGA292</v>
          </cell>
          <cell r="B278" t="str">
            <v>EDCGZ</v>
          </cell>
          <cell r="C278" t="str">
            <v>Distribution Center</v>
          </cell>
          <cell r="D278" t="str">
            <v>AAT</v>
          </cell>
          <cell r="E278" t="str">
            <v>Non Bailment</v>
          </cell>
          <cell r="F278" t="str">
            <v>11 - 20</v>
          </cell>
          <cell r="G278" t="str">
            <v>One way</v>
          </cell>
          <cell r="H278" t="str">
            <v>One Way</v>
          </cell>
          <cell r="I278">
            <v>45194</v>
          </cell>
          <cell r="J278" t="str">
            <v>TGA292</v>
          </cell>
          <cell r="K278" t="str">
            <v>ENHAB</v>
          </cell>
          <cell r="L278" t="str">
            <v>THAI SUMMIT EASTERN SEABOARD AUTOPA</v>
          </cell>
          <cell r="M278" t="str">
            <v>13.004300 / 101.187700</v>
          </cell>
          <cell r="N278" t="str">
            <v>TTVT</v>
          </cell>
          <cell r="O278" t="str">
            <v>GBJWE</v>
          </cell>
          <cell r="P278">
            <v>23</v>
          </cell>
          <cell r="Q278">
            <v>1</v>
          </cell>
          <cell r="R278" t="str">
            <v>FTL</v>
          </cell>
          <cell r="S278" t="str">
            <v>T</v>
          </cell>
          <cell r="T278" t="str">
            <v>G</v>
          </cell>
          <cell r="U278" t="str">
            <v>A</v>
          </cell>
          <cell r="V278">
            <v>292</v>
          </cell>
          <cell r="W278" t="str">
            <v>4R</v>
          </cell>
          <cell r="X278" t="str">
            <v>3W</v>
          </cell>
          <cell r="Y278">
            <v>0.21875</v>
          </cell>
          <cell r="Z278">
            <v>0.23958333333333334</v>
          </cell>
          <cell r="AA278" t="str">
            <v>4R</v>
          </cell>
          <cell r="AB278" t="str">
            <v>3W</v>
          </cell>
          <cell r="AC278">
            <v>0.28125</v>
          </cell>
          <cell r="AD278">
            <v>0.30208333333333331</v>
          </cell>
          <cell r="AE278" t="str">
            <v>EDC8</v>
          </cell>
          <cell r="AF278" t="str">
            <v>6W</v>
          </cell>
        </row>
        <row r="279">
          <cell r="A279" t="str">
            <v>TGA293</v>
          </cell>
          <cell r="B279" t="str">
            <v>EDCGZ</v>
          </cell>
          <cell r="C279" t="str">
            <v>Distribution Center</v>
          </cell>
          <cell r="D279" t="str">
            <v>AAT</v>
          </cell>
          <cell r="E279" t="str">
            <v>Non Bailment</v>
          </cell>
          <cell r="F279" t="str">
            <v>11 - 20</v>
          </cell>
          <cell r="G279" t="str">
            <v>One way</v>
          </cell>
          <cell r="H279" t="str">
            <v>One Way</v>
          </cell>
          <cell r="I279">
            <v>45194</v>
          </cell>
          <cell r="J279" t="str">
            <v>TGA293</v>
          </cell>
          <cell r="K279" t="str">
            <v>ENHAB</v>
          </cell>
          <cell r="L279" t="str">
            <v>THAI SUMMIT EASTERN SEABOARD AUTOPA</v>
          </cell>
          <cell r="M279" t="str">
            <v>13.004300 / 101.187700</v>
          </cell>
          <cell r="N279" t="str">
            <v>TTVT</v>
          </cell>
          <cell r="O279" t="str">
            <v>GBJWE</v>
          </cell>
          <cell r="P279">
            <v>23</v>
          </cell>
          <cell r="Q279">
            <v>1</v>
          </cell>
          <cell r="R279" t="str">
            <v>FTL</v>
          </cell>
          <cell r="S279" t="str">
            <v>T</v>
          </cell>
          <cell r="T279" t="str">
            <v>G</v>
          </cell>
          <cell r="U279" t="str">
            <v>A</v>
          </cell>
          <cell r="V279">
            <v>293</v>
          </cell>
          <cell r="W279" t="str">
            <v>4R</v>
          </cell>
          <cell r="X279" t="str">
            <v>3W</v>
          </cell>
          <cell r="Y279">
            <v>0.21875</v>
          </cell>
          <cell r="Z279">
            <v>0.23958333333333334</v>
          </cell>
          <cell r="AA279" t="str">
            <v>4R</v>
          </cell>
          <cell r="AB279" t="str">
            <v>3W</v>
          </cell>
          <cell r="AC279">
            <v>0.28125</v>
          </cell>
          <cell r="AD279">
            <v>0.30208333333333331</v>
          </cell>
          <cell r="AE279" t="str">
            <v>EDC8</v>
          </cell>
          <cell r="AF279" t="str">
            <v>6W</v>
          </cell>
        </row>
        <row r="280">
          <cell r="A280" t="str">
            <v>TGA294</v>
          </cell>
          <cell r="B280" t="str">
            <v>EDCGZ</v>
          </cell>
          <cell r="C280" t="str">
            <v>Distribution Center</v>
          </cell>
          <cell r="D280" t="str">
            <v>AAT</v>
          </cell>
          <cell r="E280" t="str">
            <v>Non Bailment</v>
          </cell>
          <cell r="F280" t="str">
            <v>11 - 20</v>
          </cell>
          <cell r="G280" t="str">
            <v>One way</v>
          </cell>
          <cell r="H280" t="str">
            <v>One Way</v>
          </cell>
          <cell r="I280">
            <v>45194</v>
          </cell>
          <cell r="J280" t="str">
            <v>TGA294</v>
          </cell>
          <cell r="K280" t="str">
            <v>ENHAB</v>
          </cell>
          <cell r="L280" t="str">
            <v>THAI SUMMIT EASTERN SEABOARD AUTOPA</v>
          </cell>
          <cell r="M280" t="str">
            <v>13.004300 / 101.187700</v>
          </cell>
          <cell r="N280" t="str">
            <v>TTVT</v>
          </cell>
          <cell r="O280" t="str">
            <v>GBJWE</v>
          </cell>
          <cell r="P280">
            <v>23</v>
          </cell>
          <cell r="Q280">
            <v>1</v>
          </cell>
          <cell r="R280" t="str">
            <v>FTL</v>
          </cell>
          <cell r="S280" t="str">
            <v>T</v>
          </cell>
          <cell r="T280" t="str">
            <v>G</v>
          </cell>
          <cell r="U280" t="str">
            <v>A</v>
          </cell>
          <cell r="V280">
            <v>294</v>
          </cell>
          <cell r="W280" t="str">
            <v>4R</v>
          </cell>
          <cell r="X280" t="str">
            <v>3W</v>
          </cell>
          <cell r="Y280">
            <v>0.21875</v>
          </cell>
          <cell r="Z280">
            <v>0.23958333333333334</v>
          </cell>
          <cell r="AA280" t="str">
            <v>4R</v>
          </cell>
          <cell r="AB280" t="str">
            <v>3W</v>
          </cell>
          <cell r="AC280">
            <v>0.28125</v>
          </cell>
          <cell r="AD280">
            <v>0.30208333333333331</v>
          </cell>
          <cell r="AE280" t="str">
            <v>EDC8</v>
          </cell>
          <cell r="AF280" t="str">
            <v>6W</v>
          </cell>
        </row>
        <row r="281">
          <cell r="A281" t="str">
            <v>TGA295</v>
          </cell>
          <cell r="B281" t="str">
            <v>EDCGZ</v>
          </cell>
          <cell r="C281" t="str">
            <v>Distribution Center</v>
          </cell>
          <cell r="D281" t="str">
            <v>AAT</v>
          </cell>
          <cell r="E281" t="str">
            <v>Non Bailment</v>
          </cell>
          <cell r="F281" t="str">
            <v>11 - 20</v>
          </cell>
          <cell r="G281" t="str">
            <v>One way</v>
          </cell>
          <cell r="H281" t="str">
            <v>One Way</v>
          </cell>
          <cell r="I281">
            <v>45194</v>
          </cell>
          <cell r="J281" t="str">
            <v>TGA295</v>
          </cell>
          <cell r="K281" t="str">
            <v>FKVDA</v>
          </cell>
          <cell r="L281" t="str">
            <v>ADIENT &amp; SUMMIT CORP LTD</v>
          </cell>
          <cell r="M281" t="str">
            <v>13.00769704 , 101.191131369</v>
          </cell>
          <cell r="N281" t="str">
            <v>TTVT</v>
          </cell>
          <cell r="O281" t="str">
            <v>GBJWE</v>
          </cell>
          <cell r="P281">
            <v>24</v>
          </cell>
          <cell r="Q281">
            <v>1</v>
          </cell>
          <cell r="R281" t="str">
            <v>FTL</v>
          </cell>
          <cell r="S281" t="str">
            <v>T</v>
          </cell>
          <cell r="T281" t="str">
            <v>G</v>
          </cell>
          <cell r="U281" t="str">
            <v>A</v>
          </cell>
          <cell r="V281">
            <v>295</v>
          </cell>
          <cell r="W281" t="str">
            <v>4R</v>
          </cell>
          <cell r="X281" t="str">
            <v>4R</v>
          </cell>
          <cell r="Y281">
            <v>0.66666666666666663</v>
          </cell>
          <cell r="Z281">
            <v>0.67708333333333337</v>
          </cell>
          <cell r="AA281" t="str">
            <v>4R</v>
          </cell>
          <cell r="AB281" t="str">
            <v>4R</v>
          </cell>
          <cell r="AC281">
            <v>0.70833333333333337</v>
          </cell>
          <cell r="AD281">
            <v>0.72916666666666663</v>
          </cell>
          <cell r="AE281" t="str">
            <v>EDC8</v>
          </cell>
          <cell r="AF281" t="str">
            <v>6W</v>
          </cell>
        </row>
        <row r="282">
          <cell r="A282" t="str">
            <v>TGA296</v>
          </cell>
          <cell r="B282" t="str">
            <v>EDCGZ</v>
          </cell>
          <cell r="C282" t="str">
            <v>Distribution Center</v>
          </cell>
          <cell r="D282" t="str">
            <v>AAT</v>
          </cell>
          <cell r="E282" t="str">
            <v>Non Bailment</v>
          </cell>
          <cell r="F282" t="str">
            <v>11 - 20</v>
          </cell>
          <cell r="G282" t="str">
            <v>One way</v>
          </cell>
          <cell r="H282" t="str">
            <v>One Way</v>
          </cell>
          <cell r="I282">
            <v>45194</v>
          </cell>
          <cell r="J282" t="str">
            <v>TGA296</v>
          </cell>
          <cell r="K282" t="str">
            <v>FKVDA</v>
          </cell>
          <cell r="L282" t="str">
            <v>ADIENT &amp; SUMMIT CORP LTD</v>
          </cell>
          <cell r="M282" t="str">
            <v>13.00769704 , 101.191131369</v>
          </cell>
          <cell r="N282" t="str">
            <v>TTVT</v>
          </cell>
          <cell r="O282" t="str">
            <v>GBJWE</v>
          </cell>
          <cell r="P282">
            <v>24</v>
          </cell>
          <cell r="Q282">
            <v>1</v>
          </cell>
          <cell r="R282" t="str">
            <v>FTL</v>
          </cell>
          <cell r="S282" t="str">
            <v>T</v>
          </cell>
          <cell r="T282" t="str">
            <v>G</v>
          </cell>
          <cell r="U282" t="str">
            <v>A</v>
          </cell>
          <cell r="V282">
            <v>296</v>
          </cell>
          <cell r="W282" t="str">
            <v>4R</v>
          </cell>
          <cell r="X282" t="str">
            <v>4R</v>
          </cell>
          <cell r="Y282">
            <v>0.66666666666666663</v>
          </cell>
          <cell r="Z282">
            <v>0.67708333333333337</v>
          </cell>
          <cell r="AA282" t="str">
            <v>4R</v>
          </cell>
          <cell r="AB282" t="str">
            <v>4R</v>
          </cell>
          <cell r="AC282">
            <v>0.70833333333333337</v>
          </cell>
          <cell r="AD282">
            <v>0.72916666666666663</v>
          </cell>
          <cell r="AE282" t="str">
            <v>EDC8</v>
          </cell>
          <cell r="AF282" t="str">
            <v>6W</v>
          </cell>
        </row>
        <row r="283">
          <cell r="A283" t="str">
            <v>TGA297</v>
          </cell>
          <cell r="B283" t="str">
            <v>EDCGZ</v>
          </cell>
          <cell r="C283" t="str">
            <v>Distribution Center</v>
          </cell>
          <cell r="D283" t="str">
            <v>AAT</v>
          </cell>
          <cell r="E283" t="str">
            <v>Non Bailment</v>
          </cell>
          <cell r="F283" t="str">
            <v>11 - 20</v>
          </cell>
          <cell r="G283" t="str">
            <v>One way</v>
          </cell>
          <cell r="H283" t="str">
            <v>One Way</v>
          </cell>
          <cell r="I283">
            <v>45194</v>
          </cell>
          <cell r="J283" t="str">
            <v>TGA297</v>
          </cell>
          <cell r="K283" t="str">
            <v>FKVDA</v>
          </cell>
          <cell r="L283" t="str">
            <v>ADIENT &amp; SUMMIT CORP LTD</v>
          </cell>
          <cell r="M283" t="str">
            <v>13.00769704 , 101.191131369</v>
          </cell>
          <cell r="N283" t="str">
            <v>TTVT</v>
          </cell>
          <cell r="O283" t="str">
            <v>GBJWE</v>
          </cell>
          <cell r="P283">
            <v>24</v>
          </cell>
          <cell r="Q283">
            <v>1</v>
          </cell>
          <cell r="R283" t="str">
            <v>FTL</v>
          </cell>
          <cell r="S283" t="str">
            <v>T</v>
          </cell>
          <cell r="T283" t="str">
            <v>G</v>
          </cell>
          <cell r="U283" t="str">
            <v>A</v>
          </cell>
          <cell r="V283">
            <v>297</v>
          </cell>
          <cell r="W283" t="str">
            <v>4R</v>
          </cell>
          <cell r="X283" t="str">
            <v>4R</v>
          </cell>
          <cell r="Y283">
            <v>0.66666666666666663</v>
          </cell>
          <cell r="Z283">
            <v>0.67708333333333337</v>
          </cell>
          <cell r="AA283" t="str">
            <v>4R</v>
          </cell>
          <cell r="AB283" t="str">
            <v>4R</v>
          </cell>
          <cell r="AC283">
            <v>0.70833333333333337</v>
          </cell>
          <cell r="AD283">
            <v>0.72916666666666663</v>
          </cell>
          <cell r="AE283" t="str">
            <v>EDC8</v>
          </cell>
          <cell r="AF283" t="str">
            <v>6W</v>
          </cell>
        </row>
        <row r="284">
          <cell r="A284" t="str">
            <v>TGA298</v>
          </cell>
          <cell r="B284" t="str">
            <v>EDCGZ</v>
          </cell>
          <cell r="C284" t="str">
            <v>Distribution Center</v>
          </cell>
          <cell r="D284" t="str">
            <v>AAT</v>
          </cell>
          <cell r="E284" t="str">
            <v>Non Bailment</v>
          </cell>
          <cell r="F284" t="str">
            <v>11 - 20</v>
          </cell>
          <cell r="G284" t="str">
            <v>One way</v>
          </cell>
          <cell r="H284" t="str">
            <v>One Way</v>
          </cell>
          <cell r="I284">
            <v>45194</v>
          </cell>
          <cell r="J284" t="str">
            <v>TGA298</v>
          </cell>
          <cell r="K284" t="str">
            <v>FKVDA</v>
          </cell>
          <cell r="L284" t="str">
            <v>ADIENT &amp; SUMMIT CORP LTD</v>
          </cell>
          <cell r="M284" t="str">
            <v>13.00769704 , 101.191131369</v>
          </cell>
          <cell r="N284" t="str">
            <v>TTVT</v>
          </cell>
          <cell r="O284" t="str">
            <v>GBJWE</v>
          </cell>
          <cell r="P284">
            <v>24</v>
          </cell>
          <cell r="Q284">
            <v>1</v>
          </cell>
          <cell r="R284" t="str">
            <v>FTL</v>
          </cell>
          <cell r="S284" t="str">
            <v>T</v>
          </cell>
          <cell r="T284" t="str">
            <v>G</v>
          </cell>
          <cell r="U284" t="str">
            <v>A</v>
          </cell>
          <cell r="V284">
            <v>298</v>
          </cell>
          <cell r="W284" t="str">
            <v>4R</v>
          </cell>
          <cell r="X284" t="str">
            <v>4R</v>
          </cell>
          <cell r="Y284">
            <v>0.66666666666666663</v>
          </cell>
          <cell r="Z284">
            <v>0.67708333333333337</v>
          </cell>
          <cell r="AA284" t="str">
            <v>4R</v>
          </cell>
          <cell r="AB284" t="str">
            <v>4R</v>
          </cell>
          <cell r="AC284">
            <v>0.70833333333333337</v>
          </cell>
          <cell r="AD284">
            <v>0.72916666666666663</v>
          </cell>
          <cell r="AE284" t="str">
            <v>EDC8</v>
          </cell>
          <cell r="AF284" t="str">
            <v>6W</v>
          </cell>
        </row>
        <row r="285">
          <cell r="A285" t="str">
            <v>TGA299</v>
          </cell>
          <cell r="B285" t="str">
            <v>EDCGZ</v>
          </cell>
          <cell r="C285" t="str">
            <v>Distribution Center</v>
          </cell>
          <cell r="D285" t="str">
            <v>AAT</v>
          </cell>
          <cell r="E285" t="str">
            <v>Non Bailment</v>
          </cell>
          <cell r="F285" t="str">
            <v>11 - 20</v>
          </cell>
          <cell r="G285" t="str">
            <v>One way</v>
          </cell>
          <cell r="H285" t="str">
            <v>One Way</v>
          </cell>
          <cell r="I285">
            <v>45194</v>
          </cell>
          <cell r="J285" t="str">
            <v>TGA299</v>
          </cell>
          <cell r="K285" t="str">
            <v>FKVDA</v>
          </cell>
          <cell r="L285" t="str">
            <v>ADIENT &amp; SUMMIT CORP LTD</v>
          </cell>
          <cell r="M285" t="str">
            <v>13.00769704 , 101.191131369</v>
          </cell>
          <cell r="N285" t="str">
            <v>TTVT</v>
          </cell>
          <cell r="O285" t="str">
            <v>GBJWE</v>
          </cell>
          <cell r="P285">
            <v>24</v>
          </cell>
          <cell r="Q285">
            <v>1</v>
          </cell>
          <cell r="R285" t="str">
            <v>FTL</v>
          </cell>
          <cell r="S285" t="str">
            <v>T</v>
          </cell>
          <cell r="T285" t="str">
            <v>G</v>
          </cell>
          <cell r="U285" t="str">
            <v>A</v>
          </cell>
          <cell r="V285">
            <v>299</v>
          </cell>
          <cell r="W285" t="str">
            <v>4R</v>
          </cell>
          <cell r="X285" t="str">
            <v>4R</v>
          </cell>
          <cell r="Y285">
            <v>0.66666666666666663</v>
          </cell>
          <cell r="Z285">
            <v>0.67708333333333337</v>
          </cell>
          <cell r="AA285" t="str">
            <v>4R</v>
          </cell>
          <cell r="AB285" t="str">
            <v>4R</v>
          </cell>
          <cell r="AC285">
            <v>0.70833333333333337</v>
          </cell>
          <cell r="AD285">
            <v>0.72916666666666663</v>
          </cell>
          <cell r="AE285" t="str">
            <v>EDC8</v>
          </cell>
          <cell r="AF285" t="str">
            <v>6W</v>
          </cell>
        </row>
        <row r="286">
          <cell r="A286" t="str">
            <v>TGA300</v>
          </cell>
          <cell r="B286" t="str">
            <v>EDCGZ</v>
          </cell>
          <cell r="C286" t="str">
            <v>Distribution Center</v>
          </cell>
          <cell r="D286" t="str">
            <v>AAT</v>
          </cell>
          <cell r="E286" t="str">
            <v>Non Bailment</v>
          </cell>
          <cell r="F286" t="str">
            <v>11 - 20</v>
          </cell>
          <cell r="G286" t="str">
            <v>One way</v>
          </cell>
          <cell r="H286" t="str">
            <v>One Way</v>
          </cell>
          <cell r="I286">
            <v>45194</v>
          </cell>
          <cell r="J286" t="str">
            <v>TGA300</v>
          </cell>
          <cell r="K286" t="str">
            <v>FKVDA</v>
          </cell>
          <cell r="L286" t="str">
            <v>ADIENT &amp; SUMMIT CORP LTD</v>
          </cell>
          <cell r="M286" t="str">
            <v>13.00769704 , 101.191131369</v>
          </cell>
          <cell r="N286" t="str">
            <v>TTVT</v>
          </cell>
          <cell r="O286" t="str">
            <v>GBJWE</v>
          </cell>
          <cell r="P286">
            <v>24</v>
          </cell>
          <cell r="Q286">
            <v>1</v>
          </cell>
          <cell r="R286" t="str">
            <v>FTL</v>
          </cell>
          <cell r="S286" t="str">
            <v>T</v>
          </cell>
          <cell r="T286" t="str">
            <v>G</v>
          </cell>
          <cell r="U286" t="str">
            <v>A</v>
          </cell>
          <cell r="V286">
            <v>300</v>
          </cell>
          <cell r="W286" t="str">
            <v>4R</v>
          </cell>
          <cell r="X286" t="str">
            <v>4R</v>
          </cell>
          <cell r="Y286">
            <v>0.66666666666666663</v>
          </cell>
          <cell r="Z286">
            <v>0.67708333333333337</v>
          </cell>
          <cell r="AA286" t="str">
            <v>4R</v>
          </cell>
          <cell r="AB286" t="str">
            <v>4R</v>
          </cell>
          <cell r="AC286">
            <v>0.70833333333333337</v>
          </cell>
          <cell r="AD286">
            <v>0.72916666666666663</v>
          </cell>
          <cell r="AE286" t="str">
            <v>EDC8</v>
          </cell>
          <cell r="AF286" t="str">
            <v>6W</v>
          </cell>
        </row>
        <row r="287">
          <cell r="A287" t="str">
            <v>TGA301</v>
          </cell>
          <cell r="B287" t="str">
            <v>EDCGZ</v>
          </cell>
          <cell r="C287" t="str">
            <v>Distribution Center</v>
          </cell>
          <cell r="D287" t="str">
            <v>AAT</v>
          </cell>
          <cell r="E287" t="str">
            <v>Non Bailment</v>
          </cell>
          <cell r="F287" t="str">
            <v>11 - 20</v>
          </cell>
          <cell r="G287" t="str">
            <v>One way</v>
          </cell>
          <cell r="H287" t="str">
            <v>One Way</v>
          </cell>
          <cell r="I287">
            <v>45194</v>
          </cell>
          <cell r="J287" t="str">
            <v>TGA301</v>
          </cell>
          <cell r="K287" t="str">
            <v>FKVDA</v>
          </cell>
          <cell r="L287" t="str">
            <v>ADIENT &amp; SUMMIT CORP LTD</v>
          </cell>
          <cell r="M287" t="str">
            <v>13.00769704 , 101.191131369</v>
          </cell>
          <cell r="N287" t="str">
            <v>TTVT</v>
          </cell>
          <cell r="O287" t="str">
            <v>GBJWE</v>
          </cell>
          <cell r="P287">
            <v>24</v>
          </cell>
          <cell r="Q287">
            <v>1</v>
          </cell>
          <cell r="R287" t="str">
            <v>FTL</v>
          </cell>
          <cell r="S287" t="str">
            <v>T</v>
          </cell>
          <cell r="T287" t="str">
            <v>G</v>
          </cell>
          <cell r="U287" t="str">
            <v>A</v>
          </cell>
          <cell r="V287">
            <v>301</v>
          </cell>
          <cell r="W287" t="str">
            <v>4R</v>
          </cell>
          <cell r="X287" t="str">
            <v>4R</v>
          </cell>
          <cell r="Y287">
            <v>0.66666666666666663</v>
          </cell>
          <cell r="Z287">
            <v>0.67708333333333337</v>
          </cell>
          <cell r="AA287" t="str">
            <v>4R</v>
          </cell>
          <cell r="AB287" t="str">
            <v>4R</v>
          </cell>
          <cell r="AC287">
            <v>0.70833333333333337</v>
          </cell>
          <cell r="AD287">
            <v>0.72916666666666663</v>
          </cell>
          <cell r="AE287" t="str">
            <v>EDC8</v>
          </cell>
          <cell r="AF287" t="str">
            <v>6W</v>
          </cell>
        </row>
        <row r="288">
          <cell r="A288" t="str">
            <v>TGA302</v>
          </cell>
          <cell r="B288" t="str">
            <v>EDCGZ</v>
          </cell>
          <cell r="C288" t="str">
            <v>Distribution Center</v>
          </cell>
          <cell r="D288" t="str">
            <v>AAT</v>
          </cell>
          <cell r="E288" t="str">
            <v>Non Bailment</v>
          </cell>
          <cell r="F288" t="str">
            <v>11 - 20</v>
          </cell>
          <cell r="G288" t="str">
            <v>One way</v>
          </cell>
          <cell r="H288" t="str">
            <v>One Way</v>
          </cell>
          <cell r="I288">
            <v>45194</v>
          </cell>
          <cell r="J288" t="str">
            <v>TGA302</v>
          </cell>
          <cell r="K288" t="str">
            <v>FKVDA</v>
          </cell>
          <cell r="L288" t="str">
            <v>ADIENT &amp; SUMMIT CORP LTD</v>
          </cell>
          <cell r="M288" t="str">
            <v>13.00769704 , 101.191131369</v>
          </cell>
          <cell r="N288" t="str">
            <v>TTVT</v>
          </cell>
          <cell r="O288" t="str">
            <v>GBJWE</v>
          </cell>
          <cell r="P288">
            <v>24</v>
          </cell>
          <cell r="Q288">
            <v>1</v>
          </cell>
          <cell r="R288" t="str">
            <v>FTL</v>
          </cell>
          <cell r="S288" t="str">
            <v>T</v>
          </cell>
          <cell r="T288" t="str">
            <v>G</v>
          </cell>
          <cell r="U288" t="str">
            <v>A</v>
          </cell>
          <cell r="V288">
            <v>302</v>
          </cell>
          <cell r="W288" t="str">
            <v>4R</v>
          </cell>
          <cell r="X288" t="str">
            <v>4R</v>
          </cell>
          <cell r="Y288">
            <v>0.66666666666666663</v>
          </cell>
          <cell r="Z288">
            <v>0.67708333333333337</v>
          </cell>
          <cell r="AA288" t="str">
            <v>4R</v>
          </cell>
          <cell r="AB288" t="str">
            <v>4R</v>
          </cell>
          <cell r="AC288">
            <v>0.70833333333333337</v>
          </cell>
          <cell r="AD288">
            <v>0.72916666666666663</v>
          </cell>
          <cell r="AE288" t="str">
            <v>EDC8</v>
          </cell>
          <cell r="AF288" t="str">
            <v>6W</v>
          </cell>
        </row>
        <row r="289">
          <cell r="A289" t="str">
            <v>TGA303</v>
          </cell>
          <cell r="B289" t="str">
            <v>EDCGZ</v>
          </cell>
          <cell r="C289" t="str">
            <v>Distribution Center</v>
          </cell>
          <cell r="D289" t="str">
            <v>AAT</v>
          </cell>
          <cell r="E289" t="str">
            <v>Non Bailment</v>
          </cell>
          <cell r="F289" t="str">
            <v>11 - 20</v>
          </cell>
          <cell r="G289" t="str">
            <v>One way</v>
          </cell>
          <cell r="H289" t="str">
            <v>One Way</v>
          </cell>
          <cell r="I289">
            <v>45194</v>
          </cell>
          <cell r="J289" t="str">
            <v>TGA303</v>
          </cell>
          <cell r="K289" t="str">
            <v>FKVDA</v>
          </cell>
          <cell r="L289" t="str">
            <v>ADIENT &amp; SUMMIT CORP LTD</v>
          </cell>
          <cell r="M289" t="str">
            <v>13.00769704 , 101.191131369</v>
          </cell>
          <cell r="N289" t="str">
            <v>TTVT</v>
          </cell>
          <cell r="O289" t="str">
            <v>GBJWE</v>
          </cell>
          <cell r="P289">
            <v>24</v>
          </cell>
          <cell r="Q289">
            <v>1</v>
          </cell>
          <cell r="R289" t="str">
            <v>FTL</v>
          </cell>
          <cell r="S289" t="str">
            <v>T</v>
          </cell>
          <cell r="T289" t="str">
            <v>G</v>
          </cell>
          <cell r="U289" t="str">
            <v>A</v>
          </cell>
          <cell r="V289">
            <v>303</v>
          </cell>
          <cell r="W289" t="str">
            <v>4R</v>
          </cell>
          <cell r="X289" t="str">
            <v>4R</v>
          </cell>
          <cell r="Y289">
            <v>0.66666666666666663</v>
          </cell>
          <cell r="Z289">
            <v>0.67708333333333337</v>
          </cell>
          <cell r="AA289" t="str">
            <v>4R</v>
          </cell>
          <cell r="AB289" t="str">
            <v>4R</v>
          </cell>
          <cell r="AC289">
            <v>0.70833333333333337</v>
          </cell>
          <cell r="AD289">
            <v>0.72916666666666663</v>
          </cell>
          <cell r="AE289" t="str">
            <v>EDC8</v>
          </cell>
          <cell r="AF289" t="str">
            <v>6W</v>
          </cell>
        </row>
        <row r="290">
          <cell r="A290" t="str">
            <v>TGA304</v>
          </cell>
          <cell r="B290" t="str">
            <v>EDCGZ</v>
          </cell>
          <cell r="C290" t="str">
            <v>Distribution Center</v>
          </cell>
          <cell r="D290" t="str">
            <v>AAT</v>
          </cell>
          <cell r="E290" t="str">
            <v>Non Bailment</v>
          </cell>
          <cell r="F290" t="str">
            <v>11 - 20</v>
          </cell>
          <cell r="G290" t="str">
            <v>One way</v>
          </cell>
          <cell r="H290" t="str">
            <v>One Way</v>
          </cell>
          <cell r="I290">
            <v>45194</v>
          </cell>
          <cell r="J290" t="str">
            <v>TGA304</v>
          </cell>
          <cell r="K290" t="str">
            <v>FKVDA</v>
          </cell>
          <cell r="L290" t="str">
            <v>ADIENT &amp; SUMMIT CORP LTD</v>
          </cell>
          <cell r="M290" t="str">
            <v>13.00769704 , 101.191131369</v>
          </cell>
          <cell r="N290" t="str">
            <v>TTVT</v>
          </cell>
          <cell r="O290" t="str">
            <v>GBJWE</v>
          </cell>
          <cell r="P290">
            <v>24</v>
          </cell>
          <cell r="Q290">
            <v>1</v>
          </cell>
          <cell r="R290" t="str">
            <v>FTL</v>
          </cell>
          <cell r="S290" t="str">
            <v>T</v>
          </cell>
          <cell r="T290" t="str">
            <v>G</v>
          </cell>
          <cell r="U290" t="str">
            <v>A</v>
          </cell>
          <cell r="V290">
            <v>304</v>
          </cell>
          <cell r="W290" t="str">
            <v>4R</v>
          </cell>
          <cell r="X290" t="str">
            <v>4R</v>
          </cell>
          <cell r="Y290">
            <v>0.66666666666666663</v>
          </cell>
          <cell r="Z290">
            <v>0.67708333333333337</v>
          </cell>
          <cell r="AA290" t="str">
            <v>4R</v>
          </cell>
          <cell r="AB290" t="str">
            <v>4R</v>
          </cell>
          <cell r="AC290">
            <v>0.70833333333333337</v>
          </cell>
          <cell r="AD290">
            <v>0.72916666666666663</v>
          </cell>
          <cell r="AE290" t="str">
            <v>EDC8</v>
          </cell>
          <cell r="AF290" t="str">
            <v>6W</v>
          </cell>
        </row>
        <row r="291">
          <cell r="A291" t="str">
            <v>TGA305</v>
          </cell>
          <cell r="B291" t="str">
            <v>EDCGZ</v>
          </cell>
          <cell r="C291" t="str">
            <v>Distribution Center</v>
          </cell>
          <cell r="D291" t="str">
            <v>AAT</v>
          </cell>
          <cell r="E291" t="str">
            <v>Non Bailment</v>
          </cell>
          <cell r="F291" t="str">
            <v>11 - 20</v>
          </cell>
          <cell r="G291" t="str">
            <v>One way</v>
          </cell>
          <cell r="H291" t="str">
            <v>One Way</v>
          </cell>
          <cell r="I291">
            <v>45194</v>
          </cell>
          <cell r="J291" t="str">
            <v>TGA305</v>
          </cell>
          <cell r="K291" t="str">
            <v>FKVDA</v>
          </cell>
          <cell r="L291" t="str">
            <v>ADIENT &amp; SUMMIT CORP LTD</v>
          </cell>
          <cell r="M291" t="str">
            <v>13.00769704 , 101.191131369</v>
          </cell>
          <cell r="N291" t="str">
            <v>TTVT</v>
          </cell>
          <cell r="O291" t="str">
            <v>GBJWE</v>
          </cell>
          <cell r="P291">
            <v>24</v>
          </cell>
          <cell r="Q291">
            <v>1</v>
          </cell>
          <cell r="R291" t="str">
            <v>FTL</v>
          </cell>
          <cell r="S291" t="str">
            <v>T</v>
          </cell>
          <cell r="T291" t="str">
            <v>G</v>
          </cell>
          <cell r="U291" t="str">
            <v>A</v>
          </cell>
          <cell r="V291">
            <v>305</v>
          </cell>
          <cell r="W291" t="str">
            <v>4R</v>
          </cell>
          <cell r="X291" t="str">
            <v>4R</v>
          </cell>
          <cell r="Y291">
            <v>0.66666666666666663</v>
          </cell>
          <cell r="Z291">
            <v>0.67708333333333337</v>
          </cell>
          <cell r="AA291" t="str">
            <v>4R</v>
          </cell>
          <cell r="AB291" t="str">
            <v>4R</v>
          </cell>
          <cell r="AC291">
            <v>0.70833333333333337</v>
          </cell>
          <cell r="AD291">
            <v>0.72916666666666663</v>
          </cell>
          <cell r="AE291" t="str">
            <v>EDC8</v>
          </cell>
          <cell r="AF291" t="str">
            <v>6W</v>
          </cell>
        </row>
        <row r="292">
          <cell r="A292" t="str">
            <v>TGA306</v>
          </cell>
          <cell r="B292" t="str">
            <v>EDCGZ</v>
          </cell>
          <cell r="C292" t="str">
            <v>Distribution Center</v>
          </cell>
          <cell r="D292" t="str">
            <v>AAT</v>
          </cell>
          <cell r="E292" t="str">
            <v>Non Bailment</v>
          </cell>
          <cell r="F292" t="str">
            <v>11 - 20</v>
          </cell>
          <cell r="G292" t="str">
            <v>One way</v>
          </cell>
          <cell r="H292" t="str">
            <v>One Way</v>
          </cell>
          <cell r="I292">
            <v>45194</v>
          </cell>
          <cell r="J292" t="str">
            <v>TGA306</v>
          </cell>
          <cell r="K292" t="str">
            <v>FKVDA</v>
          </cell>
          <cell r="L292" t="str">
            <v>ADIENT &amp; SUMMIT CORP LTD</v>
          </cell>
          <cell r="M292" t="str">
            <v>13.00769704 , 101.191131369</v>
          </cell>
          <cell r="N292" t="str">
            <v>TTVT</v>
          </cell>
          <cell r="O292" t="str">
            <v>GBJWE</v>
          </cell>
          <cell r="P292">
            <v>24</v>
          </cell>
          <cell r="Q292">
            <v>1</v>
          </cell>
          <cell r="R292" t="str">
            <v>FTL</v>
          </cell>
          <cell r="S292" t="str">
            <v>T</v>
          </cell>
          <cell r="T292" t="str">
            <v>G</v>
          </cell>
          <cell r="U292" t="str">
            <v>A</v>
          </cell>
          <cell r="V292">
            <v>306</v>
          </cell>
          <cell r="W292" t="str">
            <v>4R</v>
          </cell>
          <cell r="X292" t="str">
            <v>4R</v>
          </cell>
          <cell r="Y292">
            <v>0.66666666666666663</v>
          </cell>
          <cell r="Z292">
            <v>0.67708333333333337</v>
          </cell>
          <cell r="AA292" t="str">
            <v>4R</v>
          </cell>
          <cell r="AB292" t="str">
            <v>4R</v>
          </cell>
          <cell r="AC292">
            <v>0.70833333333333337</v>
          </cell>
          <cell r="AD292">
            <v>0.72916666666666663</v>
          </cell>
          <cell r="AE292" t="str">
            <v>EDC8</v>
          </cell>
          <cell r="AF292" t="str">
            <v>6W</v>
          </cell>
        </row>
        <row r="293">
          <cell r="A293" t="str">
            <v>TGA308</v>
          </cell>
          <cell r="B293" t="str">
            <v>EDCGZ</v>
          </cell>
          <cell r="C293" t="str">
            <v>Distribution Center</v>
          </cell>
          <cell r="D293" t="str">
            <v>AAT</v>
          </cell>
          <cell r="E293" t="str">
            <v>Non Bailment</v>
          </cell>
          <cell r="F293" t="str">
            <v>11 - 20</v>
          </cell>
          <cell r="G293" t="str">
            <v>One way</v>
          </cell>
          <cell r="H293" t="str">
            <v>One Way</v>
          </cell>
          <cell r="I293">
            <v>45194</v>
          </cell>
          <cell r="J293" t="str">
            <v>TGA308</v>
          </cell>
          <cell r="K293" t="str">
            <v>FKVDA</v>
          </cell>
          <cell r="L293" t="str">
            <v>ADIENT &amp; SUMMIT CORP LTD</v>
          </cell>
          <cell r="M293" t="str">
            <v>13.00769704 , 101.191131369</v>
          </cell>
          <cell r="N293" t="str">
            <v>TTVT</v>
          </cell>
          <cell r="O293" t="str">
            <v>GBJWE</v>
          </cell>
          <cell r="P293">
            <v>24</v>
          </cell>
          <cell r="Q293">
            <v>1</v>
          </cell>
          <cell r="R293" t="str">
            <v>FTL</v>
          </cell>
          <cell r="S293" t="str">
            <v>T</v>
          </cell>
          <cell r="T293" t="str">
            <v>G</v>
          </cell>
          <cell r="U293" t="str">
            <v>A</v>
          </cell>
          <cell r="V293">
            <v>308</v>
          </cell>
          <cell r="W293" t="str">
            <v>4R</v>
          </cell>
          <cell r="X293" t="str">
            <v>4R</v>
          </cell>
          <cell r="Y293">
            <v>0.66666666666666663</v>
          </cell>
          <cell r="Z293">
            <v>0.67708333333333337</v>
          </cell>
          <cell r="AA293" t="str">
            <v>4R</v>
          </cell>
          <cell r="AB293" t="str">
            <v>4R</v>
          </cell>
          <cell r="AC293">
            <v>0.70833333333333337</v>
          </cell>
          <cell r="AD293">
            <v>0.72916666666666663</v>
          </cell>
          <cell r="AE293" t="str">
            <v>EDC8</v>
          </cell>
          <cell r="AF293" t="str">
            <v>6W</v>
          </cell>
        </row>
        <row r="294">
          <cell r="A294" t="str">
            <v>TGA309</v>
          </cell>
          <cell r="B294" t="str">
            <v>EDCGZ</v>
          </cell>
          <cell r="C294" t="str">
            <v>Distribution Center</v>
          </cell>
          <cell r="D294" t="str">
            <v>AAT</v>
          </cell>
          <cell r="E294" t="str">
            <v>Non Bailment</v>
          </cell>
          <cell r="F294" t="str">
            <v>11 - 20</v>
          </cell>
          <cell r="G294" t="str">
            <v>One way</v>
          </cell>
          <cell r="H294" t="str">
            <v>One Way</v>
          </cell>
          <cell r="I294">
            <v>45194</v>
          </cell>
          <cell r="J294" t="str">
            <v>TGA309</v>
          </cell>
          <cell r="K294" t="str">
            <v>FKVDA</v>
          </cell>
          <cell r="L294" t="str">
            <v>ADIENT &amp; SUMMIT CORP LTD</v>
          </cell>
          <cell r="M294" t="str">
            <v>13.00769704 , 101.191131369</v>
          </cell>
          <cell r="N294" t="str">
            <v>TTVT</v>
          </cell>
          <cell r="O294" t="str">
            <v>GBJWE</v>
          </cell>
          <cell r="P294">
            <v>24</v>
          </cell>
          <cell r="Q294">
            <v>1</v>
          </cell>
          <cell r="R294" t="str">
            <v>FTL</v>
          </cell>
          <cell r="S294" t="str">
            <v>T</v>
          </cell>
          <cell r="T294" t="str">
            <v>G</v>
          </cell>
          <cell r="U294" t="str">
            <v>A</v>
          </cell>
          <cell r="V294">
            <v>309</v>
          </cell>
          <cell r="W294" t="str">
            <v>4R</v>
          </cell>
          <cell r="X294" t="str">
            <v>4R</v>
          </cell>
          <cell r="Y294">
            <v>0.66666666666666663</v>
          </cell>
          <cell r="Z294">
            <v>0.67708333333333337</v>
          </cell>
          <cell r="AA294" t="str">
            <v>4R</v>
          </cell>
          <cell r="AB294" t="str">
            <v>4R</v>
          </cell>
          <cell r="AC294">
            <v>0.70833333333333337</v>
          </cell>
          <cell r="AD294">
            <v>0.72916666666666663</v>
          </cell>
          <cell r="AE294" t="str">
            <v>EDC8</v>
          </cell>
          <cell r="AF294" t="str">
            <v>6W</v>
          </cell>
        </row>
        <row r="295">
          <cell r="A295" t="str">
            <v>TGA310</v>
          </cell>
          <cell r="B295" t="str">
            <v>EDCGZ</v>
          </cell>
          <cell r="C295" t="str">
            <v>Distribution Center</v>
          </cell>
          <cell r="D295" t="str">
            <v>AAT</v>
          </cell>
          <cell r="E295" t="str">
            <v>Non Bailment</v>
          </cell>
          <cell r="F295" t="str">
            <v>11 - 20</v>
          </cell>
          <cell r="G295" t="str">
            <v>One way</v>
          </cell>
          <cell r="H295" t="str">
            <v>One Way</v>
          </cell>
          <cell r="I295">
            <v>45194</v>
          </cell>
          <cell r="J295" t="str">
            <v>TGA310</v>
          </cell>
          <cell r="K295" t="str">
            <v>FKVDA</v>
          </cell>
          <cell r="L295" t="str">
            <v>ADIENT &amp; SUMMIT CORP LTD</v>
          </cell>
          <cell r="M295" t="str">
            <v>13.00769704 , 101.191131369</v>
          </cell>
          <cell r="N295" t="str">
            <v>TTVT</v>
          </cell>
          <cell r="O295" t="str">
            <v>GBJWE</v>
          </cell>
          <cell r="P295">
            <v>24</v>
          </cell>
          <cell r="Q295">
            <v>1</v>
          </cell>
          <cell r="R295" t="str">
            <v>FTL</v>
          </cell>
          <cell r="S295" t="str">
            <v>T</v>
          </cell>
          <cell r="T295" t="str">
            <v>G</v>
          </cell>
          <cell r="U295" t="str">
            <v>A</v>
          </cell>
          <cell r="V295">
            <v>310</v>
          </cell>
          <cell r="W295" t="str">
            <v>4R</v>
          </cell>
          <cell r="X295" t="str">
            <v>4R</v>
          </cell>
          <cell r="Y295">
            <v>0.66666666666666663</v>
          </cell>
          <cell r="Z295">
            <v>0.67708333333333337</v>
          </cell>
          <cell r="AA295" t="str">
            <v>4R</v>
          </cell>
          <cell r="AB295" t="str">
            <v>4R</v>
          </cell>
          <cell r="AC295">
            <v>0.70833333333333337</v>
          </cell>
          <cell r="AD295">
            <v>0.72916666666666663</v>
          </cell>
          <cell r="AE295" t="str">
            <v>EDC8</v>
          </cell>
          <cell r="AF295" t="str">
            <v>6W</v>
          </cell>
        </row>
        <row r="296">
          <cell r="A296" t="str">
            <v>TGA311</v>
          </cell>
          <cell r="B296" t="str">
            <v>EDCGZ</v>
          </cell>
          <cell r="C296" t="str">
            <v>Distribution Center</v>
          </cell>
          <cell r="D296" t="str">
            <v>AAT</v>
          </cell>
          <cell r="E296" t="str">
            <v>Non Bailment</v>
          </cell>
          <cell r="F296" t="str">
            <v>21 - 30</v>
          </cell>
          <cell r="G296" t="str">
            <v>One way</v>
          </cell>
          <cell r="H296" t="str">
            <v>One Way</v>
          </cell>
          <cell r="I296">
            <v>44473</v>
          </cell>
          <cell r="J296" t="str">
            <v>TGA311</v>
          </cell>
          <cell r="K296" t="str">
            <v>GMHGA</v>
          </cell>
          <cell r="L296" t="str">
            <v>ICHIKOH INDUSTRIES THAILAND CO LTD</v>
          </cell>
          <cell r="M296" t="str">
            <v>12.945900 / 101.114100</v>
          </cell>
          <cell r="N296" t="str">
            <v>TTVT</v>
          </cell>
          <cell r="O296" t="str">
            <v>GBJWF</v>
          </cell>
          <cell r="P296">
            <v>21</v>
          </cell>
          <cell r="Q296">
            <v>0.8043840000000001</v>
          </cell>
          <cell r="R296" t="str">
            <v>FTL</v>
          </cell>
          <cell r="S296" t="str">
            <v>T</v>
          </cell>
          <cell r="T296" t="str">
            <v>G</v>
          </cell>
          <cell r="U296" t="str">
            <v>A</v>
          </cell>
          <cell r="V296" t="str">
            <v>311</v>
          </cell>
          <cell r="W296" t="str">
            <v>1M</v>
          </cell>
          <cell r="X296" t="str">
            <v>1M</v>
          </cell>
          <cell r="Y296">
            <v>0.64583333333333337</v>
          </cell>
          <cell r="Z296">
            <v>0.66666666666666674</v>
          </cell>
          <cell r="AA296" t="str">
            <v>1M</v>
          </cell>
          <cell r="AB296" t="str">
            <v>1M</v>
          </cell>
          <cell r="AC296">
            <v>0.69791666666666663</v>
          </cell>
          <cell r="AD296">
            <v>0.70833333333333326</v>
          </cell>
          <cell r="AE296" t="str">
            <v>EDC8</v>
          </cell>
          <cell r="AF296" t="str">
            <v>6W</v>
          </cell>
        </row>
        <row r="297">
          <cell r="A297" t="str">
            <v>TGA312</v>
          </cell>
          <cell r="B297" t="str">
            <v>EDCGZ</v>
          </cell>
          <cell r="C297" t="str">
            <v>Distribution Center</v>
          </cell>
          <cell r="D297" t="str">
            <v>AAT</v>
          </cell>
          <cell r="E297" t="str">
            <v>Non Bailment</v>
          </cell>
          <cell r="F297" t="str">
            <v>11 - 20</v>
          </cell>
          <cell r="G297" t="str">
            <v>One way</v>
          </cell>
          <cell r="H297" t="str">
            <v>One Way</v>
          </cell>
          <cell r="I297">
            <v>45194</v>
          </cell>
          <cell r="J297" t="str">
            <v>TGA312</v>
          </cell>
          <cell r="K297" t="str">
            <v>FKVDA</v>
          </cell>
          <cell r="L297" t="str">
            <v>ADIENT &amp; SUMMIT CORP LTD</v>
          </cell>
          <cell r="M297" t="str">
            <v>13.00769704 , 101.191131369</v>
          </cell>
          <cell r="N297" t="str">
            <v>TTVT</v>
          </cell>
          <cell r="O297" t="str">
            <v>GBJWE</v>
          </cell>
          <cell r="P297">
            <v>24</v>
          </cell>
          <cell r="Q297">
            <v>1</v>
          </cell>
          <cell r="R297" t="str">
            <v>FTL</v>
          </cell>
          <cell r="S297" t="str">
            <v>T</v>
          </cell>
          <cell r="T297" t="str">
            <v>G</v>
          </cell>
          <cell r="U297" t="str">
            <v>A</v>
          </cell>
          <cell r="V297">
            <v>312</v>
          </cell>
          <cell r="W297" t="str">
            <v>4R</v>
          </cell>
          <cell r="X297" t="str">
            <v>4R</v>
          </cell>
          <cell r="Y297">
            <v>0.66666666666666663</v>
          </cell>
          <cell r="Z297">
            <v>0.67708333333333337</v>
          </cell>
          <cell r="AA297" t="str">
            <v>4R</v>
          </cell>
          <cell r="AB297" t="str">
            <v>4R</v>
          </cell>
          <cell r="AC297">
            <v>0.70833333333333337</v>
          </cell>
          <cell r="AD297">
            <v>0.72916666666666663</v>
          </cell>
          <cell r="AE297" t="str">
            <v>EDC8</v>
          </cell>
          <cell r="AF297" t="str">
            <v>6W</v>
          </cell>
        </row>
        <row r="298">
          <cell r="A298" t="str">
            <v>TGA313</v>
          </cell>
          <cell r="B298" t="str">
            <v>EDCGZ</v>
          </cell>
          <cell r="C298" t="str">
            <v>Distribution Center</v>
          </cell>
          <cell r="D298" t="str">
            <v>AAT</v>
          </cell>
          <cell r="E298" t="str">
            <v>Non Bailment</v>
          </cell>
          <cell r="F298" t="str">
            <v>11 - 20</v>
          </cell>
          <cell r="G298" t="str">
            <v>One way</v>
          </cell>
          <cell r="H298" t="str">
            <v>One Way</v>
          </cell>
          <cell r="I298">
            <v>45194</v>
          </cell>
          <cell r="J298" t="str">
            <v>TGA313</v>
          </cell>
          <cell r="K298" t="str">
            <v>FW24A</v>
          </cell>
          <cell r="L298" t="str">
            <v>KIRIU THAILAND CO LTD</v>
          </cell>
          <cell r="M298" t="str">
            <v>13.012400 / 101.174600</v>
          </cell>
          <cell r="N298" t="str">
            <v>TTVT</v>
          </cell>
          <cell r="O298" t="str">
            <v>GBJWE</v>
          </cell>
          <cell r="P298">
            <v>24</v>
          </cell>
          <cell r="Q298">
            <v>0.7</v>
          </cell>
          <cell r="R298" t="str">
            <v>FTL</v>
          </cell>
          <cell r="S298" t="str">
            <v>T</v>
          </cell>
          <cell r="T298" t="str">
            <v>G</v>
          </cell>
          <cell r="U298" t="str">
            <v>A</v>
          </cell>
          <cell r="V298">
            <v>313</v>
          </cell>
          <cell r="W298" t="str">
            <v>4R</v>
          </cell>
          <cell r="X298" t="str">
            <v>4R</v>
          </cell>
          <cell r="Y298">
            <v>0.9375</v>
          </cell>
          <cell r="Z298">
            <v>0.95833333333333337</v>
          </cell>
          <cell r="AA298" t="str">
            <v>5F</v>
          </cell>
          <cell r="AB298" t="str">
            <v>4R</v>
          </cell>
          <cell r="AC298">
            <v>3.472222222222222E-3</v>
          </cell>
          <cell r="AD298">
            <v>2.0833333333333332E-2</v>
          </cell>
          <cell r="AE298" t="str">
            <v>EDC8</v>
          </cell>
          <cell r="AF298" t="str">
            <v>6W</v>
          </cell>
        </row>
        <row r="299">
          <cell r="A299" t="str">
            <v>TGA314</v>
          </cell>
          <cell r="B299" t="str">
            <v>EDCGZ</v>
          </cell>
          <cell r="C299" t="str">
            <v>Distribution Center</v>
          </cell>
          <cell r="D299" t="str">
            <v>AAT</v>
          </cell>
          <cell r="E299" t="str">
            <v>Non Bailment</v>
          </cell>
          <cell r="F299" t="str">
            <v>6 - 10</v>
          </cell>
          <cell r="G299" t="str">
            <v>One way</v>
          </cell>
          <cell r="H299" t="str">
            <v>One Way</v>
          </cell>
          <cell r="I299">
            <v>43922</v>
          </cell>
          <cell r="J299" t="str">
            <v>TGA314</v>
          </cell>
          <cell r="K299" t="str">
            <v>GNXBC</v>
          </cell>
          <cell r="L299" t="str">
            <v>MANN &amp; HUMMEL THAILAND LTD</v>
          </cell>
          <cell r="M299" t="str">
            <v>13.074900 / 101.187000</v>
          </cell>
          <cell r="N299" t="str">
            <v>TTVT</v>
          </cell>
          <cell r="O299" t="str">
            <v>GBJWA</v>
          </cell>
          <cell r="P299">
            <v>21</v>
          </cell>
          <cell r="Q299">
            <v>0.99333333333333329</v>
          </cell>
          <cell r="R299" t="str">
            <v>FTL</v>
          </cell>
          <cell r="S299" t="str">
            <v>T</v>
          </cell>
          <cell r="T299" t="str">
            <v>G</v>
          </cell>
          <cell r="U299" t="str">
            <v>A</v>
          </cell>
          <cell r="V299" t="str">
            <v>314</v>
          </cell>
          <cell r="W299" t="str">
            <v>1M</v>
          </cell>
          <cell r="X299" t="str">
            <v>1M</v>
          </cell>
          <cell r="Y299">
            <v>0.35416666666666669</v>
          </cell>
          <cell r="Z299">
            <v>0.375</v>
          </cell>
          <cell r="AA299" t="str">
            <v>1M</v>
          </cell>
          <cell r="AB299" t="str">
            <v>1M</v>
          </cell>
          <cell r="AC299">
            <v>0.39583333333333331</v>
          </cell>
          <cell r="AD299">
            <v>0.40625</v>
          </cell>
          <cell r="AE299" t="str">
            <v>EDC8</v>
          </cell>
          <cell r="AF299" t="str">
            <v>6W</v>
          </cell>
        </row>
        <row r="300">
          <cell r="A300" t="str">
            <v>TGA315</v>
          </cell>
          <cell r="B300" t="str">
            <v>EDCGZ</v>
          </cell>
          <cell r="C300" t="str">
            <v>Distribution Center</v>
          </cell>
          <cell r="D300" t="str">
            <v>AAT</v>
          </cell>
          <cell r="E300" t="str">
            <v>Non Bailment</v>
          </cell>
          <cell r="F300" t="str">
            <v>6 - 10</v>
          </cell>
          <cell r="G300" t="str">
            <v>One way</v>
          </cell>
          <cell r="H300" t="str">
            <v>One Way</v>
          </cell>
          <cell r="I300">
            <v>43922</v>
          </cell>
          <cell r="J300" t="str">
            <v>TGA315</v>
          </cell>
          <cell r="K300" t="str">
            <v>GNXBC</v>
          </cell>
          <cell r="L300" t="str">
            <v>MANN &amp; HUMMEL THAILAND LTD</v>
          </cell>
          <cell r="M300" t="str">
            <v>13.074900 / 101.187000</v>
          </cell>
          <cell r="N300" t="str">
            <v>TTVT</v>
          </cell>
          <cell r="O300" t="str">
            <v>GBJWA</v>
          </cell>
          <cell r="P300">
            <v>21</v>
          </cell>
          <cell r="Q300">
            <v>0.99333333333333329</v>
          </cell>
          <cell r="R300" t="str">
            <v>FTL</v>
          </cell>
          <cell r="S300" t="str">
            <v>T</v>
          </cell>
          <cell r="T300" t="str">
            <v>G</v>
          </cell>
          <cell r="U300" t="str">
            <v>A</v>
          </cell>
          <cell r="V300" t="str">
            <v>315</v>
          </cell>
          <cell r="W300" t="str">
            <v>1M</v>
          </cell>
          <cell r="X300" t="str">
            <v>1M</v>
          </cell>
          <cell r="Y300">
            <v>0.375</v>
          </cell>
          <cell r="Z300">
            <v>0.39583333333333331</v>
          </cell>
          <cell r="AA300" t="str">
            <v>1M</v>
          </cell>
          <cell r="AB300" t="str">
            <v>1M</v>
          </cell>
          <cell r="AC300">
            <v>0.41666666666666669</v>
          </cell>
          <cell r="AD300">
            <v>0.42708333333333331</v>
          </cell>
          <cell r="AE300" t="str">
            <v>EDC8</v>
          </cell>
          <cell r="AF300" t="str">
            <v>6W</v>
          </cell>
        </row>
        <row r="301">
          <cell r="A301" t="str">
            <v>TGA316</v>
          </cell>
          <cell r="B301" t="str">
            <v>EDCGZ</v>
          </cell>
          <cell r="C301" t="str">
            <v>Distribution Center</v>
          </cell>
          <cell r="D301" t="str">
            <v>AAT</v>
          </cell>
          <cell r="E301" t="str">
            <v>Non Bailment</v>
          </cell>
          <cell r="F301" t="str">
            <v>6 - 10</v>
          </cell>
          <cell r="G301" t="str">
            <v>One way</v>
          </cell>
          <cell r="H301" t="str">
            <v>One Way</v>
          </cell>
          <cell r="I301">
            <v>43922</v>
          </cell>
          <cell r="J301" t="str">
            <v>TGA316</v>
          </cell>
          <cell r="K301" t="str">
            <v>GNXBC</v>
          </cell>
          <cell r="L301" t="str">
            <v>MANN &amp; HUMMEL THAILAND LTD</v>
          </cell>
          <cell r="M301" t="str">
            <v>13.074900 / 101.187000</v>
          </cell>
          <cell r="N301" t="str">
            <v>TTVT</v>
          </cell>
          <cell r="O301" t="str">
            <v>GBJWA</v>
          </cell>
          <cell r="P301">
            <v>21</v>
          </cell>
          <cell r="Q301">
            <v>0.99333333333333329</v>
          </cell>
          <cell r="R301" t="str">
            <v>FTL</v>
          </cell>
          <cell r="S301" t="str">
            <v>T</v>
          </cell>
          <cell r="T301" t="str">
            <v>G</v>
          </cell>
          <cell r="U301" t="str">
            <v>A</v>
          </cell>
          <cell r="V301" t="str">
            <v>316</v>
          </cell>
          <cell r="W301" t="str">
            <v>1M</v>
          </cell>
          <cell r="X301" t="str">
            <v>1M</v>
          </cell>
          <cell r="Y301">
            <v>0.39583333333333331</v>
          </cell>
          <cell r="Z301">
            <v>0.41666666666666663</v>
          </cell>
          <cell r="AA301" t="str">
            <v>1M</v>
          </cell>
          <cell r="AB301" t="str">
            <v>1M</v>
          </cell>
          <cell r="AC301">
            <v>0.4375</v>
          </cell>
          <cell r="AD301">
            <v>0.44791666666666669</v>
          </cell>
          <cell r="AE301" t="str">
            <v>EDC8</v>
          </cell>
          <cell r="AF301" t="str">
            <v>6W</v>
          </cell>
        </row>
        <row r="302">
          <cell r="A302" t="str">
            <v>TGA317</v>
          </cell>
          <cell r="B302" t="str">
            <v>EDCGZ</v>
          </cell>
          <cell r="C302" t="str">
            <v>Distribution Center</v>
          </cell>
          <cell r="D302" t="str">
            <v>AAT</v>
          </cell>
          <cell r="E302" t="str">
            <v>Non Bailment</v>
          </cell>
          <cell r="F302" t="str">
            <v>6 - 10</v>
          </cell>
          <cell r="G302" t="str">
            <v>One way</v>
          </cell>
          <cell r="H302" t="str">
            <v>One Way</v>
          </cell>
          <cell r="I302">
            <v>43922</v>
          </cell>
          <cell r="J302" t="str">
            <v>TGA317</v>
          </cell>
          <cell r="K302" t="str">
            <v>GNXBC</v>
          </cell>
          <cell r="L302" t="str">
            <v>MANN &amp; HUMMEL THAILAND LTD</v>
          </cell>
          <cell r="M302" t="str">
            <v>13.074900 / 101.187000</v>
          </cell>
          <cell r="N302" t="str">
            <v>TTVT</v>
          </cell>
          <cell r="O302" t="str">
            <v>GBJWA</v>
          </cell>
          <cell r="P302">
            <v>21</v>
          </cell>
          <cell r="Q302">
            <v>0.99333333333333329</v>
          </cell>
          <cell r="R302" t="str">
            <v>FTL</v>
          </cell>
          <cell r="S302" t="str">
            <v>T</v>
          </cell>
          <cell r="T302" t="str">
            <v>G</v>
          </cell>
          <cell r="U302" t="str">
            <v>A</v>
          </cell>
          <cell r="V302" t="str">
            <v>317</v>
          </cell>
          <cell r="W302" t="str">
            <v>1M</v>
          </cell>
          <cell r="X302" t="str">
            <v>1M</v>
          </cell>
          <cell r="Y302">
            <v>0.35416666666666669</v>
          </cell>
          <cell r="Z302">
            <v>0.375</v>
          </cell>
          <cell r="AA302" t="str">
            <v>1M</v>
          </cell>
          <cell r="AB302" t="str">
            <v>1M</v>
          </cell>
          <cell r="AC302">
            <v>0.39583333333333331</v>
          </cell>
          <cell r="AD302">
            <v>0.40625</v>
          </cell>
          <cell r="AE302" t="str">
            <v>EDC8</v>
          </cell>
          <cell r="AF302" t="str">
            <v>6W</v>
          </cell>
        </row>
        <row r="303">
          <cell r="A303" t="str">
            <v>TGA318</v>
          </cell>
          <cell r="B303" t="str">
            <v>EDCGZ</v>
          </cell>
          <cell r="C303" t="str">
            <v>Distribution Center</v>
          </cell>
          <cell r="D303" t="str">
            <v>AAT</v>
          </cell>
          <cell r="E303" t="str">
            <v>Non Bailment</v>
          </cell>
          <cell r="F303" t="str">
            <v>6 - 10</v>
          </cell>
          <cell r="G303" t="str">
            <v>One way</v>
          </cell>
          <cell r="H303" t="str">
            <v>One Way</v>
          </cell>
          <cell r="I303">
            <v>43922</v>
          </cell>
          <cell r="J303" t="str">
            <v>TGA318</v>
          </cell>
          <cell r="K303" t="str">
            <v>GNXBC</v>
          </cell>
          <cell r="L303" t="str">
            <v>MANN &amp; HUMMEL THAILAND LTD</v>
          </cell>
          <cell r="M303" t="str">
            <v>13.074900 / 101.187000</v>
          </cell>
          <cell r="N303" t="str">
            <v>TTVT</v>
          </cell>
          <cell r="O303" t="str">
            <v>GBJWA</v>
          </cell>
          <cell r="P303">
            <v>21</v>
          </cell>
          <cell r="Q303">
            <v>0.99333333333333329</v>
          </cell>
          <cell r="R303" t="str">
            <v>FTL</v>
          </cell>
          <cell r="S303" t="str">
            <v>T</v>
          </cell>
          <cell r="T303" t="str">
            <v>G</v>
          </cell>
          <cell r="U303" t="str">
            <v>A</v>
          </cell>
          <cell r="V303" t="str">
            <v>318</v>
          </cell>
          <cell r="W303" t="str">
            <v>1M</v>
          </cell>
          <cell r="X303" t="str">
            <v>1M</v>
          </cell>
          <cell r="Y303">
            <v>0.375</v>
          </cell>
          <cell r="Z303">
            <v>0.39583333333333331</v>
          </cell>
          <cell r="AA303" t="str">
            <v>1M</v>
          </cell>
          <cell r="AB303" t="str">
            <v>1M</v>
          </cell>
          <cell r="AC303">
            <v>0.41666666666666669</v>
          </cell>
          <cell r="AD303">
            <v>0.42708333333333331</v>
          </cell>
          <cell r="AE303" t="str">
            <v>EDC8</v>
          </cell>
          <cell r="AF303" t="str">
            <v>6W</v>
          </cell>
        </row>
        <row r="304">
          <cell r="A304" t="str">
            <v>TGA319</v>
          </cell>
          <cell r="B304" t="str">
            <v>EDCGZ</v>
          </cell>
          <cell r="C304" t="str">
            <v>Distribution Center</v>
          </cell>
          <cell r="D304" t="str">
            <v>AAT</v>
          </cell>
          <cell r="E304" t="str">
            <v>Non Bailment</v>
          </cell>
          <cell r="F304" t="str">
            <v>6 - 10</v>
          </cell>
          <cell r="G304" t="str">
            <v>One way</v>
          </cell>
          <cell r="H304" t="str">
            <v>One Way</v>
          </cell>
          <cell r="I304">
            <v>43922</v>
          </cell>
          <cell r="J304" t="str">
            <v>TGA319</v>
          </cell>
          <cell r="K304" t="str">
            <v>GNXBC</v>
          </cell>
          <cell r="L304" t="str">
            <v>MANN &amp; HUMMEL THAILAND LTD</v>
          </cell>
          <cell r="M304" t="str">
            <v>13.074900 / 101.187000</v>
          </cell>
          <cell r="N304" t="str">
            <v>TTVT</v>
          </cell>
          <cell r="O304" t="str">
            <v>GBJWA</v>
          </cell>
          <cell r="P304">
            <v>21</v>
          </cell>
          <cell r="Q304">
            <v>0.99333333333333329</v>
          </cell>
          <cell r="R304" t="str">
            <v>FTL</v>
          </cell>
          <cell r="S304" t="str">
            <v>T</v>
          </cell>
          <cell r="T304" t="str">
            <v>G</v>
          </cell>
          <cell r="U304" t="str">
            <v>A</v>
          </cell>
          <cell r="V304" t="str">
            <v>319</v>
          </cell>
          <cell r="W304" t="str">
            <v>1M</v>
          </cell>
          <cell r="X304" t="str">
            <v>1M</v>
          </cell>
          <cell r="Y304">
            <v>0.39583333333333331</v>
          </cell>
          <cell r="Z304">
            <v>0.41666666666666663</v>
          </cell>
          <cell r="AA304" t="str">
            <v>1M</v>
          </cell>
          <cell r="AB304" t="str">
            <v>1M</v>
          </cell>
          <cell r="AC304">
            <v>0.4375</v>
          </cell>
          <cell r="AD304">
            <v>0.44791666666666669</v>
          </cell>
          <cell r="AE304" t="str">
            <v>EDC8</v>
          </cell>
          <cell r="AF304" t="str">
            <v>6W</v>
          </cell>
        </row>
        <row r="305">
          <cell r="A305" t="str">
            <v>TGA320</v>
          </cell>
          <cell r="B305" t="str">
            <v>EDCGZ</v>
          </cell>
          <cell r="C305" t="str">
            <v>Distribution Center</v>
          </cell>
          <cell r="D305" t="str">
            <v>AAT</v>
          </cell>
          <cell r="E305" t="str">
            <v>Non Bailment</v>
          </cell>
          <cell r="F305" t="str">
            <v>6 - 10</v>
          </cell>
          <cell r="G305" t="str">
            <v>One way</v>
          </cell>
          <cell r="H305" t="str">
            <v>One Way</v>
          </cell>
          <cell r="I305">
            <v>43922</v>
          </cell>
          <cell r="J305" t="str">
            <v>TGA320</v>
          </cell>
          <cell r="K305" t="str">
            <v>GNXBC</v>
          </cell>
          <cell r="L305" t="str">
            <v>MANN &amp; HUMMEL THAILAND LTD</v>
          </cell>
          <cell r="M305" t="str">
            <v>13.074900 / 101.187000</v>
          </cell>
          <cell r="N305" t="str">
            <v>TTVT</v>
          </cell>
          <cell r="O305" t="str">
            <v>GBJWA</v>
          </cell>
          <cell r="P305">
            <v>21</v>
          </cell>
          <cell r="Q305">
            <v>0.99333333333333329</v>
          </cell>
          <cell r="R305" t="str">
            <v>FTL</v>
          </cell>
          <cell r="S305" t="str">
            <v>T</v>
          </cell>
          <cell r="T305" t="str">
            <v>G</v>
          </cell>
          <cell r="U305" t="str">
            <v>A</v>
          </cell>
          <cell r="V305" t="str">
            <v>320</v>
          </cell>
          <cell r="W305" t="str">
            <v>1M</v>
          </cell>
          <cell r="X305" t="str">
            <v>1M</v>
          </cell>
          <cell r="Y305">
            <v>0.41666666666666663</v>
          </cell>
          <cell r="Z305">
            <v>0.43749999999999994</v>
          </cell>
          <cell r="AA305" t="str">
            <v>1M</v>
          </cell>
          <cell r="AB305" t="str">
            <v>1M</v>
          </cell>
          <cell r="AC305">
            <v>0.45833333333333331</v>
          </cell>
          <cell r="AD305">
            <v>0.46875</v>
          </cell>
          <cell r="AE305" t="str">
            <v>EDC8</v>
          </cell>
          <cell r="AF305" t="str">
            <v>6W</v>
          </cell>
        </row>
        <row r="306">
          <cell r="A306" t="str">
            <v>TGA321</v>
          </cell>
          <cell r="B306" t="str">
            <v>EDCGZ</v>
          </cell>
          <cell r="C306" t="str">
            <v>Distribution Center</v>
          </cell>
          <cell r="D306" t="str">
            <v>AAT</v>
          </cell>
          <cell r="E306" t="str">
            <v>Non Bailment</v>
          </cell>
          <cell r="F306" t="str">
            <v>6 - 10</v>
          </cell>
          <cell r="G306" t="str">
            <v>One way</v>
          </cell>
          <cell r="H306" t="str">
            <v>One Way</v>
          </cell>
          <cell r="I306">
            <v>45124</v>
          </cell>
          <cell r="J306" t="str">
            <v>TGA321</v>
          </cell>
          <cell r="K306" t="str">
            <v>GNXBC</v>
          </cell>
          <cell r="L306" t="str">
            <v>MANN &amp; HUMMEL THAILAND LTD</v>
          </cell>
          <cell r="M306" t="str">
            <v>13.074900 / 101.187000</v>
          </cell>
          <cell r="N306" t="str">
            <v>TTVT</v>
          </cell>
          <cell r="O306" t="str">
            <v>GBJWF</v>
          </cell>
          <cell r="P306">
            <v>22</v>
          </cell>
          <cell r="Q306">
            <v>0.05</v>
          </cell>
          <cell r="R306" t="str">
            <v>FTL</v>
          </cell>
          <cell r="S306" t="str">
            <v>T</v>
          </cell>
          <cell r="T306" t="str">
            <v>G</v>
          </cell>
          <cell r="U306" t="str">
            <v>A</v>
          </cell>
          <cell r="V306" t="str">
            <v>321</v>
          </cell>
          <cell r="W306" t="str">
            <v>2T</v>
          </cell>
          <cell r="X306" t="str">
            <v>2T</v>
          </cell>
          <cell r="Y306">
            <v>0.43749999999999994</v>
          </cell>
          <cell r="Z306">
            <v>0.45833333333333326</v>
          </cell>
          <cell r="AA306" t="str">
            <v>2T</v>
          </cell>
          <cell r="AB306" t="str">
            <v>2T</v>
          </cell>
          <cell r="AC306">
            <v>0.47916666666666669</v>
          </cell>
          <cell r="AD306">
            <v>0.48958333333333331</v>
          </cell>
          <cell r="AE306" t="str">
            <v>EDC8</v>
          </cell>
          <cell r="AF306" t="str">
            <v>6W</v>
          </cell>
        </row>
        <row r="307">
          <cell r="A307" t="str">
            <v>TGA322</v>
          </cell>
          <cell r="B307" t="str">
            <v>EDCGZ</v>
          </cell>
          <cell r="C307" t="str">
            <v>Distribution Center</v>
          </cell>
          <cell r="D307" t="str">
            <v>AAT</v>
          </cell>
          <cell r="E307" t="str">
            <v>Non Bailment</v>
          </cell>
          <cell r="F307" t="str">
            <v>11 - 20</v>
          </cell>
          <cell r="G307" t="str">
            <v>One way</v>
          </cell>
          <cell r="H307" t="str">
            <v>One Way</v>
          </cell>
          <cell r="I307">
            <v>45194</v>
          </cell>
          <cell r="J307" t="str">
            <v>TGA322</v>
          </cell>
          <cell r="K307" t="str">
            <v>FW24A</v>
          </cell>
          <cell r="L307" t="str">
            <v>KIRIU THAILAND CO LTD</v>
          </cell>
          <cell r="M307" t="str">
            <v>13.012400 / 101.174600</v>
          </cell>
          <cell r="N307" t="str">
            <v>TTVT</v>
          </cell>
          <cell r="O307" t="str">
            <v>GBJWA</v>
          </cell>
          <cell r="P307">
            <v>22</v>
          </cell>
          <cell r="Q307">
            <v>0.87666666666666659</v>
          </cell>
          <cell r="R307" t="str">
            <v>FTL</v>
          </cell>
          <cell r="S307" t="str">
            <v>T</v>
          </cell>
          <cell r="T307" t="str">
            <v>G</v>
          </cell>
          <cell r="U307" t="str">
            <v>A</v>
          </cell>
          <cell r="V307">
            <v>322</v>
          </cell>
          <cell r="W307" t="str">
            <v>2T</v>
          </cell>
          <cell r="X307" t="str">
            <v>2T</v>
          </cell>
          <cell r="Y307">
            <v>0.39583333333333331</v>
          </cell>
          <cell r="Z307">
            <v>0.41666666666666663</v>
          </cell>
          <cell r="AA307" t="str">
            <v>2T</v>
          </cell>
          <cell r="AB307" t="str">
            <v>2T</v>
          </cell>
          <cell r="AC307">
            <v>0.45833333333333331</v>
          </cell>
          <cell r="AD307">
            <v>0.47916666666666669</v>
          </cell>
          <cell r="AE307" t="str">
            <v>EDC8</v>
          </cell>
          <cell r="AF307" t="str">
            <v>6W</v>
          </cell>
        </row>
        <row r="308">
          <cell r="A308" t="str">
            <v>TGA323</v>
          </cell>
          <cell r="B308" t="str">
            <v>EDCGZ</v>
          </cell>
          <cell r="C308" t="str">
            <v>Distribution Center</v>
          </cell>
          <cell r="D308" t="str">
            <v>AAT</v>
          </cell>
          <cell r="E308" t="str">
            <v>Non Bailment</v>
          </cell>
          <cell r="F308" t="str">
            <v>11 - 20</v>
          </cell>
          <cell r="G308" t="str">
            <v>One way</v>
          </cell>
          <cell r="H308" t="str">
            <v>One Way</v>
          </cell>
          <cell r="I308">
            <v>45194</v>
          </cell>
          <cell r="J308" t="str">
            <v>TGA323</v>
          </cell>
          <cell r="K308" t="str">
            <v>FW24A</v>
          </cell>
          <cell r="L308" t="str">
            <v>KIRIU THAILAND CO LTD</v>
          </cell>
          <cell r="M308" t="str">
            <v>13.012400 / 101.174600</v>
          </cell>
          <cell r="N308" t="str">
            <v>TTVT</v>
          </cell>
          <cell r="O308" t="str">
            <v>GBJWA</v>
          </cell>
          <cell r="P308">
            <v>22</v>
          </cell>
          <cell r="Q308">
            <v>0.87666666666666659</v>
          </cell>
          <cell r="R308" t="str">
            <v>FTL</v>
          </cell>
          <cell r="S308" t="str">
            <v>T</v>
          </cell>
          <cell r="T308" t="str">
            <v>G</v>
          </cell>
          <cell r="U308" t="str">
            <v>A</v>
          </cell>
          <cell r="V308">
            <v>323</v>
          </cell>
          <cell r="W308" t="str">
            <v>2T</v>
          </cell>
          <cell r="X308" t="str">
            <v>2T</v>
          </cell>
          <cell r="Y308">
            <v>0.39583333333333331</v>
          </cell>
          <cell r="Z308">
            <v>0.41666666666666663</v>
          </cell>
          <cell r="AA308" t="str">
            <v>2T</v>
          </cell>
          <cell r="AB308" t="str">
            <v>2T</v>
          </cell>
          <cell r="AC308">
            <v>0.45833333333333331</v>
          </cell>
          <cell r="AD308">
            <v>0.47916666666666669</v>
          </cell>
          <cell r="AE308" t="str">
            <v>EDC8</v>
          </cell>
          <cell r="AF308" t="str">
            <v>6W</v>
          </cell>
        </row>
        <row r="309">
          <cell r="A309" t="str">
            <v>TGA324</v>
          </cell>
          <cell r="B309" t="str">
            <v>EDCGZ</v>
          </cell>
          <cell r="C309" t="str">
            <v>Distribution Center</v>
          </cell>
          <cell r="D309" t="str">
            <v>AAT</v>
          </cell>
          <cell r="E309" t="str">
            <v>Non Bailment</v>
          </cell>
          <cell r="F309" t="str">
            <v>21 - 30</v>
          </cell>
          <cell r="G309" t="str">
            <v>One way</v>
          </cell>
          <cell r="H309" t="str">
            <v>One Way</v>
          </cell>
          <cell r="I309">
            <v>45194</v>
          </cell>
          <cell r="J309" t="str">
            <v>TGA324</v>
          </cell>
          <cell r="K309" t="str">
            <v>FXBXA</v>
          </cell>
          <cell r="L309" t="str">
            <v>PLASTIC OMNIUM AUTO INERGY THAILAND</v>
          </cell>
          <cell r="M309" t="str">
            <v>13.005700 / 101.179700</v>
          </cell>
          <cell r="N309" t="str">
            <v>TTVT</v>
          </cell>
          <cell r="O309" t="str">
            <v>GBJWE</v>
          </cell>
          <cell r="P309">
            <v>24</v>
          </cell>
          <cell r="Q309">
            <v>0.81600000000000006</v>
          </cell>
          <cell r="R309" t="str">
            <v>FTL</v>
          </cell>
          <cell r="S309" t="str">
            <v>T</v>
          </cell>
          <cell r="T309" t="str">
            <v>G</v>
          </cell>
          <cell r="U309" t="str">
            <v>A</v>
          </cell>
          <cell r="V309">
            <v>324</v>
          </cell>
          <cell r="W309" t="str">
            <v>4R</v>
          </cell>
          <cell r="X309" t="str">
            <v>4R</v>
          </cell>
          <cell r="Y309">
            <v>0.375</v>
          </cell>
          <cell r="Z309">
            <v>0.38541666666666669</v>
          </cell>
          <cell r="AA309" t="str">
            <v>4R</v>
          </cell>
          <cell r="AB309" t="str">
            <v>4R</v>
          </cell>
          <cell r="AC309">
            <v>0.41666666666666669</v>
          </cell>
          <cell r="AD309">
            <v>0.4375</v>
          </cell>
          <cell r="AE309" t="str">
            <v>EDC8</v>
          </cell>
          <cell r="AF309" t="str">
            <v>6W</v>
          </cell>
        </row>
        <row r="310">
          <cell r="A310" t="str">
            <v>TGA325</v>
          </cell>
          <cell r="B310" t="str">
            <v>EDCGZ</v>
          </cell>
          <cell r="C310" t="str">
            <v>Distribution Center</v>
          </cell>
          <cell r="D310" t="str">
            <v>AAT</v>
          </cell>
          <cell r="E310" t="str">
            <v>Non Bailment</v>
          </cell>
          <cell r="F310" t="str">
            <v>21 - 30</v>
          </cell>
          <cell r="G310" t="str">
            <v>One way</v>
          </cell>
          <cell r="H310" t="str">
            <v>One Way</v>
          </cell>
          <cell r="I310">
            <v>45194</v>
          </cell>
          <cell r="J310" t="str">
            <v>TGA325</v>
          </cell>
          <cell r="K310" t="str">
            <v>FXBXA</v>
          </cell>
          <cell r="L310" t="str">
            <v>PLASTIC OMNIUM AUTO INERGY THAILAND</v>
          </cell>
          <cell r="M310" t="str">
            <v>13.005700 / 101.179700</v>
          </cell>
          <cell r="N310" t="str">
            <v>TTVT</v>
          </cell>
          <cell r="O310" t="str">
            <v>GBJWE</v>
          </cell>
          <cell r="P310">
            <v>24</v>
          </cell>
          <cell r="Q310">
            <v>0.81600000000000006</v>
          </cell>
          <cell r="R310" t="str">
            <v>FTL</v>
          </cell>
          <cell r="S310" t="str">
            <v>T</v>
          </cell>
          <cell r="T310" t="str">
            <v>G</v>
          </cell>
          <cell r="U310" t="str">
            <v>A</v>
          </cell>
          <cell r="V310">
            <v>325</v>
          </cell>
          <cell r="W310" t="str">
            <v>4R</v>
          </cell>
          <cell r="X310" t="str">
            <v>4R</v>
          </cell>
          <cell r="Y310">
            <v>0.375</v>
          </cell>
          <cell r="Z310">
            <v>0.38541666666666669</v>
          </cell>
          <cell r="AA310" t="str">
            <v>4R</v>
          </cell>
          <cell r="AB310" t="str">
            <v>4R</v>
          </cell>
          <cell r="AC310">
            <v>0.41666666666666669</v>
          </cell>
          <cell r="AD310">
            <v>0.4375</v>
          </cell>
          <cell r="AE310" t="str">
            <v>EDC8</v>
          </cell>
          <cell r="AF310" t="str">
            <v>6W</v>
          </cell>
        </row>
        <row r="311">
          <cell r="A311" t="str">
            <v>TGA326</v>
          </cell>
          <cell r="B311" t="str">
            <v>EDCGZ</v>
          </cell>
          <cell r="C311" t="str">
            <v>Distribution Center</v>
          </cell>
          <cell r="D311" t="str">
            <v>AAT</v>
          </cell>
          <cell r="E311" t="str">
            <v>Non Bailment</v>
          </cell>
          <cell r="F311" t="str">
            <v>21 - 30</v>
          </cell>
          <cell r="G311" t="str">
            <v>One way</v>
          </cell>
          <cell r="H311" t="str">
            <v>One Way</v>
          </cell>
          <cell r="I311">
            <v>45278</v>
          </cell>
          <cell r="J311" t="str">
            <v>TGA326</v>
          </cell>
          <cell r="K311" t="str">
            <v>FXBYA</v>
          </cell>
          <cell r="L311" t="str">
            <v>HIRUTA &amp; SUMMIT CO LTD</v>
          </cell>
          <cell r="M311" t="str">
            <v>13.108900 / 101.034400</v>
          </cell>
          <cell r="N311" t="str">
            <v>TTVT</v>
          </cell>
          <cell r="O311" t="str">
            <v>GBJWE</v>
          </cell>
          <cell r="P311">
            <v>24</v>
          </cell>
          <cell r="Q311">
            <v>0.97333333333333327</v>
          </cell>
          <cell r="R311" t="str">
            <v>FTL</v>
          </cell>
          <cell r="S311" t="str">
            <v>T</v>
          </cell>
          <cell r="T311" t="str">
            <v>G</v>
          </cell>
          <cell r="U311" t="str">
            <v>A</v>
          </cell>
          <cell r="V311">
            <v>326</v>
          </cell>
          <cell r="W311" t="str">
            <v>4R</v>
          </cell>
          <cell r="X311" t="str">
            <v>4R</v>
          </cell>
          <cell r="Y311">
            <v>0.95833333333333337</v>
          </cell>
          <cell r="Z311">
            <v>0.97916666666666663</v>
          </cell>
          <cell r="AA311" t="str">
            <v>4R</v>
          </cell>
          <cell r="AB311" t="str">
            <v>4R</v>
          </cell>
          <cell r="AC311">
            <v>2.0833333333333332E-2</v>
          </cell>
          <cell r="AD311">
            <v>4.1666666666666664E-2</v>
          </cell>
          <cell r="AE311" t="str">
            <v>EDC8</v>
          </cell>
          <cell r="AF311" t="str">
            <v>6W</v>
          </cell>
        </row>
        <row r="312">
          <cell r="A312" t="str">
            <v>TGA327</v>
          </cell>
          <cell r="B312" t="str">
            <v>EDCGZ</v>
          </cell>
          <cell r="C312" t="str">
            <v>Distribution Center</v>
          </cell>
          <cell r="D312" t="str">
            <v>AAT</v>
          </cell>
          <cell r="E312" t="str">
            <v>Non Bailment</v>
          </cell>
          <cell r="F312" t="str">
            <v>21 - 30</v>
          </cell>
          <cell r="G312" t="str">
            <v>One way</v>
          </cell>
          <cell r="H312" t="str">
            <v>One Way</v>
          </cell>
          <cell r="I312">
            <v>45278</v>
          </cell>
          <cell r="J312" t="str">
            <v>TGA327</v>
          </cell>
          <cell r="K312" t="str">
            <v>GM11A</v>
          </cell>
          <cell r="L312" t="str">
            <v>SUPAVUT INDUSTRY CO LTD</v>
          </cell>
          <cell r="M312" t="str">
            <v>12.955400 / 100.998100</v>
          </cell>
          <cell r="N312" t="str">
            <v>TTVT</v>
          </cell>
          <cell r="O312" t="str">
            <v>GBJWE</v>
          </cell>
          <cell r="P312">
            <v>24</v>
          </cell>
          <cell r="Q312">
            <v>0.97933333333333328</v>
          </cell>
          <cell r="R312" t="str">
            <v>FTL</v>
          </cell>
          <cell r="S312" t="str">
            <v>T</v>
          </cell>
          <cell r="T312" t="str">
            <v>G</v>
          </cell>
          <cell r="U312" t="str">
            <v>A</v>
          </cell>
          <cell r="V312" t="str">
            <v>327</v>
          </cell>
          <cell r="W312" t="str">
            <v>4R</v>
          </cell>
          <cell r="X312" t="str">
            <v>4R</v>
          </cell>
          <cell r="Y312">
            <v>0.375</v>
          </cell>
          <cell r="Z312">
            <v>0.38541666666666669</v>
          </cell>
          <cell r="AA312" t="str">
            <v>4R</v>
          </cell>
          <cell r="AB312" t="str">
            <v>4R</v>
          </cell>
          <cell r="AC312">
            <v>0.42708333333333331</v>
          </cell>
          <cell r="AD312">
            <v>0.44791666666666669</v>
          </cell>
          <cell r="AE312" t="str">
            <v>EDC8</v>
          </cell>
          <cell r="AF312" t="str">
            <v>6W</v>
          </cell>
        </row>
        <row r="313">
          <cell r="A313" t="str">
            <v>TGA328</v>
          </cell>
          <cell r="B313" t="str">
            <v>EDCGZ</v>
          </cell>
          <cell r="C313" t="str">
            <v>Distribution Center</v>
          </cell>
          <cell r="D313" t="str">
            <v>AAT</v>
          </cell>
          <cell r="E313" t="str">
            <v>Non Bailment</v>
          </cell>
          <cell r="F313" t="str">
            <v>21 - 30</v>
          </cell>
          <cell r="G313" t="str">
            <v>One way</v>
          </cell>
          <cell r="H313" t="str">
            <v>One Way</v>
          </cell>
          <cell r="I313">
            <v>45278</v>
          </cell>
          <cell r="J313" t="str">
            <v>TGA328</v>
          </cell>
          <cell r="K313" t="str">
            <v>GM11A</v>
          </cell>
          <cell r="L313" t="str">
            <v>SUPAVUT INDUSTRY CO LTD</v>
          </cell>
          <cell r="M313" t="str">
            <v>12.955400 / 100.998100</v>
          </cell>
          <cell r="N313" t="str">
            <v>TTVT</v>
          </cell>
          <cell r="O313" t="str">
            <v>GBJWE</v>
          </cell>
          <cell r="P313">
            <v>24</v>
          </cell>
          <cell r="Q313">
            <v>0.97933333333333328</v>
          </cell>
          <cell r="R313" t="str">
            <v>FTL</v>
          </cell>
          <cell r="S313" t="str">
            <v>T</v>
          </cell>
          <cell r="T313" t="str">
            <v>G</v>
          </cell>
          <cell r="U313" t="str">
            <v>A</v>
          </cell>
          <cell r="V313" t="str">
            <v>328</v>
          </cell>
          <cell r="W313" t="str">
            <v>4R</v>
          </cell>
          <cell r="X313" t="str">
            <v>4R</v>
          </cell>
          <cell r="Y313">
            <v>0.375</v>
          </cell>
          <cell r="Z313">
            <v>0.38541666666666669</v>
          </cell>
          <cell r="AA313" t="str">
            <v>4R</v>
          </cell>
          <cell r="AB313" t="str">
            <v>4R</v>
          </cell>
          <cell r="AC313">
            <v>0.42708333333333331</v>
          </cell>
          <cell r="AD313">
            <v>0.44791666666666669</v>
          </cell>
          <cell r="AE313" t="str">
            <v>EDC8</v>
          </cell>
          <cell r="AF313" t="str">
            <v>6W</v>
          </cell>
        </row>
        <row r="314">
          <cell r="A314" t="str">
            <v>TGA329</v>
          </cell>
          <cell r="B314" t="str">
            <v>EDCGZ</v>
          </cell>
          <cell r="C314" t="str">
            <v>Distribution Center</v>
          </cell>
          <cell r="D314" t="str">
            <v>AAT</v>
          </cell>
          <cell r="E314" t="str">
            <v>Non Bailment</v>
          </cell>
          <cell r="F314" t="str">
            <v>11 - 20</v>
          </cell>
          <cell r="G314" t="str">
            <v>One way</v>
          </cell>
          <cell r="H314" t="str">
            <v>One Way</v>
          </cell>
          <cell r="I314">
            <v>45201</v>
          </cell>
          <cell r="J314" t="str">
            <v>TGA329</v>
          </cell>
          <cell r="K314" t="str">
            <v>GPJ0A</v>
          </cell>
          <cell r="L314" t="str">
            <v>SCHAEFFLER MFG THAILAND CO LTD</v>
          </cell>
          <cell r="M314" t="str">
            <v>13.097500 / 101.113800</v>
          </cell>
          <cell r="N314" t="str">
            <v>TTVT</v>
          </cell>
          <cell r="O314" t="str">
            <v>GBJWA</v>
          </cell>
          <cell r="P314">
            <v>22</v>
          </cell>
          <cell r="Q314">
            <v>4.4688000000000005E-2</v>
          </cell>
          <cell r="R314" t="str">
            <v>CON</v>
          </cell>
          <cell r="S314" t="str">
            <v>T</v>
          </cell>
          <cell r="T314" t="str">
            <v>G</v>
          </cell>
          <cell r="U314" t="str">
            <v>A</v>
          </cell>
          <cell r="V314" t="str">
            <v>329</v>
          </cell>
          <cell r="W314" t="str">
            <v>2T</v>
          </cell>
          <cell r="X314" t="str">
            <v>2T</v>
          </cell>
          <cell r="Y314">
            <v>0.85416666666666663</v>
          </cell>
          <cell r="Z314">
            <v>0.875</v>
          </cell>
          <cell r="AA314" t="str">
            <v>2T</v>
          </cell>
          <cell r="AB314" t="str">
            <v>2T</v>
          </cell>
          <cell r="AC314">
            <v>0.91666666666666663</v>
          </cell>
          <cell r="AD314">
            <v>0.92708333333333326</v>
          </cell>
          <cell r="AE314" t="str">
            <v>EDC8</v>
          </cell>
          <cell r="AF314" t="str">
            <v>6W</v>
          </cell>
        </row>
        <row r="315">
          <cell r="A315" t="str">
            <v>TGA329</v>
          </cell>
          <cell r="B315" t="str">
            <v>EDCGZ</v>
          </cell>
          <cell r="C315" t="str">
            <v>Distribution Center</v>
          </cell>
          <cell r="D315" t="str">
            <v>AAT</v>
          </cell>
          <cell r="E315" t="str">
            <v>Non Bailment</v>
          </cell>
          <cell r="F315" t="str">
            <v>11 - 20</v>
          </cell>
          <cell r="G315" t="str">
            <v>One way</v>
          </cell>
          <cell r="H315" t="str">
            <v>One Way</v>
          </cell>
          <cell r="I315">
            <v>45201</v>
          </cell>
          <cell r="J315" t="str">
            <v>TGA329</v>
          </cell>
          <cell r="K315" t="str">
            <v>GPJ0A</v>
          </cell>
          <cell r="L315" t="str">
            <v>SCHAEFFLER MFG THAILAND CO LTD</v>
          </cell>
          <cell r="M315" t="str">
            <v>13.097500 / 101.113800</v>
          </cell>
          <cell r="N315" t="str">
            <v>TTVT</v>
          </cell>
          <cell r="O315" t="str">
            <v>GBJWE</v>
          </cell>
          <cell r="P315">
            <v>22</v>
          </cell>
          <cell r="Q315">
            <v>4.4688000000000005E-2</v>
          </cell>
          <cell r="R315" t="str">
            <v>CON</v>
          </cell>
          <cell r="S315" t="str">
            <v>T</v>
          </cell>
          <cell r="T315" t="str">
            <v>G</v>
          </cell>
          <cell r="U315" t="str">
            <v>A</v>
          </cell>
          <cell r="V315" t="str">
            <v>329</v>
          </cell>
          <cell r="W315" t="str">
            <v>2T</v>
          </cell>
          <cell r="X315" t="str">
            <v>2T</v>
          </cell>
          <cell r="Y315">
            <v>0.85416666666666663</v>
          </cell>
          <cell r="Z315">
            <v>0.875</v>
          </cell>
          <cell r="AA315" t="str">
            <v>2T</v>
          </cell>
          <cell r="AB315" t="str">
            <v>2T</v>
          </cell>
          <cell r="AC315">
            <v>0.91666666666666663</v>
          </cell>
          <cell r="AD315">
            <v>0.92708333333333326</v>
          </cell>
          <cell r="AE315" t="str">
            <v>EDC8</v>
          </cell>
          <cell r="AF315" t="str">
            <v>6W</v>
          </cell>
        </row>
        <row r="316">
          <cell r="A316" t="str">
            <v>TGA330</v>
          </cell>
          <cell r="B316" t="str">
            <v>EDCGZ</v>
          </cell>
          <cell r="C316" t="str">
            <v>Distribution Center</v>
          </cell>
          <cell r="D316" t="str">
            <v>AAT</v>
          </cell>
          <cell r="E316" t="str">
            <v>Non Bailment</v>
          </cell>
          <cell r="F316" t="str">
            <v>11 - 20</v>
          </cell>
          <cell r="G316" t="str">
            <v>One way</v>
          </cell>
          <cell r="H316" t="str">
            <v>One Way</v>
          </cell>
          <cell r="I316">
            <v>45082</v>
          </cell>
          <cell r="J316" t="str">
            <v>TGA330</v>
          </cell>
          <cell r="K316" t="str">
            <v>GPJ0A</v>
          </cell>
          <cell r="L316" t="str">
            <v>SCHAEFFLER MFG THAILAND CO LTD</v>
          </cell>
          <cell r="M316" t="str">
            <v>13.097500 / 101.113800</v>
          </cell>
          <cell r="N316" t="str">
            <v>TTVT</v>
          </cell>
          <cell r="O316" t="str">
            <v>GBJWF</v>
          </cell>
          <cell r="P316">
            <v>21</v>
          </cell>
          <cell r="Q316">
            <v>0</v>
          </cell>
          <cell r="R316" t="str">
            <v>CON</v>
          </cell>
          <cell r="S316" t="str">
            <v>T</v>
          </cell>
          <cell r="T316" t="str">
            <v>G</v>
          </cell>
          <cell r="U316" t="str">
            <v>A</v>
          </cell>
          <cell r="V316" t="str">
            <v>330</v>
          </cell>
          <cell r="W316" t="str">
            <v>1M</v>
          </cell>
          <cell r="X316" t="str">
            <v>1M</v>
          </cell>
          <cell r="Y316">
            <v>0.875</v>
          </cell>
          <cell r="Z316">
            <v>0.89583333333333337</v>
          </cell>
          <cell r="AA316" t="str">
            <v>1M</v>
          </cell>
          <cell r="AB316" t="str">
            <v>1M</v>
          </cell>
          <cell r="AC316">
            <v>0.9375</v>
          </cell>
          <cell r="AD316">
            <v>0.94791666666666663</v>
          </cell>
          <cell r="AE316" t="str">
            <v>EDC8</v>
          </cell>
          <cell r="AF316" t="str">
            <v>6W</v>
          </cell>
        </row>
        <row r="317">
          <cell r="A317" t="str">
            <v>TGA330</v>
          </cell>
          <cell r="B317" t="str">
            <v>EDCGZ</v>
          </cell>
          <cell r="C317" t="str">
            <v>Distribution Center</v>
          </cell>
          <cell r="D317" t="str">
            <v>AAT</v>
          </cell>
          <cell r="E317" t="str">
            <v>Non Bailment</v>
          </cell>
          <cell r="F317" t="str">
            <v>11 - 20</v>
          </cell>
          <cell r="G317" t="str">
            <v>One way</v>
          </cell>
          <cell r="H317" t="str">
            <v>One Way</v>
          </cell>
          <cell r="I317">
            <v>43983</v>
          </cell>
          <cell r="J317" t="str">
            <v>TGA330</v>
          </cell>
          <cell r="K317" t="str">
            <v>GPJ0A</v>
          </cell>
          <cell r="L317" t="str">
            <v>SCHAEFFLER MFG THAILAND CO LTD</v>
          </cell>
          <cell r="M317" t="str">
            <v>13.097500 / 101.113800</v>
          </cell>
          <cell r="N317" t="str">
            <v>TTVT</v>
          </cell>
          <cell r="O317" t="str">
            <v>GBJWG</v>
          </cell>
          <cell r="P317">
            <v>21</v>
          </cell>
          <cell r="Q317">
            <v>4.4688000000000005E-2</v>
          </cell>
          <cell r="R317" t="str">
            <v>CON</v>
          </cell>
          <cell r="S317" t="str">
            <v>T</v>
          </cell>
          <cell r="T317" t="str">
            <v>G</v>
          </cell>
          <cell r="U317" t="str">
            <v>A</v>
          </cell>
          <cell r="V317" t="str">
            <v>330</v>
          </cell>
          <cell r="W317" t="str">
            <v>1M</v>
          </cell>
          <cell r="X317" t="str">
            <v>1M</v>
          </cell>
          <cell r="Y317">
            <v>0.875</v>
          </cell>
          <cell r="Z317">
            <v>0.89583333333333337</v>
          </cell>
          <cell r="AA317" t="str">
            <v>1M</v>
          </cell>
          <cell r="AB317" t="str">
            <v>1M</v>
          </cell>
          <cell r="AC317">
            <v>0.9375</v>
          </cell>
          <cell r="AD317">
            <v>0.94791666666666663</v>
          </cell>
          <cell r="AE317" t="str">
            <v>EDC8</v>
          </cell>
          <cell r="AF317" t="str">
            <v>6W</v>
          </cell>
        </row>
        <row r="318">
          <cell r="A318" t="str">
            <v>TGA330</v>
          </cell>
          <cell r="B318" t="str">
            <v>EDCGZ</v>
          </cell>
          <cell r="C318" t="str">
            <v>Distribution Center</v>
          </cell>
          <cell r="D318" t="str">
            <v>AAT</v>
          </cell>
          <cell r="E318" t="str">
            <v>Non Bailment</v>
          </cell>
          <cell r="F318" t="str">
            <v>11 - 20</v>
          </cell>
          <cell r="G318" t="str">
            <v>One way</v>
          </cell>
          <cell r="H318" t="str">
            <v>One Way</v>
          </cell>
          <cell r="I318">
            <v>45201</v>
          </cell>
          <cell r="J318" t="str">
            <v>TGA330</v>
          </cell>
          <cell r="K318" t="str">
            <v>GPJ0A</v>
          </cell>
          <cell r="L318" t="str">
            <v>SCHAEFFLER MFG THAILAND CO LTD</v>
          </cell>
          <cell r="M318" t="str">
            <v>13.097500 / 101.113800</v>
          </cell>
          <cell r="N318" t="str">
            <v>TTVT</v>
          </cell>
          <cell r="O318" t="str">
            <v>GK0VK</v>
          </cell>
          <cell r="P318">
            <v>21</v>
          </cell>
          <cell r="Q318">
            <v>5.0239000000000006E-2</v>
          </cell>
          <cell r="R318" t="str">
            <v>CON</v>
          </cell>
          <cell r="S318" t="str">
            <v>T</v>
          </cell>
          <cell r="T318" t="str">
            <v>G</v>
          </cell>
          <cell r="U318" t="str">
            <v>A</v>
          </cell>
          <cell r="V318" t="str">
            <v>330</v>
          </cell>
          <cell r="W318" t="str">
            <v>1M</v>
          </cell>
          <cell r="X318" t="str">
            <v>1M</v>
          </cell>
          <cell r="Y318">
            <v>0.875</v>
          </cell>
          <cell r="Z318">
            <v>0.89583333333333337</v>
          </cell>
          <cell r="AA318" t="str">
            <v>1M</v>
          </cell>
          <cell r="AB318" t="str">
            <v>1M</v>
          </cell>
          <cell r="AC318">
            <v>0.9375</v>
          </cell>
          <cell r="AD318">
            <v>0.94791666666666663</v>
          </cell>
          <cell r="AE318" t="str">
            <v>EDC8</v>
          </cell>
          <cell r="AF318" t="str">
            <v>6W</v>
          </cell>
        </row>
        <row r="319">
          <cell r="A319" t="str">
            <v>TGA331</v>
          </cell>
          <cell r="B319" t="str">
            <v>EDCGZ</v>
          </cell>
          <cell r="C319" t="str">
            <v>Distribution Center</v>
          </cell>
          <cell r="D319" t="str">
            <v>AAT</v>
          </cell>
          <cell r="E319" t="str">
            <v>Non Bailment</v>
          </cell>
          <cell r="F319" t="str">
            <v>21 - 30</v>
          </cell>
          <cell r="G319" t="str">
            <v>One way</v>
          </cell>
          <cell r="H319" t="str">
            <v>One Way</v>
          </cell>
          <cell r="I319">
            <v>45278</v>
          </cell>
          <cell r="J319" t="str">
            <v>TGA331</v>
          </cell>
          <cell r="K319" t="str">
            <v>GM11A</v>
          </cell>
          <cell r="L319" t="str">
            <v>SUPAVUT INDUSTRY CO LTD</v>
          </cell>
          <cell r="M319" t="str">
            <v>12.955400 / 100.998100</v>
          </cell>
          <cell r="N319" t="str">
            <v>TTVT</v>
          </cell>
          <cell r="O319" t="str">
            <v>GBJWE</v>
          </cell>
          <cell r="P319">
            <v>24</v>
          </cell>
          <cell r="Q319">
            <v>0.97933333333333328</v>
          </cell>
          <cell r="R319" t="str">
            <v>FTL</v>
          </cell>
          <cell r="S319" t="str">
            <v>T</v>
          </cell>
          <cell r="T319" t="str">
            <v>G</v>
          </cell>
          <cell r="U319" t="str">
            <v>A</v>
          </cell>
          <cell r="V319" t="str">
            <v>331</v>
          </cell>
          <cell r="W319" t="str">
            <v>4R</v>
          </cell>
          <cell r="X319" t="str">
            <v>4R</v>
          </cell>
          <cell r="Y319">
            <v>0.375</v>
          </cell>
          <cell r="Z319">
            <v>0.38541666666666669</v>
          </cell>
          <cell r="AA319" t="str">
            <v>4R</v>
          </cell>
          <cell r="AB319" t="str">
            <v>4R</v>
          </cell>
          <cell r="AC319">
            <v>0.42708333333333331</v>
          </cell>
          <cell r="AD319">
            <v>0.44791666666666669</v>
          </cell>
          <cell r="AE319" t="str">
            <v>EDC8</v>
          </cell>
          <cell r="AF319" t="str">
            <v>6W</v>
          </cell>
        </row>
        <row r="320">
          <cell r="A320" t="str">
            <v>TGA332</v>
          </cell>
          <cell r="B320" t="str">
            <v>EDCGZ</v>
          </cell>
          <cell r="C320" t="str">
            <v>Distribution Center</v>
          </cell>
          <cell r="D320" t="str">
            <v>AAT</v>
          </cell>
          <cell r="E320" t="str">
            <v>Non Bailment</v>
          </cell>
          <cell r="F320" t="str">
            <v>21 - 30</v>
          </cell>
          <cell r="G320" t="str">
            <v>One way</v>
          </cell>
          <cell r="H320" t="str">
            <v>One Way</v>
          </cell>
          <cell r="I320">
            <v>45278</v>
          </cell>
          <cell r="J320" t="str">
            <v>TGA332</v>
          </cell>
          <cell r="K320" t="str">
            <v>GM11A</v>
          </cell>
          <cell r="L320" t="str">
            <v>SUPAVUT INDUSTRY CO LTD</v>
          </cell>
          <cell r="M320" t="str">
            <v>12.955400 / 100.998100</v>
          </cell>
          <cell r="N320" t="str">
            <v>TTVT</v>
          </cell>
          <cell r="O320" t="str">
            <v>GBJWE</v>
          </cell>
          <cell r="P320">
            <v>24</v>
          </cell>
          <cell r="Q320">
            <v>0.97933333333333328</v>
          </cell>
          <cell r="R320" t="str">
            <v>FTL</v>
          </cell>
          <cell r="S320" t="str">
            <v>T</v>
          </cell>
          <cell r="T320" t="str">
            <v>G</v>
          </cell>
          <cell r="U320" t="str">
            <v>A</v>
          </cell>
          <cell r="V320" t="str">
            <v>332</v>
          </cell>
          <cell r="W320" t="str">
            <v>4R</v>
          </cell>
          <cell r="X320" t="str">
            <v>4R</v>
          </cell>
          <cell r="Y320">
            <v>0.375</v>
          </cell>
          <cell r="Z320">
            <v>0.38541666666666669</v>
          </cell>
          <cell r="AA320" t="str">
            <v>4R</v>
          </cell>
          <cell r="AB320" t="str">
            <v>4R</v>
          </cell>
          <cell r="AC320">
            <v>0.42708333333333331</v>
          </cell>
          <cell r="AD320">
            <v>0.44791666666666669</v>
          </cell>
          <cell r="AE320" t="str">
            <v>EDC8</v>
          </cell>
          <cell r="AF320" t="str">
            <v>6W</v>
          </cell>
        </row>
        <row r="321">
          <cell r="A321" t="str">
            <v>TGA333</v>
          </cell>
          <cell r="B321" t="str">
            <v>EDCGZ</v>
          </cell>
          <cell r="C321" t="str">
            <v>Distribution Center</v>
          </cell>
          <cell r="D321" t="str">
            <v>AAT</v>
          </cell>
          <cell r="E321" t="str">
            <v>Non Bailment</v>
          </cell>
          <cell r="F321" t="str">
            <v>21 - 30</v>
          </cell>
          <cell r="G321" t="str">
            <v>One way</v>
          </cell>
          <cell r="H321" t="str">
            <v>One Way</v>
          </cell>
          <cell r="I321">
            <v>45278</v>
          </cell>
          <cell r="J321" t="str">
            <v>TGA333</v>
          </cell>
          <cell r="K321" t="str">
            <v>GM11A</v>
          </cell>
          <cell r="L321" t="str">
            <v>SUPAVUT INDUSTRY CO LTD</v>
          </cell>
          <cell r="M321" t="str">
            <v>12.955400 / 100.998100</v>
          </cell>
          <cell r="N321" t="str">
            <v>TTVT</v>
          </cell>
          <cell r="O321" t="str">
            <v>GBJWE</v>
          </cell>
          <cell r="P321">
            <v>24</v>
          </cell>
          <cell r="Q321">
            <v>0.97933333333333328</v>
          </cell>
          <cell r="R321" t="str">
            <v>FTL</v>
          </cell>
          <cell r="S321" t="str">
            <v>T</v>
          </cell>
          <cell r="T321" t="str">
            <v>G</v>
          </cell>
          <cell r="U321" t="str">
            <v>A</v>
          </cell>
          <cell r="V321" t="str">
            <v>333</v>
          </cell>
          <cell r="W321" t="str">
            <v>4R</v>
          </cell>
          <cell r="X321" t="str">
            <v>4R</v>
          </cell>
          <cell r="Y321">
            <v>0.375</v>
          </cell>
          <cell r="Z321">
            <v>0.38541666666666669</v>
          </cell>
          <cell r="AA321" t="str">
            <v>4R</v>
          </cell>
          <cell r="AB321" t="str">
            <v>4R</v>
          </cell>
          <cell r="AC321">
            <v>0.42708333333333331</v>
          </cell>
          <cell r="AD321">
            <v>0.44791666666666669</v>
          </cell>
          <cell r="AE321" t="str">
            <v>EDC8</v>
          </cell>
          <cell r="AF321" t="str">
            <v>6W</v>
          </cell>
        </row>
        <row r="322">
          <cell r="A322" t="str">
            <v>TGA334</v>
          </cell>
          <cell r="B322" t="str">
            <v>EDCGZ</v>
          </cell>
          <cell r="C322" t="str">
            <v>Distribution Center</v>
          </cell>
          <cell r="D322" t="str">
            <v>AAT</v>
          </cell>
          <cell r="E322" t="str">
            <v>Non Bailment</v>
          </cell>
          <cell r="F322" t="str">
            <v>6 - 10</v>
          </cell>
          <cell r="G322" t="str">
            <v>One way</v>
          </cell>
          <cell r="H322" t="str">
            <v>One Way</v>
          </cell>
          <cell r="I322">
            <v>45124</v>
          </cell>
          <cell r="J322" t="str">
            <v>TGA334</v>
          </cell>
          <cell r="K322" t="str">
            <v>GRASA</v>
          </cell>
          <cell r="L322" t="str">
            <v>FAURECIA &amp; SUMMIT INTERIOR SYSTEMS</v>
          </cell>
          <cell r="M322" t="str">
            <v>13.070100 / 101.190000</v>
          </cell>
          <cell r="N322" t="str">
            <v>TTVT</v>
          </cell>
          <cell r="O322" t="str">
            <v>GBJWA</v>
          </cell>
          <cell r="P322">
            <v>22</v>
          </cell>
          <cell r="Q322">
            <v>0.36</v>
          </cell>
          <cell r="R322" t="str">
            <v>FTL</v>
          </cell>
          <cell r="S322" t="str">
            <v>T</v>
          </cell>
          <cell r="T322" t="str">
            <v>G</v>
          </cell>
          <cell r="U322" t="str">
            <v>A</v>
          </cell>
          <cell r="V322" t="str">
            <v>334</v>
          </cell>
          <cell r="W322" t="str">
            <v>2T</v>
          </cell>
          <cell r="X322" t="str">
            <v>2T</v>
          </cell>
          <cell r="Y322">
            <v>0.41666666666666669</v>
          </cell>
          <cell r="Z322">
            <v>0.4375</v>
          </cell>
          <cell r="AA322" t="str">
            <v>2T</v>
          </cell>
          <cell r="AB322" t="str">
            <v>2T</v>
          </cell>
          <cell r="AC322">
            <v>0.46875</v>
          </cell>
          <cell r="AD322">
            <v>0.47916666666666669</v>
          </cell>
          <cell r="AE322" t="str">
            <v>EDC8</v>
          </cell>
          <cell r="AF322" t="str">
            <v>6W</v>
          </cell>
        </row>
        <row r="323">
          <cell r="A323" t="str">
            <v>TGA338</v>
          </cell>
          <cell r="B323" t="str">
            <v>EDCGZ</v>
          </cell>
          <cell r="C323" t="str">
            <v>Distribution Center</v>
          </cell>
          <cell r="D323" t="str">
            <v>AAT</v>
          </cell>
          <cell r="E323" t="str">
            <v>Non Bailment</v>
          </cell>
          <cell r="F323" t="str">
            <v>21 - 30</v>
          </cell>
          <cell r="G323" t="str">
            <v>One way</v>
          </cell>
          <cell r="H323" t="str">
            <v>One Way</v>
          </cell>
          <cell r="I323">
            <v>45278</v>
          </cell>
          <cell r="J323" t="str">
            <v>TGA338</v>
          </cell>
          <cell r="K323" t="str">
            <v>GM11A</v>
          </cell>
          <cell r="L323" t="str">
            <v>SUPAVUT INDUSTRY CO LTD</v>
          </cell>
          <cell r="M323" t="str">
            <v>12.955400 / 100.998100</v>
          </cell>
          <cell r="N323" t="str">
            <v>TTVT</v>
          </cell>
          <cell r="O323" t="str">
            <v>GBJWE</v>
          </cell>
          <cell r="P323">
            <v>24</v>
          </cell>
          <cell r="Q323">
            <v>0.97933333333333328</v>
          </cell>
          <cell r="R323" t="str">
            <v>FTL</v>
          </cell>
          <cell r="S323" t="str">
            <v>T</v>
          </cell>
          <cell r="T323" t="str">
            <v>G</v>
          </cell>
          <cell r="U323" t="str">
            <v>A</v>
          </cell>
          <cell r="V323" t="str">
            <v>338</v>
          </cell>
          <cell r="W323" t="str">
            <v>4R</v>
          </cell>
          <cell r="X323" t="str">
            <v>4R</v>
          </cell>
          <cell r="Y323">
            <v>0.375</v>
          </cell>
          <cell r="Z323">
            <v>0.38541666666666669</v>
          </cell>
          <cell r="AA323" t="str">
            <v>4R</v>
          </cell>
          <cell r="AB323" t="str">
            <v>4R</v>
          </cell>
          <cell r="AC323">
            <v>0.42708333333333331</v>
          </cell>
          <cell r="AD323">
            <v>0.44791666666666669</v>
          </cell>
          <cell r="AE323" t="str">
            <v>EDC8</v>
          </cell>
          <cell r="AF323" t="str">
            <v>6W</v>
          </cell>
        </row>
        <row r="324">
          <cell r="A324" t="str">
            <v>TGA339</v>
          </cell>
          <cell r="B324" t="str">
            <v>EDCGZ</v>
          </cell>
          <cell r="C324" t="str">
            <v>Distribution Center</v>
          </cell>
          <cell r="D324" t="str">
            <v>AAT</v>
          </cell>
          <cell r="E324" t="str">
            <v>Non Bailment</v>
          </cell>
          <cell r="F324" t="str">
            <v>21 - 30</v>
          </cell>
          <cell r="G324" t="str">
            <v>One way</v>
          </cell>
          <cell r="H324" t="str">
            <v>One Way</v>
          </cell>
          <cell r="I324">
            <v>45278</v>
          </cell>
          <cell r="J324" t="str">
            <v>TGA339</v>
          </cell>
          <cell r="K324" t="str">
            <v>GM11A</v>
          </cell>
          <cell r="L324" t="str">
            <v>SUPAVUT INDUSTRY CO LTD</v>
          </cell>
          <cell r="M324" t="str">
            <v>12.955400 / 100.998100</v>
          </cell>
          <cell r="N324" t="str">
            <v>TTVT</v>
          </cell>
          <cell r="O324" t="str">
            <v>GBJWE</v>
          </cell>
          <cell r="P324">
            <v>24</v>
          </cell>
          <cell r="Q324">
            <v>0.97933333333333328</v>
          </cell>
          <cell r="R324" t="str">
            <v>FTL</v>
          </cell>
          <cell r="S324" t="str">
            <v>T</v>
          </cell>
          <cell r="T324" t="str">
            <v>G</v>
          </cell>
          <cell r="U324" t="str">
            <v>A</v>
          </cell>
          <cell r="V324" t="str">
            <v>339</v>
          </cell>
          <cell r="W324" t="str">
            <v>4R</v>
          </cell>
          <cell r="X324" t="str">
            <v>4R</v>
          </cell>
          <cell r="Y324">
            <v>0.375</v>
          </cell>
          <cell r="Z324">
            <v>0.38541666666666669</v>
          </cell>
          <cell r="AA324" t="str">
            <v>4R</v>
          </cell>
          <cell r="AB324" t="str">
            <v>4R</v>
          </cell>
          <cell r="AC324">
            <v>0.42708333333333331</v>
          </cell>
          <cell r="AD324">
            <v>0.44791666666666669</v>
          </cell>
          <cell r="AE324" t="str">
            <v>EDC8</v>
          </cell>
          <cell r="AF324" t="str">
            <v>6W</v>
          </cell>
        </row>
        <row r="325">
          <cell r="A325" t="str">
            <v>TGA340</v>
          </cell>
          <cell r="B325" t="str">
            <v>EDCGZ</v>
          </cell>
          <cell r="C325" t="str">
            <v>Distribution Center</v>
          </cell>
          <cell r="D325" t="str">
            <v>AAT</v>
          </cell>
          <cell r="E325" t="str">
            <v>Non Bailment</v>
          </cell>
          <cell r="F325" t="str">
            <v>21 - 30</v>
          </cell>
          <cell r="G325" t="str">
            <v>One way</v>
          </cell>
          <cell r="H325" t="str">
            <v>One Way</v>
          </cell>
          <cell r="I325">
            <v>45278</v>
          </cell>
          <cell r="J325" t="str">
            <v>TGA340</v>
          </cell>
          <cell r="K325" t="str">
            <v>GM11A</v>
          </cell>
          <cell r="L325" t="str">
            <v>SUPAVUT INDUSTRY CO LTD</v>
          </cell>
          <cell r="M325" t="str">
            <v>12.955400 / 100.998100</v>
          </cell>
          <cell r="N325" t="str">
            <v>TTVT</v>
          </cell>
          <cell r="O325" t="str">
            <v>GBJWE</v>
          </cell>
          <cell r="P325">
            <v>24</v>
          </cell>
          <cell r="Q325">
            <v>0.97933333333333328</v>
          </cell>
          <cell r="R325" t="str">
            <v>FTL</v>
          </cell>
          <cell r="S325" t="str">
            <v>T</v>
          </cell>
          <cell r="T325" t="str">
            <v>G</v>
          </cell>
          <cell r="U325" t="str">
            <v>A</v>
          </cell>
          <cell r="V325" t="str">
            <v>340</v>
          </cell>
          <cell r="W325" t="str">
            <v>4R</v>
          </cell>
          <cell r="X325" t="str">
            <v>4R</v>
          </cell>
          <cell r="Y325">
            <v>0.375</v>
          </cell>
          <cell r="Z325">
            <v>0.38541666666666669</v>
          </cell>
          <cell r="AA325" t="str">
            <v>4R</v>
          </cell>
          <cell r="AB325" t="str">
            <v>4R</v>
          </cell>
          <cell r="AC325">
            <v>0.42708333333333331</v>
          </cell>
          <cell r="AD325">
            <v>0.44791666666666669</v>
          </cell>
          <cell r="AE325" t="str">
            <v>EDC8</v>
          </cell>
          <cell r="AF325" t="str">
            <v>6W</v>
          </cell>
        </row>
        <row r="326">
          <cell r="A326" t="str">
            <v>TGA341</v>
          </cell>
          <cell r="B326" t="str">
            <v>EDCGZ</v>
          </cell>
          <cell r="C326" t="str">
            <v>Distribution Center</v>
          </cell>
          <cell r="D326" t="str">
            <v>AAT</v>
          </cell>
          <cell r="E326" t="str">
            <v>Non Bailment</v>
          </cell>
          <cell r="F326" t="str">
            <v>21 - 30</v>
          </cell>
          <cell r="G326" t="str">
            <v>One way</v>
          </cell>
          <cell r="H326" t="str">
            <v>One Way</v>
          </cell>
          <cell r="I326">
            <v>45278</v>
          </cell>
          <cell r="J326" t="str">
            <v>TGA341</v>
          </cell>
          <cell r="K326" t="str">
            <v>GM11A</v>
          </cell>
          <cell r="L326" t="str">
            <v>SUPAVUT INDUSTRY CO LTD</v>
          </cell>
          <cell r="M326" t="str">
            <v>12.955400 / 100.998100</v>
          </cell>
          <cell r="N326" t="str">
            <v>TTVT</v>
          </cell>
          <cell r="O326" t="str">
            <v>GBJWE</v>
          </cell>
          <cell r="P326">
            <v>24</v>
          </cell>
          <cell r="Q326">
            <v>0.97933333333333328</v>
          </cell>
          <cell r="R326" t="str">
            <v>FTL</v>
          </cell>
          <cell r="S326" t="str">
            <v>T</v>
          </cell>
          <cell r="T326" t="str">
            <v>G</v>
          </cell>
          <cell r="U326" t="str">
            <v>A</v>
          </cell>
          <cell r="V326" t="str">
            <v>341</v>
          </cell>
          <cell r="W326" t="str">
            <v>4R</v>
          </cell>
          <cell r="X326" t="str">
            <v>4R</v>
          </cell>
          <cell r="Y326">
            <v>0.375</v>
          </cell>
          <cell r="Z326">
            <v>0.38541666666666669</v>
          </cell>
          <cell r="AA326" t="str">
            <v>4R</v>
          </cell>
          <cell r="AB326" t="str">
            <v>4R</v>
          </cell>
          <cell r="AC326">
            <v>0.42708333333333331</v>
          </cell>
          <cell r="AD326">
            <v>0.44791666666666669</v>
          </cell>
          <cell r="AE326" t="str">
            <v>EDC8</v>
          </cell>
          <cell r="AF326" t="str">
            <v>6W</v>
          </cell>
        </row>
        <row r="327">
          <cell r="A327" t="str">
            <v>TGA342</v>
          </cell>
          <cell r="B327" t="str">
            <v>EDCGZ</v>
          </cell>
          <cell r="C327" t="str">
            <v>Distribution Center</v>
          </cell>
          <cell r="D327" t="str">
            <v>AAT</v>
          </cell>
          <cell r="E327" t="str">
            <v>Non Bailment</v>
          </cell>
          <cell r="F327" t="str">
            <v>21 - 30</v>
          </cell>
          <cell r="G327" t="str">
            <v>One way</v>
          </cell>
          <cell r="H327" t="str">
            <v>One Way</v>
          </cell>
          <cell r="I327">
            <v>45278</v>
          </cell>
          <cell r="J327" t="str">
            <v>TGA342</v>
          </cell>
          <cell r="K327" t="str">
            <v>GM11A</v>
          </cell>
          <cell r="L327" t="str">
            <v>SUPAVUT INDUSTRY CO LTD</v>
          </cell>
          <cell r="M327" t="str">
            <v>12.955400 / 100.998100</v>
          </cell>
          <cell r="N327" t="str">
            <v>TTVT</v>
          </cell>
          <cell r="O327" t="str">
            <v>GBJWE</v>
          </cell>
          <cell r="P327">
            <v>24</v>
          </cell>
          <cell r="Q327">
            <v>0.97933333333333328</v>
          </cell>
          <cell r="R327" t="str">
            <v>FTL</v>
          </cell>
          <cell r="S327" t="str">
            <v>T</v>
          </cell>
          <cell r="T327" t="str">
            <v>G</v>
          </cell>
          <cell r="U327" t="str">
            <v>A</v>
          </cell>
          <cell r="V327" t="str">
            <v>342</v>
          </cell>
          <cell r="W327" t="str">
            <v>4R</v>
          </cell>
          <cell r="X327" t="str">
            <v>4R</v>
          </cell>
          <cell r="Y327">
            <v>0.375</v>
          </cell>
          <cell r="Z327">
            <v>0.38541666666666669</v>
          </cell>
          <cell r="AA327" t="str">
            <v>4R</v>
          </cell>
          <cell r="AB327" t="str">
            <v>4R</v>
          </cell>
          <cell r="AC327">
            <v>0.42708333333333331</v>
          </cell>
          <cell r="AD327">
            <v>0.44791666666666669</v>
          </cell>
          <cell r="AE327" t="str">
            <v>EDC8</v>
          </cell>
          <cell r="AF327" t="str">
            <v>6W</v>
          </cell>
        </row>
        <row r="328">
          <cell r="A328" t="str">
            <v>TGA343</v>
          </cell>
          <cell r="B328" t="str">
            <v>EDCGZ</v>
          </cell>
          <cell r="C328" t="str">
            <v>Distribution Center</v>
          </cell>
          <cell r="D328" t="str">
            <v>AAT</v>
          </cell>
          <cell r="E328" t="str">
            <v>Non Bailment</v>
          </cell>
          <cell r="F328" t="str">
            <v>6 - 10</v>
          </cell>
          <cell r="G328" t="str">
            <v>One way</v>
          </cell>
          <cell r="H328" t="str">
            <v>One Way</v>
          </cell>
          <cell r="I328">
            <v>45139</v>
          </cell>
          <cell r="J328" t="str">
            <v>TGA343</v>
          </cell>
          <cell r="K328" t="str">
            <v>GRASA</v>
          </cell>
          <cell r="L328" t="str">
            <v>FAURECIA &amp; SUMMIT INTERIOR SYSTEMS</v>
          </cell>
          <cell r="M328" t="str">
            <v>13.070100 / 101.190000</v>
          </cell>
          <cell r="N328" t="str">
            <v>TTVT</v>
          </cell>
          <cell r="O328" t="str">
            <v>GBJWF</v>
          </cell>
          <cell r="P328">
            <v>21</v>
          </cell>
          <cell r="Q328">
            <v>0</v>
          </cell>
          <cell r="R328" t="str">
            <v>FTL</v>
          </cell>
          <cell r="S328" t="str">
            <v>T</v>
          </cell>
          <cell r="T328" t="str">
            <v>G</v>
          </cell>
          <cell r="U328" t="str">
            <v>A</v>
          </cell>
          <cell r="V328" t="str">
            <v>343</v>
          </cell>
          <cell r="W328" t="str">
            <v>2T</v>
          </cell>
          <cell r="X328" t="str">
            <v>1M</v>
          </cell>
          <cell r="Y328">
            <v>0</v>
          </cell>
          <cell r="Z328">
            <v>2.0833333333333332E-2</v>
          </cell>
          <cell r="AA328" t="str">
            <v>2T</v>
          </cell>
          <cell r="AB328" t="str">
            <v>1M</v>
          </cell>
          <cell r="AC328">
            <v>5.2083333333333336E-2</v>
          </cell>
          <cell r="AD328">
            <v>6.25E-2</v>
          </cell>
          <cell r="AE328" t="str">
            <v>EDC8</v>
          </cell>
          <cell r="AF328" t="str">
            <v>6W</v>
          </cell>
        </row>
        <row r="329">
          <cell r="A329" t="str">
            <v>TGA347</v>
          </cell>
          <cell r="B329" t="str">
            <v>EDCGZ</v>
          </cell>
          <cell r="C329" t="str">
            <v>Distribution Center</v>
          </cell>
          <cell r="D329" t="str">
            <v>AAT</v>
          </cell>
          <cell r="E329" t="str">
            <v>Non Bailment</v>
          </cell>
          <cell r="F329" t="str">
            <v>21 - 30</v>
          </cell>
          <cell r="G329" t="str">
            <v>One way</v>
          </cell>
          <cell r="H329" t="str">
            <v>One Way</v>
          </cell>
          <cell r="I329">
            <v>45278</v>
          </cell>
          <cell r="J329" t="str">
            <v>TGA347</v>
          </cell>
          <cell r="K329" t="str">
            <v>GM11A</v>
          </cell>
          <cell r="L329" t="str">
            <v>SUPAVUT INDUSTRY CO LTD</v>
          </cell>
          <cell r="M329" t="str">
            <v>12.955400 / 100.998100</v>
          </cell>
          <cell r="N329" t="str">
            <v>TTVT</v>
          </cell>
          <cell r="O329" t="str">
            <v>GBJWE</v>
          </cell>
          <cell r="P329">
            <v>24</v>
          </cell>
          <cell r="Q329">
            <v>0.97933333333333328</v>
          </cell>
          <cell r="R329" t="str">
            <v>FTL</v>
          </cell>
          <cell r="S329" t="str">
            <v>T</v>
          </cell>
          <cell r="T329" t="str">
            <v>G</v>
          </cell>
          <cell r="U329" t="str">
            <v>A</v>
          </cell>
          <cell r="V329" t="str">
            <v>347</v>
          </cell>
          <cell r="W329" t="str">
            <v>4R</v>
          </cell>
          <cell r="X329" t="str">
            <v>4R</v>
          </cell>
          <cell r="Y329">
            <v>0.375</v>
          </cell>
          <cell r="Z329">
            <v>0.38541666666666669</v>
          </cell>
          <cell r="AA329" t="str">
            <v>4R</v>
          </cell>
          <cell r="AB329" t="str">
            <v>4R</v>
          </cell>
          <cell r="AC329">
            <v>0.42708333333333331</v>
          </cell>
          <cell r="AD329">
            <v>0.44791666666666669</v>
          </cell>
          <cell r="AE329" t="str">
            <v>EDC8</v>
          </cell>
          <cell r="AF329" t="str">
            <v>6W</v>
          </cell>
        </row>
        <row r="330">
          <cell r="A330" t="str">
            <v>TGA348</v>
          </cell>
          <cell r="B330" t="str">
            <v>EDCGZ</v>
          </cell>
          <cell r="C330" t="str">
            <v>Distribution Center</v>
          </cell>
          <cell r="D330" t="str">
            <v>AAT</v>
          </cell>
          <cell r="E330" t="str">
            <v>Non Bailment</v>
          </cell>
          <cell r="F330" t="str">
            <v>21 - 30</v>
          </cell>
          <cell r="G330" t="str">
            <v>One way</v>
          </cell>
          <cell r="H330" t="str">
            <v>One Way</v>
          </cell>
          <cell r="I330">
            <v>45278</v>
          </cell>
          <cell r="J330" t="str">
            <v>TGA348</v>
          </cell>
          <cell r="K330" t="str">
            <v>GM11A</v>
          </cell>
          <cell r="L330" t="str">
            <v>SUPAVUT INDUSTRY CO LTD</v>
          </cell>
          <cell r="M330" t="str">
            <v>12.955400 / 100.998100</v>
          </cell>
          <cell r="N330" t="str">
            <v>TTVT</v>
          </cell>
          <cell r="O330" t="str">
            <v>GBJWE</v>
          </cell>
          <cell r="P330">
            <v>24</v>
          </cell>
          <cell r="Q330">
            <v>0.97933333333333328</v>
          </cell>
          <cell r="R330" t="str">
            <v>FTL</v>
          </cell>
          <cell r="S330" t="str">
            <v>T</v>
          </cell>
          <cell r="T330" t="str">
            <v>G</v>
          </cell>
          <cell r="U330" t="str">
            <v>A</v>
          </cell>
          <cell r="V330" t="str">
            <v>348</v>
          </cell>
          <cell r="W330" t="str">
            <v>4R</v>
          </cell>
          <cell r="X330" t="str">
            <v>4R</v>
          </cell>
          <cell r="Y330">
            <v>0.375</v>
          </cell>
          <cell r="Z330">
            <v>0.38541666666666669</v>
          </cell>
          <cell r="AA330" t="str">
            <v>4R</v>
          </cell>
          <cell r="AB330" t="str">
            <v>4R</v>
          </cell>
          <cell r="AC330">
            <v>0.42708333333333331</v>
          </cell>
          <cell r="AD330">
            <v>0.44791666666666669</v>
          </cell>
          <cell r="AE330" t="str">
            <v>EDC8</v>
          </cell>
          <cell r="AF330" t="str">
            <v>6W</v>
          </cell>
        </row>
        <row r="331">
          <cell r="A331" t="str">
            <v>TGA349</v>
          </cell>
          <cell r="B331" t="str">
            <v>EDCGZ</v>
          </cell>
          <cell r="C331" t="str">
            <v>Distribution Center</v>
          </cell>
          <cell r="D331" t="str">
            <v>AAT</v>
          </cell>
          <cell r="E331" t="str">
            <v>Non Bailment</v>
          </cell>
          <cell r="F331" t="str">
            <v>21 - 30</v>
          </cell>
          <cell r="G331" t="str">
            <v>One way</v>
          </cell>
          <cell r="H331" t="str">
            <v>One Way</v>
          </cell>
          <cell r="I331">
            <v>45201</v>
          </cell>
          <cell r="J331" t="str">
            <v>TGA349</v>
          </cell>
          <cell r="K331" t="str">
            <v>GM11A</v>
          </cell>
          <cell r="L331" t="str">
            <v>SUPAVUT INDUSTRY CO LTD</v>
          </cell>
          <cell r="M331" t="str">
            <v>12.955400 / 100.998100</v>
          </cell>
          <cell r="N331" t="str">
            <v>TTVT</v>
          </cell>
          <cell r="O331" t="str">
            <v>GBJWC</v>
          </cell>
          <cell r="P331">
            <v>25</v>
          </cell>
          <cell r="Q331">
            <v>0.85399999999999987</v>
          </cell>
          <cell r="R331" t="str">
            <v>FTL</v>
          </cell>
          <cell r="S331" t="str">
            <v>T</v>
          </cell>
          <cell r="T331" t="str">
            <v>G</v>
          </cell>
          <cell r="U331" t="str">
            <v>A</v>
          </cell>
          <cell r="V331" t="str">
            <v>349</v>
          </cell>
          <cell r="W331" t="str">
            <v>5F</v>
          </cell>
          <cell r="X331" t="str">
            <v>5F</v>
          </cell>
          <cell r="Y331">
            <v>0.39583333333333331</v>
          </cell>
          <cell r="Z331">
            <v>0.41666666666666663</v>
          </cell>
          <cell r="AA331" t="str">
            <v>5F</v>
          </cell>
          <cell r="AB331" t="str">
            <v>5F</v>
          </cell>
          <cell r="AC331">
            <v>0.45833333333333331</v>
          </cell>
          <cell r="AD331">
            <v>0.46875</v>
          </cell>
          <cell r="AE331" t="str">
            <v>EDC8</v>
          </cell>
          <cell r="AF331" t="str">
            <v>6W</v>
          </cell>
        </row>
        <row r="332">
          <cell r="A332" t="str">
            <v>TGA350</v>
          </cell>
          <cell r="B332" t="str">
            <v>EDCGZ</v>
          </cell>
          <cell r="C332" t="str">
            <v>Distribution Center</v>
          </cell>
          <cell r="D332" t="str">
            <v>AAT</v>
          </cell>
          <cell r="E332" t="str">
            <v>Non Bailment</v>
          </cell>
          <cell r="F332" t="str">
            <v>21 - 30</v>
          </cell>
          <cell r="G332" t="str">
            <v>One way</v>
          </cell>
          <cell r="H332" t="str">
            <v>One Way</v>
          </cell>
          <cell r="I332">
            <v>45201</v>
          </cell>
          <cell r="J332" t="str">
            <v>TGA350</v>
          </cell>
          <cell r="K332" t="str">
            <v>GM11A</v>
          </cell>
          <cell r="L332" t="str">
            <v>SUPAVUT INDUSTRY CO LTD</v>
          </cell>
          <cell r="M332" t="str">
            <v>12.955400 / 100.998100</v>
          </cell>
          <cell r="N332" t="str">
            <v>TTVT</v>
          </cell>
          <cell r="O332" t="str">
            <v>GBJWC</v>
          </cell>
          <cell r="P332">
            <v>25</v>
          </cell>
          <cell r="Q332">
            <v>0.85399999999999987</v>
          </cell>
          <cell r="R332" t="str">
            <v>FTL</v>
          </cell>
          <cell r="S332" t="str">
            <v>T</v>
          </cell>
          <cell r="T332" t="str">
            <v>G</v>
          </cell>
          <cell r="U332" t="str">
            <v>A</v>
          </cell>
          <cell r="V332" t="str">
            <v>350</v>
          </cell>
          <cell r="W332" t="str">
            <v>5F</v>
          </cell>
          <cell r="X332" t="str">
            <v>5F</v>
          </cell>
          <cell r="Y332">
            <v>0.39583333333333331</v>
          </cell>
          <cell r="Z332">
            <v>0.41666666666666663</v>
          </cell>
          <cell r="AA332" t="str">
            <v>5F</v>
          </cell>
          <cell r="AB332" t="str">
            <v>5F</v>
          </cell>
          <cell r="AC332">
            <v>0.45833333333333331</v>
          </cell>
          <cell r="AD332">
            <v>0.46875</v>
          </cell>
          <cell r="AE332" t="str">
            <v>EDC8</v>
          </cell>
          <cell r="AF332" t="str">
            <v>6W</v>
          </cell>
        </row>
        <row r="333">
          <cell r="A333" t="str">
            <v>TGA351</v>
          </cell>
          <cell r="B333" t="str">
            <v>EDCGZ</v>
          </cell>
          <cell r="C333" t="str">
            <v>Distribution Center</v>
          </cell>
          <cell r="D333" t="str">
            <v>AAT</v>
          </cell>
          <cell r="E333" t="str">
            <v>Non Bailment</v>
          </cell>
          <cell r="F333" t="str">
            <v>21 - 30</v>
          </cell>
          <cell r="G333" t="str">
            <v>One way</v>
          </cell>
          <cell r="H333" t="str">
            <v>One Way</v>
          </cell>
          <cell r="I333">
            <v>45201</v>
          </cell>
          <cell r="J333" t="str">
            <v>TGA351</v>
          </cell>
          <cell r="K333" t="str">
            <v>GM11A</v>
          </cell>
          <cell r="L333" t="str">
            <v>SUPAVUT INDUSTRY CO LTD</v>
          </cell>
          <cell r="M333" t="str">
            <v>12.955400 / 100.998100</v>
          </cell>
          <cell r="N333" t="str">
            <v>TTVT</v>
          </cell>
          <cell r="O333" t="str">
            <v>GBJWC</v>
          </cell>
          <cell r="P333">
            <v>25</v>
          </cell>
          <cell r="Q333">
            <v>0.85399999999999987</v>
          </cell>
          <cell r="R333" t="str">
            <v>FTL</v>
          </cell>
          <cell r="S333" t="str">
            <v>T</v>
          </cell>
          <cell r="T333" t="str">
            <v>G</v>
          </cell>
          <cell r="U333" t="str">
            <v>A</v>
          </cell>
          <cell r="V333" t="str">
            <v>351</v>
          </cell>
          <cell r="W333" t="str">
            <v>5F</v>
          </cell>
          <cell r="X333" t="str">
            <v>5F</v>
          </cell>
          <cell r="Y333">
            <v>0.39583333333333331</v>
          </cell>
          <cell r="Z333">
            <v>0.41666666666666663</v>
          </cell>
          <cell r="AA333" t="str">
            <v>5F</v>
          </cell>
          <cell r="AB333" t="str">
            <v>5F</v>
          </cell>
          <cell r="AC333">
            <v>0.45833333333333331</v>
          </cell>
          <cell r="AD333">
            <v>0.46875</v>
          </cell>
          <cell r="AE333" t="str">
            <v>EDC8</v>
          </cell>
          <cell r="AF333" t="str">
            <v>6W</v>
          </cell>
        </row>
        <row r="334">
          <cell r="A334" t="str">
            <v>TGA352</v>
          </cell>
          <cell r="B334" t="str">
            <v>EDCGZ</v>
          </cell>
          <cell r="C334" t="str">
            <v>Distribution Center</v>
          </cell>
          <cell r="D334" t="str">
            <v>AAT</v>
          </cell>
          <cell r="E334" t="str">
            <v>Non Bailment</v>
          </cell>
          <cell r="F334" t="str">
            <v>21 - 30</v>
          </cell>
          <cell r="G334" t="str">
            <v>One way</v>
          </cell>
          <cell r="H334" t="str">
            <v>One Way</v>
          </cell>
          <cell r="I334">
            <v>45201</v>
          </cell>
          <cell r="J334" t="str">
            <v>TGA352</v>
          </cell>
          <cell r="K334" t="str">
            <v>GM11A</v>
          </cell>
          <cell r="L334" t="str">
            <v>SUPAVUT INDUSTRY CO LTD</v>
          </cell>
          <cell r="M334" t="str">
            <v>12.955400 / 100.998100</v>
          </cell>
          <cell r="N334" t="str">
            <v>TTVT</v>
          </cell>
          <cell r="O334" t="str">
            <v>GBJWC</v>
          </cell>
          <cell r="P334">
            <v>25</v>
          </cell>
          <cell r="Q334">
            <v>0.85399999999999987</v>
          </cell>
          <cell r="R334" t="str">
            <v>FTL</v>
          </cell>
          <cell r="S334" t="str">
            <v>T</v>
          </cell>
          <cell r="T334" t="str">
            <v>G</v>
          </cell>
          <cell r="U334" t="str">
            <v>A</v>
          </cell>
          <cell r="V334" t="str">
            <v>352</v>
          </cell>
          <cell r="W334" t="str">
            <v>5F</v>
          </cell>
          <cell r="X334" t="str">
            <v>5F</v>
          </cell>
          <cell r="Y334">
            <v>0.39583333333333331</v>
          </cell>
          <cell r="Z334">
            <v>0.41666666666666663</v>
          </cell>
          <cell r="AA334" t="str">
            <v>5F</v>
          </cell>
          <cell r="AB334" t="str">
            <v>5F</v>
          </cell>
          <cell r="AC334">
            <v>0.45833333333333331</v>
          </cell>
          <cell r="AD334">
            <v>0.46875</v>
          </cell>
          <cell r="AE334" t="str">
            <v>EDC8</v>
          </cell>
          <cell r="AF334" t="str">
            <v>6W</v>
          </cell>
        </row>
        <row r="335">
          <cell r="A335" t="str">
            <v>TGA353</v>
          </cell>
          <cell r="B335" t="str">
            <v>EDCGZ</v>
          </cell>
          <cell r="C335" t="str">
            <v>Distribution Center</v>
          </cell>
          <cell r="D335" t="str">
            <v>AAT</v>
          </cell>
          <cell r="E335" t="str">
            <v>Non Bailment</v>
          </cell>
          <cell r="F335" t="str">
            <v>6 - 10</v>
          </cell>
          <cell r="G335" t="str">
            <v>One way</v>
          </cell>
          <cell r="H335" t="str">
            <v>One Way</v>
          </cell>
          <cell r="I335">
            <v>45201</v>
          </cell>
          <cell r="J335" t="str">
            <v>TGA353</v>
          </cell>
          <cell r="K335" t="str">
            <v>GNXBC</v>
          </cell>
          <cell r="L335" t="str">
            <v>MANN &amp; HUMMEL THAILAND LTD</v>
          </cell>
          <cell r="M335" t="str">
            <v>13.074900 / 101.187000</v>
          </cell>
          <cell r="N335" t="str">
            <v>TTVT</v>
          </cell>
          <cell r="O335" t="str">
            <v>GBJWC</v>
          </cell>
          <cell r="P335">
            <v>25</v>
          </cell>
          <cell r="Q335">
            <v>0.82499999999999996</v>
          </cell>
          <cell r="R335" t="str">
            <v>FTL</v>
          </cell>
          <cell r="S335" t="str">
            <v>T</v>
          </cell>
          <cell r="T335" t="str">
            <v>G</v>
          </cell>
          <cell r="U335" t="str">
            <v>A</v>
          </cell>
          <cell r="V335">
            <v>353</v>
          </cell>
          <cell r="W335" t="str">
            <v>5F</v>
          </cell>
          <cell r="X335" t="str">
            <v>5F</v>
          </cell>
          <cell r="Y335">
            <v>0.43749999999999994</v>
          </cell>
          <cell r="Z335">
            <v>0.45833333333333326</v>
          </cell>
          <cell r="AA335" t="str">
            <v>5F</v>
          </cell>
          <cell r="AB335" t="str">
            <v>5F</v>
          </cell>
          <cell r="AC335">
            <v>0.47916666666666669</v>
          </cell>
          <cell r="AD335">
            <v>0.48958333333333331</v>
          </cell>
          <cell r="AE335" t="str">
            <v>EDC8</v>
          </cell>
          <cell r="AF335" t="str">
            <v>6W</v>
          </cell>
        </row>
        <row r="336">
          <cell r="A336" t="str">
            <v>TGA354</v>
          </cell>
          <cell r="B336" t="str">
            <v>EDCGZ</v>
          </cell>
          <cell r="C336" t="str">
            <v>Distribution Center</v>
          </cell>
          <cell r="D336" t="str">
            <v>AAT</v>
          </cell>
          <cell r="E336" t="str">
            <v>Non Bailment</v>
          </cell>
          <cell r="F336" t="str">
            <v>6 - 10</v>
          </cell>
          <cell r="G336" t="str">
            <v>One way</v>
          </cell>
          <cell r="H336" t="str">
            <v>One Way</v>
          </cell>
          <cell r="I336">
            <v>45201</v>
          </cell>
          <cell r="J336" t="str">
            <v>TGA354</v>
          </cell>
          <cell r="K336" t="str">
            <v>GNXBC</v>
          </cell>
          <cell r="L336" t="str">
            <v>MANN &amp; HUMMEL THAILAND LTD</v>
          </cell>
          <cell r="M336" t="str">
            <v>13.074900 / 101.187000</v>
          </cell>
          <cell r="N336" t="str">
            <v>TTVT</v>
          </cell>
          <cell r="O336" t="str">
            <v>GBJWA</v>
          </cell>
          <cell r="P336">
            <v>21</v>
          </cell>
          <cell r="Q336">
            <v>0.99333333333333329</v>
          </cell>
          <cell r="R336" t="str">
            <v>FTL</v>
          </cell>
          <cell r="S336" t="str">
            <v>T</v>
          </cell>
          <cell r="T336" t="str">
            <v>G</v>
          </cell>
          <cell r="U336" t="str">
            <v>A</v>
          </cell>
          <cell r="V336">
            <v>354</v>
          </cell>
          <cell r="W336" t="str">
            <v>1M</v>
          </cell>
          <cell r="X336" t="str">
            <v>1M</v>
          </cell>
          <cell r="Y336">
            <v>0.41666666666666663</v>
          </cell>
          <cell r="Z336">
            <v>0.43749999999999994</v>
          </cell>
          <cell r="AA336" t="str">
            <v>1M</v>
          </cell>
          <cell r="AB336" t="str">
            <v>1M</v>
          </cell>
          <cell r="AC336">
            <v>0.45833333333333331</v>
          </cell>
          <cell r="AD336">
            <v>0.46875</v>
          </cell>
          <cell r="AE336" t="str">
            <v>EDC8</v>
          </cell>
          <cell r="AF336" t="str">
            <v>6W</v>
          </cell>
        </row>
        <row r="337">
          <cell r="A337" t="str">
            <v>TGA355</v>
          </cell>
          <cell r="B337" t="str">
            <v>EDCGZ</v>
          </cell>
          <cell r="C337" t="str">
            <v>Distribution Center</v>
          </cell>
          <cell r="D337" t="str">
            <v>AAT</v>
          </cell>
          <cell r="E337" t="str">
            <v>Non Bailment</v>
          </cell>
          <cell r="F337" t="str">
            <v>6 - 10</v>
          </cell>
          <cell r="G337" t="str">
            <v>One way</v>
          </cell>
          <cell r="H337" t="str">
            <v>One Way</v>
          </cell>
          <cell r="I337">
            <v>45201</v>
          </cell>
          <cell r="J337" t="str">
            <v>TGA355</v>
          </cell>
          <cell r="K337" t="str">
            <v>GNXBC</v>
          </cell>
          <cell r="L337" t="str">
            <v>MANN &amp; HUMMEL THAILAND LTD</v>
          </cell>
          <cell r="M337" t="str">
            <v>13.074900 / 101.187000</v>
          </cell>
          <cell r="N337" t="str">
            <v>TTVT</v>
          </cell>
          <cell r="O337" t="str">
            <v>GBJWA</v>
          </cell>
          <cell r="P337">
            <v>21</v>
          </cell>
          <cell r="Q337">
            <v>0.99333333333333329</v>
          </cell>
          <cell r="R337" t="str">
            <v>FTL</v>
          </cell>
          <cell r="S337" t="str">
            <v>T</v>
          </cell>
          <cell r="T337" t="str">
            <v>G</v>
          </cell>
          <cell r="U337" t="str">
            <v>A</v>
          </cell>
          <cell r="V337">
            <v>355</v>
          </cell>
          <cell r="W337" t="str">
            <v>1M</v>
          </cell>
          <cell r="X337" t="str">
            <v>1M</v>
          </cell>
          <cell r="Y337">
            <v>0.41666666666666663</v>
          </cell>
          <cell r="Z337">
            <v>0.43749999999999994</v>
          </cell>
          <cell r="AA337" t="str">
            <v>1M</v>
          </cell>
          <cell r="AB337" t="str">
            <v>1M</v>
          </cell>
          <cell r="AC337">
            <v>0.45833333333333331</v>
          </cell>
          <cell r="AD337">
            <v>0.46875</v>
          </cell>
          <cell r="AE337" t="str">
            <v>EDC8</v>
          </cell>
          <cell r="AF337" t="str">
            <v>6W</v>
          </cell>
        </row>
        <row r="338">
          <cell r="A338" t="str">
            <v>TGA356</v>
          </cell>
          <cell r="B338" t="str">
            <v>EDCGZ</v>
          </cell>
          <cell r="C338" t="str">
            <v>Distribution Center</v>
          </cell>
          <cell r="D338" t="str">
            <v>AAT</v>
          </cell>
          <cell r="E338" t="str">
            <v>Non Bailment</v>
          </cell>
          <cell r="F338" t="str">
            <v>6 - 10</v>
          </cell>
          <cell r="G338" t="str">
            <v>One way</v>
          </cell>
          <cell r="H338" t="str">
            <v>One Way</v>
          </cell>
          <cell r="I338">
            <v>45201</v>
          </cell>
          <cell r="J338" t="str">
            <v>TGA356</v>
          </cell>
          <cell r="K338" t="str">
            <v>GNXBC</v>
          </cell>
          <cell r="L338" t="str">
            <v>MANN &amp; HUMMEL THAILAND LTD</v>
          </cell>
          <cell r="M338" t="str">
            <v>13.074900 / 101.187000</v>
          </cell>
          <cell r="N338" t="str">
            <v>TTVT</v>
          </cell>
          <cell r="O338" t="str">
            <v>GBJWE</v>
          </cell>
          <cell r="P338">
            <v>24</v>
          </cell>
          <cell r="Q338">
            <v>0.57999999999999996</v>
          </cell>
          <cell r="R338" t="str">
            <v>FTL</v>
          </cell>
          <cell r="S338" t="str">
            <v>T</v>
          </cell>
          <cell r="T338" t="str">
            <v>G</v>
          </cell>
          <cell r="U338" t="str">
            <v>A</v>
          </cell>
          <cell r="V338">
            <v>356</v>
          </cell>
          <cell r="W338" t="str">
            <v>4R</v>
          </cell>
          <cell r="X338" t="str">
            <v>4R</v>
          </cell>
          <cell r="Y338">
            <v>0.43749999999999994</v>
          </cell>
          <cell r="Z338">
            <v>0.45833333333333326</v>
          </cell>
          <cell r="AA338" t="str">
            <v>4R</v>
          </cell>
          <cell r="AB338" t="str">
            <v>4R</v>
          </cell>
          <cell r="AC338">
            <v>0.47916666666666669</v>
          </cell>
          <cell r="AD338">
            <v>0.48958333333333331</v>
          </cell>
          <cell r="AE338" t="str">
            <v>EDC8</v>
          </cell>
          <cell r="AF338" t="str">
            <v>6W</v>
          </cell>
        </row>
        <row r="339">
          <cell r="A339" t="str">
            <v>TGA357</v>
          </cell>
          <cell r="B339" t="str">
            <v>EDCGZ</v>
          </cell>
          <cell r="C339" t="str">
            <v>Distribution Center</v>
          </cell>
          <cell r="D339" t="str">
            <v>AAT</v>
          </cell>
          <cell r="E339" t="str">
            <v>Non Bailment</v>
          </cell>
          <cell r="F339" t="str">
            <v>11 - 20</v>
          </cell>
          <cell r="G339" t="str">
            <v>One way</v>
          </cell>
          <cell r="H339" t="str">
            <v>One Way</v>
          </cell>
          <cell r="I339">
            <v>45201</v>
          </cell>
          <cell r="J339" t="str">
            <v>TGA357</v>
          </cell>
          <cell r="K339" t="str">
            <v>GQK0A</v>
          </cell>
          <cell r="L339" t="str">
            <v>NHK ANTOLIN THAILAND CO LTD</v>
          </cell>
          <cell r="M339" t="str">
            <v>13.005441397 , 101.181499131</v>
          </cell>
          <cell r="N339" t="str">
            <v>TTVT</v>
          </cell>
          <cell r="O339" t="str">
            <v>GBJWE</v>
          </cell>
          <cell r="P339">
            <v>24</v>
          </cell>
          <cell r="Q339">
            <v>0.96142857142857152</v>
          </cell>
          <cell r="R339" t="str">
            <v>FTL</v>
          </cell>
          <cell r="S339" t="str">
            <v>T</v>
          </cell>
          <cell r="T339" t="str">
            <v>G</v>
          </cell>
          <cell r="U339" t="str">
            <v>A</v>
          </cell>
          <cell r="V339">
            <v>357</v>
          </cell>
          <cell r="W339" t="str">
            <v>4R</v>
          </cell>
          <cell r="X339" t="str">
            <v>4R</v>
          </cell>
          <cell r="Y339">
            <v>0.5625</v>
          </cell>
          <cell r="Z339">
            <v>0.58333333333333337</v>
          </cell>
          <cell r="AA339" t="str">
            <v>4R</v>
          </cell>
          <cell r="AB339" t="str">
            <v>4R</v>
          </cell>
          <cell r="AC339">
            <v>0.625</v>
          </cell>
          <cell r="AD339">
            <v>0.64583333333333337</v>
          </cell>
          <cell r="AE339" t="str">
            <v>EDC8</v>
          </cell>
          <cell r="AF339" t="str">
            <v>6W</v>
          </cell>
        </row>
        <row r="340">
          <cell r="A340" t="str">
            <v>TGA358</v>
          </cell>
          <cell r="B340" t="str">
            <v>EDCGZ</v>
          </cell>
          <cell r="C340" t="str">
            <v>Distribution Center</v>
          </cell>
          <cell r="D340" t="str">
            <v>AAT</v>
          </cell>
          <cell r="E340" t="str">
            <v>Non Bailment</v>
          </cell>
          <cell r="F340" t="str">
            <v>11 - 20</v>
          </cell>
          <cell r="G340" t="str">
            <v>One way</v>
          </cell>
          <cell r="H340" t="str">
            <v>One Way</v>
          </cell>
          <cell r="I340">
            <v>45201</v>
          </cell>
          <cell r="J340" t="str">
            <v>TGA358</v>
          </cell>
          <cell r="K340" t="str">
            <v>GQK0A</v>
          </cell>
          <cell r="L340" t="str">
            <v>NHK ANTOLIN THAILAND CO LTD</v>
          </cell>
          <cell r="M340" t="str">
            <v>13.005441397 , 101.181499131</v>
          </cell>
          <cell r="N340" t="str">
            <v>TTVT</v>
          </cell>
          <cell r="O340" t="str">
            <v>GBJWE</v>
          </cell>
          <cell r="P340">
            <v>24</v>
          </cell>
          <cell r="Q340">
            <v>0.96142857142857152</v>
          </cell>
          <cell r="R340" t="str">
            <v>FTL</v>
          </cell>
          <cell r="S340" t="str">
            <v>T</v>
          </cell>
          <cell r="T340" t="str">
            <v>G</v>
          </cell>
          <cell r="U340" t="str">
            <v>A</v>
          </cell>
          <cell r="V340">
            <v>358</v>
          </cell>
          <cell r="W340" t="str">
            <v>4R</v>
          </cell>
          <cell r="X340" t="str">
            <v>4R</v>
          </cell>
          <cell r="Y340">
            <v>0.5625</v>
          </cell>
          <cell r="Z340">
            <v>0.58333333333333337</v>
          </cell>
          <cell r="AA340" t="str">
            <v>4R</v>
          </cell>
          <cell r="AB340" t="str">
            <v>4R</v>
          </cell>
          <cell r="AC340">
            <v>0.625</v>
          </cell>
          <cell r="AD340">
            <v>0.64583333333333337</v>
          </cell>
          <cell r="AE340" t="str">
            <v>EDC8</v>
          </cell>
          <cell r="AF340" t="str">
            <v>6W</v>
          </cell>
        </row>
        <row r="341">
          <cell r="A341" t="str">
            <v>TGA359</v>
          </cell>
          <cell r="B341" t="str">
            <v>EDCGZ</v>
          </cell>
          <cell r="C341" t="str">
            <v>Distribution Center</v>
          </cell>
          <cell r="D341" t="str">
            <v>AAT</v>
          </cell>
          <cell r="E341" t="str">
            <v>Non Bailment</v>
          </cell>
          <cell r="F341" t="str">
            <v>11 - 20</v>
          </cell>
          <cell r="G341" t="str">
            <v>One way</v>
          </cell>
          <cell r="H341" t="str">
            <v>One Way</v>
          </cell>
          <cell r="I341">
            <v>45201</v>
          </cell>
          <cell r="J341" t="str">
            <v>TGA359</v>
          </cell>
          <cell r="K341" t="str">
            <v>GQK0A</v>
          </cell>
          <cell r="L341" t="str">
            <v>NHK ANTOLIN THAILAND CO LTD</v>
          </cell>
          <cell r="M341" t="str">
            <v>13.005441397 , 101.181499131</v>
          </cell>
          <cell r="N341" t="str">
            <v>TTVT</v>
          </cell>
          <cell r="O341" t="str">
            <v>GBJWE</v>
          </cell>
          <cell r="P341">
            <v>24</v>
          </cell>
          <cell r="Q341">
            <v>0.96142857142857152</v>
          </cell>
          <cell r="R341" t="str">
            <v>FTL</v>
          </cell>
          <cell r="S341" t="str">
            <v>T</v>
          </cell>
          <cell r="T341" t="str">
            <v>G</v>
          </cell>
          <cell r="U341" t="str">
            <v>A</v>
          </cell>
          <cell r="V341">
            <v>359</v>
          </cell>
          <cell r="W341" t="str">
            <v>4R</v>
          </cell>
          <cell r="X341" t="str">
            <v>4R</v>
          </cell>
          <cell r="Y341">
            <v>0.5625</v>
          </cell>
          <cell r="Z341">
            <v>0.58333333333333337</v>
          </cell>
          <cell r="AA341" t="str">
            <v>4R</v>
          </cell>
          <cell r="AB341" t="str">
            <v>4R</v>
          </cell>
          <cell r="AC341">
            <v>0.625</v>
          </cell>
          <cell r="AD341">
            <v>0.64583333333333337</v>
          </cell>
          <cell r="AE341" t="str">
            <v>EDC8</v>
          </cell>
          <cell r="AF341" t="str">
            <v>6W</v>
          </cell>
        </row>
        <row r="342">
          <cell r="A342" t="str">
            <v>TGA360</v>
          </cell>
          <cell r="B342" t="str">
            <v>EDCGZ</v>
          </cell>
          <cell r="C342" t="str">
            <v>Distribution Center</v>
          </cell>
          <cell r="D342" t="str">
            <v>AAT</v>
          </cell>
          <cell r="E342" t="str">
            <v>Non Bailment</v>
          </cell>
          <cell r="F342" t="str">
            <v>11 - 20</v>
          </cell>
          <cell r="G342" t="str">
            <v>One way</v>
          </cell>
          <cell r="H342" t="str">
            <v>One Way</v>
          </cell>
          <cell r="I342">
            <v>45201</v>
          </cell>
          <cell r="J342" t="str">
            <v>TGA360</v>
          </cell>
          <cell r="K342" t="str">
            <v>GQK0A</v>
          </cell>
          <cell r="L342" t="str">
            <v>NHK ANTOLIN THAILAND CO LTD</v>
          </cell>
          <cell r="M342" t="str">
            <v>13.005441397 , 101.181499131</v>
          </cell>
          <cell r="N342" t="str">
            <v>TTVT</v>
          </cell>
          <cell r="O342" t="str">
            <v>GBJWE</v>
          </cell>
          <cell r="P342">
            <v>24</v>
          </cell>
          <cell r="Q342">
            <v>0.96142857142857152</v>
          </cell>
          <cell r="R342" t="str">
            <v>FTL</v>
          </cell>
          <cell r="S342" t="str">
            <v>T</v>
          </cell>
          <cell r="T342" t="str">
            <v>G</v>
          </cell>
          <cell r="U342" t="str">
            <v>A</v>
          </cell>
          <cell r="V342">
            <v>360</v>
          </cell>
          <cell r="W342" t="str">
            <v>4R</v>
          </cell>
          <cell r="X342" t="str">
            <v>4R</v>
          </cell>
          <cell r="Y342">
            <v>0.5625</v>
          </cell>
          <cell r="Z342">
            <v>0.58333333333333337</v>
          </cell>
          <cell r="AA342" t="str">
            <v>4R</v>
          </cell>
          <cell r="AB342" t="str">
            <v>4R</v>
          </cell>
          <cell r="AC342">
            <v>0.625</v>
          </cell>
          <cell r="AD342">
            <v>0.64583333333333337</v>
          </cell>
          <cell r="AE342" t="str">
            <v>EDC8</v>
          </cell>
          <cell r="AF342" t="str">
            <v>6W</v>
          </cell>
        </row>
        <row r="343">
          <cell r="A343" t="str">
            <v>TGA361</v>
          </cell>
          <cell r="B343" t="str">
            <v>EDCGZ</v>
          </cell>
          <cell r="C343" t="str">
            <v>Distribution Center</v>
          </cell>
          <cell r="D343" t="str">
            <v>AAT</v>
          </cell>
          <cell r="E343" t="str">
            <v>Non Bailment</v>
          </cell>
          <cell r="F343" t="str">
            <v>11 - 20</v>
          </cell>
          <cell r="G343" t="str">
            <v>One way</v>
          </cell>
          <cell r="H343" t="str">
            <v>One Way</v>
          </cell>
          <cell r="I343">
            <v>45201</v>
          </cell>
          <cell r="J343" t="str">
            <v>TGA361</v>
          </cell>
          <cell r="K343" t="str">
            <v>GQK0A</v>
          </cell>
          <cell r="L343" t="str">
            <v>NHK ANTOLIN THAILAND CO LTD</v>
          </cell>
          <cell r="M343" t="str">
            <v>13.005441397 , 101.181499131</v>
          </cell>
          <cell r="N343" t="str">
            <v>TTVT</v>
          </cell>
          <cell r="O343" t="str">
            <v>GBJWE</v>
          </cell>
          <cell r="P343">
            <v>24</v>
          </cell>
          <cell r="Q343">
            <v>0.96142857142857152</v>
          </cell>
          <cell r="R343" t="str">
            <v>FTL</v>
          </cell>
          <cell r="S343" t="str">
            <v>T</v>
          </cell>
          <cell r="T343" t="str">
            <v>G</v>
          </cell>
          <cell r="U343" t="str">
            <v>A</v>
          </cell>
          <cell r="V343">
            <v>361</v>
          </cell>
          <cell r="W343" t="str">
            <v>4R</v>
          </cell>
          <cell r="X343" t="str">
            <v>4R</v>
          </cell>
          <cell r="Y343">
            <v>0.5625</v>
          </cell>
          <cell r="Z343">
            <v>0.58333333333333337</v>
          </cell>
          <cell r="AA343" t="str">
            <v>4R</v>
          </cell>
          <cell r="AB343" t="str">
            <v>4R</v>
          </cell>
          <cell r="AC343">
            <v>0.625</v>
          </cell>
          <cell r="AD343">
            <v>0.64583333333333337</v>
          </cell>
          <cell r="AE343" t="str">
            <v>EDC8</v>
          </cell>
          <cell r="AF343" t="str">
            <v>6W</v>
          </cell>
        </row>
        <row r="344">
          <cell r="A344" t="str">
            <v>TGA362</v>
          </cell>
          <cell r="B344" t="str">
            <v>EDCGZ</v>
          </cell>
          <cell r="C344" t="str">
            <v>Distribution Center</v>
          </cell>
          <cell r="D344" t="str">
            <v>AAT</v>
          </cell>
          <cell r="E344" t="str">
            <v>Non Bailment</v>
          </cell>
          <cell r="F344" t="str">
            <v>6 - 10</v>
          </cell>
          <cell r="G344" t="str">
            <v>One way</v>
          </cell>
          <cell r="H344" t="str">
            <v>One Way</v>
          </cell>
          <cell r="I344">
            <v>45201</v>
          </cell>
          <cell r="J344" t="str">
            <v>TGA362</v>
          </cell>
          <cell r="K344" t="str">
            <v>GRASA</v>
          </cell>
          <cell r="L344" t="str">
            <v>FAURECIA &amp; SUMMIT INTERIOR SYSTEMS</v>
          </cell>
          <cell r="M344" t="str">
            <v>13.070100 / 101.190000</v>
          </cell>
          <cell r="N344" t="str">
            <v>TTVT</v>
          </cell>
          <cell r="O344" t="str">
            <v>GBJWE</v>
          </cell>
          <cell r="P344">
            <v>23</v>
          </cell>
          <cell r="Q344">
            <v>0.98833333333333329</v>
          </cell>
          <cell r="R344" t="str">
            <v>FTL</v>
          </cell>
          <cell r="S344" t="str">
            <v>T</v>
          </cell>
          <cell r="T344" t="str">
            <v>G</v>
          </cell>
          <cell r="U344" t="str">
            <v>A</v>
          </cell>
          <cell r="V344">
            <v>362</v>
          </cell>
          <cell r="W344" t="str">
            <v>3W</v>
          </cell>
          <cell r="X344" t="str">
            <v>4R</v>
          </cell>
          <cell r="Y344">
            <v>0.33333333333333331</v>
          </cell>
          <cell r="Z344">
            <v>0.34375</v>
          </cell>
          <cell r="AA344" t="str">
            <v>3W</v>
          </cell>
          <cell r="AB344" t="str">
            <v>4R</v>
          </cell>
          <cell r="AC344">
            <v>0.35416666666666669</v>
          </cell>
          <cell r="AD344">
            <v>0.36458333333333331</v>
          </cell>
          <cell r="AE344" t="str">
            <v>EDC8</v>
          </cell>
          <cell r="AF344" t="str">
            <v>6W</v>
          </cell>
        </row>
        <row r="345">
          <cell r="A345" t="str">
            <v>TGA363</v>
          </cell>
          <cell r="B345" t="str">
            <v>EDCGZ</v>
          </cell>
          <cell r="C345" t="str">
            <v>Distribution Center</v>
          </cell>
          <cell r="D345" t="str">
            <v>AAT</v>
          </cell>
          <cell r="E345" t="str">
            <v>Non Bailment</v>
          </cell>
          <cell r="F345" t="str">
            <v>6 - 10</v>
          </cell>
          <cell r="G345" t="str">
            <v>One way</v>
          </cell>
          <cell r="H345" t="str">
            <v>One Way</v>
          </cell>
          <cell r="I345">
            <v>45201</v>
          </cell>
          <cell r="J345" t="str">
            <v>TGA363</v>
          </cell>
          <cell r="K345" t="str">
            <v>GRASA</v>
          </cell>
          <cell r="L345" t="str">
            <v>FAURECIA &amp; SUMMIT INTERIOR SYSTEMS</v>
          </cell>
          <cell r="M345" t="str">
            <v>13.070100 / 101.190000</v>
          </cell>
          <cell r="N345" t="str">
            <v>TTVT</v>
          </cell>
          <cell r="O345" t="str">
            <v>GBJWE</v>
          </cell>
          <cell r="P345">
            <v>23</v>
          </cell>
          <cell r="Q345">
            <v>0.98833333333333329</v>
          </cell>
          <cell r="R345" t="str">
            <v>FTL</v>
          </cell>
          <cell r="S345" t="str">
            <v>T</v>
          </cell>
          <cell r="T345" t="str">
            <v>G</v>
          </cell>
          <cell r="U345" t="str">
            <v>A</v>
          </cell>
          <cell r="V345">
            <v>363</v>
          </cell>
          <cell r="W345" t="str">
            <v>3W</v>
          </cell>
          <cell r="X345" t="str">
            <v>4R</v>
          </cell>
          <cell r="Y345">
            <v>0.41666666666666669</v>
          </cell>
          <cell r="Z345">
            <v>0.42708333333333331</v>
          </cell>
          <cell r="AA345" t="str">
            <v>3W</v>
          </cell>
          <cell r="AB345" t="str">
            <v>4R</v>
          </cell>
          <cell r="AC345">
            <v>0.4375</v>
          </cell>
          <cell r="AD345">
            <v>0.44791666666666669</v>
          </cell>
          <cell r="AE345" t="str">
            <v>EDC8</v>
          </cell>
          <cell r="AF345" t="str">
            <v>6W</v>
          </cell>
        </row>
        <row r="346">
          <cell r="A346" t="str">
            <v>TGA364</v>
          </cell>
          <cell r="B346" t="str">
            <v>EDCGZ</v>
          </cell>
          <cell r="C346" t="str">
            <v>Distribution Center</v>
          </cell>
          <cell r="D346" t="str">
            <v>AAT</v>
          </cell>
          <cell r="E346" t="str">
            <v>Non Bailment</v>
          </cell>
          <cell r="F346" t="str">
            <v>6 - 10</v>
          </cell>
          <cell r="G346" t="str">
            <v>One way</v>
          </cell>
          <cell r="H346" t="str">
            <v>One Way</v>
          </cell>
          <cell r="I346">
            <v>45201</v>
          </cell>
          <cell r="J346" t="str">
            <v>TGA364</v>
          </cell>
          <cell r="K346" t="str">
            <v>GRASA</v>
          </cell>
          <cell r="L346" t="str">
            <v>FAURECIA &amp; SUMMIT INTERIOR SYSTEMS</v>
          </cell>
          <cell r="M346" t="str">
            <v>13.070100 / 101.190000</v>
          </cell>
          <cell r="N346" t="str">
            <v>TTVT</v>
          </cell>
          <cell r="O346" t="str">
            <v>GBJWE</v>
          </cell>
          <cell r="P346">
            <v>23</v>
          </cell>
          <cell r="Q346">
            <v>0.98833333333333329</v>
          </cell>
          <cell r="R346" t="str">
            <v>FTL</v>
          </cell>
          <cell r="S346" t="str">
            <v>T</v>
          </cell>
          <cell r="T346" t="str">
            <v>G</v>
          </cell>
          <cell r="U346" t="str">
            <v>A</v>
          </cell>
          <cell r="V346">
            <v>364</v>
          </cell>
          <cell r="W346" t="str">
            <v>3W</v>
          </cell>
          <cell r="X346" t="str">
            <v>4R</v>
          </cell>
          <cell r="Y346">
            <v>0.48958333333333331</v>
          </cell>
          <cell r="Z346">
            <v>0.5</v>
          </cell>
          <cell r="AA346" t="str">
            <v>3W</v>
          </cell>
          <cell r="AB346" t="str">
            <v>4R</v>
          </cell>
          <cell r="AC346">
            <v>0.54166666666666663</v>
          </cell>
          <cell r="AD346">
            <v>0.55208333333333337</v>
          </cell>
          <cell r="AE346" t="str">
            <v>EDC8</v>
          </cell>
          <cell r="AF346" t="str">
            <v>6W</v>
          </cell>
        </row>
        <row r="347">
          <cell r="A347" t="str">
            <v>TGA365</v>
          </cell>
          <cell r="B347" t="str">
            <v>EDCGZ</v>
          </cell>
          <cell r="C347" t="str">
            <v>Distribution Center</v>
          </cell>
          <cell r="D347" t="str">
            <v>AAT</v>
          </cell>
          <cell r="E347" t="str">
            <v>Non Bailment</v>
          </cell>
          <cell r="F347" t="str">
            <v>6 - 10</v>
          </cell>
          <cell r="G347" t="str">
            <v>One way</v>
          </cell>
          <cell r="H347" t="str">
            <v>One Way</v>
          </cell>
          <cell r="I347">
            <v>45201</v>
          </cell>
          <cell r="J347" t="str">
            <v>TGA365</v>
          </cell>
          <cell r="K347" t="str">
            <v>GRASA</v>
          </cell>
          <cell r="L347" t="str">
            <v>FAURECIA &amp; SUMMIT INTERIOR SYSTEMS</v>
          </cell>
          <cell r="M347" t="str">
            <v>13.070100 / 101.190000</v>
          </cell>
          <cell r="N347" t="str">
            <v>TTVT</v>
          </cell>
          <cell r="O347" t="str">
            <v>GBJWE</v>
          </cell>
          <cell r="P347">
            <v>23</v>
          </cell>
          <cell r="Q347">
            <v>0.98833333333333329</v>
          </cell>
          <cell r="R347" t="str">
            <v>FTL</v>
          </cell>
          <cell r="S347" t="str">
            <v>T</v>
          </cell>
          <cell r="T347" t="str">
            <v>G</v>
          </cell>
          <cell r="U347" t="str">
            <v>A</v>
          </cell>
          <cell r="V347">
            <v>365</v>
          </cell>
          <cell r="W347" t="str">
            <v>3W</v>
          </cell>
          <cell r="X347" t="str">
            <v>4R</v>
          </cell>
          <cell r="Y347">
            <v>0.58333333333333337</v>
          </cell>
          <cell r="Z347">
            <v>0.59375</v>
          </cell>
          <cell r="AA347" t="str">
            <v>3W</v>
          </cell>
          <cell r="AB347" t="str">
            <v>4R</v>
          </cell>
          <cell r="AC347">
            <v>0.60416666666666663</v>
          </cell>
          <cell r="AD347">
            <v>0.61458333333333337</v>
          </cell>
          <cell r="AE347" t="str">
            <v>EDC8</v>
          </cell>
          <cell r="AF347" t="str">
            <v>6W</v>
          </cell>
        </row>
        <row r="348">
          <cell r="A348" t="str">
            <v>TGA366</v>
          </cell>
          <cell r="B348" t="str">
            <v>EDCGZ</v>
          </cell>
          <cell r="C348" t="str">
            <v>Distribution Center</v>
          </cell>
          <cell r="D348" t="str">
            <v>AAT</v>
          </cell>
          <cell r="E348" t="str">
            <v>Non Bailment</v>
          </cell>
          <cell r="F348" t="str">
            <v>6 - 10</v>
          </cell>
          <cell r="G348" t="str">
            <v>One way</v>
          </cell>
          <cell r="H348" t="str">
            <v>One Way</v>
          </cell>
          <cell r="I348">
            <v>45201</v>
          </cell>
          <cell r="J348" t="str">
            <v>TGA366</v>
          </cell>
          <cell r="K348" t="str">
            <v>GRASA</v>
          </cell>
          <cell r="L348" t="str">
            <v>FAURECIA &amp; SUMMIT INTERIOR SYSTEMS</v>
          </cell>
          <cell r="M348" t="str">
            <v>13.070100 / 101.190000</v>
          </cell>
          <cell r="N348" t="str">
            <v>TTVT</v>
          </cell>
          <cell r="O348" t="str">
            <v>GBJWE</v>
          </cell>
          <cell r="P348">
            <v>23</v>
          </cell>
          <cell r="Q348">
            <v>0.98833333333333329</v>
          </cell>
          <cell r="R348" t="str">
            <v>FTL</v>
          </cell>
          <cell r="S348" t="str">
            <v>T</v>
          </cell>
          <cell r="T348" t="str">
            <v>G</v>
          </cell>
          <cell r="U348" t="str">
            <v>A</v>
          </cell>
          <cell r="V348">
            <v>366</v>
          </cell>
          <cell r="W348" t="str">
            <v>3W</v>
          </cell>
          <cell r="X348" t="str">
            <v>4R</v>
          </cell>
          <cell r="Y348">
            <v>0.66666666666666663</v>
          </cell>
          <cell r="Z348">
            <v>0.67708333333333337</v>
          </cell>
          <cell r="AA348" t="str">
            <v>3W</v>
          </cell>
          <cell r="AB348" t="str">
            <v>4R</v>
          </cell>
          <cell r="AC348">
            <v>0.6875</v>
          </cell>
          <cell r="AD348">
            <v>0.69791666666666663</v>
          </cell>
          <cell r="AE348" t="str">
            <v>EDC8</v>
          </cell>
          <cell r="AF348" t="str">
            <v>6W</v>
          </cell>
        </row>
        <row r="349">
          <cell r="A349" t="str">
            <v>TGA367</v>
          </cell>
          <cell r="B349" t="str">
            <v>EDCGZ</v>
          </cell>
          <cell r="C349" t="str">
            <v>Distribution Center</v>
          </cell>
          <cell r="D349" t="str">
            <v>AAT</v>
          </cell>
          <cell r="E349" t="str">
            <v>Non Bailment</v>
          </cell>
          <cell r="F349" t="str">
            <v>6 - 10</v>
          </cell>
          <cell r="G349" t="str">
            <v>One way</v>
          </cell>
          <cell r="H349" t="str">
            <v>One Way</v>
          </cell>
          <cell r="I349">
            <v>45201</v>
          </cell>
          <cell r="J349" t="str">
            <v>TGA367</v>
          </cell>
          <cell r="K349" t="str">
            <v>GRASA</v>
          </cell>
          <cell r="L349" t="str">
            <v>FAURECIA &amp; SUMMIT INTERIOR SYSTEMS</v>
          </cell>
          <cell r="M349" t="str">
            <v>13.070100 / 101.190000</v>
          </cell>
          <cell r="N349" t="str">
            <v>TTVT</v>
          </cell>
          <cell r="O349" t="str">
            <v>GBJWE</v>
          </cell>
          <cell r="P349">
            <v>23</v>
          </cell>
          <cell r="Q349">
            <v>0.98833333333333329</v>
          </cell>
          <cell r="R349" t="str">
            <v>FTL</v>
          </cell>
          <cell r="S349" t="str">
            <v>T</v>
          </cell>
          <cell r="T349" t="str">
            <v>G</v>
          </cell>
          <cell r="U349" t="str">
            <v>A</v>
          </cell>
          <cell r="V349">
            <v>367</v>
          </cell>
          <cell r="W349" t="str">
            <v>3W</v>
          </cell>
          <cell r="X349" t="str">
            <v>4R</v>
          </cell>
          <cell r="Y349">
            <v>0.9375</v>
          </cell>
          <cell r="Z349">
            <v>0.94791666666666663</v>
          </cell>
          <cell r="AA349" t="str">
            <v>3W</v>
          </cell>
          <cell r="AB349" t="str">
            <v>4R</v>
          </cell>
          <cell r="AC349">
            <v>0.95833333333333337</v>
          </cell>
          <cell r="AD349">
            <v>0.96875</v>
          </cell>
          <cell r="AE349" t="str">
            <v>EDC8</v>
          </cell>
          <cell r="AF349" t="str">
            <v>6W</v>
          </cell>
        </row>
        <row r="350">
          <cell r="A350" t="str">
            <v>TGA368</v>
          </cell>
          <cell r="B350" t="str">
            <v>EDCGZ</v>
          </cell>
          <cell r="C350" t="str">
            <v>Distribution Center</v>
          </cell>
          <cell r="D350" t="str">
            <v>AAT</v>
          </cell>
          <cell r="E350" t="str">
            <v>Non Bailment</v>
          </cell>
          <cell r="F350" t="str">
            <v>6 - 10</v>
          </cell>
          <cell r="G350" t="str">
            <v>One way</v>
          </cell>
          <cell r="H350" t="str">
            <v>One Way</v>
          </cell>
          <cell r="I350">
            <v>45201</v>
          </cell>
          <cell r="J350" t="str">
            <v>TGA368</v>
          </cell>
          <cell r="K350" t="str">
            <v>GRASA</v>
          </cell>
          <cell r="L350" t="str">
            <v>FAURECIA &amp; SUMMIT INTERIOR SYSTEMS</v>
          </cell>
          <cell r="M350" t="str">
            <v>13.070100 / 101.190000</v>
          </cell>
          <cell r="N350" t="str">
            <v>TTVT</v>
          </cell>
          <cell r="O350" t="str">
            <v>GBJWE</v>
          </cell>
          <cell r="P350">
            <v>23</v>
          </cell>
          <cell r="Q350">
            <v>0.98833333333333329</v>
          </cell>
          <cell r="R350" t="str">
            <v>FTL</v>
          </cell>
          <cell r="S350" t="str">
            <v>T</v>
          </cell>
          <cell r="T350" t="str">
            <v>G</v>
          </cell>
          <cell r="U350" t="str">
            <v>A</v>
          </cell>
          <cell r="V350">
            <v>368</v>
          </cell>
          <cell r="W350" t="str">
            <v>4R</v>
          </cell>
          <cell r="X350" t="str">
            <v>4R</v>
          </cell>
          <cell r="Y350">
            <v>2.0833333333333332E-2</v>
          </cell>
          <cell r="Z350">
            <v>3.125E-2</v>
          </cell>
          <cell r="AA350" t="str">
            <v>4R</v>
          </cell>
          <cell r="AB350" t="str">
            <v>4R</v>
          </cell>
          <cell r="AC350">
            <v>4.1666666666666664E-2</v>
          </cell>
          <cell r="AD350">
            <v>5.2083333333333336E-2</v>
          </cell>
          <cell r="AE350" t="str">
            <v>EDC8</v>
          </cell>
          <cell r="AF350" t="str">
            <v>6W</v>
          </cell>
        </row>
        <row r="351">
          <cell r="A351" t="str">
            <v>TGA369</v>
          </cell>
          <cell r="B351" t="str">
            <v>EDCGZ</v>
          </cell>
          <cell r="C351" t="str">
            <v>Distribution Center</v>
          </cell>
          <cell r="D351" t="str">
            <v>AAT</v>
          </cell>
          <cell r="E351" t="str">
            <v>Non Bailment</v>
          </cell>
          <cell r="F351" t="str">
            <v>6 - 10</v>
          </cell>
          <cell r="G351" t="str">
            <v>One way</v>
          </cell>
          <cell r="H351" t="str">
            <v>One Way</v>
          </cell>
          <cell r="I351">
            <v>45201</v>
          </cell>
          <cell r="J351" t="str">
            <v>TGA369</v>
          </cell>
          <cell r="K351" t="str">
            <v>GRASA</v>
          </cell>
          <cell r="L351" t="str">
            <v>FAURECIA &amp; SUMMIT INTERIOR SYSTEMS</v>
          </cell>
          <cell r="M351" t="str">
            <v>13.070100 / 101.190000</v>
          </cell>
          <cell r="N351" t="str">
            <v>TTVT</v>
          </cell>
          <cell r="O351" t="str">
            <v>GBJWE</v>
          </cell>
          <cell r="P351">
            <v>23</v>
          </cell>
          <cell r="Q351">
            <v>0.98833333333333329</v>
          </cell>
          <cell r="R351" t="str">
            <v>FTL</v>
          </cell>
          <cell r="S351" t="str">
            <v>T</v>
          </cell>
          <cell r="T351" t="str">
            <v>G</v>
          </cell>
          <cell r="U351" t="str">
            <v>A</v>
          </cell>
          <cell r="V351">
            <v>369</v>
          </cell>
          <cell r="W351" t="str">
            <v>3W</v>
          </cell>
          <cell r="X351" t="str">
            <v>4R</v>
          </cell>
          <cell r="Y351">
            <v>0.41666666666666669</v>
          </cell>
          <cell r="Z351">
            <v>0.4375</v>
          </cell>
          <cell r="AA351" t="str">
            <v>3W</v>
          </cell>
          <cell r="AB351" t="str">
            <v>4R</v>
          </cell>
          <cell r="AC351">
            <v>0.45833333333333331</v>
          </cell>
          <cell r="AD351">
            <v>0.47916666666666669</v>
          </cell>
          <cell r="AE351" t="str">
            <v>EDC8</v>
          </cell>
          <cell r="AF351" t="str">
            <v>6W</v>
          </cell>
        </row>
        <row r="352">
          <cell r="A352" t="str">
            <v>TGA370</v>
          </cell>
          <cell r="B352" t="str">
            <v>EDCGZ</v>
          </cell>
          <cell r="C352" t="str">
            <v>Distribution Center</v>
          </cell>
          <cell r="D352" t="str">
            <v>AAT</v>
          </cell>
          <cell r="E352" t="str">
            <v>Non Bailment</v>
          </cell>
          <cell r="F352" t="str">
            <v>11 - 20</v>
          </cell>
          <cell r="G352" t="str">
            <v>One way</v>
          </cell>
          <cell r="H352" t="str">
            <v>One Way</v>
          </cell>
          <cell r="I352">
            <v>45278</v>
          </cell>
          <cell r="J352" t="str">
            <v>TGA370</v>
          </cell>
          <cell r="K352" t="str">
            <v>GSQCB</v>
          </cell>
          <cell r="L352" t="str">
            <v>THAI SUMMIT PLASTECH CO LTD</v>
          </cell>
          <cell r="M352" t="str">
            <v>13.007000 / 101.189200</v>
          </cell>
          <cell r="N352" t="str">
            <v>TTVT</v>
          </cell>
          <cell r="O352" t="str">
            <v>GBJWE</v>
          </cell>
          <cell r="P352">
            <v>24</v>
          </cell>
          <cell r="Q352">
            <v>1</v>
          </cell>
          <cell r="R352" t="str">
            <v>FTL</v>
          </cell>
          <cell r="S352" t="str">
            <v>T</v>
          </cell>
          <cell r="T352" t="str">
            <v>G</v>
          </cell>
          <cell r="U352" t="str">
            <v>A</v>
          </cell>
          <cell r="V352">
            <v>370</v>
          </cell>
          <cell r="W352" t="str">
            <v>4R</v>
          </cell>
          <cell r="X352" t="str">
            <v>4R</v>
          </cell>
          <cell r="Y352">
            <v>0.46875</v>
          </cell>
          <cell r="Z352">
            <v>0.47916666666666669</v>
          </cell>
          <cell r="AA352" t="str">
            <v>4R</v>
          </cell>
          <cell r="AB352" t="str">
            <v>4R</v>
          </cell>
          <cell r="AC352">
            <v>0.54166666666666663</v>
          </cell>
          <cell r="AD352">
            <v>0.5625</v>
          </cell>
          <cell r="AE352" t="str">
            <v>EDC8</v>
          </cell>
          <cell r="AF352" t="str">
            <v>6W</v>
          </cell>
        </row>
        <row r="353">
          <cell r="A353" t="str">
            <v>TGA371</v>
          </cell>
          <cell r="B353" t="str">
            <v>EDCGZ</v>
          </cell>
          <cell r="C353" t="str">
            <v>Distribution Center</v>
          </cell>
          <cell r="D353" t="str">
            <v>AAT</v>
          </cell>
          <cell r="E353" t="str">
            <v>Non Bailment</v>
          </cell>
          <cell r="F353" t="str">
            <v>11 - 20</v>
          </cell>
          <cell r="G353" t="str">
            <v>One way</v>
          </cell>
          <cell r="H353" t="str">
            <v>One Way</v>
          </cell>
          <cell r="I353">
            <v>45278</v>
          </cell>
          <cell r="J353" t="str">
            <v>TGA371</v>
          </cell>
          <cell r="K353" t="str">
            <v>GSQCB</v>
          </cell>
          <cell r="L353" t="str">
            <v>THAI SUMMIT PLASTECH CO LTD</v>
          </cell>
          <cell r="M353" t="str">
            <v>13.007000 / 101.189200</v>
          </cell>
          <cell r="N353" t="str">
            <v>TTVT</v>
          </cell>
          <cell r="O353" t="str">
            <v>GBJWE</v>
          </cell>
          <cell r="P353">
            <v>24</v>
          </cell>
          <cell r="Q353">
            <v>1</v>
          </cell>
          <cell r="R353" t="str">
            <v>FTL</v>
          </cell>
          <cell r="S353" t="str">
            <v>T</v>
          </cell>
          <cell r="T353" t="str">
            <v>G</v>
          </cell>
          <cell r="U353" t="str">
            <v>A</v>
          </cell>
          <cell r="V353">
            <v>371</v>
          </cell>
          <cell r="W353" t="str">
            <v>4R</v>
          </cell>
          <cell r="X353" t="str">
            <v>4R</v>
          </cell>
          <cell r="Y353">
            <v>0.67708333333333337</v>
          </cell>
          <cell r="Z353">
            <v>0.6875</v>
          </cell>
          <cell r="AA353" t="str">
            <v>4R</v>
          </cell>
          <cell r="AB353" t="str">
            <v>4R</v>
          </cell>
          <cell r="AC353">
            <v>0.76041666666666663</v>
          </cell>
          <cell r="AD353">
            <v>0.78125</v>
          </cell>
          <cell r="AE353" t="str">
            <v>EDC8</v>
          </cell>
          <cell r="AF353" t="str">
            <v>6W</v>
          </cell>
        </row>
        <row r="354">
          <cell r="A354" t="str">
            <v>TGA372</v>
          </cell>
          <cell r="B354" t="str">
            <v>EDCGZ</v>
          </cell>
          <cell r="C354" t="str">
            <v>Distribution Center</v>
          </cell>
          <cell r="D354" t="str">
            <v>AAT</v>
          </cell>
          <cell r="E354" t="str">
            <v>Non Bailment</v>
          </cell>
          <cell r="F354" t="str">
            <v>11 - 20</v>
          </cell>
          <cell r="G354" t="str">
            <v>One way</v>
          </cell>
          <cell r="H354" t="str">
            <v>One Way</v>
          </cell>
          <cell r="I354">
            <v>45278</v>
          </cell>
          <cell r="J354" t="str">
            <v>TGA372</v>
          </cell>
          <cell r="K354" t="str">
            <v>GSQCB</v>
          </cell>
          <cell r="L354" t="str">
            <v>THAI SUMMIT PLASTECH CO LTD</v>
          </cell>
          <cell r="M354" t="str">
            <v>13.007000 / 101.189200</v>
          </cell>
          <cell r="N354" t="str">
            <v>TTVT</v>
          </cell>
          <cell r="O354" t="str">
            <v>GBJWE</v>
          </cell>
          <cell r="P354">
            <v>24</v>
          </cell>
          <cell r="Q354">
            <v>1</v>
          </cell>
          <cell r="R354" t="str">
            <v>FTL</v>
          </cell>
          <cell r="S354" t="str">
            <v>T</v>
          </cell>
          <cell r="T354" t="str">
            <v>G</v>
          </cell>
          <cell r="U354" t="str">
            <v>A</v>
          </cell>
          <cell r="V354">
            <v>372</v>
          </cell>
          <cell r="W354" t="str">
            <v>4R</v>
          </cell>
          <cell r="X354" t="str">
            <v>4R</v>
          </cell>
          <cell r="Y354">
            <v>0.33333333333333331</v>
          </cell>
          <cell r="Z354">
            <v>0.35416666666666669</v>
          </cell>
          <cell r="AA354" t="str">
            <v>4R</v>
          </cell>
          <cell r="AB354" t="str">
            <v>4R</v>
          </cell>
          <cell r="AC354">
            <v>0.39583333333333331</v>
          </cell>
          <cell r="AD354">
            <v>0.41666666666666669</v>
          </cell>
          <cell r="AE354" t="str">
            <v>EDC8</v>
          </cell>
          <cell r="AF354" t="str">
            <v>6W</v>
          </cell>
        </row>
        <row r="355">
          <cell r="A355" t="str">
            <v>TGA373</v>
          </cell>
          <cell r="B355" t="str">
            <v>EDCGZ</v>
          </cell>
          <cell r="C355" t="str">
            <v>Distribution Center</v>
          </cell>
          <cell r="D355" t="str">
            <v>AAT</v>
          </cell>
          <cell r="E355" t="str">
            <v>Non Bailment</v>
          </cell>
          <cell r="F355" t="str">
            <v>6 - 10</v>
          </cell>
          <cell r="G355" t="str">
            <v>One way</v>
          </cell>
          <cell r="H355" t="str">
            <v>One Way</v>
          </cell>
          <cell r="I355">
            <v>43922</v>
          </cell>
          <cell r="J355" t="str">
            <v>TGA373</v>
          </cell>
          <cell r="K355" t="str">
            <v>GRFMA</v>
          </cell>
          <cell r="L355" t="str">
            <v>VISTEON AUTOMOTIVE ELECTRONICS THAI</v>
          </cell>
          <cell r="M355" t="str">
            <v>13.072700 / 101.197700</v>
          </cell>
          <cell r="N355" t="str">
            <v>TTVT</v>
          </cell>
          <cell r="O355" t="str">
            <v>GBJWA</v>
          </cell>
          <cell r="P355">
            <v>23</v>
          </cell>
          <cell r="Q355">
            <v>0.48660266666666663</v>
          </cell>
          <cell r="R355" t="str">
            <v>FTL</v>
          </cell>
          <cell r="S355" t="str">
            <v>T</v>
          </cell>
          <cell r="T355" t="str">
            <v>G</v>
          </cell>
          <cell r="U355" t="str">
            <v>A</v>
          </cell>
          <cell r="V355" t="str">
            <v>373</v>
          </cell>
          <cell r="W355" t="str">
            <v>3W</v>
          </cell>
          <cell r="X355" t="str">
            <v>3W</v>
          </cell>
          <cell r="Y355">
            <v>0.95833333333333337</v>
          </cell>
          <cell r="Z355">
            <v>0.97916666666666674</v>
          </cell>
          <cell r="AA355" t="str">
            <v>4R</v>
          </cell>
          <cell r="AB355" t="str">
            <v>3W</v>
          </cell>
          <cell r="AC355">
            <v>0</v>
          </cell>
          <cell r="AD355">
            <v>1.0416666666666666E-2</v>
          </cell>
          <cell r="AE355" t="str">
            <v>EDC8</v>
          </cell>
          <cell r="AF355" t="str">
            <v>6W</v>
          </cell>
        </row>
        <row r="356">
          <cell r="A356" t="str">
            <v>TGA374</v>
          </cell>
          <cell r="B356" t="str">
            <v>EDCGZ</v>
          </cell>
          <cell r="C356" t="str">
            <v>Distribution Center</v>
          </cell>
          <cell r="D356" t="str">
            <v>AAT</v>
          </cell>
          <cell r="E356" t="str">
            <v>Non Bailment</v>
          </cell>
          <cell r="F356" t="str">
            <v>6 - 10</v>
          </cell>
          <cell r="G356" t="str">
            <v>One way</v>
          </cell>
          <cell r="H356" t="str">
            <v>One Way</v>
          </cell>
          <cell r="I356">
            <v>45131</v>
          </cell>
          <cell r="J356" t="str">
            <v>TGA374</v>
          </cell>
          <cell r="K356" t="str">
            <v>GRFMA</v>
          </cell>
          <cell r="L356" t="str">
            <v>VISTEON AUTOMOTIVE ELECTRONICS THAI</v>
          </cell>
          <cell r="M356" t="str">
            <v>13.072700 / 101.197700</v>
          </cell>
          <cell r="N356" t="str">
            <v>TTVT</v>
          </cell>
          <cell r="O356" t="str">
            <v>GBJWE</v>
          </cell>
          <cell r="P356">
            <v>23</v>
          </cell>
          <cell r="Q356">
            <v>0.13406400000000002</v>
          </cell>
          <cell r="R356" t="str">
            <v>CON</v>
          </cell>
          <cell r="S356" t="str">
            <v>T</v>
          </cell>
          <cell r="T356" t="str">
            <v>G</v>
          </cell>
          <cell r="U356" t="str">
            <v>A</v>
          </cell>
          <cell r="V356" t="str">
            <v>374</v>
          </cell>
          <cell r="W356" t="str">
            <v>3W</v>
          </cell>
          <cell r="X356" t="str">
            <v>3W</v>
          </cell>
          <cell r="Y356">
            <v>0.95833333333333337</v>
          </cell>
          <cell r="Z356">
            <v>0.97916666666666674</v>
          </cell>
          <cell r="AA356" t="str">
            <v>4R</v>
          </cell>
          <cell r="AB356" t="str">
            <v>3W</v>
          </cell>
          <cell r="AC356">
            <v>0</v>
          </cell>
          <cell r="AD356">
            <v>1.0416666666666666E-2</v>
          </cell>
          <cell r="AE356" t="str">
            <v>EDC8</v>
          </cell>
          <cell r="AF356" t="str">
            <v>6W</v>
          </cell>
        </row>
        <row r="357">
          <cell r="A357" t="str">
            <v>TGA374</v>
          </cell>
          <cell r="B357" t="str">
            <v>EDCGZ</v>
          </cell>
          <cell r="C357" t="str">
            <v>Distribution Center</v>
          </cell>
          <cell r="D357" t="str">
            <v>AAT</v>
          </cell>
          <cell r="E357" t="str">
            <v>Non Bailment</v>
          </cell>
          <cell r="F357" t="str">
            <v>6 - 10</v>
          </cell>
          <cell r="G357" t="str">
            <v>One way</v>
          </cell>
          <cell r="H357" t="str">
            <v>One Way</v>
          </cell>
          <cell r="I357">
            <v>45131</v>
          </cell>
          <cell r="J357" t="str">
            <v>TGA374</v>
          </cell>
          <cell r="K357" t="str">
            <v>GRFMA</v>
          </cell>
          <cell r="L357" t="str">
            <v>VISTEON AUTOMOTIVE ELECTRONICS THAI</v>
          </cell>
          <cell r="M357" t="str">
            <v>13.072700 / 101.197700</v>
          </cell>
          <cell r="N357" t="str">
            <v>TTVT</v>
          </cell>
          <cell r="O357" t="str">
            <v>GBJWG</v>
          </cell>
          <cell r="P357">
            <v>23</v>
          </cell>
          <cell r="Q357">
            <v>3.607747E-2</v>
          </cell>
          <cell r="R357" t="str">
            <v>CON</v>
          </cell>
          <cell r="S357" t="str">
            <v>T</v>
          </cell>
          <cell r="T357" t="str">
            <v>G</v>
          </cell>
          <cell r="U357" t="str">
            <v>A</v>
          </cell>
          <cell r="V357" t="str">
            <v>374</v>
          </cell>
          <cell r="W357" t="str">
            <v>3W</v>
          </cell>
          <cell r="X357" t="str">
            <v>3W</v>
          </cell>
          <cell r="Y357">
            <v>0.95833333333333337</v>
          </cell>
          <cell r="Z357">
            <v>0.97916666666666674</v>
          </cell>
          <cell r="AA357" t="str">
            <v>4R</v>
          </cell>
          <cell r="AB357" t="str">
            <v>3W</v>
          </cell>
          <cell r="AC357">
            <v>0</v>
          </cell>
          <cell r="AD357">
            <v>1.0416666666666666E-2</v>
          </cell>
          <cell r="AE357" t="str">
            <v>EDC8</v>
          </cell>
          <cell r="AF357" t="str">
            <v>6W</v>
          </cell>
        </row>
        <row r="358">
          <cell r="A358" t="str">
            <v>TGA375</v>
          </cell>
          <cell r="B358" t="str">
            <v>EDCGZ</v>
          </cell>
          <cell r="C358" t="str">
            <v>Distribution Center</v>
          </cell>
          <cell r="D358" t="str">
            <v>AAT</v>
          </cell>
          <cell r="E358" t="str">
            <v>Non Bailment</v>
          </cell>
          <cell r="F358" t="str">
            <v>11 - 20</v>
          </cell>
          <cell r="G358" t="str">
            <v>One way</v>
          </cell>
          <cell r="H358" t="str">
            <v>One Way</v>
          </cell>
          <cell r="I358">
            <v>45278</v>
          </cell>
          <cell r="J358" t="str">
            <v>TGA375</v>
          </cell>
          <cell r="K358" t="str">
            <v>GSQCB</v>
          </cell>
          <cell r="L358" t="str">
            <v>THAI SUMMIT PLASTECH CO LTD</v>
          </cell>
          <cell r="M358" t="str">
            <v>13.007000 / 101.189200</v>
          </cell>
          <cell r="N358" t="str">
            <v>TTVT</v>
          </cell>
          <cell r="O358" t="str">
            <v>GBJWE</v>
          </cell>
          <cell r="P358">
            <v>24</v>
          </cell>
          <cell r="Q358">
            <v>1</v>
          </cell>
          <cell r="R358" t="str">
            <v>FTL</v>
          </cell>
          <cell r="S358" t="str">
            <v>T</v>
          </cell>
          <cell r="T358" t="str">
            <v>G</v>
          </cell>
          <cell r="U358" t="str">
            <v>A</v>
          </cell>
          <cell r="V358">
            <v>375</v>
          </cell>
          <cell r="W358" t="str">
            <v>5F</v>
          </cell>
          <cell r="X358" t="str">
            <v>4R</v>
          </cell>
          <cell r="Y358">
            <v>0.17708333333333334</v>
          </cell>
          <cell r="Z358">
            <v>0.1875</v>
          </cell>
          <cell r="AA358" t="str">
            <v>5F</v>
          </cell>
          <cell r="AB358" t="str">
            <v>4R</v>
          </cell>
          <cell r="AC358">
            <v>0.22916666666666666</v>
          </cell>
          <cell r="AD358">
            <v>0.25</v>
          </cell>
          <cell r="AE358" t="str">
            <v>EDC8</v>
          </cell>
          <cell r="AF358" t="str">
            <v>6W</v>
          </cell>
        </row>
        <row r="359">
          <cell r="A359" t="str">
            <v>TGA376</v>
          </cell>
          <cell r="B359" t="str">
            <v>EDCGZ</v>
          </cell>
          <cell r="C359" t="str">
            <v>Distribution Center</v>
          </cell>
          <cell r="D359" t="str">
            <v>AAT</v>
          </cell>
          <cell r="E359" t="str">
            <v>Non Bailment</v>
          </cell>
          <cell r="F359" t="str">
            <v>0 - 5</v>
          </cell>
          <cell r="G359" t="str">
            <v>One way</v>
          </cell>
          <cell r="H359" t="str">
            <v>One Way</v>
          </cell>
          <cell r="I359">
            <v>45201</v>
          </cell>
          <cell r="J359" t="str">
            <v>TGA376</v>
          </cell>
          <cell r="K359" t="str">
            <v>GTMKB</v>
          </cell>
          <cell r="L359" t="str">
            <v>SUPREME FELTOL THAILAND CO LTD</v>
          </cell>
          <cell r="M359" t="str">
            <v>13.059700 / 101.192900</v>
          </cell>
          <cell r="N359" t="str">
            <v>TTVT</v>
          </cell>
          <cell r="O359" t="str">
            <v>GBJWE</v>
          </cell>
          <cell r="P359">
            <v>24</v>
          </cell>
          <cell r="Q359">
            <v>0.99285714285714288</v>
          </cell>
          <cell r="R359" t="str">
            <v>FTL</v>
          </cell>
          <cell r="S359" t="str">
            <v>T</v>
          </cell>
          <cell r="T359" t="str">
            <v>G</v>
          </cell>
          <cell r="U359" t="str">
            <v>A</v>
          </cell>
          <cell r="V359">
            <v>376</v>
          </cell>
          <cell r="W359" t="str">
            <v>4R</v>
          </cell>
          <cell r="X359" t="str">
            <v>4R</v>
          </cell>
          <cell r="Y359">
            <v>0.375</v>
          </cell>
          <cell r="Z359">
            <v>0.38541666666666669</v>
          </cell>
          <cell r="AA359" t="str">
            <v>4R</v>
          </cell>
          <cell r="AB359" t="str">
            <v>4R</v>
          </cell>
          <cell r="AC359">
            <v>0.39583333333333331</v>
          </cell>
          <cell r="AD359">
            <v>0.40625</v>
          </cell>
          <cell r="AE359" t="str">
            <v>EDC8</v>
          </cell>
          <cell r="AF359" t="str">
            <v>6W</v>
          </cell>
        </row>
        <row r="360">
          <cell r="A360" t="str">
            <v>TGA377</v>
          </cell>
          <cell r="B360" t="str">
            <v>EDCGZ</v>
          </cell>
          <cell r="C360" t="str">
            <v>Distribution Center</v>
          </cell>
          <cell r="D360" t="str">
            <v>AAT</v>
          </cell>
          <cell r="E360" t="str">
            <v>Non Bailment</v>
          </cell>
          <cell r="F360" t="str">
            <v>11 - 20</v>
          </cell>
          <cell r="G360" t="str">
            <v>One way</v>
          </cell>
          <cell r="H360" t="str">
            <v>One Way</v>
          </cell>
          <cell r="I360">
            <v>43922</v>
          </cell>
          <cell r="J360" t="str">
            <v>TGA377</v>
          </cell>
          <cell r="K360" t="str">
            <v>GSQCB</v>
          </cell>
          <cell r="L360" t="str">
            <v>THAI SUMMIT PLASTECH CO LTD</v>
          </cell>
          <cell r="M360" t="str">
            <v>13.007000 / 101.189200</v>
          </cell>
          <cell r="N360" t="str">
            <v>TTVT</v>
          </cell>
          <cell r="O360" t="str">
            <v>GBJWA</v>
          </cell>
          <cell r="P360">
            <v>23</v>
          </cell>
          <cell r="Q360">
            <v>25</v>
          </cell>
          <cell r="R360" t="str">
            <v>FTL</v>
          </cell>
          <cell r="S360" t="str">
            <v>T</v>
          </cell>
          <cell r="T360" t="str">
            <v>G</v>
          </cell>
          <cell r="U360" t="str">
            <v>A</v>
          </cell>
          <cell r="V360" t="str">
            <v>377</v>
          </cell>
          <cell r="W360" t="str">
            <v>3W</v>
          </cell>
          <cell r="X360" t="str">
            <v>3W</v>
          </cell>
          <cell r="Y360">
            <v>0.42708333333333331</v>
          </cell>
          <cell r="Z360">
            <v>0.44791666666666663</v>
          </cell>
          <cell r="AA360" t="str">
            <v>3W</v>
          </cell>
          <cell r="AB360" t="str">
            <v>3W</v>
          </cell>
          <cell r="AC360">
            <v>0.47916666666666663</v>
          </cell>
          <cell r="AD360">
            <v>0.48958333333333331</v>
          </cell>
          <cell r="AE360" t="str">
            <v>EDC8</v>
          </cell>
          <cell r="AF360" t="str">
            <v>6W</v>
          </cell>
        </row>
        <row r="361">
          <cell r="A361" t="str">
            <v>TGA391</v>
          </cell>
          <cell r="B361" t="str">
            <v>EDCGZ</v>
          </cell>
          <cell r="C361" t="str">
            <v>Distribution Center</v>
          </cell>
          <cell r="D361" t="str">
            <v>AAT</v>
          </cell>
          <cell r="E361" t="str">
            <v>Non Bailment</v>
          </cell>
          <cell r="F361" t="str">
            <v>0 - 5</v>
          </cell>
          <cell r="G361" t="str">
            <v>One way</v>
          </cell>
          <cell r="H361" t="str">
            <v>One Way</v>
          </cell>
          <cell r="I361">
            <v>45201</v>
          </cell>
          <cell r="J361" t="str">
            <v>TGA391</v>
          </cell>
          <cell r="K361" t="str">
            <v>GTMKB</v>
          </cell>
          <cell r="L361" t="str">
            <v>SUPREME FELTOL THAILAND CO LTD</v>
          </cell>
          <cell r="M361" t="str">
            <v>13.059700 / 101.192900</v>
          </cell>
          <cell r="N361" t="str">
            <v>TTVT</v>
          </cell>
          <cell r="O361" t="str">
            <v>GBJWE</v>
          </cell>
          <cell r="P361">
            <v>24</v>
          </cell>
          <cell r="Q361">
            <v>0.99285714285714288</v>
          </cell>
          <cell r="R361" t="str">
            <v>FTL</v>
          </cell>
          <cell r="S361" t="str">
            <v>T</v>
          </cell>
          <cell r="T361" t="str">
            <v>G</v>
          </cell>
          <cell r="U361" t="str">
            <v>A</v>
          </cell>
          <cell r="V361">
            <v>391</v>
          </cell>
          <cell r="W361" t="str">
            <v>5F</v>
          </cell>
          <cell r="X361" t="str">
            <v>4R</v>
          </cell>
          <cell r="Y361">
            <v>0.20833333333333334</v>
          </cell>
          <cell r="Z361">
            <v>0.22916666666666666</v>
          </cell>
          <cell r="AA361" t="str">
            <v>5F</v>
          </cell>
          <cell r="AB361" t="str">
            <v>4R</v>
          </cell>
          <cell r="AC361">
            <v>0.25</v>
          </cell>
          <cell r="AD361">
            <v>0.27083333333333331</v>
          </cell>
          <cell r="AE361" t="str">
            <v>EDC8</v>
          </cell>
          <cell r="AF361" t="str">
            <v>6W</v>
          </cell>
        </row>
        <row r="362">
          <cell r="A362" t="str">
            <v>TGA392</v>
          </cell>
          <cell r="B362" t="str">
            <v>EDCGZ</v>
          </cell>
          <cell r="C362" t="str">
            <v>Distribution Center</v>
          </cell>
          <cell r="D362" t="str">
            <v>AAT</v>
          </cell>
          <cell r="E362" t="str">
            <v>Non Bailment</v>
          </cell>
          <cell r="F362" t="str">
            <v>0 - 5</v>
          </cell>
          <cell r="G362" t="str">
            <v>One way</v>
          </cell>
          <cell r="H362" t="str">
            <v>One Way</v>
          </cell>
          <cell r="I362">
            <v>45201</v>
          </cell>
          <cell r="J362" t="str">
            <v>TGA392</v>
          </cell>
          <cell r="K362" t="str">
            <v>GTMKB</v>
          </cell>
          <cell r="L362" t="str">
            <v>SUPREME FELTOL THAILAND CO LTD</v>
          </cell>
          <cell r="M362" t="str">
            <v>13.059700 / 101.192900</v>
          </cell>
          <cell r="N362" t="str">
            <v>TTVT</v>
          </cell>
          <cell r="O362" t="str">
            <v>GBJWE</v>
          </cell>
          <cell r="P362">
            <v>24</v>
          </cell>
          <cell r="Q362">
            <v>0.99285714285714288</v>
          </cell>
          <cell r="R362" t="str">
            <v>FTL</v>
          </cell>
          <cell r="S362" t="str">
            <v>T</v>
          </cell>
          <cell r="T362" t="str">
            <v>G</v>
          </cell>
          <cell r="U362" t="str">
            <v>A</v>
          </cell>
          <cell r="V362">
            <v>392</v>
          </cell>
          <cell r="W362" t="str">
            <v>5F</v>
          </cell>
          <cell r="X362" t="str">
            <v>4R</v>
          </cell>
          <cell r="Y362">
            <v>0.10416666666666667</v>
          </cell>
          <cell r="Z362">
            <v>0.125</v>
          </cell>
          <cell r="AA362" t="str">
            <v>5F</v>
          </cell>
          <cell r="AB362" t="str">
            <v>4R</v>
          </cell>
          <cell r="AC362">
            <v>0.14583333333333334</v>
          </cell>
          <cell r="AD362">
            <v>0.16666666666666666</v>
          </cell>
          <cell r="AE362" t="str">
            <v>EDC8</v>
          </cell>
          <cell r="AF362" t="str">
            <v>6W</v>
          </cell>
        </row>
        <row r="363">
          <cell r="A363" t="str">
            <v>TGA393</v>
          </cell>
          <cell r="B363" t="str">
            <v>EDCGZ</v>
          </cell>
          <cell r="C363" t="str">
            <v>Distribution Center</v>
          </cell>
          <cell r="D363" t="str">
            <v>AAT</v>
          </cell>
          <cell r="E363" t="str">
            <v>Non Bailment</v>
          </cell>
          <cell r="F363" t="str">
            <v>11 - 20</v>
          </cell>
          <cell r="G363" t="str">
            <v>One way</v>
          </cell>
          <cell r="H363" t="str">
            <v>One Way</v>
          </cell>
          <cell r="I363">
            <v>45278</v>
          </cell>
          <cell r="J363" t="str">
            <v>TGA393</v>
          </cell>
          <cell r="K363" t="str">
            <v>GUD6A</v>
          </cell>
          <cell r="L363" t="str">
            <v>THAI SUMMIT AUTOMOTIVE CO LTD</v>
          </cell>
          <cell r="M363" t="str">
            <v>13.039018 / 101.117863</v>
          </cell>
          <cell r="N363" t="str">
            <v>TTVT</v>
          </cell>
          <cell r="O363" t="str">
            <v>GBJWE</v>
          </cell>
          <cell r="P363">
            <v>23</v>
          </cell>
          <cell r="Q363">
            <v>0.88124999999999998</v>
          </cell>
          <cell r="R363" t="str">
            <v>FTL</v>
          </cell>
          <cell r="S363" t="str">
            <v>T</v>
          </cell>
          <cell r="T363" t="str">
            <v>G</v>
          </cell>
          <cell r="U363" t="str">
            <v>A</v>
          </cell>
          <cell r="V363">
            <v>393</v>
          </cell>
          <cell r="W363" t="str">
            <v>3W</v>
          </cell>
          <cell r="X363" t="str">
            <v>3W</v>
          </cell>
          <cell r="Y363">
            <v>0.375</v>
          </cell>
          <cell r="Z363">
            <v>0.39583333333333331</v>
          </cell>
          <cell r="AA363" t="str">
            <v>3W</v>
          </cell>
          <cell r="AB363" t="str">
            <v>3W</v>
          </cell>
          <cell r="AC363">
            <v>0.4375</v>
          </cell>
          <cell r="AD363">
            <v>0.45833333333333331</v>
          </cell>
          <cell r="AE363" t="str">
            <v>EDC8</v>
          </cell>
          <cell r="AF363" t="str">
            <v>6W</v>
          </cell>
        </row>
        <row r="364">
          <cell r="A364" t="str">
            <v>TGA394</v>
          </cell>
          <cell r="B364" t="str">
            <v>EDCGZ</v>
          </cell>
          <cell r="C364" t="str">
            <v>Distribution Center</v>
          </cell>
          <cell r="D364" t="str">
            <v>AAT</v>
          </cell>
          <cell r="E364" t="str">
            <v>Non Bailment</v>
          </cell>
          <cell r="F364" t="str">
            <v>11 - 20</v>
          </cell>
          <cell r="G364" t="str">
            <v>One way</v>
          </cell>
          <cell r="H364" t="str">
            <v>One Way</v>
          </cell>
          <cell r="I364">
            <v>45278</v>
          </cell>
          <cell r="J364" t="str">
            <v>TGA394</v>
          </cell>
          <cell r="K364" t="str">
            <v>GUD6A</v>
          </cell>
          <cell r="L364" t="str">
            <v>THAI SUMMIT AUTOMOTIVE CO LTD</v>
          </cell>
          <cell r="M364" t="str">
            <v>13.039018 / 101.117863</v>
          </cell>
          <cell r="N364" t="str">
            <v>TTVT</v>
          </cell>
          <cell r="O364" t="str">
            <v>GBJWE</v>
          </cell>
          <cell r="P364">
            <v>23</v>
          </cell>
          <cell r="Q364">
            <v>0.88124999999999998</v>
          </cell>
          <cell r="R364" t="str">
            <v>FTL</v>
          </cell>
          <cell r="S364" t="str">
            <v>T</v>
          </cell>
          <cell r="T364" t="str">
            <v>G</v>
          </cell>
          <cell r="U364" t="str">
            <v>A</v>
          </cell>
          <cell r="V364">
            <v>394</v>
          </cell>
          <cell r="W364" t="str">
            <v>3W</v>
          </cell>
          <cell r="X364" t="str">
            <v>3W</v>
          </cell>
          <cell r="Y364">
            <v>0.375</v>
          </cell>
          <cell r="Z364">
            <v>0.39583333333333331</v>
          </cell>
          <cell r="AA364" t="str">
            <v>3W</v>
          </cell>
          <cell r="AB364" t="str">
            <v>3W</v>
          </cell>
          <cell r="AC364">
            <v>0.4375</v>
          </cell>
          <cell r="AD364">
            <v>0.45833333333333331</v>
          </cell>
          <cell r="AE364" t="str">
            <v>EDC8</v>
          </cell>
          <cell r="AF364" t="str">
            <v>6W</v>
          </cell>
        </row>
        <row r="365">
          <cell r="A365" t="str">
            <v>TGA395</v>
          </cell>
          <cell r="B365" t="str">
            <v>EDCGZ</v>
          </cell>
          <cell r="C365" t="str">
            <v>Distribution Center</v>
          </cell>
          <cell r="D365" t="str">
            <v>AAT</v>
          </cell>
          <cell r="E365" t="str">
            <v>Non Bailment</v>
          </cell>
          <cell r="F365" t="str">
            <v>11 - 20</v>
          </cell>
          <cell r="G365" t="str">
            <v>One way</v>
          </cell>
          <cell r="H365" t="str">
            <v>One Way</v>
          </cell>
          <cell r="I365">
            <v>45278</v>
          </cell>
          <cell r="J365" t="str">
            <v>TGA395</v>
          </cell>
          <cell r="K365" t="str">
            <v>GUD6A</v>
          </cell>
          <cell r="L365" t="str">
            <v>THAI SUMMIT AUTOMOTIVE CO LTD</v>
          </cell>
          <cell r="M365" t="str">
            <v>13.039018 / 101.117863</v>
          </cell>
          <cell r="N365" t="str">
            <v>TTVT</v>
          </cell>
          <cell r="O365" t="str">
            <v>GBJWE</v>
          </cell>
          <cell r="P365">
            <v>23</v>
          </cell>
          <cell r="Q365">
            <v>0.88124999999999998</v>
          </cell>
          <cell r="R365" t="str">
            <v>FTL</v>
          </cell>
          <cell r="S365" t="str">
            <v>T</v>
          </cell>
          <cell r="T365" t="str">
            <v>G</v>
          </cell>
          <cell r="U365" t="str">
            <v>A</v>
          </cell>
          <cell r="V365">
            <v>395</v>
          </cell>
          <cell r="W365" t="str">
            <v>3W</v>
          </cell>
          <cell r="X365" t="str">
            <v>3W</v>
          </cell>
          <cell r="Y365">
            <v>0.375</v>
          </cell>
          <cell r="Z365">
            <v>0.39583333333333331</v>
          </cell>
          <cell r="AA365" t="str">
            <v>3W</v>
          </cell>
          <cell r="AB365" t="str">
            <v>3W</v>
          </cell>
          <cell r="AC365">
            <v>0.4375</v>
          </cell>
          <cell r="AD365">
            <v>0.45833333333333331</v>
          </cell>
          <cell r="AE365" t="str">
            <v>EDC8</v>
          </cell>
          <cell r="AF365" t="str">
            <v>6W</v>
          </cell>
        </row>
        <row r="366">
          <cell r="A366" t="str">
            <v>TGA396</v>
          </cell>
          <cell r="B366" t="str">
            <v>EDCGZ</v>
          </cell>
          <cell r="C366" t="str">
            <v>Distribution Center</v>
          </cell>
          <cell r="D366" t="str">
            <v>AAT</v>
          </cell>
          <cell r="E366" t="str">
            <v>Non Bailment</v>
          </cell>
          <cell r="F366" t="str">
            <v>11 - 20</v>
          </cell>
          <cell r="G366" t="str">
            <v>One way</v>
          </cell>
          <cell r="H366" t="str">
            <v>One Way</v>
          </cell>
          <cell r="I366">
            <v>45278</v>
          </cell>
          <cell r="J366" t="str">
            <v>TGA396</v>
          </cell>
          <cell r="K366" t="str">
            <v>GUD6A</v>
          </cell>
          <cell r="L366" t="str">
            <v>THAI SUMMIT AUTOMOTIVE CO LTD</v>
          </cell>
          <cell r="M366" t="str">
            <v>13.039018 / 101.117863</v>
          </cell>
          <cell r="N366" t="str">
            <v>TTVT</v>
          </cell>
          <cell r="O366" t="str">
            <v>GBJWE</v>
          </cell>
          <cell r="P366">
            <v>23</v>
          </cell>
          <cell r="Q366">
            <v>0.88124999999999998</v>
          </cell>
          <cell r="R366" t="str">
            <v>FTL</v>
          </cell>
          <cell r="S366" t="str">
            <v>T</v>
          </cell>
          <cell r="T366" t="str">
            <v>G</v>
          </cell>
          <cell r="U366" t="str">
            <v>A</v>
          </cell>
          <cell r="V366">
            <v>396</v>
          </cell>
          <cell r="W366" t="str">
            <v>3W</v>
          </cell>
          <cell r="X366" t="str">
            <v>3W</v>
          </cell>
          <cell r="Y366">
            <v>0.375</v>
          </cell>
          <cell r="Z366">
            <v>0.39583333333333331</v>
          </cell>
          <cell r="AA366" t="str">
            <v>3W</v>
          </cell>
          <cell r="AB366" t="str">
            <v>3W</v>
          </cell>
          <cell r="AC366">
            <v>0.4375</v>
          </cell>
          <cell r="AD366">
            <v>0.45833333333333331</v>
          </cell>
          <cell r="AE366" t="str">
            <v>EDC8</v>
          </cell>
          <cell r="AF366" t="str">
            <v>6W</v>
          </cell>
        </row>
        <row r="367">
          <cell r="A367" t="str">
            <v>TGA397</v>
          </cell>
          <cell r="B367" t="str">
            <v>EDCGZ</v>
          </cell>
          <cell r="C367" t="str">
            <v>Distribution Center</v>
          </cell>
          <cell r="D367" t="str">
            <v>AAT</v>
          </cell>
          <cell r="E367" t="str">
            <v>Non Bailment</v>
          </cell>
          <cell r="F367" t="str">
            <v>11 - 20</v>
          </cell>
          <cell r="G367" t="str">
            <v>One way</v>
          </cell>
          <cell r="H367" t="str">
            <v>One Way</v>
          </cell>
          <cell r="I367">
            <v>45278</v>
          </cell>
          <cell r="J367" t="str">
            <v>TGA397</v>
          </cell>
          <cell r="K367" t="str">
            <v>GVSFA</v>
          </cell>
          <cell r="L367" t="str">
            <v>TAYIH KENMOS AUTO PARTS THAILAND CO</v>
          </cell>
          <cell r="M367" t="str">
            <v>13.089700 / 101.088300</v>
          </cell>
          <cell r="N367" t="str">
            <v>TTVT</v>
          </cell>
          <cell r="O367" t="str">
            <v>GBJWC</v>
          </cell>
          <cell r="P367">
            <v>25</v>
          </cell>
          <cell r="Q367">
            <v>0.7</v>
          </cell>
          <cell r="R367" t="str">
            <v>FTL</v>
          </cell>
          <cell r="S367" t="str">
            <v>T</v>
          </cell>
          <cell r="T367" t="str">
            <v>G</v>
          </cell>
          <cell r="U367" t="str">
            <v>A</v>
          </cell>
          <cell r="V367">
            <v>397</v>
          </cell>
          <cell r="W367" t="str">
            <v>5F</v>
          </cell>
          <cell r="X367" t="str">
            <v>5F</v>
          </cell>
          <cell r="Y367">
            <v>0.625</v>
          </cell>
          <cell r="Z367">
            <v>0.64583333333333337</v>
          </cell>
          <cell r="AA367" t="str">
            <v>5F</v>
          </cell>
          <cell r="AB367" t="str">
            <v>5F</v>
          </cell>
          <cell r="AC367">
            <v>0.6875</v>
          </cell>
          <cell r="AD367">
            <v>0.70833333333333337</v>
          </cell>
          <cell r="AE367" t="str">
            <v>EDC8</v>
          </cell>
          <cell r="AF367" t="str">
            <v>6W</v>
          </cell>
        </row>
        <row r="368">
          <cell r="A368" t="str">
            <v>TGA398</v>
          </cell>
          <cell r="B368" t="str">
            <v>EDCGZ</v>
          </cell>
          <cell r="C368" t="str">
            <v>Distribution Center</v>
          </cell>
          <cell r="D368" t="str">
            <v>AAT</v>
          </cell>
          <cell r="E368" t="str">
            <v>Non Bailment</v>
          </cell>
          <cell r="F368" t="str">
            <v>0 - 5</v>
          </cell>
          <cell r="G368" t="str">
            <v>One way</v>
          </cell>
          <cell r="H368" t="str">
            <v>One Way</v>
          </cell>
          <cell r="I368">
            <v>45264</v>
          </cell>
          <cell r="J368" t="str">
            <v>TGA398</v>
          </cell>
          <cell r="K368" t="str">
            <v>HH9HA</v>
          </cell>
          <cell r="L368" t="str">
            <v>ROECHLING AUTOMOTIVE CHONBURI CO LT</v>
          </cell>
          <cell r="M368" t="str">
            <v>13.080600 / 101.212985</v>
          </cell>
          <cell r="N368" t="str">
            <v>TTVT</v>
          </cell>
          <cell r="O368" t="str">
            <v>GBJWE</v>
          </cell>
          <cell r="P368">
            <v>23</v>
          </cell>
          <cell r="Q368">
            <v>0</v>
          </cell>
          <cell r="R368" t="str">
            <v>FTL</v>
          </cell>
          <cell r="S368" t="str">
            <v>T</v>
          </cell>
          <cell r="T368" t="str">
            <v>G</v>
          </cell>
          <cell r="U368" t="str">
            <v>A</v>
          </cell>
          <cell r="V368">
            <v>398</v>
          </cell>
          <cell r="W368" t="str">
            <v>3W</v>
          </cell>
          <cell r="X368" t="str">
            <v>3W</v>
          </cell>
          <cell r="Y368">
            <v>0.41666666666666669</v>
          </cell>
          <cell r="Z368">
            <v>0.4375</v>
          </cell>
          <cell r="AA368" t="str">
            <v>3W</v>
          </cell>
          <cell r="AB368" t="str">
            <v>3W</v>
          </cell>
          <cell r="AC368">
            <v>0.45833333333333331</v>
          </cell>
          <cell r="AD368">
            <v>0.47916666666666669</v>
          </cell>
          <cell r="AE368" t="str">
            <v>EDC8</v>
          </cell>
          <cell r="AF368" t="str">
            <v>6W</v>
          </cell>
        </row>
        <row r="369">
          <cell r="A369" t="str">
            <v>TGA399</v>
          </cell>
          <cell r="B369" t="str">
            <v>EDCGZ</v>
          </cell>
          <cell r="C369" t="str">
            <v>Distribution Center</v>
          </cell>
          <cell r="D369" t="str">
            <v>AAT</v>
          </cell>
          <cell r="E369" t="str">
            <v>Non Bailment</v>
          </cell>
          <cell r="F369" t="str">
            <v>0 - 5</v>
          </cell>
          <cell r="G369" t="str">
            <v>One way</v>
          </cell>
          <cell r="H369" t="str">
            <v>One Way</v>
          </cell>
          <cell r="I369">
            <v>45201</v>
          </cell>
          <cell r="J369" t="str">
            <v>TGA399</v>
          </cell>
          <cell r="K369" t="str">
            <v>HH9HA</v>
          </cell>
          <cell r="L369" t="str">
            <v>ROECHLING AUTOMOTIVE CHONBURI CO LT</v>
          </cell>
          <cell r="M369" t="str">
            <v>13.080600 / 101.212985</v>
          </cell>
          <cell r="N369" t="str">
            <v>TTVT</v>
          </cell>
          <cell r="O369" t="str">
            <v>GBJWA</v>
          </cell>
          <cell r="P369">
            <v>22</v>
          </cell>
          <cell r="Q369">
            <v>0</v>
          </cell>
          <cell r="R369" t="str">
            <v>FTL</v>
          </cell>
          <cell r="S369" t="str">
            <v>T</v>
          </cell>
          <cell r="T369" t="str">
            <v>G</v>
          </cell>
          <cell r="U369" t="str">
            <v>A</v>
          </cell>
          <cell r="V369">
            <v>399</v>
          </cell>
          <cell r="W369" t="str">
            <v>2T</v>
          </cell>
          <cell r="X369" t="str">
            <v>2T</v>
          </cell>
          <cell r="Y369">
            <v>0.64583333333333337</v>
          </cell>
          <cell r="Z369">
            <v>0.66666666666666663</v>
          </cell>
          <cell r="AA369" t="str">
            <v>2T</v>
          </cell>
          <cell r="AB369" t="str">
            <v>2T</v>
          </cell>
          <cell r="AC369">
            <v>0.6875</v>
          </cell>
          <cell r="AD369">
            <v>0.70833333333333337</v>
          </cell>
          <cell r="AE369" t="str">
            <v>EDC8</v>
          </cell>
          <cell r="AF369" t="str">
            <v>6W</v>
          </cell>
        </row>
        <row r="370">
          <cell r="A370" t="str">
            <v>TGA400</v>
          </cell>
          <cell r="B370" t="str">
            <v>EDCGZ</v>
          </cell>
          <cell r="C370" t="str">
            <v>Distribution Center</v>
          </cell>
          <cell r="D370" t="str">
            <v>AAT</v>
          </cell>
          <cell r="E370" t="str">
            <v>Non Bailment</v>
          </cell>
          <cell r="F370" t="str">
            <v>0 - 5</v>
          </cell>
          <cell r="G370" t="str">
            <v>One way</v>
          </cell>
          <cell r="H370" t="str">
            <v>One Way</v>
          </cell>
          <cell r="I370">
            <v>45201</v>
          </cell>
          <cell r="J370" t="str">
            <v>TGA400</v>
          </cell>
          <cell r="K370" t="str">
            <v>HH9HA</v>
          </cell>
          <cell r="L370" t="str">
            <v>ROECHLING AUTOMOTIVE CHONBURI CO LT</v>
          </cell>
          <cell r="M370" t="str">
            <v>13.080600 / 101.212985</v>
          </cell>
          <cell r="N370" t="str">
            <v>TTVT</v>
          </cell>
          <cell r="O370" t="str">
            <v>GBJWA</v>
          </cell>
          <cell r="P370">
            <v>22</v>
          </cell>
          <cell r="Q370">
            <v>0</v>
          </cell>
          <cell r="R370" t="str">
            <v>FTL</v>
          </cell>
          <cell r="S370" t="str">
            <v>T</v>
          </cell>
          <cell r="T370" t="str">
            <v>G</v>
          </cell>
          <cell r="U370" t="str">
            <v>A</v>
          </cell>
          <cell r="V370">
            <v>400</v>
          </cell>
          <cell r="W370" t="str">
            <v>2T</v>
          </cell>
          <cell r="X370" t="str">
            <v>2T</v>
          </cell>
          <cell r="Y370">
            <v>0.64583333333333337</v>
          </cell>
          <cell r="Z370">
            <v>0.66666666666666663</v>
          </cell>
          <cell r="AA370" t="str">
            <v>2T</v>
          </cell>
          <cell r="AB370" t="str">
            <v>2T</v>
          </cell>
          <cell r="AC370">
            <v>0.6875</v>
          </cell>
          <cell r="AD370">
            <v>0.70833333333333337</v>
          </cell>
          <cell r="AE370" t="str">
            <v>EDC8</v>
          </cell>
          <cell r="AF370" t="str">
            <v>6W</v>
          </cell>
        </row>
        <row r="371">
          <cell r="A371" t="str">
            <v>TGA405</v>
          </cell>
          <cell r="B371" t="str">
            <v>EDCGZ</v>
          </cell>
          <cell r="C371" t="str">
            <v>Distribution Center</v>
          </cell>
          <cell r="D371" t="str">
            <v>AAT</v>
          </cell>
          <cell r="E371" t="str">
            <v>Non Bailment</v>
          </cell>
          <cell r="F371" t="str">
            <v>0 - 5</v>
          </cell>
          <cell r="G371" t="str">
            <v>One way</v>
          </cell>
          <cell r="H371" t="str">
            <v>One Way</v>
          </cell>
          <cell r="I371">
            <v>45201</v>
          </cell>
          <cell r="J371" t="str">
            <v>TGA405</v>
          </cell>
          <cell r="K371" t="str">
            <v>HH9HA</v>
          </cell>
          <cell r="L371" t="str">
            <v>ROECHLING AUTOMOTIVE CHONBURI CO LT</v>
          </cell>
          <cell r="M371" t="str">
            <v>13.080600 / 101.212985</v>
          </cell>
          <cell r="N371" t="str">
            <v>TTVT</v>
          </cell>
          <cell r="O371" t="str">
            <v>GBJWA</v>
          </cell>
          <cell r="P371">
            <v>22</v>
          </cell>
          <cell r="Q371">
            <v>0</v>
          </cell>
          <cell r="R371" t="str">
            <v>FTL</v>
          </cell>
          <cell r="S371" t="str">
            <v>T</v>
          </cell>
          <cell r="T371" t="str">
            <v>G</v>
          </cell>
          <cell r="U371" t="str">
            <v>A</v>
          </cell>
          <cell r="V371">
            <v>405</v>
          </cell>
          <cell r="W371" t="str">
            <v>2T</v>
          </cell>
          <cell r="X371" t="str">
            <v>2T</v>
          </cell>
          <cell r="Y371">
            <v>0.64583333333333337</v>
          </cell>
          <cell r="Z371">
            <v>0.66666666666666663</v>
          </cell>
          <cell r="AA371" t="str">
            <v>2T</v>
          </cell>
          <cell r="AB371" t="str">
            <v>2T</v>
          </cell>
          <cell r="AC371">
            <v>0.6875</v>
          </cell>
          <cell r="AD371">
            <v>0.70833333333333337</v>
          </cell>
          <cell r="AE371" t="str">
            <v>EDC8</v>
          </cell>
          <cell r="AF371" t="str">
            <v>6W</v>
          </cell>
        </row>
        <row r="372">
          <cell r="A372" t="str">
            <v>TGA406</v>
          </cell>
          <cell r="B372" t="str">
            <v>EDCGZ</v>
          </cell>
          <cell r="C372" t="str">
            <v>Distribution Center</v>
          </cell>
          <cell r="D372" t="str">
            <v>AAT</v>
          </cell>
          <cell r="E372" t="str">
            <v>Non Bailment</v>
          </cell>
          <cell r="F372" t="str">
            <v>21 - 30</v>
          </cell>
          <cell r="G372" t="str">
            <v>One way</v>
          </cell>
          <cell r="H372" t="str">
            <v>One Way</v>
          </cell>
          <cell r="I372">
            <v>45278</v>
          </cell>
          <cell r="J372" t="str">
            <v>TGA406</v>
          </cell>
          <cell r="K372" t="str">
            <v>HN6QA</v>
          </cell>
          <cell r="L372" t="str">
            <v>MAGNA AUTOMOTIVE TECHNOLOGY THAILAN</v>
          </cell>
          <cell r="M372" t="str">
            <v>12.998092 / 101.198285</v>
          </cell>
          <cell r="N372" t="str">
            <v>TTVT</v>
          </cell>
          <cell r="O372" t="str">
            <v>GBJWE</v>
          </cell>
          <cell r="P372">
            <v>24</v>
          </cell>
          <cell r="Q372">
            <v>0.57999999999999996</v>
          </cell>
          <cell r="R372" t="str">
            <v>FTL</v>
          </cell>
          <cell r="S372" t="str">
            <v>T</v>
          </cell>
          <cell r="T372" t="str">
            <v>G</v>
          </cell>
          <cell r="U372" t="str">
            <v>A</v>
          </cell>
          <cell r="V372">
            <v>406</v>
          </cell>
          <cell r="W372" t="str">
            <v>4R</v>
          </cell>
          <cell r="X372" t="str">
            <v>4R</v>
          </cell>
          <cell r="Y372">
            <v>0.375</v>
          </cell>
          <cell r="Z372">
            <v>0.39583333333333331</v>
          </cell>
          <cell r="AA372" t="str">
            <v>4R</v>
          </cell>
          <cell r="AB372" t="str">
            <v>4R</v>
          </cell>
          <cell r="AC372">
            <v>0.4375</v>
          </cell>
          <cell r="AD372">
            <v>0.45833333333333331</v>
          </cell>
          <cell r="AE372" t="str">
            <v>EDC8</v>
          </cell>
          <cell r="AF372" t="str">
            <v>6W</v>
          </cell>
        </row>
        <row r="373">
          <cell r="A373" t="str">
            <v>TGA407</v>
          </cell>
          <cell r="B373" t="str">
            <v>EDCGZ</v>
          </cell>
          <cell r="C373" t="str">
            <v>Distribution Center</v>
          </cell>
          <cell r="D373" t="str">
            <v>AAT</v>
          </cell>
          <cell r="E373" t="str">
            <v>Non Bailment</v>
          </cell>
          <cell r="F373" t="str">
            <v>11 - 20</v>
          </cell>
          <cell r="G373" t="str">
            <v>One way</v>
          </cell>
          <cell r="H373" t="str">
            <v>One Way</v>
          </cell>
          <cell r="I373">
            <v>45201</v>
          </cell>
          <cell r="J373" t="str">
            <v>TGA407</v>
          </cell>
          <cell r="K373" t="str">
            <v>GSQCB</v>
          </cell>
          <cell r="L373" t="str">
            <v>THAI SUMMIT PLASTECH CO LTD</v>
          </cell>
          <cell r="M373" t="str">
            <v>13.007000 / 101.189200</v>
          </cell>
          <cell r="N373" t="str">
            <v>TTVT</v>
          </cell>
          <cell r="O373" t="str">
            <v>GBJWF</v>
          </cell>
          <cell r="P373">
            <v>23</v>
          </cell>
          <cell r="Q373">
            <v>2.5</v>
          </cell>
          <cell r="R373" t="str">
            <v>CON</v>
          </cell>
          <cell r="S373" t="str">
            <v>T</v>
          </cell>
          <cell r="T373" t="str">
            <v>G</v>
          </cell>
          <cell r="U373" t="str">
            <v>A</v>
          </cell>
          <cell r="V373" t="str">
            <v>407</v>
          </cell>
          <cell r="W373" t="str">
            <v>3W</v>
          </cell>
          <cell r="X373" t="str">
            <v>3W</v>
          </cell>
          <cell r="Y373">
            <v>0.41666666666666669</v>
          </cell>
          <cell r="Z373">
            <v>0.4375</v>
          </cell>
          <cell r="AA373" t="str">
            <v>3W</v>
          </cell>
          <cell r="AB373" t="str">
            <v>3W</v>
          </cell>
          <cell r="AC373">
            <v>0.46875</v>
          </cell>
          <cell r="AD373">
            <v>0.48958333333333331</v>
          </cell>
          <cell r="AE373" t="str">
            <v>EDC8</v>
          </cell>
          <cell r="AF373" t="str">
            <v>6W</v>
          </cell>
        </row>
        <row r="374">
          <cell r="A374" t="str">
            <v>TGA407</v>
          </cell>
          <cell r="B374" t="str">
            <v>EDCGZ</v>
          </cell>
          <cell r="C374" t="str">
            <v>Distribution Center</v>
          </cell>
          <cell r="D374" t="str">
            <v>AAT</v>
          </cell>
          <cell r="E374" t="str">
            <v>Non Bailment</v>
          </cell>
          <cell r="F374" t="str">
            <v>11 - 20</v>
          </cell>
          <cell r="G374" t="str">
            <v>One way</v>
          </cell>
          <cell r="H374" t="str">
            <v>One Way</v>
          </cell>
          <cell r="I374">
            <v>45201</v>
          </cell>
          <cell r="J374" t="str">
            <v>TGA407</v>
          </cell>
          <cell r="K374" t="str">
            <v>GSQCB</v>
          </cell>
          <cell r="L374" t="str">
            <v>THAI SUMMIT PLASTECH CO LTD</v>
          </cell>
          <cell r="M374" t="str">
            <v>13.007000 / 101.189200</v>
          </cell>
          <cell r="N374" t="str">
            <v>TTVT</v>
          </cell>
          <cell r="O374" t="str">
            <v>GBJWG</v>
          </cell>
          <cell r="P374">
            <v>23</v>
          </cell>
          <cell r="Q374">
            <v>2.5</v>
          </cell>
          <cell r="R374" t="str">
            <v>CON</v>
          </cell>
          <cell r="S374" t="str">
            <v>T</v>
          </cell>
          <cell r="T374" t="str">
            <v>G</v>
          </cell>
          <cell r="U374" t="str">
            <v>A</v>
          </cell>
          <cell r="V374" t="str">
            <v>407</v>
          </cell>
          <cell r="W374" t="str">
            <v>3W</v>
          </cell>
          <cell r="X374" t="str">
            <v>3W</v>
          </cell>
          <cell r="Y374">
            <v>0.41666666666666669</v>
          </cell>
          <cell r="Z374">
            <v>0.4375</v>
          </cell>
          <cell r="AA374" t="str">
            <v>3W</v>
          </cell>
          <cell r="AB374" t="str">
            <v>3W</v>
          </cell>
          <cell r="AC374">
            <v>0.46875</v>
          </cell>
          <cell r="AD374">
            <v>0.48958333333333331</v>
          </cell>
          <cell r="AE374" t="str">
            <v>EDC8</v>
          </cell>
          <cell r="AF374" t="str">
            <v>6W</v>
          </cell>
        </row>
        <row r="375">
          <cell r="A375" t="str">
            <v>TGA408</v>
          </cell>
          <cell r="B375" t="str">
            <v>EDCGZ</v>
          </cell>
          <cell r="C375" t="str">
            <v>Distribution Center</v>
          </cell>
          <cell r="D375" t="str">
            <v>AAT</v>
          </cell>
          <cell r="E375" t="str">
            <v>Non Bailment</v>
          </cell>
          <cell r="F375" t="str">
            <v>21 - 30</v>
          </cell>
          <cell r="G375" t="str">
            <v>One way</v>
          </cell>
          <cell r="H375" t="str">
            <v>One Way</v>
          </cell>
          <cell r="I375">
            <v>45201</v>
          </cell>
          <cell r="J375" t="str">
            <v>TGA408</v>
          </cell>
          <cell r="K375" t="str">
            <v>HPBNA</v>
          </cell>
          <cell r="L375" t="str">
            <v>FARAERO CO LTD</v>
          </cell>
          <cell r="M375" t="str">
            <v>12.87634 / 101.08880</v>
          </cell>
          <cell r="N375" t="str">
            <v>TTVT</v>
          </cell>
          <cell r="O375" t="str">
            <v>GBJWC</v>
          </cell>
          <cell r="P375">
            <v>25</v>
          </cell>
          <cell r="Q375">
            <v>0.95299999999999996</v>
          </cell>
          <cell r="R375" t="str">
            <v>FTL</v>
          </cell>
          <cell r="S375" t="str">
            <v>T</v>
          </cell>
          <cell r="T375" t="str">
            <v>G</v>
          </cell>
          <cell r="U375" t="str">
            <v>A</v>
          </cell>
          <cell r="V375" t="str">
            <v>408</v>
          </cell>
          <cell r="W375" t="str">
            <v>5F</v>
          </cell>
          <cell r="X375" t="str">
            <v>5F</v>
          </cell>
          <cell r="Y375">
            <v>0.35416666666666669</v>
          </cell>
          <cell r="Z375">
            <v>0.375</v>
          </cell>
          <cell r="AA375" t="str">
            <v>5F</v>
          </cell>
          <cell r="AB375" t="str">
            <v>5F</v>
          </cell>
          <cell r="AC375">
            <v>0.4375</v>
          </cell>
          <cell r="AD375">
            <v>0.45833333333333331</v>
          </cell>
          <cell r="AE375" t="str">
            <v>EDC8</v>
          </cell>
          <cell r="AF375" t="str">
            <v>6W</v>
          </cell>
        </row>
        <row r="376">
          <cell r="A376" t="str">
            <v>TGA409</v>
          </cell>
          <cell r="B376" t="str">
            <v>EDCGZ</v>
          </cell>
          <cell r="C376" t="str">
            <v>Distribution Center</v>
          </cell>
          <cell r="D376" t="str">
            <v>AAT</v>
          </cell>
          <cell r="E376" t="str">
            <v>Non Bailment</v>
          </cell>
          <cell r="F376" t="str">
            <v>21 - 30</v>
          </cell>
          <cell r="G376" t="str">
            <v>One way</v>
          </cell>
          <cell r="H376" t="str">
            <v>One Way</v>
          </cell>
          <cell r="I376">
            <v>45201</v>
          </cell>
          <cell r="J376" t="str">
            <v>TGA409</v>
          </cell>
          <cell r="K376" t="str">
            <v>HPBNA</v>
          </cell>
          <cell r="L376" t="str">
            <v>FARAERO CO LTD</v>
          </cell>
          <cell r="M376" t="str">
            <v>12.87634 / 101.08880</v>
          </cell>
          <cell r="N376" t="str">
            <v>TTVT</v>
          </cell>
          <cell r="O376" t="str">
            <v>GBJWC</v>
          </cell>
          <cell r="P376">
            <v>25</v>
          </cell>
          <cell r="Q376">
            <v>0.95299999999999996</v>
          </cell>
          <cell r="R376" t="str">
            <v>FTL</v>
          </cell>
          <cell r="S376" t="str">
            <v>T</v>
          </cell>
          <cell r="T376" t="str">
            <v>G</v>
          </cell>
          <cell r="U376" t="str">
            <v>A</v>
          </cell>
          <cell r="V376" t="str">
            <v>409</v>
          </cell>
          <cell r="W376" t="str">
            <v>5F</v>
          </cell>
          <cell r="X376" t="str">
            <v>5F</v>
          </cell>
          <cell r="Y376">
            <v>0.35416666666666669</v>
          </cell>
          <cell r="Z376">
            <v>0.375</v>
          </cell>
          <cell r="AA376" t="str">
            <v>5F</v>
          </cell>
          <cell r="AB376" t="str">
            <v>5F</v>
          </cell>
          <cell r="AC376">
            <v>0.4375</v>
          </cell>
          <cell r="AD376">
            <v>0.45833333333333331</v>
          </cell>
          <cell r="AE376" t="str">
            <v>EDC8</v>
          </cell>
          <cell r="AF376" t="str">
            <v>6W</v>
          </cell>
        </row>
        <row r="377">
          <cell r="A377" t="str">
            <v>TGA410</v>
          </cell>
          <cell r="B377" t="str">
            <v>EDCGZ</v>
          </cell>
          <cell r="C377" t="str">
            <v>Distribution Center</v>
          </cell>
          <cell r="D377" t="str">
            <v>AAT</v>
          </cell>
          <cell r="E377" t="str">
            <v>Non Bailment</v>
          </cell>
          <cell r="F377" t="str">
            <v>21 - 30</v>
          </cell>
          <cell r="G377" t="str">
            <v>One way</v>
          </cell>
          <cell r="H377" t="str">
            <v>One Way</v>
          </cell>
          <cell r="I377">
            <v>45201</v>
          </cell>
          <cell r="J377" t="str">
            <v>TGA410</v>
          </cell>
          <cell r="K377" t="str">
            <v>HPBNA</v>
          </cell>
          <cell r="L377" t="str">
            <v>FARAERO CO LTD</v>
          </cell>
          <cell r="M377" t="str">
            <v>12.87634 / 101.08880</v>
          </cell>
          <cell r="N377" t="str">
            <v>TTVT</v>
          </cell>
          <cell r="O377" t="str">
            <v>GBJWC</v>
          </cell>
          <cell r="P377">
            <v>25</v>
          </cell>
          <cell r="Q377">
            <v>0.95299999999999996</v>
          </cell>
          <cell r="R377" t="str">
            <v>FTL</v>
          </cell>
          <cell r="S377" t="str">
            <v>T</v>
          </cell>
          <cell r="T377" t="str">
            <v>G</v>
          </cell>
          <cell r="U377" t="str">
            <v>A</v>
          </cell>
          <cell r="V377" t="str">
            <v>410</v>
          </cell>
          <cell r="W377" t="str">
            <v>5F</v>
          </cell>
          <cell r="X377" t="str">
            <v>5F</v>
          </cell>
          <cell r="Y377">
            <v>0.35416666666666669</v>
          </cell>
          <cell r="Z377">
            <v>0.375</v>
          </cell>
          <cell r="AA377" t="str">
            <v>5F</v>
          </cell>
          <cell r="AB377" t="str">
            <v>5F</v>
          </cell>
          <cell r="AC377">
            <v>0.4375</v>
          </cell>
          <cell r="AD377">
            <v>0.45833333333333331</v>
          </cell>
          <cell r="AE377" t="str">
            <v>EDC8</v>
          </cell>
          <cell r="AF377" t="str">
            <v>6W</v>
          </cell>
        </row>
        <row r="378">
          <cell r="A378" t="str">
            <v>TGA411</v>
          </cell>
          <cell r="B378" t="str">
            <v>EDCGZ</v>
          </cell>
          <cell r="C378" t="str">
            <v>Distribution Center</v>
          </cell>
          <cell r="D378" t="str">
            <v>AAT</v>
          </cell>
          <cell r="E378" t="str">
            <v>Non Bailment</v>
          </cell>
          <cell r="F378" t="str">
            <v>21 - 30</v>
          </cell>
          <cell r="G378" t="str">
            <v>One way</v>
          </cell>
          <cell r="H378" t="str">
            <v>One Way</v>
          </cell>
          <cell r="I378">
            <v>45201</v>
          </cell>
          <cell r="J378" t="str">
            <v>TGA411</v>
          </cell>
          <cell r="K378" t="str">
            <v>HPBNA</v>
          </cell>
          <cell r="L378" t="str">
            <v>FARAERO CO LTD</v>
          </cell>
          <cell r="M378" t="str">
            <v>12.87634 / 101.08880</v>
          </cell>
          <cell r="N378" t="str">
            <v>TTVT</v>
          </cell>
          <cell r="O378" t="str">
            <v>GBJWC</v>
          </cell>
          <cell r="P378">
            <v>25</v>
          </cell>
          <cell r="Q378">
            <v>0.95299999999999996</v>
          </cell>
          <cell r="R378" t="str">
            <v>FTL</v>
          </cell>
          <cell r="S378" t="str">
            <v>T</v>
          </cell>
          <cell r="T378" t="str">
            <v>G</v>
          </cell>
          <cell r="U378" t="str">
            <v>A</v>
          </cell>
          <cell r="V378" t="str">
            <v>411</v>
          </cell>
          <cell r="W378" t="str">
            <v>5F</v>
          </cell>
          <cell r="X378" t="str">
            <v>5F</v>
          </cell>
          <cell r="Y378">
            <v>0.35416666666666669</v>
          </cell>
          <cell r="Z378">
            <v>0.375</v>
          </cell>
          <cell r="AA378" t="str">
            <v>5F</v>
          </cell>
          <cell r="AB378" t="str">
            <v>5F</v>
          </cell>
          <cell r="AC378">
            <v>0.4375</v>
          </cell>
          <cell r="AD378">
            <v>0.45833333333333331</v>
          </cell>
          <cell r="AE378" t="str">
            <v>EDC8</v>
          </cell>
          <cell r="AF378" t="str">
            <v>6W</v>
          </cell>
        </row>
        <row r="379">
          <cell r="A379" t="str">
            <v>TGA412</v>
          </cell>
          <cell r="B379" t="str">
            <v>EDCGZ</v>
          </cell>
          <cell r="C379" t="str">
            <v>Distribution Center</v>
          </cell>
          <cell r="D379" t="str">
            <v>AAT</v>
          </cell>
          <cell r="E379" t="str">
            <v>Non Bailment</v>
          </cell>
          <cell r="F379" t="str">
            <v>21 - 30</v>
          </cell>
          <cell r="G379" t="str">
            <v>One way</v>
          </cell>
          <cell r="H379" t="str">
            <v>One Way</v>
          </cell>
          <cell r="I379">
            <v>45201</v>
          </cell>
          <cell r="J379" t="str">
            <v>TGA412</v>
          </cell>
          <cell r="K379" t="str">
            <v>HPBNA</v>
          </cell>
          <cell r="L379" t="str">
            <v>FARAERO CO LTD</v>
          </cell>
          <cell r="M379" t="str">
            <v>12.87634 / 101.08880</v>
          </cell>
          <cell r="N379" t="str">
            <v>TTVT</v>
          </cell>
          <cell r="O379" t="str">
            <v>GBJWC</v>
          </cell>
          <cell r="P379">
            <v>25</v>
          </cell>
          <cell r="Q379">
            <v>0.95299999999999996</v>
          </cell>
          <cell r="R379" t="str">
            <v>FTL</v>
          </cell>
          <cell r="S379" t="str">
            <v>T</v>
          </cell>
          <cell r="T379" t="str">
            <v>G</v>
          </cell>
          <cell r="U379" t="str">
            <v>A</v>
          </cell>
          <cell r="V379" t="str">
            <v>412</v>
          </cell>
          <cell r="W379" t="str">
            <v>5F</v>
          </cell>
          <cell r="X379" t="str">
            <v>5F</v>
          </cell>
          <cell r="Y379">
            <v>0.35416666666666669</v>
          </cell>
          <cell r="Z379">
            <v>0.375</v>
          </cell>
          <cell r="AA379" t="str">
            <v>5F</v>
          </cell>
          <cell r="AB379" t="str">
            <v>5F</v>
          </cell>
          <cell r="AC379">
            <v>0.4375</v>
          </cell>
          <cell r="AD379">
            <v>0.45833333333333331</v>
          </cell>
          <cell r="AE379" t="str">
            <v>EDC8</v>
          </cell>
          <cell r="AF379" t="str">
            <v>6W</v>
          </cell>
        </row>
        <row r="380">
          <cell r="A380" t="str">
            <v>TGA413</v>
          </cell>
          <cell r="B380" t="str">
            <v>EDCGZ</v>
          </cell>
          <cell r="C380" t="str">
            <v>Distribution Center</v>
          </cell>
          <cell r="D380" t="str">
            <v>AAT</v>
          </cell>
          <cell r="E380" t="str">
            <v>Non Bailment</v>
          </cell>
          <cell r="F380" t="str">
            <v>21 - 30</v>
          </cell>
          <cell r="G380" t="str">
            <v>One way</v>
          </cell>
          <cell r="H380" t="str">
            <v>One Way</v>
          </cell>
          <cell r="I380">
            <v>45201</v>
          </cell>
          <cell r="J380" t="str">
            <v>TGA413</v>
          </cell>
          <cell r="K380" t="str">
            <v>HPBNA</v>
          </cell>
          <cell r="L380" t="str">
            <v>FARAERO CO LTD</v>
          </cell>
          <cell r="M380" t="str">
            <v>12.87634 / 101.08880</v>
          </cell>
          <cell r="N380" t="str">
            <v>TTVT</v>
          </cell>
          <cell r="O380" t="str">
            <v>GBJWC</v>
          </cell>
          <cell r="P380">
            <v>25</v>
          </cell>
          <cell r="Q380">
            <v>0.95299999999999996</v>
          </cell>
          <cell r="R380" t="str">
            <v>FTL</v>
          </cell>
          <cell r="S380" t="str">
            <v>T</v>
          </cell>
          <cell r="T380" t="str">
            <v>G</v>
          </cell>
          <cell r="U380" t="str">
            <v>A</v>
          </cell>
          <cell r="V380" t="str">
            <v>413</v>
          </cell>
          <cell r="W380" t="str">
            <v>5F</v>
          </cell>
          <cell r="X380" t="str">
            <v>5F</v>
          </cell>
          <cell r="Y380">
            <v>0.35416666666666669</v>
          </cell>
          <cell r="Z380">
            <v>0.375</v>
          </cell>
          <cell r="AA380" t="str">
            <v>5F</v>
          </cell>
          <cell r="AB380" t="str">
            <v>5F</v>
          </cell>
          <cell r="AC380">
            <v>0.4375</v>
          </cell>
          <cell r="AD380">
            <v>0.45833333333333331</v>
          </cell>
          <cell r="AE380" t="str">
            <v>EDC8</v>
          </cell>
          <cell r="AF380" t="str">
            <v>6W</v>
          </cell>
        </row>
        <row r="381">
          <cell r="A381" t="str">
            <v>TGA414</v>
          </cell>
          <cell r="B381" t="str">
            <v>EDCGZ</v>
          </cell>
          <cell r="C381" t="str">
            <v>Distribution Center</v>
          </cell>
          <cell r="D381" t="str">
            <v>AAT</v>
          </cell>
          <cell r="E381" t="str">
            <v>Non Bailment</v>
          </cell>
          <cell r="F381" t="str">
            <v>21 - 30</v>
          </cell>
          <cell r="G381" t="str">
            <v>One way</v>
          </cell>
          <cell r="H381" t="str">
            <v>One Way</v>
          </cell>
          <cell r="I381">
            <v>45201</v>
          </cell>
          <cell r="J381" t="str">
            <v>TGA414</v>
          </cell>
          <cell r="K381" t="str">
            <v>HPBNA</v>
          </cell>
          <cell r="L381" t="str">
            <v>FARAERO CO LTD</v>
          </cell>
          <cell r="M381" t="str">
            <v>12.87634 / 101.08880</v>
          </cell>
          <cell r="N381" t="str">
            <v>TTVT</v>
          </cell>
          <cell r="O381" t="str">
            <v>GBJWC</v>
          </cell>
          <cell r="P381">
            <v>25</v>
          </cell>
          <cell r="Q381">
            <v>0.95299999999999996</v>
          </cell>
          <cell r="R381" t="str">
            <v>FTL</v>
          </cell>
          <cell r="S381" t="str">
            <v>T</v>
          </cell>
          <cell r="T381" t="str">
            <v>G</v>
          </cell>
          <cell r="U381" t="str">
            <v>A</v>
          </cell>
          <cell r="V381" t="str">
            <v>414</v>
          </cell>
          <cell r="W381" t="str">
            <v>5F</v>
          </cell>
          <cell r="X381" t="str">
            <v>5F</v>
          </cell>
          <cell r="Y381">
            <v>0.35416666666666669</v>
          </cell>
          <cell r="Z381">
            <v>0.375</v>
          </cell>
          <cell r="AA381" t="str">
            <v>5F</v>
          </cell>
          <cell r="AB381" t="str">
            <v>5F</v>
          </cell>
          <cell r="AC381">
            <v>0.4375</v>
          </cell>
          <cell r="AD381">
            <v>0.45833333333333331</v>
          </cell>
          <cell r="AE381" t="str">
            <v>EDC8</v>
          </cell>
          <cell r="AF381" t="str">
            <v>6W</v>
          </cell>
        </row>
        <row r="382">
          <cell r="A382" t="str">
            <v>TGA415</v>
          </cell>
          <cell r="B382" t="str">
            <v>EDCGZ</v>
          </cell>
          <cell r="C382" t="str">
            <v>Distribution Center</v>
          </cell>
          <cell r="D382" t="str">
            <v>AAT</v>
          </cell>
          <cell r="E382" t="str">
            <v>Non Bailment</v>
          </cell>
          <cell r="F382" t="str">
            <v>21 - 30</v>
          </cell>
          <cell r="G382" t="str">
            <v>One way</v>
          </cell>
          <cell r="H382" t="str">
            <v>One Way</v>
          </cell>
          <cell r="I382">
            <v>45201</v>
          </cell>
          <cell r="J382" t="str">
            <v>TGA415</v>
          </cell>
          <cell r="K382" t="str">
            <v>HPBNA</v>
          </cell>
          <cell r="L382" t="str">
            <v>FARAERO CO LTD</v>
          </cell>
          <cell r="M382" t="str">
            <v>12.87634 / 101.08880</v>
          </cell>
          <cell r="N382" t="str">
            <v>TTVT</v>
          </cell>
          <cell r="O382" t="str">
            <v>GBJWC</v>
          </cell>
          <cell r="P382">
            <v>25</v>
          </cell>
          <cell r="Q382">
            <v>0.95299999999999996</v>
          </cell>
          <cell r="R382" t="str">
            <v>FTL</v>
          </cell>
          <cell r="S382" t="str">
            <v>T</v>
          </cell>
          <cell r="T382" t="str">
            <v>G</v>
          </cell>
          <cell r="U382" t="str">
            <v>A</v>
          </cell>
          <cell r="V382" t="str">
            <v>415</v>
          </cell>
          <cell r="W382" t="str">
            <v>5F</v>
          </cell>
          <cell r="X382" t="str">
            <v>5F</v>
          </cell>
          <cell r="Y382">
            <v>0.35416666666666669</v>
          </cell>
          <cell r="Z382">
            <v>0.375</v>
          </cell>
          <cell r="AA382" t="str">
            <v>5F</v>
          </cell>
          <cell r="AB382" t="str">
            <v>5F</v>
          </cell>
          <cell r="AC382">
            <v>0.4375</v>
          </cell>
          <cell r="AD382">
            <v>0.45833333333333331</v>
          </cell>
          <cell r="AE382" t="str">
            <v>EDC8</v>
          </cell>
          <cell r="AF382" t="str">
            <v>6W</v>
          </cell>
        </row>
        <row r="383">
          <cell r="A383" t="str">
            <v>TGA416</v>
          </cell>
          <cell r="B383" t="str">
            <v>EDCGZ</v>
          </cell>
          <cell r="C383" t="str">
            <v>Distribution Center</v>
          </cell>
          <cell r="D383" t="str">
            <v>AAT</v>
          </cell>
          <cell r="E383" t="str">
            <v>Non Bailment</v>
          </cell>
          <cell r="F383" t="str">
            <v>21 - 30</v>
          </cell>
          <cell r="G383" t="str">
            <v>One way</v>
          </cell>
          <cell r="H383" t="str">
            <v>One Way</v>
          </cell>
          <cell r="I383">
            <v>45201</v>
          </cell>
          <cell r="J383" t="str">
            <v>TGA416</v>
          </cell>
          <cell r="K383" t="str">
            <v>HPBNA</v>
          </cell>
          <cell r="L383" t="str">
            <v>FARAERO CO LTD</v>
          </cell>
          <cell r="M383" t="str">
            <v>12.87634 / 101.08880</v>
          </cell>
          <cell r="N383" t="str">
            <v>TTVT</v>
          </cell>
          <cell r="O383" t="str">
            <v>GBJWC</v>
          </cell>
          <cell r="P383">
            <v>25</v>
          </cell>
          <cell r="Q383">
            <v>0.95299999999999996</v>
          </cell>
          <cell r="R383" t="str">
            <v>FTL</v>
          </cell>
          <cell r="S383" t="str">
            <v>T</v>
          </cell>
          <cell r="T383" t="str">
            <v>G</v>
          </cell>
          <cell r="U383" t="str">
            <v>A</v>
          </cell>
          <cell r="V383" t="str">
            <v>416</v>
          </cell>
          <cell r="W383" t="str">
            <v>5F</v>
          </cell>
          <cell r="X383" t="str">
            <v>5F</v>
          </cell>
          <cell r="Y383">
            <v>0.35416666666666669</v>
          </cell>
          <cell r="Z383">
            <v>0.375</v>
          </cell>
          <cell r="AA383" t="str">
            <v>5F</v>
          </cell>
          <cell r="AB383" t="str">
            <v>5F</v>
          </cell>
          <cell r="AC383">
            <v>0.4375</v>
          </cell>
          <cell r="AD383">
            <v>0.45833333333333331</v>
          </cell>
          <cell r="AE383" t="str">
            <v>EDC8</v>
          </cell>
          <cell r="AF383" t="str">
            <v>6W</v>
          </cell>
        </row>
        <row r="384">
          <cell r="A384" t="str">
            <v>TGA417</v>
          </cell>
          <cell r="B384" t="str">
            <v>EDCGZ</v>
          </cell>
          <cell r="C384" t="str">
            <v>Distribution Center</v>
          </cell>
          <cell r="D384" t="str">
            <v>AAT</v>
          </cell>
          <cell r="E384" t="str">
            <v>Non Bailment</v>
          </cell>
          <cell r="F384" t="str">
            <v>21 - 30</v>
          </cell>
          <cell r="G384" t="str">
            <v>One way</v>
          </cell>
          <cell r="H384" t="str">
            <v>One Way</v>
          </cell>
          <cell r="I384">
            <v>45278</v>
          </cell>
          <cell r="J384" t="str">
            <v>TGA417</v>
          </cell>
          <cell r="K384" t="str">
            <v>HPBNA</v>
          </cell>
          <cell r="L384" t="str">
            <v>FARAERO CO LTD</v>
          </cell>
          <cell r="M384" t="str">
            <v>12.87634 / 101.08880</v>
          </cell>
          <cell r="N384" t="str">
            <v>TTVT</v>
          </cell>
          <cell r="O384" t="str">
            <v>GBJWE</v>
          </cell>
          <cell r="P384">
            <v>24</v>
          </cell>
          <cell r="Q384">
            <v>0.84333333333333327</v>
          </cell>
          <cell r="R384" t="str">
            <v>FTL</v>
          </cell>
          <cell r="S384" t="str">
            <v>T</v>
          </cell>
          <cell r="T384" t="str">
            <v>G</v>
          </cell>
          <cell r="U384" t="str">
            <v>A</v>
          </cell>
          <cell r="V384" t="str">
            <v>417</v>
          </cell>
          <cell r="W384" t="str">
            <v>4R</v>
          </cell>
          <cell r="X384" t="str">
            <v>4R</v>
          </cell>
          <cell r="Y384">
            <v>0.375</v>
          </cell>
          <cell r="Z384">
            <v>0.39583333333333331</v>
          </cell>
          <cell r="AA384" t="str">
            <v>4R</v>
          </cell>
          <cell r="AB384" t="str">
            <v>4R</v>
          </cell>
          <cell r="AC384">
            <v>0.4375</v>
          </cell>
          <cell r="AD384">
            <v>0.45833333333333331</v>
          </cell>
          <cell r="AE384" t="str">
            <v>EDC8</v>
          </cell>
          <cell r="AF384" t="str">
            <v>6W</v>
          </cell>
        </row>
        <row r="385">
          <cell r="A385" t="str">
            <v>TGA418</v>
          </cell>
          <cell r="B385" t="str">
            <v>EDCGZ</v>
          </cell>
          <cell r="C385" t="str">
            <v>Distribution Center</v>
          </cell>
          <cell r="D385" t="str">
            <v>AAT</v>
          </cell>
          <cell r="E385" t="str">
            <v>Non Bailment</v>
          </cell>
          <cell r="F385" t="str">
            <v>21 - 30</v>
          </cell>
          <cell r="G385" t="str">
            <v>One way</v>
          </cell>
          <cell r="H385" t="str">
            <v>One Way</v>
          </cell>
          <cell r="I385">
            <v>45278</v>
          </cell>
          <cell r="J385" t="str">
            <v>TGA418</v>
          </cell>
          <cell r="K385" t="str">
            <v>HPBNA</v>
          </cell>
          <cell r="L385" t="str">
            <v>FARAERO CO LTD</v>
          </cell>
          <cell r="M385" t="str">
            <v>12.87634 / 101.08880</v>
          </cell>
          <cell r="N385" t="str">
            <v>TTVT</v>
          </cell>
          <cell r="O385" t="str">
            <v>GBJWE</v>
          </cell>
          <cell r="P385">
            <v>24</v>
          </cell>
          <cell r="Q385">
            <v>0.84333333333333327</v>
          </cell>
          <cell r="R385" t="str">
            <v>FTL</v>
          </cell>
          <cell r="S385" t="str">
            <v>T</v>
          </cell>
          <cell r="T385" t="str">
            <v>G</v>
          </cell>
          <cell r="U385" t="str">
            <v>A</v>
          </cell>
          <cell r="V385" t="str">
            <v>418</v>
          </cell>
          <cell r="W385" t="str">
            <v>4R</v>
          </cell>
          <cell r="X385" t="str">
            <v>4R</v>
          </cell>
          <cell r="Y385">
            <v>0.375</v>
          </cell>
          <cell r="Z385">
            <v>0.39583333333333331</v>
          </cell>
          <cell r="AA385" t="str">
            <v>4R</v>
          </cell>
          <cell r="AB385" t="str">
            <v>4R</v>
          </cell>
          <cell r="AC385">
            <v>0.4375</v>
          </cell>
          <cell r="AD385">
            <v>0.45833333333333331</v>
          </cell>
          <cell r="AE385" t="str">
            <v>EDC8</v>
          </cell>
          <cell r="AF385" t="str">
            <v>6W</v>
          </cell>
        </row>
        <row r="386">
          <cell r="A386" t="str">
            <v>TGA419</v>
          </cell>
          <cell r="B386" t="str">
            <v>EDCGZ</v>
          </cell>
          <cell r="C386" t="str">
            <v>Distribution Center</v>
          </cell>
          <cell r="D386" t="str">
            <v>AAT</v>
          </cell>
          <cell r="E386" t="str">
            <v>Non Bailment</v>
          </cell>
          <cell r="F386" t="str">
            <v>11 - 20</v>
          </cell>
          <cell r="G386" t="str">
            <v>One way</v>
          </cell>
          <cell r="H386" t="str">
            <v>One Way</v>
          </cell>
          <cell r="I386">
            <v>45201</v>
          </cell>
          <cell r="J386" t="str">
            <v>TGA419</v>
          </cell>
          <cell r="K386" t="str">
            <v>V0H8A</v>
          </cell>
          <cell r="L386" t="str">
            <v>ZF AUTOMOTIVE SAFETY SYSTEMS THAILA</v>
          </cell>
          <cell r="M386" t="str">
            <v>13.008300 / 101.172700</v>
          </cell>
          <cell r="N386" t="str">
            <v>TTVT</v>
          </cell>
          <cell r="O386" t="str">
            <v>GBJWE</v>
          </cell>
          <cell r="P386">
            <v>23</v>
          </cell>
          <cell r="Q386">
            <v>0.56000000000000005</v>
          </cell>
          <cell r="R386" t="str">
            <v>FTL</v>
          </cell>
          <cell r="S386" t="str">
            <v>T</v>
          </cell>
          <cell r="T386" t="str">
            <v>G</v>
          </cell>
          <cell r="U386" t="str">
            <v>A</v>
          </cell>
          <cell r="V386">
            <v>419</v>
          </cell>
          <cell r="W386" t="str">
            <v>3W</v>
          </cell>
          <cell r="X386" t="str">
            <v>3W</v>
          </cell>
          <cell r="Y386">
            <v>0.33333333333333331</v>
          </cell>
          <cell r="Z386">
            <v>0.35416666666666669</v>
          </cell>
          <cell r="AA386" t="str">
            <v>3W</v>
          </cell>
          <cell r="AB386" t="str">
            <v>3W</v>
          </cell>
          <cell r="AC386">
            <v>0.40625</v>
          </cell>
          <cell r="AD386">
            <v>0.42708333333333331</v>
          </cell>
          <cell r="AE386" t="str">
            <v>EDC8</v>
          </cell>
          <cell r="AF386" t="str">
            <v>6W</v>
          </cell>
        </row>
        <row r="387">
          <cell r="A387" t="str">
            <v>TGA423</v>
          </cell>
          <cell r="B387" t="str">
            <v>EDCGZ</v>
          </cell>
          <cell r="C387" t="str">
            <v>Distribution Center</v>
          </cell>
          <cell r="D387" t="str">
            <v>AAT</v>
          </cell>
          <cell r="E387" t="str">
            <v>Non Bailment</v>
          </cell>
          <cell r="F387" t="str">
            <v>6 - 10</v>
          </cell>
          <cell r="G387" t="str">
            <v>One way</v>
          </cell>
          <cell r="H387" t="str">
            <v>One Way</v>
          </cell>
          <cell r="I387">
            <v>45124</v>
          </cell>
          <cell r="J387" t="str">
            <v>TGA423</v>
          </cell>
          <cell r="K387" t="str">
            <v>GV4TA</v>
          </cell>
          <cell r="L387" t="str">
            <v>VIBRACOUSTIC THAILAND LTD</v>
          </cell>
          <cell r="M387" t="str">
            <v>13.077433 / 101.206265</v>
          </cell>
          <cell r="N387" t="str">
            <v>TTVT</v>
          </cell>
          <cell r="O387" t="str">
            <v>GBJWA</v>
          </cell>
          <cell r="P387">
            <v>22</v>
          </cell>
          <cell r="Q387">
            <v>0.76500000000000001</v>
          </cell>
          <cell r="R387" t="str">
            <v>FTL</v>
          </cell>
          <cell r="S387" t="str">
            <v>T</v>
          </cell>
          <cell r="T387" t="str">
            <v>G</v>
          </cell>
          <cell r="U387" t="str">
            <v>A</v>
          </cell>
          <cell r="V387" t="str">
            <v>423</v>
          </cell>
          <cell r="W387" t="str">
            <v>2T</v>
          </cell>
          <cell r="X387" t="str">
            <v>2T</v>
          </cell>
          <cell r="Y387">
            <v>0.625</v>
          </cell>
          <cell r="Z387">
            <v>0.64583333333333337</v>
          </cell>
          <cell r="AA387" t="str">
            <v>2T</v>
          </cell>
          <cell r="AB387" t="str">
            <v>2T</v>
          </cell>
          <cell r="AC387">
            <v>0.66666666666666663</v>
          </cell>
          <cell r="AD387">
            <v>0.67708333333333326</v>
          </cell>
          <cell r="AE387" t="str">
            <v>EDC8</v>
          </cell>
          <cell r="AF387" t="str">
            <v>6W</v>
          </cell>
        </row>
        <row r="388">
          <cell r="A388" t="str">
            <v>TGA424</v>
          </cell>
          <cell r="B388" t="str">
            <v>EDCGZ</v>
          </cell>
          <cell r="C388" t="str">
            <v>Distribution Center</v>
          </cell>
          <cell r="D388" t="str">
            <v>AAT</v>
          </cell>
          <cell r="E388" t="str">
            <v>Non Bailment</v>
          </cell>
          <cell r="F388" t="str">
            <v>6 - 10</v>
          </cell>
          <cell r="G388" t="str">
            <v>One way</v>
          </cell>
          <cell r="H388" t="str">
            <v>One Way</v>
          </cell>
          <cell r="I388">
            <v>45124</v>
          </cell>
          <cell r="J388" t="str">
            <v>TGA424</v>
          </cell>
          <cell r="K388" t="str">
            <v>GV4TA</v>
          </cell>
          <cell r="L388" t="str">
            <v>VIBRACOUSTIC THAILAND LTD</v>
          </cell>
          <cell r="M388" t="str">
            <v>13.077433 / 101.206265</v>
          </cell>
          <cell r="N388" t="str">
            <v>TTVT</v>
          </cell>
          <cell r="O388" t="str">
            <v>GBJWA</v>
          </cell>
          <cell r="P388">
            <v>22</v>
          </cell>
          <cell r="Q388">
            <v>0.76500000000000001</v>
          </cell>
          <cell r="R388" t="str">
            <v>FTL</v>
          </cell>
          <cell r="S388" t="str">
            <v>T</v>
          </cell>
          <cell r="T388" t="str">
            <v>G</v>
          </cell>
          <cell r="U388" t="str">
            <v>A</v>
          </cell>
          <cell r="V388" t="str">
            <v>424</v>
          </cell>
          <cell r="W388" t="str">
            <v>2T</v>
          </cell>
          <cell r="X388" t="str">
            <v>2T</v>
          </cell>
          <cell r="Y388">
            <v>0.625</v>
          </cell>
          <cell r="Z388">
            <v>0.64583333333333337</v>
          </cell>
          <cell r="AA388" t="str">
            <v>2T</v>
          </cell>
          <cell r="AB388" t="str">
            <v>2T</v>
          </cell>
          <cell r="AC388">
            <v>0.66666666666666663</v>
          </cell>
          <cell r="AD388">
            <v>0.67708333333333326</v>
          </cell>
          <cell r="AE388" t="str">
            <v>EDC8</v>
          </cell>
          <cell r="AF388" t="str">
            <v>6W</v>
          </cell>
        </row>
        <row r="389">
          <cell r="A389" t="str">
            <v>TGA426</v>
          </cell>
          <cell r="B389" t="str">
            <v>EDCGZ</v>
          </cell>
          <cell r="C389" t="str">
            <v>Distribution Center</v>
          </cell>
          <cell r="D389" t="str">
            <v>AAT</v>
          </cell>
          <cell r="E389" t="str">
            <v>Non Bailment</v>
          </cell>
          <cell r="F389" t="str">
            <v>6 - 10</v>
          </cell>
          <cell r="G389" t="str">
            <v>One way</v>
          </cell>
          <cell r="H389" t="str">
            <v>One Way</v>
          </cell>
          <cell r="I389">
            <v>45124</v>
          </cell>
          <cell r="J389" t="str">
            <v>TGA426</v>
          </cell>
          <cell r="K389" t="str">
            <v>GV4TA</v>
          </cell>
          <cell r="L389" t="str">
            <v>VIBRACOUSTIC THAILAND LTD</v>
          </cell>
          <cell r="M389" t="str">
            <v>13.077433 / 101.206265</v>
          </cell>
          <cell r="N389" t="str">
            <v>TTVT</v>
          </cell>
          <cell r="O389" t="str">
            <v>GBJWC</v>
          </cell>
          <cell r="P389">
            <v>25</v>
          </cell>
          <cell r="Q389">
            <v>1</v>
          </cell>
          <cell r="R389" t="str">
            <v>FTL</v>
          </cell>
          <cell r="S389" t="str">
            <v>T</v>
          </cell>
          <cell r="T389" t="str">
            <v>G</v>
          </cell>
          <cell r="U389" t="str">
            <v>A</v>
          </cell>
          <cell r="V389" t="str">
            <v>426</v>
          </cell>
          <cell r="W389" t="str">
            <v>5F</v>
          </cell>
          <cell r="X389" t="str">
            <v>5F</v>
          </cell>
          <cell r="Y389">
            <v>0.58333333333333337</v>
          </cell>
          <cell r="Z389">
            <v>0.60416666666666674</v>
          </cell>
          <cell r="AA389" t="str">
            <v>5F</v>
          </cell>
          <cell r="AB389" t="str">
            <v>5F</v>
          </cell>
          <cell r="AC389">
            <v>0.625</v>
          </cell>
          <cell r="AD389">
            <v>0.64583333333333337</v>
          </cell>
          <cell r="AE389" t="str">
            <v>EDC8</v>
          </cell>
          <cell r="AF389" t="str">
            <v>6W</v>
          </cell>
        </row>
        <row r="390">
          <cell r="A390" t="str">
            <v>TGA429</v>
          </cell>
          <cell r="B390" t="str">
            <v>EDCGZ</v>
          </cell>
          <cell r="C390" t="str">
            <v>Distribution Center</v>
          </cell>
          <cell r="D390" t="str">
            <v>AAT</v>
          </cell>
          <cell r="E390" t="str">
            <v>Non Bailment</v>
          </cell>
          <cell r="F390" t="str">
            <v>6 - 10</v>
          </cell>
          <cell r="G390" t="str">
            <v>One way</v>
          </cell>
          <cell r="H390" t="str">
            <v>One Way</v>
          </cell>
          <cell r="I390">
            <v>44882</v>
          </cell>
          <cell r="J390" t="str">
            <v>TGA429</v>
          </cell>
          <cell r="K390" t="str">
            <v>GV4TA</v>
          </cell>
          <cell r="L390" t="str">
            <v>VIBRACOUSTIC THAILAND LTD</v>
          </cell>
          <cell r="M390" t="str">
            <v>13.077433 / 101.206265</v>
          </cell>
          <cell r="N390" t="str">
            <v>TTVT</v>
          </cell>
          <cell r="O390" t="str">
            <v>GBJWG</v>
          </cell>
          <cell r="P390">
            <v>23</v>
          </cell>
          <cell r="Q390">
            <v>1</v>
          </cell>
          <cell r="R390" t="str">
            <v>FTL</v>
          </cell>
          <cell r="S390" t="str">
            <v>T</v>
          </cell>
          <cell r="T390" t="str">
            <v>G</v>
          </cell>
          <cell r="U390" t="str">
            <v>A</v>
          </cell>
          <cell r="V390" t="str">
            <v>429</v>
          </cell>
          <cell r="W390" t="str">
            <v>3W</v>
          </cell>
          <cell r="X390" t="str">
            <v>3W</v>
          </cell>
          <cell r="Y390">
            <v>0.58333333333333337</v>
          </cell>
          <cell r="Z390">
            <v>0.60416666666666674</v>
          </cell>
          <cell r="AA390" t="str">
            <v>3W</v>
          </cell>
          <cell r="AB390" t="str">
            <v>3W</v>
          </cell>
          <cell r="AC390">
            <v>0.625</v>
          </cell>
          <cell r="AD390">
            <v>0.63541666666666663</v>
          </cell>
          <cell r="AE390" t="str">
            <v>EDC8</v>
          </cell>
          <cell r="AF390" t="str">
            <v>6W</v>
          </cell>
        </row>
        <row r="391">
          <cell r="A391" t="str">
            <v>TGA430</v>
          </cell>
          <cell r="B391" t="str">
            <v>EDCGZ</v>
          </cell>
          <cell r="C391" t="str">
            <v>Distribution Center</v>
          </cell>
          <cell r="D391" t="str">
            <v>AAT</v>
          </cell>
          <cell r="E391" t="str">
            <v>Non Bailment</v>
          </cell>
          <cell r="F391" t="str">
            <v>11 - 20</v>
          </cell>
          <cell r="G391" t="str">
            <v>One way</v>
          </cell>
          <cell r="H391" t="str">
            <v>One Way</v>
          </cell>
          <cell r="I391">
            <v>45278</v>
          </cell>
          <cell r="J391" t="str">
            <v>TGA430</v>
          </cell>
          <cell r="K391" t="str">
            <v>GVSFA</v>
          </cell>
          <cell r="L391" t="str">
            <v>TAYIH KENMOS AUTO PARTS THAILAND CO</v>
          </cell>
          <cell r="M391" t="str">
            <v>13.089700 / 101.088300</v>
          </cell>
          <cell r="N391" t="str">
            <v>TTVT</v>
          </cell>
          <cell r="O391" t="str">
            <v>GBJWC</v>
          </cell>
          <cell r="P391">
            <v>25</v>
          </cell>
          <cell r="Q391">
            <v>0.7</v>
          </cell>
          <cell r="R391" t="str">
            <v>FTL</v>
          </cell>
          <cell r="S391" t="str">
            <v>T</v>
          </cell>
          <cell r="T391" t="str">
            <v>G</v>
          </cell>
          <cell r="U391" t="str">
            <v>A</v>
          </cell>
          <cell r="V391" t="str">
            <v>430</v>
          </cell>
          <cell r="W391" t="str">
            <v>5F</v>
          </cell>
          <cell r="X391" t="str">
            <v>5F</v>
          </cell>
          <cell r="Y391">
            <v>0.625</v>
          </cell>
          <cell r="Z391">
            <v>0.64583333333333337</v>
          </cell>
          <cell r="AA391" t="str">
            <v>5F</v>
          </cell>
          <cell r="AB391" t="str">
            <v>5F</v>
          </cell>
          <cell r="AC391">
            <v>0.6875</v>
          </cell>
          <cell r="AD391">
            <v>0.70833333333333337</v>
          </cell>
          <cell r="AE391" t="str">
            <v>EDC8</v>
          </cell>
          <cell r="AF391" t="str">
            <v>6W</v>
          </cell>
        </row>
        <row r="392">
          <cell r="A392" t="str">
            <v>TGA432</v>
          </cell>
          <cell r="B392" t="str">
            <v>EDCGZ</v>
          </cell>
          <cell r="C392" t="str">
            <v>Distribution Center</v>
          </cell>
          <cell r="D392" t="str">
            <v>AAT</v>
          </cell>
          <cell r="E392" t="str">
            <v>Non Bailment</v>
          </cell>
          <cell r="F392" t="str">
            <v>11 - 20</v>
          </cell>
          <cell r="G392" t="str">
            <v>One way</v>
          </cell>
          <cell r="H392" t="str">
            <v>One Way</v>
          </cell>
          <cell r="I392">
            <v>45124</v>
          </cell>
          <cell r="J392" t="str">
            <v>TGA432</v>
          </cell>
          <cell r="K392" t="str">
            <v>GZUUA</v>
          </cell>
          <cell r="L392" t="str">
            <v>ROBERT BOSCH AUTOMOTIVE TECHNOLOGIE</v>
          </cell>
          <cell r="M392" t="str">
            <v>13.001100 / 101.160700</v>
          </cell>
          <cell r="N392" t="str">
            <v>TTVT</v>
          </cell>
          <cell r="O392" t="str">
            <v>GBJWA</v>
          </cell>
          <cell r="P392">
            <v>22</v>
          </cell>
          <cell r="Q392">
            <v>0</v>
          </cell>
          <cell r="R392" t="str">
            <v>FTL</v>
          </cell>
          <cell r="S392" t="str">
            <v>T</v>
          </cell>
          <cell r="T392" t="str">
            <v>G</v>
          </cell>
          <cell r="U392" t="str">
            <v>A</v>
          </cell>
          <cell r="V392" t="str">
            <v>432</v>
          </cell>
          <cell r="W392" t="str">
            <v>2T</v>
          </cell>
          <cell r="X392" t="str">
            <v>2T</v>
          </cell>
          <cell r="Y392">
            <v>0.625</v>
          </cell>
          <cell r="Z392">
            <v>0.64583333333333337</v>
          </cell>
          <cell r="AA392" t="str">
            <v>2T</v>
          </cell>
          <cell r="AB392" t="str">
            <v>2T</v>
          </cell>
          <cell r="AC392">
            <v>0.69791666666666663</v>
          </cell>
          <cell r="AD392">
            <v>0.70833333333333326</v>
          </cell>
          <cell r="AE392" t="str">
            <v>EDC8</v>
          </cell>
          <cell r="AF392" t="str">
            <v>6W</v>
          </cell>
        </row>
        <row r="393">
          <cell r="A393" t="str">
            <v>TGA440</v>
          </cell>
          <cell r="B393" t="str">
            <v>EDCGZ</v>
          </cell>
          <cell r="C393" t="str">
            <v>Distribution Center</v>
          </cell>
          <cell r="D393" t="str">
            <v>AAT</v>
          </cell>
          <cell r="E393" t="str">
            <v>Non Bailment</v>
          </cell>
          <cell r="F393" t="str">
            <v>11 - 20</v>
          </cell>
          <cell r="G393" t="str">
            <v>One way</v>
          </cell>
          <cell r="H393" t="str">
            <v>One Way</v>
          </cell>
          <cell r="I393">
            <v>45124</v>
          </cell>
          <cell r="J393" t="str">
            <v>TGA440</v>
          </cell>
          <cell r="K393" t="str">
            <v>MXBPA</v>
          </cell>
          <cell r="L393" t="str">
            <v>HANON SYSTEMS THAILAND CO LTD</v>
          </cell>
          <cell r="M393" t="str">
            <v>13.006000 / 101.176100</v>
          </cell>
          <cell r="N393" t="str">
            <v>TTVT</v>
          </cell>
          <cell r="O393" t="str">
            <v>GBJWA</v>
          </cell>
          <cell r="P393">
            <v>23</v>
          </cell>
          <cell r="Q393">
            <v>0.97357142857142864</v>
          </cell>
          <cell r="R393" t="str">
            <v>FTL</v>
          </cell>
          <cell r="S393" t="str">
            <v>T</v>
          </cell>
          <cell r="T393" t="str">
            <v>G</v>
          </cell>
          <cell r="U393" t="str">
            <v>A</v>
          </cell>
          <cell r="V393" t="str">
            <v>440</v>
          </cell>
          <cell r="W393" t="str">
            <v>3W</v>
          </cell>
          <cell r="X393" t="str">
            <v>3W</v>
          </cell>
          <cell r="Y393">
            <v>0.375</v>
          </cell>
          <cell r="Z393">
            <v>0.39583333333333331</v>
          </cell>
          <cell r="AA393" t="str">
            <v>3W</v>
          </cell>
          <cell r="AB393" t="str">
            <v>3W</v>
          </cell>
          <cell r="AC393">
            <v>0.44791666666666669</v>
          </cell>
          <cell r="AD393">
            <v>0.45833333333333337</v>
          </cell>
          <cell r="AE393" t="str">
            <v>EDC8</v>
          </cell>
          <cell r="AF393" t="str">
            <v>6W</v>
          </cell>
        </row>
        <row r="394">
          <cell r="A394" t="str">
            <v>TGA441</v>
          </cell>
          <cell r="B394" t="str">
            <v>EDCGZ</v>
          </cell>
          <cell r="C394" t="str">
            <v>Distribution Center</v>
          </cell>
          <cell r="D394" t="str">
            <v>AAT</v>
          </cell>
          <cell r="E394" t="str">
            <v>Non Bailment</v>
          </cell>
          <cell r="F394" t="str">
            <v>11 - 20</v>
          </cell>
          <cell r="G394" t="str">
            <v>One way</v>
          </cell>
          <cell r="H394" t="str">
            <v>One Way</v>
          </cell>
          <cell r="I394">
            <v>45124</v>
          </cell>
          <cell r="J394" t="str">
            <v>TGA441</v>
          </cell>
          <cell r="K394" t="str">
            <v>MXBPA</v>
          </cell>
          <cell r="L394" t="str">
            <v>HANON SYSTEMS THAILAND CO LTD</v>
          </cell>
          <cell r="M394" t="str">
            <v>13.006000 / 101.176100</v>
          </cell>
          <cell r="N394" t="str">
            <v>TTVT</v>
          </cell>
          <cell r="O394" t="str">
            <v>GBJWA</v>
          </cell>
          <cell r="P394">
            <v>23</v>
          </cell>
          <cell r="Q394">
            <v>0.97357142857142864</v>
          </cell>
          <cell r="R394" t="str">
            <v>FTL</v>
          </cell>
          <cell r="S394" t="str">
            <v>T</v>
          </cell>
          <cell r="T394" t="str">
            <v>G</v>
          </cell>
          <cell r="U394" t="str">
            <v>A</v>
          </cell>
          <cell r="V394" t="str">
            <v>441</v>
          </cell>
          <cell r="W394" t="str">
            <v>3W</v>
          </cell>
          <cell r="X394" t="str">
            <v>3W</v>
          </cell>
          <cell r="Y394">
            <v>0.41666666666666669</v>
          </cell>
          <cell r="Z394">
            <v>0.4375</v>
          </cell>
          <cell r="AA394" t="str">
            <v>3W</v>
          </cell>
          <cell r="AB394" t="str">
            <v>3W</v>
          </cell>
          <cell r="AC394">
            <v>0.48958333333333337</v>
          </cell>
          <cell r="AD394">
            <v>0.5</v>
          </cell>
          <cell r="AE394" t="str">
            <v>EDC8</v>
          </cell>
          <cell r="AF394" t="str">
            <v>6W</v>
          </cell>
        </row>
        <row r="395">
          <cell r="A395" t="str">
            <v>TGA442</v>
          </cell>
          <cell r="B395" t="str">
            <v>EDCGZ</v>
          </cell>
          <cell r="C395" t="str">
            <v>Distribution Center</v>
          </cell>
          <cell r="D395" t="str">
            <v>AAT</v>
          </cell>
          <cell r="E395" t="str">
            <v>Non Bailment</v>
          </cell>
          <cell r="F395" t="str">
            <v>11 - 20</v>
          </cell>
          <cell r="G395" t="str">
            <v>One way</v>
          </cell>
          <cell r="H395" t="str">
            <v>One Way</v>
          </cell>
          <cell r="I395">
            <v>45124</v>
          </cell>
          <cell r="J395" t="str">
            <v>TGA442</v>
          </cell>
          <cell r="K395" t="str">
            <v>MXBPA</v>
          </cell>
          <cell r="L395" t="str">
            <v>HANON SYSTEMS THAILAND CO LTD</v>
          </cell>
          <cell r="M395" t="str">
            <v>13.006000 / 101.176100</v>
          </cell>
          <cell r="N395" t="str">
            <v>TTVT</v>
          </cell>
          <cell r="O395" t="str">
            <v>GBJWA</v>
          </cell>
          <cell r="P395">
            <v>23</v>
          </cell>
          <cell r="Q395">
            <v>0.97357142857142864</v>
          </cell>
          <cell r="R395" t="str">
            <v>FTL</v>
          </cell>
          <cell r="S395" t="str">
            <v>T</v>
          </cell>
          <cell r="T395" t="str">
            <v>G</v>
          </cell>
          <cell r="U395" t="str">
            <v>A</v>
          </cell>
          <cell r="V395" t="str">
            <v>442</v>
          </cell>
          <cell r="W395" t="str">
            <v>3W</v>
          </cell>
          <cell r="X395" t="str">
            <v>3W</v>
          </cell>
          <cell r="Y395">
            <v>0.41666666666666669</v>
          </cell>
          <cell r="Z395">
            <v>0.4375</v>
          </cell>
          <cell r="AA395" t="str">
            <v>3W</v>
          </cell>
          <cell r="AB395" t="str">
            <v>3W</v>
          </cell>
          <cell r="AC395">
            <v>0.48958333333333331</v>
          </cell>
          <cell r="AD395">
            <v>0.51041666666666663</v>
          </cell>
          <cell r="AE395" t="str">
            <v>EDC8</v>
          </cell>
          <cell r="AF395" t="str">
            <v>6W</v>
          </cell>
        </row>
        <row r="396">
          <cell r="A396" t="str">
            <v>TGA443</v>
          </cell>
          <cell r="B396" t="str">
            <v>EDCGZ</v>
          </cell>
          <cell r="C396" t="str">
            <v>Distribution Center</v>
          </cell>
          <cell r="D396" t="str">
            <v>AAT</v>
          </cell>
          <cell r="E396" t="str">
            <v>Non Bailment</v>
          </cell>
          <cell r="F396" t="str">
            <v>11 - 20</v>
          </cell>
          <cell r="G396" t="str">
            <v>One way</v>
          </cell>
          <cell r="H396" t="str">
            <v>One Way</v>
          </cell>
          <cell r="I396">
            <v>45124</v>
          </cell>
          <cell r="J396" t="str">
            <v>TGA443</v>
          </cell>
          <cell r="K396" t="str">
            <v>MXBPA</v>
          </cell>
          <cell r="L396" t="str">
            <v>HANON SYSTEMS THAILAND CO LTD</v>
          </cell>
          <cell r="M396" t="str">
            <v>13.006000 / 101.176100</v>
          </cell>
          <cell r="N396" t="str">
            <v>TTVT</v>
          </cell>
          <cell r="O396" t="str">
            <v>GBJWA</v>
          </cell>
          <cell r="P396">
            <v>23</v>
          </cell>
          <cell r="Q396">
            <v>0.97357142857142864</v>
          </cell>
          <cell r="R396" t="str">
            <v>FTL</v>
          </cell>
          <cell r="S396" t="str">
            <v>T</v>
          </cell>
          <cell r="T396" t="str">
            <v>G</v>
          </cell>
          <cell r="U396" t="str">
            <v>A</v>
          </cell>
          <cell r="V396" t="str">
            <v>443</v>
          </cell>
          <cell r="W396" t="str">
            <v>3W</v>
          </cell>
          <cell r="X396" t="str">
            <v>3W</v>
          </cell>
          <cell r="Y396">
            <v>0.91666666666666663</v>
          </cell>
          <cell r="Z396">
            <v>0.9375</v>
          </cell>
          <cell r="AA396" t="str">
            <v>3W</v>
          </cell>
          <cell r="AB396" t="str">
            <v>3W</v>
          </cell>
          <cell r="AC396">
            <v>0.98958333333333326</v>
          </cell>
          <cell r="AD396">
            <v>0</v>
          </cell>
          <cell r="AE396" t="str">
            <v>EDC8</v>
          </cell>
          <cell r="AF396" t="str">
            <v>6W</v>
          </cell>
        </row>
        <row r="397">
          <cell r="A397" t="str">
            <v>TGA444</v>
          </cell>
          <cell r="B397" t="str">
            <v>EDCGZ</v>
          </cell>
          <cell r="C397" t="str">
            <v>Distribution Center</v>
          </cell>
          <cell r="D397" t="str">
            <v>AAT</v>
          </cell>
          <cell r="E397" t="str">
            <v>Non Bailment</v>
          </cell>
          <cell r="F397" t="str">
            <v>11 - 20</v>
          </cell>
          <cell r="G397" t="str">
            <v>One way</v>
          </cell>
          <cell r="H397" t="str">
            <v>One Way</v>
          </cell>
          <cell r="I397">
            <v>45124</v>
          </cell>
          <cell r="J397" t="str">
            <v>TGA444</v>
          </cell>
          <cell r="K397" t="str">
            <v>MXBPA</v>
          </cell>
          <cell r="L397" t="str">
            <v>HANON SYSTEMS THAILAND CO LTD</v>
          </cell>
          <cell r="M397" t="str">
            <v>13.006000 / 101.176100</v>
          </cell>
          <cell r="N397" t="str">
            <v>TTVT</v>
          </cell>
          <cell r="O397" t="str">
            <v>GBJWA</v>
          </cell>
          <cell r="P397">
            <v>23</v>
          </cell>
          <cell r="Q397">
            <v>0.97357142857142864</v>
          </cell>
          <cell r="R397" t="str">
            <v>FTL</v>
          </cell>
          <cell r="S397" t="str">
            <v>T</v>
          </cell>
          <cell r="T397" t="str">
            <v>G</v>
          </cell>
          <cell r="U397" t="str">
            <v>A</v>
          </cell>
          <cell r="V397" t="str">
            <v>444</v>
          </cell>
          <cell r="W397" t="str">
            <v>3W</v>
          </cell>
          <cell r="X397" t="str">
            <v>3W</v>
          </cell>
          <cell r="Y397">
            <v>0.375</v>
          </cell>
          <cell r="Z397">
            <v>0.39583333333333331</v>
          </cell>
          <cell r="AA397" t="str">
            <v>3W</v>
          </cell>
          <cell r="AB397" t="str">
            <v>3W</v>
          </cell>
          <cell r="AC397">
            <v>0.44791666666666669</v>
          </cell>
          <cell r="AD397">
            <v>0.45833333333333337</v>
          </cell>
          <cell r="AE397" t="str">
            <v>EDC8</v>
          </cell>
          <cell r="AF397" t="str">
            <v>6W</v>
          </cell>
        </row>
        <row r="398">
          <cell r="A398" t="str">
            <v>TGA445</v>
          </cell>
          <cell r="B398" t="str">
            <v>EDCGZ</v>
          </cell>
          <cell r="C398" t="str">
            <v>Distribution Center</v>
          </cell>
          <cell r="D398" t="str">
            <v>AAT</v>
          </cell>
          <cell r="E398" t="str">
            <v>Non Bailment</v>
          </cell>
          <cell r="F398" t="str">
            <v>11 - 20</v>
          </cell>
          <cell r="G398" t="str">
            <v>One way</v>
          </cell>
          <cell r="H398" t="str">
            <v>One Way</v>
          </cell>
          <cell r="I398">
            <v>45124</v>
          </cell>
          <cell r="J398" t="str">
            <v>TGA445</v>
          </cell>
          <cell r="K398" t="str">
            <v>MXBPA</v>
          </cell>
          <cell r="L398" t="str">
            <v>HANON SYSTEMS THAILAND CO LTD</v>
          </cell>
          <cell r="M398" t="str">
            <v>13.006000 / 101.176100</v>
          </cell>
          <cell r="N398" t="str">
            <v>TTVT</v>
          </cell>
          <cell r="O398" t="str">
            <v>GBJWA</v>
          </cell>
          <cell r="P398">
            <v>23</v>
          </cell>
          <cell r="Q398">
            <v>0.97357142857142864</v>
          </cell>
          <cell r="R398" t="str">
            <v>FTL</v>
          </cell>
          <cell r="S398" t="str">
            <v>T</v>
          </cell>
          <cell r="T398" t="str">
            <v>G</v>
          </cell>
          <cell r="U398" t="str">
            <v>A</v>
          </cell>
          <cell r="V398" t="str">
            <v>445</v>
          </cell>
          <cell r="W398" t="str">
            <v>3W</v>
          </cell>
          <cell r="X398" t="str">
            <v>3W</v>
          </cell>
          <cell r="Y398">
            <v>0.41666666666666669</v>
          </cell>
          <cell r="Z398">
            <v>0.4375</v>
          </cell>
          <cell r="AA398" t="str">
            <v>3W</v>
          </cell>
          <cell r="AB398" t="str">
            <v>3W</v>
          </cell>
          <cell r="AC398">
            <v>0.48958333333333337</v>
          </cell>
          <cell r="AD398">
            <v>0.5</v>
          </cell>
          <cell r="AE398" t="str">
            <v>EDC8</v>
          </cell>
          <cell r="AF398" t="str">
            <v>6W</v>
          </cell>
        </row>
        <row r="399">
          <cell r="A399" t="str">
            <v>TGA446</v>
          </cell>
          <cell r="B399" t="str">
            <v>EDCGZ</v>
          </cell>
          <cell r="C399" t="str">
            <v>Distribution Center</v>
          </cell>
          <cell r="D399" t="str">
            <v>AAT</v>
          </cell>
          <cell r="E399" t="str">
            <v>Non Bailment</v>
          </cell>
          <cell r="F399" t="str">
            <v>11 - 20</v>
          </cell>
          <cell r="G399" t="str">
            <v>One way</v>
          </cell>
          <cell r="H399" t="str">
            <v>One Way</v>
          </cell>
          <cell r="I399">
            <v>45124</v>
          </cell>
          <cell r="J399" t="str">
            <v>TGA446</v>
          </cell>
          <cell r="K399" t="str">
            <v>MXBPA</v>
          </cell>
          <cell r="L399" t="str">
            <v>HANON SYSTEMS THAILAND CO LTD</v>
          </cell>
          <cell r="M399" t="str">
            <v>13.006000 / 101.176100</v>
          </cell>
          <cell r="N399" t="str">
            <v>TTVT</v>
          </cell>
          <cell r="O399" t="str">
            <v>GBJWA</v>
          </cell>
          <cell r="P399">
            <v>23</v>
          </cell>
          <cell r="Q399">
            <v>0.97357142857142864</v>
          </cell>
          <cell r="R399" t="str">
            <v>FTL</v>
          </cell>
          <cell r="S399" t="str">
            <v>T</v>
          </cell>
          <cell r="T399" t="str">
            <v>G</v>
          </cell>
          <cell r="U399" t="str">
            <v>A</v>
          </cell>
          <cell r="V399" t="str">
            <v>446</v>
          </cell>
          <cell r="W399" t="str">
            <v>3W</v>
          </cell>
          <cell r="X399" t="str">
            <v>3W</v>
          </cell>
          <cell r="Y399">
            <v>0.41666666666666669</v>
          </cell>
          <cell r="Z399">
            <v>0.4375</v>
          </cell>
          <cell r="AA399" t="str">
            <v>3W</v>
          </cell>
          <cell r="AB399" t="str">
            <v>3W</v>
          </cell>
          <cell r="AC399">
            <v>0.48958333333333331</v>
          </cell>
          <cell r="AD399">
            <v>0.51041666666666663</v>
          </cell>
          <cell r="AE399" t="str">
            <v>EDC8</v>
          </cell>
          <cell r="AF399" t="str">
            <v>6W</v>
          </cell>
        </row>
        <row r="400">
          <cell r="A400" t="str">
            <v>TGA447</v>
          </cell>
          <cell r="B400" t="str">
            <v>EDCGZ</v>
          </cell>
          <cell r="C400" t="str">
            <v>Distribution Center</v>
          </cell>
          <cell r="D400" t="str">
            <v>AAT</v>
          </cell>
          <cell r="E400" t="str">
            <v>Non Bailment</v>
          </cell>
          <cell r="F400" t="str">
            <v>11 - 20</v>
          </cell>
          <cell r="G400" t="str">
            <v>One way</v>
          </cell>
          <cell r="H400" t="str">
            <v>One Way</v>
          </cell>
          <cell r="I400">
            <v>45131</v>
          </cell>
          <cell r="J400" t="str">
            <v>TGA447</v>
          </cell>
          <cell r="K400" t="str">
            <v>MXBPA</v>
          </cell>
          <cell r="L400" t="str">
            <v>HANON SYSTEMS THAILAND CO LTD</v>
          </cell>
          <cell r="M400" t="str">
            <v>13.006000 / 101.176100</v>
          </cell>
          <cell r="N400" t="str">
            <v>TTVT</v>
          </cell>
          <cell r="O400" t="str">
            <v>GBJWG</v>
          </cell>
          <cell r="P400">
            <v>22</v>
          </cell>
          <cell r="Q400">
            <v>0.34</v>
          </cell>
          <cell r="R400" t="str">
            <v>FTL</v>
          </cell>
          <cell r="S400" t="str">
            <v>T</v>
          </cell>
          <cell r="T400" t="str">
            <v>G</v>
          </cell>
          <cell r="U400" t="str">
            <v>A</v>
          </cell>
          <cell r="V400" t="str">
            <v>447</v>
          </cell>
          <cell r="W400" t="str">
            <v>2T</v>
          </cell>
          <cell r="X400" t="str">
            <v>2T</v>
          </cell>
          <cell r="Y400">
            <v>0.375</v>
          </cell>
          <cell r="Z400">
            <v>0.39583333333333331</v>
          </cell>
          <cell r="AA400" t="str">
            <v>2T</v>
          </cell>
          <cell r="AB400" t="str">
            <v>2T</v>
          </cell>
          <cell r="AC400">
            <v>0.44791666666666669</v>
          </cell>
          <cell r="AD400">
            <v>0.45833333333333337</v>
          </cell>
          <cell r="AE400" t="str">
            <v>EDC8</v>
          </cell>
          <cell r="AF400" t="str">
            <v>6W</v>
          </cell>
        </row>
        <row r="401">
          <cell r="A401" t="str">
            <v>TGA454</v>
          </cell>
          <cell r="B401" t="str">
            <v>EDCGZ</v>
          </cell>
          <cell r="C401" t="str">
            <v>Distribution Center</v>
          </cell>
          <cell r="D401" t="str">
            <v>AAT</v>
          </cell>
          <cell r="E401" t="str">
            <v>Non Bailment</v>
          </cell>
          <cell r="F401" t="str">
            <v>11 - 20</v>
          </cell>
          <cell r="G401" t="str">
            <v>One way</v>
          </cell>
          <cell r="H401" t="str">
            <v>One Way</v>
          </cell>
          <cell r="I401">
            <v>45278</v>
          </cell>
          <cell r="J401" t="str">
            <v>TGA454</v>
          </cell>
          <cell r="K401" t="str">
            <v>MXBPA</v>
          </cell>
          <cell r="L401" t="str">
            <v>HANON SYSTEMS THAILAND CO LTD</v>
          </cell>
          <cell r="M401" t="str">
            <v>13.006000 / 101.176100</v>
          </cell>
          <cell r="N401" t="str">
            <v>TTVT</v>
          </cell>
          <cell r="O401" t="str">
            <v>GBJWF</v>
          </cell>
          <cell r="P401">
            <v>23</v>
          </cell>
          <cell r="Q401">
            <v>0.09</v>
          </cell>
          <cell r="R401" t="str">
            <v>CON</v>
          </cell>
          <cell r="S401" t="str">
            <v>T</v>
          </cell>
          <cell r="T401" t="str">
            <v>G</v>
          </cell>
          <cell r="U401" t="str">
            <v>A</v>
          </cell>
          <cell r="V401" t="str">
            <v>454</v>
          </cell>
          <cell r="W401" t="str">
            <v>3W</v>
          </cell>
          <cell r="X401" t="str">
            <v>3W</v>
          </cell>
          <cell r="Y401">
            <v>0.54166666666666663</v>
          </cell>
          <cell r="Z401">
            <v>0.58333333333333337</v>
          </cell>
          <cell r="AA401" t="str">
            <v>3W</v>
          </cell>
          <cell r="AB401" t="str">
            <v>3W</v>
          </cell>
          <cell r="AC401">
            <v>0.625</v>
          </cell>
          <cell r="AD401">
            <v>0.64583333333333337</v>
          </cell>
          <cell r="AE401" t="str">
            <v>EDC8</v>
          </cell>
          <cell r="AF401" t="str">
            <v>6W</v>
          </cell>
        </row>
        <row r="402">
          <cell r="A402" t="str">
            <v>TGA454</v>
          </cell>
          <cell r="B402" t="str">
            <v>EDCGZ</v>
          </cell>
          <cell r="C402" t="str">
            <v>Distribution Center</v>
          </cell>
          <cell r="D402" t="str">
            <v>AAT</v>
          </cell>
          <cell r="E402" t="str">
            <v>Non Bailment</v>
          </cell>
          <cell r="F402" t="str">
            <v>11 - 20</v>
          </cell>
          <cell r="G402" t="str">
            <v>One way</v>
          </cell>
          <cell r="H402" t="str">
            <v>One Way</v>
          </cell>
          <cell r="I402">
            <v>45278</v>
          </cell>
          <cell r="J402" t="str">
            <v>TGA454</v>
          </cell>
          <cell r="K402" t="str">
            <v>MXBPA</v>
          </cell>
          <cell r="L402" t="str">
            <v>HANON SYSTEMS THAILAND CO LTD</v>
          </cell>
          <cell r="M402" t="str">
            <v>13.006000 / 101.176100</v>
          </cell>
          <cell r="N402" t="str">
            <v>TTVT</v>
          </cell>
          <cell r="O402" t="str">
            <v>GK0VJ</v>
          </cell>
          <cell r="P402">
            <v>23</v>
          </cell>
          <cell r="Q402">
            <v>0.09</v>
          </cell>
          <cell r="R402" t="str">
            <v>CON</v>
          </cell>
          <cell r="S402" t="str">
            <v>T</v>
          </cell>
          <cell r="T402" t="str">
            <v>G</v>
          </cell>
          <cell r="U402" t="str">
            <v>A</v>
          </cell>
          <cell r="V402" t="str">
            <v>454</v>
          </cell>
          <cell r="W402" t="str">
            <v>3W</v>
          </cell>
          <cell r="X402" t="str">
            <v>3W</v>
          </cell>
          <cell r="Y402">
            <v>0.54166666666666663</v>
          </cell>
          <cell r="Z402">
            <v>0.58333333333333337</v>
          </cell>
          <cell r="AA402" t="str">
            <v>3W</v>
          </cell>
          <cell r="AB402" t="str">
            <v>3W</v>
          </cell>
          <cell r="AC402">
            <v>0.625</v>
          </cell>
          <cell r="AD402">
            <v>0.64583333333333337</v>
          </cell>
          <cell r="AE402" t="str">
            <v>EDC8</v>
          </cell>
          <cell r="AF402" t="str">
            <v>6W</v>
          </cell>
        </row>
        <row r="403">
          <cell r="A403" t="str">
            <v>TGA459</v>
          </cell>
          <cell r="B403" t="str">
            <v>EDCGZ</v>
          </cell>
          <cell r="C403" t="str">
            <v>Distribution Center</v>
          </cell>
          <cell r="D403" t="str">
            <v>AAT</v>
          </cell>
          <cell r="E403" t="str">
            <v>Non Bailment</v>
          </cell>
          <cell r="F403" t="str">
            <v>11 - 20</v>
          </cell>
          <cell r="G403" t="str">
            <v>One way</v>
          </cell>
          <cell r="H403" t="str">
            <v>One Way</v>
          </cell>
          <cell r="I403">
            <v>43922</v>
          </cell>
          <cell r="J403" t="str">
            <v>TGA459</v>
          </cell>
          <cell r="K403" t="str">
            <v>U910B</v>
          </cell>
          <cell r="L403" t="str">
            <v>MITSUBISHI ELECTRIC THAI AUTO PARTS</v>
          </cell>
          <cell r="M403" t="str">
            <v>12.997300 / 101.138300</v>
          </cell>
          <cell r="N403" t="str">
            <v>TTVT</v>
          </cell>
          <cell r="O403" t="str">
            <v>GBJWA</v>
          </cell>
          <cell r="P403">
            <v>21</v>
          </cell>
          <cell r="Q403">
            <v>0.78</v>
          </cell>
          <cell r="R403" t="str">
            <v>FTL</v>
          </cell>
          <cell r="S403" t="str">
            <v>T</v>
          </cell>
          <cell r="T403" t="str">
            <v>G</v>
          </cell>
          <cell r="U403" t="str">
            <v>A</v>
          </cell>
          <cell r="V403" t="str">
            <v>459</v>
          </cell>
          <cell r="W403" t="str">
            <v>1M</v>
          </cell>
          <cell r="X403" t="str">
            <v>1M</v>
          </cell>
          <cell r="Y403">
            <v>0.41666666666666669</v>
          </cell>
          <cell r="Z403">
            <v>0.4375</v>
          </cell>
          <cell r="AA403" t="str">
            <v>1M</v>
          </cell>
          <cell r="AB403" t="str">
            <v>1M</v>
          </cell>
          <cell r="AC403">
            <v>0.47916666666666669</v>
          </cell>
          <cell r="AD403">
            <v>0.48958333333333337</v>
          </cell>
          <cell r="AE403" t="str">
            <v>EDC8</v>
          </cell>
          <cell r="AF403" t="str">
            <v>6W</v>
          </cell>
        </row>
        <row r="404">
          <cell r="A404" t="str">
            <v>TGA460</v>
          </cell>
          <cell r="B404" t="str">
            <v>EDCGZ</v>
          </cell>
          <cell r="C404" t="str">
            <v>Distribution Center</v>
          </cell>
          <cell r="D404" t="str">
            <v>AAT</v>
          </cell>
          <cell r="E404" t="str">
            <v>Non Bailment</v>
          </cell>
          <cell r="F404" t="str">
            <v>11 - 20</v>
          </cell>
          <cell r="G404" t="str">
            <v>One way</v>
          </cell>
          <cell r="H404" t="str">
            <v>One Way</v>
          </cell>
          <cell r="I404">
            <v>45278</v>
          </cell>
          <cell r="J404" t="str">
            <v>TGA460</v>
          </cell>
          <cell r="K404" t="str">
            <v>U910B</v>
          </cell>
          <cell r="L404" t="str">
            <v>MITSUBISHI ELECTRIC THAI AUTO PARTS</v>
          </cell>
          <cell r="M404" t="str">
            <v>12.997300 / 101.138300</v>
          </cell>
          <cell r="N404" t="str">
            <v>TTVT</v>
          </cell>
          <cell r="O404" t="str">
            <v>GBJWA</v>
          </cell>
          <cell r="P404">
            <v>21</v>
          </cell>
          <cell r="Q404">
            <v>0.78</v>
          </cell>
          <cell r="R404" t="str">
            <v>FTL</v>
          </cell>
          <cell r="S404" t="str">
            <v>T</v>
          </cell>
          <cell r="T404" t="str">
            <v>G</v>
          </cell>
          <cell r="U404" t="str">
            <v>A</v>
          </cell>
          <cell r="V404" t="str">
            <v>460</v>
          </cell>
          <cell r="W404" t="str">
            <v>1M</v>
          </cell>
          <cell r="X404" t="str">
            <v>1M</v>
          </cell>
          <cell r="Y404">
            <v>0.4375</v>
          </cell>
          <cell r="Z404">
            <v>0.45833333333333331</v>
          </cell>
          <cell r="AA404" t="str">
            <v>1M</v>
          </cell>
          <cell r="AB404" t="str">
            <v>1M</v>
          </cell>
          <cell r="AC404">
            <v>0.54166666666666663</v>
          </cell>
          <cell r="AD404">
            <v>0.5625</v>
          </cell>
          <cell r="AE404" t="str">
            <v>EDC8</v>
          </cell>
          <cell r="AF404" t="str">
            <v>6W</v>
          </cell>
        </row>
        <row r="405">
          <cell r="A405" t="str">
            <v>TGA464</v>
          </cell>
          <cell r="B405" t="str">
            <v>EDCGZ</v>
          </cell>
          <cell r="C405" t="str">
            <v>Distribution Center</v>
          </cell>
          <cell r="D405" t="str">
            <v>AAT</v>
          </cell>
          <cell r="E405" t="str">
            <v>Non Bailment</v>
          </cell>
          <cell r="F405" t="str">
            <v>11 - 20</v>
          </cell>
          <cell r="G405" t="str">
            <v>One way</v>
          </cell>
          <cell r="H405" t="str">
            <v>One Way</v>
          </cell>
          <cell r="I405">
            <v>45124</v>
          </cell>
          <cell r="J405" t="str">
            <v>TGA464</v>
          </cell>
          <cell r="K405" t="str">
            <v>U910B</v>
          </cell>
          <cell r="L405" t="str">
            <v>MITSUBISHI ELECTRIC THAI AUTO PARTS</v>
          </cell>
          <cell r="M405" t="str">
            <v>12.997300 / 101.138300</v>
          </cell>
          <cell r="N405" t="str">
            <v>TTVT</v>
          </cell>
          <cell r="O405" t="str">
            <v>GBJWC</v>
          </cell>
          <cell r="P405">
            <v>25</v>
          </cell>
          <cell r="Q405">
            <v>0.72990399999999989</v>
          </cell>
          <cell r="R405" t="str">
            <v>FTL</v>
          </cell>
          <cell r="S405" t="str">
            <v>T</v>
          </cell>
          <cell r="T405" t="str">
            <v>G</v>
          </cell>
          <cell r="U405" t="str">
            <v>A</v>
          </cell>
          <cell r="V405" t="str">
            <v>464</v>
          </cell>
          <cell r="W405" t="str">
            <v>5F</v>
          </cell>
          <cell r="X405" t="str">
            <v>5F</v>
          </cell>
          <cell r="Y405">
            <v>0.375</v>
          </cell>
          <cell r="Z405">
            <v>0.39583333333333331</v>
          </cell>
          <cell r="AA405" t="str">
            <v>5F</v>
          </cell>
          <cell r="AB405" t="str">
            <v>5F</v>
          </cell>
          <cell r="AC405">
            <v>0.41666666666666669</v>
          </cell>
          <cell r="AD405">
            <v>0.4375</v>
          </cell>
          <cell r="AE405" t="str">
            <v>EDC8</v>
          </cell>
          <cell r="AF405" t="str">
            <v>6W</v>
          </cell>
        </row>
        <row r="406">
          <cell r="A406" t="str">
            <v>TGA467</v>
          </cell>
          <cell r="B406" t="str">
            <v>EDCGZ</v>
          </cell>
          <cell r="C406" t="str">
            <v>Distribution Center</v>
          </cell>
          <cell r="D406" t="str">
            <v>AAT</v>
          </cell>
          <cell r="E406" t="str">
            <v>Non Bailment</v>
          </cell>
          <cell r="F406" t="str">
            <v>6 - 10</v>
          </cell>
          <cell r="G406" t="str">
            <v>One way</v>
          </cell>
          <cell r="H406" t="str">
            <v>One Way</v>
          </cell>
          <cell r="I406">
            <v>45173</v>
          </cell>
          <cell r="J406" t="str">
            <v>TGA467</v>
          </cell>
          <cell r="K406" t="str">
            <v>U9WHA</v>
          </cell>
          <cell r="L406" t="str">
            <v>SUMMIT LAEMCHABANG AUTO BODY WORK C</v>
          </cell>
          <cell r="M406" t="str">
            <v>13.020034 / 101.172861</v>
          </cell>
          <cell r="N406" t="str">
            <v>TTVT</v>
          </cell>
          <cell r="O406" t="str">
            <v>GBJWA</v>
          </cell>
          <cell r="P406">
            <v>22</v>
          </cell>
          <cell r="Q406">
            <v>25</v>
          </cell>
          <cell r="R406" t="str">
            <v>FTL</v>
          </cell>
          <cell r="S406" t="str">
            <v>T</v>
          </cell>
          <cell r="T406" t="str">
            <v>G</v>
          </cell>
          <cell r="U406" t="str">
            <v>A</v>
          </cell>
          <cell r="V406" t="str">
            <v>467</v>
          </cell>
          <cell r="W406" t="str">
            <v>2T</v>
          </cell>
          <cell r="X406" t="str">
            <v>2T</v>
          </cell>
          <cell r="Y406">
            <v>0.4375</v>
          </cell>
          <cell r="Z406">
            <v>0.45833333333333331</v>
          </cell>
          <cell r="AA406" t="str">
            <v>2T</v>
          </cell>
          <cell r="AB406" t="str">
            <v>2T</v>
          </cell>
          <cell r="AC406">
            <v>0.46875</v>
          </cell>
          <cell r="AD406">
            <v>0.48958333333333331</v>
          </cell>
          <cell r="AE406" t="str">
            <v>EDC8</v>
          </cell>
          <cell r="AF406" t="str">
            <v>6W</v>
          </cell>
        </row>
        <row r="407">
          <cell r="A407" t="str">
            <v>TGA468</v>
          </cell>
          <cell r="B407" t="str">
            <v>EDCGZ</v>
          </cell>
          <cell r="C407" t="str">
            <v>Distribution Center</v>
          </cell>
          <cell r="D407" t="str">
            <v>AAT</v>
          </cell>
          <cell r="E407" t="str">
            <v>Non Bailment</v>
          </cell>
          <cell r="F407" t="str">
            <v>6 - 10</v>
          </cell>
          <cell r="G407" t="str">
            <v>One way</v>
          </cell>
          <cell r="H407" t="str">
            <v>One Way</v>
          </cell>
          <cell r="I407">
            <v>45173</v>
          </cell>
          <cell r="J407" t="str">
            <v>TGA468</v>
          </cell>
          <cell r="K407" t="str">
            <v>U9WHA</v>
          </cell>
          <cell r="L407" t="str">
            <v>SUMMIT LAEMCHABANG AUTO BODY WORK C</v>
          </cell>
          <cell r="M407" t="str">
            <v>13.020034 / 101.172861</v>
          </cell>
          <cell r="N407" t="str">
            <v>TTVT</v>
          </cell>
          <cell r="O407" t="str">
            <v>GBJWA</v>
          </cell>
          <cell r="P407">
            <v>22</v>
          </cell>
          <cell r="Q407">
            <v>25</v>
          </cell>
          <cell r="R407" t="str">
            <v>FTL</v>
          </cell>
          <cell r="S407" t="str">
            <v>T</v>
          </cell>
          <cell r="T407" t="str">
            <v>G</v>
          </cell>
          <cell r="U407" t="str">
            <v>A</v>
          </cell>
          <cell r="V407" t="str">
            <v>468</v>
          </cell>
          <cell r="W407" t="str">
            <v>2T</v>
          </cell>
          <cell r="X407" t="str">
            <v>2T</v>
          </cell>
          <cell r="Y407">
            <v>0.45833333333333331</v>
          </cell>
          <cell r="Z407">
            <v>0.47916666666666669</v>
          </cell>
          <cell r="AA407" t="str">
            <v>2T</v>
          </cell>
          <cell r="AB407" t="str">
            <v>2T</v>
          </cell>
          <cell r="AC407">
            <v>0.48958333333333331</v>
          </cell>
          <cell r="AD407">
            <v>0.51041666666666663</v>
          </cell>
          <cell r="AE407" t="str">
            <v>EDC8</v>
          </cell>
          <cell r="AF407" t="str">
            <v>6W</v>
          </cell>
        </row>
        <row r="408">
          <cell r="A408" t="str">
            <v>TGA469</v>
          </cell>
          <cell r="B408" t="str">
            <v>EDCGZ</v>
          </cell>
          <cell r="C408" t="str">
            <v>Distribution Center</v>
          </cell>
          <cell r="D408" t="str">
            <v>AAT</v>
          </cell>
          <cell r="E408" t="str">
            <v>Non Bailment</v>
          </cell>
          <cell r="F408" t="str">
            <v>6 - 10</v>
          </cell>
          <cell r="G408" t="str">
            <v>One way</v>
          </cell>
          <cell r="H408" t="str">
            <v>One Way</v>
          </cell>
          <cell r="I408">
            <v>45173</v>
          </cell>
          <cell r="J408" t="str">
            <v>TGA469</v>
          </cell>
          <cell r="K408" t="str">
            <v>U9WHA</v>
          </cell>
          <cell r="L408" t="str">
            <v>SUMMIT LAEMCHABANG AUTO BODY WORK C</v>
          </cell>
          <cell r="M408" t="str">
            <v>13.020034 / 101.172861</v>
          </cell>
          <cell r="N408" t="str">
            <v>TTVT</v>
          </cell>
          <cell r="O408" t="str">
            <v>GBJWA</v>
          </cell>
          <cell r="P408">
            <v>22</v>
          </cell>
          <cell r="Q408">
            <v>25</v>
          </cell>
          <cell r="R408" t="str">
            <v>FTL</v>
          </cell>
          <cell r="S408" t="str">
            <v>T</v>
          </cell>
          <cell r="T408" t="str">
            <v>G</v>
          </cell>
          <cell r="U408" t="str">
            <v>A</v>
          </cell>
          <cell r="V408" t="str">
            <v>469</v>
          </cell>
          <cell r="W408" t="str">
            <v>2T</v>
          </cell>
          <cell r="X408" t="str">
            <v>2T</v>
          </cell>
          <cell r="Y408">
            <v>0.54166666666666663</v>
          </cell>
          <cell r="Z408">
            <v>0.5625</v>
          </cell>
          <cell r="AA408" t="str">
            <v>2T</v>
          </cell>
          <cell r="AB408" t="str">
            <v>2T</v>
          </cell>
          <cell r="AC408">
            <v>0.59375</v>
          </cell>
          <cell r="AD408">
            <v>0.60416666666666663</v>
          </cell>
          <cell r="AE408" t="str">
            <v>EDC8</v>
          </cell>
          <cell r="AF408" t="str">
            <v>6W</v>
          </cell>
        </row>
        <row r="409">
          <cell r="A409" t="str">
            <v>TGA493</v>
          </cell>
          <cell r="B409" t="str">
            <v>EDCGZ</v>
          </cell>
          <cell r="C409" t="str">
            <v>Distribution Center</v>
          </cell>
          <cell r="D409" t="str">
            <v>AAT</v>
          </cell>
          <cell r="E409" t="str">
            <v>Non Bailment</v>
          </cell>
          <cell r="F409" t="str">
            <v>6 - 10</v>
          </cell>
          <cell r="G409" t="str">
            <v>One way</v>
          </cell>
          <cell r="H409" t="str">
            <v>One Way</v>
          </cell>
          <cell r="I409">
            <v>45173</v>
          </cell>
          <cell r="J409" t="str">
            <v>TGA493</v>
          </cell>
          <cell r="K409" t="str">
            <v>U9WHA</v>
          </cell>
          <cell r="L409" t="str">
            <v>SUMMIT LAEMCHABANG AUTO BODY WORK C</v>
          </cell>
          <cell r="M409" t="str">
            <v>13.020034 / 101.172861</v>
          </cell>
          <cell r="N409" t="str">
            <v>TTVT</v>
          </cell>
          <cell r="O409" t="str">
            <v>GBJWC</v>
          </cell>
          <cell r="P409">
            <v>25</v>
          </cell>
          <cell r="Q409">
            <v>4</v>
          </cell>
          <cell r="R409" t="str">
            <v>FTL</v>
          </cell>
          <cell r="S409" t="str">
            <v>T</v>
          </cell>
          <cell r="T409" t="str">
            <v>G</v>
          </cell>
          <cell r="U409" t="str">
            <v>A</v>
          </cell>
          <cell r="V409" t="str">
            <v>493</v>
          </cell>
          <cell r="W409" t="str">
            <v>5F</v>
          </cell>
          <cell r="X409" t="str">
            <v>5F</v>
          </cell>
          <cell r="Y409">
            <v>0.625</v>
          </cell>
          <cell r="Z409">
            <v>0.64583333333333337</v>
          </cell>
          <cell r="AA409" t="str">
            <v>5F</v>
          </cell>
          <cell r="AB409" t="str">
            <v>5F</v>
          </cell>
          <cell r="AC409">
            <v>0.67708333333333337</v>
          </cell>
          <cell r="AD409">
            <v>0.6875</v>
          </cell>
          <cell r="AE409" t="str">
            <v>EDC8</v>
          </cell>
          <cell r="AF409" t="str">
            <v>6W</v>
          </cell>
        </row>
        <row r="410">
          <cell r="A410" t="str">
            <v>TGA497</v>
          </cell>
          <cell r="B410" t="str">
            <v>EDCGZ</v>
          </cell>
          <cell r="C410" t="str">
            <v>Distribution Center</v>
          </cell>
          <cell r="D410" t="str">
            <v>AAT</v>
          </cell>
          <cell r="E410" t="str">
            <v>Non Bailment</v>
          </cell>
          <cell r="F410" t="str">
            <v>6 - 10</v>
          </cell>
          <cell r="G410" t="str">
            <v>One way</v>
          </cell>
          <cell r="H410" t="str">
            <v>One Way</v>
          </cell>
          <cell r="I410">
            <v>45173</v>
          </cell>
          <cell r="J410" t="str">
            <v>TGA497</v>
          </cell>
          <cell r="K410" t="str">
            <v>U9WHA</v>
          </cell>
          <cell r="L410" t="str">
            <v>SUMMIT LAEMCHABANG AUTO BODY WORK C</v>
          </cell>
          <cell r="M410" t="str">
            <v>13.020034 / 101.172861</v>
          </cell>
          <cell r="N410" t="str">
            <v>TTVT</v>
          </cell>
          <cell r="O410" t="str">
            <v>GBJWF</v>
          </cell>
          <cell r="P410">
            <v>21</v>
          </cell>
          <cell r="Q410">
            <v>1</v>
          </cell>
          <cell r="R410" t="str">
            <v>FTL</v>
          </cell>
          <cell r="S410" t="str">
            <v>T</v>
          </cell>
          <cell r="T410" t="str">
            <v>G</v>
          </cell>
          <cell r="U410" t="str">
            <v>A</v>
          </cell>
          <cell r="V410" t="str">
            <v>497</v>
          </cell>
          <cell r="W410" t="str">
            <v>1M</v>
          </cell>
          <cell r="X410" t="str">
            <v>1M</v>
          </cell>
          <cell r="Y410">
            <v>0.625</v>
          </cell>
          <cell r="Z410">
            <v>0.64583333333333337</v>
          </cell>
          <cell r="AA410" t="str">
            <v>1M</v>
          </cell>
          <cell r="AB410" t="str">
            <v>1M</v>
          </cell>
          <cell r="AC410">
            <v>0.67708333333333337</v>
          </cell>
          <cell r="AD410">
            <v>0.6875</v>
          </cell>
          <cell r="AE410" t="str">
            <v>EDC8</v>
          </cell>
          <cell r="AF410" t="str">
            <v>6W</v>
          </cell>
        </row>
        <row r="411">
          <cell r="A411" t="str">
            <v>TGA504</v>
          </cell>
          <cell r="B411" t="str">
            <v>EDCGZ</v>
          </cell>
          <cell r="C411" t="str">
            <v>Distribution Center</v>
          </cell>
          <cell r="D411" t="str">
            <v>AAT</v>
          </cell>
          <cell r="E411" t="str">
            <v>Non Bailment</v>
          </cell>
          <cell r="F411" t="str">
            <v>11 - 20</v>
          </cell>
          <cell r="G411" t="str">
            <v>One way</v>
          </cell>
          <cell r="H411" t="str">
            <v>One Way</v>
          </cell>
          <cell r="I411">
            <v>45124</v>
          </cell>
          <cell r="J411" t="str">
            <v>TGA504</v>
          </cell>
          <cell r="K411" t="str">
            <v>V33DB</v>
          </cell>
          <cell r="L411" t="str">
            <v>DANA SPICER THAILAND LTD</v>
          </cell>
          <cell r="M411" t="str">
            <v>13.031500 / 101.136000</v>
          </cell>
          <cell r="N411" t="str">
            <v>TTVT</v>
          </cell>
          <cell r="O411" t="str">
            <v>GBJWA</v>
          </cell>
          <cell r="P411">
            <v>22</v>
          </cell>
          <cell r="Q411">
            <v>0.99133333333333329</v>
          </cell>
          <cell r="R411" t="str">
            <v>FTL</v>
          </cell>
          <cell r="S411" t="str">
            <v>T</v>
          </cell>
          <cell r="T411" t="str">
            <v>G</v>
          </cell>
          <cell r="U411" t="str">
            <v>A</v>
          </cell>
          <cell r="V411" t="str">
            <v>504</v>
          </cell>
          <cell r="W411" t="str">
            <v>2T</v>
          </cell>
          <cell r="X411" t="str">
            <v>2T</v>
          </cell>
          <cell r="Y411">
            <v>0.35416666666666669</v>
          </cell>
          <cell r="Z411">
            <v>0.375</v>
          </cell>
          <cell r="AA411" t="str">
            <v>2T</v>
          </cell>
          <cell r="AB411" t="str">
            <v>2T</v>
          </cell>
          <cell r="AC411">
            <v>0.41666666666666669</v>
          </cell>
          <cell r="AD411">
            <v>0.42708333333333337</v>
          </cell>
          <cell r="AE411" t="str">
            <v>EDC8</v>
          </cell>
          <cell r="AF411" t="str">
            <v>6W</v>
          </cell>
        </row>
        <row r="412">
          <cell r="A412" t="str">
            <v>TGA505</v>
          </cell>
          <cell r="B412" t="str">
            <v>EDCGZ</v>
          </cell>
          <cell r="C412" t="str">
            <v>Distribution Center</v>
          </cell>
          <cell r="D412" t="str">
            <v>AAT</v>
          </cell>
          <cell r="E412" t="str">
            <v>Non Bailment</v>
          </cell>
          <cell r="F412" t="str">
            <v>11 - 20</v>
          </cell>
          <cell r="G412" t="str">
            <v>One way</v>
          </cell>
          <cell r="H412" t="str">
            <v>One Way</v>
          </cell>
          <cell r="I412">
            <v>45124</v>
          </cell>
          <cell r="J412" t="str">
            <v>TGA505</v>
          </cell>
          <cell r="K412" t="str">
            <v>V33DB</v>
          </cell>
          <cell r="L412" t="str">
            <v>DANA SPICER THAILAND LTD</v>
          </cell>
          <cell r="M412" t="str">
            <v>13.031500 / 101.136000</v>
          </cell>
          <cell r="N412" t="str">
            <v>TTVT</v>
          </cell>
          <cell r="O412" t="str">
            <v>GBJWA</v>
          </cell>
          <cell r="P412">
            <v>22</v>
          </cell>
          <cell r="Q412">
            <v>0.99133333333333329</v>
          </cell>
          <cell r="R412" t="str">
            <v>FTL</v>
          </cell>
          <cell r="S412" t="str">
            <v>T</v>
          </cell>
          <cell r="T412" t="str">
            <v>G</v>
          </cell>
          <cell r="U412" t="str">
            <v>A</v>
          </cell>
          <cell r="V412" t="str">
            <v>505</v>
          </cell>
          <cell r="W412" t="str">
            <v>2T</v>
          </cell>
          <cell r="X412" t="str">
            <v>2T</v>
          </cell>
          <cell r="Y412">
            <v>0.375</v>
          </cell>
          <cell r="Z412">
            <v>0.39583333333333331</v>
          </cell>
          <cell r="AA412" t="str">
            <v>2T</v>
          </cell>
          <cell r="AB412" t="str">
            <v>2T</v>
          </cell>
          <cell r="AC412">
            <v>0.4375</v>
          </cell>
          <cell r="AD412">
            <v>0.44791666666666669</v>
          </cell>
          <cell r="AE412" t="str">
            <v>EDC8</v>
          </cell>
          <cell r="AF412" t="str">
            <v>6W</v>
          </cell>
        </row>
        <row r="413">
          <cell r="A413" t="str">
            <v>TGA506</v>
          </cell>
          <cell r="B413" t="str">
            <v>EDCGZ</v>
          </cell>
          <cell r="C413" t="str">
            <v>Distribution Center</v>
          </cell>
          <cell r="D413" t="str">
            <v>AAT</v>
          </cell>
          <cell r="E413" t="str">
            <v>Non Bailment</v>
          </cell>
          <cell r="F413" t="str">
            <v>11 - 20</v>
          </cell>
          <cell r="G413" t="str">
            <v>One way</v>
          </cell>
          <cell r="H413" t="str">
            <v>One Way</v>
          </cell>
          <cell r="I413">
            <v>45124</v>
          </cell>
          <cell r="J413" t="str">
            <v>TGA506</v>
          </cell>
          <cell r="K413" t="str">
            <v>V33DB</v>
          </cell>
          <cell r="L413" t="str">
            <v>DANA SPICER THAILAND LTD</v>
          </cell>
          <cell r="M413" t="str">
            <v>13.031500 / 101.136000</v>
          </cell>
          <cell r="N413" t="str">
            <v>TTVT</v>
          </cell>
          <cell r="O413" t="str">
            <v>GBJWA</v>
          </cell>
          <cell r="P413">
            <v>22</v>
          </cell>
          <cell r="Q413">
            <v>0.99133333333333329</v>
          </cell>
          <cell r="R413" t="str">
            <v>FTL</v>
          </cell>
          <cell r="S413" t="str">
            <v>T</v>
          </cell>
          <cell r="T413" t="str">
            <v>G</v>
          </cell>
          <cell r="U413" t="str">
            <v>A</v>
          </cell>
          <cell r="V413" t="str">
            <v>506</v>
          </cell>
          <cell r="W413" t="str">
            <v>2T</v>
          </cell>
          <cell r="X413" t="str">
            <v>2T</v>
          </cell>
          <cell r="Y413">
            <v>0.39583333333333331</v>
          </cell>
          <cell r="Z413">
            <v>0.41666666666666663</v>
          </cell>
          <cell r="AA413" t="str">
            <v>2T</v>
          </cell>
          <cell r="AB413" t="str">
            <v>2T</v>
          </cell>
          <cell r="AC413">
            <v>0.45833333333333331</v>
          </cell>
          <cell r="AD413">
            <v>0.46875</v>
          </cell>
          <cell r="AE413" t="str">
            <v>EDC8</v>
          </cell>
          <cell r="AF413" t="str">
            <v>6W</v>
          </cell>
        </row>
        <row r="414">
          <cell r="A414" t="str">
            <v>TGA507</v>
          </cell>
          <cell r="B414" t="str">
            <v>EDCGZ</v>
          </cell>
          <cell r="C414" t="str">
            <v>Distribution Center</v>
          </cell>
          <cell r="D414" t="str">
            <v>AAT</v>
          </cell>
          <cell r="E414" t="str">
            <v>Non Bailment</v>
          </cell>
          <cell r="F414" t="str">
            <v>11 - 20</v>
          </cell>
          <cell r="G414" t="str">
            <v>One way</v>
          </cell>
          <cell r="H414" t="str">
            <v>One Way</v>
          </cell>
          <cell r="I414">
            <v>45124</v>
          </cell>
          <cell r="J414" t="str">
            <v>TGA507</v>
          </cell>
          <cell r="K414" t="str">
            <v>V33DB</v>
          </cell>
          <cell r="L414" t="str">
            <v>DANA SPICER THAILAND LTD</v>
          </cell>
          <cell r="M414" t="str">
            <v>13.031500 / 101.136000</v>
          </cell>
          <cell r="N414" t="str">
            <v>TTVT</v>
          </cell>
          <cell r="O414" t="str">
            <v>GBJWA</v>
          </cell>
          <cell r="P414">
            <v>22</v>
          </cell>
          <cell r="Q414">
            <v>0.99133333333333329</v>
          </cell>
          <cell r="R414" t="str">
            <v>FTL</v>
          </cell>
          <cell r="S414" t="str">
            <v>T</v>
          </cell>
          <cell r="T414" t="str">
            <v>G</v>
          </cell>
          <cell r="U414" t="str">
            <v>A</v>
          </cell>
          <cell r="V414" t="str">
            <v>507</v>
          </cell>
          <cell r="W414" t="str">
            <v>2T</v>
          </cell>
          <cell r="X414" t="str">
            <v>2T</v>
          </cell>
          <cell r="Y414">
            <v>0.41666666666666663</v>
          </cell>
          <cell r="Z414">
            <v>0.43749999999999994</v>
          </cell>
          <cell r="AA414" t="str">
            <v>2T</v>
          </cell>
          <cell r="AB414" t="str">
            <v>2T</v>
          </cell>
          <cell r="AC414">
            <v>0.47916666666666663</v>
          </cell>
          <cell r="AD414">
            <v>0.48958333333333331</v>
          </cell>
          <cell r="AE414" t="str">
            <v>EDC8</v>
          </cell>
          <cell r="AF414" t="str">
            <v>6W</v>
          </cell>
        </row>
        <row r="415">
          <cell r="A415" t="str">
            <v>TGA508</v>
          </cell>
          <cell r="B415" t="str">
            <v>EDCGZ</v>
          </cell>
          <cell r="C415" t="str">
            <v>Distribution Center</v>
          </cell>
          <cell r="D415" t="str">
            <v>AAT</v>
          </cell>
          <cell r="E415" t="str">
            <v>Non Bailment</v>
          </cell>
          <cell r="F415" t="str">
            <v>11 - 20</v>
          </cell>
          <cell r="G415" t="str">
            <v>One way</v>
          </cell>
          <cell r="H415" t="str">
            <v>One Way</v>
          </cell>
          <cell r="I415">
            <v>45124</v>
          </cell>
          <cell r="J415" t="str">
            <v>TGA508</v>
          </cell>
          <cell r="K415" t="str">
            <v>V33DB</v>
          </cell>
          <cell r="L415" t="str">
            <v>DANA SPICER THAILAND LTD</v>
          </cell>
          <cell r="M415" t="str">
            <v>13.031500 / 101.136000</v>
          </cell>
          <cell r="N415" t="str">
            <v>TTVT</v>
          </cell>
          <cell r="O415" t="str">
            <v>GBJWA</v>
          </cell>
          <cell r="P415">
            <v>22</v>
          </cell>
          <cell r="Q415">
            <v>0.99133333333333329</v>
          </cell>
          <cell r="R415" t="str">
            <v>FTL</v>
          </cell>
          <cell r="S415" t="str">
            <v>T</v>
          </cell>
          <cell r="T415" t="str">
            <v>G</v>
          </cell>
          <cell r="U415" t="str">
            <v>A</v>
          </cell>
          <cell r="V415" t="str">
            <v>508</v>
          </cell>
          <cell r="W415" t="str">
            <v>2T</v>
          </cell>
          <cell r="X415" t="str">
            <v>2T</v>
          </cell>
          <cell r="Y415">
            <v>0.41666666666666669</v>
          </cell>
          <cell r="Z415">
            <v>0.4375</v>
          </cell>
          <cell r="AA415" t="str">
            <v>2T</v>
          </cell>
          <cell r="AB415" t="str">
            <v>2T</v>
          </cell>
          <cell r="AC415">
            <v>0.47916666666666669</v>
          </cell>
          <cell r="AD415">
            <v>0.5</v>
          </cell>
          <cell r="AE415" t="str">
            <v>EDC8</v>
          </cell>
          <cell r="AF415" t="str">
            <v>6W</v>
          </cell>
        </row>
        <row r="416">
          <cell r="A416" t="str">
            <v>TGA509</v>
          </cell>
          <cell r="B416" t="str">
            <v>EDCGZ</v>
          </cell>
          <cell r="C416" t="str">
            <v>Distribution Center</v>
          </cell>
          <cell r="D416" t="str">
            <v>AAT</v>
          </cell>
          <cell r="E416" t="str">
            <v>Non Bailment</v>
          </cell>
          <cell r="F416" t="str">
            <v>11 - 20</v>
          </cell>
          <cell r="G416" t="str">
            <v>One way</v>
          </cell>
          <cell r="H416" t="str">
            <v>One Way</v>
          </cell>
          <cell r="I416">
            <v>45124</v>
          </cell>
          <cell r="J416" t="str">
            <v>TGA509</v>
          </cell>
          <cell r="K416" t="str">
            <v>V33DB</v>
          </cell>
          <cell r="L416" t="str">
            <v>DANA SPICER THAILAND LTD</v>
          </cell>
          <cell r="M416" t="str">
            <v>13.031500 / 101.136000</v>
          </cell>
          <cell r="N416" t="str">
            <v>TTVT</v>
          </cell>
          <cell r="O416" t="str">
            <v>GBJWA</v>
          </cell>
          <cell r="P416">
            <v>22</v>
          </cell>
          <cell r="Q416">
            <v>0.99133333333333329</v>
          </cell>
          <cell r="R416" t="str">
            <v>FTL</v>
          </cell>
          <cell r="S416" t="str">
            <v>T</v>
          </cell>
          <cell r="T416" t="str">
            <v>G</v>
          </cell>
          <cell r="U416" t="str">
            <v>A</v>
          </cell>
          <cell r="V416" t="str">
            <v>509</v>
          </cell>
          <cell r="W416" t="str">
            <v>2T</v>
          </cell>
          <cell r="X416" t="str">
            <v>2T</v>
          </cell>
          <cell r="Y416">
            <v>0.42708333333333331</v>
          </cell>
          <cell r="Z416">
            <v>0.44791666666666669</v>
          </cell>
          <cell r="AA416" t="str">
            <v>2T</v>
          </cell>
          <cell r="AB416" t="str">
            <v>2T</v>
          </cell>
          <cell r="AC416">
            <v>0.48958333333333331</v>
          </cell>
          <cell r="AD416">
            <v>0.51041666666666663</v>
          </cell>
          <cell r="AE416" t="str">
            <v>EDC8</v>
          </cell>
          <cell r="AF416" t="str">
            <v>6W</v>
          </cell>
        </row>
        <row r="417">
          <cell r="A417" t="str">
            <v>TGA510</v>
          </cell>
          <cell r="B417" t="str">
            <v>EDCGZ</v>
          </cell>
          <cell r="C417" t="str">
            <v>Distribution Center</v>
          </cell>
          <cell r="D417" t="str">
            <v>AAT</v>
          </cell>
          <cell r="E417" t="str">
            <v>Non Bailment</v>
          </cell>
          <cell r="F417" t="str">
            <v>11 - 20</v>
          </cell>
          <cell r="G417" t="str">
            <v>One way</v>
          </cell>
          <cell r="H417" t="str">
            <v>One Way</v>
          </cell>
          <cell r="I417">
            <v>45124</v>
          </cell>
          <cell r="J417" t="str">
            <v>TGA510</v>
          </cell>
          <cell r="K417" t="str">
            <v>V33DB</v>
          </cell>
          <cell r="L417" t="str">
            <v>DANA SPICER THAILAND LTD</v>
          </cell>
          <cell r="M417" t="str">
            <v>13.031500 / 101.136000</v>
          </cell>
          <cell r="N417" t="str">
            <v>TTVT</v>
          </cell>
          <cell r="O417" t="str">
            <v>GBJWA</v>
          </cell>
          <cell r="P417">
            <v>22</v>
          </cell>
          <cell r="Q417">
            <v>0.99133333333333329</v>
          </cell>
          <cell r="R417" t="str">
            <v>FTL</v>
          </cell>
          <cell r="S417" t="str">
            <v>T</v>
          </cell>
          <cell r="T417" t="str">
            <v>G</v>
          </cell>
          <cell r="U417" t="str">
            <v>A</v>
          </cell>
          <cell r="V417" t="str">
            <v>510</v>
          </cell>
          <cell r="W417" t="str">
            <v>2T</v>
          </cell>
          <cell r="X417" t="str">
            <v>2T</v>
          </cell>
          <cell r="Y417">
            <v>0.47916666666666657</v>
          </cell>
          <cell r="Z417">
            <v>0.49999999999999989</v>
          </cell>
          <cell r="AA417" t="str">
            <v>2T</v>
          </cell>
          <cell r="AB417" t="str">
            <v>2T</v>
          </cell>
          <cell r="AC417">
            <v>0.54166666666666663</v>
          </cell>
          <cell r="AD417">
            <v>0.55208333333333315</v>
          </cell>
          <cell r="AE417" t="str">
            <v>EDC8</v>
          </cell>
          <cell r="AF417" t="str">
            <v>6W</v>
          </cell>
        </row>
        <row r="418">
          <cell r="A418" t="str">
            <v>TGA511</v>
          </cell>
          <cell r="B418" t="str">
            <v>EDCGZ</v>
          </cell>
          <cell r="C418" t="str">
            <v>Distribution Center</v>
          </cell>
          <cell r="D418" t="str">
            <v>AAT</v>
          </cell>
          <cell r="E418" t="str">
            <v>Non Bailment</v>
          </cell>
          <cell r="F418" t="str">
            <v>11 - 20</v>
          </cell>
          <cell r="G418" t="str">
            <v>One way</v>
          </cell>
          <cell r="H418" t="str">
            <v>One Way</v>
          </cell>
          <cell r="I418">
            <v>45124</v>
          </cell>
          <cell r="J418" t="str">
            <v>TGA511</v>
          </cell>
          <cell r="K418" t="str">
            <v>V33DB</v>
          </cell>
          <cell r="L418" t="str">
            <v>DANA SPICER THAILAND LTD</v>
          </cell>
          <cell r="M418" t="str">
            <v>13.031500 / 101.136000</v>
          </cell>
          <cell r="N418" t="str">
            <v>TTVT</v>
          </cell>
          <cell r="O418" t="str">
            <v>GBJWA</v>
          </cell>
          <cell r="P418">
            <v>22</v>
          </cell>
          <cell r="Q418">
            <v>0.99133333333333329</v>
          </cell>
          <cell r="R418" t="str">
            <v>FTL</v>
          </cell>
          <cell r="S418" t="str">
            <v>T</v>
          </cell>
          <cell r="T418" t="str">
            <v>G</v>
          </cell>
          <cell r="U418" t="str">
            <v>A</v>
          </cell>
          <cell r="V418" t="str">
            <v>511</v>
          </cell>
          <cell r="W418" t="str">
            <v>2T</v>
          </cell>
          <cell r="X418" t="str">
            <v>2T</v>
          </cell>
          <cell r="Y418">
            <v>0.49999999999999989</v>
          </cell>
          <cell r="Z418">
            <v>0.52083333333333326</v>
          </cell>
          <cell r="AA418" t="str">
            <v>2T</v>
          </cell>
          <cell r="AB418" t="str">
            <v>2T</v>
          </cell>
          <cell r="AC418">
            <v>0.56249999999999989</v>
          </cell>
          <cell r="AD418">
            <v>0.57291666666666652</v>
          </cell>
          <cell r="AE418" t="str">
            <v>EDC8</v>
          </cell>
          <cell r="AF418" t="str">
            <v>6W</v>
          </cell>
        </row>
        <row r="419">
          <cell r="A419" t="str">
            <v>TGA519</v>
          </cell>
          <cell r="B419" t="str">
            <v>EDCGZ</v>
          </cell>
          <cell r="C419" t="str">
            <v>Distribution Center</v>
          </cell>
          <cell r="D419" t="str">
            <v>AAT</v>
          </cell>
          <cell r="E419" t="str">
            <v>Non Bailment</v>
          </cell>
          <cell r="F419" t="str">
            <v>11 - 20</v>
          </cell>
          <cell r="G419" t="str">
            <v>One way</v>
          </cell>
          <cell r="H419" t="str">
            <v>One Way</v>
          </cell>
          <cell r="I419">
            <v>45124</v>
          </cell>
          <cell r="J419" t="str">
            <v>TGA519</v>
          </cell>
          <cell r="K419" t="str">
            <v>V33DB</v>
          </cell>
          <cell r="L419" t="str">
            <v>DANA SPICER THAILAND LTD</v>
          </cell>
          <cell r="M419" t="str">
            <v>13.031500 / 101.136000</v>
          </cell>
          <cell r="N419" t="str">
            <v>TTVT</v>
          </cell>
          <cell r="O419" t="str">
            <v>GBJWC</v>
          </cell>
          <cell r="P419">
            <v>25</v>
          </cell>
          <cell r="Q419">
            <v>0.88857142857142857</v>
          </cell>
          <cell r="R419" t="str">
            <v>FTL</v>
          </cell>
          <cell r="S419" t="str">
            <v>T</v>
          </cell>
          <cell r="T419" t="str">
            <v>G</v>
          </cell>
          <cell r="U419" t="str">
            <v>A</v>
          </cell>
          <cell r="V419" t="str">
            <v>519</v>
          </cell>
          <cell r="W419" t="str">
            <v>5F</v>
          </cell>
          <cell r="X419" t="str">
            <v>5F</v>
          </cell>
          <cell r="Y419">
            <v>0.66666666666666663</v>
          </cell>
          <cell r="Z419">
            <v>0.6875</v>
          </cell>
          <cell r="AA419" t="str">
            <v>5F</v>
          </cell>
          <cell r="AB419" t="str">
            <v>5F</v>
          </cell>
          <cell r="AC419">
            <v>0.72916666666666663</v>
          </cell>
          <cell r="AD419">
            <v>0.73958333333333326</v>
          </cell>
          <cell r="AE419" t="str">
            <v>EDC8</v>
          </cell>
          <cell r="AF419" t="str">
            <v>6W</v>
          </cell>
        </row>
        <row r="420">
          <cell r="A420" t="str">
            <v>TGA524</v>
          </cell>
          <cell r="B420" t="str">
            <v>EDCGZ</v>
          </cell>
          <cell r="C420" t="str">
            <v>Distribution Center</v>
          </cell>
          <cell r="D420" t="str">
            <v>AAT</v>
          </cell>
          <cell r="E420" t="str">
            <v>Non Bailment</v>
          </cell>
          <cell r="F420" t="str">
            <v>11 - 20</v>
          </cell>
          <cell r="G420" t="str">
            <v>One way</v>
          </cell>
          <cell r="H420" t="str">
            <v>One Way</v>
          </cell>
          <cell r="I420">
            <v>45201</v>
          </cell>
          <cell r="J420" t="str">
            <v>TGA524</v>
          </cell>
          <cell r="K420" t="str">
            <v>V33DB</v>
          </cell>
          <cell r="L420" t="str">
            <v>DANA SPICER THAILAND LTD</v>
          </cell>
          <cell r="M420" t="str">
            <v>13.031500 / 101.136000</v>
          </cell>
          <cell r="N420" t="str">
            <v>TTVT</v>
          </cell>
          <cell r="O420" t="str">
            <v>GBJWF</v>
          </cell>
          <cell r="P420">
            <v>21</v>
          </cell>
          <cell r="Q420">
            <v>0.1</v>
          </cell>
          <cell r="R420" t="str">
            <v>CON</v>
          </cell>
          <cell r="S420" t="str">
            <v>T</v>
          </cell>
          <cell r="T420" t="str">
            <v>G</v>
          </cell>
          <cell r="U420" t="str">
            <v>A</v>
          </cell>
          <cell r="V420" t="str">
            <v>524</v>
          </cell>
          <cell r="W420" t="str">
            <v>1M</v>
          </cell>
          <cell r="X420" t="str">
            <v>1M</v>
          </cell>
          <cell r="Y420">
            <v>0.77083333333333348</v>
          </cell>
          <cell r="Z420">
            <v>0.79166666666666685</v>
          </cell>
          <cell r="AA420" t="str">
            <v>1M</v>
          </cell>
          <cell r="AB420" t="str">
            <v>1M</v>
          </cell>
          <cell r="AC420">
            <v>0.83333333333333348</v>
          </cell>
          <cell r="AD420">
            <v>0.84375000000000011</v>
          </cell>
          <cell r="AE420" t="str">
            <v>EDC8</v>
          </cell>
          <cell r="AF420" t="str">
            <v>6W</v>
          </cell>
        </row>
        <row r="421">
          <cell r="A421" t="str">
            <v>TGA524</v>
          </cell>
          <cell r="B421" t="str">
            <v>EDCGZ</v>
          </cell>
          <cell r="C421" t="str">
            <v>Distribution Center</v>
          </cell>
          <cell r="D421" t="str">
            <v>AAT</v>
          </cell>
          <cell r="E421" t="str">
            <v>Non Bailment</v>
          </cell>
          <cell r="F421" t="str">
            <v>11 - 20</v>
          </cell>
          <cell r="G421" t="str">
            <v>One way</v>
          </cell>
          <cell r="H421" t="str">
            <v>One Way</v>
          </cell>
          <cell r="I421">
            <v>45201</v>
          </cell>
          <cell r="J421" t="str">
            <v>TGA524</v>
          </cell>
          <cell r="K421" t="str">
            <v>V33DB</v>
          </cell>
          <cell r="L421" t="str">
            <v>DANA SPICER THAILAND LTD</v>
          </cell>
          <cell r="M421" t="str">
            <v>13.031500 / 101.136000</v>
          </cell>
          <cell r="N421" t="str">
            <v>TTVT</v>
          </cell>
          <cell r="O421" t="str">
            <v>GK0VJ</v>
          </cell>
          <cell r="P421">
            <v>21</v>
          </cell>
          <cell r="Q421">
            <v>0.17</v>
          </cell>
          <cell r="R421" t="str">
            <v>CON</v>
          </cell>
          <cell r="S421" t="str">
            <v>T</v>
          </cell>
          <cell r="T421" t="str">
            <v>G</v>
          </cell>
          <cell r="U421" t="str">
            <v>A</v>
          </cell>
          <cell r="V421" t="str">
            <v>524</v>
          </cell>
          <cell r="W421" t="str">
            <v>1M</v>
          </cell>
          <cell r="X421" t="str">
            <v>1M</v>
          </cell>
          <cell r="Y421">
            <v>0.77083333333333348</v>
          </cell>
          <cell r="Z421">
            <v>0.79166666666666685</v>
          </cell>
          <cell r="AA421" t="str">
            <v>1M</v>
          </cell>
          <cell r="AB421" t="str">
            <v>1M</v>
          </cell>
          <cell r="AC421">
            <v>0.83333333333333348</v>
          </cell>
          <cell r="AD421">
            <v>0.84375000000000011</v>
          </cell>
          <cell r="AE421" t="str">
            <v>EDC8</v>
          </cell>
          <cell r="AF421" t="str">
            <v>6W</v>
          </cell>
        </row>
        <row r="422">
          <cell r="A422" t="str">
            <v>TGA525</v>
          </cell>
          <cell r="B422" t="str">
            <v>EDCGZ</v>
          </cell>
          <cell r="C422" t="str">
            <v>Distribution Center</v>
          </cell>
          <cell r="D422" t="str">
            <v>AAT</v>
          </cell>
          <cell r="E422" t="str">
            <v>Non Bailment</v>
          </cell>
          <cell r="F422" t="str">
            <v>11 - 20</v>
          </cell>
          <cell r="G422" t="str">
            <v>One way</v>
          </cell>
          <cell r="H422" t="str">
            <v>One Way</v>
          </cell>
          <cell r="I422">
            <v>44319</v>
          </cell>
          <cell r="J422" t="str">
            <v>TGA525</v>
          </cell>
          <cell r="K422" t="str">
            <v>V33FA</v>
          </cell>
          <cell r="L422" t="str">
            <v>G TEKT EASTERN CO LTD</v>
          </cell>
          <cell r="M422" t="str">
            <v>13.019600 / 101.166100</v>
          </cell>
          <cell r="N422" t="str">
            <v>TTVT</v>
          </cell>
          <cell r="O422" t="str">
            <v>GBJWA</v>
          </cell>
          <cell r="P422">
            <v>21</v>
          </cell>
          <cell r="Q422">
            <v>0.89600000000000013</v>
          </cell>
          <cell r="R422" t="str">
            <v>FTL</v>
          </cell>
          <cell r="S422" t="str">
            <v>T</v>
          </cell>
          <cell r="T422" t="str">
            <v>G</v>
          </cell>
          <cell r="U422" t="str">
            <v>A</v>
          </cell>
          <cell r="V422" t="str">
            <v>525</v>
          </cell>
          <cell r="W422" t="str">
            <v>1M</v>
          </cell>
          <cell r="X422" t="str">
            <v>1M</v>
          </cell>
          <cell r="Y422">
            <v>0.95833333333333337</v>
          </cell>
          <cell r="Z422">
            <v>0.97916666666666663</v>
          </cell>
          <cell r="AA422" t="str">
            <v>2T</v>
          </cell>
          <cell r="AB422" t="str">
            <v>1M</v>
          </cell>
          <cell r="AC422">
            <v>2.0833333333333332E-2</v>
          </cell>
          <cell r="AD422">
            <v>4.1666666666666664E-2</v>
          </cell>
          <cell r="AE422" t="str">
            <v>EDC8</v>
          </cell>
          <cell r="AF422" t="str">
            <v>6W</v>
          </cell>
        </row>
        <row r="423">
          <cell r="A423" t="str">
            <v>TGA526</v>
          </cell>
          <cell r="B423" t="str">
            <v>EDCGZ</v>
          </cell>
          <cell r="C423" t="str">
            <v>Distribution Center</v>
          </cell>
          <cell r="D423" t="str">
            <v>AAT</v>
          </cell>
          <cell r="E423" t="str">
            <v>Non Bailment</v>
          </cell>
          <cell r="F423" t="str">
            <v>11 - 20</v>
          </cell>
          <cell r="G423" t="str">
            <v>One way</v>
          </cell>
          <cell r="H423" t="str">
            <v>One Way</v>
          </cell>
          <cell r="I423">
            <v>43922</v>
          </cell>
          <cell r="J423" t="str">
            <v>TGA526</v>
          </cell>
          <cell r="K423" t="str">
            <v>V33FA</v>
          </cell>
          <cell r="L423" t="str">
            <v>G TEKT EASTERN CO LTD</v>
          </cell>
          <cell r="M423" t="str">
            <v>13.019600 / 101.166100</v>
          </cell>
          <cell r="N423" t="str">
            <v>TTVT</v>
          </cell>
          <cell r="O423" t="str">
            <v>GBJWA</v>
          </cell>
          <cell r="P423">
            <v>21</v>
          </cell>
          <cell r="Q423">
            <v>0.89600000000000013</v>
          </cell>
          <cell r="R423" t="str">
            <v>FTL</v>
          </cell>
          <cell r="S423" t="str">
            <v>T</v>
          </cell>
          <cell r="T423" t="str">
            <v>G</v>
          </cell>
          <cell r="U423" t="str">
            <v>A</v>
          </cell>
          <cell r="V423" t="str">
            <v>526</v>
          </cell>
          <cell r="W423" t="str">
            <v>1M</v>
          </cell>
          <cell r="X423" t="str">
            <v>1M</v>
          </cell>
          <cell r="Y423">
            <v>0.9375</v>
          </cell>
          <cell r="Z423">
            <v>0.95833333333333337</v>
          </cell>
          <cell r="AA423" t="str">
            <v>2T</v>
          </cell>
          <cell r="AB423" t="str">
            <v>1M</v>
          </cell>
          <cell r="AC423">
            <v>1.0416666666666666E-2</v>
          </cell>
          <cell r="AD423">
            <v>2.0833333333333332E-2</v>
          </cell>
          <cell r="AE423" t="str">
            <v>EDC8</v>
          </cell>
          <cell r="AF423" t="str">
            <v>6W</v>
          </cell>
        </row>
        <row r="424">
          <cell r="A424" t="str">
            <v>TGA527</v>
          </cell>
          <cell r="B424" t="str">
            <v>EDCGZ</v>
          </cell>
          <cell r="C424" t="str">
            <v>Distribution Center</v>
          </cell>
          <cell r="D424" t="str">
            <v>AAT</v>
          </cell>
          <cell r="E424" t="str">
            <v>Non Bailment</v>
          </cell>
          <cell r="F424" t="str">
            <v>11 - 20</v>
          </cell>
          <cell r="G424" t="str">
            <v>One way</v>
          </cell>
          <cell r="H424" t="str">
            <v>One Way</v>
          </cell>
          <cell r="I424">
            <v>43922</v>
          </cell>
          <cell r="J424" t="str">
            <v>TGA527</v>
          </cell>
          <cell r="K424" t="str">
            <v>V33FA</v>
          </cell>
          <cell r="L424" t="str">
            <v>G TEKT EASTERN CO LTD</v>
          </cell>
          <cell r="M424" t="str">
            <v>13.019600 / 101.166100</v>
          </cell>
          <cell r="N424" t="str">
            <v>TTVT</v>
          </cell>
          <cell r="O424" t="str">
            <v>GBJWA</v>
          </cell>
          <cell r="P424">
            <v>21</v>
          </cell>
          <cell r="Q424">
            <v>0.89600000000000013</v>
          </cell>
          <cell r="R424" t="str">
            <v>FTL</v>
          </cell>
          <cell r="S424" t="str">
            <v>T</v>
          </cell>
          <cell r="T424" t="str">
            <v>G</v>
          </cell>
          <cell r="U424" t="str">
            <v>A</v>
          </cell>
          <cell r="V424" t="str">
            <v>527</v>
          </cell>
          <cell r="W424" t="str">
            <v>1M</v>
          </cell>
          <cell r="X424" t="str">
            <v>1M</v>
          </cell>
          <cell r="Y424">
            <v>0.91666666666666663</v>
          </cell>
          <cell r="Z424">
            <v>0.9375</v>
          </cell>
          <cell r="AA424" t="str">
            <v>1M</v>
          </cell>
          <cell r="AB424" t="str">
            <v>1M</v>
          </cell>
          <cell r="AC424">
            <v>0.97916666666666663</v>
          </cell>
          <cell r="AD424">
            <v>0.98958333333333337</v>
          </cell>
          <cell r="AE424" t="str">
            <v>EDC8</v>
          </cell>
          <cell r="AF424" t="str">
            <v>6W</v>
          </cell>
        </row>
        <row r="425">
          <cell r="A425" t="str">
            <v>TGA532</v>
          </cell>
          <cell r="B425" t="str">
            <v>EDCGZ</v>
          </cell>
          <cell r="C425" t="str">
            <v>Distribution Center</v>
          </cell>
          <cell r="D425" t="str">
            <v>AAT</v>
          </cell>
          <cell r="E425" t="str">
            <v>Non Bailment</v>
          </cell>
          <cell r="F425" t="str">
            <v>11 - 20</v>
          </cell>
          <cell r="G425" t="str">
            <v>One way</v>
          </cell>
          <cell r="H425" t="str">
            <v>One Way</v>
          </cell>
          <cell r="I425">
            <v>45124</v>
          </cell>
          <cell r="J425" t="str">
            <v>TGA532</v>
          </cell>
          <cell r="K425" t="str">
            <v>V33FA</v>
          </cell>
          <cell r="L425" t="str">
            <v>G TEKT EASTERN CO LTD</v>
          </cell>
          <cell r="M425" t="str">
            <v>13.019600 / 101.166100</v>
          </cell>
          <cell r="N425" t="str">
            <v>TTVT</v>
          </cell>
          <cell r="O425" t="str">
            <v>GBJWC</v>
          </cell>
          <cell r="P425">
            <v>25</v>
          </cell>
          <cell r="Q425">
            <v>0.45</v>
          </cell>
          <cell r="R425" t="str">
            <v>FTL</v>
          </cell>
          <cell r="S425" t="str">
            <v>T</v>
          </cell>
          <cell r="T425" t="str">
            <v>G</v>
          </cell>
          <cell r="U425" t="str">
            <v>A</v>
          </cell>
          <cell r="V425" t="str">
            <v>532</v>
          </cell>
          <cell r="W425" t="str">
            <v>5F</v>
          </cell>
          <cell r="X425" t="str">
            <v>5F</v>
          </cell>
          <cell r="Y425">
            <v>0.95833333333333337</v>
          </cell>
          <cell r="Z425">
            <v>0.97916666666666663</v>
          </cell>
          <cell r="AA425" t="str">
            <v>6S</v>
          </cell>
          <cell r="AB425" t="str">
            <v>5F</v>
          </cell>
          <cell r="AC425">
            <v>2.0833333333333332E-2</v>
          </cell>
          <cell r="AD425">
            <v>4.1666666666666664E-2</v>
          </cell>
          <cell r="AE425" t="str">
            <v>EDC8</v>
          </cell>
          <cell r="AF425" t="str">
            <v>6W</v>
          </cell>
        </row>
        <row r="426">
          <cell r="A426" t="str">
            <v>TGA533</v>
          </cell>
          <cell r="B426" t="str">
            <v>EDCGZ</v>
          </cell>
          <cell r="C426" t="str">
            <v>Distribution Center</v>
          </cell>
          <cell r="D426" t="str">
            <v>AAT</v>
          </cell>
          <cell r="E426" t="str">
            <v>Non Bailment</v>
          </cell>
          <cell r="F426" t="str">
            <v>11 - 20</v>
          </cell>
          <cell r="G426" t="str">
            <v>One way</v>
          </cell>
          <cell r="H426" t="str">
            <v>One Way</v>
          </cell>
          <cell r="I426">
            <v>45201</v>
          </cell>
          <cell r="J426" t="str">
            <v>TGA533</v>
          </cell>
          <cell r="K426" t="str">
            <v>V33FA</v>
          </cell>
          <cell r="L426" t="str">
            <v>G TEKT EASTERN CO LTD</v>
          </cell>
          <cell r="M426" t="str">
            <v>13.019600 / 101.166100</v>
          </cell>
          <cell r="N426" t="str">
            <v>TTVT</v>
          </cell>
          <cell r="O426" t="str">
            <v>GBJWF</v>
          </cell>
          <cell r="P426">
            <v>21</v>
          </cell>
          <cell r="Q426">
            <v>1</v>
          </cell>
          <cell r="R426" t="str">
            <v>CON</v>
          </cell>
          <cell r="S426" t="str">
            <v>T</v>
          </cell>
          <cell r="T426" t="str">
            <v>G</v>
          </cell>
          <cell r="U426" t="str">
            <v>A</v>
          </cell>
          <cell r="V426" t="str">
            <v>533</v>
          </cell>
          <cell r="W426" t="str">
            <v>1M</v>
          </cell>
          <cell r="X426" t="str">
            <v>1M</v>
          </cell>
          <cell r="Y426">
            <v>0.42708333333333331</v>
          </cell>
          <cell r="Z426">
            <v>0.44791666666666669</v>
          </cell>
          <cell r="AA426" t="str">
            <v>1M</v>
          </cell>
          <cell r="AB426" t="str">
            <v>1M</v>
          </cell>
          <cell r="AC426">
            <v>0.47916666666666669</v>
          </cell>
          <cell r="AD426">
            <v>0.5</v>
          </cell>
          <cell r="AE426" t="str">
            <v>EDC8</v>
          </cell>
          <cell r="AF426" t="str">
            <v>6W</v>
          </cell>
        </row>
        <row r="427">
          <cell r="A427" t="str">
            <v>TGA533</v>
          </cell>
          <cell r="B427" t="str">
            <v>EDCGZ</v>
          </cell>
          <cell r="C427" t="str">
            <v>Distribution Center</v>
          </cell>
          <cell r="D427" t="str">
            <v>AAT</v>
          </cell>
          <cell r="E427" t="str">
            <v>Non Bailment</v>
          </cell>
          <cell r="F427" t="str">
            <v>11 - 20</v>
          </cell>
          <cell r="G427" t="str">
            <v>One way</v>
          </cell>
          <cell r="H427" t="str">
            <v>One Way</v>
          </cell>
          <cell r="I427">
            <v>45201</v>
          </cell>
          <cell r="J427" t="str">
            <v>TGA533</v>
          </cell>
          <cell r="K427" t="str">
            <v>V33FA</v>
          </cell>
          <cell r="L427" t="str">
            <v>G TEKT EASTERN CO LTD</v>
          </cell>
          <cell r="M427" t="str">
            <v>13.019600 / 101.166100</v>
          </cell>
          <cell r="N427" t="str">
            <v>TTVT</v>
          </cell>
          <cell r="O427" t="str">
            <v>GBJWG</v>
          </cell>
          <cell r="P427">
            <v>21</v>
          </cell>
          <cell r="Q427">
            <v>1</v>
          </cell>
          <cell r="R427" t="str">
            <v>CON</v>
          </cell>
          <cell r="S427" t="str">
            <v>T</v>
          </cell>
          <cell r="T427" t="str">
            <v>G</v>
          </cell>
          <cell r="U427" t="str">
            <v>A</v>
          </cell>
          <cell r="V427" t="str">
            <v>533</v>
          </cell>
          <cell r="W427" t="str">
            <v>1M</v>
          </cell>
          <cell r="X427" t="str">
            <v>1M</v>
          </cell>
          <cell r="Y427">
            <v>0.42708333333333331</v>
          </cell>
          <cell r="Z427">
            <v>0.44791666666666669</v>
          </cell>
          <cell r="AA427" t="str">
            <v>1M</v>
          </cell>
          <cell r="AB427" t="str">
            <v>1M</v>
          </cell>
          <cell r="AC427">
            <v>0.47916666666666669</v>
          </cell>
          <cell r="AD427">
            <v>0.5</v>
          </cell>
          <cell r="AE427" t="str">
            <v>EDC8</v>
          </cell>
          <cell r="AF427" t="str">
            <v>6W</v>
          </cell>
        </row>
        <row r="428">
          <cell r="A428" t="str">
            <v>TGA533</v>
          </cell>
          <cell r="B428" t="str">
            <v>EDCGZ</v>
          </cell>
          <cell r="C428" t="str">
            <v>Distribution Center</v>
          </cell>
          <cell r="D428" t="str">
            <v>AAT</v>
          </cell>
          <cell r="E428" t="str">
            <v>Non Bailment</v>
          </cell>
          <cell r="F428" t="str">
            <v>11 - 20</v>
          </cell>
          <cell r="G428" t="str">
            <v>One way</v>
          </cell>
          <cell r="H428" t="str">
            <v>One Way</v>
          </cell>
          <cell r="I428">
            <v>45201</v>
          </cell>
          <cell r="J428" t="str">
            <v>TGA533</v>
          </cell>
          <cell r="K428" t="str">
            <v>V33FA</v>
          </cell>
          <cell r="L428" t="str">
            <v>G TEKT EASTERN CO LTD</v>
          </cell>
          <cell r="M428" t="str">
            <v>13.019600 / 101.166100</v>
          </cell>
          <cell r="N428" t="str">
            <v>TTVT</v>
          </cell>
          <cell r="O428" t="str">
            <v>GK0VJ</v>
          </cell>
          <cell r="P428">
            <v>21</v>
          </cell>
          <cell r="Q428">
            <v>1</v>
          </cell>
          <cell r="R428" t="str">
            <v>CON</v>
          </cell>
          <cell r="S428" t="str">
            <v>T</v>
          </cell>
          <cell r="T428" t="str">
            <v>G</v>
          </cell>
          <cell r="U428" t="str">
            <v>A</v>
          </cell>
          <cell r="V428" t="str">
            <v>533</v>
          </cell>
          <cell r="W428" t="str">
            <v>1M</v>
          </cell>
          <cell r="X428" t="str">
            <v>1M</v>
          </cell>
          <cell r="Y428">
            <v>0.42708333333333331</v>
          </cell>
          <cell r="Z428">
            <v>0.44791666666666669</v>
          </cell>
          <cell r="AA428" t="str">
            <v>1M</v>
          </cell>
          <cell r="AB428" t="str">
            <v>1M</v>
          </cell>
          <cell r="AC428">
            <v>0.47916666666666669</v>
          </cell>
          <cell r="AD428">
            <v>0.5</v>
          </cell>
          <cell r="AE428" t="str">
            <v>EDC8</v>
          </cell>
          <cell r="AF428" t="str">
            <v>6W</v>
          </cell>
        </row>
        <row r="429">
          <cell r="A429" t="str">
            <v>TGA554</v>
          </cell>
          <cell r="B429" t="str">
            <v>EDCGZ</v>
          </cell>
          <cell r="C429" t="str">
            <v>Distribution Center</v>
          </cell>
          <cell r="D429" t="str">
            <v>AAT</v>
          </cell>
          <cell r="E429" t="str">
            <v>Non Bailment</v>
          </cell>
          <cell r="F429" t="str">
            <v>11 - 20</v>
          </cell>
          <cell r="G429" t="str">
            <v>One way</v>
          </cell>
          <cell r="H429" t="str">
            <v>One Way</v>
          </cell>
          <cell r="I429">
            <v>45124</v>
          </cell>
          <cell r="J429" t="str">
            <v>TGA554</v>
          </cell>
          <cell r="K429" t="str">
            <v>V33YA</v>
          </cell>
          <cell r="L429" t="str">
            <v>BOSCH AUTOMOTIVE THAILAND CO LTD</v>
          </cell>
          <cell r="M429" t="str">
            <v>13.002600 / 101.160400</v>
          </cell>
          <cell r="N429" t="str">
            <v>TTVT</v>
          </cell>
          <cell r="O429" t="str">
            <v>GBJWA</v>
          </cell>
          <cell r="P429">
            <v>22</v>
          </cell>
          <cell r="Q429">
            <v>0.95333333333333325</v>
          </cell>
          <cell r="R429" t="str">
            <v>FTL</v>
          </cell>
          <cell r="S429" t="str">
            <v>T</v>
          </cell>
          <cell r="T429" t="str">
            <v>G</v>
          </cell>
          <cell r="U429" t="str">
            <v>A</v>
          </cell>
          <cell r="V429" t="str">
            <v>554</v>
          </cell>
          <cell r="W429" t="str">
            <v>2T</v>
          </cell>
          <cell r="X429" t="str">
            <v>2T</v>
          </cell>
          <cell r="Y429">
            <v>0.95833333333333337</v>
          </cell>
          <cell r="Z429">
            <v>0.97916666666666663</v>
          </cell>
          <cell r="AA429" t="str">
            <v>3W</v>
          </cell>
          <cell r="AB429" t="str">
            <v>2T</v>
          </cell>
          <cell r="AC429">
            <v>2.0833333333333332E-2</v>
          </cell>
          <cell r="AD429">
            <v>4.1666666666666664E-2</v>
          </cell>
          <cell r="AE429" t="str">
            <v>EDC8</v>
          </cell>
          <cell r="AF429" t="str">
            <v>6W</v>
          </cell>
        </row>
        <row r="430">
          <cell r="A430" t="str">
            <v>TGA555</v>
          </cell>
          <cell r="B430" t="str">
            <v>EDCGZ</v>
          </cell>
          <cell r="C430" t="str">
            <v>Distribution Center</v>
          </cell>
          <cell r="D430" t="str">
            <v>AAT</v>
          </cell>
          <cell r="E430" t="str">
            <v>Non Bailment</v>
          </cell>
          <cell r="F430" t="str">
            <v>11 - 20</v>
          </cell>
          <cell r="G430" t="str">
            <v>One way</v>
          </cell>
          <cell r="H430" t="str">
            <v>One Way</v>
          </cell>
          <cell r="I430">
            <v>45124</v>
          </cell>
          <cell r="J430" t="str">
            <v>TGA555</v>
          </cell>
          <cell r="K430" t="str">
            <v>V33YA</v>
          </cell>
          <cell r="L430" t="str">
            <v>BOSCH AUTOMOTIVE THAILAND CO LTD</v>
          </cell>
          <cell r="M430" t="str">
            <v>13.002600 / 101.160400</v>
          </cell>
          <cell r="N430" t="str">
            <v>TTVT</v>
          </cell>
          <cell r="O430" t="str">
            <v>GBJWA</v>
          </cell>
          <cell r="P430">
            <v>22</v>
          </cell>
          <cell r="Q430">
            <v>0.95333333333333325</v>
          </cell>
          <cell r="R430" t="str">
            <v>FTL</v>
          </cell>
          <cell r="S430" t="str">
            <v>T</v>
          </cell>
          <cell r="T430" t="str">
            <v>G</v>
          </cell>
          <cell r="U430" t="str">
            <v>A</v>
          </cell>
          <cell r="V430" t="str">
            <v>555</v>
          </cell>
          <cell r="W430" t="str">
            <v>2T</v>
          </cell>
          <cell r="X430" t="str">
            <v>2T</v>
          </cell>
          <cell r="Y430">
            <v>0.97916666666666663</v>
          </cell>
          <cell r="Z430">
            <v>6.9444444444444441E-3</v>
          </cell>
          <cell r="AA430" t="str">
            <v>3W</v>
          </cell>
          <cell r="AB430" t="str">
            <v>2T</v>
          </cell>
          <cell r="AC430">
            <v>4.8611111111111112E-2</v>
          </cell>
          <cell r="AD430">
            <v>5.9027777777777783E-2</v>
          </cell>
          <cell r="AE430" t="str">
            <v>EDC8</v>
          </cell>
          <cell r="AF430" t="str">
            <v>6W</v>
          </cell>
        </row>
        <row r="431">
          <cell r="A431" t="str">
            <v>TGA556</v>
          </cell>
          <cell r="B431" t="str">
            <v>EDCGZ</v>
          </cell>
          <cell r="C431" t="str">
            <v>Distribution Center</v>
          </cell>
          <cell r="D431" t="str">
            <v>AAT</v>
          </cell>
          <cell r="E431" t="str">
            <v>Non Bailment</v>
          </cell>
          <cell r="F431" t="str">
            <v>11 - 20</v>
          </cell>
          <cell r="G431" t="str">
            <v>One way</v>
          </cell>
          <cell r="H431" t="str">
            <v>One Way</v>
          </cell>
          <cell r="I431">
            <v>45124</v>
          </cell>
          <cell r="J431" t="str">
            <v>TGA556</v>
          </cell>
          <cell r="K431" t="str">
            <v>V33YA</v>
          </cell>
          <cell r="L431" t="str">
            <v>BOSCH AUTOMOTIVE THAILAND CO LTD</v>
          </cell>
          <cell r="M431" t="str">
            <v>13.002600 / 101.160400</v>
          </cell>
          <cell r="N431" t="str">
            <v>TTVT</v>
          </cell>
          <cell r="O431" t="str">
            <v>GBJWA</v>
          </cell>
          <cell r="P431">
            <v>22</v>
          </cell>
          <cell r="Q431">
            <v>0.95333333333333325</v>
          </cell>
          <cell r="R431" t="str">
            <v>FTL</v>
          </cell>
          <cell r="S431" t="str">
            <v>T</v>
          </cell>
          <cell r="T431" t="str">
            <v>G</v>
          </cell>
          <cell r="U431" t="str">
            <v>A</v>
          </cell>
          <cell r="V431" t="str">
            <v>556</v>
          </cell>
          <cell r="W431" t="str">
            <v>2T</v>
          </cell>
          <cell r="X431" t="str">
            <v>2T</v>
          </cell>
          <cell r="Y431">
            <v>0.95833333333333337</v>
          </cell>
          <cell r="Z431">
            <v>0.97916666666666663</v>
          </cell>
          <cell r="AA431" t="str">
            <v>3W</v>
          </cell>
          <cell r="AB431" t="str">
            <v>2T</v>
          </cell>
          <cell r="AC431">
            <v>2.0833333333333332E-2</v>
          </cell>
          <cell r="AD431">
            <v>4.1666666666666664E-2</v>
          </cell>
          <cell r="AE431" t="str">
            <v>EDC8</v>
          </cell>
          <cell r="AF431" t="str">
            <v>6W</v>
          </cell>
        </row>
        <row r="432">
          <cell r="A432" t="str">
            <v>TGA569</v>
          </cell>
          <cell r="B432" t="str">
            <v>EDCGZ</v>
          </cell>
          <cell r="C432" t="str">
            <v>Distribution Center</v>
          </cell>
          <cell r="D432" t="str">
            <v>AAT</v>
          </cell>
          <cell r="E432" t="str">
            <v>Non Bailment</v>
          </cell>
          <cell r="F432" t="str">
            <v>11 - 20</v>
          </cell>
          <cell r="G432" t="str">
            <v>One way</v>
          </cell>
          <cell r="H432" t="str">
            <v>One Way</v>
          </cell>
          <cell r="I432">
            <v>45278</v>
          </cell>
          <cell r="J432" t="str">
            <v>TGA569</v>
          </cell>
          <cell r="K432" t="str">
            <v>V3Z1A</v>
          </cell>
          <cell r="L432" t="str">
            <v>INGRESS AUTOVENTURES CO LTD</v>
          </cell>
          <cell r="M432" t="str">
            <v>13.040200 / 101.117300</v>
          </cell>
          <cell r="N432" t="str">
            <v>TTVT</v>
          </cell>
          <cell r="O432" t="str">
            <v>GBJWA</v>
          </cell>
          <cell r="P432">
            <v>22</v>
          </cell>
          <cell r="Q432">
            <v>1</v>
          </cell>
          <cell r="R432" t="str">
            <v>FTL</v>
          </cell>
          <cell r="S432" t="str">
            <v>T</v>
          </cell>
          <cell r="T432" t="str">
            <v>G</v>
          </cell>
          <cell r="U432" t="str">
            <v>A</v>
          </cell>
          <cell r="V432" t="str">
            <v>569</v>
          </cell>
          <cell r="W432" t="str">
            <v>2T</v>
          </cell>
          <cell r="X432" t="str">
            <v>2T</v>
          </cell>
          <cell r="Y432">
            <v>0.54166666666666663</v>
          </cell>
          <cell r="Z432">
            <v>0.5625</v>
          </cell>
          <cell r="AA432" t="str">
            <v>2T</v>
          </cell>
          <cell r="AB432" t="str">
            <v>2T</v>
          </cell>
          <cell r="AC432">
            <v>0.60416666666666663</v>
          </cell>
          <cell r="AD432">
            <v>0.625</v>
          </cell>
          <cell r="AE432" t="str">
            <v>EDC8</v>
          </cell>
          <cell r="AF432" t="str">
            <v>6W</v>
          </cell>
        </row>
        <row r="433">
          <cell r="A433" t="str">
            <v>TGA570</v>
          </cell>
          <cell r="B433" t="str">
            <v>EDCGZ</v>
          </cell>
          <cell r="C433" t="str">
            <v>Distribution Center</v>
          </cell>
          <cell r="D433" t="str">
            <v>AAT</v>
          </cell>
          <cell r="E433" t="str">
            <v>Non Bailment</v>
          </cell>
          <cell r="F433" t="str">
            <v>11 - 20</v>
          </cell>
          <cell r="G433" t="str">
            <v>One way</v>
          </cell>
          <cell r="H433" t="str">
            <v>One Way</v>
          </cell>
          <cell r="I433">
            <v>45278</v>
          </cell>
          <cell r="J433" t="str">
            <v>TGA570</v>
          </cell>
          <cell r="K433" t="str">
            <v>V3Z1A</v>
          </cell>
          <cell r="L433" t="str">
            <v>INGRESS AUTOVENTURES CO LTD</v>
          </cell>
          <cell r="M433" t="str">
            <v>13.040200 / 101.117300</v>
          </cell>
          <cell r="N433" t="str">
            <v>TTVT</v>
          </cell>
          <cell r="O433" t="str">
            <v>GBJWA</v>
          </cell>
          <cell r="P433">
            <v>22</v>
          </cell>
          <cell r="Q433">
            <v>1</v>
          </cell>
          <cell r="R433" t="str">
            <v>FTL</v>
          </cell>
          <cell r="S433" t="str">
            <v>T</v>
          </cell>
          <cell r="T433" t="str">
            <v>G</v>
          </cell>
          <cell r="U433" t="str">
            <v>A</v>
          </cell>
          <cell r="V433" t="str">
            <v>570</v>
          </cell>
          <cell r="W433" t="str">
            <v>2T</v>
          </cell>
          <cell r="X433" t="str">
            <v>2T</v>
          </cell>
          <cell r="Y433">
            <v>0.5625</v>
          </cell>
          <cell r="Z433">
            <v>0.58333333333333337</v>
          </cell>
          <cell r="AA433" t="str">
            <v>2T</v>
          </cell>
          <cell r="AB433" t="str">
            <v>2T</v>
          </cell>
          <cell r="AC433">
            <v>0.625</v>
          </cell>
          <cell r="AD433">
            <v>0.64583333333333337</v>
          </cell>
          <cell r="AE433" t="str">
            <v>EDC8</v>
          </cell>
          <cell r="AF433" t="str">
            <v>6W</v>
          </cell>
        </row>
        <row r="434">
          <cell r="A434" t="str">
            <v>TGA573</v>
          </cell>
          <cell r="B434" t="str">
            <v>EDCGZ</v>
          </cell>
          <cell r="C434" t="str">
            <v>Distribution Center</v>
          </cell>
          <cell r="D434" t="str">
            <v>AAT</v>
          </cell>
          <cell r="E434" t="str">
            <v>Non Bailment</v>
          </cell>
          <cell r="F434" t="str">
            <v>11 - 20</v>
          </cell>
          <cell r="G434" t="str">
            <v>One way</v>
          </cell>
          <cell r="H434" t="str">
            <v>One Way</v>
          </cell>
          <cell r="I434">
            <v>45278</v>
          </cell>
          <cell r="J434" t="str">
            <v>TGA573</v>
          </cell>
          <cell r="K434" t="str">
            <v>V3Z1A</v>
          </cell>
          <cell r="L434" t="str">
            <v>INGRESS AUTOVENTURES CO LTD</v>
          </cell>
          <cell r="M434" t="str">
            <v>13.040200 / 101.117300</v>
          </cell>
          <cell r="N434" t="str">
            <v>TTVT</v>
          </cell>
          <cell r="O434" t="str">
            <v>GBJWC</v>
          </cell>
          <cell r="P434">
            <v>25</v>
          </cell>
          <cell r="Q434">
            <v>0.97</v>
          </cell>
          <cell r="R434" t="str">
            <v>FTL</v>
          </cell>
          <cell r="S434" t="str">
            <v>T</v>
          </cell>
          <cell r="T434" t="str">
            <v>G</v>
          </cell>
          <cell r="U434" t="str">
            <v>A</v>
          </cell>
          <cell r="V434" t="str">
            <v>573</v>
          </cell>
          <cell r="W434" t="str">
            <v>5F</v>
          </cell>
          <cell r="X434" t="str">
            <v>5F</v>
          </cell>
          <cell r="Y434">
            <v>0.625</v>
          </cell>
          <cell r="Z434">
            <v>0.64583333333333337</v>
          </cell>
          <cell r="AA434" t="str">
            <v>5F</v>
          </cell>
          <cell r="AB434" t="str">
            <v>5F</v>
          </cell>
          <cell r="AC434">
            <v>0.6875</v>
          </cell>
          <cell r="AD434">
            <v>0.70833333333333337</v>
          </cell>
          <cell r="AE434" t="str">
            <v>EDC8</v>
          </cell>
          <cell r="AF434" t="str">
            <v>6W</v>
          </cell>
        </row>
        <row r="435">
          <cell r="A435" t="str">
            <v>TGA574</v>
          </cell>
          <cell r="B435" t="str">
            <v>EDCGZ</v>
          </cell>
          <cell r="C435" t="str">
            <v>Distribution Center</v>
          </cell>
          <cell r="D435" t="str">
            <v>AAT</v>
          </cell>
          <cell r="E435" t="str">
            <v>Non Bailment</v>
          </cell>
          <cell r="F435" t="str">
            <v>11 - 20</v>
          </cell>
          <cell r="G435" t="str">
            <v>One way</v>
          </cell>
          <cell r="H435" t="str">
            <v>One Way</v>
          </cell>
          <cell r="I435">
            <v>45278</v>
          </cell>
          <cell r="J435" t="str">
            <v>TGA574</v>
          </cell>
          <cell r="K435" t="str">
            <v>V3Z1A</v>
          </cell>
          <cell r="L435" t="str">
            <v>INGRESS AUTOVENTURES CO LTD</v>
          </cell>
          <cell r="M435" t="str">
            <v>13.040200 / 101.117300</v>
          </cell>
          <cell r="N435" t="str">
            <v>TTVT</v>
          </cell>
          <cell r="O435" t="str">
            <v>GBJWG</v>
          </cell>
          <cell r="P435">
            <v>23</v>
          </cell>
          <cell r="Q435">
            <v>0.64500000000000002</v>
          </cell>
          <cell r="R435" t="str">
            <v>FTL</v>
          </cell>
          <cell r="S435" t="str">
            <v>T</v>
          </cell>
          <cell r="T435" t="str">
            <v>G</v>
          </cell>
          <cell r="U435" t="str">
            <v>A</v>
          </cell>
          <cell r="V435" t="str">
            <v>574</v>
          </cell>
          <cell r="W435" t="str">
            <v>3W</v>
          </cell>
          <cell r="X435" t="str">
            <v>3W</v>
          </cell>
          <cell r="Y435">
            <v>0.54166666666666663</v>
          </cell>
          <cell r="Z435">
            <v>0.5625</v>
          </cell>
          <cell r="AA435" t="str">
            <v>3W</v>
          </cell>
          <cell r="AB435" t="str">
            <v>3W</v>
          </cell>
          <cell r="AC435">
            <v>0.60416666666666663</v>
          </cell>
          <cell r="AD435">
            <v>0.625</v>
          </cell>
          <cell r="AE435" t="str">
            <v>EDC8</v>
          </cell>
          <cell r="AF435" t="str">
            <v>6W</v>
          </cell>
        </row>
        <row r="436">
          <cell r="A436" t="str">
            <v>TGA577</v>
          </cell>
          <cell r="B436" t="str">
            <v>EDCGZ</v>
          </cell>
          <cell r="C436" t="str">
            <v>Distribution Center</v>
          </cell>
          <cell r="D436" t="str">
            <v>AAT</v>
          </cell>
          <cell r="E436" t="str">
            <v>Non Bailment</v>
          </cell>
          <cell r="F436" t="str">
            <v>21 - 30</v>
          </cell>
          <cell r="G436" t="str">
            <v>One way</v>
          </cell>
          <cell r="H436" t="str">
            <v>One Way</v>
          </cell>
          <cell r="I436">
            <v>45229</v>
          </cell>
          <cell r="J436" t="str">
            <v>TGA577</v>
          </cell>
          <cell r="K436" t="str">
            <v>V4A2B</v>
          </cell>
          <cell r="L436" t="str">
            <v>AAPICO HITECH PUBLIC CO LTD</v>
          </cell>
          <cell r="M436" t="str">
            <v>12.963800 / 101.119500</v>
          </cell>
          <cell r="N436" t="str">
            <v>TTVT</v>
          </cell>
          <cell r="O436" t="str">
            <v>GBJWA</v>
          </cell>
          <cell r="P436">
            <v>22</v>
          </cell>
          <cell r="Q436">
            <v>0.44</v>
          </cell>
          <cell r="R436" t="str">
            <v>FTL</v>
          </cell>
          <cell r="S436" t="str">
            <v>T</v>
          </cell>
          <cell r="T436" t="str">
            <v>G</v>
          </cell>
          <cell r="U436" t="str">
            <v>A</v>
          </cell>
          <cell r="V436" t="str">
            <v>577</v>
          </cell>
          <cell r="W436" t="str">
            <v>2T</v>
          </cell>
          <cell r="X436" t="str">
            <v>2T</v>
          </cell>
          <cell r="Y436">
            <v>0.39583333333333331</v>
          </cell>
          <cell r="Z436">
            <v>0.41666666666666663</v>
          </cell>
          <cell r="AA436" t="str">
            <v>2T</v>
          </cell>
          <cell r="AB436" t="str">
            <v>2T</v>
          </cell>
          <cell r="AC436">
            <v>0.46875</v>
          </cell>
          <cell r="AD436">
            <v>0.47916666666666669</v>
          </cell>
          <cell r="AE436" t="str">
            <v>EDC8</v>
          </cell>
          <cell r="AF436" t="str">
            <v>6W</v>
          </cell>
        </row>
        <row r="437">
          <cell r="A437" t="str">
            <v>TGA595</v>
          </cell>
          <cell r="B437" t="str">
            <v>EDCGZ</v>
          </cell>
          <cell r="C437" t="str">
            <v>Distribution Center</v>
          </cell>
          <cell r="D437" t="str">
            <v>AAT</v>
          </cell>
          <cell r="E437" t="str">
            <v>Non Bailment</v>
          </cell>
          <cell r="F437" t="str">
            <v>11 - 20</v>
          </cell>
          <cell r="G437" t="str">
            <v>One way</v>
          </cell>
          <cell r="H437" t="str">
            <v>One Way</v>
          </cell>
          <cell r="I437">
            <v>45201</v>
          </cell>
          <cell r="J437" t="str">
            <v>TGA595</v>
          </cell>
          <cell r="K437" t="str">
            <v>V0H8A</v>
          </cell>
          <cell r="L437" t="str">
            <v>ZF AUTOMOTIVE SAFETY SYSTEMS THAILA</v>
          </cell>
          <cell r="M437" t="str">
            <v>13.008300 / 101.172700</v>
          </cell>
          <cell r="N437" t="str">
            <v>TTVT</v>
          </cell>
          <cell r="O437" t="str">
            <v>GBJWF</v>
          </cell>
          <cell r="P437">
            <v>22</v>
          </cell>
          <cell r="Q437">
            <v>1</v>
          </cell>
          <cell r="R437" t="str">
            <v>CON</v>
          </cell>
          <cell r="S437" t="str">
            <v>T</v>
          </cell>
          <cell r="T437" t="str">
            <v>G</v>
          </cell>
          <cell r="U437" t="str">
            <v>A</v>
          </cell>
          <cell r="V437" t="str">
            <v>595</v>
          </cell>
          <cell r="W437" t="str">
            <v>2T</v>
          </cell>
          <cell r="X437" t="str">
            <v>2T</v>
          </cell>
          <cell r="Y437">
            <v>0.41666666666666669</v>
          </cell>
          <cell r="Z437">
            <v>0.4375</v>
          </cell>
          <cell r="AA437" t="str">
            <v>2T</v>
          </cell>
          <cell r="AB437" t="str">
            <v>2T</v>
          </cell>
          <cell r="AC437">
            <v>0.48958333333333331</v>
          </cell>
          <cell r="AD437">
            <v>0.51041666666666663</v>
          </cell>
          <cell r="AE437" t="str">
            <v>EDC8</v>
          </cell>
          <cell r="AF437" t="str">
            <v>6W</v>
          </cell>
        </row>
        <row r="438">
          <cell r="A438" t="str">
            <v>TGA595</v>
          </cell>
          <cell r="B438" t="str">
            <v>EDCGZ</v>
          </cell>
          <cell r="C438" t="str">
            <v>Distribution Center</v>
          </cell>
          <cell r="D438" t="str">
            <v>AAT</v>
          </cell>
          <cell r="E438" t="str">
            <v>Non Bailment</v>
          </cell>
          <cell r="F438" t="str">
            <v>11 - 20</v>
          </cell>
          <cell r="G438" t="str">
            <v>One way</v>
          </cell>
          <cell r="H438" t="str">
            <v>One Way</v>
          </cell>
          <cell r="I438">
            <v>45201</v>
          </cell>
          <cell r="J438" t="str">
            <v>TGA595</v>
          </cell>
          <cell r="K438" t="str">
            <v>V0H8A</v>
          </cell>
          <cell r="L438" t="str">
            <v>ZF AUTOMOTIVE SAFETY SYSTEMS THAILA</v>
          </cell>
          <cell r="M438" t="str">
            <v>13.008300 / 101.172700</v>
          </cell>
          <cell r="N438" t="str">
            <v>TTVT</v>
          </cell>
          <cell r="O438" t="str">
            <v>GK0VK</v>
          </cell>
          <cell r="P438">
            <v>22</v>
          </cell>
          <cell r="Q438">
            <v>1</v>
          </cell>
          <cell r="R438" t="str">
            <v>CON</v>
          </cell>
          <cell r="S438" t="str">
            <v>T</v>
          </cell>
          <cell r="T438" t="str">
            <v>G</v>
          </cell>
          <cell r="U438" t="str">
            <v>A</v>
          </cell>
          <cell r="V438" t="str">
            <v>595</v>
          </cell>
          <cell r="W438" t="str">
            <v>2T</v>
          </cell>
          <cell r="X438" t="str">
            <v>2T</v>
          </cell>
          <cell r="Y438">
            <v>0.41666666666666669</v>
          </cell>
          <cell r="Z438">
            <v>0.4375</v>
          </cell>
          <cell r="AA438" t="str">
            <v>2T</v>
          </cell>
          <cell r="AB438" t="str">
            <v>2T</v>
          </cell>
          <cell r="AC438">
            <v>0.48958333333333331</v>
          </cell>
          <cell r="AD438">
            <v>0.51041666666666663</v>
          </cell>
          <cell r="AE438" t="str">
            <v>EDC8</v>
          </cell>
          <cell r="AF438" t="str">
            <v>6W</v>
          </cell>
        </row>
        <row r="439">
          <cell r="A439" t="str">
            <v>TGA602</v>
          </cell>
          <cell r="B439" t="str">
            <v>EDCGZ</v>
          </cell>
          <cell r="C439" t="str">
            <v>Distribution Center</v>
          </cell>
          <cell r="D439" t="str">
            <v>AAT</v>
          </cell>
          <cell r="E439" t="str">
            <v>Non Bailment</v>
          </cell>
          <cell r="F439" t="str">
            <v>11 - 20</v>
          </cell>
          <cell r="G439" t="str">
            <v>One way</v>
          </cell>
          <cell r="H439" t="str">
            <v>One Way</v>
          </cell>
          <cell r="I439">
            <v>45278</v>
          </cell>
          <cell r="J439" t="str">
            <v>TGA602</v>
          </cell>
          <cell r="K439" t="str">
            <v>V0JKA</v>
          </cell>
          <cell r="L439" t="str">
            <v>YOROZU THAILAND CO LTD</v>
          </cell>
          <cell r="M439" t="str">
            <v>13.019400 / 101.162700</v>
          </cell>
          <cell r="N439" t="str">
            <v>TTVT</v>
          </cell>
          <cell r="O439" t="str">
            <v>GBJWA</v>
          </cell>
          <cell r="P439">
            <v>22</v>
          </cell>
          <cell r="Q439">
            <v>1</v>
          </cell>
          <cell r="R439" t="str">
            <v>FTL</v>
          </cell>
          <cell r="S439" t="str">
            <v>T</v>
          </cell>
          <cell r="T439" t="str">
            <v>G</v>
          </cell>
          <cell r="U439" t="str">
            <v>A</v>
          </cell>
          <cell r="V439" t="str">
            <v>602</v>
          </cell>
          <cell r="W439" t="str">
            <v>2T</v>
          </cell>
          <cell r="X439" t="str">
            <v>2T</v>
          </cell>
          <cell r="Y439">
            <v>0.91666666666666663</v>
          </cell>
          <cell r="Z439">
            <v>0.9375</v>
          </cell>
          <cell r="AA439" t="str">
            <v>2T</v>
          </cell>
          <cell r="AB439" t="str">
            <v>2T</v>
          </cell>
          <cell r="AC439">
            <v>0.97916666666666663</v>
          </cell>
          <cell r="AD439">
            <v>0.99652777777777779</v>
          </cell>
          <cell r="AE439" t="str">
            <v>EDC8</v>
          </cell>
          <cell r="AF439" t="str">
            <v>6W</v>
          </cell>
        </row>
        <row r="440">
          <cell r="A440" t="str">
            <v>TGA607</v>
          </cell>
          <cell r="B440" t="str">
            <v>EDCGZ</v>
          </cell>
          <cell r="C440" t="str">
            <v>Distribution Center</v>
          </cell>
          <cell r="D440" t="str">
            <v>AAT</v>
          </cell>
          <cell r="E440" t="str">
            <v>Non Bailment</v>
          </cell>
          <cell r="F440" t="str">
            <v>6 - 10</v>
          </cell>
          <cell r="G440" t="str">
            <v>One way</v>
          </cell>
          <cell r="H440" t="str">
            <v>One Way</v>
          </cell>
          <cell r="I440">
            <v>45201</v>
          </cell>
          <cell r="J440" t="str">
            <v>TGA607</v>
          </cell>
          <cell r="K440" t="str">
            <v>V0JTB</v>
          </cell>
          <cell r="L440" t="str">
            <v>THAI SUMMIT ENGINEERING CO LTD</v>
          </cell>
          <cell r="M440" t="str">
            <v>13.063500 / 101.196400</v>
          </cell>
          <cell r="N440" t="str">
            <v>TTVT</v>
          </cell>
          <cell r="O440" t="str">
            <v>GBJWA</v>
          </cell>
          <cell r="P440">
            <v>23</v>
          </cell>
          <cell r="Q440">
            <v>0.04</v>
          </cell>
          <cell r="R440" t="str">
            <v>CON</v>
          </cell>
          <cell r="S440" t="str">
            <v>T</v>
          </cell>
          <cell r="T440" t="str">
            <v>G</v>
          </cell>
          <cell r="U440" t="str">
            <v>A</v>
          </cell>
          <cell r="V440" t="str">
            <v>607</v>
          </cell>
          <cell r="W440" t="str">
            <v>3W</v>
          </cell>
          <cell r="X440" t="str">
            <v>3W</v>
          </cell>
          <cell r="Y440">
            <v>0.58333333333333337</v>
          </cell>
          <cell r="Z440">
            <v>0.60416666666666674</v>
          </cell>
          <cell r="AA440" t="str">
            <v>3W</v>
          </cell>
          <cell r="AB440" t="str">
            <v>3W</v>
          </cell>
          <cell r="AC440">
            <v>0.63541666666666674</v>
          </cell>
          <cell r="AD440">
            <v>0.64583333333333337</v>
          </cell>
          <cell r="AE440" t="str">
            <v>EDC8</v>
          </cell>
          <cell r="AF440" t="str">
            <v>6W</v>
          </cell>
        </row>
        <row r="441">
          <cell r="A441" t="str">
            <v>TGA607</v>
          </cell>
          <cell r="B441" t="str">
            <v>EDCGZ</v>
          </cell>
          <cell r="C441" t="str">
            <v>Distribution Center</v>
          </cell>
          <cell r="D441" t="str">
            <v>AAT</v>
          </cell>
          <cell r="E441" t="str">
            <v>Non Bailment</v>
          </cell>
          <cell r="F441" t="str">
            <v>6 - 10</v>
          </cell>
          <cell r="G441" t="str">
            <v>One way</v>
          </cell>
          <cell r="H441" t="str">
            <v>One Way</v>
          </cell>
          <cell r="I441">
            <v>45201</v>
          </cell>
          <cell r="J441" t="str">
            <v>TGA607</v>
          </cell>
          <cell r="K441" t="str">
            <v>V0JTB</v>
          </cell>
          <cell r="L441" t="str">
            <v>THAI SUMMIT ENGINEERING CO LTD</v>
          </cell>
          <cell r="M441" t="str">
            <v>13.063500 / 101.196400</v>
          </cell>
          <cell r="N441" t="str">
            <v>TTVT</v>
          </cell>
          <cell r="O441" t="str">
            <v>GK0VF</v>
          </cell>
          <cell r="P441">
            <v>23</v>
          </cell>
          <cell r="Q441">
            <v>0.56999999999999995</v>
          </cell>
          <cell r="R441" t="str">
            <v>CON</v>
          </cell>
          <cell r="S441" t="str">
            <v>T</v>
          </cell>
          <cell r="T441" t="str">
            <v>G</v>
          </cell>
          <cell r="U441" t="str">
            <v>A</v>
          </cell>
          <cell r="V441" t="str">
            <v>607</v>
          </cell>
          <cell r="W441" t="str">
            <v>3W</v>
          </cell>
          <cell r="X441" t="str">
            <v>3W</v>
          </cell>
          <cell r="Y441">
            <v>0.58333333333333337</v>
          </cell>
          <cell r="Z441">
            <v>0.60416666666666674</v>
          </cell>
          <cell r="AA441" t="str">
            <v>3W</v>
          </cell>
          <cell r="AB441" t="str">
            <v>3W</v>
          </cell>
          <cell r="AC441">
            <v>0.63541666666666674</v>
          </cell>
          <cell r="AD441">
            <v>0.64583333333333337</v>
          </cell>
          <cell r="AE441" t="str">
            <v>EDC8</v>
          </cell>
          <cell r="AF441" t="str">
            <v>6W</v>
          </cell>
        </row>
        <row r="442">
          <cell r="A442" t="str">
            <v>TGA649</v>
          </cell>
          <cell r="B442" t="str">
            <v>EDCGZ</v>
          </cell>
          <cell r="C442" t="str">
            <v>Distribution Center</v>
          </cell>
          <cell r="D442" t="str">
            <v>AAT</v>
          </cell>
          <cell r="E442" t="str">
            <v>Non Bailment</v>
          </cell>
          <cell r="F442" t="str">
            <v>0 - 5</v>
          </cell>
          <cell r="G442" t="str">
            <v>One way</v>
          </cell>
          <cell r="H442" t="str">
            <v>One Way</v>
          </cell>
          <cell r="I442">
            <v>45124</v>
          </cell>
          <cell r="J442" t="str">
            <v>TGA649</v>
          </cell>
          <cell r="K442" t="str">
            <v>HH9HA</v>
          </cell>
          <cell r="L442" t="str">
            <v>ROECHLING AUTOMOTIVE CHONBURI CO LT</v>
          </cell>
          <cell r="M442" t="str">
            <v>13.080600 / 101.212985</v>
          </cell>
          <cell r="N442" t="str">
            <v>TTVT</v>
          </cell>
          <cell r="O442" t="str">
            <v>GBJWA</v>
          </cell>
          <cell r="P442">
            <v>22</v>
          </cell>
          <cell r="Q442">
            <v>0</v>
          </cell>
          <cell r="R442" t="str">
            <v>FTL</v>
          </cell>
          <cell r="S442" t="str">
            <v>T</v>
          </cell>
          <cell r="T442" t="str">
            <v>G</v>
          </cell>
          <cell r="U442" t="str">
            <v>A</v>
          </cell>
          <cell r="V442" t="str">
            <v>649</v>
          </cell>
          <cell r="W442" t="str">
            <v>2T</v>
          </cell>
          <cell r="X442" t="str">
            <v>2T</v>
          </cell>
          <cell r="Y442">
            <v>0.625</v>
          </cell>
          <cell r="Z442">
            <v>0.64583333333333337</v>
          </cell>
          <cell r="AA442" t="str">
            <v>2T</v>
          </cell>
          <cell r="AB442" t="str">
            <v>2T</v>
          </cell>
          <cell r="AC442">
            <v>0.66666666666666663</v>
          </cell>
          <cell r="AD442">
            <v>0.6875</v>
          </cell>
          <cell r="AE442" t="str">
            <v>EDC8</v>
          </cell>
          <cell r="AF442" t="str">
            <v>6W</v>
          </cell>
        </row>
        <row r="443">
          <cell r="A443" t="str">
            <v>TGA650</v>
          </cell>
          <cell r="B443" t="str">
            <v>EDCGZ</v>
          </cell>
          <cell r="C443" t="str">
            <v>Distribution Center</v>
          </cell>
          <cell r="D443" t="str">
            <v>AAT</v>
          </cell>
          <cell r="E443" t="str">
            <v>Non Bailment</v>
          </cell>
          <cell r="F443" t="str">
            <v>0 - 5</v>
          </cell>
          <cell r="G443" t="str">
            <v>One way</v>
          </cell>
          <cell r="H443" t="str">
            <v>One Way</v>
          </cell>
          <cell r="I443">
            <v>45124</v>
          </cell>
          <cell r="J443" t="str">
            <v>TGA650</v>
          </cell>
          <cell r="K443" t="str">
            <v>HH9HA</v>
          </cell>
          <cell r="L443" t="str">
            <v>ROECHLING AUTOMOTIVE CHONBURI CO LT</v>
          </cell>
          <cell r="M443" t="str">
            <v>13.080600 / 101.212985</v>
          </cell>
          <cell r="N443" t="str">
            <v>TTVT</v>
          </cell>
          <cell r="O443" t="str">
            <v>GBJWA</v>
          </cell>
          <cell r="P443">
            <v>22</v>
          </cell>
          <cell r="Q443">
            <v>0</v>
          </cell>
          <cell r="R443" t="str">
            <v>FTL</v>
          </cell>
          <cell r="S443" t="str">
            <v>T</v>
          </cell>
          <cell r="T443" t="str">
            <v>G</v>
          </cell>
          <cell r="U443" t="str">
            <v>A</v>
          </cell>
          <cell r="V443" t="str">
            <v>650</v>
          </cell>
          <cell r="W443" t="str">
            <v>2T</v>
          </cell>
          <cell r="X443" t="str">
            <v>2T</v>
          </cell>
          <cell r="Y443">
            <v>0.64583333333333337</v>
          </cell>
          <cell r="Z443">
            <v>0.66666666666666663</v>
          </cell>
          <cell r="AA443" t="str">
            <v>2T</v>
          </cell>
          <cell r="AB443" t="str">
            <v>2T</v>
          </cell>
          <cell r="AC443">
            <v>0.6875</v>
          </cell>
          <cell r="AD443">
            <v>0.70833333333333337</v>
          </cell>
          <cell r="AE443" t="str">
            <v>EDC8</v>
          </cell>
          <cell r="AF443" t="str">
            <v>6W</v>
          </cell>
        </row>
        <row r="444">
          <cell r="A444" t="str">
            <v>TGA651</v>
          </cell>
          <cell r="B444" t="str">
            <v>EDCGZ</v>
          </cell>
          <cell r="C444" t="str">
            <v>Distribution Center</v>
          </cell>
          <cell r="D444" t="str">
            <v>AAT</v>
          </cell>
          <cell r="E444" t="str">
            <v>Non Bailment</v>
          </cell>
          <cell r="F444" t="str">
            <v>21 - 30</v>
          </cell>
          <cell r="G444" t="str">
            <v>One way</v>
          </cell>
          <cell r="H444" t="str">
            <v>One Way</v>
          </cell>
          <cell r="I444">
            <v>45124</v>
          </cell>
          <cell r="J444" t="str">
            <v>TGA651</v>
          </cell>
          <cell r="K444" t="str">
            <v>GRC2A</v>
          </cell>
          <cell r="L444" t="str">
            <v>NEW THAI WHEEL MFG CO LTD</v>
          </cell>
          <cell r="M444" t="str">
            <v>12.964100 / 101.103300</v>
          </cell>
          <cell r="N444" t="str">
            <v>TTVT</v>
          </cell>
          <cell r="O444" t="str">
            <v>GBJWA</v>
          </cell>
          <cell r="P444">
            <v>22</v>
          </cell>
          <cell r="Q444">
            <v>7.2864999999999999E-2</v>
          </cell>
          <cell r="R444" t="str">
            <v>FTL</v>
          </cell>
          <cell r="S444" t="str">
            <v>T</v>
          </cell>
          <cell r="T444" t="str">
            <v>G</v>
          </cell>
          <cell r="U444" t="str">
            <v>A</v>
          </cell>
          <cell r="V444" t="str">
            <v>651</v>
          </cell>
          <cell r="W444" t="str">
            <v>2T</v>
          </cell>
          <cell r="X444" t="str">
            <v>2T</v>
          </cell>
          <cell r="Y444">
            <v>0.35416666666666669</v>
          </cell>
          <cell r="Z444">
            <v>0.375</v>
          </cell>
          <cell r="AA444" t="str">
            <v>2T</v>
          </cell>
          <cell r="AB444" t="str">
            <v>2T</v>
          </cell>
          <cell r="AC444">
            <v>0.41666666666666669</v>
          </cell>
          <cell r="AD444">
            <v>0.42708333333333337</v>
          </cell>
          <cell r="AE444" t="str">
            <v>EDC8</v>
          </cell>
          <cell r="AF444" t="str">
            <v>6W</v>
          </cell>
        </row>
        <row r="445">
          <cell r="A445" t="str">
            <v>TGA666</v>
          </cell>
          <cell r="B445" t="str">
            <v>EDCGZ</v>
          </cell>
          <cell r="C445" t="str">
            <v>Distribution Center</v>
          </cell>
          <cell r="D445" t="str">
            <v>AAT</v>
          </cell>
          <cell r="E445" t="str">
            <v>Non Bailment</v>
          </cell>
          <cell r="F445" t="str">
            <v>11 - 20</v>
          </cell>
          <cell r="G445" t="str">
            <v>One way</v>
          </cell>
          <cell r="H445" t="str">
            <v>One Way</v>
          </cell>
          <cell r="I445">
            <v>44445</v>
          </cell>
          <cell r="J445" t="str">
            <v>TGA666</v>
          </cell>
          <cell r="K445" t="str">
            <v>ENHAB</v>
          </cell>
          <cell r="L445" t="str">
            <v>THAI SUMMIT EASTERN SEABOARD AUTOPA</v>
          </cell>
          <cell r="M445" t="str">
            <v>13.004300 / 101.187700</v>
          </cell>
          <cell r="N445" t="str">
            <v>TTVT</v>
          </cell>
          <cell r="O445" t="str">
            <v>GBJWE</v>
          </cell>
          <cell r="P445">
            <v>23</v>
          </cell>
          <cell r="Q445">
            <v>1</v>
          </cell>
          <cell r="R445" t="str">
            <v>FTL</v>
          </cell>
          <cell r="S445" t="str">
            <v>T</v>
          </cell>
          <cell r="T445" t="str">
            <v>G</v>
          </cell>
          <cell r="U445" t="str">
            <v>A</v>
          </cell>
          <cell r="V445" t="str">
            <v>666</v>
          </cell>
          <cell r="W445" t="str">
            <v>4R</v>
          </cell>
          <cell r="X445" t="str">
            <v>3W</v>
          </cell>
          <cell r="Y445">
            <v>0.21875</v>
          </cell>
          <cell r="Z445">
            <v>0.23958333333333334</v>
          </cell>
          <cell r="AA445" t="str">
            <v>4R</v>
          </cell>
          <cell r="AB445" t="str">
            <v>3W</v>
          </cell>
          <cell r="AC445">
            <v>0.28125</v>
          </cell>
          <cell r="AD445">
            <v>0.30208333333333331</v>
          </cell>
          <cell r="AE445" t="str">
            <v>EDC8</v>
          </cell>
          <cell r="AF445" t="str">
            <v>6W</v>
          </cell>
        </row>
        <row r="446">
          <cell r="A446" t="str">
            <v>TGA667</v>
          </cell>
          <cell r="B446" t="str">
            <v>EDCGZ</v>
          </cell>
          <cell r="C446" t="str">
            <v>Distribution Center</v>
          </cell>
          <cell r="D446" t="str">
            <v>AAT</v>
          </cell>
          <cell r="E446" t="str">
            <v>Non Bailment</v>
          </cell>
          <cell r="F446" t="str">
            <v>11 - 20</v>
          </cell>
          <cell r="G446" t="str">
            <v>One way</v>
          </cell>
          <cell r="H446" t="str">
            <v>One Way</v>
          </cell>
          <cell r="I446">
            <v>45278</v>
          </cell>
          <cell r="J446" t="str">
            <v>TGA667</v>
          </cell>
          <cell r="K446" t="str">
            <v>FKVDA</v>
          </cell>
          <cell r="L446" t="str">
            <v>ADIENT &amp; SUMMIT CORP LTD</v>
          </cell>
          <cell r="M446" t="str">
            <v>13.00769704 , 101.191131369</v>
          </cell>
          <cell r="N446" t="str">
            <v>TTVT</v>
          </cell>
          <cell r="O446" t="str">
            <v>GBJWE</v>
          </cell>
          <cell r="P446">
            <v>24</v>
          </cell>
          <cell r="Q446">
            <v>1</v>
          </cell>
          <cell r="R446" t="str">
            <v>FTL</v>
          </cell>
          <cell r="S446" t="str">
            <v>T</v>
          </cell>
          <cell r="T446" t="str">
            <v>G</v>
          </cell>
          <cell r="U446" t="str">
            <v>A</v>
          </cell>
          <cell r="V446" t="str">
            <v>667</v>
          </cell>
          <cell r="W446" t="str">
            <v>5F</v>
          </cell>
          <cell r="X446" t="str">
            <v>4R</v>
          </cell>
          <cell r="Y446">
            <v>4.1666666666666664E-2</v>
          </cell>
          <cell r="Z446">
            <v>6.25E-2</v>
          </cell>
          <cell r="AA446" t="str">
            <v>5F</v>
          </cell>
          <cell r="AB446" t="str">
            <v>4R</v>
          </cell>
          <cell r="AC446">
            <v>0.14583333333333334</v>
          </cell>
          <cell r="AD446">
            <v>0.16666666666666666</v>
          </cell>
          <cell r="AE446" t="str">
            <v>EDC8</v>
          </cell>
          <cell r="AF446" t="str">
            <v>6W</v>
          </cell>
        </row>
        <row r="447">
          <cell r="A447" t="str">
            <v>TGA668</v>
          </cell>
          <cell r="B447" t="str">
            <v>EDCGZ</v>
          </cell>
          <cell r="C447" t="str">
            <v>Distribution Center</v>
          </cell>
          <cell r="D447" t="str">
            <v>AAT</v>
          </cell>
          <cell r="E447" t="str">
            <v>Non Bailment</v>
          </cell>
          <cell r="F447" t="str">
            <v>11 - 20</v>
          </cell>
          <cell r="G447" t="str">
            <v>One way</v>
          </cell>
          <cell r="H447" t="str">
            <v>One Way</v>
          </cell>
          <cell r="I447">
            <v>44348</v>
          </cell>
          <cell r="J447" t="str">
            <v>TGA668</v>
          </cell>
          <cell r="K447" t="str">
            <v>FKVDA</v>
          </cell>
          <cell r="L447" t="str">
            <v>ADIENT &amp; SUMMIT CORP LTD</v>
          </cell>
          <cell r="M447" t="str">
            <v>13.00769704 , 101.191131369</v>
          </cell>
          <cell r="N447" t="str">
            <v>TTVT</v>
          </cell>
          <cell r="O447" t="str">
            <v>GBJWE</v>
          </cell>
          <cell r="P447">
            <v>24</v>
          </cell>
          <cell r="Q447">
            <v>1</v>
          </cell>
          <cell r="R447" t="str">
            <v>FTL</v>
          </cell>
          <cell r="S447" t="str">
            <v>T</v>
          </cell>
          <cell r="T447" t="str">
            <v>G</v>
          </cell>
          <cell r="U447" t="str">
            <v>A</v>
          </cell>
          <cell r="V447" t="str">
            <v>668</v>
          </cell>
          <cell r="W447" t="str">
            <v>4R</v>
          </cell>
          <cell r="X447" t="str">
            <v>4R</v>
          </cell>
          <cell r="Y447">
            <v>0.95833333333333337</v>
          </cell>
          <cell r="Z447">
            <v>0.96875</v>
          </cell>
          <cell r="AA447" t="str">
            <v>5F</v>
          </cell>
          <cell r="AB447" t="str">
            <v>4R</v>
          </cell>
          <cell r="AC447">
            <v>3.472222222222222E-3</v>
          </cell>
          <cell r="AD447">
            <v>2.0833333333333332E-2</v>
          </cell>
          <cell r="AE447" t="str">
            <v>EDC8</v>
          </cell>
          <cell r="AF447" t="str">
            <v>6W</v>
          </cell>
        </row>
        <row r="448">
          <cell r="A448" t="str">
            <v>TGA669</v>
          </cell>
          <cell r="B448" t="str">
            <v>EDCGZ</v>
          </cell>
          <cell r="C448" t="str">
            <v>Distribution Center</v>
          </cell>
          <cell r="D448" t="str">
            <v>AAT</v>
          </cell>
          <cell r="E448" t="str">
            <v>Non Bailment</v>
          </cell>
          <cell r="F448" t="str">
            <v>11 - 20</v>
          </cell>
          <cell r="G448" t="str">
            <v>One way</v>
          </cell>
          <cell r="H448" t="str">
            <v>One Way</v>
          </cell>
          <cell r="I448">
            <v>45278</v>
          </cell>
          <cell r="J448" t="str">
            <v>TGA669</v>
          </cell>
          <cell r="K448" t="str">
            <v>FKVDA</v>
          </cell>
          <cell r="L448" t="str">
            <v>ADIENT &amp; SUMMIT CORP LTD</v>
          </cell>
          <cell r="M448" t="str">
            <v>13.00769704 , 101.191131369</v>
          </cell>
          <cell r="N448" t="str">
            <v>TTVT</v>
          </cell>
          <cell r="O448" t="str">
            <v>GBJWE</v>
          </cell>
          <cell r="P448">
            <v>24</v>
          </cell>
          <cell r="Q448">
            <v>1</v>
          </cell>
          <cell r="R448" t="str">
            <v>FTL</v>
          </cell>
          <cell r="S448" t="str">
            <v>T</v>
          </cell>
          <cell r="T448" t="str">
            <v>G</v>
          </cell>
          <cell r="U448" t="str">
            <v>A</v>
          </cell>
          <cell r="V448" t="str">
            <v>669</v>
          </cell>
          <cell r="W448" t="str">
            <v>5F</v>
          </cell>
          <cell r="X448" t="str">
            <v>4R</v>
          </cell>
          <cell r="Y448">
            <v>6.25E-2</v>
          </cell>
          <cell r="Z448">
            <v>7.2916666666666671E-2</v>
          </cell>
          <cell r="AA448" t="str">
            <v>5F</v>
          </cell>
          <cell r="AB448" t="str">
            <v>4R</v>
          </cell>
          <cell r="AC448">
            <v>0.14583333333333334</v>
          </cell>
          <cell r="AD448">
            <v>0.1875</v>
          </cell>
          <cell r="AE448" t="str">
            <v>EDC8</v>
          </cell>
          <cell r="AF448" t="str">
            <v>6W</v>
          </cell>
        </row>
        <row r="449">
          <cell r="A449" t="str">
            <v>TGA670</v>
          </cell>
          <cell r="B449" t="str">
            <v>EDCGZ</v>
          </cell>
          <cell r="C449" t="str">
            <v>Distribution Center</v>
          </cell>
          <cell r="D449" t="str">
            <v>AAT</v>
          </cell>
          <cell r="E449" t="str">
            <v>Non Bailment</v>
          </cell>
          <cell r="F449" t="str">
            <v>11 - 20</v>
          </cell>
          <cell r="G449" t="str">
            <v>One way</v>
          </cell>
          <cell r="H449" t="str">
            <v>One Way</v>
          </cell>
          <cell r="I449">
            <v>45278</v>
          </cell>
          <cell r="J449" t="str">
            <v>TGA670</v>
          </cell>
          <cell r="K449" t="str">
            <v>FKVDA</v>
          </cell>
          <cell r="L449" t="str">
            <v>ADIENT &amp; SUMMIT CORP LTD</v>
          </cell>
          <cell r="M449" t="str">
            <v>13.00769704 , 101.191131369</v>
          </cell>
          <cell r="N449" t="str">
            <v>TTVT</v>
          </cell>
          <cell r="O449" t="str">
            <v>GBJWE</v>
          </cell>
          <cell r="P449">
            <v>24</v>
          </cell>
          <cell r="Q449">
            <v>1</v>
          </cell>
          <cell r="R449" t="str">
            <v>FTL</v>
          </cell>
          <cell r="S449" t="str">
            <v>T</v>
          </cell>
          <cell r="T449" t="str">
            <v>G</v>
          </cell>
          <cell r="U449" t="str">
            <v>A</v>
          </cell>
          <cell r="V449" t="str">
            <v>670</v>
          </cell>
          <cell r="W449" t="str">
            <v>5F</v>
          </cell>
          <cell r="X449" t="str">
            <v>4R</v>
          </cell>
          <cell r="Y449">
            <v>0.20833333333333334</v>
          </cell>
          <cell r="Z449">
            <v>0.21875</v>
          </cell>
          <cell r="AA449" t="str">
            <v>5F</v>
          </cell>
          <cell r="AB449" t="str">
            <v>4R</v>
          </cell>
          <cell r="AC449">
            <v>0.26041666666666669</v>
          </cell>
          <cell r="AD449">
            <v>0.28125</v>
          </cell>
          <cell r="AE449" t="str">
            <v>EDC8</v>
          </cell>
          <cell r="AF449" t="str">
            <v>6W</v>
          </cell>
        </row>
        <row r="450">
          <cell r="A450" t="str">
            <v>TGA671</v>
          </cell>
          <cell r="B450" t="str">
            <v>EDCGZ</v>
          </cell>
          <cell r="C450" t="str">
            <v>Distribution Center</v>
          </cell>
          <cell r="D450" t="str">
            <v>AAT</v>
          </cell>
          <cell r="E450" t="str">
            <v>Non Bailment</v>
          </cell>
          <cell r="F450" t="str">
            <v>11 - 20</v>
          </cell>
          <cell r="G450" t="str">
            <v>One way</v>
          </cell>
          <cell r="H450" t="str">
            <v>One Way</v>
          </cell>
          <cell r="I450">
            <v>45278</v>
          </cell>
          <cell r="J450" t="str">
            <v>TGA671</v>
          </cell>
          <cell r="K450" t="str">
            <v>GSQCB</v>
          </cell>
          <cell r="L450" t="str">
            <v>THAI SUMMIT PLASTECH CO LTD</v>
          </cell>
          <cell r="M450" t="str">
            <v>13.007000 / 101.189200</v>
          </cell>
          <cell r="N450" t="str">
            <v>TTVT</v>
          </cell>
          <cell r="O450" t="str">
            <v>GBJWE</v>
          </cell>
          <cell r="P450">
            <v>24</v>
          </cell>
          <cell r="Q450">
            <v>1</v>
          </cell>
          <cell r="R450" t="str">
            <v>FTL</v>
          </cell>
          <cell r="S450" t="str">
            <v>T</v>
          </cell>
          <cell r="T450" t="str">
            <v>G</v>
          </cell>
          <cell r="U450" t="str">
            <v>A</v>
          </cell>
          <cell r="V450" t="str">
            <v>671</v>
          </cell>
          <cell r="W450" t="str">
            <v>4R</v>
          </cell>
          <cell r="X450" t="str">
            <v>4R</v>
          </cell>
          <cell r="Y450">
            <v>0.375</v>
          </cell>
          <cell r="Z450">
            <v>0.38541666666666669</v>
          </cell>
          <cell r="AA450" t="str">
            <v>4R</v>
          </cell>
          <cell r="AB450" t="str">
            <v>4R</v>
          </cell>
          <cell r="AC450">
            <v>0.42708333333333331</v>
          </cell>
          <cell r="AD450">
            <v>0.44791666666666669</v>
          </cell>
          <cell r="AE450" t="str">
            <v>EDC8</v>
          </cell>
          <cell r="AF450" t="str">
            <v>6W</v>
          </cell>
        </row>
        <row r="451">
          <cell r="A451" t="str">
            <v>TGA672</v>
          </cell>
          <cell r="B451" t="str">
            <v>EDCGZ</v>
          </cell>
          <cell r="C451" t="str">
            <v>Distribution Center</v>
          </cell>
          <cell r="D451" t="str">
            <v>AAT</v>
          </cell>
          <cell r="E451" t="str">
            <v>Non Bailment</v>
          </cell>
          <cell r="F451" t="str">
            <v>11 - 20</v>
          </cell>
          <cell r="G451" t="str">
            <v>One way</v>
          </cell>
          <cell r="H451" t="str">
            <v>One Way</v>
          </cell>
          <cell r="I451">
            <v>45278</v>
          </cell>
          <cell r="J451" t="str">
            <v>TGA672</v>
          </cell>
          <cell r="K451" t="str">
            <v>GSQCB</v>
          </cell>
          <cell r="L451" t="str">
            <v>THAI SUMMIT PLASTECH CO LTD</v>
          </cell>
          <cell r="M451" t="str">
            <v>13.007000 / 101.189200</v>
          </cell>
          <cell r="N451" t="str">
            <v>TTVT</v>
          </cell>
          <cell r="O451" t="str">
            <v>GBJWE</v>
          </cell>
          <cell r="P451">
            <v>24</v>
          </cell>
          <cell r="Q451">
            <v>1</v>
          </cell>
          <cell r="R451" t="str">
            <v>FTL</v>
          </cell>
          <cell r="S451" t="str">
            <v>T</v>
          </cell>
          <cell r="T451" t="str">
            <v>G</v>
          </cell>
          <cell r="U451" t="str">
            <v>A</v>
          </cell>
          <cell r="V451" t="str">
            <v>672</v>
          </cell>
          <cell r="W451" t="str">
            <v>4R</v>
          </cell>
          <cell r="X451" t="str">
            <v>4R</v>
          </cell>
          <cell r="Y451">
            <v>0.33333333333333331</v>
          </cell>
          <cell r="Z451">
            <v>0.35416666666666669</v>
          </cell>
          <cell r="AA451" t="str">
            <v>4R</v>
          </cell>
          <cell r="AB451" t="str">
            <v>4R</v>
          </cell>
          <cell r="AC451">
            <v>0.39583333333333331</v>
          </cell>
          <cell r="AD451">
            <v>0.41666666666666669</v>
          </cell>
          <cell r="AE451" t="str">
            <v>EDC8</v>
          </cell>
          <cell r="AF451" t="str">
            <v>6W</v>
          </cell>
        </row>
        <row r="452">
          <cell r="A452" t="str">
            <v>TGA673</v>
          </cell>
          <cell r="B452" t="str">
            <v>EDCGZ</v>
          </cell>
          <cell r="C452" t="str">
            <v>Distribution Center</v>
          </cell>
          <cell r="D452" t="str">
            <v>AAT</v>
          </cell>
          <cell r="E452" t="str">
            <v>Non Bailment</v>
          </cell>
          <cell r="F452" t="str">
            <v>11 - 20</v>
          </cell>
          <cell r="G452" t="str">
            <v>One way</v>
          </cell>
          <cell r="H452" t="str">
            <v>One Way</v>
          </cell>
          <cell r="I452">
            <v>45278</v>
          </cell>
          <cell r="J452" t="str">
            <v>TGA673</v>
          </cell>
          <cell r="K452" t="str">
            <v>GSQCB</v>
          </cell>
          <cell r="L452" t="str">
            <v>THAI SUMMIT PLASTECH CO LTD</v>
          </cell>
          <cell r="M452" t="str">
            <v>13.007000 / 101.189200</v>
          </cell>
          <cell r="N452" t="str">
            <v>TTVT</v>
          </cell>
          <cell r="O452" t="str">
            <v>GBJWE</v>
          </cell>
          <cell r="P452">
            <v>24</v>
          </cell>
          <cell r="Q452">
            <v>1</v>
          </cell>
          <cell r="R452" t="str">
            <v>FTL</v>
          </cell>
          <cell r="S452" t="str">
            <v>T</v>
          </cell>
          <cell r="T452" t="str">
            <v>G</v>
          </cell>
          <cell r="U452" t="str">
            <v>A</v>
          </cell>
          <cell r="V452" t="str">
            <v>673</v>
          </cell>
          <cell r="W452" t="str">
            <v>5F</v>
          </cell>
          <cell r="X452" t="str">
            <v>4R</v>
          </cell>
          <cell r="Y452">
            <v>5.2083333333333336E-2</v>
          </cell>
          <cell r="Z452">
            <v>6.25E-2</v>
          </cell>
          <cell r="AA452" t="str">
            <v>5F</v>
          </cell>
          <cell r="AB452" t="str">
            <v>4R</v>
          </cell>
          <cell r="AC452">
            <v>0.14583333333333334</v>
          </cell>
          <cell r="AD452">
            <v>0.16666666666666666</v>
          </cell>
          <cell r="AE452" t="str">
            <v>EDC8</v>
          </cell>
          <cell r="AF452" t="str">
            <v>6W</v>
          </cell>
        </row>
        <row r="453">
          <cell r="A453" t="str">
            <v>TGA674</v>
          </cell>
          <cell r="B453" t="str">
            <v>EDCGZ</v>
          </cell>
          <cell r="C453" t="str">
            <v>Distribution Center</v>
          </cell>
          <cell r="D453" t="str">
            <v>AAT</v>
          </cell>
          <cell r="E453" t="str">
            <v>Non Bailment</v>
          </cell>
          <cell r="F453" t="str">
            <v>11 - 20</v>
          </cell>
          <cell r="G453" t="str">
            <v>One way</v>
          </cell>
          <cell r="H453" t="str">
            <v>One Way</v>
          </cell>
          <cell r="I453">
            <v>45278</v>
          </cell>
          <cell r="J453" t="str">
            <v>TGA674</v>
          </cell>
          <cell r="K453" t="str">
            <v>GSQCB</v>
          </cell>
          <cell r="L453" t="str">
            <v>THAI SUMMIT PLASTECH CO LTD</v>
          </cell>
          <cell r="M453" t="str">
            <v>13.007000 / 101.189200</v>
          </cell>
          <cell r="N453" t="str">
            <v>TTVT</v>
          </cell>
          <cell r="O453" t="str">
            <v>GBJWE</v>
          </cell>
          <cell r="P453">
            <v>24</v>
          </cell>
          <cell r="Q453">
            <v>1</v>
          </cell>
          <cell r="R453" t="str">
            <v>FTL</v>
          </cell>
          <cell r="S453" t="str">
            <v>T</v>
          </cell>
          <cell r="T453" t="str">
            <v>G</v>
          </cell>
          <cell r="U453" t="str">
            <v>A</v>
          </cell>
          <cell r="V453" t="str">
            <v>674</v>
          </cell>
          <cell r="W453" t="str">
            <v>5F</v>
          </cell>
          <cell r="X453" t="str">
            <v>4R</v>
          </cell>
          <cell r="Y453">
            <v>0.17708333333333334</v>
          </cell>
          <cell r="Z453">
            <v>0.1875</v>
          </cell>
          <cell r="AA453" t="str">
            <v>5F</v>
          </cell>
          <cell r="AB453" t="str">
            <v>4R</v>
          </cell>
          <cell r="AC453">
            <v>0.22916666666666666</v>
          </cell>
          <cell r="AD453">
            <v>0.25</v>
          </cell>
          <cell r="AE453" t="str">
            <v>EDC8</v>
          </cell>
          <cell r="AF453" t="str">
            <v>6W</v>
          </cell>
        </row>
        <row r="454">
          <cell r="A454" t="str">
            <v>TGA675</v>
          </cell>
          <cell r="B454" t="str">
            <v>EDCGZ</v>
          </cell>
          <cell r="C454" t="str">
            <v>Distribution Center</v>
          </cell>
          <cell r="D454" t="str">
            <v>AAT</v>
          </cell>
          <cell r="E454" t="str">
            <v>Non Bailment</v>
          </cell>
          <cell r="F454" t="str">
            <v>11 - 20</v>
          </cell>
          <cell r="G454" t="str">
            <v>One way</v>
          </cell>
          <cell r="H454" t="str">
            <v>One Way</v>
          </cell>
          <cell r="I454">
            <v>45278</v>
          </cell>
          <cell r="J454" t="str">
            <v>TGA675</v>
          </cell>
          <cell r="K454" t="str">
            <v>GSQCB</v>
          </cell>
          <cell r="L454" t="str">
            <v>THAI SUMMIT PLASTECH CO LTD</v>
          </cell>
          <cell r="M454" t="str">
            <v>13.007000 / 101.189200</v>
          </cell>
          <cell r="N454" t="str">
            <v>TTVT</v>
          </cell>
          <cell r="O454" t="str">
            <v>GBJWE</v>
          </cell>
          <cell r="P454">
            <v>24</v>
          </cell>
          <cell r="Q454">
            <v>1</v>
          </cell>
          <cell r="R454" t="str">
            <v>FTL</v>
          </cell>
          <cell r="S454" t="str">
            <v>T</v>
          </cell>
          <cell r="T454" t="str">
            <v>G</v>
          </cell>
          <cell r="U454" t="str">
            <v>A</v>
          </cell>
          <cell r="V454" t="str">
            <v>675</v>
          </cell>
          <cell r="W454" t="str">
            <v>5F</v>
          </cell>
          <cell r="X454" t="str">
            <v>4R</v>
          </cell>
          <cell r="Y454">
            <v>0.26041666666666669</v>
          </cell>
          <cell r="Z454">
            <v>0.27083333333333331</v>
          </cell>
          <cell r="AA454" t="str">
            <v>5F</v>
          </cell>
          <cell r="AB454" t="str">
            <v>4R</v>
          </cell>
          <cell r="AC454">
            <v>0.3125</v>
          </cell>
          <cell r="AD454">
            <v>0.33333333333333331</v>
          </cell>
          <cell r="AE454" t="str">
            <v>EDC8</v>
          </cell>
          <cell r="AF454" t="str">
            <v>6W</v>
          </cell>
        </row>
        <row r="455">
          <cell r="A455" t="str">
            <v>TGA676</v>
          </cell>
          <cell r="B455" t="str">
            <v>EDCGZ</v>
          </cell>
          <cell r="C455" t="str">
            <v>Distribution Center</v>
          </cell>
          <cell r="D455" t="str">
            <v>AAT</v>
          </cell>
          <cell r="E455" t="str">
            <v>Non Bailment</v>
          </cell>
          <cell r="F455" t="str">
            <v>11 - 20</v>
          </cell>
          <cell r="G455" t="str">
            <v>One way</v>
          </cell>
          <cell r="H455" t="str">
            <v>One Way</v>
          </cell>
          <cell r="I455">
            <v>45278</v>
          </cell>
          <cell r="J455" t="str">
            <v>TGA676</v>
          </cell>
          <cell r="K455" t="str">
            <v>V33DB</v>
          </cell>
          <cell r="L455" t="str">
            <v>DANA SPICER THAILAND LTD</v>
          </cell>
          <cell r="M455" t="str">
            <v>13.031500 / 101.136000</v>
          </cell>
          <cell r="N455" t="str">
            <v>TTVT</v>
          </cell>
          <cell r="O455" t="str">
            <v>GBJWE</v>
          </cell>
          <cell r="P455">
            <v>24</v>
          </cell>
          <cell r="Q455">
            <v>0.9408333333333333</v>
          </cell>
          <cell r="R455" t="str">
            <v>FTL</v>
          </cell>
          <cell r="S455" t="str">
            <v>T</v>
          </cell>
          <cell r="T455" t="str">
            <v>G</v>
          </cell>
          <cell r="U455" t="str">
            <v>A</v>
          </cell>
          <cell r="V455" t="str">
            <v>676</v>
          </cell>
          <cell r="W455" t="str">
            <v>4R</v>
          </cell>
          <cell r="X455" t="str">
            <v>4R</v>
          </cell>
          <cell r="Y455">
            <v>0.41666666666666669</v>
          </cell>
          <cell r="Z455">
            <v>0.42708333333333331</v>
          </cell>
          <cell r="AA455" t="str">
            <v>4R</v>
          </cell>
          <cell r="AB455" t="str">
            <v>4R</v>
          </cell>
          <cell r="AC455">
            <v>0.46875</v>
          </cell>
          <cell r="AD455">
            <v>0.48958333333333331</v>
          </cell>
          <cell r="AE455" t="str">
            <v>EDC8</v>
          </cell>
          <cell r="AF455" t="str">
            <v>6W</v>
          </cell>
        </row>
        <row r="456">
          <cell r="A456" t="str">
            <v>TGA677</v>
          </cell>
          <cell r="B456" t="str">
            <v>EDCGZ</v>
          </cell>
          <cell r="C456" t="str">
            <v>Distribution Center</v>
          </cell>
          <cell r="D456" t="str">
            <v>AAT</v>
          </cell>
          <cell r="E456" t="str">
            <v>Non Bailment</v>
          </cell>
          <cell r="F456" t="str">
            <v>6 - 10</v>
          </cell>
          <cell r="G456" t="str">
            <v>One way</v>
          </cell>
          <cell r="H456" t="str">
            <v>One Way</v>
          </cell>
          <cell r="I456">
            <v>45180</v>
          </cell>
          <cell r="J456" t="str">
            <v>TGA677</v>
          </cell>
          <cell r="K456" t="str">
            <v>GRASA</v>
          </cell>
          <cell r="L456" t="str">
            <v>FAURECIA &amp; SUMMIT INTERIOR SYSTEMS</v>
          </cell>
          <cell r="M456" t="str">
            <v>13.070100 / 101.190000</v>
          </cell>
          <cell r="N456" t="str">
            <v>TTVT</v>
          </cell>
          <cell r="O456" t="str">
            <v>GBJWE</v>
          </cell>
          <cell r="P456">
            <v>23</v>
          </cell>
          <cell r="Q456">
            <v>0.98833333333333329</v>
          </cell>
          <cell r="R456" t="str">
            <v>FTL</v>
          </cell>
          <cell r="S456" t="str">
            <v>T</v>
          </cell>
          <cell r="T456" t="str">
            <v>G</v>
          </cell>
          <cell r="U456" t="str">
            <v>A</v>
          </cell>
          <cell r="V456" t="str">
            <v>677</v>
          </cell>
          <cell r="W456" t="str">
            <v>3W</v>
          </cell>
          <cell r="X456" t="str">
            <v>4R</v>
          </cell>
          <cell r="Y456">
            <v>0.33333333333333331</v>
          </cell>
          <cell r="Z456">
            <v>0.34375</v>
          </cell>
          <cell r="AA456" t="str">
            <v>3W</v>
          </cell>
          <cell r="AB456" t="str">
            <v>4R</v>
          </cell>
          <cell r="AC456">
            <v>0.35416666666666669</v>
          </cell>
          <cell r="AD456">
            <v>0.36458333333333331</v>
          </cell>
          <cell r="AE456" t="str">
            <v>EDC8</v>
          </cell>
          <cell r="AF456" t="str">
            <v>6W</v>
          </cell>
        </row>
        <row r="457">
          <cell r="A457" t="str">
            <v>TGA678</v>
          </cell>
          <cell r="B457" t="str">
            <v>EDCGZ</v>
          </cell>
          <cell r="C457" t="str">
            <v>Distribution Center</v>
          </cell>
          <cell r="D457" t="str">
            <v>AAT</v>
          </cell>
          <cell r="E457" t="str">
            <v>Non Bailment</v>
          </cell>
          <cell r="F457" t="str">
            <v>6 - 10</v>
          </cell>
          <cell r="G457" t="str">
            <v>One way</v>
          </cell>
          <cell r="H457" t="str">
            <v>One Way</v>
          </cell>
          <cell r="I457">
            <v>45180</v>
          </cell>
          <cell r="J457" t="str">
            <v>TGA678</v>
          </cell>
          <cell r="K457" t="str">
            <v>GRASA</v>
          </cell>
          <cell r="L457" t="str">
            <v>FAURECIA &amp; SUMMIT INTERIOR SYSTEMS</v>
          </cell>
          <cell r="M457" t="str">
            <v>13.070100 / 101.190000</v>
          </cell>
          <cell r="N457" t="str">
            <v>TTVT</v>
          </cell>
          <cell r="O457" t="str">
            <v>GBJWE</v>
          </cell>
          <cell r="P457">
            <v>23</v>
          </cell>
          <cell r="Q457">
            <v>0.98833333333333329</v>
          </cell>
          <cell r="R457" t="str">
            <v>FTL</v>
          </cell>
          <cell r="S457" t="str">
            <v>T</v>
          </cell>
          <cell r="T457" t="str">
            <v>G</v>
          </cell>
          <cell r="U457" t="str">
            <v>A</v>
          </cell>
          <cell r="V457" t="str">
            <v>678</v>
          </cell>
          <cell r="W457" t="str">
            <v>3W</v>
          </cell>
          <cell r="X457" t="str">
            <v>4R</v>
          </cell>
          <cell r="Y457">
            <v>0.41666666666666669</v>
          </cell>
          <cell r="Z457">
            <v>0.42708333333333331</v>
          </cell>
          <cell r="AA457" t="str">
            <v>3W</v>
          </cell>
          <cell r="AB457" t="str">
            <v>4R</v>
          </cell>
          <cell r="AC457">
            <v>0.4375</v>
          </cell>
          <cell r="AD457">
            <v>0.44791666666666669</v>
          </cell>
          <cell r="AE457" t="str">
            <v>EDC8</v>
          </cell>
          <cell r="AF457" t="str">
            <v>6W</v>
          </cell>
        </row>
        <row r="458">
          <cell r="A458" t="str">
            <v>TGA679</v>
          </cell>
          <cell r="B458" t="str">
            <v>EDCGZ</v>
          </cell>
          <cell r="C458" t="str">
            <v>Distribution Center</v>
          </cell>
          <cell r="D458" t="str">
            <v>AAT</v>
          </cell>
          <cell r="E458" t="str">
            <v>Non Bailment</v>
          </cell>
          <cell r="F458" t="str">
            <v>6 - 10</v>
          </cell>
          <cell r="G458" t="str">
            <v>One way</v>
          </cell>
          <cell r="H458" t="str">
            <v>One Way</v>
          </cell>
          <cell r="I458">
            <v>45180</v>
          </cell>
          <cell r="J458" t="str">
            <v>TGA679</v>
          </cell>
          <cell r="K458" t="str">
            <v>GRASA</v>
          </cell>
          <cell r="L458" t="str">
            <v>FAURECIA &amp; SUMMIT INTERIOR SYSTEMS</v>
          </cell>
          <cell r="M458" t="str">
            <v>13.070100 / 101.190000</v>
          </cell>
          <cell r="N458" t="str">
            <v>TTVT</v>
          </cell>
          <cell r="O458" t="str">
            <v>GBJWE</v>
          </cell>
          <cell r="P458">
            <v>23</v>
          </cell>
          <cell r="Q458">
            <v>0.98833333333333329</v>
          </cell>
          <cell r="R458" t="str">
            <v>FTL</v>
          </cell>
          <cell r="S458" t="str">
            <v>T</v>
          </cell>
          <cell r="T458" t="str">
            <v>G</v>
          </cell>
          <cell r="U458" t="str">
            <v>A</v>
          </cell>
          <cell r="V458" t="str">
            <v>679</v>
          </cell>
          <cell r="W458" t="str">
            <v>3W</v>
          </cell>
          <cell r="X458" t="str">
            <v>4R</v>
          </cell>
          <cell r="Y458">
            <v>0.48958333333333331</v>
          </cell>
          <cell r="Z458">
            <v>0.5</v>
          </cell>
          <cell r="AA458" t="str">
            <v>3W</v>
          </cell>
          <cell r="AB458" t="str">
            <v>4R</v>
          </cell>
          <cell r="AC458">
            <v>0.54166666666666663</v>
          </cell>
          <cell r="AD458">
            <v>0.55208333333333337</v>
          </cell>
          <cell r="AE458" t="str">
            <v>EDC8</v>
          </cell>
          <cell r="AF458" t="str">
            <v>6W</v>
          </cell>
        </row>
        <row r="459">
          <cell r="A459" t="str">
            <v>TGA680</v>
          </cell>
          <cell r="B459" t="str">
            <v>EDCGZ</v>
          </cell>
          <cell r="C459" t="str">
            <v>Distribution Center</v>
          </cell>
          <cell r="D459" t="str">
            <v>AAT</v>
          </cell>
          <cell r="E459" t="str">
            <v>Non Bailment</v>
          </cell>
          <cell r="F459" t="str">
            <v>6 - 10</v>
          </cell>
          <cell r="G459" t="str">
            <v>One way</v>
          </cell>
          <cell r="H459" t="str">
            <v>One Way</v>
          </cell>
          <cell r="I459">
            <v>45180</v>
          </cell>
          <cell r="J459" t="str">
            <v>TGA680</v>
          </cell>
          <cell r="K459" t="str">
            <v>GRASA</v>
          </cell>
          <cell r="L459" t="str">
            <v>FAURECIA &amp; SUMMIT INTERIOR SYSTEMS</v>
          </cell>
          <cell r="M459" t="str">
            <v>13.070100 / 101.190000</v>
          </cell>
          <cell r="N459" t="str">
            <v>TTVT</v>
          </cell>
          <cell r="O459" t="str">
            <v>GBJWE</v>
          </cell>
          <cell r="P459">
            <v>23</v>
          </cell>
          <cell r="Q459">
            <v>0.98833333333333329</v>
          </cell>
          <cell r="R459" t="str">
            <v>FTL</v>
          </cell>
          <cell r="S459" t="str">
            <v>T</v>
          </cell>
          <cell r="T459" t="str">
            <v>G</v>
          </cell>
          <cell r="U459" t="str">
            <v>A</v>
          </cell>
          <cell r="V459" t="str">
            <v>680</v>
          </cell>
          <cell r="W459" t="str">
            <v>3W</v>
          </cell>
          <cell r="X459" t="str">
            <v>4R</v>
          </cell>
          <cell r="Y459">
            <v>0.58333333333333337</v>
          </cell>
          <cell r="Z459">
            <v>0.59375</v>
          </cell>
          <cell r="AA459" t="str">
            <v>3W</v>
          </cell>
          <cell r="AB459" t="str">
            <v>4R</v>
          </cell>
          <cell r="AC459">
            <v>0.60416666666666663</v>
          </cell>
          <cell r="AD459">
            <v>0.61458333333333337</v>
          </cell>
          <cell r="AE459" t="str">
            <v>EDC8</v>
          </cell>
          <cell r="AF459" t="str">
            <v>6W</v>
          </cell>
        </row>
        <row r="460">
          <cell r="A460" t="str">
            <v>TGA681</v>
          </cell>
          <cell r="B460" t="str">
            <v>EDCGZ</v>
          </cell>
          <cell r="C460" t="str">
            <v>Distribution Center</v>
          </cell>
          <cell r="D460" t="str">
            <v>AAT</v>
          </cell>
          <cell r="E460" t="str">
            <v>Non Bailment</v>
          </cell>
          <cell r="F460" t="str">
            <v>6 - 10</v>
          </cell>
          <cell r="G460" t="str">
            <v>One way</v>
          </cell>
          <cell r="H460" t="str">
            <v>One Way</v>
          </cell>
          <cell r="I460">
            <v>45180</v>
          </cell>
          <cell r="J460" t="str">
            <v>TGA681</v>
          </cell>
          <cell r="K460" t="str">
            <v>GRASA</v>
          </cell>
          <cell r="L460" t="str">
            <v>FAURECIA &amp; SUMMIT INTERIOR SYSTEMS</v>
          </cell>
          <cell r="M460" t="str">
            <v>13.070100 / 101.190000</v>
          </cell>
          <cell r="N460" t="str">
            <v>TTVT</v>
          </cell>
          <cell r="O460" t="str">
            <v>GBJWE</v>
          </cell>
          <cell r="P460">
            <v>23</v>
          </cell>
          <cell r="Q460">
            <v>0.98833333333333329</v>
          </cell>
          <cell r="R460" t="str">
            <v>FTL</v>
          </cell>
          <cell r="S460" t="str">
            <v>T</v>
          </cell>
          <cell r="T460" t="str">
            <v>G</v>
          </cell>
          <cell r="U460" t="str">
            <v>A</v>
          </cell>
          <cell r="V460" t="str">
            <v>681</v>
          </cell>
          <cell r="W460" t="str">
            <v>3W</v>
          </cell>
          <cell r="X460" t="str">
            <v>4R</v>
          </cell>
          <cell r="Y460">
            <v>0.66666666666666663</v>
          </cell>
          <cell r="Z460">
            <v>0.67708333333333337</v>
          </cell>
          <cell r="AA460" t="str">
            <v>3W</v>
          </cell>
          <cell r="AB460" t="str">
            <v>4R</v>
          </cell>
          <cell r="AC460">
            <v>0.6875</v>
          </cell>
          <cell r="AD460">
            <v>0.69791666666666663</v>
          </cell>
          <cell r="AE460" t="str">
            <v>EDC8</v>
          </cell>
          <cell r="AF460" t="str">
            <v>6W</v>
          </cell>
        </row>
        <row r="461">
          <cell r="A461" t="str">
            <v>TGA682</v>
          </cell>
          <cell r="B461" t="str">
            <v>EDCGZ</v>
          </cell>
          <cell r="C461" t="str">
            <v>Distribution Center</v>
          </cell>
          <cell r="D461" t="str">
            <v>AAT</v>
          </cell>
          <cell r="E461" t="str">
            <v>Non Bailment</v>
          </cell>
          <cell r="F461" t="str">
            <v>6 - 10</v>
          </cell>
          <cell r="G461" t="str">
            <v>One way</v>
          </cell>
          <cell r="H461" t="str">
            <v>One Way</v>
          </cell>
          <cell r="I461">
            <v>45180</v>
          </cell>
          <cell r="J461" t="str">
            <v>TGA682</v>
          </cell>
          <cell r="K461" t="str">
            <v>GRASA</v>
          </cell>
          <cell r="L461" t="str">
            <v>FAURECIA &amp; SUMMIT INTERIOR SYSTEMS</v>
          </cell>
          <cell r="M461" t="str">
            <v>13.070100 / 101.190000</v>
          </cell>
          <cell r="N461" t="str">
            <v>TTVT</v>
          </cell>
          <cell r="O461" t="str">
            <v>GBJWE</v>
          </cell>
          <cell r="P461">
            <v>23</v>
          </cell>
          <cell r="Q461">
            <v>0.98833333333333329</v>
          </cell>
          <cell r="R461" t="str">
            <v>FTL</v>
          </cell>
          <cell r="S461" t="str">
            <v>T</v>
          </cell>
          <cell r="T461" t="str">
            <v>G</v>
          </cell>
          <cell r="U461" t="str">
            <v>A</v>
          </cell>
          <cell r="V461" t="str">
            <v>682</v>
          </cell>
          <cell r="W461" t="str">
            <v>3W</v>
          </cell>
          <cell r="X461" t="str">
            <v>4R</v>
          </cell>
          <cell r="Y461">
            <v>0.9375</v>
          </cell>
          <cell r="Z461">
            <v>0.94791666666666663</v>
          </cell>
          <cell r="AA461" t="str">
            <v>3W</v>
          </cell>
          <cell r="AB461" t="str">
            <v>4R</v>
          </cell>
          <cell r="AC461">
            <v>0.95833333333333337</v>
          </cell>
          <cell r="AD461">
            <v>0.96875</v>
          </cell>
          <cell r="AE461" t="str">
            <v>EDC8</v>
          </cell>
          <cell r="AF461" t="str">
            <v>6W</v>
          </cell>
        </row>
        <row r="462">
          <cell r="A462" t="str">
            <v>TGA683</v>
          </cell>
          <cell r="B462" t="str">
            <v>EDCGZ</v>
          </cell>
          <cell r="C462" t="str">
            <v>Distribution Center</v>
          </cell>
          <cell r="D462" t="str">
            <v>AAT</v>
          </cell>
          <cell r="E462" t="str">
            <v>Non Bailment</v>
          </cell>
          <cell r="F462" t="str">
            <v>6 - 10</v>
          </cell>
          <cell r="G462" t="str">
            <v>One way</v>
          </cell>
          <cell r="H462" t="str">
            <v>One Way</v>
          </cell>
          <cell r="I462">
            <v>45180</v>
          </cell>
          <cell r="J462" t="str">
            <v>TGA683</v>
          </cell>
          <cell r="K462" t="str">
            <v>GRASA</v>
          </cell>
          <cell r="L462" t="str">
            <v>FAURECIA &amp; SUMMIT INTERIOR SYSTEMS</v>
          </cell>
          <cell r="M462" t="str">
            <v>13.070100 / 101.190000</v>
          </cell>
          <cell r="N462" t="str">
            <v>TTVT</v>
          </cell>
          <cell r="O462" t="str">
            <v>GBJWE</v>
          </cell>
          <cell r="P462">
            <v>23</v>
          </cell>
          <cell r="Q462">
            <v>0.98833333333333329</v>
          </cell>
          <cell r="R462" t="str">
            <v>FTL</v>
          </cell>
          <cell r="S462" t="str">
            <v>T</v>
          </cell>
          <cell r="T462" t="str">
            <v>G</v>
          </cell>
          <cell r="U462" t="str">
            <v>A</v>
          </cell>
          <cell r="V462" t="str">
            <v>683</v>
          </cell>
          <cell r="W462" t="str">
            <v>4R</v>
          </cell>
          <cell r="X462" t="str">
            <v>4R</v>
          </cell>
          <cell r="Y462">
            <v>2.0833333333333332E-2</v>
          </cell>
          <cell r="Z462">
            <v>3.125E-2</v>
          </cell>
          <cell r="AA462" t="str">
            <v>4R</v>
          </cell>
          <cell r="AB462" t="str">
            <v>4R</v>
          </cell>
          <cell r="AC462">
            <v>4.1666666666666664E-2</v>
          </cell>
          <cell r="AD462">
            <v>5.2083333333333336E-2</v>
          </cell>
          <cell r="AE462" t="str">
            <v>EDC8</v>
          </cell>
          <cell r="AF462" t="str">
            <v>6W</v>
          </cell>
        </row>
        <row r="463">
          <cell r="A463" t="str">
            <v>TGA684</v>
          </cell>
          <cell r="B463" t="str">
            <v>EDCGZ</v>
          </cell>
          <cell r="C463" t="str">
            <v>Distribution Center</v>
          </cell>
          <cell r="D463" t="str">
            <v>AAT</v>
          </cell>
          <cell r="E463" t="str">
            <v>Non Bailment</v>
          </cell>
          <cell r="F463" t="str">
            <v>6 - 10</v>
          </cell>
          <cell r="G463" t="str">
            <v>One way</v>
          </cell>
          <cell r="H463" t="str">
            <v>One Way</v>
          </cell>
          <cell r="I463">
            <v>45180</v>
          </cell>
          <cell r="J463" t="str">
            <v>TGA684</v>
          </cell>
          <cell r="K463" t="str">
            <v>GRASA</v>
          </cell>
          <cell r="L463" t="str">
            <v>FAURECIA &amp; SUMMIT INTERIOR SYSTEMS</v>
          </cell>
          <cell r="M463" t="str">
            <v>13.070100 / 101.190000</v>
          </cell>
          <cell r="N463" t="str">
            <v>TTVT</v>
          </cell>
          <cell r="O463" t="str">
            <v>GBJWE</v>
          </cell>
          <cell r="P463">
            <v>23</v>
          </cell>
          <cell r="Q463">
            <v>0.98833333333333329</v>
          </cell>
          <cell r="R463" t="str">
            <v>FTL</v>
          </cell>
          <cell r="S463" t="str">
            <v>T</v>
          </cell>
          <cell r="T463" t="str">
            <v>G</v>
          </cell>
          <cell r="U463" t="str">
            <v>A</v>
          </cell>
          <cell r="V463" t="str">
            <v>684</v>
          </cell>
          <cell r="W463" t="str">
            <v>3W</v>
          </cell>
          <cell r="X463" t="str">
            <v>4R</v>
          </cell>
          <cell r="Y463">
            <v>0.41666666666666669</v>
          </cell>
          <cell r="Z463">
            <v>0.4375</v>
          </cell>
          <cell r="AA463" t="str">
            <v>3W</v>
          </cell>
          <cell r="AB463" t="str">
            <v>4R</v>
          </cell>
          <cell r="AC463">
            <v>0.45833333333333331</v>
          </cell>
          <cell r="AD463">
            <v>0.47916666666666669</v>
          </cell>
          <cell r="AE463" t="str">
            <v>EDC8</v>
          </cell>
          <cell r="AF463" t="str">
            <v>6W</v>
          </cell>
        </row>
        <row r="464">
          <cell r="A464" t="str">
            <v>TGA685</v>
          </cell>
          <cell r="B464" t="str">
            <v>EDCGZ</v>
          </cell>
          <cell r="C464" t="str">
            <v>Distribution Center</v>
          </cell>
          <cell r="D464" t="str">
            <v>AAT</v>
          </cell>
          <cell r="E464" t="str">
            <v>Non Bailment</v>
          </cell>
          <cell r="F464" t="str">
            <v>6 - 10</v>
          </cell>
          <cell r="G464" t="str">
            <v>One way</v>
          </cell>
          <cell r="H464" t="str">
            <v>One Way</v>
          </cell>
          <cell r="I464">
            <v>45180</v>
          </cell>
          <cell r="J464" t="str">
            <v>TGA685</v>
          </cell>
          <cell r="K464" t="str">
            <v>GRASA</v>
          </cell>
          <cell r="L464" t="str">
            <v>FAURECIA &amp; SUMMIT INTERIOR SYSTEMS</v>
          </cell>
          <cell r="M464" t="str">
            <v>13.070100 / 101.190000</v>
          </cell>
          <cell r="N464" t="str">
            <v>TTVT</v>
          </cell>
          <cell r="O464" t="str">
            <v>GBJWE</v>
          </cell>
          <cell r="P464">
            <v>23</v>
          </cell>
          <cell r="Q464">
            <v>0.98833333333333329</v>
          </cell>
          <cell r="R464" t="str">
            <v>FTL</v>
          </cell>
          <cell r="S464" t="str">
            <v>T</v>
          </cell>
          <cell r="T464" t="str">
            <v>G</v>
          </cell>
          <cell r="U464" t="str">
            <v>A</v>
          </cell>
          <cell r="V464" t="str">
            <v>685</v>
          </cell>
          <cell r="W464" t="str">
            <v>4R</v>
          </cell>
          <cell r="X464" t="str">
            <v>4R</v>
          </cell>
          <cell r="Y464">
            <v>0.1875</v>
          </cell>
          <cell r="Z464">
            <v>0.19791666666666666</v>
          </cell>
          <cell r="AA464" t="str">
            <v>4R</v>
          </cell>
          <cell r="AB464" t="str">
            <v>4R</v>
          </cell>
          <cell r="AC464">
            <v>0.20833333333333334</v>
          </cell>
          <cell r="AD464">
            <v>0.21875</v>
          </cell>
          <cell r="AE464" t="str">
            <v>EDC8</v>
          </cell>
          <cell r="AF464" t="str">
            <v>6W</v>
          </cell>
        </row>
        <row r="465">
          <cell r="A465" t="str">
            <v>TGA686</v>
          </cell>
          <cell r="B465" t="str">
            <v>EDCGZ</v>
          </cell>
          <cell r="C465" t="str">
            <v>Distribution Center</v>
          </cell>
          <cell r="D465" t="str">
            <v>AAT</v>
          </cell>
          <cell r="E465" t="str">
            <v>Non Bailment</v>
          </cell>
          <cell r="F465" t="str">
            <v>6 - 10</v>
          </cell>
          <cell r="G465" t="str">
            <v>One way</v>
          </cell>
          <cell r="H465" t="str">
            <v>One Way</v>
          </cell>
          <cell r="I465">
            <v>45180</v>
          </cell>
          <cell r="J465" t="str">
            <v>TGA686</v>
          </cell>
          <cell r="K465" t="str">
            <v>GRASA</v>
          </cell>
          <cell r="L465" t="str">
            <v>FAURECIA &amp; SUMMIT INTERIOR SYSTEMS</v>
          </cell>
          <cell r="M465" t="str">
            <v>13.070100 / 101.190000</v>
          </cell>
          <cell r="N465" t="str">
            <v>TTVT</v>
          </cell>
          <cell r="O465" t="str">
            <v>GBJWE</v>
          </cell>
          <cell r="P465">
            <v>23</v>
          </cell>
          <cell r="Q465">
            <v>0.98833333333333329</v>
          </cell>
          <cell r="R465" t="str">
            <v>FTL</v>
          </cell>
          <cell r="S465" t="str">
            <v>T</v>
          </cell>
          <cell r="T465" t="str">
            <v>G</v>
          </cell>
          <cell r="U465" t="str">
            <v>A</v>
          </cell>
          <cell r="V465" t="str">
            <v>686</v>
          </cell>
          <cell r="W465" t="str">
            <v>4R</v>
          </cell>
          <cell r="X465" t="str">
            <v>4R</v>
          </cell>
          <cell r="Y465">
            <v>0.27083333333333331</v>
          </cell>
          <cell r="Z465">
            <v>0.28125</v>
          </cell>
          <cell r="AA465" t="str">
            <v>4R</v>
          </cell>
          <cell r="AB465" t="str">
            <v>4R</v>
          </cell>
          <cell r="AC465">
            <v>0.29166666666666669</v>
          </cell>
          <cell r="AD465">
            <v>0.30208333333333331</v>
          </cell>
          <cell r="AE465" t="str">
            <v>EDC8</v>
          </cell>
          <cell r="AF465" t="str">
            <v>6W</v>
          </cell>
        </row>
        <row r="466">
          <cell r="A466" t="str">
            <v>TGA687</v>
          </cell>
          <cell r="B466" t="str">
            <v>EDCGZ</v>
          </cell>
          <cell r="C466" t="str">
            <v>Distribution Center</v>
          </cell>
          <cell r="D466" t="str">
            <v>AAT</v>
          </cell>
          <cell r="E466" t="str">
            <v>Non Bailment</v>
          </cell>
          <cell r="F466" t="str">
            <v>11 - 20</v>
          </cell>
          <cell r="G466" t="str">
            <v>One way</v>
          </cell>
          <cell r="H466" t="str">
            <v>One Way</v>
          </cell>
          <cell r="I466">
            <v>45278</v>
          </cell>
          <cell r="J466" t="str">
            <v>TGA687</v>
          </cell>
          <cell r="K466" t="str">
            <v>V33SA</v>
          </cell>
          <cell r="L466" t="str">
            <v>FAURECIA EMISSIONS CONTROL TECHNOLO</v>
          </cell>
          <cell r="M466" t="str">
            <v>13.009200 / 101.176500</v>
          </cell>
          <cell r="N466" t="str">
            <v>TTVT</v>
          </cell>
          <cell r="O466" t="str">
            <v>GBJWE</v>
          </cell>
          <cell r="P466">
            <v>24</v>
          </cell>
          <cell r="Q466">
            <v>0.82799999999999996</v>
          </cell>
          <cell r="R466" t="str">
            <v>FTL</v>
          </cell>
          <cell r="S466" t="str">
            <v>T</v>
          </cell>
          <cell r="T466" t="str">
            <v>G</v>
          </cell>
          <cell r="U466" t="str">
            <v>A</v>
          </cell>
          <cell r="V466" t="str">
            <v>687</v>
          </cell>
          <cell r="W466" t="str">
            <v>4R</v>
          </cell>
          <cell r="X466" t="str">
            <v>4R</v>
          </cell>
          <cell r="Y466">
            <v>0.33333333333333331</v>
          </cell>
          <cell r="Z466">
            <v>0.34375</v>
          </cell>
          <cell r="AA466" t="str">
            <v>4R</v>
          </cell>
          <cell r="AB466" t="str">
            <v>4R</v>
          </cell>
          <cell r="AC466">
            <v>0.38541666666666669</v>
          </cell>
          <cell r="AD466">
            <v>0.40625</v>
          </cell>
          <cell r="AE466" t="str">
            <v>EDC8</v>
          </cell>
          <cell r="AF466" t="str">
            <v>6W</v>
          </cell>
        </row>
        <row r="467">
          <cell r="A467" t="str">
            <v>TGA688</v>
          </cell>
          <cell r="B467" t="str">
            <v>EDCGZ</v>
          </cell>
          <cell r="C467" t="str">
            <v>Distribution Center</v>
          </cell>
          <cell r="D467" t="str">
            <v>AAT</v>
          </cell>
          <cell r="E467" t="str">
            <v>Non Bailment</v>
          </cell>
          <cell r="F467" t="str">
            <v>11 - 20</v>
          </cell>
          <cell r="G467" t="str">
            <v>One way</v>
          </cell>
          <cell r="H467" t="str">
            <v>One Way</v>
          </cell>
          <cell r="I467">
            <v>45278</v>
          </cell>
          <cell r="J467" t="str">
            <v>TGA688</v>
          </cell>
          <cell r="K467" t="str">
            <v>V33SA</v>
          </cell>
          <cell r="L467" t="str">
            <v>FAURECIA EMISSIONS CONTROL TECHNOLO</v>
          </cell>
          <cell r="M467" t="str">
            <v>13.009200 / 101.176500</v>
          </cell>
          <cell r="N467" t="str">
            <v>TTVT</v>
          </cell>
          <cell r="O467" t="str">
            <v>GBJWE</v>
          </cell>
          <cell r="P467">
            <v>24</v>
          </cell>
          <cell r="Q467">
            <v>0.82799999999999996</v>
          </cell>
          <cell r="R467" t="str">
            <v>FTL</v>
          </cell>
          <cell r="S467" t="str">
            <v>T</v>
          </cell>
          <cell r="T467" t="str">
            <v>G</v>
          </cell>
          <cell r="U467" t="str">
            <v>A</v>
          </cell>
          <cell r="V467" t="str">
            <v>688</v>
          </cell>
          <cell r="W467" t="str">
            <v>5F</v>
          </cell>
          <cell r="X467" t="str">
            <v>4R</v>
          </cell>
          <cell r="Y467">
            <v>0.16666666666666666</v>
          </cell>
          <cell r="Z467">
            <v>0.17708333333333334</v>
          </cell>
          <cell r="AA467" t="str">
            <v>5F</v>
          </cell>
          <cell r="AB467" t="str">
            <v>4R</v>
          </cell>
          <cell r="AC467">
            <v>0.21875</v>
          </cell>
          <cell r="AD467">
            <v>0.23958333333333334</v>
          </cell>
          <cell r="AE467" t="str">
            <v>EDC8</v>
          </cell>
          <cell r="AF467" t="str">
            <v>6W</v>
          </cell>
        </row>
        <row r="468">
          <cell r="A468" t="str">
            <v>TGA689</v>
          </cell>
          <cell r="B468" t="str">
            <v>EDCGZ</v>
          </cell>
          <cell r="C468" t="str">
            <v>Distribution Center</v>
          </cell>
          <cell r="D468" t="str">
            <v>AAT</v>
          </cell>
          <cell r="E468" t="str">
            <v>Non Bailment</v>
          </cell>
          <cell r="F468" t="str">
            <v>11 - 20</v>
          </cell>
          <cell r="G468" t="str">
            <v>One way</v>
          </cell>
          <cell r="H468" t="str">
            <v>One Way</v>
          </cell>
          <cell r="I468">
            <v>45278</v>
          </cell>
          <cell r="J468" t="str">
            <v>TGA689</v>
          </cell>
          <cell r="K468" t="str">
            <v>CQZ4A</v>
          </cell>
          <cell r="L468" t="str">
            <v>PIOLAX THAILAND LTD</v>
          </cell>
          <cell r="M468" t="str">
            <v>13.000100 / 101.153800</v>
          </cell>
          <cell r="N468" t="str">
            <v>TTVT</v>
          </cell>
          <cell r="O468" t="str">
            <v>GBJWE</v>
          </cell>
          <cell r="P468">
            <v>24</v>
          </cell>
          <cell r="Q468">
            <v>0.36</v>
          </cell>
          <cell r="R468" t="str">
            <v>FTL</v>
          </cell>
          <cell r="S468" t="str">
            <v>T</v>
          </cell>
          <cell r="T468" t="str">
            <v>G</v>
          </cell>
          <cell r="U468" t="str">
            <v>A</v>
          </cell>
          <cell r="V468" t="str">
            <v>689</v>
          </cell>
          <cell r="W468" t="str">
            <v>4R</v>
          </cell>
          <cell r="X468" t="str">
            <v>4R</v>
          </cell>
          <cell r="Y468">
            <v>0.33333333333333331</v>
          </cell>
          <cell r="Z468">
            <v>0.34375</v>
          </cell>
          <cell r="AA468" t="str">
            <v>4R</v>
          </cell>
          <cell r="AB468" t="str">
            <v>4R</v>
          </cell>
          <cell r="AC468">
            <v>0.38541666666666669</v>
          </cell>
          <cell r="AD468">
            <v>0.40625</v>
          </cell>
          <cell r="AE468" t="str">
            <v>EDC8</v>
          </cell>
          <cell r="AF468" t="str">
            <v>6W</v>
          </cell>
        </row>
        <row r="469">
          <cell r="A469" t="str">
            <v>TGA695</v>
          </cell>
          <cell r="B469" t="str">
            <v>EDCGZ</v>
          </cell>
          <cell r="C469" t="str">
            <v>Distribution Center</v>
          </cell>
          <cell r="D469" t="str">
            <v>AAT</v>
          </cell>
          <cell r="E469" t="str">
            <v>Non Bailment</v>
          </cell>
          <cell r="F469" t="str">
            <v>21 - 30</v>
          </cell>
          <cell r="G469" t="str">
            <v>One way</v>
          </cell>
          <cell r="H469" t="str">
            <v>One Way</v>
          </cell>
          <cell r="I469">
            <v>45278</v>
          </cell>
          <cell r="J469" t="str">
            <v>TGA695</v>
          </cell>
          <cell r="K469" t="str">
            <v>FXBYA</v>
          </cell>
          <cell r="L469" t="str">
            <v>HIRUTA &amp; SUMMIT CO LTD</v>
          </cell>
          <cell r="M469" t="str">
            <v>13.108900 / 101.034400</v>
          </cell>
          <cell r="N469" t="str">
            <v>TTVT</v>
          </cell>
          <cell r="O469" t="str">
            <v>GBJWE</v>
          </cell>
          <cell r="P469">
            <v>24</v>
          </cell>
          <cell r="Q469">
            <v>0.97333333333333327</v>
          </cell>
          <cell r="R469" t="str">
            <v>FTL</v>
          </cell>
          <cell r="S469" t="str">
            <v>T</v>
          </cell>
          <cell r="T469" t="str">
            <v>G</v>
          </cell>
          <cell r="U469" t="str">
            <v>A</v>
          </cell>
          <cell r="V469" t="str">
            <v>695</v>
          </cell>
          <cell r="W469" t="str">
            <v>4R</v>
          </cell>
          <cell r="X469" t="str">
            <v>4R</v>
          </cell>
          <cell r="Y469">
            <v>0.95833333333333337</v>
          </cell>
          <cell r="Z469">
            <v>0.97916666666666663</v>
          </cell>
          <cell r="AA469" t="str">
            <v>4R</v>
          </cell>
          <cell r="AB469" t="str">
            <v>4R</v>
          </cell>
          <cell r="AC469">
            <v>2.0833333333333332E-2</v>
          </cell>
          <cell r="AD469">
            <v>4.1666666666666664E-2</v>
          </cell>
          <cell r="AE469" t="str">
            <v>EDC8</v>
          </cell>
          <cell r="AF469" t="str">
            <v>6W</v>
          </cell>
        </row>
        <row r="470">
          <cell r="A470" t="str">
            <v>TGA696</v>
          </cell>
          <cell r="B470" t="str">
            <v>EDCGZ</v>
          </cell>
          <cell r="C470" t="str">
            <v>Distribution Center</v>
          </cell>
          <cell r="D470" t="str">
            <v>AAT</v>
          </cell>
          <cell r="E470" t="str">
            <v>Non Bailment</v>
          </cell>
          <cell r="F470" t="str">
            <v>21 - 30</v>
          </cell>
          <cell r="G470" t="str">
            <v>One way</v>
          </cell>
          <cell r="H470" t="str">
            <v>One Way</v>
          </cell>
          <cell r="I470">
            <v>45278</v>
          </cell>
          <cell r="J470" t="str">
            <v>TGA696</v>
          </cell>
          <cell r="K470" t="str">
            <v>FXBYA</v>
          </cell>
          <cell r="L470" t="str">
            <v>HIRUTA &amp; SUMMIT CO LTD</v>
          </cell>
          <cell r="M470" t="str">
            <v>13.108900 / 101.034400</v>
          </cell>
          <cell r="N470" t="str">
            <v>TTVT</v>
          </cell>
          <cell r="O470" t="str">
            <v>GBJWE</v>
          </cell>
          <cell r="P470">
            <v>24</v>
          </cell>
          <cell r="Q470">
            <v>0.97333333333333327</v>
          </cell>
          <cell r="R470" t="str">
            <v>FTL</v>
          </cell>
          <cell r="S470" t="str">
            <v>T</v>
          </cell>
          <cell r="T470" t="str">
            <v>G</v>
          </cell>
          <cell r="U470" t="str">
            <v>A</v>
          </cell>
          <cell r="V470" t="str">
            <v>696</v>
          </cell>
          <cell r="W470" t="str">
            <v>5F</v>
          </cell>
          <cell r="X470" t="str">
            <v>4R</v>
          </cell>
          <cell r="Y470">
            <v>0.1875</v>
          </cell>
          <cell r="Z470">
            <v>0.20833333333333334</v>
          </cell>
          <cell r="AA470" t="str">
            <v>5F</v>
          </cell>
          <cell r="AB470" t="str">
            <v>4R</v>
          </cell>
          <cell r="AC470">
            <v>0.25</v>
          </cell>
          <cell r="AD470">
            <v>0.27083333333333331</v>
          </cell>
          <cell r="AE470" t="str">
            <v>EDC8</v>
          </cell>
          <cell r="AF470" t="str">
            <v>6W</v>
          </cell>
        </row>
        <row r="471">
          <cell r="A471" t="str">
            <v>TGA697</v>
          </cell>
          <cell r="B471" t="str">
            <v>EDCGZ</v>
          </cell>
          <cell r="C471" t="str">
            <v>Distribution Center</v>
          </cell>
          <cell r="D471" t="str">
            <v>AAT</v>
          </cell>
          <cell r="E471" t="str">
            <v>Non Bailment</v>
          </cell>
          <cell r="F471" t="str">
            <v>21 - 30</v>
          </cell>
          <cell r="G471" t="str">
            <v>One way</v>
          </cell>
          <cell r="H471" t="str">
            <v>One Way</v>
          </cell>
          <cell r="I471">
            <v>45278</v>
          </cell>
          <cell r="J471" t="str">
            <v>TGA697</v>
          </cell>
          <cell r="K471" t="str">
            <v>FXBYA</v>
          </cell>
          <cell r="L471" t="str">
            <v>HIRUTA &amp; SUMMIT CO LTD</v>
          </cell>
          <cell r="M471" t="str">
            <v>13.108900 / 101.034400</v>
          </cell>
          <cell r="N471" t="str">
            <v>TTVT</v>
          </cell>
          <cell r="O471" t="str">
            <v>GBJWE</v>
          </cell>
          <cell r="P471">
            <v>24</v>
          </cell>
          <cell r="Q471">
            <v>0.97333333333333327</v>
          </cell>
          <cell r="R471" t="str">
            <v>FTL</v>
          </cell>
          <cell r="S471" t="str">
            <v>T</v>
          </cell>
          <cell r="T471" t="str">
            <v>G</v>
          </cell>
          <cell r="U471" t="str">
            <v>A</v>
          </cell>
          <cell r="V471" t="str">
            <v>697</v>
          </cell>
          <cell r="W471" t="str">
            <v>4R</v>
          </cell>
          <cell r="X471" t="str">
            <v>4R</v>
          </cell>
          <cell r="Y471">
            <v>0.9375</v>
          </cell>
          <cell r="Z471">
            <v>0.94791666666666663</v>
          </cell>
          <cell r="AA471" t="str">
            <v>4R</v>
          </cell>
          <cell r="AB471" t="str">
            <v>4R</v>
          </cell>
          <cell r="AC471">
            <v>0.98958333333333337</v>
          </cell>
          <cell r="AD471">
            <v>1.0416666666666666E-2</v>
          </cell>
          <cell r="AE471" t="str">
            <v>EDC8</v>
          </cell>
          <cell r="AF471" t="str">
            <v>6W</v>
          </cell>
        </row>
        <row r="472">
          <cell r="A472" t="str">
            <v>TGA698</v>
          </cell>
          <cell r="B472" t="str">
            <v>EDCGZ</v>
          </cell>
          <cell r="C472" t="str">
            <v>Distribution Center</v>
          </cell>
          <cell r="D472" t="str">
            <v>AAT</v>
          </cell>
          <cell r="E472" t="str">
            <v>Non Bailment</v>
          </cell>
          <cell r="F472" t="str">
            <v>21 - 30</v>
          </cell>
          <cell r="G472" t="str">
            <v>One way</v>
          </cell>
          <cell r="H472" t="str">
            <v>One Way</v>
          </cell>
          <cell r="I472">
            <v>45278</v>
          </cell>
          <cell r="J472" t="str">
            <v>TGA698</v>
          </cell>
          <cell r="K472" t="str">
            <v>FXBYA</v>
          </cell>
          <cell r="L472" t="str">
            <v>HIRUTA &amp; SUMMIT CO LTD</v>
          </cell>
          <cell r="M472" t="str">
            <v>13.108900 / 101.034400</v>
          </cell>
          <cell r="N472" t="str">
            <v>TTVT</v>
          </cell>
          <cell r="O472" t="str">
            <v>GBJWE</v>
          </cell>
          <cell r="P472">
            <v>24</v>
          </cell>
          <cell r="Q472">
            <v>0.97333333333333327</v>
          </cell>
          <cell r="R472" t="str">
            <v>FTL</v>
          </cell>
          <cell r="S472" t="str">
            <v>T</v>
          </cell>
          <cell r="T472" t="str">
            <v>G</v>
          </cell>
          <cell r="U472" t="str">
            <v>A</v>
          </cell>
          <cell r="V472" t="str">
            <v>698</v>
          </cell>
          <cell r="W472" t="str">
            <v>5F</v>
          </cell>
          <cell r="X472" t="str">
            <v>4R</v>
          </cell>
          <cell r="Y472">
            <v>0.14583333333333334</v>
          </cell>
          <cell r="Z472">
            <v>0.15625</v>
          </cell>
          <cell r="AA472" t="str">
            <v>5F</v>
          </cell>
          <cell r="AB472" t="str">
            <v>4R</v>
          </cell>
          <cell r="AC472">
            <v>0.19791666666666666</v>
          </cell>
          <cell r="AD472">
            <v>0.21875</v>
          </cell>
          <cell r="AE472" t="str">
            <v>EDC8</v>
          </cell>
          <cell r="AF472" t="str">
            <v>6W</v>
          </cell>
        </row>
        <row r="473">
          <cell r="A473" t="str">
            <v>TGA699</v>
          </cell>
          <cell r="B473" t="str">
            <v>EDCGZ</v>
          </cell>
          <cell r="C473" t="str">
            <v>Distribution Center</v>
          </cell>
          <cell r="D473" t="str">
            <v>AAT</v>
          </cell>
          <cell r="E473" t="str">
            <v>Non Bailment</v>
          </cell>
          <cell r="F473" t="str">
            <v>11 - 20</v>
          </cell>
          <cell r="G473" t="str">
            <v>One way</v>
          </cell>
          <cell r="H473" t="str">
            <v>One Way</v>
          </cell>
          <cell r="I473">
            <v>45201</v>
          </cell>
          <cell r="J473" t="str">
            <v>TGA699</v>
          </cell>
          <cell r="K473" t="str">
            <v>GG84A</v>
          </cell>
          <cell r="L473" t="str">
            <v>THAI SUMMIT RAYONG AUTOPARTS INDUST</v>
          </cell>
          <cell r="M473" t="str">
            <v>13.031500 / 101.136000</v>
          </cell>
          <cell r="N473" t="str">
            <v>TTVT</v>
          </cell>
          <cell r="O473" t="str">
            <v>GBJWE</v>
          </cell>
          <cell r="P473">
            <v>22</v>
          </cell>
          <cell r="Q473">
            <v>0.95000000000000007</v>
          </cell>
          <cell r="R473" t="str">
            <v>FTL</v>
          </cell>
          <cell r="S473" t="str">
            <v>T</v>
          </cell>
          <cell r="T473" t="str">
            <v>G</v>
          </cell>
          <cell r="U473" t="str">
            <v>A</v>
          </cell>
          <cell r="V473" t="str">
            <v>699</v>
          </cell>
          <cell r="W473" t="str">
            <v>2T</v>
          </cell>
          <cell r="X473" t="str">
            <v>2T</v>
          </cell>
          <cell r="Y473">
            <v>0.95833333333333337</v>
          </cell>
          <cell r="Z473">
            <v>0.97916666666666663</v>
          </cell>
          <cell r="AA473" t="str">
            <v>2T</v>
          </cell>
          <cell r="AB473" t="str">
            <v>2T</v>
          </cell>
          <cell r="AC473">
            <v>2.0833333333333332E-2</v>
          </cell>
          <cell r="AD473">
            <v>4.1666666666666664E-2</v>
          </cell>
          <cell r="AE473" t="str">
            <v>EDC8</v>
          </cell>
          <cell r="AF473" t="str">
            <v>6W</v>
          </cell>
        </row>
        <row r="474">
          <cell r="A474" t="str">
            <v>TGA700</v>
          </cell>
          <cell r="B474" t="str">
            <v>EDCGZ</v>
          </cell>
          <cell r="C474" t="str">
            <v>Distribution Center</v>
          </cell>
          <cell r="D474" t="str">
            <v>AAT</v>
          </cell>
          <cell r="E474" t="str">
            <v>Non Bailment</v>
          </cell>
          <cell r="F474" t="str">
            <v>11 - 20</v>
          </cell>
          <cell r="G474" t="str">
            <v>One way</v>
          </cell>
          <cell r="H474" t="str">
            <v>One Way</v>
          </cell>
          <cell r="I474">
            <v>45201</v>
          </cell>
          <cell r="J474" t="str">
            <v>TGA700</v>
          </cell>
          <cell r="K474" t="str">
            <v>GG84A</v>
          </cell>
          <cell r="L474" t="str">
            <v>THAI SUMMIT RAYONG AUTOPARTS INDUST</v>
          </cell>
          <cell r="M474" t="str">
            <v>13.031500 / 101.136000</v>
          </cell>
          <cell r="N474" t="str">
            <v>TTVT</v>
          </cell>
          <cell r="O474" t="str">
            <v>GBJWE</v>
          </cell>
          <cell r="P474">
            <v>22</v>
          </cell>
          <cell r="Q474">
            <v>0.95000000000000007</v>
          </cell>
          <cell r="R474" t="str">
            <v>FTL</v>
          </cell>
          <cell r="S474" t="str">
            <v>T</v>
          </cell>
          <cell r="T474" t="str">
            <v>G</v>
          </cell>
          <cell r="U474" t="str">
            <v>A</v>
          </cell>
          <cell r="V474" t="str">
            <v>700</v>
          </cell>
          <cell r="W474" t="str">
            <v>2T</v>
          </cell>
          <cell r="X474" t="str">
            <v>2T</v>
          </cell>
          <cell r="Y474">
            <v>0.95833333333333337</v>
          </cell>
          <cell r="Z474">
            <v>0.97916666666666663</v>
          </cell>
          <cell r="AA474" t="str">
            <v>2T</v>
          </cell>
          <cell r="AB474" t="str">
            <v>2T</v>
          </cell>
          <cell r="AC474">
            <v>2.0833333333333332E-2</v>
          </cell>
          <cell r="AD474">
            <v>4.1666666666666664E-2</v>
          </cell>
          <cell r="AE474" t="str">
            <v>EDC8</v>
          </cell>
          <cell r="AF474" t="str">
            <v>6W</v>
          </cell>
        </row>
        <row r="475">
          <cell r="A475" t="str">
            <v>TGA701</v>
          </cell>
          <cell r="B475" t="str">
            <v>EDCGZ</v>
          </cell>
          <cell r="C475" t="str">
            <v>Distribution Center</v>
          </cell>
          <cell r="D475" t="str">
            <v>AAT</v>
          </cell>
          <cell r="E475" t="str">
            <v>Non Bailment</v>
          </cell>
          <cell r="F475" t="str">
            <v>11 - 20</v>
          </cell>
          <cell r="G475" t="str">
            <v>One way</v>
          </cell>
          <cell r="H475" t="str">
            <v>One Way</v>
          </cell>
          <cell r="I475">
            <v>45201</v>
          </cell>
          <cell r="J475" t="str">
            <v>TGA701</v>
          </cell>
          <cell r="K475" t="str">
            <v>GG84A</v>
          </cell>
          <cell r="L475" t="str">
            <v>THAI SUMMIT RAYONG AUTOPARTS INDUST</v>
          </cell>
          <cell r="M475" t="str">
            <v>13.031500 / 101.136000</v>
          </cell>
          <cell r="N475" t="str">
            <v>TTVT</v>
          </cell>
          <cell r="O475" t="str">
            <v>GBJWE</v>
          </cell>
          <cell r="P475">
            <v>22</v>
          </cell>
          <cell r="Q475">
            <v>0.95000000000000007</v>
          </cell>
          <cell r="R475" t="str">
            <v>FTL</v>
          </cell>
          <cell r="S475" t="str">
            <v>T</v>
          </cell>
          <cell r="T475" t="str">
            <v>G</v>
          </cell>
          <cell r="U475" t="str">
            <v>A</v>
          </cell>
          <cell r="V475" t="str">
            <v>701</v>
          </cell>
          <cell r="W475" t="str">
            <v>2T</v>
          </cell>
          <cell r="X475" t="str">
            <v>2T</v>
          </cell>
          <cell r="Y475">
            <v>0.95833333333333337</v>
          </cell>
          <cell r="Z475">
            <v>0.97916666666666663</v>
          </cell>
          <cell r="AA475" t="str">
            <v>2T</v>
          </cell>
          <cell r="AB475" t="str">
            <v>2T</v>
          </cell>
          <cell r="AC475">
            <v>2.0833333333333332E-2</v>
          </cell>
          <cell r="AD475">
            <v>4.1666666666666664E-2</v>
          </cell>
          <cell r="AE475" t="str">
            <v>EDC8</v>
          </cell>
          <cell r="AF475" t="str">
            <v>6W</v>
          </cell>
        </row>
        <row r="476">
          <cell r="A476" t="str">
            <v>TGA702</v>
          </cell>
          <cell r="B476" t="str">
            <v>EDCGZ</v>
          </cell>
          <cell r="C476" t="str">
            <v>Distribution Center</v>
          </cell>
          <cell r="D476" t="str">
            <v>AAT</v>
          </cell>
          <cell r="E476" t="str">
            <v>Non Bailment</v>
          </cell>
          <cell r="F476" t="str">
            <v>11 - 20</v>
          </cell>
          <cell r="G476" t="str">
            <v>One way</v>
          </cell>
          <cell r="H476" t="str">
            <v>One Way</v>
          </cell>
          <cell r="I476">
            <v>45278</v>
          </cell>
          <cell r="J476" t="str">
            <v>TGA702</v>
          </cell>
          <cell r="K476" t="str">
            <v>GG84A</v>
          </cell>
          <cell r="L476" t="str">
            <v>THAI SUMMIT RAYONG AUTOPARTS INDUST</v>
          </cell>
          <cell r="M476" t="str">
            <v>13.031500 / 101.136000</v>
          </cell>
          <cell r="N476" t="str">
            <v>TTVT</v>
          </cell>
          <cell r="O476" t="str">
            <v>GBJWE</v>
          </cell>
          <cell r="P476">
            <v>22</v>
          </cell>
          <cell r="Q476">
            <v>0.95000000000000007</v>
          </cell>
          <cell r="R476" t="str">
            <v>FTL</v>
          </cell>
          <cell r="S476" t="str">
            <v>T</v>
          </cell>
          <cell r="T476" t="str">
            <v>G</v>
          </cell>
          <cell r="U476" t="str">
            <v>A</v>
          </cell>
          <cell r="V476" t="str">
            <v>702</v>
          </cell>
          <cell r="W476" t="str">
            <v>2T</v>
          </cell>
          <cell r="X476" t="str">
            <v>2T</v>
          </cell>
          <cell r="Y476">
            <v>0.96875</v>
          </cell>
          <cell r="Z476">
            <v>0.98958333333333337</v>
          </cell>
          <cell r="AA476" t="str">
            <v>2T</v>
          </cell>
          <cell r="AB476" t="str">
            <v>2T</v>
          </cell>
          <cell r="AC476">
            <v>3.125E-2</v>
          </cell>
          <cell r="AD476">
            <v>5.2083333333333336E-2</v>
          </cell>
          <cell r="AE476" t="str">
            <v>EDC8</v>
          </cell>
          <cell r="AF476" t="str">
            <v>6W</v>
          </cell>
        </row>
        <row r="477">
          <cell r="A477" t="str">
            <v>TGA703</v>
          </cell>
          <cell r="B477" t="str">
            <v>EDCGZ</v>
          </cell>
          <cell r="C477" t="str">
            <v>Distribution Center</v>
          </cell>
          <cell r="D477" t="str">
            <v>AAT</v>
          </cell>
          <cell r="E477" t="str">
            <v>Non Bailment</v>
          </cell>
          <cell r="F477" t="str">
            <v>11 - 20</v>
          </cell>
          <cell r="G477" t="str">
            <v>One way</v>
          </cell>
          <cell r="H477" t="str">
            <v>One Way</v>
          </cell>
          <cell r="I477">
            <v>45201</v>
          </cell>
          <cell r="J477" t="str">
            <v>TGA703</v>
          </cell>
          <cell r="K477" t="str">
            <v>GG84A</v>
          </cell>
          <cell r="L477" t="str">
            <v>THAI SUMMIT RAYONG AUTOPARTS INDUST</v>
          </cell>
          <cell r="M477" t="str">
            <v>13.031500 / 101.136000</v>
          </cell>
          <cell r="N477" t="str">
            <v>TTVT</v>
          </cell>
          <cell r="O477" t="str">
            <v>GBJWE</v>
          </cell>
          <cell r="P477">
            <v>22</v>
          </cell>
          <cell r="Q477">
            <v>0.95000000000000007</v>
          </cell>
          <cell r="R477" t="str">
            <v>FTL</v>
          </cell>
          <cell r="S477" t="str">
            <v>T</v>
          </cell>
          <cell r="T477" t="str">
            <v>G</v>
          </cell>
          <cell r="U477" t="str">
            <v>A</v>
          </cell>
          <cell r="V477" t="str">
            <v>703</v>
          </cell>
          <cell r="W477" t="str">
            <v>2T</v>
          </cell>
          <cell r="X477" t="str">
            <v>2T</v>
          </cell>
          <cell r="Y477">
            <v>0.95833333333333337</v>
          </cell>
          <cell r="Z477">
            <v>0.97916666666666663</v>
          </cell>
          <cell r="AA477" t="str">
            <v>2T</v>
          </cell>
          <cell r="AB477" t="str">
            <v>2T</v>
          </cell>
          <cell r="AC477">
            <v>2.0833333333333332E-2</v>
          </cell>
          <cell r="AD477">
            <v>4.1666666666666664E-2</v>
          </cell>
          <cell r="AE477" t="str">
            <v>EDC8</v>
          </cell>
          <cell r="AF477" t="str">
            <v>6W</v>
          </cell>
        </row>
        <row r="478">
          <cell r="A478" t="str">
            <v>TGA704</v>
          </cell>
          <cell r="B478" t="str">
            <v>EDCGZ</v>
          </cell>
          <cell r="C478" t="str">
            <v>Distribution Center</v>
          </cell>
          <cell r="D478" t="str">
            <v>AAT</v>
          </cell>
          <cell r="E478" t="str">
            <v>Non Bailment</v>
          </cell>
          <cell r="F478" t="str">
            <v>11 - 20</v>
          </cell>
          <cell r="G478" t="str">
            <v>One way</v>
          </cell>
          <cell r="H478" t="str">
            <v>One Way</v>
          </cell>
          <cell r="I478">
            <v>45201</v>
          </cell>
          <cell r="J478" t="str">
            <v>TGA704</v>
          </cell>
          <cell r="K478" t="str">
            <v>GG84A</v>
          </cell>
          <cell r="L478" t="str">
            <v>THAI SUMMIT RAYONG AUTOPARTS INDUST</v>
          </cell>
          <cell r="M478" t="str">
            <v>13.031500 / 101.136000</v>
          </cell>
          <cell r="N478" t="str">
            <v>TTVT</v>
          </cell>
          <cell r="O478" t="str">
            <v>GBJWE</v>
          </cell>
          <cell r="P478">
            <v>22</v>
          </cell>
          <cell r="Q478">
            <v>0.95000000000000007</v>
          </cell>
          <cell r="R478" t="str">
            <v>FTL</v>
          </cell>
          <cell r="S478" t="str">
            <v>T</v>
          </cell>
          <cell r="T478" t="str">
            <v>G</v>
          </cell>
          <cell r="U478" t="str">
            <v>A</v>
          </cell>
          <cell r="V478" t="str">
            <v>704</v>
          </cell>
          <cell r="W478" t="str">
            <v>2T</v>
          </cell>
          <cell r="X478" t="str">
            <v>2T</v>
          </cell>
          <cell r="Y478">
            <v>0.95833333333333337</v>
          </cell>
          <cell r="Z478">
            <v>0.97916666666666663</v>
          </cell>
          <cell r="AA478" t="str">
            <v>2T</v>
          </cell>
          <cell r="AB478" t="str">
            <v>2T</v>
          </cell>
          <cell r="AC478">
            <v>2.0833333333333332E-2</v>
          </cell>
          <cell r="AD478">
            <v>4.1666666666666664E-2</v>
          </cell>
          <cell r="AE478" t="str">
            <v>EDC8</v>
          </cell>
          <cell r="AF478" t="str">
            <v>6W</v>
          </cell>
        </row>
        <row r="479">
          <cell r="A479" t="str">
            <v>TGA705</v>
          </cell>
          <cell r="B479" t="str">
            <v>EDCGZ</v>
          </cell>
          <cell r="C479" t="str">
            <v>Distribution Center</v>
          </cell>
          <cell r="D479" t="str">
            <v>AAT</v>
          </cell>
          <cell r="E479" t="str">
            <v>Non Bailment</v>
          </cell>
          <cell r="F479" t="str">
            <v>11 - 20</v>
          </cell>
          <cell r="G479" t="str">
            <v>One way</v>
          </cell>
          <cell r="H479" t="str">
            <v>One Way</v>
          </cell>
          <cell r="I479">
            <v>45201</v>
          </cell>
          <cell r="J479" t="str">
            <v>TGA705</v>
          </cell>
          <cell r="K479" t="str">
            <v>GG84A</v>
          </cell>
          <cell r="L479" t="str">
            <v>THAI SUMMIT RAYONG AUTOPARTS INDUST</v>
          </cell>
          <cell r="M479" t="str">
            <v>13.031500 / 101.136000</v>
          </cell>
          <cell r="N479" t="str">
            <v>TTVT</v>
          </cell>
          <cell r="O479" t="str">
            <v>GBJWE</v>
          </cell>
          <cell r="P479">
            <v>22</v>
          </cell>
          <cell r="Q479">
            <v>0.95000000000000007</v>
          </cell>
          <cell r="R479" t="str">
            <v>FTL</v>
          </cell>
          <cell r="S479" t="str">
            <v>T</v>
          </cell>
          <cell r="T479" t="str">
            <v>G</v>
          </cell>
          <cell r="U479" t="str">
            <v>A</v>
          </cell>
          <cell r="V479" t="str">
            <v>705</v>
          </cell>
          <cell r="W479" t="str">
            <v>2T</v>
          </cell>
          <cell r="X479" t="str">
            <v>2T</v>
          </cell>
          <cell r="Y479">
            <v>0.95833333333333337</v>
          </cell>
          <cell r="Z479">
            <v>0.97916666666666663</v>
          </cell>
          <cell r="AA479" t="str">
            <v>2T</v>
          </cell>
          <cell r="AB479" t="str">
            <v>2T</v>
          </cell>
          <cell r="AC479">
            <v>2.0833333333333332E-2</v>
          </cell>
          <cell r="AD479">
            <v>4.1666666666666664E-2</v>
          </cell>
          <cell r="AE479" t="str">
            <v>EDC8</v>
          </cell>
          <cell r="AF479" t="str">
            <v>6W</v>
          </cell>
        </row>
        <row r="480">
          <cell r="A480" t="str">
            <v>TGA706</v>
          </cell>
          <cell r="B480" t="str">
            <v>EDCGZ</v>
          </cell>
          <cell r="C480" t="str">
            <v>Distribution Center</v>
          </cell>
          <cell r="D480" t="str">
            <v>AAT</v>
          </cell>
          <cell r="E480" t="str">
            <v>Non Bailment</v>
          </cell>
          <cell r="F480" t="str">
            <v>11 - 20</v>
          </cell>
          <cell r="G480" t="str">
            <v>One way</v>
          </cell>
          <cell r="H480" t="str">
            <v>One Way</v>
          </cell>
          <cell r="I480">
            <v>45278</v>
          </cell>
          <cell r="J480" t="str">
            <v>TGA706</v>
          </cell>
          <cell r="K480" t="str">
            <v>GG84A</v>
          </cell>
          <cell r="L480" t="str">
            <v>THAI SUMMIT RAYONG AUTOPARTS INDUST</v>
          </cell>
          <cell r="M480" t="str">
            <v>13.031500 / 101.136000</v>
          </cell>
          <cell r="N480" t="str">
            <v>TTVT</v>
          </cell>
          <cell r="O480" t="str">
            <v>GBJWE</v>
          </cell>
          <cell r="P480">
            <v>22</v>
          </cell>
          <cell r="Q480">
            <v>0.95000000000000007</v>
          </cell>
          <cell r="R480" t="str">
            <v>FTL</v>
          </cell>
          <cell r="S480" t="str">
            <v>T</v>
          </cell>
          <cell r="T480" t="str">
            <v>G</v>
          </cell>
          <cell r="U480" t="str">
            <v>A</v>
          </cell>
          <cell r="V480" t="str">
            <v>706</v>
          </cell>
          <cell r="W480" t="str">
            <v>2T</v>
          </cell>
          <cell r="X480" t="str">
            <v>2T</v>
          </cell>
          <cell r="Y480">
            <v>0.9375</v>
          </cell>
          <cell r="Z480">
            <v>0.94791666666666663</v>
          </cell>
          <cell r="AA480" t="str">
            <v>2T</v>
          </cell>
          <cell r="AB480" t="str">
            <v>2T</v>
          </cell>
          <cell r="AC480">
            <v>0.98958333333333337</v>
          </cell>
          <cell r="AD480">
            <v>1.0416666666666666E-2</v>
          </cell>
          <cell r="AE480" t="str">
            <v>EDC8</v>
          </cell>
          <cell r="AF480" t="str">
            <v>6W</v>
          </cell>
        </row>
        <row r="481">
          <cell r="A481" t="str">
            <v>TGA707</v>
          </cell>
          <cell r="B481" t="str">
            <v>EDCGZ</v>
          </cell>
          <cell r="C481" t="str">
            <v>Distribution Center</v>
          </cell>
          <cell r="D481" t="str">
            <v>AAT</v>
          </cell>
          <cell r="E481" t="str">
            <v>Non Bailment</v>
          </cell>
          <cell r="F481" t="str">
            <v>11 - 20</v>
          </cell>
          <cell r="G481" t="str">
            <v>One way</v>
          </cell>
          <cell r="H481" t="str">
            <v>One Way</v>
          </cell>
          <cell r="I481">
            <v>45278</v>
          </cell>
          <cell r="J481" t="str">
            <v>TGA707</v>
          </cell>
          <cell r="K481" t="str">
            <v>GG84A</v>
          </cell>
          <cell r="L481" t="str">
            <v>THAI SUMMIT RAYONG AUTOPARTS INDUST</v>
          </cell>
          <cell r="M481" t="str">
            <v>13.031500 / 101.136000</v>
          </cell>
          <cell r="N481" t="str">
            <v>TTVT</v>
          </cell>
          <cell r="O481" t="str">
            <v>GBJWE</v>
          </cell>
          <cell r="P481">
            <v>22</v>
          </cell>
          <cell r="Q481">
            <v>0.95000000000000007</v>
          </cell>
          <cell r="R481" t="str">
            <v>FTL</v>
          </cell>
          <cell r="S481" t="str">
            <v>T</v>
          </cell>
          <cell r="T481" t="str">
            <v>G</v>
          </cell>
          <cell r="U481" t="str">
            <v>A</v>
          </cell>
          <cell r="V481" t="str">
            <v>707</v>
          </cell>
          <cell r="W481" t="str">
            <v>2T</v>
          </cell>
          <cell r="X481" t="str">
            <v>2T</v>
          </cell>
          <cell r="Y481">
            <v>0.97916666666666663</v>
          </cell>
          <cell r="Z481">
            <v>0.98958333333333337</v>
          </cell>
          <cell r="AA481" t="str">
            <v>2T</v>
          </cell>
          <cell r="AB481" t="str">
            <v>2T</v>
          </cell>
          <cell r="AC481">
            <v>3.125E-2</v>
          </cell>
          <cell r="AD481">
            <v>5.2083333333333336E-2</v>
          </cell>
          <cell r="AE481" t="str">
            <v>EDC8</v>
          </cell>
          <cell r="AF481" t="str">
            <v>6W</v>
          </cell>
        </row>
        <row r="482">
          <cell r="A482" t="str">
            <v>TGA708</v>
          </cell>
          <cell r="B482" t="str">
            <v>EDCGZ</v>
          </cell>
          <cell r="C482" t="str">
            <v>Distribution Center</v>
          </cell>
          <cell r="D482" t="str">
            <v>AAT</v>
          </cell>
          <cell r="E482" t="str">
            <v>Non Bailment</v>
          </cell>
          <cell r="F482" t="str">
            <v>11 - 20</v>
          </cell>
          <cell r="G482" t="str">
            <v>One way</v>
          </cell>
          <cell r="H482" t="str">
            <v>One Way</v>
          </cell>
          <cell r="I482">
            <v>45278</v>
          </cell>
          <cell r="J482" t="str">
            <v>TGA708</v>
          </cell>
          <cell r="K482" t="str">
            <v>GG84A</v>
          </cell>
          <cell r="L482" t="str">
            <v>THAI SUMMIT RAYONG AUTOPARTS INDUST</v>
          </cell>
          <cell r="M482" t="str">
            <v>13.031500 / 101.136000</v>
          </cell>
          <cell r="N482" t="str">
            <v>TTVT</v>
          </cell>
          <cell r="O482" t="str">
            <v>GBJWE</v>
          </cell>
          <cell r="P482">
            <v>22</v>
          </cell>
          <cell r="Q482">
            <v>0.95000000000000007</v>
          </cell>
          <cell r="R482" t="str">
            <v>FTL</v>
          </cell>
          <cell r="S482" t="str">
            <v>T</v>
          </cell>
          <cell r="T482" t="str">
            <v>G</v>
          </cell>
          <cell r="U482" t="str">
            <v>A</v>
          </cell>
          <cell r="V482" t="str">
            <v>708</v>
          </cell>
          <cell r="W482" t="str">
            <v>3W</v>
          </cell>
          <cell r="X482" t="str">
            <v>2T</v>
          </cell>
          <cell r="Y482">
            <v>2.0833333333333332E-2</v>
          </cell>
          <cell r="Z482">
            <v>3.125E-2</v>
          </cell>
          <cell r="AA482" t="str">
            <v>3W</v>
          </cell>
          <cell r="AB482" t="str">
            <v>2T</v>
          </cell>
          <cell r="AC482">
            <v>6.25E-2</v>
          </cell>
          <cell r="AD482">
            <v>8.3333333333333329E-2</v>
          </cell>
          <cell r="AE482" t="str">
            <v>EDC8</v>
          </cell>
          <cell r="AF482" t="str">
            <v>6W</v>
          </cell>
        </row>
        <row r="483">
          <cell r="A483" t="str">
            <v>TGA713</v>
          </cell>
          <cell r="B483" t="str">
            <v>EDCGZ</v>
          </cell>
          <cell r="C483" t="str">
            <v>Distribution Center</v>
          </cell>
          <cell r="D483" t="str">
            <v>AAT</v>
          </cell>
          <cell r="E483" t="str">
            <v>Non Bailment</v>
          </cell>
          <cell r="F483" t="str">
            <v>21 - 30</v>
          </cell>
          <cell r="G483" t="str">
            <v>One way</v>
          </cell>
          <cell r="H483" t="str">
            <v>One Way</v>
          </cell>
          <cell r="I483">
            <v>45278</v>
          </cell>
          <cell r="J483" t="str">
            <v>TGA713</v>
          </cell>
          <cell r="K483" t="str">
            <v>GM11A</v>
          </cell>
          <cell r="L483" t="str">
            <v>SUPAVUT INDUSTRY CO LTD</v>
          </cell>
          <cell r="M483" t="str">
            <v>12.955400 / 100.998100</v>
          </cell>
          <cell r="N483" t="str">
            <v>TTVT</v>
          </cell>
          <cell r="O483" t="str">
            <v>GBJWE</v>
          </cell>
          <cell r="P483">
            <v>24</v>
          </cell>
          <cell r="Q483">
            <v>0.97933333333333328</v>
          </cell>
          <cell r="R483" t="str">
            <v>FTL</v>
          </cell>
          <cell r="S483" t="str">
            <v>T</v>
          </cell>
          <cell r="T483" t="str">
            <v>G</v>
          </cell>
          <cell r="U483" t="str">
            <v>A</v>
          </cell>
          <cell r="V483" t="str">
            <v>713</v>
          </cell>
          <cell r="W483" t="str">
            <v>4R</v>
          </cell>
          <cell r="X483" t="str">
            <v>4R</v>
          </cell>
          <cell r="Y483">
            <v>0.375</v>
          </cell>
          <cell r="Z483">
            <v>0.38541666666666669</v>
          </cell>
          <cell r="AA483" t="str">
            <v>4R</v>
          </cell>
          <cell r="AB483" t="str">
            <v>4R</v>
          </cell>
          <cell r="AC483">
            <v>0.42708333333333331</v>
          </cell>
          <cell r="AD483">
            <v>0.44791666666666669</v>
          </cell>
          <cell r="AE483" t="str">
            <v>EDC8</v>
          </cell>
          <cell r="AF483" t="str">
            <v>6W</v>
          </cell>
        </row>
        <row r="484">
          <cell r="A484" t="str">
            <v>TGA714</v>
          </cell>
          <cell r="B484" t="str">
            <v>EDCGZ</v>
          </cell>
          <cell r="C484" t="str">
            <v>Distribution Center</v>
          </cell>
          <cell r="D484" t="str">
            <v>AAT</v>
          </cell>
          <cell r="E484" t="str">
            <v>Non Bailment</v>
          </cell>
          <cell r="F484" t="str">
            <v>0 - 5</v>
          </cell>
          <cell r="G484" t="str">
            <v>One way</v>
          </cell>
          <cell r="H484" t="str">
            <v>One Way</v>
          </cell>
          <cell r="I484">
            <v>44882</v>
          </cell>
          <cell r="J484" t="str">
            <v>TGA714</v>
          </cell>
          <cell r="K484" t="str">
            <v>GTMKB</v>
          </cell>
          <cell r="L484" t="str">
            <v>SUPREME FELTOL THAILAND CO LTD</v>
          </cell>
          <cell r="M484" t="str">
            <v>13.059700 / 101.192900</v>
          </cell>
          <cell r="N484" t="str">
            <v>TTVT</v>
          </cell>
          <cell r="O484" t="str">
            <v>GBJWE</v>
          </cell>
          <cell r="P484">
            <v>24</v>
          </cell>
          <cell r="Q484">
            <v>0.99285714285714288</v>
          </cell>
          <cell r="R484" t="str">
            <v>FTL</v>
          </cell>
          <cell r="S484" t="str">
            <v>T</v>
          </cell>
          <cell r="T484" t="str">
            <v>G</v>
          </cell>
          <cell r="U484" t="str">
            <v>A</v>
          </cell>
          <cell r="V484" t="str">
            <v>714</v>
          </cell>
          <cell r="W484" t="str">
            <v>4R</v>
          </cell>
          <cell r="X484" t="str">
            <v>4R</v>
          </cell>
          <cell r="Y484">
            <v>0.95833333333333337</v>
          </cell>
          <cell r="Z484">
            <v>0.96875</v>
          </cell>
          <cell r="AA484" t="str">
            <v>4R</v>
          </cell>
          <cell r="AB484" t="str">
            <v>4R</v>
          </cell>
          <cell r="AC484">
            <v>0.97916666666666663</v>
          </cell>
          <cell r="AD484">
            <v>0.98958333333333337</v>
          </cell>
          <cell r="AE484" t="str">
            <v>EDC8</v>
          </cell>
          <cell r="AF484" t="str">
            <v>6W</v>
          </cell>
        </row>
        <row r="485">
          <cell r="A485" t="str">
            <v>TGA715</v>
          </cell>
          <cell r="B485" t="str">
            <v>EDCGZ</v>
          </cell>
          <cell r="C485" t="str">
            <v>Distribution Center</v>
          </cell>
          <cell r="D485" t="str">
            <v>AAT</v>
          </cell>
          <cell r="E485" t="str">
            <v>Non Bailment</v>
          </cell>
          <cell r="F485" t="str">
            <v>11 - 20</v>
          </cell>
          <cell r="G485" t="str">
            <v>One way</v>
          </cell>
          <cell r="H485" t="str">
            <v>One Way</v>
          </cell>
          <cell r="I485">
            <v>45278</v>
          </cell>
          <cell r="J485" t="str">
            <v>TGA715</v>
          </cell>
          <cell r="K485" t="str">
            <v>MXBPA</v>
          </cell>
          <cell r="L485" t="str">
            <v>HANON SYSTEMS THAILAND CO LTD</v>
          </cell>
          <cell r="M485" t="str">
            <v>13.006000 / 101.176100</v>
          </cell>
          <cell r="N485" t="str">
            <v>TTVT</v>
          </cell>
          <cell r="O485" t="str">
            <v>GBJWE</v>
          </cell>
          <cell r="P485">
            <v>24</v>
          </cell>
          <cell r="Q485">
            <v>0.88749999999999996</v>
          </cell>
          <cell r="R485" t="str">
            <v>FTL</v>
          </cell>
          <cell r="S485" t="str">
            <v>T</v>
          </cell>
          <cell r="T485" t="str">
            <v>G</v>
          </cell>
          <cell r="U485" t="str">
            <v>A</v>
          </cell>
          <cell r="V485" t="str">
            <v>715</v>
          </cell>
          <cell r="W485" t="str">
            <v>4R</v>
          </cell>
          <cell r="X485" t="str">
            <v>4R</v>
          </cell>
          <cell r="Y485">
            <v>0.35416666666666669</v>
          </cell>
          <cell r="Z485">
            <v>0.36458333333333331</v>
          </cell>
          <cell r="AA485" t="str">
            <v>4R</v>
          </cell>
          <cell r="AB485" t="str">
            <v>4R</v>
          </cell>
          <cell r="AC485">
            <v>0.40625</v>
          </cell>
          <cell r="AD485">
            <v>0.42708333333333331</v>
          </cell>
          <cell r="AE485" t="str">
            <v>EDC8</v>
          </cell>
          <cell r="AF485" t="str">
            <v>6W</v>
          </cell>
        </row>
        <row r="486">
          <cell r="A486" t="str">
            <v>TGA716</v>
          </cell>
          <cell r="B486" t="str">
            <v>EDCGZ</v>
          </cell>
          <cell r="C486" t="str">
            <v>Distribution Center</v>
          </cell>
          <cell r="D486" t="str">
            <v>AAT</v>
          </cell>
          <cell r="E486" t="str">
            <v>Non Bailment</v>
          </cell>
          <cell r="F486" t="str">
            <v>11 - 20</v>
          </cell>
          <cell r="G486" t="str">
            <v>One way</v>
          </cell>
          <cell r="H486" t="str">
            <v>One Way</v>
          </cell>
          <cell r="I486">
            <v>45278</v>
          </cell>
          <cell r="J486" t="str">
            <v>TGA716</v>
          </cell>
          <cell r="K486" t="str">
            <v>MXBPA</v>
          </cell>
          <cell r="L486" t="str">
            <v>HANON SYSTEMS THAILAND CO LTD</v>
          </cell>
          <cell r="M486" t="str">
            <v>13.006000 / 101.176100</v>
          </cell>
          <cell r="N486" t="str">
            <v>TTVT</v>
          </cell>
          <cell r="O486" t="str">
            <v>GBJWE</v>
          </cell>
          <cell r="P486">
            <v>24</v>
          </cell>
          <cell r="Q486">
            <v>0.88749999999999996</v>
          </cell>
          <cell r="R486" t="str">
            <v>FTL</v>
          </cell>
          <cell r="S486" t="str">
            <v>T</v>
          </cell>
          <cell r="T486" t="str">
            <v>G</v>
          </cell>
          <cell r="U486" t="str">
            <v>A</v>
          </cell>
          <cell r="V486" t="str">
            <v>716</v>
          </cell>
          <cell r="W486" t="str">
            <v>4R</v>
          </cell>
          <cell r="X486" t="str">
            <v>4R</v>
          </cell>
          <cell r="Y486">
            <v>0.375</v>
          </cell>
          <cell r="Z486">
            <v>0.38541666666666669</v>
          </cell>
          <cell r="AA486" t="str">
            <v>4R</v>
          </cell>
          <cell r="AB486" t="str">
            <v>4R</v>
          </cell>
          <cell r="AC486">
            <v>0.42708333333333331</v>
          </cell>
          <cell r="AD486">
            <v>0.44791666666666669</v>
          </cell>
          <cell r="AE486" t="str">
            <v>EDC8</v>
          </cell>
          <cell r="AF486" t="str">
            <v>6W</v>
          </cell>
        </row>
        <row r="487">
          <cell r="A487" t="str">
            <v>TGA717</v>
          </cell>
          <cell r="B487" t="str">
            <v>EDCGZ</v>
          </cell>
          <cell r="C487" t="str">
            <v>Distribution Center</v>
          </cell>
          <cell r="D487" t="str">
            <v>AAT</v>
          </cell>
          <cell r="E487" t="str">
            <v>Non Bailment</v>
          </cell>
          <cell r="F487" t="str">
            <v>11 - 20</v>
          </cell>
          <cell r="G487" t="str">
            <v>One way</v>
          </cell>
          <cell r="H487" t="str">
            <v>One Way</v>
          </cell>
          <cell r="I487">
            <v>45278</v>
          </cell>
          <cell r="J487" t="str">
            <v>TGA717</v>
          </cell>
          <cell r="K487" t="str">
            <v>MXBPA</v>
          </cell>
          <cell r="L487" t="str">
            <v>HANON SYSTEMS THAILAND CO LTD</v>
          </cell>
          <cell r="M487" t="str">
            <v>13.006000 / 101.176100</v>
          </cell>
          <cell r="N487" t="str">
            <v>TTVT</v>
          </cell>
          <cell r="O487" t="str">
            <v>GBJWE</v>
          </cell>
          <cell r="P487">
            <v>24</v>
          </cell>
          <cell r="Q487">
            <v>0.88749999999999996</v>
          </cell>
          <cell r="R487" t="str">
            <v>FTL</v>
          </cell>
          <cell r="S487" t="str">
            <v>T</v>
          </cell>
          <cell r="T487" t="str">
            <v>G</v>
          </cell>
          <cell r="U487" t="str">
            <v>A</v>
          </cell>
          <cell r="V487" t="str">
            <v>717</v>
          </cell>
          <cell r="W487" t="str">
            <v>4R</v>
          </cell>
          <cell r="X487" t="str">
            <v>4R</v>
          </cell>
          <cell r="Y487">
            <v>0.39583333333333331</v>
          </cell>
          <cell r="Z487">
            <v>0.40625</v>
          </cell>
          <cell r="AA487" t="str">
            <v>4R</v>
          </cell>
          <cell r="AB487" t="str">
            <v>4R</v>
          </cell>
          <cell r="AC487">
            <v>0.44791666666666669</v>
          </cell>
          <cell r="AD487">
            <v>0.46875</v>
          </cell>
          <cell r="AE487" t="str">
            <v>EDC8</v>
          </cell>
          <cell r="AF487" t="str">
            <v>6W</v>
          </cell>
        </row>
        <row r="488">
          <cell r="A488" t="str">
            <v>TGA718</v>
          </cell>
          <cell r="B488" t="str">
            <v>EDCGZ</v>
          </cell>
          <cell r="C488" t="str">
            <v>Distribution Center</v>
          </cell>
          <cell r="D488" t="str">
            <v>AAT</v>
          </cell>
          <cell r="E488" t="str">
            <v>Non Bailment</v>
          </cell>
          <cell r="F488" t="str">
            <v>11 - 20</v>
          </cell>
          <cell r="G488" t="str">
            <v>One way</v>
          </cell>
          <cell r="H488" t="str">
            <v>One Way</v>
          </cell>
          <cell r="I488">
            <v>45278</v>
          </cell>
          <cell r="J488" t="str">
            <v>TGA718</v>
          </cell>
          <cell r="K488" t="str">
            <v>MXBPA</v>
          </cell>
          <cell r="L488" t="str">
            <v>HANON SYSTEMS THAILAND CO LTD</v>
          </cell>
          <cell r="M488" t="str">
            <v>13.006000 / 101.176100</v>
          </cell>
          <cell r="N488" t="str">
            <v>TTVT</v>
          </cell>
          <cell r="O488" t="str">
            <v>GBJWE</v>
          </cell>
          <cell r="P488">
            <v>24</v>
          </cell>
          <cell r="Q488">
            <v>0.88749999999999996</v>
          </cell>
          <cell r="R488" t="str">
            <v>FTL</v>
          </cell>
          <cell r="S488" t="str">
            <v>T</v>
          </cell>
          <cell r="T488" t="str">
            <v>G</v>
          </cell>
          <cell r="U488" t="str">
            <v>A</v>
          </cell>
          <cell r="V488" t="str">
            <v>718</v>
          </cell>
          <cell r="W488" t="str">
            <v>4R</v>
          </cell>
          <cell r="X488" t="str">
            <v>4R</v>
          </cell>
          <cell r="Y488">
            <v>0.41666666666666669</v>
          </cell>
          <cell r="Z488">
            <v>0.42708333333333331</v>
          </cell>
          <cell r="AA488" t="str">
            <v>4R</v>
          </cell>
          <cell r="AB488" t="str">
            <v>4R</v>
          </cell>
          <cell r="AC488">
            <v>0.46875</v>
          </cell>
          <cell r="AD488">
            <v>0.48958333333333331</v>
          </cell>
          <cell r="AE488" t="str">
            <v>EDC8</v>
          </cell>
          <cell r="AF488" t="str">
            <v>6W</v>
          </cell>
        </row>
        <row r="489">
          <cell r="A489" t="str">
            <v>TGA720</v>
          </cell>
          <cell r="B489" t="str">
            <v>EDCGZ</v>
          </cell>
          <cell r="C489" t="str">
            <v>Distribution Center</v>
          </cell>
          <cell r="D489" t="str">
            <v>AAT</v>
          </cell>
          <cell r="E489" t="str">
            <v>Non Bailment</v>
          </cell>
          <cell r="F489" t="str">
            <v>6 - 10</v>
          </cell>
          <cell r="G489" t="str">
            <v>One way</v>
          </cell>
          <cell r="H489" t="str">
            <v>One Way</v>
          </cell>
          <cell r="I489">
            <v>45201</v>
          </cell>
          <cell r="J489" t="str">
            <v>TGA720</v>
          </cell>
          <cell r="K489" t="str">
            <v>U9WHA</v>
          </cell>
          <cell r="L489" t="str">
            <v>SUMMIT LAEMCHABANG AUTO BODY WORK C</v>
          </cell>
          <cell r="M489" t="str">
            <v>13.020034 / 101.172861</v>
          </cell>
          <cell r="N489" t="str">
            <v>TTVT</v>
          </cell>
          <cell r="O489" t="str">
            <v>GBJWE</v>
          </cell>
          <cell r="P489">
            <v>21</v>
          </cell>
          <cell r="Q489">
            <v>1</v>
          </cell>
          <cell r="R489" t="str">
            <v>FTL</v>
          </cell>
          <cell r="S489" t="str">
            <v>T</v>
          </cell>
          <cell r="T489" t="str">
            <v>G</v>
          </cell>
          <cell r="U489" t="str">
            <v>A</v>
          </cell>
          <cell r="V489" t="str">
            <v>720</v>
          </cell>
          <cell r="W489" t="str">
            <v>1M</v>
          </cell>
          <cell r="X489" t="str">
            <v>1M</v>
          </cell>
          <cell r="Y489">
            <v>0.95833333333333337</v>
          </cell>
          <cell r="Z489">
            <v>0.97916666666666663</v>
          </cell>
          <cell r="AA489" t="str">
            <v>1M</v>
          </cell>
          <cell r="AB489" t="str">
            <v>1M</v>
          </cell>
          <cell r="AC489">
            <v>1.0416666666666666E-2</v>
          </cell>
          <cell r="AD489">
            <v>3.125E-2</v>
          </cell>
          <cell r="AE489" t="str">
            <v>EDC8</v>
          </cell>
          <cell r="AF489" t="str">
            <v>6W</v>
          </cell>
        </row>
        <row r="490">
          <cell r="A490" t="str">
            <v>TGA721</v>
          </cell>
          <cell r="B490" t="str">
            <v>EDCGZ</v>
          </cell>
          <cell r="C490" t="str">
            <v>Distribution Center</v>
          </cell>
          <cell r="D490" t="str">
            <v>AAT</v>
          </cell>
          <cell r="E490" t="str">
            <v>Non Bailment</v>
          </cell>
          <cell r="F490" t="str">
            <v>6 - 10</v>
          </cell>
          <cell r="G490" t="str">
            <v>One way</v>
          </cell>
          <cell r="H490" t="str">
            <v>One Way</v>
          </cell>
          <cell r="I490">
            <v>45201</v>
          </cell>
          <cell r="J490" t="str">
            <v>TGA721</v>
          </cell>
          <cell r="K490" t="str">
            <v>U9WHA</v>
          </cell>
          <cell r="L490" t="str">
            <v>SUMMIT LAEMCHABANG AUTO BODY WORK C</v>
          </cell>
          <cell r="M490" t="str">
            <v>13.020034 / 101.172861</v>
          </cell>
          <cell r="N490" t="str">
            <v>TTVT</v>
          </cell>
          <cell r="O490" t="str">
            <v>GBJWE</v>
          </cell>
          <cell r="P490">
            <v>21</v>
          </cell>
          <cell r="Q490">
            <v>1</v>
          </cell>
          <cell r="R490" t="str">
            <v>FTL</v>
          </cell>
          <cell r="S490" t="str">
            <v>T</v>
          </cell>
          <cell r="T490" t="str">
            <v>G</v>
          </cell>
          <cell r="U490" t="str">
            <v>A</v>
          </cell>
          <cell r="V490" t="str">
            <v>721</v>
          </cell>
          <cell r="W490" t="str">
            <v>1M</v>
          </cell>
          <cell r="X490" t="str">
            <v>1M</v>
          </cell>
          <cell r="Y490">
            <v>0.95833333333333337</v>
          </cell>
          <cell r="Z490">
            <v>0.97916666666666663</v>
          </cell>
          <cell r="AA490" t="str">
            <v>1M</v>
          </cell>
          <cell r="AB490" t="str">
            <v>1M</v>
          </cell>
          <cell r="AC490">
            <v>1.0416666666666666E-2</v>
          </cell>
          <cell r="AD490">
            <v>3.125E-2</v>
          </cell>
          <cell r="AE490" t="str">
            <v>EDC8</v>
          </cell>
          <cell r="AF490" t="str">
            <v>6W</v>
          </cell>
        </row>
        <row r="491">
          <cell r="A491" t="str">
            <v>TGA722</v>
          </cell>
          <cell r="B491" t="str">
            <v>EDCGZ</v>
          </cell>
          <cell r="C491" t="str">
            <v>Distribution Center</v>
          </cell>
          <cell r="D491" t="str">
            <v>AAT</v>
          </cell>
          <cell r="E491" t="str">
            <v>Non Bailment</v>
          </cell>
          <cell r="F491" t="str">
            <v>6 - 10</v>
          </cell>
          <cell r="G491" t="str">
            <v>One way</v>
          </cell>
          <cell r="H491" t="str">
            <v>One Way</v>
          </cell>
          <cell r="I491">
            <v>45201</v>
          </cell>
          <cell r="J491" t="str">
            <v>TGA722</v>
          </cell>
          <cell r="K491" t="str">
            <v>U9WHA</v>
          </cell>
          <cell r="L491" t="str">
            <v>SUMMIT LAEMCHABANG AUTO BODY WORK C</v>
          </cell>
          <cell r="M491" t="str">
            <v>13.020034 / 101.172861</v>
          </cell>
          <cell r="N491" t="str">
            <v>TTVT</v>
          </cell>
          <cell r="O491" t="str">
            <v>GBJWE</v>
          </cell>
          <cell r="P491">
            <v>21</v>
          </cell>
          <cell r="Q491">
            <v>1</v>
          </cell>
          <cell r="R491" t="str">
            <v>FTL</v>
          </cell>
          <cell r="S491" t="str">
            <v>T</v>
          </cell>
          <cell r="T491" t="str">
            <v>G</v>
          </cell>
          <cell r="U491" t="str">
            <v>A</v>
          </cell>
          <cell r="V491" t="str">
            <v>722</v>
          </cell>
          <cell r="W491" t="str">
            <v>1M</v>
          </cell>
          <cell r="X491" t="str">
            <v>1M</v>
          </cell>
          <cell r="Y491">
            <v>0.95833333333333337</v>
          </cell>
          <cell r="Z491">
            <v>0.97916666666666663</v>
          </cell>
          <cell r="AA491" t="str">
            <v>1M</v>
          </cell>
          <cell r="AB491" t="str">
            <v>1M</v>
          </cell>
          <cell r="AC491">
            <v>1.0416666666666666E-2</v>
          </cell>
          <cell r="AD491">
            <v>3.125E-2</v>
          </cell>
          <cell r="AE491" t="str">
            <v>EDC8</v>
          </cell>
          <cell r="AF491" t="str">
            <v>6W</v>
          </cell>
        </row>
        <row r="492">
          <cell r="A492" t="str">
            <v>TGA723</v>
          </cell>
          <cell r="B492" t="str">
            <v>EDCGZ</v>
          </cell>
          <cell r="C492" t="str">
            <v>Distribution Center</v>
          </cell>
          <cell r="D492" t="str">
            <v>AAT</v>
          </cell>
          <cell r="E492" t="str">
            <v>Non Bailment</v>
          </cell>
          <cell r="F492" t="str">
            <v>6 - 10</v>
          </cell>
          <cell r="G492" t="str">
            <v>One way</v>
          </cell>
          <cell r="H492" t="str">
            <v>One Way</v>
          </cell>
          <cell r="I492">
            <v>45201</v>
          </cell>
          <cell r="J492" t="str">
            <v>TGA723</v>
          </cell>
          <cell r="K492" t="str">
            <v>U9WHA</v>
          </cell>
          <cell r="L492" t="str">
            <v>SUMMIT LAEMCHABANG AUTO BODY WORK C</v>
          </cell>
          <cell r="M492" t="str">
            <v>13.020034 / 101.172861</v>
          </cell>
          <cell r="N492" t="str">
            <v>TTVT</v>
          </cell>
          <cell r="O492" t="str">
            <v>GBJWE</v>
          </cell>
          <cell r="P492">
            <v>21</v>
          </cell>
          <cell r="Q492">
            <v>1</v>
          </cell>
          <cell r="R492" t="str">
            <v>FTL</v>
          </cell>
          <cell r="S492" t="str">
            <v>T</v>
          </cell>
          <cell r="T492" t="str">
            <v>G</v>
          </cell>
          <cell r="U492" t="str">
            <v>A</v>
          </cell>
          <cell r="V492" t="str">
            <v>723</v>
          </cell>
          <cell r="W492" t="str">
            <v>1M</v>
          </cell>
          <cell r="X492" t="str">
            <v>1M</v>
          </cell>
          <cell r="Y492">
            <v>0.95833333333333337</v>
          </cell>
          <cell r="Z492">
            <v>0.97916666666666663</v>
          </cell>
          <cell r="AA492" t="str">
            <v>1M</v>
          </cell>
          <cell r="AB492" t="str">
            <v>1M</v>
          </cell>
          <cell r="AC492">
            <v>1.0416666666666666E-2</v>
          </cell>
          <cell r="AD492">
            <v>3.125E-2</v>
          </cell>
          <cell r="AE492" t="str">
            <v>EDC8</v>
          </cell>
          <cell r="AF492" t="str">
            <v>6W</v>
          </cell>
        </row>
        <row r="493">
          <cell r="A493" t="str">
            <v>TGA724</v>
          </cell>
          <cell r="B493" t="str">
            <v>EDCGZ</v>
          </cell>
          <cell r="C493" t="str">
            <v>Distribution Center</v>
          </cell>
          <cell r="D493" t="str">
            <v>AAT</v>
          </cell>
          <cell r="E493" t="str">
            <v>Non Bailment</v>
          </cell>
          <cell r="F493" t="str">
            <v>6 - 10</v>
          </cell>
          <cell r="G493" t="str">
            <v>One way</v>
          </cell>
          <cell r="H493" t="str">
            <v>One Way</v>
          </cell>
          <cell r="I493">
            <v>45201</v>
          </cell>
          <cell r="J493" t="str">
            <v>TGA724</v>
          </cell>
          <cell r="K493" t="str">
            <v>U9WHA</v>
          </cell>
          <cell r="L493" t="str">
            <v>SUMMIT LAEMCHABANG AUTO BODY WORK C</v>
          </cell>
          <cell r="M493" t="str">
            <v>13.020034 / 101.172861</v>
          </cell>
          <cell r="N493" t="str">
            <v>TTVT</v>
          </cell>
          <cell r="O493" t="str">
            <v>GBJWE</v>
          </cell>
          <cell r="P493">
            <v>21</v>
          </cell>
          <cell r="Q493">
            <v>1</v>
          </cell>
          <cell r="R493" t="str">
            <v>FTL</v>
          </cell>
          <cell r="S493" t="str">
            <v>T</v>
          </cell>
          <cell r="T493" t="str">
            <v>G</v>
          </cell>
          <cell r="U493" t="str">
            <v>A</v>
          </cell>
          <cell r="V493" t="str">
            <v>724</v>
          </cell>
          <cell r="W493" t="str">
            <v>1M</v>
          </cell>
          <cell r="X493" t="str">
            <v>1M</v>
          </cell>
          <cell r="Y493">
            <v>0.95833333333333337</v>
          </cell>
          <cell r="Z493">
            <v>0.97916666666666663</v>
          </cell>
          <cell r="AA493" t="str">
            <v>1M</v>
          </cell>
          <cell r="AB493" t="str">
            <v>1M</v>
          </cell>
          <cell r="AC493">
            <v>1.0416666666666666E-2</v>
          </cell>
          <cell r="AD493">
            <v>3.125E-2</v>
          </cell>
          <cell r="AE493" t="str">
            <v>EDC8</v>
          </cell>
          <cell r="AF493" t="str">
            <v>6W</v>
          </cell>
        </row>
        <row r="494">
          <cell r="A494" t="str">
            <v>TGA725</v>
          </cell>
          <cell r="B494" t="str">
            <v>EDCGZ</v>
          </cell>
          <cell r="C494" t="str">
            <v>Distribution Center</v>
          </cell>
          <cell r="D494" t="str">
            <v>AAT</v>
          </cell>
          <cell r="E494" t="str">
            <v>Non Bailment</v>
          </cell>
          <cell r="F494" t="str">
            <v>6 - 10</v>
          </cell>
          <cell r="G494" t="str">
            <v>One way</v>
          </cell>
          <cell r="H494" t="str">
            <v>One Way</v>
          </cell>
          <cell r="I494">
            <v>45201</v>
          </cell>
          <cell r="J494" t="str">
            <v>TGA725</v>
          </cell>
          <cell r="K494" t="str">
            <v>U9WHA</v>
          </cell>
          <cell r="L494" t="str">
            <v>SUMMIT LAEMCHABANG AUTO BODY WORK C</v>
          </cell>
          <cell r="M494" t="str">
            <v>13.020034 / 101.172861</v>
          </cell>
          <cell r="N494" t="str">
            <v>TTVT</v>
          </cell>
          <cell r="O494" t="str">
            <v>GBJWE</v>
          </cell>
          <cell r="P494">
            <v>21</v>
          </cell>
          <cell r="Q494">
            <v>1</v>
          </cell>
          <cell r="R494" t="str">
            <v>FTL</v>
          </cell>
          <cell r="S494" t="str">
            <v>T</v>
          </cell>
          <cell r="T494" t="str">
            <v>G</v>
          </cell>
          <cell r="U494" t="str">
            <v>A</v>
          </cell>
          <cell r="V494" t="str">
            <v>725</v>
          </cell>
          <cell r="W494" t="str">
            <v>1M</v>
          </cell>
          <cell r="X494" t="str">
            <v>1M</v>
          </cell>
          <cell r="Y494">
            <v>0.95833333333333337</v>
          </cell>
          <cell r="Z494">
            <v>0.97916666666666663</v>
          </cell>
          <cell r="AA494" t="str">
            <v>1M</v>
          </cell>
          <cell r="AB494" t="str">
            <v>1M</v>
          </cell>
          <cell r="AC494">
            <v>1.0416666666666666E-2</v>
          </cell>
          <cell r="AD494">
            <v>3.125E-2</v>
          </cell>
          <cell r="AE494" t="str">
            <v>EDC8</v>
          </cell>
          <cell r="AF494" t="str">
            <v>6W</v>
          </cell>
        </row>
        <row r="495">
          <cell r="A495" t="str">
            <v>TGA726</v>
          </cell>
          <cell r="B495" t="str">
            <v>EDCGZ</v>
          </cell>
          <cell r="C495" t="str">
            <v>Distribution Center</v>
          </cell>
          <cell r="D495" t="str">
            <v>AAT</v>
          </cell>
          <cell r="E495" t="str">
            <v>Non Bailment</v>
          </cell>
          <cell r="F495" t="str">
            <v>6 - 10</v>
          </cell>
          <cell r="G495" t="str">
            <v>One way</v>
          </cell>
          <cell r="H495" t="str">
            <v>One Way</v>
          </cell>
          <cell r="I495">
            <v>45201</v>
          </cell>
          <cell r="J495" t="str">
            <v>TGA726</v>
          </cell>
          <cell r="K495" t="str">
            <v>U9WHA</v>
          </cell>
          <cell r="L495" t="str">
            <v>SUMMIT LAEMCHABANG AUTO BODY WORK C</v>
          </cell>
          <cell r="M495" t="str">
            <v>13.020034 / 101.172861</v>
          </cell>
          <cell r="N495" t="str">
            <v>TTVT</v>
          </cell>
          <cell r="O495" t="str">
            <v>GBJWE</v>
          </cell>
          <cell r="P495">
            <v>21</v>
          </cell>
          <cell r="Q495">
            <v>1</v>
          </cell>
          <cell r="R495" t="str">
            <v>FTL</v>
          </cell>
          <cell r="S495" t="str">
            <v>T</v>
          </cell>
          <cell r="T495" t="str">
            <v>G</v>
          </cell>
          <cell r="U495" t="str">
            <v>A</v>
          </cell>
          <cell r="V495" t="str">
            <v>726</v>
          </cell>
          <cell r="W495" t="str">
            <v>2T</v>
          </cell>
          <cell r="X495" t="str">
            <v>1M</v>
          </cell>
          <cell r="Y495">
            <v>9.375E-2</v>
          </cell>
          <cell r="Z495">
            <v>0.11458333333333333</v>
          </cell>
          <cell r="AA495" t="str">
            <v>2T</v>
          </cell>
          <cell r="AB495" t="str">
            <v>1M</v>
          </cell>
          <cell r="AC495">
            <v>0.125</v>
          </cell>
          <cell r="AD495">
            <v>0.14583333333333334</v>
          </cell>
          <cell r="AE495" t="str">
            <v>EDC8</v>
          </cell>
          <cell r="AF495" t="str">
            <v>6W</v>
          </cell>
        </row>
        <row r="496">
          <cell r="A496" t="str">
            <v>TGA727</v>
          </cell>
          <cell r="B496" t="str">
            <v>EDCGZ</v>
          </cell>
          <cell r="C496" t="str">
            <v>Distribution Center</v>
          </cell>
          <cell r="D496" t="str">
            <v>AAT</v>
          </cell>
          <cell r="E496" t="str">
            <v>Non Bailment</v>
          </cell>
          <cell r="F496" t="str">
            <v>6 - 10</v>
          </cell>
          <cell r="G496" t="str">
            <v>One way</v>
          </cell>
          <cell r="H496" t="str">
            <v>One Way</v>
          </cell>
          <cell r="I496">
            <v>45201</v>
          </cell>
          <cell r="J496" t="str">
            <v>TGA727</v>
          </cell>
          <cell r="K496" t="str">
            <v>U9WHA</v>
          </cell>
          <cell r="L496" t="str">
            <v>SUMMIT LAEMCHABANG AUTO BODY WORK C</v>
          </cell>
          <cell r="M496" t="str">
            <v>13.020034 / 101.172861</v>
          </cell>
          <cell r="N496" t="str">
            <v>TTVT</v>
          </cell>
          <cell r="O496" t="str">
            <v>GBJWE</v>
          </cell>
          <cell r="P496">
            <v>21</v>
          </cell>
          <cell r="Q496">
            <v>1</v>
          </cell>
          <cell r="R496" t="str">
            <v>FTL</v>
          </cell>
          <cell r="S496" t="str">
            <v>T</v>
          </cell>
          <cell r="T496" t="str">
            <v>G</v>
          </cell>
          <cell r="U496" t="str">
            <v>A</v>
          </cell>
          <cell r="V496" t="str">
            <v>727</v>
          </cell>
          <cell r="W496" t="str">
            <v>2T</v>
          </cell>
          <cell r="X496" t="str">
            <v>1M</v>
          </cell>
          <cell r="Y496">
            <v>9.375E-2</v>
          </cell>
          <cell r="Z496">
            <v>0.11458333333333333</v>
          </cell>
          <cell r="AA496" t="str">
            <v>2T</v>
          </cell>
          <cell r="AB496" t="str">
            <v>1M</v>
          </cell>
          <cell r="AC496">
            <v>0.125</v>
          </cell>
          <cell r="AD496">
            <v>0.14583333333333334</v>
          </cell>
          <cell r="AE496" t="str">
            <v>EDC8</v>
          </cell>
          <cell r="AF496" t="str">
            <v>6W</v>
          </cell>
        </row>
        <row r="497">
          <cell r="A497" t="str">
            <v>TGA728</v>
          </cell>
          <cell r="B497" t="str">
            <v>EDCGZ</v>
          </cell>
          <cell r="C497" t="str">
            <v>Distribution Center</v>
          </cell>
          <cell r="D497" t="str">
            <v>AAT</v>
          </cell>
          <cell r="E497" t="str">
            <v>Non Bailment</v>
          </cell>
          <cell r="F497" t="str">
            <v>6 - 10</v>
          </cell>
          <cell r="G497" t="str">
            <v>One way</v>
          </cell>
          <cell r="H497" t="str">
            <v>One Way</v>
          </cell>
          <cell r="I497">
            <v>45201</v>
          </cell>
          <cell r="J497" t="str">
            <v>TGA728</v>
          </cell>
          <cell r="K497" t="str">
            <v>U9WHA</v>
          </cell>
          <cell r="L497" t="str">
            <v>SUMMIT LAEMCHABANG AUTO BODY WORK C</v>
          </cell>
          <cell r="M497" t="str">
            <v>13.020034 / 101.172861</v>
          </cell>
          <cell r="N497" t="str">
            <v>TTVT</v>
          </cell>
          <cell r="O497" t="str">
            <v>GBJWE</v>
          </cell>
          <cell r="P497">
            <v>21</v>
          </cell>
          <cell r="Q497">
            <v>1</v>
          </cell>
          <cell r="R497" t="str">
            <v>FTL</v>
          </cell>
          <cell r="S497" t="str">
            <v>T</v>
          </cell>
          <cell r="T497" t="str">
            <v>G</v>
          </cell>
          <cell r="U497" t="str">
            <v>A</v>
          </cell>
          <cell r="V497" t="str">
            <v>728</v>
          </cell>
          <cell r="W497" t="str">
            <v>1M</v>
          </cell>
          <cell r="X497" t="str">
            <v>1M</v>
          </cell>
          <cell r="Y497">
            <v>0.95833333333333337</v>
          </cell>
          <cell r="Z497">
            <v>0.97916666666666663</v>
          </cell>
          <cell r="AA497" t="str">
            <v>1M</v>
          </cell>
          <cell r="AB497" t="str">
            <v>1M</v>
          </cell>
          <cell r="AC497">
            <v>1.0416666666666666E-2</v>
          </cell>
          <cell r="AD497">
            <v>3.125E-2</v>
          </cell>
          <cell r="AE497" t="str">
            <v>EDC8</v>
          </cell>
          <cell r="AF497" t="str">
            <v>6W</v>
          </cell>
        </row>
        <row r="498">
          <cell r="A498" t="str">
            <v>TGA729</v>
          </cell>
          <cell r="B498" t="str">
            <v>EDCGZ</v>
          </cell>
          <cell r="C498" t="str">
            <v>Distribution Center</v>
          </cell>
          <cell r="D498" t="str">
            <v>AAT</v>
          </cell>
          <cell r="E498" t="str">
            <v>Non Bailment</v>
          </cell>
          <cell r="F498" t="str">
            <v>6 - 10</v>
          </cell>
          <cell r="G498" t="str">
            <v>One way</v>
          </cell>
          <cell r="H498" t="str">
            <v>One Way</v>
          </cell>
          <cell r="I498">
            <v>45201</v>
          </cell>
          <cell r="J498" t="str">
            <v>TGA729</v>
          </cell>
          <cell r="K498" t="str">
            <v>U9WHA</v>
          </cell>
          <cell r="L498" t="str">
            <v>SUMMIT LAEMCHABANG AUTO BODY WORK C</v>
          </cell>
          <cell r="M498" t="str">
            <v>13.020034 / 101.172861</v>
          </cell>
          <cell r="N498" t="str">
            <v>TTVT</v>
          </cell>
          <cell r="O498" t="str">
            <v>GBJWE</v>
          </cell>
          <cell r="P498">
            <v>21</v>
          </cell>
          <cell r="Q498">
            <v>1</v>
          </cell>
          <cell r="R498" t="str">
            <v>FTL</v>
          </cell>
          <cell r="S498" t="str">
            <v>T</v>
          </cell>
          <cell r="T498" t="str">
            <v>G</v>
          </cell>
          <cell r="U498" t="str">
            <v>A</v>
          </cell>
          <cell r="V498" t="str">
            <v>729</v>
          </cell>
          <cell r="W498" t="str">
            <v>1M</v>
          </cell>
          <cell r="X498" t="str">
            <v>1M</v>
          </cell>
          <cell r="Y498">
            <v>0.95833333333333337</v>
          </cell>
          <cell r="Z498">
            <v>0.97916666666666663</v>
          </cell>
          <cell r="AA498" t="str">
            <v>1M</v>
          </cell>
          <cell r="AB498" t="str">
            <v>1M</v>
          </cell>
          <cell r="AC498">
            <v>1.0416666666666666E-2</v>
          </cell>
          <cell r="AD498">
            <v>3.125E-2</v>
          </cell>
          <cell r="AE498" t="str">
            <v>EDC8</v>
          </cell>
          <cell r="AF498" t="str">
            <v>6W</v>
          </cell>
        </row>
        <row r="499">
          <cell r="A499" t="str">
            <v>TGA730</v>
          </cell>
          <cell r="B499" t="str">
            <v>EDCGZ</v>
          </cell>
          <cell r="C499" t="str">
            <v>Distribution Center</v>
          </cell>
          <cell r="D499" t="str">
            <v>AAT</v>
          </cell>
          <cell r="E499" t="str">
            <v>Non Bailment</v>
          </cell>
          <cell r="F499" t="str">
            <v>6 - 10</v>
          </cell>
          <cell r="G499" t="str">
            <v>One way</v>
          </cell>
          <cell r="H499" t="str">
            <v>One Way</v>
          </cell>
          <cell r="I499">
            <v>45201</v>
          </cell>
          <cell r="J499" t="str">
            <v>TGA730</v>
          </cell>
          <cell r="K499" t="str">
            <v>U9WHA</v>
          </cell>
          <cell r="L499" t="str">
            <v>SUMMIT LAEMCHABANG AUTO BODY WORK C</v>
          </cell>
          <cell r="M499" t="str">
            <v>13.020034 / 101.172861</v>
          </cell>
          <cell r="N499" t="str">
            <v>TTVT</v>
          </cell>
          <cell r="O499" t="str">
            <v>GBJWE</v>
          </cell>
          <cell r="P499">
            <v>21</v>
          </cell>
          <cell r="Q499">
            <v>1</v>
          </cell>
          <cell r="R499" t="str">
            <v>FTL</v>
          </cell>
          <cell r="S499" t="str">
            <v>T</v>
          </cell>
          <cell r="T499" t="str">
            <v>G</v>
          </cell>
          <cell r="U499" t="str">
            <v>A</v>
          </cell>
          <cell r="V499" t="str">
            <v>730</v>
          </cell>
          <cell r="W499" t="str">
            <v>1M</v>
          </cell>
          <cell r="X499" t="str">
            <v>1M</v>
          </cell>
          <cell r="Y499">
            <v>0.95833333333333337</v>
          </cell>
          <cell r="Z499">
            <v>0.97916666666666663</v>
          </cell>
          <cell r="AA499" t="str">
            <v>1M</v>
          </cell>
          <cell r="AB499" t="str">
            <v>1M</v>
          </cell>
          <cell r="AC499">
            <v>1.0416666666666666E-2</v>
          </cell>
          <cell r="AD499">
            <v>3.125E-2</v>
          </cell>
          <cell r="AE499" t="str">
            <v>EDC8</v>
          </cell>
          <cell r="AF499" t="str">
            <v>6W</v>
          </cell>
        </row>
        <row r="500">
          <cell r="A500" t="str">
            <v>TGA731</v>
          </cell>
          <cell r="B500" t="str">
            <v>EDCGZ</v>
          </cell>
          <cell r="C500" t="str">
            <v>Distribution Center</v>
          </cell>
          <cell r="D500" t="str">
            <v>AAT</v>
          </cell>
          <cell r="E500" t="str">
            <v>Non Bailment</v>
          </cell>
          <cell r="F500" t="str">
            <v>6 - 10</v>
          </cell>
          <cell r="G500" t="str">
            <v>One way</v>
          </cell>
          <cell r="H500" t="str">
            <v>One Way</v>
          </cell>
          <cell r="I500">
            <v>45201</v>
          </cell>
          <cell r="J500" t="str">
            <v>TGA731</v>
          </cell>
          <cell r="K500" t="str">
            <v>U9WHA</v>
          </cell>
          <cell r="L500" t="str">
            <v>SUMMIT LAEMCHABANG AUTO BODY WORK C</v>
          </cell>
          <cell r="M500" t="str">
            <v>13.020034 / 101.172861</v>
          </cell>
          <cell r="N500" t="str">
            <v>TTVT</v>
          </cell>
          <cell r="O500" t="str">
            <v>GBJWE</v>
          </cell>
          <cell r="P500">
            <v>21</v>
          </cell>
          <cell r="Q500">
            <v>1</v>
          </cell>
          <cell r="R500" t="str">
            <v>FTL</v>
          </cell>
          <cell r="S500" t="str">
            <v>T</v>
          </cell>
          <cell r="T500" t="str">
            <v>G</v>
          </cell>
          <cell r="U500" t="str">
            <v>A</v>
          </cell>
          <cell r="V500" t="str">
            <v>731</v>
          </cell>
          <cell r="W500" t="str">
            <v>1M</v>
          </cell>
          <cell r="X500" t="str">
            <v>1M</v>
          </cell>
          <cell r="Y500">
            <v>0.95833333333333337</v>
          </cell>
          <cell r="Z500">
            <v>0.97916666666666663</v>
          </cell>
          <cell r="AA500" t="str">
            <v>1M</v>
          </cell>
          <cell r="AB500" t="str">
            <v>1M</v>
          </cell>
          <cell r="AC500">
            <v>1.0416666666666666E-2</v>
          </cell>
          <cell r="AD500">
            <v>3.125E-2</v>
          </cell>
          <cell r="AE500" t="str">
            <v>EDC8</v>
          </cell>
          <cell r="AF500" t="str">
            <v>6W</v>
          </cell>
        </row>
        <row r="501">
          <cell r="A501" t="str">
            <v>TGA732</v>
          </cell>
          <cell r="B501" t="str">
            <v>EDCGZ</v>
          </cell>
          <cell r="C501" t="str">
            <v>Distribution Center</v>
          </cell>
          <cell r="D501" t="str">
            <v>AAT</v>
          </cell>
          <cell r="E501" t="str">
            <v>Non Bailment</v>
          </cell>
          <cell r="F501" t="str">
            <v>6 - 10</v>
          </cell>
          <cell r="G501" t="str">
            <v>One way</v>
          </cell>
          <cell r="H501" t="str">
            <v>One Way</v>
          </cell>
          <cell r="I501">
            <v>45201</v>
          </cell>
          <cell r="J501" t="str">
            <v>TGA732</v>
          </cell>
          <cell r="K501" t="str">
            <v>U9WHA</v>
          </cell>
          <cell r="L501" t="str">
            <v>SUMMIT LAEMCHABANG AUTO BODY WORK C</v>
          </cell>
          <cell r="M501" t="str">
            <v>13.020034 / 101.172861</v>
          </cell>
          <cell r="N501" t="str">
            <v>TTVT</v>
          </cell>
          <cell r="O501" t="str">
            <v>GBJWE</v>
          </cell>
          <cell r="P501">
            <v>21</v>
          </cell>
          <cell r="Q501">
            <v>1</v>
          </cell>
          <cell r="R501" t="str">
            <v>FTL</v>
          </cell>
          <cell r="S501" t="str">
            <v>T</v>
          </cell>
          <cell r="T501" t="str">
            <v>G</v>
          </cell>
          <cell r="U501" t="str">
            <v>A</v>
          </cell>
          <cell r="V501" t="str">
            <v>732</v>
          </cell>
          <cell r="W501" t="str">
            <v>1M</v>
          </cell>
          <cell r="X501" t="str">
            <v>1M</v>
          </cell>
          <cell r="Y501">
            <v>0.95833333333333337</v>
          </cell>
          <cell r="Z501">
            <v>0.97916666666666663</v>
          </cell>
          <cell r="AA501" t="str">
            <v>1M</v>
          </cell>
          <cell r="AB501" t="str">
            <v>1M</v>
          </cell>
          <cell r="AC501">
            <v>1.0416666666666666E-2</v>
          </cell>
          <cell r="AD501">
            <v>3.125E-2</v>
          </cell>
          <cell r="AE501" t="str">
            <v>EDC8</v>
          </cell>
          <cell r="AF501" t="str">
            <v>6W</v>
          </cell>
        </row>
        <row r="502">
          <cell r="A502" t="str">
            <v>TGA733</v>
          </cell>
          <cell r="B502" t="str">
            <v>EDCGZ</v>
          </cell>
          <cell r="C502" t="str">
            <v>Distribution Center</v>
          </cell>
          <cell r="D502" t="str">
            <v>AAT</v>
          </cell>
          <cell r="E502" t="str">
            <v>Non Bailment</v>
          </cell>
          <cell r="F502" t="str">
            <v>6 - 10</v>
          </cell>
          <cell r="G502" t="str">
            <v>One way</v>
          </cell>
          <cell r="H502" t="str">
            <v>One Way</v>
          </cell>
          <cell r="I502">
            <v>45201</v>
          </cell>
          <cell r="J502" t="str">
            <v>TGA733</v>
          </cell>
          <cell r="K502" t="str">
            <v>U9WHA</v>
          </cell>
          <cell r="L502" t="str">
            <v>SUMMIT LAEMCHABANG AUTO BODY WORK C</v>
          </cell>
          <cell r="M502" t="str">
            <v>13.020034 / 101.172861</v>
          </cell>
          <cell r="N502" t="str">
            <v>TTVT</v>
          </cell>
          <cell r="O502" t="str">
            <v>GBJWE</v>
          </cell>
          <cell r="P502">
            <v>21</v>
          </cell>
          <cell r="Q502">
            <v>1</v>
          </cell>
          <cell r="R502" t="str">
            <v>FTL</v>
          </cell>
          <cell r="S502" t="str">
            <v>T</v>
          </cell>
          <cell r="T502" t="str">
            <v>G</v>
          </cell>
          <cell r="U502" t="str">
            <v>A</v>
          </cell>
          <cell r="V502" t="str">
            <v>733</v>
          </cell>
          <cell r="W502" t="str">
            <v>1M</v>
          </cell>
          <cell r="X502" t="str">
            <v>1M</v>
          </cell>
          <cell r="Y502">
            <v>0.95833333333333337</v>
          </cell>
          <cell r="Z502">
            <v>0.97916666666666663</v>
          </cell>
          <cell r="AA502" t="str">
            <v>1M</v>
          </cell>
          <cell r="AB502" t="str">
            <v>1M</v>
          </cell>
          <cell r="AC502">
            <v>1.0416666666666666E-2</v>
          </cell>
          <cell r="AD502">
            <v>3.125E-2</v>
          </cell>
          <cell r="AE502" t="str">
            <v>EDC8</v>
          </cell>
          <cell r="AF502" t="str">
            <v>6W</v>
          </cell>
        </row>
        <row r="503">
          <cell r="A503" t="str">
            <v>TGA734</v>
          </cell>
          <cell r="B503" t="str">
            <v>EDCGZ</v>
          </cell>
          <cell r="C503" t="str">
            <v>Distribution Center</v>
          </cell>
          <cell r="D503" t="str">
            <v>AAT</v>
          </cell>
          <cell r="E503" t="str">
            <v>Non Bailment</v>
          </cell>
          <cell r="F503" t="str">
            <v>6 - 10</v>
          </cell>
          <cell r="G503" t="str">
            <v>One way</v>
          </cell>
          <cell r="H503" t="str">
            <v>One Way</v>
          </cell>
          <cell r="I503">
            <v>45201</v>
          </cell>
          <cell r="J503" t="str">
            <v>TGA734</v>
          </cell>
          <cell r="K503" t="str">
            <v>U9WHA</v>
          </cell>
          <cell r="L503" t="str">
            <v>SUMMIT LAEMCHABANG AUTO BODY WORK C</v>
          </cell>
          <cell r="M503" t="str">
            <v>13.020034 / 101.172861</v>
          </cell>
          <cell r="N503" t="str">
            <v>TTVT</v>
          </cell>
          <cell r="O503" t="str">
            <v>GBJWE</v>
          </cell>
          <cell r="P503">
            <v>21</v>
          </cell>
          <cell r="Q503">
            <v>1</v>
          </cell>
          <cell r="R503" t="str">
            <v>FTL</v>
          </cell>
          <cell r="S503" t="str">
            <v>T</v>
          </cell>
          <cell r="T503" t="str">
            <v>G</v>
          </cell>
          <cell r="U503" t="str">
            <v>A</v>
          </cell>
          <cell r="V503" t="str">
            <v>734</v>
          </cell>
          <cell r="W503" t="str">
            <v>1M</v>
          </cell>
          <cell r="X503" t="str">
            <v>1M</v>
          </cell>
          <cell r="Y503">
            <v>0.95833333333333337</v>
          </cell>
          <cell r="Z503">
            <v>0.96875</v>
          </cell>
          <cell r="AA503" t="str">
            <v>1M</v>
          </cell>
          <cell r="AB503" t="str">
            <v>1M</v>
          </cell>
          <cell r="AC503">
            <v>0.97916666666666663</v>
          </cell>
          <cell r="AD503">
            <v>0.98958333333333337</v>
          </cell>
          <cell r="AE503" t="str">
            <v>EDC8</v>
          </cell>
          <cell r="AF503" t="str">
            <v>6W</v>
          </cell>
        </row>
        <row r="504">
          <cell r="A504" t="str">
            <v>TGA735</v>
          </cell>
          <cell r="B504" t="str">
            <v>EDCGZ</v>
          </cell>
          <cell r="C504" t="str">
            <v>Distribution Center</v>
          </cell>
          <cell r="D504" t="str">
            <v>AAT</v>
          </cell>
          <cell r="E504" t="str">
            <v>Non Bailment</v>
          </cell>
          <cell r="F504" t="str">
            <v>6 - 10</v>
          </cell>
          <cell r="G504" t="str">
            <v>One way</v>
          </cell>
          <cell r="H504" t="str">
            <v>One Way</v>
          </cell>
          <cell r="I504">
            <v>45264</v>
          </cell>
          <cell r="J504" t="str">
            <v>TGA735</v>
          </cell>
          <cell r="K504" t="str">
            <v>U9WHA</v>
          </cell>
          <cell r="L504" t="str">
            <v>SUMMIT LAEMCHABANG AUTO BODY WORK C</v>
          </cell>
          <cell r="M504" t="str">
            <v>13.020034 / 101.172861</v>
          </cell>
          <cell r="N504" t="str">
            <v>TTVT</v>
          </cell>
          <cell r="O504" t="str">
            <v>GBJWE</v>
          </cell>
          <cell r="P504">
            <v>21</v>
          </cell>
          <cell r="Q504">
            <v>1</v>
          </cell>
          <cell r="R504" t="str">
            <v>FTL</v>
          </cell>
          <cell r="S504" t="str">
            <v>T</v>
          </cell>
          <cell r="T504" t="str">
            <v>G</v>
          </cell>
          <cell r="U504" t="str">
            <v>A</v>
          </cell>
          <cell r="V504" t="str">
            <v>735</v>
          </cell>
          <cell r="W504" t="str">
            <v>1M</v>
          </cell>
          <cell r="X504" t="str">
            <v>1M</v>
          </cell>
          <cell r="Y504">
            <v>0.97916666666666663</v>
          </cell>
          <cell r="Z504">
            <v>0.98958333333333337</v>
          </cell>
          <cell r="AA504" t="str">
            <v>1M</v>
          </cell>
          <cell r="AB504" t="str">
            <v>1M</v>
          </cell>
          <cell r="AC504">
            <v>1.0416666666666666E-2</v>
          </cell>
          <cell r="AD504">
            <v>3.125E-2</v>
          </cell>
          <cell r="AE504" t="str">
            <v>EDC8</v>
          </cell>
          <cell r="AF504" t="str">
            <v>6W</v>
          </cell>
        </row>
        <row r="505">
          <cell r="A505" t="str">
            <v>TGA736</v>
          </cell>
          <cell r="B505" t="str">
            <v>EDCGZ</v>
          </cell>
          <cell r="C505" t="str">
            <v>Distribution Center</v>
          </cell>
          <cell r="D505" t="str">
            <v>AAT</v>
          </cell>
          <cell r="E505" t="str">
            <v>Non Bailment</v>
          </cell>
          <cell r="F505" t="str">
            <v>6 - 10</v>
          </cell>
          <cell r="G505" t="str">
            <v>One way</v>
          </cell>
          <cell r="H505" t="str">
            <v>One Way</v>
          </cell>
          <cell r="I505">
            <v>45201</v>
          </cell>
          <cell r="J505" t="str">
            <v>TGA736</v>
          </cell>
          <cell r="K505" t="str">
            <v>U9WHA</v>
          </cell>
          <cell r="L505" t="str">
            <v>SUMMIT LAEMCHABANG AUTO BODY WORK C</v>
          </cell>
          <cell r="M505" t="str">
            <v>13.020034 / 101.172861</v>
          </cell>
          <cell r="N505" t="str">
            <v>TTVT</v>
          </cell>
          <cell r="O505" t="str">
            <v>GBJWE</v>
          </cell>
          <cell r="P505">
            <v>21</v>
          </cell>
          <cell r="Q505">
            <v>1</v>
          </cell>
          <cell r="R505" t="str">
            <v>FTL</v>
          </cell>
          <cell r="S505" t="str">
            <v>T</v>
          </cell>
          <cell r="T505" t="str">
            <v>G</v>
          </cell>
          <cell r="U505" t="str">
            <v>A</v>
          </cell>
          <cell r="V505" t="str">
            <v>736</v>
          </cell>
          <cell r="W505" t="str">
            <v>1M</v>
          </cell>
          <cell r="X505" t="str">
            <v>1M</v>
          </cell>
          <cell r="Y505">
            <v>0.99652777777777779</v>
          </cell>
          <cell r="Z505">
            <v>1.0416666666666666E-2</v>
          </cell>
          <cell r="AA505" t="str">
            <v>1M</v>
          </cell>
          <cell r="AB505" t="str">
            <v>1M</v>
          </cell>
          <cell r="AC505">
            <v>2.0833333333333332E-2</v>
          </cell>
          <cell r="AD505">
            <v>3.125E-2</v>
          </cell>
          <cell r="AE505" t="str">
            <v>EDC8</v>
          </cell>
          <cell r="AF505" t="str">
            <v>6W</v>
          </cell>
        </row>
        <row r="506">
          <cell r="A506" t="str">
            <v>TGA737</v>
          </cell>
          <cell r="B506" t="str">
            <v>EDCGZ</v>
          </cell>
          <cell r="C506" t="str">
            <v>Distribution Center</v>
          </cell>
          <cell r="D506" t="str">
            <v>AAT</v>
          </cell>
          <cell r="E506" t="str">
            <v>Non Bailment</v>
          </cell>
          <cell r="F506" t="str">
            <v>6 - 10</v>
          </cell>
          <cell r="G506" t="str">
            <v>One way</v>
          </cell>
          <cell r="H506" t="str">
            <v>One Way</v>
          </cell>
          <cell r="I506">
            <v>45201</v>
          </cell>
          <cell r="J506" t="str">
            <v>TGA737</v>
          </cell>
          <cell r="K506" t="str">
            <v>U9WHA</v>
          </cell>
          <cell r="L506" t="str">
            <v>SUMMIT LAEMCHABANG AUTO BODY WORK C</v>
          </cell>
          <cell r="M506" t="str">
            <v>13.020034 / 101.172861</v>
          </cell>
          <cell r="N506" t="str">
            <v>TTVT</v>
          </cell>
          <cell r="O506" t="str">
            <v>GBJWE</v>
          </cell>
          <cell r="P506">
            <v>21</v>
          </cell>
          <cell r="Q506">
            <v>1</v>
          </cell>
          <cell r="R506" t="str">
            <v>FTL</v>
          </cell>
          <cell r="S506" t="str">
            <v>T</v>
          </cell>
          <cell r="T506" t="str">
            <v>G</v>
          </cell>
          <cell r="U506" t="str">
            <v>A</v>
          </cell>
          <cell r="V506" t="str">
            <v>737</v>
          </cell>
          <cell r="W506" t="str">
            <v>2T</v>
          </cell>
          <cell r="X506" t="str">
            <v>1M</v>
          </cell>
          <cell r="Y506">
            <v>2.0833333333333332E-2</v>
          </cell>
          <cell r="Z506">
            <v>3.125E-2</v>
          </cell>
          <cell r="AA506" t="str">
            <v>2T</v>
          </cell>
          <cell r="AB506" t="str">
            <v>1M</v>
          </cell>
          <cell r="AC506">
            <v>4.1666666666666664E-2</v>
          </cell>
          <cell r="AD506">
            <v>5.2083333333333336E-2</v>
          </cell>
          <cell r="AE506" t="str">
            <v>EDC8</v>
          </cell>
          <cell r="AF506" t="str">
            <v>6W</v>
          </cell>
        </row>
        <row r="507">
          <cell r="A507" t="str">
            <v>TGA738</v>
          </cell>
          <cell r="B507" t="str">
            <v>EDCGZ</v>
          </cell>
          <cell r="C507" t="str">
            <v>Distribution Center</v>
          </cell>
          <cell r="D507" t="str">
            <v>AAT</v>
          </cell>
          <cell r="E507" t="str">
            <v>Non Bailment</v>
          </cell>
          <cell r="F507" t="str">
            <v>6 - 10</v>
          </cell>
          <cell r="G507" t="str">
            <v>One way</v>
          </cell>
          <cell r="H507" t="str">
            <v>One Way</v>
          </cell>
          <cell r="I507">
            <v>45201</v>
          </cell>
          <cell r="J507" t="str">
            <v>TGA738</v>
          </cell>
          <cell r="K507" t="str">
            <v>U9WHA</v>
          </cell>
          <cell r="L507" t="str">
            <v>SUMMIT LAEMCHABANG AUTO BODY WORK C</v>
          </cell>
          <cell r="M507" t="str">
            <v>13.020034 / 101.172861</v>
          </cell>
          <cell r="N507" t="str">
            <v>TTVT</v>
          </cell>
          <cell r="O507" t="str">
            <v>GBJWE</v>
          </cell>
          <cell r="P507">
            <v>21</v>
          </cell>
          <cell r="Q507">
            <v>1</v>
          </cell>
          <cell r="R507" t="str">
            <v>FTL</v>
          </cell>
          <cell r="S507" t="str">
            <v>T</v>
          </cell>
          <cell r="T507" t="str">
            <v>G</v>
          </cell>
          <cell r="U507" t="str">
            <v>A</v>
          </cell>
          <cell r="V507" t="str">
            <v>738</v>
          </cell>
          <cell r="W507" t="str">
            <v>2T</v>
          </cell>
          <cell r="X507" t="str">
            <v>1M</v>
          </cell>
          <cell r="Y507">
            <v>4.1666666666666664E-2</v>
          </cell>
          <cell r="Z507">
            <v>5.2083333333333336E-2</v>
          </cell>
          <cell r="AA507" t="str">
            <v>2T</v>
          </cell>
          <cell r="AB507" t="str">
            <v>1M</v>
          </cell>
          <cell r="AC507">
            <v>6.25E-2</v>
          </cell>
          <cell r="AD507">
            <v>7.2916666666666671E-2</v>
          </cell>
          <cell r="AE507" t="str">
            <v>EDC8</v>
          </cell>
          <cell r="AF507" t="str">
            <v>6W</v>
          </cell>
        </row>
        <row r="508">
          <cell r="A508" t="str">
            <v>TGA739</v>
          </cell>
          <cell r="B508" t="str">
            <v>EDCGZ</v>
          </cell>
          <cell r="C508" t="str">
            <v>Distribution Center</v>
          </cell>
          <cell r="D508" t="str">
            <v>AAT</v>
          </cell>
          <cell r="E508" t="str">
            <v>Non Bailment</v>
          </cell>
          <cell r="F508" t="str">
            <v>6 - 10</v>
          </cell>
          <cell r="G508" t="str">
            <v>One way</v>
          </cell>
          <cell r="H508" t="str">
            <v>One Way</v>
          </cell>
          <cell r="I508">
            <v>45201</v>
          </cell>
          <cell r="J508" t="str">
            <v>TGA739</v>
          </cell>
          <cell r="K508" t="str">
            <v>U9WHA</v>
          </cell>
          <cell r="L508" t="str">
            <v>SUMMIT LAEMCHABANG AUTO BODY WORK C</v>
          </cell>
          <cell r="M508" t="str">
            <v>13.020034 / 101.172861</v>
          </cell>
          <cell r="N508" t="str">
            <v>TTVT</v>
          </cell>
          <cell r="O508" t="str">
            <v>GBJWE</v>
          </cell>
          <cell r="P508">
            <v>21</v>
          </cell>
          <cell r="Q508">
            <v>1</v>
          </cell>
          <cell r="R508" t="str">
            <v>FTL</v>
          </cell>
          <cell r="S508" t="str">
            <v>T</v>
          </cell>
          <cell r="T508" t="str">
            <v>G</v>
          </cell>
          <cell r="U508" t="str">
            <v>A</v>
          </cell>
          <cell r="V508" t="str">
            <v>739</v>
          </cell>
          <cell r="W508" t="str">
            <v>2T</v>
          </cell>
          <cell r="X508" t="str">
            <v>1M</v>
          </cell>
          <cell r="Y508">
            <v>6.25E-2</v>
          </cell>
          <cell r="Z508">
            <v>7.2916666666666671E-2</v>
          </cell>
          <cell r="AA508" t="str">
            <v>2T</v>
          </cell>
          <cell r="AB508" t="str">
            <v>1M</v>
          </cell>
          <cell r="AC508">
            <v>8.3333333333333329E-2</v>
          </cell>
          <cell r="AD508">
            <v>9.375E-2</v>
          </cell>
          <cell r="AE508" t="str">
            <v>EDC8</v>
          </cell>
          <cell r="AF508" t="str">
            <v>6W</v>
          </cell>
        </row>
        <row r="509">
          <cell r="A509" t="str">
            <v>TGA740</v>
          </cell>
          <cell r="B509" t="str">
            <v>EDCGZ</v>
          </cell>
          <cell r="C509" t="str">
            <v>Distribution Center</v>
          </cell>
          <cell r="D509" t="str">
            <v>AAT</v>
          </cell>
          <cell r="E509" t="str">
            <v>Non Bailment</v>
          </cell>
          <cell r="F509" t="str">
            <v>6 - 10</v>
          </cell>
          <cell r="G509" t="str">
            <v>One way</v>
          </cell>
          <cell r="H509" t="str">
            <v>One Way</v>
          </cell>
          <cell r="I509">
            <v>45264</v>
          </cell>
          <cell r="J509" t="str">
            <v>TGA740</v>
          </cell>
          <cell r="K509" t="str">
            <v>U9WHA</v>
          </cell>
          <cell r="L509" t="str">
            <v>SUMMIT LAEMCHABANG AUTO BODY WORK C</v>
          </cell>
          <cell r="M509" t="str">
            <v>13.020034 / 101.172861</v>
          </cell>
          <cell r="N509" t="str">
            <v>TTVT</v>
          </cell>
          <cell r="O509" t="str">
            <v>GBJWE</v>
          </cell>
          <cell r="P509">
            <v>21</v>
          </cell>
          <cell r="Q509">
            <v>1</v>
          </cell>
          <cell r="R509" t="str">
            <v>FTL</v>
          </cell>
          <cell r="S509" t="str">
            <v>T</v>
          </cell>
          <cell r="T509" t="str">
            <v>G</v>
          </cell>
          <cell r="U509" t="str">
            <v>A</v>
          </cell>
          <cell r="V509" t="str">
            <v>740</v>
          </cell>
          <cell r="W509" t="str">
            <v>2T</v>
          </cell>
          <cell r="X509" t="str">
            <v>1M</v>
          </cell>
          <cell r="Y509">
            <v>8.3333333333333329E-2</v>
          </cell>
          <cell r="Z509">
            <v>9.375E-2</v>
          </cell>
          <cell r="AA509" t="str">
            <v>2T</v>
          </cell>
          <cell r="AB509" t="str">
            <v>1M</v>
          </cell>
          <cell r="AC509">
            <v>0.11458333333333333</v>
          </cell>
          <cell r="AD509">
            <v>0.13541666666666666</v>
          </cell>
          <cell r="AE509" t="str">
            <v>EDC8</v>
          </cell>
          <cell r="AF509" t="str">
            <v>6W</v>
          </cell>
        </row>
        <row r="510">
          <cell r="A510" t="str">
            <v>TGA741</v>
          </cell>
          <cell r="B510" t="str">
            <v>EDCGZ</v>
          </cell>
          <cell r="C510" t="str">
            <v>Distribution Center</v>
          </cell>
          <cell r="D510" t="str">
            <v>AAT</v>
          </cell>
          <cell r="E510" t="str">
            <v>Non Bailment</v>
          </cell>
          <cell r="F510" t="str">
            <v>6 - 10</v>
          </cell>
          <cell r="G510" t="str">
            <v>One way</v>
          </cell>
          <cell r="H510" t="str">
            <v>One Way</v>
          </cell>
          <cell r="I510">
            <v>45201</v>
          </cell>
          <cell r="J510" t="str">
            <v>TGA741</v>
          </cell>
          <cell r="K510" t="str">
            <v>U9WHA</v>
          </cell>
          <cell r="L510" t="str">
            <v>SUMMIT LAEMCHABANG AUTO BODY WORK C</v>
          </cell>
          <cell r="M510" t="str">
            <v>13.020034 / 101.172861</v>
          </cell>
          <cell r="N510" t="str">
            <v>TTVT</v>
          </cell>
          <cell r="O510" t="str">
            <v>GBJWE</v>
          </cell>
          <cell r="P510">
            <v>21</v>
          </cell>
          <cell r="Q510">
            <v>1</v>
          </cell>
          <cell r="R510" t="str">
            <v>FTL</v>
          </cell>
          <cell r="S510" t="str">
            <v>T</v>
          </cell>
          <cell r="T510" t="str">
            <v>G</v>
          </cell>
          <cell r="U510" t="str">
            <v>A</v>
          </cell>
          <cell r="V510" t="str">
            <v>741</v>
          </cell>
          <cell r="W510" t="str">
            <v>2T</v>
          </cell>
          <cell r="X510" t="str">
            <v>1M</v>
          </cell>
          <cell r="Y510">
            <v>9.7222222222222224E-2</v>
          </cell>
          <cell r="Z510">
            <v>0.1076388888888889</v>
          </cell>
          <cell r="AA510" t="str">
            <v>2T</v>
          </cell>
          <cell r="AB510" t="str">
            <v>1M</v>
          </cell>
          <cell r="AC510">
            <v>0.14583333333333334</v>
          </cell>
          <cell r="AD510">
            <v>0.15625</v>
          </cell>
          <cell r="AE510" t="str">
            <v>EDC8</v>
          </cell>
          <cell r="AF510" t="str">
            <v>6W</v>
          </cell>
        </row>
        <row r="511">
          <cell r="A511" t="str">
            <v>TGA742</v>
          </cell>
          <cell r="B511" t="str">
            <v>EDCGZ</v>
          </cell>
          <cell r="C511" t="str">
            <v>Distribution Center</v>
          </cell>
          <cell r="D511" t="str">
            <v>AAT</v>
          </cell>
          <cell r="E511" t="str">
            <v>Non Bailment</v>
          </cell>
          <cell r="F511" t="str">
            <v>6 - 10</v>
          </cell>
          <cell r="G511" t="str">
            <v>One way</v>
          </cell>
          <cell r="H511" t="str">
            <v>One Way</v>
          </cell>
          <cell r="I511">
            <v>45201</v>
          </cell>
          <cell r="J511" t="str">
            <v>TGA742</v>
          </cell>
          <cell r="K511" t="str">
            <v>U9WHA</v>
          </cell>
          <cell r="L511" t="str">
            <v>SUMMIT LAEMCHABANG AUTO BODY WORK C</v>
          </cell>
          <cell r="M511" t="str">
            <v>13.020034 / 101.172861</v>
          </cell>
          <cell r="N511" t="str">
            <v>TTVT</v>
          </cell>
          <cell r="O511" t="str">
            <v>GBJWE</v>
          </cell>
          <cell r="P511">
            <v>21</v>
          </cell>
          <cell r="Q511">
            <v>1</v>
          </cell>
          <cell r="R511" t="str">
            <v>FTL</v>
          </cell>
          <cell r="S511" t="str">
            <v>T</v>
          </cell>
          <cell r="T511" t="str">
            <v>G</v>
          </cell>
          <cell r="U511" t="str">
            <v>A</v>
          </cell>
          <cell r="V511" t="str">
            <v>742</v>
          </cell>
          <cell r="W511" t="str">
            <v>2T</v>
          </cell>
          <cell r="X511" t="str">
            <v>1M</v>
          </cell>
          <cell r="Y511">
            <v>0.14583333333333334</v>
          </cell>
          <cell r="Z511">
            <v>0.15625</v>
          </cell>
          <cell r="AA511" t="str">
            <v>2T</v>
          </cell>
          <cell r="AB511" t="str">
            <v>1M</v>
          </cell>
          <cell r="AC511">
            <v>0.16666666666666666</v>
          </cell>
          <cell r="AD511">
            <v>0.17708333333333334</v>
          </cell>
          <cell r="AE511" t="str">
            <v>EDC8</v>
          </cell>
          <cell r="AF511" t="str">
            <v>6W</v>
          </cell>
        </row>
        <row r="512">
          <cell r="A512" t="str">
            <v>TGA743</v>
          </cell>
          <cell r="B512" t="str">
            <v>EDCGZ</v>
          </cell>
          <cell r="C512" t="str">
            <v>Distribution Center</v>
          </cell>
          <cell r="D512" t="str">
            <v>AAT</v>
          </cell>
          <cell r="E512" t="str">
            <v>Non Bailment</v>
          </cell>
          <cell r="F512" t="str">
            <v>6 - 10</v>
          </cell>
          <cell r="G512" t="str">
            <v>One way</v>
          </cell>
          <cell r="H512" t="str">
            <v>One Way</v>
          </cell>
          <cell r="I512">
            <v>45201</v>
          </cell>
          <cell r="J512" t="str">
            <v>TGA743</v>
          </cell>
          <cell r="K512" t="str">
            <v>U9WHA</v>
          </cell>
          <cell r="L512" t="str">
            <v>SUMMIT LAEMCHABANG AUTO BODY WORK C</v>
          </cell>
          <cell r="M512" t="str">
            <v>13.020034 / 101.172861</v>
          </cell>
          <cell r="N512" t="str">
            <v>TTVT</v>
          </cell>
          <cell r="O512" t="str">
            <v>GBJWE</v>
          </cell>
          <cell r="P512">
            <v>21</v>
          </cell>
          <cell r="Q512">
            <v>1</v>
          </cell>
          <cell r="R512" t="str">
            <v>FTL</v>
          </cell>
          <cell r="S512" t="str">
            <v>T</v>
          </cell>
          <cell r="T512" t="str">
            <v>G</v>
          </cell>
          <cell r="U512" t="str">
            <v>A</v>
          </cell>
          <cell r="V512" t="str">
            <v>743</v>
          </cell>
          <cell r="W512" t="str">
            <v>2T</v>
          </cell>
          <cell r="X512" t="str">
            <v>1M</v>
          </cell>
          <cell r="Y512">
            <v>0.16666666666666666</v>
          </cell>
          <cell r="Z512">
            <v>0.17708333333333334</v>
          </cell>
          <cell r="AA512" t="str">
            <v>2T</v>
          </cell>
          <cell r="AB512" t="str">
            <v>1M</v>
          </cell>
          <cell r="AC512">
            <v>0.1875</v>
          </cell>
          <cell r="AD512">
            <v>0.19791666666666666</v>
          </cell>
          <cell r="AE512" t="str">
            <v>EDC8</v>
          </cell>
          <cell r="AF512" t="str">
            <v>6W</v>
          </cell>
        </row>
        <row r="513">
          <cell r="A513" t="str">
            <v>TGA744</v>
          </cell>
          <cell r="B513" t="str">
            <v>EDCGZ</v>
          </cell>
          <cell r="C513" t="str">
            <v>Distribution Center</v>
          </cell>
          <cell r="D513" t="str">
            <v>AAT</v>
          </cell>
          <cell r="E513" t="str">
            <v>Non Bailment</v>
          </cell>
          <cell r="F513" t="str">
            <v>6 - 10</v>
          </cell>
          <cell r="G513" t="str">
            <v>One way</v>
          </cell>
          <cell r="H513" t="str">
            <v>One Way</v>
          </cell>
          <cell r="I513">
            <v>45201</v>
          </cell>
          <cell r="J513" t="str">
            <v>TGA744</v>
          </cell>
          <cell r="K513" t="str">
            <v>U9WHA</v>
          </cell>
          <cell r="L513" t="str">
            <v>SUMMIT LAEMCHABANG AUTO BODY WORK C</v>
          </cell>
          <cell r="M513" t="str">
            <v>13.020034 / 101.172861</v>
          </cell>
          <cell r="N513" t="str">
            <v>TTVT</v>
          </cell>
          <cell r="O513" t="str">
            <v>GBJWE</v>
          </cell>
          <cell r="P513">
            <v>21</v>
          </cell>
          <cell r="Q513">
            <v>1</v>
          </cell>
          <cell r="R513" t="str">
            <v>FTL</v>
          </cell>
          <cell r="S513" t="str">
            <v>T</v>
          </cell>
          <cell r="T513" t="str">
            <v>G</v>
          </cell>
          <cell r="U513" t="str">
            <v>A</v>
          </cell>
          <cell r="V513" t="str">
            <v>744</v>
          </cell>
          <cell r="W513" t="str">
            <v>2T</v>
          </cell>
          <cell r="X513" t="str">
            <v>1M</v>
          </cell>
          <cell r="Y513">
            <v>0.1875</v>
          </cell>
          <cell r="Z513">
            <v>0.19791666666666666</v>
          </cell>
          <cell r="AA513" t="str">
            <v>2T</v>
          </cell>
          <cell r="AB513" t="str">
            <v>1M</v>
          </cell>
          <cell r="AC513">
            <v>0.20833333333333334</v>
          </cell>
          <cell r="AD513">
            <v>0.21875</v>
          </cell>
          <cell r="AE513" t="str">
            <v>EDC8</v>
          </cell>
          <cell r="AF513" t="str">
            <v>6W</v>
          </cell>
        </row>
        <row r="514">
          <cell r="A514" t="str">
            <v>TGA745</v>
          </cell>
          <cell r="B514" t="str">
            <v>EDCGZ</v>
          </cell>
          <cell r="C514" t="str">
            <v>Distribution Center</v>
          </cell>
          <cell r="D514" t="str">
            <v>AAT</v>
          </cell>
          <cell r="E514" t="str">
            <v>Non Bailment</v>
          </cell>
          <cell r="F514" t="str">
            <v>6 - 10</v>
          </cell>
          <cell r="G514" t="str">
            <v>One way</v>
          </cell>
          <cell r="H514" t="str">
            <v>One Way</v>
          </cell>
          <cell r="I514">
            <v>45201</v>
          </cell>
          <cell r="J514" t="str">
            <v>TGA745</v>
          </cell>
          <cell r="K514" t="str">
            <v>U9WHA</v>
          </cell>
          <cell r="L514" t="str">
            <v>SUMMIT LAEMCHABANG AUTO BODY WORK C</v>
          </cell>
          <cell r="M514" t="str">
            <v>13.020034 / 101.172861</v>
          </cell>
          <cell r="N514" t="str">
            <v>TTVT</v>
          </cell>
          <cell r="O514" t="str">
            <v>GBJWE</v>
          </cell>
          <cell r="P514">
            <v>21</v>
          </cell>
          <cell r="Q514">
            <v>1</v>
          </cell>
          <cell r="R514" t="str">
            <v>FTL</v>
          </cell>
          <cell r="S514" t="str">
            <v>T</v>
          </cell>
          <cell r="T514" t="str">
            <v>G</v>
          </cell>
          <cell r="U514" t="str">
            <v>A</v>
          </cell>
          <cell r="V514" t="str">
            <v>745</v>
          </cell>
          <cell r="W514" t="str">
            <v>2T</v>
          </cell>
          <cell r="X514" t="str">
            <v>1M</v>
          </cell>
          <cell r="Y514">
            <v>0.20833333333333334</v>
          </cell>
          <cell r="Z514">
            <v>0.21875</v>
          </cell>
          <cell r="AA514" t="str">
            <v>2T</v>
          </cell>
          <cell r="AB514" t="str">
            <v>1M</v>
          </cell>
          <cell r="AC514">
            <v>0.22916666666666666</v>
          </cell>
          <cell r="AD514">
            <v>0.23958333333333334</v>
          </cell>
          <cell r="AE514" t="str">
            <v>EDC8</v>
          </cell>
          <cell r="AF514" t="str">
            <v>6W</v>
          </cell>
        </row>
        <row r="515">
          <cell r="A515" t="str">
            <v>TGA746</v>
          </cell>
          <cell r="B515" t="str">
            <v>EDCGZ</v>
          </cell>
          <cell r="C515" t="str">
            <v>Distribution Center</v>
          </cell>
          <cell r="D515" t="str">
            <v>AAT</v>
          </cell>
          <cell r="E515" t="str">
            <v>Non Bailment</v>
          </cell>
          <cell r="F515" t="str">
            <v>6 - 10</v>
          </cell>
          <cell r="G515" t="str">
            <v>One way</v>
          </cell>
          <cell r="H515" t="str">
            <v>One Way</v>
          </cell>
          <cell r="I515">
            <v>45201</v>
          </cell>
          <cell r="J515" t="str">
            <v>TGA746</v>
          </cell>
          <cell r="K515" t="str">
            <v>U9WHA</v>
          </cell>
          <cell r="L515" t="str">
            <v>SUMMIT LAEMCHABANG AUTO BODY WORK C</v>
          </cell>
          <cell r="M515" t="str">
            <v>13.020034 / 101.172861</v>
          </cell>
          <cell r="N515" t="str">
            <v>TTVT</v>
          </cell>
          <cell r="O515" t="str">
            <v>GBJWE</v>
          </cell>
          <cell r="P515">
            <v>21</v>
          </cell>
          <cell r="Q515">
            <v>1</v>
          </cell>
          <cell r="R515" t="str">
            <v>FTL</v>
          </cell>
          <cell r="S515" t="str">
            <v>T</v>
          </cell>
          <cell r="T515" t="str">
            <v>G</v>
          </cell>
          <cell r="U515" t="str">
            <v>A</v>
          </cell>
          <cell r="V515" t="str">
            <v>746</v>
          </cell>
          <cell r="W515" t="str">
            <v>2T</v>
          </cell>
          <cell r="X515" t="str">
            <v>1M</v>
          </cell>
          <cell r="Y515">
            <v>0.22916666666666666</v>
          </cell>
          <cell r="Z515">
            <v>0.23958333333333334</v>
          </cell>
          <cell r="AA515" t="str">
            <v>2T</v>
          </cell>
          <cell r="AB515" t="str">
            <v>1M</v>
          </cell>
          <cell r="AC515">
            <v>0.25</v>
          </cell>
          <cell r="AD515">
            <v>0.26041666666666669</v>
          </cell>
          <cell r="AE515" t="str">
            <v>EDC8</v>
          </cell>
          <cell r="AF515" t="str">
            <v>6W</v>
          </cell>
        </row>
        <row r="516">
          <cell r="A516" t="str">
            <v>TGA747</v>
          </cell>
          <cell r="B516" t="str">
            <v>EDCGZ</v>
          </cell>
          <cell r="C516" t="str">
            <v>Distribution Center</v>
          </cell>
          <cell r="D516" t="str">
            <v>AAT</v>
          </cell>
          <cell r="E516" t="str">
            <v>Non Bailment</v>
          </cell>
          <cell r="F516" t="str">
            <v>6 - 10</v>
          </cell>
          <cell r="G516" t="str">
            <v>One way</v>
          </cell>
          <cell r="H516" t="str">
            <v>One Way</v>
          </cell>
          <cell r="I516">
            <v>45201</v>
          </cell>
          <cell r="J516" t="str">
            <v>TGA747</v>
          </cell>
          <cell r="K516" t="str">
            <v>U9WHA</v>
          </cell>
          <cell r="L516" t="str">
            <v>SUMMIT LAEMCHABANG AUTO BODY WORK C</v>
          </cell>
          <cell r="M516" t="str">
            <v>13.020034 / 101.172861</v>
          </cell>
          <cell r="N516" t="str">
            <v>TTVT</v>
          </cell>
          <cell r="O516" t="str">
            <v>GBJWE</v>
          </cell>
          <cell r="P516">
            <v>21</v>
          </cell>
          <cell r="Q516">
            <v>1</v>
          </cell>
          <cell r="R516" t="str">
            <v>FTL</v>
          </cell>
          <cell r="S516" t="str">
            <v>T</v>
          </cell>
          <cell r="T516" t="str">
            <v>G</v>
          </cell>
          <cell r="U516" t="str">
            <v>A</v>
          </cell>
          <cell r="V516" t="str">
            <v>747</v>
          </cell>
          <cell r="W516" t="str">
            <v>2T</v>
          </cell>
          <cell r="X516" t="str">
            <v>1M</v>
          </cell>
          <cell r="Y516">
            <v>0.25</v>
          </cell>
          <cell r="Z516">
            <v>0.26041666666666669</v>
          </cell>
          <cell r="AA516" t="str">
            <v>2T</v>
          </cell>
          <cell r="AB516" t="str">
            <v>1M</v>
          </cell>
          <cell r="AC516">
            <v>0.27083333333333331</v>
          </cell>
          <cell r="AD516">
            <v>0.28125</v>
          </cell>
          <cell r="AE516" t="str">
            <v>EDC8</v>
          </cell>
          <cell r="AF516" t="str">
            <v>6W</v>
          </cell>
        </row>
        <row r="517">
          <cell r="A517" t="str">
            <v>TGA748</v>
          </cell>
          <cell r="B517" t="str">
            <v>EDCGZ</v>
          </cell>
          <cell r="C517" t="str">
            <v>Distribution Center</v>
          </cell>
          <cell r="D517" t="str">
            <v>AAT</v>
          </cell>
          <cell r="E517" t="str">
            <v>Non Bailment</v>
          </cell>
          <cell r="F517" t="str">
            <v>11 - 20</v>
          </cell>
          <cell r="G517" t="str">
            <v>One way</v>
          </cell>
          <cell r="H517" t="str">
            <v>One Way</v>
          </cell>
          <cell r="I517">
            <v>45278</v>
          </cell>
          <cell r="J517" t="str">
            <v>TGA748</v>
          </cell>
          <cell r="K517" t="str">
            <v>V32SA</v>
          </cell>
          <cell r="L517" t="str">
            <v>SAINT GOBAIN SEKURIT THAILAND CO LT</v>
          </cell>
          <cell r="M517" t="str">
            <v>13.005000 / 101.155900</v>
          </cell>
          <cell r="N517" t="str">
            <v>TTVT</v>
          </cell>
          <cell r="O517" t="str">
            <v>GBJWE</v>
          </cell>
          <cell r="P517">
            <v>24</v>
          </cell>
          <cell r="Q517">
            <v>1</v>
          </cell>
          <cell r="R517" t="str">
            <v>FTL</v>
          </cell>
          <cell r="S517" t="str">
            <v>T</v>
          </cell>
          <cell r="T517" t="str">
            <v>G</v>
          </cell>
          <cell r="U517" t="str">
            <v>A</v>
          </cell>
          <cell r="V517" t="str">
            <v>748</v>
          </cell>
          <cell r="W517" t="str">
            <v>5F</v>
          </cell>
          <cell r="X517" t="str">
            <v>4R</v>
          </cell>
          <cell r="Y517">
            <v>0.27083333333333331</v>
          </cell>
          <cell r="Z517">
            <v>0.29166666666666669</v>
          </cell>
          <cell r="AA517" t="str">
            <v>5F</v>
          </cell>
          <cell r="AB517" t="str">
            <v>4R</v>
          </cell>
          <cell r="AC517">
            <v>0.34375</v>
          </cell>
          <cell r="AD517">
            <v>0.36458333333333331</v>
          </cell>
          <cell r="AE517" t="str">
            <v>EDC8</v>
          </cell>
          <cell r="AF517" t="str">
            <v>6W</v>
          </cell>
        </row>
        <row r="518">
          <cell r="A518" t="str">
            <v>TGA749</v>
          </cell>
          <cell r="B518" t="str">
            <v>EDCGZ</v>
          </cell>
          <cell r="C518" t="str">
            <v>Distribution Center</v>
          </cell>
          <cell r="D518" t="str">
            <v>AAT</v>
          </cell>
          <cell r="E518" t="str">
            <v>Non Bailment</v>
          </cell>
          <cell r="F518" t="str">
            <v>11 - 20</v>
          </cell>
          <cell r="G518" t="str">
            <v>One way</v>
          </cell>
          <cell r="H518" t="str">
            <v>One Way</v>
          </cell>
          <cell r="I518">
            <v>44263</v>
          </cell>
          <cell r="J518" t="str">
            <v>TGA749</v>
          </cell>
          <cell r="K518" t="str">
            <v>V32SA</v>
          </cell>
          <cell r="L518" t="str">
            <v>SAINT GOBAIN SEKURIT THAILAND CO LT</v>
          </cell>
          <cell r="M518" t="str">
            <v>13.005000 / 101.155900</v>
          </cell>
          <cell r="N518" t="str">
            <v>TTVT</v>
          </cell>
          <cell r="O518" t="str">
            <v>GBJWE</v>
          </cell>
          <cell r="P518">
            <v>24</v>
          </cell>
          <cell r="Q518">
            <v>1</v>
          </cell>
          <cell r="R518" t="str">
            <v>FTL</v>
          </cell>
          <cell r="S518" t="str">
            <v>T</v>
          </cell>
          <cell r="T518" t="str">
            <v>G</v>
          </cell>
          <cell r="U518" t="str">
            <v>A</v>
          </cell>
          <cell r="V518" t="str">
            <v>749</v>
          </cell>
          <cell r="W518" t="str">
            <v>4R</v>
          </cell>
          <cell r="X518" t="str">
            <v>4R</v>
          </cell>
          <cell r="Y518">
            <v>0.66666666666666663</v>
          </cell>
          <cell r="Z518">
            <v>0.67708333333333337</v>
          </cell>
          <cell r="AA518" t="str">
            <v>4R</v>
          </cell>
          <cell r="AB518" t="str">
            <v>4R</v>
          </cell>
          <cell r="AC518">
            <v>0.70833333333333337</v>
          </cell>
          <cell r="AD518">
            <v>0.72916666666666663</v>
          </cell>
          <cell r="AE518" t="str">
            <v>EDC8</v>
          </cell>
          <cell r="AF518" t="str">
            <v>6W</v>
          </cell>
        </row>
        <row r="519">
          <cell r="A519" t="str">
            <v>TGA750</v>
          </cell>
          <cell r="B519" t="str">
            <v>EDCGZ</v>
          </cell>
          <cell r="C519" t="str">
            <v>Distribution Center</v>
          </cell>
          <cell r="D519" t="str">
            <v>AAT</v>
          </cell>
          <cell r="E519" t="str">
            <v>Non Bailment</v>
          </cell>
          <cell r="F519" t="str">
            <v>11 - 20</v>
          </cell>
          <cell r="G519" t="str">
            <v>One way</v>
          </cell>
          <cell r="H519" t="str">
            <v>One Way</v>
          </cell>
          <cell r="I519">
            <v>45278</v>
          </cell>
          <cell r="J519" t="str">
            <v>TGA750</v>
          </cell>
          <cell r="K519" t="str">
            <v>V32SA</v>
          </cell>
          <cell r="L519" t="str">
            <v>SAINT GOBAIN SEKURIT THAILAND CO LT</v>
          </cell>
          <cell r="M519" t="str">
            <v>13.005000 / 101.155900</v>
          </cell>
          <cell r="N519" t="str">
            <v>TTVT</v>
          </cell>
          <cell r="O519" t="str">
            <v>GBJWE</v>
          </cell>
          <cell r="P519">
            <v>24</v>
          </cell>
          <cell r="Q519">
            <v>1</v>
          </cell>
          <cell r="R519" t="str">
            <v>FTL</v>
          </cell>
          <cell r="S519" t="str">
            <v>T</v>
          </cell>
          <cell r="T519" t="str">
            <v>G</v>
          </cell>
          <cell r="U519" t="str">
            <v>A</v>
          </cell>
          <cell r="V519" t="str">
            <v>750</v>
          </cell>
          <cell r="W519" t="str">
            <v>5F</v>
          </cell>
          <cell r="X519" t="str">
            <v>4R</v>
          </cell>
          <cell r="Y519">
            <v>8.3333333333333329E-2</v>
          </cell>
          <cell r="Z519">
            <v>0.10416666666666667</v>
          </cell>
          <cell r="AA519" t="str">
            <v>5F</v>
          </cell>
          <cell r="AB519" t="str">
            <v>4R</v>
          </cell>
          <cell r="AC519">
            <v>0.14583333333333334</v>
          </cell>
          <cell r="AD519">
            <v>0.16666666666666666</v>
          </cell>
          <cell r="AE519" t="str">
            <v>EDC8</v>
          </cell>
          <cell r="AF519" t="str">
            <v>6W</v>
          </cell>
        </row>
        <row r="520">
          <cell r="A520" t="str">
            <v>TGA751</v>
          </cell>
          <cell r="B520" t="str">
            <v>EDCGZ</v>
          </cell>
          <cell r="C520" t="str">
            <v>Distribution Center</v>
          </cell>
          <cell r="D520" t="str">
            <v>AAT</v>
          </cell>
          <cell r="E520" t="str">
            <v>Non Bailment</v>
          </cell>
          <cell r="F520" t="str">
            <v>11 - 20</v>
          </cell>
          <cell r="G520" t="str">
            <v>One way</v>
          </cell>
          <cell r="H520" t="str">
            <v>One Way</v>
          </cell>
          <cell r="I520">
            <v>45278</v>
          </cell>
          <cell r="J520" t="str">
            <v>TGA751</v>
          </cell>
          <cell r="K520" t="str">
            <v>V33FA</v>
          </cell>
          <cell r="L520" t="str">
            <v>G TEKT EASTERN CO LTD</v>
          </cell>
          <cell r="M520" t="str">
            <v>13.019600 / 101.166100</v>
          </cell>
          <cell r="N520" t="str">
            <v>TTVT</v>
          </cell>
          <cell r="O520" t="str">
            <v>GBJWE</v>
          </cell>
          <cell r="P520">
            <v>22</v>
          </cell>
          <cell r="Q520">
            <v>0.93083333333333329</v>
          </cell>
          <cell r="R520" t="str">
            <v>FTL</v>
          </cell>
          <cell r="S520" t="str">
            <v>T</v>
          </cell>
          <cell r="T520" t="str">
            <v>G</v>
          </cell>
          <cell r="U520" t="str">
            <v>A</v>
          </cell>
          <cell r="V520" t="str">
            <v>751</v>
          </cell>
          <cell r="W520" t="str">
            <v>2T</v>
          </cell>
          <cell r="X520" t="str">
            <v>2T</v>
          </cell>
          <cell r="Y520">
            <v>0.33333333333333331</v>
          </cell>
          <cell r="Z520">
            <v>0.35416666666666669</v>
          </cell>
          <cell r="AA520" t="str">
            <v>2T</v>
          </cell>
          <cell r="AB520" t="str">
            <v>2T</v>
          </cell>
          <cell r="AC520">
            <v>0.39583333333333331</v>
          </cell>
          <cell r="AD520">
            <v>0.41666666666666669</v>
          </cell>
          <cell r="AE520" t="str">
            <v>EDC8</v>
          </cell>
          <cell r="AF520" t="str">
            <v>6W</v>
          </cell>
        </row>
        <row r="521">
          <cell r="A521" t="str">
            <v>TGA752</v>
          </cell>
          <cell r="B521" t="str">
            <v>EDCGZ</v>
          </cell>
          <cell r="C521" t="str">
            <v>Distribution Center</v>
          </cell>
          <cell r="D521" t="str">
            <v>AAT</v>
          </cell>
          <cell r="E521" t="str">
            <v>Non Bailment</v>
          </cell>
          <cell r="F521" t="str">
            <v>11 - 20</v>
          </cell>
          <cell r="G521" t="str">
            <v>One way</v>
          </cell>
          <cell r="H521" t="str">
            <v>One Way</v>
          </cell>
          <cell r="I521">
            <v>45278</v>
          </cell>
          <cell r="J521" t="str">
            <v>TGA752</v>
          </cell>
          <cell r="K521" t="str">
            <v>V33FA</v>
          </cell>
          <cell r="L521" t="str">
            <v>G TEKT EASTERN CO LTD</v>
          </cell>
          <cell r="M521" t="str">
            <v>13.019600 / 101.166100</v>
          </cell>
          <cell r="N521" t="str">
            <v>TTVT</v>
          </cell>
          <cell r="O521" t="str">
            <v>GBJWE</v>
          </cell>
          <cell r="P521">
            <v>22</v>
          </cell>
          <cell r="Q521">
            <v>0.93083333333333329</v>
          </cell>
          <cell r="R521" t="str">
            <v>FTL</v>
          </cell>
          <cell r="S521" t="str">
            <v>T</v>
          </cell>
          <cell r="T521" t="str">
            <v>G</v>
          </cell>
          <cell r="U521" t="str">
            <v>A</v>
          </cell>
          <cell r="V521" t="str">
            <v>752</v>
          </cell>
          <cell r="W521" t="str">
            <v>2T</v>
          </cell>
          <cell r="X521" t="str">
            <v>2T</v>
          </cell>
          <cell r="Y521">
            <v>0.35416666666666669</v>
          </cell>
          <cell r="Z521">
            <v>0.375</v>
          </cell>
          <cell r="AA521" t="str">
            <v>2T</v>
          </cell>
          <cell r="AB521" t="str">
            <v>2T</v>
          </cell>
          <cell r="AC521">
            <v>0.41666666666666669</v>
          </cell>
          <cell r="AD521">
            <v>0.4375</v>
          </cell>
          <cell r="AE521" t="str">
            <v>EDC8</v>
          </cell>
          <cell r="AF521" t="str">
            <v>6W</v>
          </cell>
        </row>
        <row r="522">
          <cell r="A522" t="str">
            <v>TGA753</v>
          </cell>
          <cell r="B522" t="str">
            <v>EDCGZ</v>
          </cell>
          <cell r="C522" t="str">
            <v>Distribution Center</v>
          </cell>
          <cell r="D522" t="str">
            <v>AAT</v>
          </cell>
          <cell r="E522" t="str">
            <v>Non Bailment</v>
          </cell>
          <cell r="F522" t="str">
            <v>11 - 20</v>
          </cell>
          <cell r="G522" t="str">
            <v>One way</v>
          </cell>
          <cell r="H522" t="str">
            <v>One Way</v>
          </cell>
          <cell r="I522">
            <v>45201</v>
          </cell>
          <cell r="J522" t="str">
            <v>TGA753</v>
          </cell>
          <cell r="K522" t="str">
            <v>V33FA</v>
          </cell>
          <cell r="L522" t="str">
            <v>G TEKT EASTERN CO LTD</v>
          </cell>
          <cell r="M522" t="str">
            <v>13.019600 / 101.166100</v>
          </cell>
          <cell r="N522" t="str">
            <v>TTVT</v>
          </cell>
          <cell r="O522" t="str">
            <v>GBJWE</v>
          </cell>
          <cell r="P522">
            <v>22</v>
          </cell>
          <cell r="Q522">
            <v>0.93083333333333329</v>
          </cell>
          <cell r="R522" t="str">
            <v>FTL</v>
          </cell>
          <cell r="S522" t="str">
            <v>T</v>
          </cell>
          <cell r="T522" t="str">
            <v>G</v>
          </cell>
          <cell r="U522" t="str">
            <v>A</v>
          </cell>
          <cell r="V522" t="str">
            <v>753</v>
          </cell>
          <cell r="W522" t="str">
            <v>2T</v>
          </cell>
          <cell r="X522" t="str">
            <v>2T</v>
          </cell>
          <cell r="Y522">
            <v>0.375</v>
          </cell>
          <cell r="Z522">
            <v>0.39583333333333331</v>
          </cell>
          <cell r="AA522" t="str">
            <v>2T</v>
          </cell>
          <cell r="AB522" t="str">
            <v>2T</v>
          </cell>
          <cell r="AC522">
            <v>0.4375</v>
          </cell>
          <cell r="AD522">
            <v>0.45833333333333331</v>
          </cell>
          <cell r="AE522" t="str">
            <v>EDC8</v>
          </cell>
          <cell r="AF522" t="str">
            <v>6W</v>
          </cell>
        </row>
        <row r="523">
          <cell r="A523" t="str">
            <v>TGA754</v>
          </cell>
          <cell r="B523" t="str">
            <v>EDCGZ</v>
          </cell>
          <cell r="C523" t="str">
            <v>Distribution Center</v>
          </cell>
          <cell r="D523" t="str">
            <v>AAT</v>
          </cell>
          <cell r="E523" t="str">
            <v>Non Bailment</v>
          </cell>
          <cell r="F523" t="str">
            <v>11 - 20</v>
          </cell>
          <cell r="G523" t="str">
            <v>One way</v>
          </cell>
          <cell r="H523" t="str">
            <v>One Way</v>
          </cell>
          <cell r="I523">
            <v>45278</v>
          </cell>
          <cell r="J523" t="str">
            <v>TGA754</v>
          </cell>
          <cell r="K523" t="str">
            <v>V33FA</v>
          </cell>
          <cell r="L523" t="str">
            <v>G TEKT EASTERN CO LTD</v>
          </cell>
          <cell r="M523" t="str">
            <v>13.019600 / 101.166100</v>
          </cell>
          <cell r="N523" t="str">
            <v>TTVT</v>
          </cell>
          <cell r="O523" t="str">
            <v>GBJWE</v>
          </cell>
          <cell r="P523">
            <v>22</v>
          </cell>
          <cell r="Q523">
            <v>0.93083333333333329</v>
          </cell>
          <cell r="R523" t="str">
            <v>FTL</v>
          </cell>
          <cell r="S523" t="str">
            <v>T</v>
          </cell>
          <cell r="T523" t="str">
            <v>G</v>
          </cell>
          <cell r="U523" t="str">
            <v>A</v>
          </cell>
          <cell r="V523" t="str">
            <v>754</v>
          </cell>
          <cell r="W523" t="str">
            <v>2T</v>
          </cell>
          <cell r="X523" t="str">
            <v>2T</v>
          </cell>
          <cell r="Y523">
            <v>0.39583333333333331</v>
          </cell>
          <cell r="Z523">
            <v>0.41666666666666669</v>
          </cell>
          <cell r="AA523" t="str">
            <v>2T</v>
          </cell>
          <cell r="AB523" t="str">
            <v>2T</v>
          </cell>
          <cell r="AC523">
            <v>0.45833333333333331</v>
          </cell>
          <cell r="AD523">
            <v>0.47916666666666669</v>
          </cell>
          <cell r="AE523" t="str">
            <v>EDC8</v>
          </cell>
          <cell r="AF523" t="str">
            <v>6W</v>
          </cell>
        </row>
        <row r="524">
          <cell r="A524" t="str">
            <v>TGA755</v>
          </cell>
          <cell r="B524" t="str">
            <v>EDCGZ</v>
          </cell>
          <cell r="C524" t="str">
            <v>Distribution Center</v>
          </cell>
          <cell r="D524" t="str">
            <v>AAT</v>
          </cell>
          <cell r="E524" t="str">
            <v>Non Bailment</v>
          </cell>
          <cell r="F524" t="str">
            <v>11 - 20</v>
          </cell>
          <cell r="G524" t="str">
            <v>One way</v>
          </cell>
          <cell r="H524" t="str">
            <v>One Way</v>
          </cell>
          <cell r="I524">
            <v>45278</v>
          </cell>
          <cell r="J524" t="str">
            <v>TGA755</v>
          </cell>
          <cell r="K524" t="str">
            <v>V33FA</v>
          </cell>
          <cell r="L524" t="str">
            <v>G TEKT EASTERN CO LTD</v>
          </cell>
          <cell r="M524" t="str">
            <v>13.019600 / 101.166100</v>
          </cell>
          <cell r="N524" t="str">
            <v>TTVT</v>
          </cell>
          <cell r="O524" t="str">
            <v>GBJWE</v>
          </cell>
          <cell r="P524">
            <v>22</v>
          </cell>
          <cell r="Q524">
            <v>0.93083333333333329</v>
          </cell>
          <cell r="R524" t="str">
            <v>FTL</v>
          </cell>
          <cell r="S524" t="str">
            <v>T</v>
          </cell>
          <cell r="T524" t="str">
            <v>G</v>
          </cell>
          <cell r="U524" t="str">
            <v>A</v>
          </cell>
          <cell r="V524" t="str">
            <v>755</v>
          </cell>
          <cell r="W524" t="str">
            <v>2T</v>
          </cell>
          <cell r="X524" t="str">
            <v>2T</v>
          </cell>
          <cell r="Y524">
            <v>0.4375</v>
          </cell>
          <cell r="Z524">
            <v>0.45833333333333331</v>
          </cell>
          <cell r="AA524" t="str">
            <v>2T</v>
          </cell>
          <cell r="AB524" t="str">
            <v>2T</v>
          </cell>
          <cell r="AC524">
            <v>0.54166666666666663</v>
          </cell>
          <cell r="AD524">
            <v>0.5625</v>
          </cell>
          <cell r="AE524" t="str">
            <v>EDC8</v>
          </cell>
          <cell r="AF524" t="str">
            <v>6W</v>
          </cell>
        </row>
        <row r="525">
          <cell r="A525" t="str">
            <v>TGA756</v>
          </cell>
          <cell r="B525" t="str">
            <v>EDCGZ</v>
          </cell>
          <cell r="C525" t="str">
            <v>Distribution Center</v>
          </cell>
          <cell r="D525" t="str">
            <v>AAT</v>
          </cell>
          <cell r="E525" t="str">
            <v>Non Bailment</v>
          </cell>
          <cell r="F525" t="str">
            <v>11 - 20</v>
          </cell>
          <cell r="G525" t="str">
            <v>One way</v>
          </cell>
          <cell r="H525" t="str">
            <v>One Way</v>
          </cell>
          <cell r="I525">
            <v>45201</v>
          </cell>
          <cell r="J525" t="str">
            <v>TGA756</v>
          </cell>
          <cell r="K525" t="str">
            <v>V33FA</v>
          </cell>
          <cell r="L525" t="str">
            <v>G TEKT EASTERN CO LTD</v>
          </cell>
          <cell r="M525" t="str">
            <v>13.019600 / 101.166100</v>
          </cell>
          <cell r="N525" t="str">
            <v>TTVT</v>
          </cell>
          <cell r="O525" t="str">
            <v>GBJWE</v>
          </cell>
          <cell r="P525">
            <v>22</v>
          </cell>
          <cell r="Q525">
            <v>0.93083333333333329</v>
          </cell>
          <cell r="R525" t="str">
            <v>FTL</v>
          </cell>
          <cell r="S525" t="str">
            <v>T</v>
          </cell>
          <cell r="T525" t="str">
            <v>G</v>
          </cell>
          <cell r="U525" t="str">
            <v>A</v>
          </cell>
          <cell r="V525" t="str">
            <v>756</v>
          </cell>
          <cell r="W525" t="str">
            <v>2T</v>
          </cell>
          <cell r="X525" t="str">
            <v>2T</v>
          </cell>
          <cell r="Y525">
            <v>0.45833333333333331</v>
          </cell>
          <cell r="Z525">
            <v>0.47916666666666669</v>
          </cell>
          <cell r="AA525" t="str">
            <v>2T</v>
          </cell>
          <cell r="AB525" t="str">
            <v>2T</v>
          </cell>
          <cell r="AC525">
            <v>0.54166666666666663</v>
          </cell>
          <cell r="AD525">
            <v>0.5625</v>
          </cell>
          <cell r="AE525" t="str">
            <v>EDC8</v>
          </cell>
          <cell r="AF525" t="str">
            <v>6W</v>
          </cell>
        </row>
        <row r="526">
          <cell r="A526" t="str">
            <v>TGA757</v>
          </cell>
          <cell r="B526" t="str">
            <v>EDCGZ</v>
          </cell>
          <cell r="C526" t="str">
            <v>Distribution Center</v>
          </cell>
          <cell r="D526" t="str">
            <v>AAT</v>
          </cell>
          <cell r="E526" t="str">
            <v>Non Bailment</v>
          </cell>
          <cell r="F526" t="str">
            <v>11 - 20</v>
          </cell>
          <cell r="G526" t="str">
            <v>One way</v>
          </cell>
          <cell r="H526" t="str">
            <v>One Way</v>
          </cell>
          <cell r="I526">
            <v>45201</v>
          </cell>
          <cell r="J526" t="str">
            <v>TGA757</v>
          </cell>
          <cell r="K526" t="str">
            <v>V33FA</v>
          </cell>
          <cell r="L526" t="str">
            <v>G TEKT EASTERN CO LTD</v>
          </cell>
          <cell r="M526" t="str">
            <v>13.019600 / 101.166100</v>
          </cell>
          <cell r="N526" t="str">
            <v>TTVT</v>
          </cell>
          <cell r="O526" t="str">
            <v>GBJWE</v>
          </cell>
          <cell r="P526">
            <v>22</v>
          </cell>
          <cell r="Q526">
            <v>0.93083333333333329</v>
          </cell>
          <cell r="R526" t="str">
            <v>FTL</v>
          </cell>
          <cell r="S526" t="str">
            <v>T</v>
          </cell>
          <cell r="T526" t="str">
            <v>G</v>
          </cell>
          <cell r="U526" t="str">
            <v>A</v>
          </cell>
          <cell r="V526" t="str">
            <v>757</v>
          </cell>
          <cell r="W526" t="str">
            <v>2T</v>
          </cell>
          <cell r="X526" t="str">
            <v>2T</v>
          </cell>
          <cell r="Y526">
            <v>0.47916666666666669</v>
          </cell>
          <cell r="Z526">
            <v>0.5</v>
          </cell>
          <cell r="AA526" t="str">
            <v>2T</v>
          </cell>
          <cell r="AB526" t="str">
            <v>2T</v>
          </cell>
          <cell r="AC526">
            <v>0.5625</v>
          </cell>
          <cell r="AD526">
            <v>0.58333333333333337</v>
          </cell>
          <cell r="AE526" t="str">
            <v>EDC8</v>
          </cell>
          <cell r="AF526" t="str">
            <v>6W</v>
          </cell>
        </row>
        <row r="527">
          <cell r="A527" t="str">
            <v>TGA758</v>
          </cell>
          <cell r="B527" t="str">
            <v>EDCGZ</v>
          </cell>
          <cell r="C527" t="str">
            <v>Distribution Center</v>
          </cell>
          <cell r="D527" t="str">
            <v>AAT</v>
          </cell>
          <cell r="E527" t="str">
            <v>Non Bailment</v>
          </cell>
          <cell r="F527" t="str">
            <v>11 - 20</v>
          </cell>
          <cell r="G527" t="str">
            <v>One way</v>
          </cell>
          <cell r="H527" t="str">
            <v>One Way</v>
          </cell>
          <cell r="I527">
            <v>45278</v>
          </cell>
          <cell r="J527" t="str">
            <v>TGA758</v>
          </cell>
          <cell r="K527" t="str">
            <v>V33FA</v>
          </cell>
          <cell r="L527" t="str">
            <v>G TEKT EASTERN CO LTD</v>
          </cell>
          <cell r="M527" t="str">
            <v>13.019600 / 101.166100</v>
          </cell>
          <cell r="N527" t="str">
            <v>TTVT</v>
          </cell>
          <cell r="O527" t="str">
            <v>GBJWE</v>
          </cell>
          <cell r="P527">
            <v>22</v>
          </cell>
          <cell r="Q527">
            <v>0.93083333333333329</v>
          </cell>
          <cell r="R527" t="str">
            <v>FTL</v>
          </cell>
          <cell r="S527" t="str">
            <v>T</v>
          </cell>
          <cell r="T527" t="str">
            <v>G</v>
          </cell>
          <cell r="U527" t="str">
            <v>A</v>
          </cell>
          <cell r="V527" t="str">
            <v>758</v>
          </cell>
          <cell r="W527" t="str">
            <v>2T</v>
          </cell>
          <cell r="X527" t="str">
            <v>2T</v>
          </cell>
          <cell r="Y527">
            <v>0.54166666666666663</v>
          </cell>
          <cell r="Z527">
            <v>0.5625</v>
          </cell>
          <cell r="AA527" t="str">
            <v>2T</v>
          </cell>
          <cell r="AB527" t="str">
            <v>2T</v>
          </cell>
          <cell r="AC527">
            <v>0.60416666666666663</v>
          </cell>
          <cell r="AD527">
            <v>0.625</v>
          </cell>
          <cell r="AE527" t="str">
            <v>EDC8</v>
          </cell>
          <cell r="AF527" t="str">
            <v>6W</v>
          </cell>
        </row>
        <row r="528">
          <cell r="A528" t="str">
            <v>TGA759</v>
          </cell>
          <cell r="B528" t="str">
            <v>EDCGZ</v>
          </cell>
          <cell r="C528" t="str">
            <v>Distribution Center</v>
          </cell>
          <cell r="D528" t="str">
            <v>AAT</v>
          </cell>
          <cell r="E528" t="str">
            <v>Non Bailment</v>
          </cell>
          <cell r="F528" t="str">
            <v>11 - 20</v>
          </cell>
          <cell r="G528" t="str">
            <v>One way</v>
          </cell>
          <cell r="H528" t="str">
            <v>One Way</v>
          </cell>
          <cell r="I528">
            <v>45278</v>
          </cell>
          <cell r="J528" t="str">
            <v>TGA759</v>
          </cell>
          <cell r="K528" t="str">
            <v>V33FA</v>
          </cell>
          <cell r="L528" t="str">
            <v>G TEKT EASTERN CO LTD</v>
          </cell>
          <cell r="M528" t="str">
            <v>13.019600 / 101.166100</v>
          </cell>
          <cell r="N528" t="str">
            <v>TTVT</v>
          </cell>
          <cell r="O528" t="str">
            <v>GBJWE</v>
          </cell>
          <cell r="P528">
            <v>22</v>
          </cell>
          <cell r="Q528">
            <v>0.93083333333333329</v>
          </cell>
          <cell r="R528" t="str">
            <v>FTL</v>
          </cell>
          <cell r="S528" t="str">
            <v>T</v>
          </cell>
          <cell r="T528" t="str">
            <v>G</v>
          </cell>
          <cell r="U528" t="str">
            <v>A</v>
          </cell>
          <cell r="V528" t="str">
            <v>759</v>
          </cell>
          <cell r="W528" t="str">
            <v>2T</v>
          </cell>
          <cell r="X528" t="str">
            <v>2T</v>
          </cell>
          <cell r="Y528">
            <v>0.5625</v>
          </cell>
          <cell r="Z528">
            <v>0.58333333333333337</v>
          </cell>
          <cell r="AA528" t="str">
            <v>2T</v>
          </cell>
          <cell r="AB528" t="str">
            <v>2T</v>
          </cell>
          <cell r="AC528">
            <v>0.625</v>
          </cell>
          <cell r="AD528">
            <v>0.64583333333333337</v>
          </cell>
          <cell r="AE528" t="str">
            <v>EDC8</v>
          </cell>
          <cell r="AF528" t="str">
            <v>6W</v>
          </cell>
        </row>
        <row r="529">
          <cell r="A529" t="str">
            <v>TGA760</v>
          </cell>
          <cell r="B529" t="str">
            <v>EDCGZ</v>
          </cell>
          <cell r="C529" t="str">
            <v>Distribution Center</v>
          </cell>
          <cell r="D529" t="str">
            <v>AAT</v>
          </cell>
          <cell r="E529" t="str">
            <v>Non Bailment</v>
          </cell>
          <cell r="F529" t="str">
            <v>11 - 20</v>
          </cell>
          <cell r="G529" t="str">
            <v>One way</v>
          </cell>
          <cell r="H529" t="str">
            <v>One Way</v>
          </cell>
          <cell r="I529">
            <v>45278</v>
          </cell>
          <cell r="J529" t="str">
            <v>TGA760</v>
          </cell>
          <cell r="K529" t="str">
            <v>V33FA</v>
          </cell>
          <cell r="L529" t="str">
            <v>G TEKT EASTERN CO LTD</v>
          </cell>
          <cell r="M529" t="str">
            <v>13.019600 / 101.166100</v>
          </cell>
          <cell r="N529" t="str">
            <v>TTVT</v>
          </cell>
          <cell r="O529" t="str">
            <v>GBJWE</v>
          </cell>
          <cell r="P529">
            <v>22</v>
          </cell>
          <cell r="Q529">
            <v>0.93083333333333329</v>
          </cell>
          <cell r="R529" t="str">
            <v>FTL</v>
          </cell>
          <cell r="S529" t="str">
            <v>T</v>
          </cell>
          <cell r="T529" t="str">
            <v>G</v>
          </cell>
          <cell r="U529" t="str">
            <v>A</v>
          </cell>
          <cell r="V529" t="str">
            <v>760</v>
          </cell>
          <cell r="W529" t="str">
            <v>2T</v>
          </cell>
          <cell r="X529" t="str">
            <v>2T</v>
          </cell>
          <cell r="Y529">
            <v>0.58333333333333337</v>
          </cell>
          <cell r="Z529">
            <v>0.60416666666666663</v>
          </cell>
          <cell r="AA529" t="str">
            <v>2T</v>
          </cell>
          <cell r="AB529" t="str">
            <v>2T</v>
          </cell>
          <cell r="AC529">
            <v>0.64583333333333337</v>
          </cell>
          <cell r="AD529">
            <v>0.66666666666666663</v>
          </cell>
          <cell r="AE529" t="str">
            <v>EDC8</v>
          </cell>
          <cell r="AF529" t="str">
            <v>6W</v>
          </cell>
        </row>
        <row r="530">
          <cell r="A530" t="str">
            <v>TGA764</v>
          </cell>
          <cell r="B530" t="str">
            <v>EDCGZ</v>
          </cell>
          <cell r="C530" t="str">
            <v>Distribution Center</v>
          </cell>
          <cell r="D530" t="str">
            <v>AAT</v>
          </cell>
          <cell r="E530" t="str">
            <v>Non Bailment</v>
          </cell>
          <cell r="F530" t="str">
            <v>6 - 10</v>
          </cell>
          <cell r="G530" t="str">
            <v>One way</v>
          </cell>
          <cell r="H530" t="str">
            <v>One Way</v>
          </cell>
          <cell r="I530">
            <v>44263</v>
          </cell>
          <cell r="J530" t="str">
            <v>TGA764</v>
          </cell>
          <cell r="K530" t="str">
            <v>FXBXA</v>
          </cell>
          <cell r="L530" t="str">
            <v>PLASTIC OMNIUM AUTO INERGY THAILAND</v>
          </cell>
          <cell r="M530" t="str">
            <v>13.005700 / 101.179700</v>
          </cell>
          <cell r="N530" t="str">
            <v>TTVT</v>
          </cell>
          <cell r="O530" t="str">
            <v>GBJWE</v>
          </cell>
          <cell r="P530">
            <v>24</v>
          </cell>
          <cell r="Q530">
            <v>0.81600000000000006</v>
          </cell>
          <cell r="R530" t="str">
            <v>FTL</v>
          </cell>
          <cell r="S530" t="str">
            <v>T</v>
          </cell>
          <cell r="T530" t="str">
            <v>G</v>
          </cell>
          <cell r="U530" t="str">
            <v>A</v>
          </cell>
          <cell r="V530" t="str">
            <v>764</v>
          </cell>
          <cell r="W530" t="str">
            <v>4R</v>
          </cell>
          <cell r="X530" t="str">
            <v>4R</v>
          </cell>
          <cell r="Y530">
            <v>0.60416666666666663</v>
          </cell>
          <cell r="Z530">
            <v>0.61458333333333337</v>
          </cell>
          <cell r="AA530" t="str">
            <v>4R</v>
          </cell>
          <cell r="AB530" t="str">
            <v>4R</v>
          </cell>
          <cell r="AC530">
            <v>0.625</v>
          </cell>
          <cell r="AD530">
            <v>0.63541666666666663</v>
          </cell>
          <cell r="AE530" t="str">
            <v>EDC8</v>
          </cell>
          <cell r="AF530" t="str">
            <v>6W</v>
          </cell>
        </row>
        <row r="531">
          <cell r="A531" t="str">
            <v>TGA765</v>
          </cell>
          <cell r="B531" t="str">
            <v>EDCGZ</v>
          </cell>
          <cell r="C531" t="str">
            <v>Distribution Center</v>
          </cell>
          <cell r="D531" t="str">
            <v>AAT</v>
          </cell>
          <cell r="E531" t="str">
            <v>Non Bailment</v>
          </cell>
          <cell r="F531" t="str">
            <v>6 - 10</v>
          </cell>
          <cell r="G531" t="str">
            <v>One way</v>
          </cell>
          <cell r="H531" t="str">
            <v>One Way</v>
          </cell>
          <cell r="I531">
            <v>44263</v>
          </cell>
          <cell r="J531" t="str">
            <v>TGA765</v>
          </cell>
          <cell r="K531" t="str">
            <v>FXBXA</v>
          </cell>
          <cell r="L531" t="str">
            <v>PLASTIC OMNIUM AUTO INERGY THAILAND</v>
          </cell>
          <cell r="M531" t="str">
            <v>13.005700 / 101.179700</v>
          </cell>
          <cell r="N531" t="str">
            <v>TTVT</v>
          </cell>
          <cell r="O531" t="str">
            <v>GBJWE</v>
          </cell>
          <cell r="P531">
            <v>24</v>
          </cell>
          <cell r="Q531">
            <v>0.81600000000000006</v>
          </cell>
          <cell r="R531" t="str">
            <v>FTL</v>
          </cell>
          <cell r="S531" t="str">
            <v>T</v>
          </cell>
          <cell r="T531" t="str">
            <v>G</v>
          </cell>
          <cell r="U531" t="str">
            <v>A</v>
          </cell>
          <cell r="V531" t="str">
            <v>765</v>
          </cell>
          <cell r="W531" t="str">
            <v>5F</v>
          </cell>
          <cell r="X531" t="str">
            <v>4R</v>
          </cell>
          <cell r="Y531">
            <v>0.20833333333333334</v>
          </cell>
          <cell r="Z531">
            <v>0.22916666666666666</v>
          </cell>
          <cell r="AA531" t="str">
            <v>5F</v>
          </cell>
          <cell r="AB531" t="str">
            <v>4R</v>
          </cell>
          <cell r="AC531">
            <v>0.25</v>
          </cell>
          <cell r="AD531">
            <v>0.27083333333333331</v>
          </cell>
          <cell r="AE531" t="str">
            <v>EDC8</v>
          </cell>
          <cell r="AF531" t="str">
            <v>6W</v>
          </cell>
        </row>
        <row r="532">
          <cell r="A532" t="str">
            <v>TGA766</v>
          </cell>
          <cell r="B532" t="str">
            <v>EDCGZ</v>
          </cell>
          <cell r="C532" t="str">
            <v>Distribution Center</v>
          </cell>
          <cell r="D532" t="str">
            <v>AAT</v>
          </cell>
          <cell r="E532" t="str">
            <v>Non Bailment</v>
          </cell>
          <cell r="F532" t="str">
            <v>21 - 30</v>
          </cell>
          <cell r="G532" t="str">
            <v>One way</v>
          </cell>
          <cell r="H532" t="str">
            <v>One Way</v>
          </cell>
          <cell r="I532">
            <v>44319</v>
          </cell>
          <cell r="J532" t="str">
            <v>TGA766</v>
          </cell>
          <cell r="K532" t="str">
            <v>GRC2A</v>
          </cell>
          <cell r="L532" t="str">
            <v>NEW THAI WHEEL MFG CO LTD</v>
          </cell>
          <cell r="M532" t="str">
            <v>12.964100 / 101.103300</v>
          </cell>
          <cell r="N532" t="str">
            <v>TTVT</v>
          </cell>
          <cell r="O532" t="str">
            <v>GBJWE</v>
          </cell>
          <cell r="P532">
            <v>24</v>
          </cell>
          <cell r="Q532">
            <v>0.65</v>
          </cell>
          <cell r="R532" t="str">
            <v>FTL</v>
          </cell>
          <cell r="S532" t="str">
            <v>T</v>
          </cell>
          <cell r="T532" t="str">
            <v>G</v>
          </cell>
          <cell r="U532" t="str">
            <v>A</v>
          </cell>
          <cell r="V532" t="str">
            <v>766</v>
          </cell>
          <cell r="W532" t="str">
            <v>4R</v>
          </cell>
          <cell r="X532" t="str">
            <v>4R</v>
          </cell>
          <cell r="Y532">
            <v>0.95833333333333337</v>
          </cell>
          <cell r="Z532">
            <v>0.97916666666666663</v>
          </cell>
          <cell r="AA532" t="str">
            <v>5F</v>
          </cell>
          <cell r="AB532" t="str">
            <v>4R</v>
          </cell>
          <cell r="AC532">
            <v>2.0833333333333332E-2</v>
          </cell>
          <cell r="AD532">
            <v>4.1666666666666664E-2</v>
          </cell>
          <cell r="AE532" t="str">
            <v>EDC8</v>
          </cell>
          <cell r="AF532" t="str">
            <v>6W</v>
          </cell>
        </row>
        <row r="533">
          <cell r="A533" t="str">
            <v>TGA767</v>
          </cell>
          <cell r="B533" t="str">
            <v>EDCGZ</v>
          </cell>
          <cell r="C533" t="str">
            <v>Distribution Center</v>
          </cell>
          <cell r="D533" t="str">
            <v>AAT</v>
          </cell>
          <cell r="E533" t="str">
            <v>Non Bailment</v>
          </cell>
          <cell r="F533" t="str">
            <v>21 - 30</v>
          </cell>
          <cell r="G533" t="str">
            <v>One way</v>
          </cell>
          <cell r="H533" t="str">
            <v>One Way</v>
          </cell>
          <cell r="I533">
            <v>44319</v>
          </cell>
          <cell r="J533" t="str">
            <v>TGA767</v>
          </cell>
          <cell r="K533" t="str">
            <v>GRC2A</v>
          </cell>
          <cell r="L533" t="str">
            <v>NEW THAI WHEEL MFG CO LTD</v>
          </cell>
          <cell r="M533" t="str">
            <v>12.964100 / 101.103300</v>
          </cell>
          <cell r="N533" t="str">
            <v>TTVT</v>
          </cell>
          <cell r="O533" t="str">
            <v>GBJWE</v>
          </cell>
          <cell r="P533">
            <v>24</v>
          </cell>
          <cell r="Q533">
            <v>0.65</v>
          </cell>
          <cell r="R533" t="str">
            <v>FTL</v>
          </cell>
          <cell r="S533" t="str">
            <v>T</v>
          </cell>
          <cell r="T533" t="str">
            <v>G</v>
          </cell>
          <cell r="U533" t="str">
            <v>A</v>
          </cell>
          <cell r="V533" t="str">
            <v>767</v>
          </cell>
          <cell r="W533" t="str">
            <v>4R</v>
          </cell>
          <cell r="X533" t="str">
            <v>4R</v>
          </cell>
          <cell r="Y533">
            <v>0.95833333333333337</v>
          </cell>
          <cell r="Z533">
            <v>0.97916666666666663</v>
          </cell>
          <cell r="AA533" t="str">
            <v>5F</v>
          </cell>
          <cell r="AB533" t="str">
            <v>4R</v>
          </cell>
          <cell r="AC533">
            <v>2.0833333333333332E-2</v>
          </cell>
          <cell r="AD533">
            <v>4.1666666666666664E-2</v>
          </cell>
          <cell r="AE533" t="str">
            <v>EDC8</v>
          </cell>
          <cell r="AF533" t="str">
            <v>6W</v>
          </cell>
        </row>
        <row r="534">
          <cell r="A534" t="str">
            <v>TGA769</v>
          </cell>
          <cell r="B534" t="str">
            <v>EDCGZ</v>
          </cell>
          <cell r="C534" t="str">
            <v>Distribution Center</v>
          </cell>
          <cell r="D534" t="str">
            <v>AAT</v>
          </cell>
          <cell r="E534" t="str">
            <v>Non Bailment</v>
          </cell>
          <cell r="F534" t="str">
            <v>21 - 30</v>
          </cell>
          <cell r="G534" t="str">
            <v>One way</v>
          </cell>
          <cell r="H534" t="str">
            <v>One Way</v>
          </cell>
          <cell r="I534">
            <v>45264</v>
          </cell>
          <cell r="J534" t="str">
            <v>TGA769</v>
          </cell>
          <cell r="K534" t="str">
            <v>V33XB</v>
          </cell>
          <cell r="L534" t="str">
            <v>ABLE SANOH INDUSTRIES 1996 CO LTD</v>
          </cell>
          <cell r="M534" t="str">
            <v>12.977200 / 101.107800</v>
          </cell>
          <cell r="N534" t="str">
            <v>TTVT</v>
          </cell>
          <cell r="O534" t="str">
            <v>GBJWE</v>
          </cell>
          <cell r="P534">
            <v>24</v>
          </cell>
          <cell r="Q534">
            <v>1</v>
          </cell>
          <cell r="R534" t="str">
            <v>FTL</v>
          </cell>
          <cell r="S534" t="str">
            <v>T</v>
          </cell>
          <cell r="T534" t="str">
            <v>G</v>
          </cell>
          <cell r="U534" t="str">
            <v>A</v>
          </cell>
          <cell r="V534" t="str">
            <v>769</v>
          </cell>
          <cell r="W534" t="str">
            <v>4R</v>
          </cell>
          <cell r="X534" t="str">
            <v>4R</v>
          </cell>
          <cell r="Y534">
            <v>0.35416666666666669</v>
          </cell>
          <cell r="Z534">
            <v>0.375</v>
          </cell>
          <cell r="AA534" t="str">
            <v>4R</v>
          </cell>
          <cell r="AB534" t="str">
            <v>4R</v>
          </cell>
          <cell r="AC534">
            <v>0.41666666666666669</v>
          </cell>
          <cell r="AD534">
            <v>0.4375</v>
          </cell>
          <cell r="AE534" t="str">
            <v>EDC8</v>
          </cell>
          <cell r="AF534" t="str">
            <v>6W</v>
          </cell>
        </row>
        <row r="535">
          <cell r="A535" t="str">
            <v>TGA772</v>
          </cell>
          <cell r="B535" t="str">
            <v>EDCGZ</v>
          </cell>
          <cell r="C535" t="str">
            <v>Distribution Center</v>
          </cell>
          <cell r="D535" t="str">
            <v>AAT</v>
          </cell>
          <cell r="E535" t="str">
            <v>Non Bailment</v>
          </cell>
          <cell r="F535" t="str">
            <v>21 - 30</v>
          </cell>
          <cell r="G535" t="str">
            <v>One way</v>
          </cell>
          <cell r="H535" t="str">
            <v>One Way</v>
          </cell>
          <cell r="I535">
            <v>45278</v>
          </cell>
          <cell r="J535" t="str">
            <v>TGA772</v>
          </cell>
          <cell r="K535" t="str">
            <v>GMHGA</v>
          </cell>
          <cell r="L535" t="str">
            <v>ICHIKOH INDUSTRIES THAILAND CO LTD</v>
          </cell>
          <cell r="M535" t="str">
            <v>12.945900 / 101.114100</v>
          </cell>
          <cell r="N535" t="str">
            <v>TTVT</v>
          </cell>
          <cell r="O535" t="str">
            <v>GBJWE</v>
          </cell>
          <cell r="P535">
            <v>23</v>
          </cell>
          <cell r="Q535">
            <v>0.9831359999999999</v>
          </cell>
          <cell r="R535" t="str">
            <v>FTL</v>
          </cell>
          <cell r="S535" t="str">
            <v>T</v>
          </cell>
          <cell r="T535" t="str">
            <v>G</v>
          </cell>
          <cell r="U535" t="str">
            <v>A</v>
          </cell>
          <cell r="V535" t="str">
            <v>772</v>
          </cell>
          <cell r="W535" t="str">
            <v>3W</v>
          </cell>
          <cell r="X535" t="str">
            <v>3W</v>
          </cell>
          <cell r="Y535">
            <v>0.41666666666666669</v>
          </cell>
          <cell r="Z535">
            <v>0.4375</v>
          </cell>
          <cell r="AA535" t="str">
            <v>3W</v>
          </cell>
          <cell r="AB535" t="str">
            <v>3W</v>
          </cell>
          <cell r="AC535">
            <v>0.47916666666666669</v>
          </cell>
          <cell r="AD535">
            <v>0.5</v>
          </cell>
          <cell r="AE535" t="str">
            <v>EDC8</v>
          </cell>
          <cell r="AF535" t="str">
            <v>6W</v>
          </cell>
        </row>
        <row r="536">
          <cell r="A536" t="str">
            <v>TGA773</v>
          </cell>
          <cell r="B536" t="str">
            <v>EDCGZ</v>
          </cell>
          <cell r="C536" t="str">
            <v>Distribution Center</v>
          </cell>
          <cell r="D536" t="str">
            <v>AAT</v>
          </cell>
          <cell r="E536" t="str">
            <v>Non Bailment</v>
          </cell>
          <cell r="F536" t="str">
            <v>11 - 20</v>
          </cell>
          <cell r="G536" t="str">
            <v>One way</v>
          </cell>
          <cell r="H536" t="str">
            <v>One Way</v>
          </cell>
          <cell r="I536">
            <v>45278</v>
          </cell>
          <cell r="J536" t="str">
            <v>TGA773</v>
          </cell>
          <cell r="K536" t="str">
            <v>GV4TA</v>
          </cell>
          <cell r="L536" t="str">
            <v>VIBRACOUSTIC THAILAND LTD</v>
          </cell>
          <cell r="M536" t="str">
            <v>13.077433 / 101.206265</v>
          </cell>
          <cell r="N536" t="str">
            <v>TTVT</v>
          </cell>
          <cell r="O536" t="str">
            <v>GBJWE</v>
          </cell>
          <cell r="P536">
            <v>23</v>
          </cell>
          <cell r="Q536">
            <v>0.25979836168872084</v>
          </cell>
          <cell r="R536" t="str">
            <v>CON</v>
          </cell>
          <cell r="S536" t="str">
            <v>T</v>
          </cell>
          <cell r="T536" t="str">
            <v>G</v>
          </cell>
          <cell r="U536" t="str">
            <v>A</v>
          </cell>
          <cell r="V536" t="str">
            <v>773</v>
          </cell>
          <cell r="W536" t="str">
            <v>3W</v>
          </cell>
          <cell r="X536" t="str">
            <v>3W</v>
          </cell>
          <cell r="Y536">
            <v>0.66666666666666663</v>
          </cell>
          <cell r="Z536">
            <v>0.6875</v>
          </cell>
          <cell r="AA536" t="str">
            <v>3W</v>
          </cell>
          <cell r="AB536" t="str">
            <v>3W</v>
          </cell>
          <cell r="AC536">
            <v>0.77083333333333337</v>
          </cell>
          <cell r="AD536">
            <v>0.79166666666666663</v>
          </cell>
          <cell r="AE536" t="str">
            <v>EDC8</v>
          </cell>
          <cell r="AF536" t="str">
            <v>6W</v>
          </cell>
        </row>
        <row r="537">
          <cell r="A537" t="str">
            <v>TGA773</v>
          </cell>
          <cell r="B537" t="str">
            <v>EDCGZ</v>
          </cell>
          <cell r="C537" t="str">
            <v>Distribution Center</v>
          </cell>
          <cell r="D537" t="str">
            <v>AAT</v>
          </cell>
          <cell r="E537" t="str">
            <v>Non Bailment</v>
          </cell>
          <cell r="F537" t="str">
            <v>11 - 20</v>
          </cell>
          <cell r="G537" t="str">
            <v>One way</v>
          </cell>
          <cell r="H537" t="str">
            <v>One Way</v>
          </cell>
          <cell r="I537">
            <v>45278</v>
          </cell>
          <cell r="J537" t="str">
            <v>TGA773</v>
          </cell>
          <cell r="K537" t="str">
            <v>GV4TA</v>
          </cell>
          <cell r="L537" t="str">
            <v>VIBRACOUSTIC THAILAND LTD</v>
          </cell>
          <cell r="M537" t="str">
            <v>13.077433 / 101.206265</v>
          </cell>
          <cell r="N537" t="str">
            <v>TTVT</v>
          </cell>
          <cell r="O537" t="str">
            <v>GBJWF</v>
          </cell>
          <cell r="P537">
            <v>23</v>
          </cell>
          <cell r="Q537">
            <v>0</v>
          </cell>
          <cell r="R537" t="str">
            <v>CON</v>
          </cell>
          <cell r="S537" t="str">
            <v>T</v>
          </cell>
          <cell r="T537" t="str">
            <v>G</v>
          </cell>
          <cell r="U537" t="str">
            <v>A</v>
          </cell>
          <cell r="V537" t="str">
            <v>773</v>
          </cell>
          <cell r="W537" t="str">
            <v>3W</v>
          </cell>
          <cell r="X537" t="str">
            <v>3W</v>
          </cell>
          <cell r="Y537">
            <v>0.66666666666666663</v>
          </cell>
          <cell r="Z537">
            <v>0.6875</v>
          </cell>
          <cell r="AA537" t="str">
            <v>3W</v>
          </cell>
          <cell r="AB537" t="str">
            <v>3W</v>
          </cell>
          <cell r="AC537">
            <v>0.77083333333333337</v>
          </cell>
          <cell r="AD537">
            <v>0.79166666666666663</v>
          </cell>
          <cell r="AE537" t="str">
            <v>EDC8</v>
          </cell>
          <cell r="AF537" t="str">
            <v>6W</v>
          </cell>
        </row>
        <row r="538">
          <cell r="A538" t="str">
            <v>TGA773</v>
          </cell>
          <cell r="B538" t="str">
            <v>EDCGZ</v>
          </cell>
          <cell r="C538" t="str">
            <v>Distribution Center</v>
          </cell>
          <cell r="D538" t="str">
            <v>AAT</v>
          </cell>
          <cell r="E538" t="str">
            <v>Non Bailment</v>
          </cell>
          <cell r="F538" t="str">
            <v>11 - 20</v>
          </cell>
          <cell r="G538" t="str">
            <v>One way</v>
          </cell>
          <cell r="H538" t="str">
            <v>One Way</v>
          </cell>
          <cell r="I538">
            <v>45278</v>
          </cell>
          <cell r="J538" t="str">
            <v>TGA773</v>
          </cell>
          <cell r="K538" t="str">
            <v>GV4TA</v>
          </cell>
          <cell r="L538" t="str">
            <v>VIBRACOUSTIC THAILAND LTD</v>
          </cell>
          <cell r="M538" t="str">
            <v>13.077433 / 101.206265</v>
          </cell>
          <cell r="N538" t="str">
            <v>TTVT</v>
          </cell>
          <cell r="O538" t="str">
            <v>GK0VJ</v>
          </cell>
          <cell r="P538">
            <v>23</v>
          </cell>
          <cell r="Q538">
            <v>0</v>
          </cell>
          <cell r="R538" t="str">
            <v>CON</v>
          </cell>
          <cell r="S538" t="str">
            <v>T</v>
          </cell>
          <cell r="T538" t="str">
            <v>G</v>
          </cell>
          <cell r="U538" t="str">
            <v>A</v>
          </cell>
          <cell r="V538" t="str">
            <v>773</v>
          </cell>
          <cell r="W538" t="str">
            <v>3W</v>
          </cell>
          <cell r="X538" t="str">
            <v>3W</v>
          </cell>
          <cell r="Y538">
            <v>0.66666666666666663</v>
          </cell>
          <cell r="Z538">
            <v>0.6875</v>
          </cell>
          <cell r="AA538" t="str">
            <v>3W</v>
          </cell>
          <cell r="AB538" t="str">
            <v>3W</v>
          </cell>
          <cell r="AC538">
            <v>0.77083333333333337</v>
          </cell>
          <cell r="AD538">
            <v>0.79166666666666663</v>
          </cell>
          <cell r="AE538" t="str">
            <v>EDC8</v>
          </cell>
          <cell r="AF538" t="str">
            <v>6W</v>
          </cell>
        </row>
        <row r="539">
          <cell r="A539" t="str">
            <v>TGA776</v>
          </cell>
          <cell r="B539" t="str">
            <v>EDCGZ</v>
          </cell>
          <cell r="C539" t="str">
            <v>Distribution Center</v>
          </cell>
          <cell r="D539" t="str">
            <v>AAT</v>
          </cell>
          <cell r="E539" t="str">
            <v>Non Bailment</v>
          </cell>
          <cell r="F539" t="str">
            <v>11 - 20</v>
          </cell>
          <cell r="G539" t="str">
            <v>One way</v>
          </cell>
          <cell r="H539" t="str">
            <v>One Way</v>
          </cell>
          <cell r="I539">
            <v>45278</v>
          </cell>
          <cell r="J539" t="str">
            <v>TGA776</v>
          </cell>
          <cell r="K539" t="str">
            <v>FKVDA</v>
          </cell>
          <cell r="L539" t="str">
            <v>ADIENT &amp; SUMMIT CORP LTD</v>
          </cell>
          <cell r="M539" t="str">
            <v>13.00769704 , 101.191131369</v>
          </cell>
          <cell r="N539" t="str">
            <v>TTVT</v>
          </cell>
          <cell r="O539" t="str">
            <v>GBJWE</v>
          </cell>
          <cell r="P539">
            <v>24</v>
          </cell>
          <cell r="Q539">
            <v>1</v>
          </cell>
          <cell r="R539" t="str">
            <v>FTL</v>
          </cell>
          <cell r="S539" t="str">
            <v>T</v>
          </cell>
          <cell r="T539" t="str">
            <v>G</v>
          </cell>
          <cell r="U539" t="str">
            <v>A</v>
          </cell>
          <cell r="V539" t="str">
            <v>776</v>
          </cell>
          <cell r="W539" t="str">
            <v>4R</v>
          </cell>
          <cell r="X539" t="str">
            <v>4R</v>
          </cell>
          <cell r="Y539">
            <v>0.375</v>
          </cell>
          <cell r="Z539">
            <v>0.38541666666666669</v>
          </cell>
          <cell r="AA539" t="str">
            <v>4R</v>
          </cell>
          <cell r="AB539" t="str">
            <v>4R</v>
          </cell>
          <cell r="AC539">
            <v>0.42708333333333331</v>
          </cell>
          <cell r="AD539">
            <v>0.44791666666666669</v>
          </cell>
          <cell r="AE539" t="str">
            <v>EDC8</v>
          </cell>
          <cell r="AF539" t="str">
            <v>6W</v>
          </cell>
        </row>
        <row r="540">
          <cell r="A540" t="str">
            <v>TGA777</v>
          </cell>
          <cell r="B540" t="str">
            <v>EDCGZ</v>
          </cell>
          <cell r="C540" t="str">
            <v>Distribution Center</v>
          </cell>
          <cell r="D540" t="str">
            <v>AAT</v>
          </cell>
          <cell r="E540" t="str">
            <v>Non Bailment</v>
          </cell>
          <cell r="F540" t="str">
            <v>21 - 30</v>
          </cell>
          <cell r="G540" t="str">
            <v>One way</v>
          </cell>
          <cell r="H540" t="str">
            <v>One Way</v>
          </cell>
          <cell r="I540">
            <v>44368</v>
          </cell>
          <cell r="J540" t="str">
            <v>TGA777</v>
          </cell>
          <cell r="K540" t="str">
            <v>CWEVB</v>
          </cell>
          <cell r="L540" t="str">
            <v>AEROKLAS CO LTD</v>
          </cell>
          <cell r="M540" t="str">
            <v>12.876200 / 101.091400</v>
          </cell>
          <cell r="N540" t="str">
            <v>TTVT</v>
          </cell>
          <cell r="O540" t="str">
            <v>GBJWE</v>
          </cell>
          <cell r="P540">
            <v>24</v>
          </cell>
          <cell r="Q540">
            <v>1</v>
          </cell>
          <cell r="R540" t="str">
            <v>FTL</v>
          </cell>
          <cell r="S540" t="str">
            <v>T</v>
          </cell>
          <cell r="T540" t="str">
            <v>G</v>
          </cell>
          <cell r="U540" t="str">
            <v>A</v>
          </cell>
          <cell r="V540" t="str">
            <v>777</v>
          </cell>
          <cell r="W540" t="str">
            <v>4R</v>
          </cell>
          <cell r="X540" t="str">
            <v>4R</v>
          </cell>
          <cell r="Y540">
            <v>0.36458333333333331</v>
          </cell>
          <cell r="Z540">
            <v>0.37847222222222227</v>
          </cell>
          <cell r="AA540" t="str">
            <v>4R</v>
          </cell>
          <cell r="AB540" t="str">
            <v>4R</v>
          </cell>
          <cell r="AC540">
            <v>0.42708333333333331</v>
          </cell>
          <cell r="AD540">
            <v>0.44791666666666669</v>
          </cell>
          <cell r="AE540" t="str">
            <v>EDC8</v>
          </cell>
          <cell r="AF540" t="str">
            <v>6W</v>
          </cell>
        </row>
        <row r="541">
          <cell r="A541" t="str">
            <v>TGA778</v>
          </cell>
          <cell r="B541" t="str">
            <v>EDCGZ</v>
          </cell>
          <cell r="C541" t="str">
            <v>Distribution Center</v>
          </cell>
          <cell r="D541" t="str">
            <v>AAT</v>
          </cell>
          <cell r="E541" t="str">
            <v>Non Bailment</v>
          </cell>
          <cell r="F541" t="str">
            <v>21 - 30</v>
          </cell>
          <cell r="G541" t="str">
            <v>One way</v>
          </cell>
          <cell r="H541" t="str">
            <v>One Way</v>
          </cell>
          <cell r="I541">
            <v>44368</v>
          </cell>
          <cell r="J541" t="str">
            <v>TGA778</v>
          </cell>
          <cell r="K541" t="str">
            <v>CWEVB</v>
          </cell>
          <cell r="L541" t="str">
            <v>AEROKLAS CO LTD</v>
          </cell>
          <cell r="M541" t="str">
            <v>12.876200 / 101.091400</v>
          </cell>
          <cell r="N541" t="str">
            <v>TTVT</v>
          </cell>
          <cell r="O541" t="str">
            <v>GBJWE</v>
          </cell>
          <cell r="P541">
            <v>24</v>
          </cell>
          <cell r="Q541">
            <v>1</v>
          </cell>
          <cell r="R541" t="str">
            <v>FTL</v>
          </cell>
          <cell r="S541" t="str">
            <v>T</v>
          </cell>
          <cell r="T541" t="str">
            <v>G</v>
          </cell>
          <cell r="U541" t="str">
            <v>A</v>
          </cell>
          <cell r="V541" t="str">
            <v>778</v>
          </cell>
          <cell r="W541" t="str">
            <v>4R</v>
          </cell>
          <cell r="X541" t="str">
            <v>4R</v>
          </cell>
          <cell r="Y541">
            <v>0.3923611111111111</v>
          </cell>
          <cell r="Z541">
            <v>0.40625</v>
          </cell>
          <cell r="AA541" t="str">
            <v>4R</v>
          </cell>
          <cell r="AB541" t="str">
            <v>4R</v>
          </cell>
          <cell r="AC541">
            <v>0.44791666666666669</v>
          </cell>
          <cell r="AD541">
            <v>0.46875</v>
          </cell>
          <cell r="AE541" t="str">
            <v>EDC8</v>
          </cell>
          <cell r="AF541" t="str">
            <v>6W</v>
          </cell>
        </row>
        <row r="542">
          <cell r="A542" t="str">
            <v>TGA779</v>
          </cell>
          <cell r="B542" t="str">
            <v>EDCGZ</v>
          </cell>
          <cell r="C542" t="str">
            <v>Distribution Center</v>
          </cell>
          <cell r="D542" t="str">
            <v>AAT</v>
          </cell>
          <cell r="E542" t="str">
            <v>Non Bailment</v>
          </cell>
          <cell r="F542" t="str">
            <v>21 - 30</v>
          </cell>
          <cell r="G542" t="str">
            <v>One way</v>
          </cell>
          <cell r="H542" t="str">
            <v>One Way</v>
          </cell>
          <cell r="I542">
            <v>44368</v>
          </cell>
          <cell r="J542" t="str">
            <v>TGA779</v>
          </cell>
          <cell r="K542" t="str">
            <v>CWEVB</v>
          </cell>
          <cell r="L542" t="str">
            <v>AEROKLAS CO LTD</v>
          </cell>
          <cell r="M542" t="str">
            <v>12.876200 / 101.091400</v>
          </cell>
          <cell r="N542" t="str">
            <v>TTVT</v>
          </cell>
          <cell r="O542" t="str">
            <v>GBJWE</v>
          </cell>
          <cell r="P542">
            <v>24</v>
          </cell>
          <cell r="Q542">
            <v>1</v>
          </cell>
          <cell r="R542" t="str">
            <v>FTL</v>
          </cell>
          <cell r="S542" t="str">
            <v>T</v>
          </cell>
          <cell r="T542" t="str">
            <v>G</v>
          </cell>
          <cell r="U542" t="str">
            <v>A</v>
          </cell>
          <cell r="V542" t="str">
            <v>779</v>
          </cell>
          <cell r="W542" t="str">
            <v>4R</v>
          </cell>
          <cell r="X542" t="str">
            <v>4R</v>
          </cell>
          <cell r="Y542">
            <v>0.40625</v>
          </cell>
          <cell r="Z542">
            <v>0.4201388888888889</v>
          </cell>
          <cell r="AA542" t="str">
            <v>4R</v>
          </cell>
          <cell r="AB542" t="str">
            <v>4R</v>
          </cell>
          <cell r="AC542">
            <v>0.46180555555555558</v>
          </cell>
          <cell r="AD542">
            <v>0.48958333333333331</v>
          </cell>
          <cell r="AE542" t="str">
            <v>EDC8</v>
          </cell>
          <cell r="AF542" t="str">
            <v>6W</v>
          </cell>
        </row>
        <row r="543">
          <cell r="A543" t="str">
            <v>TGA780</v>
          </cell>
          <cell r="B543" t="str">
            <v>EDCGZ</v>
          </cell>
          <cell r="C543" t="str">
            <v>Distribution Center</v>
          </cell>
          <cell r="D543" t="str">
            <v>AAT</v>
          </cell>
          <cell r="E543" t="str">
            <v>Non Bailment</v>
          </cell>
          <cell r="F543" t="str">
            <v>21 - 30</v>
          </cell>
          <cell r="G543" t="str">
            <v>One way</v>
          </cell>
          <cell r="H543" t="str">
            <v>One Way</v>
          </cell>
          <cell r="I543">
            <v>45278</v>
          </cell>
          <cell r="J543" t="str">
            <v>TGA780</v>
          </cell>
          <cell r="K543" t="str">
            <v>CWEVB</v>
          </cell>
          <cell r="L543" t="str">
            <v>AEROKLAS CO LTD</v>
          </cell>
          <cell r="M543" t="str">
            <v>12.876200 / 101.091400</v>
          </cell>
          <cell r="N543" t="str">
            <v>TTVT</v>
          </cell>
          <cell r="O543" t="str">
            <v>GBJWE</v>
          </cell>
          <cell r="P543">
            <v>24</v>
          </cell>
          <cell r="Q543">
            <v>1</v>
          </cell>
          <cell r="R543" t="str">
            <v>FTL</v>
          </cell>
          <cell r="S543" t="str">
            <v>T</v>
          </cell>
          <cell r="T543" t="str">
            <v>G</v>
          </cell>
          <cell r="U543" t="str">
            <v>A</v>
          </cell>
          <cell r="V543" t="str">
            <v>780</v>
          </cell>
          <cell r="W543" t="str">
            <v>4R</v>
          </cell>
          <cell r="X543" t="str">
            <v>4R</v>
          </cell>
          <cell r="Y543">
            <v>0.43402777777777773</v>
          </cell>
          <cell r="Z543">
            <v>0.44791666666666669</v>
          </cell>
          <cell r="AA543" t="str">
            <v>4R</v>
          </cell>
          <cell r="AB543" t="str">
            <v>4R</v>
          </cell>
          <cell r="AC543">
            <v>0.48958333333333331</v>
          </cell>
          <cell r="AD543">
            <v>0.5</v>
          </cell>
          <cell r="AE543" t="str">
            <v>EDC8</v>
          </cell>
          <cell r="AF543" t="str">
            <v>6W</v>
          </cell>
        </row>
        <row r="544">
          <cell r="A544" t="str">
            <v>TGA781</v>
          </cell>
          <cell r="B544" t="str">
            <v>EDCGZ</v>
          </cell>
          <cell r="C544" t="str">
            <v>Distribution Center</v>
          </cell>
          <cell r="D544" t="str">
            <v>AAT</v>
          </cell>
          <cell r="E544" t="str">
            <v>Non Bailment</v>
          </cell>
          <cell r="F544" t="str">
            <v>21 - 30</v>
          </cell>
          <cell r="G544" t="str">
            <v>One way</v>
          </cell>
          <cell r="H544" t="str">
            <v>One Way</v>
          </cell>
          <cell r="I544">
            <v>45278</v>
          </cell>
          <cell r="J544" t="str">
            <v>TGA781</v>
          </cell>
          <cell r="K544" t="str">
            <v>CWEVB</v>
          </cell>
          <cell r="L544" t="str">
            <v>AEROKLAS CO LTD</v>
          </cell>
          <cell r="M544" t="str">
            <v>12.876200 / 101.091400</v>
          </cell>
          <cell r="N544" t="str">
            <v>TTVT</v>
          </cell>
          <cell r="O544" t="str">
            <v>GBJWE</v>
          </cell>
          <cell r="P544">
            <v>24</v>
          </cell>
          <cell r="Q544">
            <v>1</v>
          </cell>
          <cell r="R544" t="str">
            <v>FTL</v>
          </cell>
          <cell r="S544" t="str">
            <v>T</v>
          </cell>
          <cell r="T544" t="str">
            <v>G</v>
          </cell>
          <cell r="U544" t="str">
            <v>A</v>
          </cell>
          <cell r="V544" t="str">
            <v>781</v>
          </cell>
          <cell r="W544" t="str">
            <v>4R</v>
          </cell>
          <cell r="X544" t="str">
            <v>4R</v>
          </cell>
          <cell r="Y544">
            <v>0.44791666666666669</v>
          </cell>
          <cell r="Z544">
            <v>0.46180555555555558</v>
          </cell>
          <cell r="AA544" t="str">
            <v>4R</v>
          </cell>
          <cell r="AB544" t="str">
            <v>4R</v>
          </cell>
          <cell r="AC544">
            <v>0.54166666666666663</v>
          </cell>
          <cell r="AD544">
            <v>0.5625</v>
          </cell>
          <cell r="AE544" t="str">
            <v>EDC8</v>
          </cell>
          <cell r="AF544" t="str">
            <v>6W</v>
          </cell>
        </row>
        <row r="545">
          <cell r="A545" t="str">
            <v>TGA783</v>
          </cell>
          <cell r="B545" t="str">
            <v>EDCGZ</v>
          </cell>
          <cell r="C545" t="str">
            <v>Distribution Center</v>
          </cell>
          <cell r="D545" t="str">
            <v>AAT</v>
          </cell>
          <cell r="E545" t="str">
            <v>Non Bailment</v>
          </cell>
          <cell r="F545" t="str">
            <v>21 - 30</v>
          </cell>
          <cell r="G545" t="str">
            <v>One way</v>
          </cell>
          <cell r="H545" t="str">
            <v>One Way</v>
          </cell>
          <cell r="I545">
            <v>45278</v>
          </cell>
          <cell r="J545" t="str">
            <v>TGA783</v>
          </cell>
          <cell r="K545" t="str">
            <v>FXBYA</v>
          </cell>
          <cell r="L545" t="str">
            <v>HIRUTA &amp; SUMMIT CO LTD</v>
          </cell>
          <cell r="M545" t="str">
            <v>13.108900 / 101.034400</v>
          </cell>
          <cell r="N545" t="str">
            <v>TTVT</v>
          </cell>
          <cell r="O545" t="str">
            <v>GBJWE</v>
          </cell>
          <cell r="P545">
            <v>24</v>
          </cell>
          <cell r="Q545">
            <v>0.97333333333333327</v>
          </cell>
          <cell r="R545" t="str">
            <v>FTL</v>
          </cell>
          <cell r="S545" t="str">
            <v>T</v>
          </cell>
          <cell r="T545" t="str">
            <v>G</v>
          </cell>
          <cell r="U545" t="str">
            <v>A</v>
          </cell>
          <cell r="V545" t="str">
            <v>783</v>
          </cell>
          <cell r="W545" t="str">
            <v>4R</v>
          </cell>
          <cell r="X545" t="str">
            <v>4R</v>
          </cell>
          <cell r="Y545">
            <v>0.95833333333333337</v>
          </cell>
          <cell r="Z545">
            <v>0.97916666666666663</v>
          </cell>
          <cell r="AA545" t="str">
            <v>4R</v>
          </cell>
          <cell r="AB545" t="str">
            <v>4R</v>
          </cell>
          <cell r="AC545">
            <v>2.0833333333333332E-2</v>
          </cell>
          <cell r="AD545">
            <v>4.1666666666666664E-2</v>
          </cell>
          <cell r="AE545" t="str">
            <v>EDC8</v>
          </cell>
          <cell r="AF545" t="str">
            <v>6W</v>
          </cell>
        </row>
        <row r="546">
          <cell r="A546" t="str">
            <v>TGA884</v>
          </cell>
          <cell r="B546" t="str">
            <v>EDCGZ</v>
          </cell>
          <cell r="C546" t="str">
            <v>Distribution Center</v>
          </cell>
          <cell r="D546" t="str">
            <v>AAT</v>
          </cell>
          <cell r="E546" t="str">
            <v>Non Bailment</v>
          </cell>
          <cell r="F546" t="str">
            <v>11 - 20</v>
          </cell>
          <cell r="G546" t="str">
            <v>One way</v>
          </cell>
          <cell r="H546" t="str">
            <v>One Way</v>
          </cell>
          <cell r="I546">
            <v>44348</v>
          </cell>
          <cell r="J546" t="str">
            <v>TGA884</v>
          </cell>
          <cell r="K546" t="str">
            <v>FKVDA</v>
          </cell>
          <cell r="L546" t="str">
            <v>ADIENT &amp; SUMMIT CORP LTD</v>
          </cell>
          <cell r="M546" t="str">
            <v>13.00769704 , 101.191131369</v>
          </cell>
          <cell r="N546" t="str">
            <v>TTVT</v>
          </cell>
          <cell r="O546" t="str">
            <v>GBJWE</v>
          </cell>
          <cell r="P546">
            <v>24</v>
          </cell>
          <cell r="Q546">
            <v>1</v>
          </cell>
          <cell r="R546" t="str">
            <v>FTL</v>
          </cell>
          <cell r="S546" t="str">
            <v>T</v>
          </cell>
          <cell r="T546" t="str">
            <v>G</v>
          </cell>
          <cell r="U546" t="str">
            <v>A</v>
          </cell>
          <cell r="V546" t="str">
            <v>884</v>
          </cell>
          <cell r="W546" t="str">
            <v>4R</v>
          </cell>
          <cell r="X546" t="str">
            <v>4R</v>
          </cell>
          <cell r="Y546">
            <v>0.66666666666666663</v>
          </cell>
          <cell r="Z546">
            <v>0.67708333333333337</v>
          </cell>
          <cell r="AA546" t="str">
            <v>4R</v>
          </cell>
          <cell r="AB546" t="str">
            <v>4R</v>
          </cell>
          <cell r="AC546">
            <v>0.70833333333333337</v>
          </cell>
          <cell r="AD546">
            <v>0.72916666666666663</v>
          </cell>
          <cell r="AE546" t="str">
            <v>EDC8</v>
          </cell>
          <cell r="AF546" t="str">
            <v>6W</v>
          </cell>
        </row>
        <row r="547">
          <cell r="A547" t="str">
            <v>TGA885</v>
          </cell>
          <cell r="B547" t="str">
            <v>EDCGZ</v>
          </cell>
          <cell r="C547" t="str">
            <v>Distribution Center</v>
          </cell>
          <cell r="D547" t="str">
            <v>AAT</v>
          </cell>
          <cell r="E547" t="str">
            <v>Non Bailment</v>
          </cell>
          <cell r="F547" t="str">
            <v>11 - 20</v>
          </cell>
          <cell r="G547" t="str">
            <v>One way</v>
          </cell>
          <cell r="H547" t="str">
            <v>One Way</v>
          </cell>
          <cell r="I547">
            <v>45278</v>
          </cell>
          <cell r="J547" t="str">
            <v>TGA885</v>
          </cell>
          <cell r="K547" t="str">
            <v>V3Z1A</v>
          </cell>
          <cell r="L547" t="str">
            <v>INGRESS AUTOVENTURES CO LTD</v>
          </cell>
          <cell r="M547" t="str">
            <v>13.040200 / 101.117300</v>
          </cell>
          <cell r="N547" t="str">
            <v>TTVT</v>
          </cell>
          <cell r="O547" t="str">
            <v>GBJWE</v>
          </cell>
          <cell r="P547">
            <v>24</v>
          </cell>
          <cell r="Q547">
            <v>0.14000000000000001</v>
          </cell>
          <cell r="R547" t="str">
            <v>FTL</v>
          </cell>
          <cell r="S547" t="str">
            <v>T</v>
          </cell>
          <cell r="T547" t="str">
            <v>G</v>
          </cell>
          <cell r="U547" t="str">
            <v>A</v>
          </cell>
          <cell r="V547" t="str">
            <v>885</v>
          </cell>
          <cell r="W547" t="str">
            <v>4R</v>
          </cell>
          <cell r="X547" t="str">
            <v>4R</v>
          </cell>
          <cell r="Y547">
            <v>0.96875</v>
          </cell>
          <cell r="Z547">
            <v>0.98958333333333337</v>
          </cell>
          <cell r="AA547" t="str">
            <v>5F</v>
          </cell>
          <cell r="AB547" t="str">
            <v>4R</v>
          </cell>
          <cell r="AC547">
            <v>3.125E-2</v>
          </cell>
          <cell r="AD547">
            <v>5.2083333333333336E-2</v>
          </cell>
          <cell r="AE547" t="str">
            <v>EDC8</v>
          </cell>
          <cell r="AF547" t="str">
            <v>6W</v>
          </cell>
        </row>
        <row r="548">
          <cell r="A548" t="str">
            <v>TGA902</v>
          </cell>
          <cell r="B548" t="str">
            <v>EDCGZ</v>
          </cell>
          <cell r="C548" t="str">
            <v>Distribution Center</v>
          </cell>
          <cell r="D548" t="str">
            <v>AAT</v>
          </cell>
          <cell r="E548" t="str">
            <v>Non Bailment</v>
          </cell>
          <cell r="F548" t="str">
            <v>6 - 10</v>
          </cell>
          <cell r="G548" t="str">
            <v>One way</v>
          </cell>
          <cell r="H548" t="str">
            <v>One Way</v>
          </cell>
          <cell r="I548">
            <v>45124</v>
          </cell>
          <cell r="J548" t="str">
            <v>TGA902</v>
          </cell>
          <cell r="K548" t="str">
            <v>GRASA</v>
          </cell>
          <cell r="L548" t="str">
            <v>FAURECIA &amp; SUMMIT INTERIOR SYSTEMS</v>
          </cell>
          <cell r="M548" t="str">
            <v>13.070100 / 101.190000</v>
          </cell>
          <cell r="N548" t="str">
            <v>TTVT</v>
          </cell>
          <cell r="O548" t="str">
            <v>GBJWC</v>
          </cell>
          <cell r="P548">
            <v>25</v>
          </cell>
          <cell r="Q548">
            <v>0.92749999999999999</v>
          </cell>
          <cell r="R548" t="str">
            <v>FTL</v>
          </cell>
          <cell r="S548" t="str">
            <v>T</v>
          </cell>
          <cell r="T548" t="str">
            <v>G</v>
          </cell>
          <cell r="U548" t="str">
            <v>A</v>
          </cell>
          <cell r="V548">
            <v>902</v>
          </cell>
          <cell r="W548" t="str">
            <v>6S</v>
          </cell>
          <cell r="X548" t="str">
            <v>5F</v>
          </cell>
          <cell r="Y548">
            <v>6.25E-2</v>
          </cell>
          <cell r="Z548">
            <v>8.3333333333333329E-2</v>
          </cell>
          <cell r="AA548" t="str">
            <v>6S</v>
          </cell>
          <cell r="AB548" t="str">
            <v>5F</v>
          </cell>
          <cell r="AC548">
            <v>0.10416666666666667</v>
          </cell>
          <cell r="AD548">
            <v>0.125</v>
          </cell>
          <cell r="AE548" t="str">
            <v>EDC8</v>
          </cell>
          <cell r="AF548" t="str">
            <v>6W</v>
          </cell>
        </row>
        <row r="549">
          <cell r="A549" t="str">
            <v>TGA903</v>
          </cell>
          <cell r="B549" t="str">
            <v>EDCGZ</v>
          </cell>
          <cell r="C549" t="str">
            <v>Distribution Center</v>
          </cell>
          <cell r="D549" t="str">
            <v>AAT</v>
          </cell>
          <cell r="E549" t="str">
            <v>Non Bailment</v>
          </cell>
          <cell r="F549" t="str">
            <v>6 - 10</v>
          </cell>
          <cell r="G549" t="str">
            <v>One way</v>
          </cell>
          <cell r="H549" t="str">
            <v>One Way</v>
          </cell>
          <cell r="I549">
            <v>45124</v>
          </cell>
          <cell r="J549" t="str">
            <v>TGA903</v>
          </cell>
          <cell r="K549" t="str">
            <v>GRASA</v>
          </cell>
          <cell r="L549" t="str">
            <v>FAURECIA &amp; SUMMIT INTERIOR SYSTEMS</v>
          </cell>
          <cell r="M549" t="str">
            <v>13.070100 / 101.190000</v>
          </cell>
          <cell r="N549" t="str">
            <v>TTVT</v>
          </cell>
          <cell r="O549" t="str">
            <v>GBJWC</v>
          </cell>
          <cell r="P549">
            <v>25</v>
          </cell>
          <cell r="Q549">
            <v>0.92749999999999999</v>
          </cell>
          <cell r="R549" t="str">
            <v>FTL</v>
          </cell>
          <cell r="S549" t="str">
            <v>T</v>
          </cell>
          <cell r="T549" t="str">
            <v>G</v>
          </cell>
          <cell r="U549" t="str">
            <v>A</v>
          </cell>
          <cell r="V549">
            <v>903</v>
          </cell>
          <cell r="W549" t="str">
            <v>6S</v>
          </cell>
          <cell r="X549" t="str">
            <v>5F</v>
          </cell>
          <cell r="Y549">
            <v>0.14583333333333334</v>
          </cell>
          <cell r="Z549">
            <v>0.16666666666666666</v>
          </cell>
          <cell r="AA549" t="str">
            <v>6S</v>
          </cell>
          <cell r="AB549" t="str">
            <v>5F</v>
          </cell>
          <cell r="AC549">
            <v>0.1875</v>
          </cell>
          <cell r="AD549">
            <v>0.20833333333333334</v>
          </cell>
          <cell r="AE549" t="str">
            <v>EDC8</v>
          </cell>
          <cell r="AF549" t="str">
            <v>6W</v>
          </cell>
        </row>
        <row r="550">
          <cell r="A550" t="str">
            <v>TGA904</v>
          </cell>
          <cell r="B550" t="str">
            <v>EDCGZ</v>
          </cell>
          <cell r="C550" t="str">
            <v>Distribution Center</v>
          </cell>
          <cell r="D550" t="str">
            <v>AAT</v>
          </cell>
          <cell r="E550" t="str">
            <v>Non Bailment</v>
          </cell>
          <cell r="F550" t="str">
            <v>6 - 10</v>
          </cell>
          <cell r="G550" t="str">
            <v>One way</v>
          </cell>
          <cell r="H550" t="str">
            <v>One Way</v>
          </cell>
          <cell r="I550">
            <v>45124</v>
          </cell>
          <cell r="J550" t="str">
            <v>TGA904</v>
          </cell>
          <cell r="K550" t="str">
            <v>GRASA</v>
          </cell>
          <cell r="L550" t="str">
            <v>FAURECIA &amp; SUMMIT INTERIOR SYSTEMS</v>
          </cell>
          <cell r="M550" t="str">
            <v>13.070100 / 101.190000</v>
          </cell>
          <cell r="N550" t="str">
            <v>TTVT</v>
          </cell>
          <cell r="O550" t="str">
            <v>GBJWC</v>
          </cell>
          <cell r="P550">
            <v>25</v>
          </cell>
          <cell r="Q550">
            <v>0.92749999999999999</v>
          </cell>
          <cell r="R550" t="str">
            <v>FTL</v>
          </cell>
          <cell r="S550" t="str">
            <v>T</v>
          </cell>
          <cell r="T550" t="str">
            <v>G</v>
          </cell>
          <cell r="U550" t="str">
            <v>A</v>
          </cell>
          <cell r="V550">
            <v>904</v>
          </cell>
          <cell r="W550" t="str">
            <v>5F</v>
          </cell>
          <cell r="X550" t="str">
            <v>5F</v>
          </cell>
          <cell r="Y550">
            <v>0.35416666666666669</v>
          </cell>
          <cell r="Z550">
            <v>0.375</v>
          </cell>
          <cell r="AA550" t="str">
            <v>5F</v>
          </cell>
          <cell r="AB550" t="str">
            <v>5F</v>
          </cell>
          <cell r="AC550">
            <v>0.39583333333333331</v>
          </cell>
          <cell r="AD550">
            <v>0.41666666666666669</v>
          </cell>
          <cell r="AE550" t="str">
            <v>EDC8</v>
          </cell>
          <cell r="AF550" t="str">
            <v>6W</v>
          </cell>
        </row>
        <row r="551">
          <cell r="A551" t="str">
            <v>TGA905</v>
          </cell>
          <cell r="B551" t="str">
            <v>EDCGZ</v>
          </cell>
          <cell r="C551" t="str">
            <v>Distribution Center</v>
          </cell>
          <cell r="D551" t="str">
            <v>AAT</v>
          </cell>
          <cell r="E551" t="str">
            <v>Non Bailment</v>
          </cell>
          <cell r="F551" t="str">
            <v>6 - 10</v>
          </cell>
          <cell r="G551" t="str">
            <v>One way</v>
          </cell>
          <cell r="H551" t="str">
            <v>One Way</v>
          </cell>
          <cell r="I551">
            <v>45124</v>
          </cell>
          <cell r="J551" t="str">
            <v>TGA905</v>
          </cell>
          <cell r="K551" t="str">
            <v>GRASA</v>
          </cell>
          <cell r="L551" t="str">
            <v>FAURECIA &amp; SUMMIT INTERIOR SYSTEMS</v>
          </cell>
          <cell r="M551" t="str">
            <v>13.070100 / 101.190000</v>
          </cell>
          <cell r="N551" t="str">
            <v>TTVT</v>
          </cell>
          <cell r="O551" t="str">
            <v>GBJWC</v>
          </cell>
          <cell r="P551">
            <v>25</v>
          </cell>
          <cell r="Q551">
            <v>0.92749999999999999</v>
          </cell>
          <cell r="R551" t="str">
            <v>FTL</v>
          </cell>
          <cell r="S551" t="str">
            <v>T</v>
          </cell>
          <cell r="T551" t="str">
            <v>G</v>
          </cell>
          <cell r="U551" t="str">
            <v>A</v>
          </cell>
          <cell r="V551">
            <v>905</v>
          </cell>
          <cell r="W551" t="str">
            <v>5F</v>
          </cell>
          <cell r="X551" t="str">
            <v>5F</v>
          </cell>
          <cell r="Y551">
            <v>0.39583333333333331</v>
          </cell>
          <cell r="Z551">
            <v>0.41666666666666669</v>
          </cell>
          <cell r="AA551" t="str">
            <v>5F</v>
          </cell>
          <cell r="AB551" t="str">
            <v>5F</v>
          </cell>
          <cell r="AC551">
            <v>0.4375</v>
          </cell>
          <cell r="AD551">
            <v>0.45833333333333331</v>
          </cell>
          <cell r="AE551" t="str">
            <v>EDC8</v>
          </cell>
          <cell r="AF551" t="str">
            <v>6W</v>
          </cell>
        </row>
        <row r="552">
          <cell r="A552" t="str">
            <v>TGA911</v>
          </cell>
          <cell r="B552" t="str">
            <v>EDCGZ</v>
          </cell>
          <cell r="C552" t="str">
            <v>Distribution Center</v>
          </cell>
          <cell r="D552" t="str">
            <v>AAT</v>
          </cell>
          <cell r="E552" t="str">
            <v>Non Bailment</v>
          </cell>
          <cell r="F552" t="str">
            <v>11 - 20</v>
          </cell>
          <cell r="G552" t="str">
            <v>One way</v>
          </cell>
          <cell r="H552" t="str">
            <v>One Way</v>
          </cell>
          <cell r="I552">
            <v>45180</v>
          </cell>
          <cell r="J552" t="str">
            <v>TGA911</v>
          </cell>
          <cell r="K552" t="str">
            <v>GUD6A</v>
          </cell>
          <cell r="L552" t="str">
            <v>THAI SUMMIT AUTOMOTIVE CO LTD</v>
          </cell>
          <cell r="M552" t="str">
            <v>13.039018 / 101.117863</v>
          </cell>
          <cell r="N552" t="str">
            <v>TTVT</v>
          </cell>
          <cell r="O552" t="str">
            <v>GBJWA</v>
          </cell>
          <cell r="P552">
            <v>22</v>
          </cell>
          <cell r="Q552">
            <v>0.4</v>
          </cell>
          <cell r="R552" t="str">
            <v>FTL</v>
          </cell>
          <cell r="S552" t="str">
            <v>T</v>
          </cell>
          <cell r="T552" t="str">
            <v>G</v>
          </cell>
          <cell r="U552" t="str">
            <v>A</v>
          </cell>
          <cell r="V552">
            <v>911</v>
          </cell>
          <cell r="W552" t="str">
            <v>2T</v>
          </cell>
          <cell r="X552" t="str">
            <v>2T</v>
          </cell>
          <cell r="Y552">
            <v>0.41666666666666669</v>
          </cell>
          <cell r="Z552">
            <v>0.4375</v>
          </cell>
          <cell r="AA552" t="str">
            <v>2T</v>
          </cell>
          <cell r="AB552" t="str">
            <v>2T</v>
          </cell>
          <cell r="AC552">
            <v>0.47916666666666669</v>
          </cell>
          <cell r="AD552">
            <v>0.5</v>
          </cell>
          <cell r="AE552" t="str">
            <v>EDC8</v>
          </cell>
          <cell r="AF552" t="str">
            <v>6W</v>
          </cell>
        </row>
        <row r="553">
          <cell r="A553" t="str">
            <v>TGA914</v>
          </cell>
          <cell r="B553" t="str">
            <v>EDCGZ</v>
          </cell>
          <cell r="C553" t="str">
            <v>Distribution Center</v>
          </cell>
          <cell r="D553" t="str">
            <v>AAT</v>
          </cell>
          <cell r="E553" t="str">
            <v>Non Bailment</v>
          </cell>
          <cell r="F553" t="str">
            <v>6 - 10</v>
          </cell>
          <cell r="G553" t="str">
            <v>One way</v>
          </cell>
          <cell r="H553" t="str">
            <v>One Way</v>
          </cell>
          <cell r="I553">
            <v>45173</v>
          </cell>
          <cell r="J553" t="str">
            <v>TGA914</v>
          </cell>
          <cell r="K553" t="str">
            <v>AYLSB</v>
          </cell>
          <cell r="L553" t="str">
            <v>SUMIRIKO EASTERN RUBBER THAILAND LT</v>
          </cell>
          <cell r="M553" t="str">
            <v>12.888143 / 101.089458</v>
          </cell>
          <cell r="N553" t="str">
            <v>TTVT</v>
          </cell>
          <cell r="O553" t="str">
            <v>GBJWA</v>
          </cell>
          <cell r="P553">
            <v>21</v>
          </cell>
          <cell r="Q553">
            <v>1.7399722339999997</v>
          </cell>
          <cell r="R553" t="str">
            <v>FTL</v>
          </cell>
          <cell r="S553" t="str">
            <v>T</v>
          </cell>
          <cell r="T553" t="str">
            <v>G</v>
          </cell>
          <cell r="U553" t="str">
            <v>A</v>
          </cell>
          <cell r="V553">
            <v>914</v>
          </cell>
          <cell r="W553" t="str">
            <v>1M</v>
          </cell>
          <cell r="X553" t="str">
            <v>1M</v>
          </cell>
          <cell r="Y553">
            <v>0.59375</v>
          </cell>
          <cell r="Z553">
            <v>0.61458333333333337</v>
          </cell>
          <cell r="AA553" t="str">
            <v>1M</v>
          </cell>
          <cell r="AB553" t="str">
            <v>1M</v>
          </cell>
          <cell r="AC553">
            <v>0.625</v>
          </cell>
          <cell r="AD553">
            <v>0.64583333333333337</v>
          </cell>
          <cell r="AE553" t="str">
            <v>EDC8</v>
          </cell>
          <cell r="AF553" t="str">
            <v>6W</v>
          </cell>
        </row>
        <row r="554">
          <cell r="A554" t="str">
            <v>TGA915</v>
          </cell>
          <cell r="B554" t="str">
            <v>EDCGZ</v>
          </cell>
          <cell r="C554" t="str">
            <v>Distribution Center</v>
          </cell>
          <cell r="D554" t="str">
            <v>AAT</v>
          </cell>
          <cell r="E554" t="str">
            <v>Non Bailment</v>
          </cell>
          <cell r="F554" t="str">
            <v>6 - 10</v>
          </cell>
          <cell r="G554" t="str">
            <v>One way</v>
          </cell>
          <cell r="H554" t="str">
            <v>One Way</v>
          </cell>
          <cell r="I554">
            <v>45278</v>
          </cell>
          <cell r="J554" t="str">
            <v>TGA915</v>
          </cell>
          <cell r="K554" t="str">
            <v>U9WHA</v>
          </cell>
          <cell r="L554" t="str">
            <v>SUMMIT LAEMCHABANG AUTO BODY WORK C</v>
          </cell>
          <cell r="M554" t="str">
            <v>13.020034 / 101.172861</v>
          </cell>
          <cell r="N554" t="str">
            <v>TTVT</v>
          </cell>
          <cell r="O554" t="str">
            <v>GBJWH</v>
          </cell>
          <cell r="P554">
            <v>43</v>
          </cell>
          <cell r="Q554">
            <v>1</v>
          </cell>
          <cell r="R554" t="str">
            <v>FTL</v>
          </cell>
          <cell r="S554" t="str">
            <v>T</v>
          </cell>
          <cell r="T554" t="str">
            <v>G</v>
          </cell>
          <cell r="U554" t="str">
            <v>A</v>
          </cell>
          <cell r="V554" t="str">
            <v>915</v>
          </cell>
          <cell r="W554">
            <v>43</v>
          </cell>
          <cell r="X554">
            <v>43</v>
          </cell>
          <cell r="Y554">
            <v>0.125</v>
          </cell>
          <cell r="Z554">
            <v>0.13541666666666666</v>
          </cell>
          <cell r="AA554">
            <v>43</v>
          </cell>
          <cell r="AB554">
            <v>43</v>
          </cell>
          <cell r="AC554">
            <v>0.15625</v>
          </cell>
          <cell r="AD554">
            <v>0.17708333333333334</v>
          </cell>
          <cell r="AE554" t="str">
            <v>EDC8</v>
          </cell>
          <cell r="AF554" t="str">
            <v>6W</v>
          </cell>
        </row>
        <row r="555">
          <cell r="A555" t="str">
            <v>TGA916</v>
          </cell>
          <cell r="B555" t="str">
            <v>EDCGZ</v>
          </cell>
          <cell r="C555" t="str">
            <v>Distribution Center</v>
          </cell>
          <cell r="D555" t="str">
            <v>AAT</v>
          </cell>
          <cell r="E555" t="str">
            <v>Non Bailment</v>
          </cell>
          <cell r="F555" t="str">
            <v>21 - 30</v>
          </cell>
          <cell r="G555" t="str">
            <v>One way</v>
          </cell>
          <cell r="H555" t="str">
            <v>One Way</v>
          </cell>
          <cell r="I555">
            <v>45019</v>
          </cell>
          <cell r="J555" t="str">
            <v>TGA916</v>
          </cell>
          <cell r="K555" t="str">
            <v>GUEUB</v>
          </cell>
          <cell r="L555" t="str">
            <v>F TECH MFG THAILAND LTD</v>
          </cell>
          <cell r="M555" t="str">
            <v>13.290600 / 101.159700</v>
          </cell>
          <cell r="N555" t="str">
            <v>TTVT</v>
          </cell>
          <cell r="O555" t="str">
            <v>GBJWE</v>
          </cell>
          <cell r="P555">
            <v>24</v>
          </cell>
          <cell r="Q555">
            <v>6.5</v>
          </cell>
          <cell r="R555" t="str">
            <v>FTL</v>
          </cell>
          <cell r="S555" t="str">
            <v>T</v>
          </cell>
          <cell r="T555" t="str">
            <v>G</v>
          </cell>
          <cell r="U555" t="str">
            <v>A</v>
          </cell>
          <cell r="V555">
            <v>916</v>
          </cell>
          <cell r="W555" t="str">
            <v>4R</v>
          </cell>
          <cell r="X555" t="str">
            <v>4R</v>
          </cell>
          <cell r="Y555">
            <v>0.58333333333333337</v>
          </cell>
          <cell r="Z555">
            <v>0.60416666666666674</v>
          </cell>
          <cell r="AA555" t="str">
            <v>4R</v>
          </cell>
          <cell r="AB555" t="str">
            <v>4R</v>
          </cell>
          <cell r="AC555">
            <v>0.63541666666666674</v>
          </cell>
          <cell r="AD555">
            <v>0.64583333333333337</v>
          </cell>
          <cell r="AE555" t="str">
            <v>EDC8</v>
          </cell>
          <cell r="AF555" t="str">
            <v>6W</v>
          </cell>
        </row>
        <row r="556">
          <cell r="A556" t="str">
            <v>TGA918</v>
          </cell>
          <cell r="B556" t="str">
            <v>EDCGZ</v>
          </cell>
          <cell r="C556" t="str">
            <v>Distribution Center</v>
          </cell>
          <cell r="D556" t="str">
            <v>AAT</v>
          </cell>
          <cell r="E556" t="str">
            <v>Non Bailment</v>
          </cell>
          <cell r="F556" t="str">
            <v>11 - 20</v>
          </cell>
          <cell r="G556" t="str">
            <v>One way</v>
          </cell>
          <cell r="H556" t="str">
            <v>One Way</v>
          </cell>
          <cell r="I556">
            <v>44875</v>
          </cell>
          <cell r="J556" t="str">
            <v>TGA918</v>
          </cell>
          <cell r="K556" t="str">
            <v>GQK0A</v>
          </cell>
          <cell r="L556" t="str">
            <v>NHK ANTOLIN THAILAND CO LTD</v>
          </cell>
          <cell r="M556" t="str">
            <v>13.005441397 , 101.181499131</v>
          </cell>
          <cell r="N556" t="str">
            <v>TTVT</v>
          </cell>
          <cell r="O556" t="str">
            <v>GBJWE</v>
          </cell>
          <cell r="P556">
            <v>24</v>
          </cell>
          <cell r="Q556">
            <v>0.96142857142857152</v>
          </cell>
          <cell r="R556" t="str">
            <v>FTL</v>
          </cell>
          <cell r="S556" t="str">
            <v>T</v>
          </cell>
          <cell r="T556" t="str">
            <v>G</v>
          </cell>
          <cell r="U556" t="str">
            <v>A</v>
          </cell>
          <cell r="V556">
            <v>918</v>
          </cell>
          <cell r="W556" t="str">
            <v>4R</v>
          </cell>
          <cell r="X556" t="str">
            <v>4R</v>
          </cell>
          <cell r="Y556">
            <v>0.33333333333333331</v>
          </cell>
          <cell r="Z556">
            <v>0.35416666666666669</v>
          </cell>
          <cell r="AA556" t="str">
            <v>4R</v>
          </cell>
          <cell r="AB556" t="str">
            <v>4R</v>
          </cell>
          <cell r="AC556">
            <v>0.39583333333333331</v>
          </cell>
          <cell r="AD556">
            <v>0.41666666666666669</v>
          </cell>
          <cell r="AE556" t="str">
            <v>EDC8</v>
          </cell>
          <cell r="AF556" t="str">
            <v>6W</v>
          </cell>
        </row>
        <row r="557">
          <cell r="A557" t="str">
            <v>TGA919</v>
          </cell>
          <cell r="B557" t="str">
            <v>EDCGZ</v>
          </cell>
          <cell r="C557" t="str">
            <v>Distribution Center</v>
          </cell>
          <cell r="D557" t="str">
            <v>AAT</v>
          </cell>
          <cell r="E557" t="str">
            <v>Non Bailment</v>
          </cell>
          <cell r="F557" t="str">
            <v>11 - 20</v>
          </cell>
          <cell r="G557" t="str">
            <v>One way</v>
          </cell>
          <cell r="H557" t="str">
            <v>One Way</v>
          </cell>
          <cell r="I557">
            <v>44875</v>
          </cell>
          <cell r="J557" t="str">
            <v>TGA919</v>
          </cell>
          <cell r="K557" t="str">
            <v>GQK0A</v>
          </cell>
          <cell r="L557" t="str">
            <v>NHK ANTOLIN THAILAND CO LTD</v>
          </cell>
          <cell r="M557" t="str">
            <v>13.005441397 , 101.181499131</v>
          </cell>
          <cell r="N557" t="str">
            <v>TTVT</v>
          </cell>
          <cell r="O557" t="str">
            <v>GBJWE</v>
          </cell>
          <cell r="P557">
            <v>24</v>
          </cell>
          <cell r="Q557">
            <v>0.96142857142857152</v>
          </cell>
          <cell r="R557" t="str">
            <v>FTL</v>
          </cell>
          <cell r="S557" t="str">
            <v>T</v>
          </cell>
          <cell r="T557" t="str">
            <v>G</v>
          </cell>
          <cell r="U557" t="str">
            <v>A</v>
          </cell>
          <cell r="V557">
            <v>919</v>
          </cell>
          <cell r="W557" t="str">
            <v>4R</v>
          </cell>
          <cell r="X557" t="str">
            <v>4R</v>
          </cell>
          <cell r="Y557">
            <v>0.5625</v>
          </cell>
          <cell r="Z557">
            <v>0.58333333333333337</v>
          </cell>
          <cell r="AA557" t="str">
            <v>4R</v>
          </cell>
          <cell r="AB557" t="str">
            <v>4R</v>
          </cell>
          <cell r="AC557">
            <v>0.625</v>
          </cell>
          <cell r="AD557">
            <v>0.64583333333333337</v>
          </cell>
          <cell r="AE557" t="str">
            <v>EDC8</v>
          </cell>
          <cell r="AF557" t="str">
            <v>6W</v>
          </cell>
        </row>
        <row r="558">
          <cell r="A558" t="str">
            <v>TGA921</v>
          </cell>
          <cell r="B558" t="str">
            <v>EDCGZ</v>
          </cell>
          <cell r="C558" t="str">
            <v>Distribution Center</v>
          </cell>
          <cell r="D558" t="str">
            <v>AAT</v>
          </cell>
          <cell r="E558" t="str">
            <v>Non Bailment</v>
          </cell>
          <cell r="F558" t="str">
            <v>21 - 30</v>
          </cell>
          <cell r="G558" t="str">
            <v>One way</v>
          </cell>
          <cell r="H558" t="str">
            <v>One Way</v>
          </cell>
          <cell r="I558">
            <v>45278</v>
          </cell>
          <cell r="J558" t="str">
            <v>TGA921</v>
          </cell>
          <cell r="K558" t="str">
            <v>HPBNA</v>
          </cell>
          <cell r="L558" t="str">
            <v>FARAERO CO LTD</v>
          </cell>
          <cell r="M558" t="str">
            <v>12.87634 / 101.08880</v>
          </cell>
          <cell r="N558" t="str">
            <v>TTVT</v>
          </cell>
          <cell r="O558" t="str">
            <v>GBJWC</v>
          </cell>
          <cell r="P558">
            <v>25</v>
          </cell>
          <cell r="Q558">
            <v>0.95299999999999996</v>
          </cell>
          <cell r="R558" t="str">
            <v>FTL</v>
          </cell>
          <cell r="S558" t="str">
            <v>T</v>
          </cell>
          <cell r="T558" t="str">
            <v>G</v>
          </cell>
          <cell r="U558" t="str">
            <v>A</v>
          </cell>
          <cell r="V558">
            <v>921</v>
          </cell>
          <cell r="W558" t="str">
            <v>5F</v>
          </cell>
          <cell r="X558" t="str">
            <v>5F</v>
          </cell>
          <cell r="Y558">
            <v>0.35416666666666669</v>
          </cell>
          <cell r="Z558">
            <v>0.375</v>
          </cell>
          <cell r="AA558" t="str">
            <v>5F</v>
          </cell>
          <cell r="AB558" t="str">
            <v>5F</v>
          </cell>
          <cell r="AC558">
            <v>0.41666666666666669</v>
          </cell>
          <cell r="AD558">
            <v>0.4375</v>
          </cell>
          <cell r="AE558" t="str">
            <v>EDC8</v>
          </cell>
          <cell r="AF558" t="str">
            <v>6W</v>
          </cell>
        </row>
        <row r="559">
          <cell r="A559" t="str">
            <v>TGA922</v>
          </cell>
          <cell r="B559" t="str">
            <v>EDCGZ</v>
          </cell>
          <cell r="C559" t="str">
            <v>Distribution Center</v>
          </cell>
          <cell r="D559" t="str">
            <v>AAT</v>
          </cell>
          <cell r="E559" t="str">
            <v>Non Bailment</v>
          </cell>
          <cell r="F559" t="str">
            <v>21 - 30</v>
          </cell>
          <cell r="G559" t="str">
            <v>One way</v>
          </cell>
          <cell r="H559" t="str">
            <v>One Way</v>
          </cell>
          <cell r="I559">
            <v>45278</v>
          </cell>
          <cell r="J559" t="str">
            <v>TGA922</v>
          </cell>
          <cell r="K559" t="str">
            <v>HPBNA</v>
          </cell>
          <cell r="L559" t="str">
            <v>FARAERO CO LTD</v>
          </cell>
          <cell r="M559" t="str">
            <v>12.87634 / 101.08880</v>
          </cell>
          <cell r="N559" t="str">
            <v>TTVT</v>
          </cell>
          <cell r="O559" t="str">
            <v>GBJWE</v>
          </cell>
          <cell r="P559">
            <v>24</v>
          </cell>
          <cell r="Q559">
            <v>0.84333333333333327</v>
          </cell>
          <cell r="R559" t="str">
            <v>FTL</v>
          </cell>
          <cell r="S559" t="str">
            <v>T</v>
          </cell>
          <cell r="T559" t="str">
            <v>G</v>
          </cell>
          <cell r="U559" t="str">
            <v>A</v>
          </cell>
          <cell r="V559">
            <v>922</v>
          </cell>
          <cell r="W559" t="str">
            <v>4R</v>
          </cell>
          <cell r="X559" t="str">
            <v>4R</v>
          </cell>
          <cell r="Y559">
            <v>0.375</v>
          </cell>
          <cell r="Z559">
            <v>0.39583333333333331</v>
          </cell>
          <cell r="AA559" t="str">
            <v>4R</v>
          </cell>
          <cell r="AB559" t="str">
            <v>4R</v>
          </cell>
          <cell r="AC559">
            <v>0.4375</v>
          </cell>
          <cell r="AD559">
            <v>0.45833333333333331</v>
          </cell>
          <cell r="AE559" t="str">
            <v>EDC8</v>
          </cell>
          <cell r="AF559" t="str">
            <v>6W</v>
          </cell>
        </row>
        <row r="560">
          <cell r="A560" t="str">
            <v>TGA923</v>
          </cell>
          <cell r="B560" t="str">
            <v>EDCGZ</v>
          </cell>
          <cell r="C560" t="str">
            <v>Distribution Center</v>
          </cell>
          <cell r="D560" t="str">
            <v>AAT</v>
          </cell>
          <cell r="E560" t="str">
            <v>Non Bailment</v>
          </cell>
          <cell r="F560" t="str">
            <v>21 - 30</v>
          </cell>
          <cell r="G560" t="str">
            <v>One way</v>
          </cell>
          <cell r="H560" t="str">
            <v>One Way</v>
          </cell>
          <cell r="I560">
            <v>45278</v>
          </cell>
          <cell r="J560" t="str">
            <v>TGA923</v>
          </cell>
          <cell r="K560" t="str">
            <v>HPBNA</v>
          </cell>
          <cell r="L560" t="str">
            <v>FARAERO CO LTD</v>
          </cell>
          <cell r="M560" t="str">
            <v>12.87634 / 101.08880</v>
          </cell>
          <cell r="N560" t="str">
            <v>TTVT</v>
          </cell>
          <cell r="O560" t="str">
            <v>GBJWG</v>
          </cell>
          <cell r="P560">
            <v>21</v>
          </cell>
          <cell r="Q560">
            <v>0.3388298666666667</v>
          </cell>
          <cell r="R560" t="str">
            <v>CON</v>
          </cell>
          <cell r="S560" t="str">
            <v>T</v>
          </cell>
          <cell r="T560" t="str">
            <v>G</v>
          </cell>
          <cell r="U560" t="str">
            <v>A</v>
          </cell>
          <cell r="V560">
            <v>923</v>
          </cell>
          <cell r="W560" t="str">
            <v>1M</v>
          </cell>
          <cell r="X560" t="str">
            <v>1M</v>
          </cell>
          <cell r="Y560">
            <v>0.39583333333333331</v>
          </cell>
          <cell r="Z560">
            <v>0.41666666666666669</v>
          </cell>
          <cell r="AA560" t="str">
            <v>1M</v>
          </cell>
          <cell r="AB560" t="str">
            <v>1M</v>
          </cell>
          <cell r="AC560">
            <v>0.45833333333333331</v>
          </cell>
          <cell r="AD560">
            <v>0.47916666666666669</v>
          </cell>
          <cell r="AE560" t="str">
            <v>EDC8</v>
          </cell>
          <cell r="AF560" t="str">
            <v>6W</v>
          </cell>
        </row>
        <row r="561">
          <cell r="A561" t="str">
            <v>TGA923</v>
          </cell>
          <cell r="B561" t="str">
            <v>EDCGZ</v>
          </cell>
          <cell r="C561" t="str">
            <v>Distribution Center</v>
          </cell>
          <cell r="D561" t="str">
            <v>AAT</v>
          </cell>
          <cell r="E561" t="str">
            <v>Non Bailment</v>
          </cell>
          <cell r="F561" t="str">
            <v>21 - 30</v>
          </cell>
          <cell r="G561" t="str">
            <v>One way</v>
          </cell>
          <cell r="H561" t="str">
            <v>One Way</v>
          </cell>
          <cell r="I561">
            <v>45278</v>
          </cell>
          <cell r="J561" t="str">
            <v>TGA923</v>
          </cell>
          <cell r="K561" t="str">
            <v>HPBNA</v>
          </cell>
          <cell r="L561" t="str">
            <v>FARAERO CO LTD</v>
          </cell>
          <cell r="M561" t="str">
            <v>12.87634 / 101.08880</v>
          </cell>
          <cell r="N561" t="str">
            <v>TTVT</v>
          </cell>
          <cell r="O561" t="str">
            <v>GK0VK</v>
          </cell>
          <cell r="P561">
            <v>21</v>
          </cell>
          <cell r="Q561">
            <v>1.1102000000000001E-2</v>
          </cell>
          <cell r="R561" t="str">
            <v>CON</v>
          </cell>
          <cell r="S561" t="str">
            <v>T</v>
          </cell>
          <cell r="T561" t="str">
            <v>G</v>
          </cell>
          <cell r="U561" t="str">
            <v>A</v>
          </cell>
          <cell r="V561">
            <v>923</v>
          </cell>
          <cell r="W561" t="str">
            <v>1M</v>
          </cell>
          <cell r="X561" t="str">
            <v>1M</v>
          </cell>
          <cell r="Y561">
            <v>0.39583333333333331</v>
          </cell>
          <cell r="Z561">
            <v>0.41666666666666669</v>
          </cell>
          <cell r="AA561" t="str">
            <v>1M</v>
          </cell>
          <cell r="AB561" t="str">
            <v>1M</v>
          </cell>
          <cell r="AC561">
            <v>0.45833333333333331</v>
          </cell>
          <cell r="AD561">
            <v>0.47916666666666669</v>
          </cell>
          <cell r="AE561" t="str">
            <v>EDC8</v>
          </cell>
          <cell r="AF561" t="str">
            <v>6W</v>
          </cell>
        </row>
        <row r="562">
          <cell r="A562" t="str">
            <v>TGA925</v>
          </cell>
          <cell r="B562" t="str">
            <v>EDCGZ</v>
          </cell>
          <cell r="C562" t="str">
            <v>Distribution Center</v>
          </cell>
          <cell r="D562" t="str">
            <v>AAT</v>
          </cell>
          <cell r="E562" t="str">
            <v>Non Bailment</v>
          </cell>
          <cell r="F562" t="str">
            <v>21 - 30</v>
          </cell>
          <cell r="G562" t="str">
            <v>One way</v>
          </cell>
          <cell r="H562" t="str">
            <v>One Way</v>
          </cell>
          <cell r="I562">
            <v>45278</v>
          </cell>
          <cell r="J562" t="str">
            <v>TGA925</v>
          </cell>
          <cell r="K562" t="str">
            <v>HN6QA</v>
          </cell>
          <cell r="L562" t="str">
            <v>MAGNA AUTOMOTIVE TECHNOLOGY THAILAN</v>
          </cell>
          <cell r="M562" t="str">
            <v>12.998092 / 101.198285</v>
          </cell>
          <cell r="N562" t="str">
            <v>TTVT</v>
          </cell>
          <cell r="O562" t="str">
            <v>GBJWE</v>
          </cell>
          <cell r="P562">
            <v>24</v>
          </cell>
          <cell r="Q562">
            <v>0.57999999999999996</v>
          </cell>
          <cell r="R562" t="str">
            <v>FTL</v>
          </cell>
          <cell r="S562" t="str">
            <v>T</v>
          </cell>
          <cell r="T562" t="str">
            <v>G</v>
          </cell>
          <cell r="U562" t="str">
            <v>A</v>
          </cell>
          <cell r="V562">
            <v>925</v>
          </cell>
          <cell r="W562" t="str">
            <v>4R</v>
          </cell>
          <cell r="X562" t="str">
            <v>4R</v>
          </cell>
          <cell r="Y562">
            <v>0.375</v>
          </cell>
          <cell r="Z562">
            <v>0.39583333333333331</v>
          </cell>
          <cell r="AA562" t="str">
            <v>4R</v>
          </cell>
          <cell r="AB562" t="str">
            <v>4R</v>
          </cell>
          <cell r="AC562">
            <v>0.4375</v>
          </cell>
          <cell r="AD562">
            <v>0.45833333333333331</v>
          </cell>
          <cell r="AE562" t="str">
            <v>EDC8</v>
          </cell>
          <cell r="AF562" t="str">
            <v>6W</v>
          </cell>
        </row>
        <row r="563">
          <cell r="A563" t="str">
            <v>TGA927</v>
          </cell>
          <cell r="B563" t="str">
            <v>EDCGZ</v>
          </cell>
          <cell r="C563" t="str">
            <v>Distribution Center</v>
          </cell>
          <cell r="D563" t="str">
            <v>AAT</v>
          </cell>
          <cell r="E563" t="str">
            <v>Non Bailment</v>
          </cell>
          <cell r="F563" t="str">
            <v>21 - 30</v>
          </cell>
          <cell r="G563" t="str">
            <v>One way</v>
          </cell>
          <cell r="H563" t="str">
            <v>One Way</v>
          </cell>
          <cell r="I563">
            <v>45278</v>
          </cell>
          <cell r="J563" t="str">
            <v>TGA927</v>
          </cell>
          <cell r="K563" t="str">
            <v>DD9TA</v>
          </cell>
          <cell r="L563" t="str">
            <v>TOKAI RIKA THAILAND CO LTD</v>
          </cell>
          <cell r="M563" t="str">
            <v>12.97611, 101.10649</v>
          </cell>
          <cell r="N563" t="str">
            <v>TTVT</v>
          </cell>
          <cell r="O563" t="str">
            <v>GBJWC</v>
          </cell>
          <cell r="P563">
            <v>25</v>
          </cell>
          <cell r="Q563">
            <v>0.85362944333333335</v>
          </cell>
          <cell r="R563" t="str">
            <v>FTL</v>
          </cell>
          <cell r="S563" t="str">
            <v>T</v>
          </cell>
          <cell r="T563" t="str">
            <v>G</v>
          </cell>
          <cell r="U563" t="str">
            <v>A</v>
          </cell>
          <cell r="V563">
            <v>927</v>
          </cell>
          <cell r="W563" t="str">
            <v>5F</v>
          </cell>
          <cell r="X563" t="str">
            <v>5F</v>
          </cell>
          <cell r="Y563">
            <v>0.35416666666666669</v>
          </cell>
          <cell r="Z563">
            <v>0.375</v>
          </cell>
          <cell r="AA563" t="str">
            <v>5F</v>
          </cell>
          <cell r="AB563" t="str">
            <v>5F</v>
          </cell>
          <cell r="AC563">
            <v>0.41666666666666669</v>
          </cell>
          <cell r="AD563">
            <v>0.4375</v>
          </cell>
          <cell r="AE563" t="str">
            <v>EDC8</v>
          </cell>
          <cell r="AF563" t="str">
            <v>6W</v>
          </cell>
        </row>
        <row r="564">
          <cell r="A564" t="str">
            <v>TGA928</v>
          </cell>
          <cell r="B564" t="str">
            <v>EDCGZ</v>
          </cell>
          <cell r="C564" t="str">
            <v>Distribution Center</v>
          </cell>
          <cell r="D564" t="str">
            <v>AAT</v>
          </cell>
          <cell r="E564" t="str">
            <v>Non Bailment</v>
          </cell>
          <cell r="F564" t="str">
            <v>21 - 30</v>
          </cell>
          <cell r="G564" t="str">
            <v>One way</v>
          </cell>
          <cell r="H564" t="str">
            <v>One Way</v>
          </cell>
          <cell r="I564">
            <v>45278</v>
          </cell>
          <cell r="J564" t="str">
            <v>TGA928</v>
          </cell>
          <cell r="K564" t="str">
            <v>DD9TA</v>
          </cell>
          <cell r="L564" t="str">
            <v>TOKAI RIKA THAILAND CO LTD</v>
          </cell>
          <cell r="M564" t="str">
            <v>12.97611, 101.10649</v>
          </cell>
          <cell r="N564" t="str">
            <v>TTVT</v>
          </cell>
          <cell r="O564" t="str">
            <v>GBJWG</v>
          </cell>
          <cell r="P564">
            <v>21</v>
          </cell>
          <cell r="Q564">
            <v>0.35149447666666667</v>
          </cell>
          <cell r="R564" t="str">
            <v>CON</v>
          </cell>
          <cell r="S564" t="str">
            <v>T</v>
          </cell>
          <cell r="T564" t="str">
            <v>G</v>
          </cell>
          <cell r="U564" t="str">
            <v>A</v>
          </cell>
          <cell r="V564">
            <v>928</v>
          </cell>
          <cell r="W564" t="str">
            <v>1M</v>
          </cell>
          <cell r="X564" t="str">
            <v>1M</v>
          </cell>
          <cell r="Y564">
            <v>0.39583333333333331</v>
          </cell>
          <cell r="Z564">
            <v>0.41666666666666669</v>
          </cell>
          <cell r="AA564" t="str">
            <v>1M</v>
          </cell>
          <cell r="AB564" t="str">
            <v>1M</v>
          </cell>
          <cell r="AC564">
            <v>0.45833333333333331</v>
          </cell>
          <cell r="AD564">
            <v>0.47916666666666669</v>
          </cell>
          <cell r="AE564" t="str">
            <v>EDC8</v>
          </cell>
          <cell r="AF564" t="str">
            <v>6W</v>
          </cell>
        </row>
        <row r="565">
          <cell r="A565" t="str">
            <v>TGA928</v>
          </cell>
          <cell r="B565" t="str">
            <v>EDCGZ</v>
          </cell>
          <cell r="C565" t="str">
            <v>Distribution Center</v>
          </cell>
          <cell r="D565" t="str">
            <v>AAT</v>
          </cell>
          <cell r="E565" t="str">
            <v>Non Bailment</v>
          </cell>
          <cell r="F565" t="str">
            <v>21 - 30</v>
          </cell>
          <cell r="G565" t="str">
            <v>One way</v>
          </cell>
          <cell r="H565" t="str">
            <v>One Way</v>
          </cell>
          <cell r="I565">
            <v>45278</v>
          </cell>
          <cell r="J565" t="str">
            <v>TGA928</v>
          </cell>
          <cell r="K565" t="str">
            <v>DD9TA</v>
          </cell>
          <cell r="L565" t="str">
            <v>TOKAI RIKA THAILAND CO LTD</v>
          </cell>
          <cell r="M565" t="str">
            <v>12.97611, 101.10649</v>
          </cell>
          <cell r="N565" t="str">
            <v>TTVT</v>
          </cell>
          <cell r="O565" t="str">
            <v>GK0VK</v>
          </cell>
          <cell r="P565">
            <v>21</v>
          </cell>
          <cell r="Q565">
            <v>0.45192146999999994</v>
          </cell>
          <cell r="R565" t="str">
            <v>CON</v>
          </cell>
          <cell r="S565" t="str">
            <v>T</v>
          </cell>
          <cell r="T565" t="str">
            <v>G</v>
          </cell>
          <cell r="U565" t="str">
            <v>A</v>
          </cell>
          <cell r="V565">
            <v>928</v>
          </cell>
          <cell r="W565" t="str">
            <v>1M</v>
          </cell>
          <cell r="X565" t="str">
            <v>1M</v>
          </cell>
          <cell r="Y565">
            <v>0.39583333333333331</v>
          </cell>
          <cell r="Z565">
            <v>0.41666666666666669</v>
          </cell>
          <cell r="AA565" t="str">
            <v>1M</v>
          </cell>
          <cell r="AB565" t="str">
            <v>1M</v>
          </cell>
          <cell r="AC565">
            <v>0.45833333333333331</v>
          </cell>
          <cell r="AD565">
            <v>0.47916666666666669</v>
          </cell>
          <cell r="AE565" t="str">
            <v>EDC8</v>
          </cell>
          <cell r="AF565" t="str">
            <v>6W</v>
          </cell>
        </row>
        <row r="566">
          <cell r="A566" t="str">
            <v>TGA930</v>
          </cell>
          <cell r="B566" t="str">
            <v>EDCGZ</v>
          </cell>
          <cell r="C566" t="str">
            <v>Distribution Center</v>
          </cell>
          <cell r="D566" t="str">
            <v>AAT</v>
          </cell>
          <cell r="E566" t="str">
            <v>Non Bailment</v>
          </cell>
          <cell r="F566" t="str">
            <v>0 - 5</v>
          </cell>
          <cell r="G566" t="str">
            <v>One way</v>
          </cell>
          <cell r="H566" t="str">
            <v>One Way</v>
          </cell>
          <cell r="I566">
            <v>45278</v>
          </cell>
          <cell r="J566" t="str">
            <v>TGA930</v>
          </cell>
          <cell r="K566" t="str">
            <v>HEZ9A</v>
          </cell>
          <cell r="L566" t="str">
            <v>AKWEL RAYONG THAILAND CO LTD</v>
          </cell>
          <cell r="M566" t="str">
            <v>13.059100 / 101.180400</v>
          </cell>
          <cell r="N566" t="str">
            <v>TTVT</v>
          </cell>
          <cell r="O566" t="str">
            <v>GBJWA</v>
          </cell>
          <cell r="P566">
            <v>21</v>
          </cell>
          <cell r="R566" t="str">
            <v>FTL</v>
          </cell>
          <cell r="S566" t="str">
            <v>T</v>
          </cell>
          <cell r="T566" t="str">
            <v>G</v>
          </cell>
          <cell r="U566" t="str">
            <v>A</v>
          </cell>
          <cell r="V566">
            <v>930</v>
          </cell>
          <cell r="W566" t="str">
            <v>1M</v>
          </cell>
          <cell r="X566" t="str">
            <v>1M</v>
          </cell>
          <cell r="Y566">
            <v>0.33333333333333331</v>
          </cell>
          <cell r="Z566">
            <v>0.35416666666666669</v>
          </cell>
          <cell r="AA566" t="str">
            <v>1M</v>
          </cell>
          <cell r="AB566" t="str">
            <v>1M</v>
          </cell>
          <cell r="AC566">
            <v>0.375</v>
          </cell>
          <cell r="AD566">
            <v>0.39583333333333331</v>
          </cell>
          <cell r="AE566" t="str">
            <v>EDC8</v>
          </cell>
          <cell r="AF566" t="str">
            <v>6W</v>
          </cell>
        </row>
        <row r="567">
          <cell r="A567" t="str">
            <v>TGA932</v>
          </cell>
          <cell r="B567" t="str">
            <v>EDCGZ</v>
          </cell>
          <cell r="C567" t="str">
            <v>Distribution Center</v>
          </cell>
          <cell r="D567" t="str">
            <v>AAT</v>
          </cell>
          <cell r="E567" t="str">
            <v>Non Bailment</v>
          </cell>
          <cell r="F567" t="str">
            <v>11 - 20</v>
          </cell>
          <cell r="G567" t="str">
            <v>One way</v>
          </cell>
          <cell r="H567" t="str">
            <v>One Way</v>
          </cell>
          <cell r="I567">
            <v>45124</v>
          </cell>
          <cell r="J567" t="str">
            <v>TGA932</v>
          </cell>
          <cell r="K567" t="str">
            <v>V33YA</v>
          </cell>
          <cell r="L567" t="str">
            <v>BOSCH AUTOMOTIVE THAILAND CO LTD</v>
          </cell>
          <cell r="M567" t="str">
            <v>13.002600 / 101.160400</v>
          </cell>
          <cell r="N567" t="str">
            <v>TTVT</v>
          </cell>
          <cell r="O567" t="str">
            <v>GBJWC</v>
          </cell>
          <cell r="P567">
            <v>25</v>
          </cell>
          <cell r="Q567">
            <v>0.71666666666666667</v>
          </cell>
          <cell r="R567" t="str">
            <v>FTL</v>
          </cell>
          <cell r="S567" t="str">
            <v>T</v>
          </cell>
          <cell r="T567" t="str">
            <v>G</v>
          </cell>
          <cell r="U567" t="str">
            <v>A</v>
          </cell>
          <cell r="V567">
            <v>932</v>
          </cell>
          <cell r="W567" t="str">
            <v>5F</v>
          </cell>
          <cell r="X567" t="str">
            <v>5F</v>
          </cell>
          <cell r="Y567">
            <v>0.38541666666666669</v>
          </cell>
          <cell r="Z567">
            <v>0.39583333333333331</v>
          </cell>
          <cell r="AA567" t="str">
            <v>5F</v>
          </cell>
          <cell r="AB567" t="str">
            <v>5F</v>
          </cell>
          <cell r="AC567">
            <v>0.4375</v>
          </cell>
          <cell r="AD567">
            <v>0.45833333333333331</v>
          </cell>
          <cell r="AE567" t="str">
            <v>EDC8</v>
          </cell>
          <cell r="AF567" t="str">
            <v>6W</v>
          </cell>
        </row>
        <row r="568">
          <cell r="A568" t="str">
            <v>TGA933</v>
          </cell>
          <cell r="B568" t="str">
            <v>EDCGZ</v>
          </cell>
          <cell r="C568" t="str">
            <v>Distribution Center</v>
          </cell>
          <cell r="D568" t="str">
            <v>AAT</v>
          </cell>
          <cell r="E568" t="str">
            <v>Non Bailment</v>
          </cell>
          <cell r="F568" t="str">
            <v>11 - 20</v>
          </cell>
          <cell r="G568" t="str">
            <v>One way</v>
          </cell>
          <cell r="H568" t="str">
            <v>One Way</v>
          </cell>
          <cell r="I568">
            <v>44875</v>
          </cell>
          <cell r="J568" t="str">
            <v>TGA933</v>
          </cell>
          <cell r="K568" t="str">
            <v>FW24A</v>
          </cell>
          <cell r="L568" t="str">
            <v>KIRIU THAILAND CO LTD</v>
          </cell>
          <cell r="M568" t="str">
            <v>13.012400 / 101.174600</v>
          </cell>
          <cell r="N568" t="str">
            <v>TTVT</v>
          </cell>
          <cell r="O568" t="str">
            <v>GBJWG</v>
          </cell>
          <cell r="P568">
            <v>23</v>
          </cell>
          <cell r="Q568">
            <v>0.44687999999999994</v>
          </cell>
          <cell r="R568" t="str">
            <v>FTL</v>
          </cell>
          <cell r="S568" t="str">
            <v>T</v>
          </cell>
          <cell r="T568" t="str">
            <v>G</v>
          </cell>
          <cell r="U568" t="str">
            <v>A</v>
          </cell>
          <cell r="V568">
            <v>933</v>
          </cell>
          <cell r="W568" t="str">
            <v>3W</v>
          </cell>
          <cell r="X568" t="str">
            <v>3W</v>
          </cell>
          <cell r="Y568">
            <v>0.39583333333333331</v>
          </cell>
          <cell r="Z568">
            <v>0.41666666666666663</v>
          </cell>
          <cell r="AA568" t="str">
            <v>3W</v>
          </cell>
          <cell r="AB568" t="str">
            <v>3W</v>
          </cell>
          <cell r="AC568">
            <v>0.45833333333333331</v>
          </cell>
          <cell r="AD568">
            <v>0.47916666666666669</v>
          </cell>
          <cell r="AE568" t="str">
            <v>EDC8</v>
          </cell>
          <cell r="AF568" t="str">
            <v>6W</v>
          </cell>
        </row>
        <row r="569">
          <cell r="A569" t="str">
            <v>TGA934</v>
          </cell>
          <cell r="B569" t="str">
            <v>EDCGZ</v>
          </cell>
          <cell r="C569" t="str">
            <v>Distribution Center</v>
          </cell>
          <cell r="D569" t="str">
            <v>AAT</v>
          </cell>
          <cell r="E569" t="str">
            <v>Non Bailment</v>
          </cell>
          <cell r="F569" t="str">
            <v>21 - 30</v>
          </cell>
          <cell r="G569" t="str">
            <v>One way</v>
          </cell>
          <cell r="H569" t="str">
            <v>One Way</v>
          </cell>
          <cell r="I569">
            <v>44875</v>
          </cell>
          <cell r="J569" t="str">
            <v>TGA934</v>
          </cell>
          <cell r="K569" t="str">
            <v>GRC2A</v>
          </cell>
          <cell r="L569" t="str">
            <v>NEW THAI WHEEL MFG CO LTD</v>
          </cell>
          <cell r="M569" t="str">
            <v>12.964100 / 101.103300</v>
          </cell>
          <cell r="N569" t="str">
            <v>TTVT</v>
          </cell>
          <cell r="O569" t="str">
            <v>GBJWC</v>
          </cell>
          <cell r="P569">
            <v>25</v>
          </cell>
          <cell r="Q569">
            <v>0.94692307692307698</v>
          </cell>
          <cell r="R569" t="str">
            <v>FTL</v>
          </cell>
          <cell r="S569" t="str">
            <v>T</v>
          </cell>
          <cell r="T569" t="str">
            <v>G</v>
          </cell>
          <cell r="U569" t="str">
            <v>A</v>
          </cell>
          <cell r="V569">
            <v>934</v>
          </cell>
          <cell r="W569" t="str">
            <v>5F</v>
          </cell>
          <cell r="X569" t="str">
            <v>5F</v>
          </cell>
          <cell r="Y569">
            <v>0.35416666666666669</v>
          </cell>
          <cell r="Z569">
            <v>0.375</v>
          </cell>
          <cell r="AA569" t="str">
            <v>5F</v>
          </cell>
          <cell r="AB569" t="str">
            <v>5F</v>
          </cell>
          <cell r="AC569">
            <v>0.41666666666666669</v>
          </cell>
          <cell r="AD569">
            <v>0.42708333333333337</v>
          </cell>
          <cell r="AE569" t="str">
            <v>EDC8</v>
          </cell>
          <cell r="AF569" t="str">
            <v>6W</v>
          </cell>
        </row>
        <row r="570">
          <cell r="A570" t="str">
            <v>TGA935</v>
          </cell>
          <cell r="B570" t="str">
            <v>EDCGZ</v>
          </cell>
          <cell r="C570" t="str">
            <v>Distribution Center</v>
          </cell>
          <cell r="D570" t="str">
            <v>AAT</v>
          </cell>
          <cell r="E570" t="str">
            <v>Non Bailment</v>
          </cell>
          <cell r="F570" t="str">
            <v>6 - 10</v>
          </cell>
          <cell r="G570" t="str">
            <v>One way</v>
          </cell>
          <cell r="H570" t="str">
            <v>One Way</v>
          </cell>
          <cell r="I570">
            <v>45278</v>
          </cell>
          <cell r="J570" t="str">
            <v>TGA935</v>
          </cell>
          <cell r="K570" t="str">
            <v>AYLSB</v>
          </cell>
          <cell r="L570" t="str">
            <v>SUMIRIKO EASTERN RUBBER THAILAND LT</v>
          </cell>
          <cell r="M570" t="str">
            <v>12.888143 / 101.089458</v>
          </cell>
          <cell r="N570" t="str">
            <v>TTVT</v>
          </cell>
          <cell r="O570" t="str">
            <v>GBJWC</v>
          </cell>
          <cell r="P570">
            <v>25</v>
          </cell>
          <cell r="Q570">
            <v>1.9885539006666666</v>
          </cell>
          <cell r="R570" t="str">
            <v>FTL</v>
          </cell>
          <cell r="S570" t="str">
            <v>T</v>
          </cell>
          <cell r="T570" t="str">
            <v>G</v>
          </cell>
          <cell r="U570" t="str">
            <v>A</v>
          </cell>
          <cell r="V570">
            <v>935</v>
          </cell>
          <cell r="W570" t="str">
            <v>5F</v>
          </cell>
          <cell r="X570" t="str">
            <v>5F</v>
          </cell>
          <cell r="Y570">
            <v>0.33333333333333331</v>
          </cell>
          <cell r="Z570">
            <v>0.35416666666666669</v>
          </cell>
          <cell r="AA570" t="str">
            <v>5F</v>
          </cell>
          <cell r="AB570" t="str">
            <v>5F</v>
          </cell>
          <cell r="AC570">
            <v>0.375</v>
          </cell>
          <cell r="AD570">
            <v>0.39583333333333331</v>
          </cell>
          <cell r="AE570" t="str">
            <v>EDC8</v>
          </cell>
          <cell r="AF570" t="str">
            <v>6W</v>
          </cell>
        </row>
        <row r="571">
          <cell r="A571" t="str">
            <v>TGA936</v>
          </cell>
          <cell r="B571" t="str">
            <v>EDCGZ</v>
          </cell>
          <cell r="C571" t="str">
            <v>Distribution Center</v>
          </cell>
          <cell r="D571" t="str">
            <v>AAT</v>
          </cell>
          <cell r="E571" t="str">
            <v>Non Bailment</v>
          </cell>
          <cell r="F571" t="str">
            <v>6 - 10</v>
          </cell>
          <cell r="G571" t="str">
            <v>One way</v>
          </cell>
          <cell r="H571" t="str">
            <v>One Way</v>
          </cell>
          <cell r="I571">
            <v>45278</v>
          </cell>
          <cell r="J571" t="str">
            <v>TGA936</v>
          </cell>
          <cell r="K571" t="str">
            <v>AYLSB</v>
          </cell>
          <cell r="L571" t="str">
            <v>SUMIRIKO EASTERN RUBBER THAILAND LT</v>
          </cell>
          <cell r="M571" t="str">
            <v>12.888143 / 101.089458</v>
          </cell>
          <cell r="N571" t="str">
            <v>TTVT</v>
          </cell>
          <cell r="O571" t="str">
            <v>GBJWE</v>
          </cell>
          <cell r="P571">
            <v>24</v>
          </cell>
          <cell r="Q571">
            <v>0.57999074466666656</v>
          </cell>
          <cell r="R571" t="str">
            <v>FTL</v>
          </cell>
          <cell r="S571" t="str">
            <v>T</v>
          </cell>
          <cell r="T571" t="str">
            <v>G</v>
          </cell>
          <cell r="U571" t="str">
            <v>A</v>
          </cell>
          <cell r="V571">
            <v>936</v>
          </cell>
          <cell r="W571" t="str">
            <v>4R</v>
          </cell>
          <cell r="X571" t="str">
            <v>4R</v>
          </cell>
          <cell r="Y571">
            <v>0.35416666666666669</v>
          </cell>
          <cell r="Z571">
            <v>0.375</v>
          </cell>
          <cell r="AA571" t="str">
            <v>4R</v>
          </cell>
          <cell r="AB571" t="str">
            <v>4R</v>
          </cell>
          <cell r="AC571">
            <v>0.39583333333333331</v>
          </cell>
          <cell r="AD571">
            <v>0.41666666666666669</v>
          </cell>
          <cell r="AE571" t="str">
            <v>EDC8</v>
          </cell>
          <cell r="AF571" t="str">
            <v>6W</v>
          </cell>
        </row>
        <row r="572">
          <cell r="A572" t="str">
            <v>TGA937</v>
          </cell>
          <cell r="B572" t="str">
            <v>EDCGZ</v>
          </cell>
          <cell r="C572" t="str">
            <v>Distribution Center</v>
          </cell>
          <cell r="D572" t="str">
            <v>AAT</v>
          </cell>
          <cell r="E572" t="str">
            <v>Non Bailment</v>
          </cell>
          <cell r="F572" t="str">
            <v>11 - 20</v>
          </cell>
          <cell r="G572" t="str">
            <v>One way</v>
          </cell>
          <cell r="H572" t="str">
            <v>One Way</v>
          </cell>
          <cell r="I572">
            <v>45278</v>
          </cell>
          <cell r="J572" t="str">
            <v>TGA937</v>
          </cell>
          <cell r="K572" t="str">
            <v>GUD6A</v>
          </cell>
          <cell r="L572" t="str">
            <v>THAI SUMMIT AUTOMOTIVE CO LTD</v>
          </cell>
          <cell r="M572" t="str">
            <v>13.039018 / 101.117863</v>
          </cell>
          <cell r="N572" t="str">
            <v>TTVT</v>
          </cell>
          <cell r="O572" t="str">
            <v>GBJWE</v>
          </cell>
          <cell r="P572">
            <v>23</v>
          </cell>
          <cell r="Q572">
            <v>0.88124999999999998</v>
          </cell>
          <cell r="R572" t="str">
            <v>FTL</v>
          </cell>
          <cell r="S572" t="str">
            <v>T</v>
          </cell>
          <cell r="T572" t="str">
            <v>G</v>
          </cell>
          <cell r="U572" t="str">
            <v>A</v>
          </cell>
          <cell r="V572">
            <v>937</v>
          </cell>
          <cell r="W572" t="str">
            <v>3W</v>
          </cell>
          <cell r="X572" t="str">
            <v>3W</v>
          </cell>
          <cell r="Y572">
            <v>0.375</v>
          </cell>
          <cell r="Z572">
            <v>0.39583333333333331</v>
          </cell>
          <cell r="AA572" t="str">
            <v>3W</v>
          </cell>
          <cell r="AB572" t="str">
            <v>3W</v>
          </cell>
          <cell r="AC572">
            <v>0.4375</v>
          </cell>
          <cell r="AD572">
            <v>0.45833333333333331</v>
          </cell>
          <cell r="AE572" t="str">
            <v>EDC8</v>
          </cell>
          <cell r="AF572" t="str">
            <v>6W</v>
          </cell>
        </row>
        <row r="573">
          <cell r="A573" t="str">
            <v>TGA938</v>
          </cell>
          <cell r="B573" t="str">
            <v>EDCGZ</v>
          </cell>
          <cell r="C573" t="str">
            <v>Distribution Center</v>
          </cell>
          <cell r="D573" t="str">
            <v>AAT</v>
          </cell>
          <cell r="E573" t="str">
            <v>Non Bailment</v>
          </cell>
          <cell r="F573" t="str">
            <v>21 - 30</v>
          </cell>
          <cell r="G573" t="str">
            <v>One way</v>
          </cell>
          <cell r="H573" t="str">
            <v>One Way</v>
          </cell>
          <cell r="I573">
            <v>44875</v>
          </cell>
          <cell r="J573" t="str">
            <v>TGA938</v>
          </cell>
          <cell r="K573" t="str">
            <v>CWEVB</v>
          </cell>
          <cell r="L573" t="str">
            <v>AEROKLAS CO LTD</v>
          </cell>
          <cell r="M573" t="str">
            <v>12.876200 / 101.091400</v>
          </cell>
          <cell r="N573" t="str">
            <v>TTVT</v>
          </cell>
          <cell r="O573" t="str">
            <v>GBJWG</v>
          </cell>
          <cell r="P573">
            <v>21</v>
          </cell>
          <cell r="R573" t="str">
            <v>FTL</v>
          </cell>
          <cell r="S573" t="str">
            <v>T</v>
          </cell>
          <cell r="T573" t="str">
            <v>G</v>
          </cell>
          <cell r="U573" t="str">
            <v>A</v>
          </cell>
          <cell r="V573">
            <v>938</v>
          </cell>
          <cell r="W573" t="str">
            <v>1M</v>
          </cell>
          <cell r="X573" t="str">
            <v>1M</v>
          </cell>
          <cell r="Y573">
            <v>0.36458333333333331</v>
          </cell>
          <cell r="Z573">
            <v>0.38541666666666669</v>
          </cell>
          <cell r="AA573" t="str">
            <v>1M</v>
          </cell>
          <cell r="AB573" t="str">
            <v>1M</v>
          </cell>
          <cell r="AC573">
            <v>0.42708333333333331</v>
          </cell>
          <cell r="AD573">
            <v>0.44791666666666669</v>
          </cell>
          <cell r="AE573" t="str">
            <v>EDC8</v>
          </cell>
          <cell r="AF573" t="str">
            <v>6W</v>
          </cell>
        </row>
        <row r="574">
          <cell r="A574" t="str">
            <v>TGA943</v>
          </cell>
          <cell r="B574" t="str">
            <v>EDCGZ</v>
          </cell>
          <cell r="C574" t="str">
            <v>Distribution Center</v>
          </cell>
          <cell r="D574" t="str">
            <v>AAT</v>
          </cell>
          <cell r="E574" t="str">
            <v>Non Bailment</v>
          </cell>
          <cell r="F574" t="str">
            <v>11 - 20</v>
          </cell>
          <cell r="G574" t="str">
            <v>One way</v>
          </cell>
          <cell r="H574" t="str">
            <v>One Way</v>
          </cell>
          <cell r="I574">
            <v>45278</v>
          </cell>
          <cell r="J574" t="str">
            <v>TGA943</v>
          </cell>
          <cell r="K574" t="str">
            <v>AA2KA</v>
          </cell>
          <cell r="L574" t="str">
            <v>CHASSIS BRAKES INTERNATIONAL THAILA</v>
          </cell>
          <cell r="M574" t="str">
            <v>13.016700 / 101.174000</v>
          </cell>
          <cell r="N574" t="str">
            <v>TTVT</v>
          </cell>
          <cell r="O574" t="str">
            <v>GBJWE</v>
          </cell>
          <cell r="P574">
            <v>23</v>
          </cell>
          <cell r="Q574">
            <v>1.77</v>
          </cell>
          <cell r="R574" t="str">
            <v>FTL</v>
          </cell>
          <cell r="S574" t="str">
            <v>T</v>
          </cell>
          <cell r="T574" t="str">
            <v>G</v>
          </cell>
          <cell r="U574" t="str">
            <v>A</v>
          </cell>
          <cell r="V574">
            <v>943</v>
          </cell>
          <cell r="W574" t="str">
            <v>3W</v>
          </cell>
          <cell r="X574" t="str">
            <v>3W</v>
          </cell>
          <cell r="Y574">
            <v>0.64583333333333337</v>
          </cell>
          <cell r="Z574">
            <v>0.66666666666666663</v>
          </cell>
          <cell r="AA574" t="str">
            <v>3W</v>
          </cell>
          <cell r="AB574" t="str">
            <v>3W</v>
          </cell>
          <cell r="AC574">
            <v>0.70833333333333337</v>
          </cell>
          <cell r="AD574">
            <v>0.72916666666666663</v>
          </cell>
          <cell r="AE574" t="str">
            <v>EDC8</v>
          </cell>
          <cell r="AF574" t="str">
            <v>6W</v>
          </cell>
        </row>
        <row r="575">
          <cell r="A575" t="str">
            <v>TGA945</v>
          </cell>
          <cell r="B575" t="str">
            <v>EDCGZ</v>
          </cell>
          <cell r="C575" t="str">
            <v>Distribution Center</v>
          </cell>
          <cell r="D575" t="str">
            <v>AAT</v>
          </cell>
          <cell r="E575" t="str">
            <v>Non Bailment</v>
          </cell>
          <cell r="F575" t="str">
            <v>11 - 20</v>
          </cell>
          <cell r="G575" t="str">
            <v>One way</v>
          </cell>
          <cell r="H575" t="str">
            <v>One Way</v>
          </cell>
          <cell r="I575">
            <v>44875</v>
          </cell>
          <cell r="J575" t="str">
            <v>TGA945</v>
          </cell>
          <cell r="K575" t="str">
            <v>GRBNA</v>
          </cell>
          <cell r="L575" t="str">
            <v>AUTO ALLIANCE (THAILAND) CO., LTD</v>
          </cell>
          <cell r="M575" t="str">
            <v>13.005183, 101.164959</v>
          </cell>
          <cell r="N575" t="str">
            <v>TTVT</v>
          </cell>
          <cell r="O575" t="str">
            <v>GBJWG</v>
          </cell>
          <cell r="P575">
            <v>23</v>
          </cell>
          <cell r="R575" t="str">
            <v>FTL</v>
          </cell>
          <cell r="S575" t="str">
            <v>T</v>
          </cell>
          <cell r="T575" t="str">
            <v>G</v>
          </cell>
          <cell r="U575" t="str">
            <v>A</v>
          </cell>
          <cell r="V575">
            <v>945</v>
          </cell>
          <cell r="W575" t="str">
            <v>3W</v>
          </cell>
          <cell r="X575" t="str">
            <v>3W</v>
          </cell>
          <cell r="Y575">
            <v>0.39583333333333331</v>
          </cell>
          <cell r="Z575">
            <v>0.41666666666666663</v>
          </cell>
          <cell r="AA575" t="str">
            <v>3W</v>
          </cell>
          <cell r="AB575" t="str">
            <v>3W</v>
          </cell>
          <cell r="AC575">
            <v>0.45833333333333331</v>
          </cell>
          <cell r="AD575">
            <v>0.47916666666666669</v>
          </cell>
          <cell r="AE575" t="str">
            <v>EDC8</v>
          </cell>
          <cell r="AF575" t="str">
            <v>6W</v>
          </cell>
        </row>
        <row r="576">
          <cell r="A576" t="str">
            <v>TGA946</v>
          </cell>
          <cell r="B576" t="str">
            <v>EDCGZ</v>
          </cell>
          <cell r="C576" t="str">
            <v>Distribution Center</v>
          </cell>
          <cell r="D576" t="str">
            <v>AAT</v>
          </cell>
          <cell r="E576" t="str">
            <v>Non Bailment</v>
          </cell>
          <cell r="F576" t="str">
            <v>21 - 30</v>
          </cell>
          <cell r="G576" t="str">
            <v>One way</v>
          </cell>
          <cell r="H576" t="str">
            <v>One Way</v>
          </cell>
          <cell r="I576">
            <v>45278</v>
          </cell>
          <cell r="J576" t="str">
            <v>TGA946</v>
          </cell>
          <cell r="K576" t="str">
            <v>DRYJA</v>
          </cell>
          <cell r="L576" t="str">
            <v>NTN MFG THAILAND CO LTD</v>
          </cell>
          <cell r="M576" t="str">
            <v>13.00081, 101.16138</v>
          </cell>
          <cell r="N576" t="str">
            <v>TTVT</v>
          </cell>
          <cell r="O576" t="str">
            <v>GBJWA</v>
          </cell>
          <cell r="P576">
            <v>21</v>
          </cell>
          <cell r="R576" t="str">
            <v>FTL</v>
          </cell>
          <cell r="S576" t="str">
            <v>T</v>
          </cell>
          <cell r="T576" t="str">
            <v>G</v>
          </cell>
          <cell r="U576" t="str">
            <v>A</v>
          </cell>
          <cell r="V576">
            <v>946</v>
          </cell>
          <cell r="W576" t="str">
            <v>1M</v>
          </cell>
          <cell r="X576" t="str">
            <v>1M</v>
          </cell>
          <cell r="Y576">
            <v>0.375</v>
          </cell>
          <cell r="Z576">
            <v>0.38541666666666669</v>
          </cell>
          <cell r="AA576" t="str">
            <v>1M</v>
          </cell>
          <cell r="AB576" t="str">
            <v>1M</v>
          </cell>
          <cell r="AC576">
            <v>0.42708333333333331</v>
          </cell>
          <cell r="AD576">
            <v>0.44791666666666669</v>
          </cell>
          <cell r="AE576" t="str">
            <v>EDC8</v>
          </cell>
          <cell r="AF576" t="str">
            <v>6W</v>
          </cell>
        </row>
        <row r="577">
          <cell r="A577" t="str">
            <v>TGA947</v>
          </cell>
          <cell r="B577" t="str">
            <v>EDCGZ</v>
          </cell>
          <cell r="C577" t="str">
            <v>Distribution Center</v>
          </cell>
          <cell r="D577" t="str">
            <v>AAT</v>
          </cell>
          <cell r="E577" t="str">
            <v>Non Bailment</v>
          </cell>
          <cell r="F577" t="str">
            <v>21 - 30</v>
          </cell>
          <cell r="G577" t="str">
            <v>One way</v>
          </cell>
          <cell r="H577" t="str">
            <v>One Way</v>
          </cell>
          <cell r="I577">
            <v>45278</v>
          </cell>
          <cell r="J577" t="str">
            <v>TGA947</v>
          </cell>
          <cell r="K577" t="str">
            <v>DRYJA</v>
          </cell>
          <cell r="L577" t="str">
            <v>NTN MFG THAILAND CO LTD</v>
          </cell>
          <cell r="M577" t="str">
            <v>13.00081, 101.16138</v>
          </cell>
          <cell r="N577" t="str">
            <v>TTVT</v>
          </cell>
          <cell r="O577" t="str">
            <v>GBJWC</v>
          </cell>
          <cell r="P577">
            <v>25</v>
          </cell>
          <cell r="R577" t="str">
            <v>FTL</v>
          </cell>
          <cell r="S577" t="str">
            <v>T</v>
          </cell>
          <cell r="T577" t="str">
            <v>G</v>
          </cell>
          <cell r="U577" t="str">
            <v>A</v>
          </cell>
          <cell r="V577">
            <v>947</v>
          </cell>
          <cell r="W577" t="str">
            <v>5F</v>
          </cell>
          <cell r="X577" t="str">
            <v>5F</v>
          </cell>
          <cell r="Y577">
            <v>0.33333333333333331</v>
          </cell>
          <cell r="Z577">
            <v>0.35416666666666669</v>
          </cell>
          <cell r="AA577" t="str">
            <v>5F</v>
          </cell>
          <cell r="AB577" t="str">
            <v>5F</v>
          </cell>
          <cell r="AC577">
            <v>0.39583333333333331</v>
          </cell>
          <cell r="AD577">
            <v>0.41666666666666669</v>
          </cell>
          <cell r="AE577" t="str">
            <v>EDC8</v>
          </cell>
          <cell r="AF577" t="str">
            <v>6W</v>
          </cell>
        </row>
        <row r="578">
          <cell r="A578" t="str">
            <v>TGA948</v>
          </cell>
          <cell r="B578" t="str">
            <v>EDCGZ</v>
          </cell>
          <cell r="C578" t="str">
            <v>Distribution Center</v>
          </cell>
          <cell r="D578" t="str">
            <v>AAT</v>
          </cell>
          <cell r="E578" t="str">
            <v>Non Bailment</v>
          </cell>
          <cell r="F578" t="str">
            <v>21 - 30</v>
          </cell>
          <cell r="G578" t="str">
            <v>One way</v>
          </cell>
          <cell r="H578" t="str">
            <v>One Way</v>
          </cell>
          <cell r="I578">
            <v>45019</v>
          </cell>
          <cell r="J578" t="str">
            <v>TGA948</v>
          </cell>
          <cell r="K578" t="str">
            <v>DRYJA</v>
          </cell>
          <cell r="L578" t="str">
            <v>NTN MFG THAILAND CO LTD</v>
          </cell>
          <cell r="M578" t="str">
            <v>13.00081, 101.16138</v>
          </cell>
          <cell r="N578" t="str">
            <v>TTVT</v>
          </cell>
          <cell r="O578" t="str">
            <v>GBJWG</v>
          </cell>
          <cell r="P578">
            <v>22</v>
          </cell>
          <cell r="R578" t="str">
            <v>FTL</v>
          </cell>
          <cell r="S578" t="str">
            <v>T</v>
          </cell>
          <cell r="T578" t="str">
            <v>G</v>
          </cell>
          <cell r="U578" t="str">
            <v>A</v>
          </cell>
          <cell r="V578">
            <v>948</v>
          </cell>
          <cell r="W578" t="str">
            <v>2T</v>
          </cell>
          <cell r="X578" t="str">
            <v>2T</v>
          </cell>
          <cell r="Y578">
            <v>0.39583333333333331</v>
          </cell>
          <cell r="Z578">
            <v>0.41666666666666663</v>
          </cell>
          <cell r="AA578" t="str">
            <v>2T</v>
          </cell>
          <cell r="AB578" t="str">
            <v>2T</v>
          </cell>
          <cell r="AC578">
            <v>0.45833333333333331</v>
          </cell>
          <cell r="AD578">
            <v>0.46875</v>
          </cell>
          <cell r="AE578" t="str">
            <v>EDC8</v>
          </cell>
          <cell r="AF578" t="str">
            <v>6W</v>
          </cell>
        </row>
        <row r="579">
          <cell r="A579" t="str">
            <v>TGA949</v>
          </cell>
          <cell r="B579" t="str">
            <v>EDCGZ</v>
          </cell>
          <cell r="C579" t="str">
            <v>Distribution Center</v>
          </cell>
          <cell r="D579" t="str">
            <v>AAT</v>
          </cell>
          <cell r="E579" t="str">
            <v>Non Bailment</v>
          </cell>
          <cell r="F579" t="str">
            <v>21 - 30</v>
          </cell>
          <cell r="G579" t="str">
            <v>One way</v>
          </cell>
          <cell r="H579" t="str">
            <v>One Way</v>
          </cell>
          <cell r="I579">
            <v>45278</v>
          </cell>
          <cell r="J579" t="str">
            <v>TGA949</v>
          </cell>
          <cell r="K579" t="str">
            <v>EHE7C</v>
          </cell>
          <cell r="L579" t="str">
            <v>SUMITOMO ELECTRIC WIRING SYSTEMS TH</v>
          </cell>
          <cell r="M579" t="str">
            <v>13.000300 / 101.089500</v>
          </cell>
          <cell r="N579" t="str">
            <v>TTVT</v>
          </cell>
          <cell r="O579" t="str">
            <v>GBJWC</v>
          </cell>
          <cell r="P579">
            <v>25</v>
          </cell>
          <cell r="R579" t="str">
            <v>FTL</v>
          </cell>
          <cell r="S579" t="str">
            <v>T</v>
          </cell>
          <cell r="T579" t="str">
            <v>G</v>
          </cell>
          <cell r="U579" t="str">
            <v>A</v>
          </cell>
          <cell r="V579">
            <v>949</v>
          </cell>
          <cell r="W579" t="str">
            <v>5F</v>
          </cell>
          <cell r="X579" t="str">
            <v>5F</v>
          </cell>
          <cell r="Y579">
            <v>0.33333333333333331</v>
          </cell>
          <cell r="Z579">
            <v>0.35416666666666669</v>
          </cell>
          <cell r="AA579" t="str">
            <v>5F</v>
          </cell>
          <cell r="AB579" t="str">
            <v>5F</v>
          </cell>
          <cell r="AC579">
            <v>0.39583333333333331</v>
          </cell>
          <cell r="AD579">
            <v>0.41666666666666669</v>
          </cell>
          <cell r="AE579" t="str">
            <v>EDC8</v>
          </cell>
          <cell r="AF579" t="str">
            <v>6W</v>
          </cell>
        </row>
        <row r="580">
          <cell r="A580" t="str">
            <v>TGA950</v>
          </cell>
          <cell r="B580" t="str">
            <v>EDCGZ</v>
          </cell>
          <cell r="C580" t="str">
            <v>Distribution Center</v>
          </cell>
          <cell r="D580" t="str">
            <v>AAT</v>
          </cell>
          <cell r="E580" t="str">
            <v>Non Bailment</v>
          </cell>
          <cell r="F580" t="str">
            <v>21 - 30</v>
          </cell>
          <cell r="G580" t="str">
            <v>One way</v>
          </cell>
          <cell r="H580" t="str">
            <v>One Way</v>
          </cell>
          <cell r="I580">
            <v>45194</v>
          </cell>
          <cell r="J580" t="str">
            <v>TGA950</v>
          </cell>
          <cell r="K580" t="str">
            <v>EHE7C</v>
          </cell>
          <cell r="L580" t="str">
            <v>SUMITOMO ELECTRIC WIRING SYSTEMS TH</v>
          </cell>
          <cell r="M580" t="str">
            <v>13.000300 / 101.089500</v>
          </cell>
          <cell r="N580" t="str">
            <v>TTVT</v>
          </cell>
          <cell r="O580" t="str">
            <v>GBJWE</v>
          </cell>
          <cell r="P580">
            <v>23</v>
          </cell>
          <cell r="R580" t="str">
            <v>FTL</v>
          </cell>
          <cell r="S580" t="str">
            <v>T</v>
          </cell>
          <cell r="T580" t="str">
            <v>G</v>
          </cell>
          <cell r="U580" t="str">
            <v>A</v>
          </cell>
          <cell r="V580">
            <v>950</v>
          </cell>
          <cell r="W580" t="str">
            <v>3W</v>
          </cell>
          <cell r="X580" t="str">
            <v>3W</v>
          </cell>
          <cell r="Y580">
            <v>0.39583333333333331</v>
          </cell>
          <cell r="Z580">
            <v>0.41666666666666663</v>
          </cell>
          <cell r="AA580" t="str">
            <v>3W</v>
          </cell>
          <cell r="AB580" t="str">
            <v>3W</v>
          </cell>
          <cell r="AC580">
            <v>0.45833333333333331</v>
          </cell>
          <cell r="AD580">
            <v>0.47916666666666669</v>
          </cell>
          <cell r="AE580" t="str">
            <v>EDC8</v>
          </cell>
          <cell r="AF580" t="str">
            <v>6W</v>
          </cell>
        </row>
        <row r="581">
          <cell r="A581" t="str">
            <v>TGA954</v>
          </cell>
          <cell r="B581" t="str">
            <v>EDCGZ</v>
          </cell>
          <cell r="C581" t="str">
            <v>Distribution Center</v>
          </cell>
          <cell r="D581" t="str">
            <v>AAT</v>
          </cell>
          <cell r="E581" t="str">
            <v>Non Bailment</v>
          </cell>
          <cell r="F581" t="str">
            <v>21 - 30</v>
          </cell>
          <cell r="G581" t="str">
            <v>One way</v>
          </cell>
          <cell r="H581" t="str">
            <v>One Way</v>
          </cell>
          <cell r="I581">
            <v>45124</v>
          </cell>
          <cell r="J581" t="str">
            <v>TGA954</v>
          </cell>
          <cell r="K581" t="str">
            <v>GM11A</v>
          </cell>
          <cell r="L581" t="str">
            <v>SUPAVUT INDUSTRY CO LTD</v>
          </cell>
          <cell r="M581" t="str">
            <v>12.955400 / 100.998100</v>
          </cell>
          <cell r="N581" t="str">
            <v>TTVT</v>
          </cell>
          <cell r="O581" t="str">
            <v>GBJWC</v>
          </cell>
          <cell r="P581">
            <v>25</v>
          </cell>
          <cell r="Q581">
            <v>0.85399999999999987</v>
          </cell>
          <cell r="R581" t="str">
            <v>FTL</v>
          </cell>
          <cell r="S581" t="str">
            <v>T</v>
          </cell>
          <cell r="T581" t="str">
            <v>G</v>
          </cell>
          <cell r="U581" t="str">
            <v>A</v>
          </cell>
          <cell r="V581">
            <v>954</v>
          </cell>
          <cell r="W581" t="str">
            <v>5F</v>
          </cell>
          <cell r="X581" t="str">
            <v>5F</v>
          </cell>
          <cell r="Y581">
            <v>0.39583333333333331</v>
          </cell>
          <cell r="Z581">
            <v>0.41666666666666663</v>
          </cell>
          <cell r="AA581" t="str">
            <v>5F</v>
          </cell>
          <cell r="AB581" t="str">
            <v>5F</v>
          </cell>
          <cell r="AC581">
            <v>0.45833333333333331</v>
          </cell>
          <cell r="AD581">
            <v>0.46875</v>
          </cell>
          <cell r="AE581" t="str">
            <v>EDC8</v>
          </cell>
          <cell r="AF581" t="str">
            <v>6W</v>
          </cell>
        </row>
        <row r="582">
          <cell r="A582" t="str">
            <v>TGA955</v>
          </cell>
          <cell r="B582" t="str">
            <v>EDCGZ</v>
          </cell>
          <cell r="C582" t="str">
            <v>Distribution Center</v>
          </cell>
          <cell r="D582" t="str">
            <v>AAT</v>
          </cell>
          <cell r="E582" t="str">
            <v>Non Bailment</v>
          </cell>
          <cell r="F582" t="str">
            <v>11 - 20</v>
          </cell>
          <cell r="G582" t="str">
            <v>One way</v>
          </cell>
          <cell r="H582" t="str">
            <v>One Way</v>
          </cell>
          <cell r="I582">
            <v>45278</v>
          </cell>
          <cell r="J582" t="str">
            <v>TGA955</v>
          </cell>
          <cell r="K582" t="str">
            <v>GZUUB</v>
          </cell>
          <cell r="L582" t="str">
            <v>ROBERT BOSCH AUTOMOTIVE TECHNOLOGIE</v>
          </cell>
          <cell r="M582" t="str">
            <v>13.001100 / 101.160700</v>
          </cell>
          <cell r="N582" t="str">
            <v>TTVT</v>
          </cell>
          <cell r="O582" t="str">
            <v>GBJWA</v>
          </cell>
          <cell r="P582">
            <v>22</v>
          </cell>
          <cell r="R582" t="str">
            <v>FTL</v>
          </cell>
          <cell r="S582" t="str">
            <v>T</v>
          </cell>
          <cell r="T582" t="str">
            <v>G</v>
          </cell>
          <cell r="U582" t="str">
            <v>A</v>
          </cell>
          <cell r="V582">
            <v>955</v>
          </cell>
          <cell r="W582" t="str">
            <v>2T</v>
          </cell>
          <cell r="X582" t="str">
            <v>2T</v>
          </cell>
          <cell r="Y582">
            <v>0.625</v>
          </cell>
          <cell r="Z582">
            <v>0.64583333333333337</v>
          </cell>
          <cell r="AA582" t="str">
            <v>2T</v>
          </cell>
          <cell r="AB582" t="str">
            <v>2T</v>
          </cell>
          <cell r="AC582">
            <v>0.6875</v>
          </cell>
          <cell r="AD582">
            <v>0.70833333333333337</v>
          </cell>
          <cell r="AE582" t="str">
            <v>EDC8</v>
          </cell>
          <cell r="AF582" t="str">
            <v>6W</v>
          </cell>
        </row>
        <row r="583">
          <cell r="A583" t="str">
            <v>TGA960</v>
          </cell>
          <cell r="B583" t="str">
            <v>EDCGZ</v>
          </cell>
          <cell r="C583" t="str">
            <v>Distribution Center</v>
          </cell>
          <cell r="D583" t="str">
            <v>AAT</v>
          </cell>
          <cell r="E583" t="str">
            <v>Non Bailment</v>
          </cell>
          <cell r="F583" t="str">
            <v>21 - 30</v>
          </cell>
          <cell r="G583" t="str">
            <v>One way</v>
          </cell>
          <cell r="H583" t="str">
            <v>One Way</v>
          </cell>
          <cell r="I583">
            <v>45278</v>
          </cell>
          <cell r="J583" t="str">
            <v>TGA960</v>
          </cell>
          <cell r="K583" t="str">
            <v>GMHGA</v>
          </cell>
          <cell r="L583" t="str">
            <v>ICHIKOH INDUSTRIES THAILAND CO LTD</v>
          </cell>
          <cell r="M583" t="str">
            <v>12.945900 / 101.114100</v>
          </cell>
          <cell r="N583" t="str">
            <v>TTVT</v>
          </cell>
          <cell r="O583" t="str">
            <v>GBJWC</v>
          </cell>
          <cell r="P583">
            <v>25</v>
          </cell>
          <cell r="Q583">
            <v>0.36412444444444453</v>
          </cell>
          <cell r="R583" t="str">
            <v>FTL</v>
          </cell>
          <cell r="S583" t="str">
            <v>T</v>
          </cell>
          <cell r="T583" t="str">
            <v>G</v>
          </cell>
          <cell r="U583" t="str">
            <v>A</v>
          </cell>
          <cell r="V583">
            <v>960</v>
          </cell>
          <cell r="W583" t="str">
            <v>5F</v>
          </cell>
          <cell r="X583" t="str">
            <v>5F</v>
          </cell>
          <cell r="Y583">
            <v>0.41666666666666669</v>
          </cell>
          <cell r="Z583">
            <v>0.4375</v>
          </cell>
          <cell r="AA583" t="str">
            <v>5F</v>
          </cell>
          <cell r="AB583" t="str">
            <v>5F</v>
          </cell>
          <cell r="AC583">
            <v>0.47916666666666669</v>
          </cell>
          <cell r="AD583">
            <v>0.5</v>
          </cell>
          <cell r="AE583" t="str">
            <v>EDC8</v>
          </cell>
          <cell r="AF583" t="str">
            <v>6W</v>
          </cell>
        </row>
        <row r="584">
          <cell r="A584" t="str">
            <v>TGA961</v>
          </cell>
          <cell r="B584" t="str">
            <v>EDCGZ</v>
          </cell>
          <cell r="C584" t="str">
            <v>Distribution Center</v>
          </cell>
          <cell r="D584" t="str">
            <v>AAT</v>
          </cell>
          <cell r="E584" t="str">
            <v>Non Bailment</v>
          </cell>
          <cell r="F584" t="str">
            <v>0 - 5</v>
          </cell>
          <cell r="G584" t="str">
            <v>One way</v>
          </cell>
          <cell r="H584" t="str">
            <v>One Way</v>
          </cell>
          <cell r="I584">
            <v>45201</v>
          </cell>
          <cell r="J584" t="str">
            <v>TGA961</v>
          </cell>
          <cell r="K584" t="str">
            <v>GTMKB</v>
          </cell>
          <cell r="L584" t="str">
            <v>SUPREME FELTOL THAILAND CO LTD</v>
          </cell>
          <cell r="M584" t="str">
            <v>13.059700 / 101.192900</v>
          </cell>
          <cell r="N584" t="str">
            <v>TTVT</v>
          </cell>
          <cell r="O584" t="str">
            <v>GBJWG</v>
          </cell>
          <cell r="P584">
            <v>21</v>
          </cell>
          <cell r="Q584">
            <v>1.7316000000000002E-2</v>
          </cell>
          <cell r="R584" t="str">
            <v>CON</v>
          </cell>
          <cell r="S584" t="str">
            <v>T</v>
          </cell>
          <cell r="T584" t="str">
            <v>G</v>
          </cell>
          <cell r="U584" t="str">
            <v>A</v>
          </cell>
          <cell r="V584">
            <v>961</v>
          </cell>
          <cell r="W584" t="str">
            <v>1M</v>
          </cell>
          <cell r="X584" t="str">
            <v>1M</v>
          </cell>
          <cell r="Y584">
            <v>0.58333333333333337</v>
          </cell>
          <cell r="Z584">
            <v>0.60416666666666663</v>
          </cell>
          <cell r="AA584" t="str">
            <v>1M</v>
          </cell>
          <cell r="AB584" t="str">
            <v>1M</v>
          </cell>
          <cell r="AC584">
            <v>0.625</v>
          </cell>
          <cell r="AD584">
            <v>0.64583333333333337</v>
          </cell>
          <cell r="AE584" t="str">
            <v>EDC8</v>
          </cell>
          <cell r="AF584" t="str">
            <v>6W</v>
          </cell>
        </row>
        <row r="585">
          <cell r="A585" t="str">
            <v>TGA961</v>
          </cell>
          <cell r="B585" t="str">
            <v>EDCGZ</v>
          </cell>
          <cell r="C585" t="str">
            <v>Distribution Center</v>
          </cell>
          <cell r="D585" t="str">
            <v>AAT</v>
          </cell>
          <cell r="E585" t="str">
            <v>Non Bailment</v>
          </cell>
          <cell r="F585" t="str">
            <v>0 - 5</v>
          </cell>
          <cell r="G585" t="str">
            <v>One way</v>
          </cell>
          <cell r="H585" t="str">
            <v>One Way</v>
          </cell>
          <cell r="I585">
            <v>45201</v>
          </cell>
          <cell r="J585" t="str">
            <v>TGA961</v>
          </cell>
          <cell r="K585" t="str">
            <v>GTMKB</v>
          </cell>
          <cell r="L585" t="str">
            <v>SUPREME FELTOL THAILAND CO LTD</v>
          </cell>
          <cell r="M585" t="str">
            <v>13.059700 / 101.192900</v>
          </cell>
          <cell r="N585" t="str">
            <v>TTVT</v>
          </cell>
          <cell r="O585" t="str">
            <v>GK0VK</v>
          </cell>
          <cell r="P585">
            <v>21</v>
          </cell>
          <cell r="Q585">
            <v>1.9834824444444444E-2</v>
          </cell>
          <cell r="R585" t="str">
            <v>CON</v>
          </cell>
          <cell r="S585" t="str">
            <v>T</v>
          </cell>
          <cell r="T585" t="str">
            <v>G</v>
          </cell>
          <cell r="U585" t="str">
            <v>A</v>
          </cell>
          <cell r="V585">
            <v>961</v>
          </cell>
          <cell r="W585" t="str">
            <v>1M</v>
          </cell>
          <cell r="X585" t="str">
            <v>1M</v>
          </cell>
          <cell r="Y585">
            <v>0.58333333333333337</v>
          </cell>
          <cell r="Z585">
            <v>0.60416666666666663</v>
          </cell>
          <cell r="AA585" t="str">
            <v>1M</v>
          </cell>
          <cell r="AB585" t="str">
            <v>1M</v>
          </cell>
          <cell r="AC585">
            <v>0.625</v>
          </cell>
          <cell r="AD585">
            <v>0.64583333333333337</v>
          </cell>
          <cell r="AE585" t="str">
            <v>EDC8</v>
          </cell>
          <cell r="AF585" t="str">
            <v>6W</v>
          </cell>
        </row>
        <row r="586">
          <cell r="A586" t="str">
            <v>TGA962</v>
          </cell>
          <cell r="B586" t="str">
            <v>EDCGZ</v>
          </cell>
          <cell r="C586" t="str">
            <v>Distribution Center</v>
          </cell>
          <cell r="D586" t="str">
            <v>AAT</v>
          </cell>
          <cell r="E586" t="str">
            <v>Non Bailment</v>
          </cell>
          <cell r="F586" t="str">
            <v>21 - 30</v>
          </cell>
          <cell r="G586" t="str">
            <v>One way</v>
          </cell>
          <cell r="H586" t="str">
            <v>One Way</v>
          </cell>
          <cell r="I586">
            <v>45124</v>
          </cell>
          <cell r="J586" t="str">
            <v>TGA962</v>
          </cell>
          <cell r="K586" t="str">
            <v>GUEUB</v>
          </cell>
          <cell r="L586" t="str">
            <v>F TECH MFG THAILAND LTD</v>
          </cell>
          <cell r="M586" t="str">
            <v>13.290600 / 101.159700</v>
          </cell>
          <cell r="N586" t="str">
            <v>TTVT</v>
          </cell>
          <cell r="O586" t="str">
            <v>GBJWC</v>
          </cell>
          <cell r="P586">
            <v>25</v>
          </cell>
          <cell r="R586" t="str">
            <v>FTL</v>
          </cell>
          <cell r="S586" t="str">
            <v>T</v>
          </cell>
          <cell r="T586" t="str">
            <v>G</v>
          </cell>
          <cell r="U586" t="str">
            <v>A</v>
          </cell>
          <cell r="V586">
            <v>962</v>
          </cell>
          <cell r="W586" t="str">
            <v>5F</v>
          </cell>
          <cell r="X586" t="str">
            <v>5F</v>
          </cell>
          <cell r="Y586">
            <v>0.58333333333333337</v>
          </cell>
          <cell r="Z586">
            <v>0.60416666666666674</v>
          </cell>
          <cell r="AA586" t="str">
            <v>5F</v>
          </cell>
          <cell r="AB586" t="str">
            <v>5F</v>
          </cell>
          <cell r="AC586">
            <v>0.63541666666666674</v>
          </cell>
          <cell r="AD586">
            <v>0.64583333333333337</v>
          </cell>
          <cell r="AE586" t="str">
            <v>EDC8</v>
          </cell>
          <cell r="AF586" t="str">
            <v>6W</v>
          </cell>
        </row>
        <row r="587">
          <cell r="A587" t="str">
            <v>TGA968</v>
          </cell>
          <cell r="B587" t="str">
            <v>EDCGZ</v>
          </cell>
          <cell r="C587" t="str">
            <v>Distribution Center</v>
          </cell>
          <cell r="D587" t="str">
            <v>AAT</v>
          </cell>
          <cell r="E587" t="str">
            <v>Non Bailment</v>
          </cell>
          <cell r="F587" t="str">
            <v>11 - 20</v>
          </cell>
          <cell r="G587" t="str">
            <v>One way</v>
          </cell>
          <cell r="H587" t="str">
            <v>One Way</v>
          </cell>
          <cell r="I587">
            <v>45131</v>
          </cell>
          <cell r="J587" t="str">
            <v>TGA968</v>
          </cell>
          <cell r="K587" t="str">
            <v>V0H8A</v>
          </cell>
          <cell r="L587" t="str">
            <v>ZF AUTOMOTIVE SAFETY SYSTEMS THAILA</v>
          </cell>
          <cell r="M587" t="str">
            <v>13.008300 / 101.172700</v>
          </cell>
          <cell r="N587" t="str">
            <v>TTVT</v>
          </cell>
          <cell r="O587" t="str">
            <v>GBJWE</v>
          </cell>
          <cell r="P587">
            <v>23</v>
          </cell>
          <cell r="Q587">
            <v>0.56000000000000005</v>
          </cell>
          <cell r="R587" t="str">
            <v>FTL</v>
          </cell>
          <cell r="S587" t="str">
            <v>T</v>
          </cell>
          <cell r="T587" t="str">
            <v>G</v>
          </cell>
          <cell r="U587" t="str">
            <v>A</v>
          </cell>
          <cell r="V587">
            <v>968</v>
          </cell>
          <cell r="W587" t="str">
            <v>3W</v>
          </cell>
          <cell r="X587" t="str">
            <v>3W</v>
          </cell>
          <cell r="Y587">
            <v>0.33333333333333331</v>
          </cell>
          <cell r="Z587">
            <v>0.35416666666666669</v>
          </cell>
          <cell r="AA587" t="str">
            <v>3W</v>
          </cell>
          <cell r="AB587" t="str">
            <v>3W</v>
          </cell>
          <cell r="AC587">
            <v>0.40625</v>
          </cell>
          <cell r="AD587">
            <v>0.42708333333333331</v>
          </cell>
          <cell r="AE587" t="str">
            <v>EDC8</v>
          </cell>
          <cell r="AF587" t="str">
            <v>6W</v>
          </cell>
        </row>
        <row r="588">
          <cell r="A588" t="str">
            <v>TGA971</v>
          </cell>
          <cell r="B588" t="str">
            <v>EDCGZ</v>
          </cell>
          <cell r="C588" t="str">
            <v>Distribution Center</v>
          </cell>
          <cell r="D588" t="str">
            <v>AAT</v>
          </cell>
          <cell r="E588" t="str">
            <v>Non Bailment</v>
          </cell>
          <cell r="F588" t="str">
            <v>6 - 10</v>
          </cell>
          <cell r="G588" t="str">
            <v>One way</v>
          </cell>
          <cell r="H588" t="str">
            <v>One Way</v>
          </cell>
          <cell r="I588">
            <v>44977</v>
          </cell>
          <cell r="J588" t="str">
            <v>TGA971</v>
          </cell>
          <cell r="K588" t="str">
            <v>GNXBC</v>
          </cell>
          <cell r="L588" t="str">
            <v>MANN &amp; HUMMEL THAILAND LTD</v>
          </cell>
          <cell r="M588" t="str">
            <v>13.074900 / 101.187000</v>
          </cell>
          <cell r="N588" t="str">
            <v>TTVT</v>
          </cell>
          <cell r="O588" t="str">
            <v>GBJWE</v>
          </cell>
          <cell r="P588">
            <v>24</v>
          </cell>
          <cell r="Q588">
            <v>0.57999999999999996</v>
          </cell>
          <cell r="R588" t="str">
            <v>FTL</v>
          </cell>
          <cell r="S588" t="str">
            <v>T</v>
          </cell>
          <cell r="T588" t="str">
            <v>G</v>
          </cell>
          <cell r="U588" t="str">
            <v>A</v>
          </cell>
          <cell r="V588">
            <v>971</v>
          </cell>
          <cell r="W588" t="str">
            <v>4R</v>
          </cell>
          <cell r="X588" t="str">
            <v>4R</v>
          </cell>
          <cell r="Y588">
            <v>0.43749999999999994</v>
          </cell>
          <cell r="Z588">
            <v>0.45833333333333326</v>
          </cell>
          <cell r="AA588" t="str">
            <v>4R</v>
          </cell>
          <cell r="AB588" t="str">
            <v>4R</v>
          </cell>
          <cell r="AC588">
            <v>0.47916666666666669</v>
          </cell>
          <cell r="AD588">
            <v>0.48958333333333331</v>
          </cell>
          <cell r="AE588" t="str">
            <v>EDC8</v>
          </cell>
          <cell r="AF588" t="str">
            <v>6W</v>
          </cell>
        </row>
        <row r="589">
          <cell r="A589" t="str">
            <v>TGA972</v>
          </cell>
          <cell r="B589" t="str">
            <v>EDCGZ</v>
          </cell>
          <cell r="C589" t="str">
            <v>Distribution Center</v>
          </cell>
          <cell r="D589" t="str">
            <v>AAT</v>
          </cell>
          <cell r="E589" t="str">
            <v>Non Bailment</v>
          </cell>
          <cell r="F589" t="str">
            <v>11 - 20</v>
          </cell>
          <cell r="G589" t="str">
            <v>One way</v>
          </cell>
          <cell r="H589" t="str">
            <v>One Way</v>
          </cell>
          <cell r="I589">
            <v>45278</v>
          </cell>
          <cell r="J589" t="str">
            <v>TGA972</v>
          </cell>
          <cell r="K589" t="str">
            <v>V32SA</v>
          </cell>
          <cell r="L589" t="str">
            <v>SAINT GOBAIN SEKURIT THAILAND CO LT</v>
          </cell>
          <cell r="M589" t="str">
            <v>13.005000 / 101.155900</v>
          </cell>
          <cell r="N589" t="str">
            <v>TTVT</v>
          </cell>
          <cell r="O589" t="str">
            <v>GBJWC</v>
          </cell>
          <cell r="P589">
            <v>24</v>
          </cell>
          <cell r="Q589">
            <v>0.05</v>
          </cell>
          <cell r="R589" t="str">
            <v>CON</v>
          </cell>
          <cell r="S589" t="str">
            <v>T</v>
          </cell>
          <cell r="T589" t="str">
            <v>G</v>
          </cell>
          <cell r="U589" t="str">
            <v>A</v>
          </cell>
          <cell r="V589">
            <v>972</v>
          </cell>
          <cell r="W589" t="str">
            <v>4R</v>
          </cell>
          <cell r="X589" t="str">
            <v>4R</v>
          </cell>
          <cell r="Y589">
            <v>8.3333333333333329E-2</v>
          </cell>
          <cell r="Z589">
            <v>0.10416666666666667</v>
          </cell>
          <cell r="AA589" t="str">
            <v>4R</v>
          </cell>
          <cell r="AB589" t="str">
            <v>4R</v>
          </cell>
          <cell r="AC589">
            <v>0.14583333333333334</v>
          </cell>
          <cell r="AD589">
            <v>0.16666666666666666</v>
          </cell>
          <cell r="AE589" t="str">
            <v>EDC8</v>
          </cell>
          <cell r="AF589" t="str">
            <v>6W</v>
          </cell>
        </row>
        <row r="590">
          <cell r="A590" t="str">
            <v>TGA972</v>
          </cell>
          <cell r="B590" t="str">
            <v>EDCGZ</v>
          </cell>
          <cell r="C590" t="str">
            <v>Distribution Center</v>
          </cell>
          <cell r="D590" t="str">
            <v>AAT</v>
          </cell>
          <cell r="E590" t="str">
            <v>Non Bailment</v>
          </cell>
          <cell r="F590" t="str">
            <v>11 - 20</v>
          </cell>
          <cell r="G590" t="str">
            <v>One way</v>
          </cell>
          <cell r="H590" t="str">
            <v>One Way</v>
          </cell>
          <cell r="I590">
            <v>45278</v>
          </cell>
          <cell r="J590" t="str">
            <v>TGA972</v>
          </cell>
          <cell r="K590" t="str">
            <v>V32SA</v>
          </cell>
          <cell r="L590" t="str">
            <v>SAINT GOBAIN SEKURIT THAILAND CO LT</v>
          </cell>
          <cell r="M590" t="str">
            <v>13.005000 / 101.155900</v>
          </cell>
          <cell r="N590" t="str">
            <v>TTVT</v>
          </cell>
          <cell r="O590" t="str">
            <v>GBJWG</v>
          </cell>
          <cell r="P590">
            <v>24</v>
          </cell>
          <cell r="Q590">
            <v>0.05</v>
          </cell>
          <cell r="R590" t="str">
            <v>CON</v>
          </cell>
          <cell r="S590" t="str">
            <v>T</v>
          </cell>
          <cell r="T590" t="str">
            <v>G</v>
          </cell>
          <cell r="U590" t="str">
            <v>A</v>
          </cell>
          <cell r="V590">
            <v>972</v>
          </cell>
          <cell r="W590" t="str">
            <v>4R</v>
          </cell>
          <cell r="X590" t="str">
            <v>4R</v>
          </cell>
          <cell r="Y590">
            <v>8.3333333333333329E-2</v>
          </cell>
          <cell r="Z590">
            <v>0.10416666666666667</v>
          </cell>
          <cell r="AA590" t="str">
            <v>4R</v>
          </cell>
          <cell r="AB590" t="str">
            <v>4R</v>
          </cell>
          <cell r="AC590">
            <v>0.14583333333333334</v>
          </cell>
          <cell r="AD590">
            <v>0.16666666666666666</v>
          </cell>
          <cell r="AE590" t="str">
            <v>EDC8</v>
          </cell>
          <cell r="AF590" t="str">
            <v>6W</v>
          </cell>
        </row>
        <row r="591">
          <cell r="A591" t="str">
            <v>TGA973</v>
          </cell>
          <cell r="B591" t="str">
            <v>EDCGZ</v>
          </cell>
          <cell r="C591" t="str">
            <v>Distribution Center</v>
          </cell>
          <cell r="D591" t="str">
            <v>AAT</v>
          </cell>
          <cell r="E591" t="str">
            <v>Non Bailment</v>
          </cell>
          <cell r="F591" t="str">
            <v>21 - 30</v>
          </cell>
          <cell r="G591" t="str">
            <v>One way</v>
          </cell>
          <cell r="H591" t="str">
            <v>One Way</v>
          </cell>
          <cell r="I591">
            <v>45278</v>
          </cell>
          <cell r="J591" t="str">
            <v>TGA973</v>
          </cell>
          <cell r="K591" t="str">
            <v>DRYJC</v>
          </cell>
          <cell r="L591" t="str">
            <v>NTN MFG THAILAND CO LTD</v>
          </cell>
          <cell r="M591" t="str">
            <v>13.119900 / 100.973600</v>
          </cell>
          <cell r="N591" t="str">
            <v>TTVT</v>
          </cell>
          <cell r="O591" t="str">
            <v>GBJWA</v>
          </cell>
          <cell r="P591">
            <v>21</v>
          </cell>
          <cell r="Q591">
            <v>1</v>
          </cell>
          <cell r="R591" t="str">
            <v>FTL</v>
          </cell>
          <cell r="S591" t="str">
            <v>T</v>
          </cell>
          <cell r="T591" t="str">
            <v>G</v>
          </cell>
          <cell r="U591" t="str">
            <v>A</v>
          </cell>
          <cell r="V591">
            <v>973</v>
          </cell>
          <cell r="W591" t="str">
            <v>1M</v>
          </cell>
          <cell r="X591" t="str">
            <v>1M</v>
          </cell>
          <cell r="Y591">
            <v>0.33333333333333331</v>
          </cell>
          <cell r="Z591">
            <v>0.35416666666666669</v>
          </cell>
          <cell r="AA591" t="str">
            <v>1M</v>
          </cell>
          <cell r="AB591" t="str">
            <v>1M</v>
          </cell>
          <cell r="AC591">
            <v>0.39583333333333331</v>
          </cell>
          <cell r="AD591">
            <v>0.41666666666666669</v>
          </cell>
          <cell r="AE591" t="str">
            <v>EDC8</v>
          </cell>
          <cell r="AF591" t="str">
            <v>6W</v>
          </cell>
        </row>
        <row r="592">
          <cell r="A592" t="str">
            <v>TGA982</v>
          </cell>
          <cell r="B592" t="str">
            <v>EDCGZ</v>
          </cell>
          <cell r="C592" t="str">
            <v>Distribution Center</v>
          </cell>
          <cell r="D592" t="str">
            <v>AAT</v>
          </cell>
          <cell r="E592" t="str">
            <v>Non Bailment</v>
          </cell>
          <cell r="F592" t="str">
            <v>11 - 20</v>
          </cell>
          <cell r="G592" t="str">
            <v>One way</v>
          </cell>
          <cell r="H592" t="str">
            <v>One Way</v>
          </cell>
          <cell r="I592">
            <v>45201</v>
          </cell>
          <cell r="J592" t="str">
            <v>TGA982</v>
          </cell>
          <cell r="K592" t="str">
            <v>V33YA</v>
          </cell>
          <cell r="L592" t="str">
            <v>BOSCH AUTOMOTIVE THAILAND CO LTD</v>
          </cell>
          <cell r="M592" t="str">
            <v>13.002600 / 101.160400</v>
          </cell>
          <cell r="N592" t="str">
            <v>TTVT</v>
          </cell>
          <cell r="O592" t="str">
            <v>GBJWF</v>
          </cell>
          <cell r="P592">
            <v>21</v>
          </cell>
          <cell r="Q592">
            <v>0</v>
          </cell>
          <cell r="R592" t="str">
            <v>CON</v>
          </cell>
          <cell r="S592" t="str">
            <v>T</v>
          </cell>
          <cell r="T592" t="str">
            <v>G</v>
          </cell>
          <cell r="U592" t="str">
            <v>A</v>
          </cell>
          <cell r="V592">
            <v>982</v>
          </cell>
          <cell r="W592" t="str">
            <v>1M</v>
          </cell>
          <cell r="X592" t="str">
            <v>1M</v>
          </cell>
          <cell r="Y592">
            <v>0.38541666666666669</v>
          </cell>
          <cell r="Z592">
            <v>0.39583333333333331</v>
          </cell>
          <cell r="AA592" t="str">
            <v>1M</v>
          </cell>
          <cell r="AB592" t="str">
            <v>1M</v>
          </cell>
          <cell r="AC592">
            <v>0.4375</v>
          </cell>
          <cell r="AD592">
            <v>0.45833333333333331</v>
          </cell>
          <cell r="AE592" t="str">
            <v>EDC8</v>
          </cell>
          <cell r="AF592" t="str">
            <v>6W</v>
          </cell>
        </row>
        <row r="593">
          <cell r="A593" t="str">
            <v>TGA982</v>
          </cell>
          <cell r="B593" t="str">
            <v>EDCGZ</v>
          </cell>
          <cell r="C593" t="str">
            <v>Distribution Center</v>
          </cell>
          <cell r="D593" t="str">
            <v>AAT</v>
          </cell>
          <cell r="E593" t="str">
            <v>Non Bailment</v>
          </cell>
          <cell r="F593" t="str">
            <v>11 - 20</v>
          </cell>
          <cell r="G593" t="str">
            <v>One way</v>
          </cell>
          <cell r="H593" t="str">
            <v>One Way</v>
          </cell>
          <cell r="I593">
            <v>45201</v>
          </cell>
          <cell r="J593" t="str">
            <v>TGA982</v>
          </cell>
          <cell r="K593" t="str">
            <v>V33YA</v>
          </cell>
          <cell r="L593" t="str">
            <v>BOSCH AUTOMOTIVE THAILAND CO LTD</v>
          </cell>
          <cell r="M593" t="str">
            <v>13.002600 / 101.160400</v>
          </cell>
          <cell r="N593" t="str">
            <v>TTVT</v>
          </cell>
          <cell r="O593" t="str">
            <v>GK0VJ</v>
          </cell>
          <cell r="P593">
            <v>21</v>
          </cell>
          <cell r="Q593">
            <v>0.04</v>
          </cell>
          <cell r="R593" t="str">
            <v>CON</v>
          </cell>
          <cell r="S593" t="str">
            <v>T</v>
          </cell>
          <cell r="T593" t="str">
            <v>G</v>
          </cell>
          <cell r="U593" t="str">
            <v>A</v>
          </cell>
          <cell r="V593">
            <v>982</v>
          </cell>
          <cell r="W593" t="str">
            <v>1M</v>
          </cell>
          <cell r="X593" t="str">
            <v>1M</v>
          </cell>
          <cell r="Y593">
            <v>0.38541666666666669</v>
          </cell>
          <cell r="Z593">
            <v>0.39583333333333331</v>
          </cell>
          <cell r="AA593" t="str">
            <v>1M</v>
          </cell>
          <cell r="AB593" t="str">
            <v>1M</v>
          </cell>
          <cell r="AC593">
            <v>0.4375</v>
          </cell>
          <cell r="AD593">
            <v>0.45833333333333331</v>
          </cell>
          <cell r="AE593" t="str">
            <v>EDC8</v>
          </cell>
          <cell r="AF593" t="str">
            <v>6W</v>
          </cell>
        </row>
        <row r="594">
          <cell r="A594" t="str">
            <v>TGA982</v>
          </cell>
          <cell r="B594" t="str">
            <v>EDCGZ</v>
          </cell>
          <cell r="C594" t="str">
            <v>Distribution Center</v>
          </cell>
          <cell r="D594" t="str">
            <v>AAT</v>
          </cell>
          <cell r="E594" t="str">
            <v>Non Bailment</v>
          </cell>
          <cell r="F594" t="str">
            <v>11 - 20</v>
          </cell>
          <cell r="G594" t="str">
            <v>One way</v>
          </cell>
          <cell r="H594" t="str">
            <v>One Way</v>
          </cell>
          <cell r="I594">
            <v>45201</v>
          </cell>
          <cell r="J594" t="str">
            <v>TGA982</v>
          </cell>
          <cell r="K594" t="str">
            <v>V33YA</v>
          </cell>
          <cell r="L594" t="str">
            <v>BOSCH AUTOMOTIVE THAILAND CO LTD</v>
          </cell>
          <cell r="M594" t="str">
            <v>13.002600 / 101.160400</v>
          </cell>
          <cell r="N594" t="str">
            <v>TTVT</v>
          </cell>
          <cell r="O594" t="str">
            <v>GK0VK</v>
          </cell>
          <cell r="P594">
            <v>21</v>
          </cell>
          <cell r="Q594">
            <v>0.37</v>
          </cell>
          <cell r="R594" t="str">
            <v>CON</v>
          </cell>
          <cell r="S594" t="str">
            <v>T</v>
          </cell>
          <cell r="T594" t="str">
            <v>G</v>
          </cell>
          <cell r="U594" t="str">
            <v>A</v>
          </cell>
          <cell r="V594">
            <v>982</v>
          </cell>
          <cell r="W594" t="str">
            <v>1M</v>
          </cell>
          <cell r="X594" t="str">
            <v>1M</v>
          </cell>
          <cell r="Y594">
            <v>0.38541666666666669</v>
          </cell>
          <cell r="Z594">
            <v>0.39583333333333331</v>
          </cell>
          <cell r="AA594" t="str">
            <v>1M</v>
          </cell>
          <cell r="AB594" t="str">
            <v>1M</v>
          </cell>
          <cell r="AC594">
            <v>0.4375</v>
          </cell>
          <cell r="AD594">
            <v>0.45833333333333331</v>
          </cell>
          <cell r="AE594" t="str">
            <v>EDC8</v>
          </cell>
          <cell r="AF594" t="str">
            <v>6W</v>
          </cell>
        </row>
        <row r="595">
          <cell r="A595" t="str">
            <v>TGA984</v>
          </cell>
          <cell r="B595" t="str">
            <v>EDCGZ</v>
          </cell>
          <cell r="C595" t="str">
            <v>Distribution Center</v>
          </cell>
          <cell r="D595" t="str">
            <v>AAT</v>
          </cell>
          <cell r="E595" t="str">
            <v>Non Bailment</v>
          </cell>
          <cell r="F595" t="str">
            <v>11 - 20</v>
          </cell>
          <cell r="G595" t="str">
            <v>One way</v>
          </cell>
          <cell r="H595" t="str">
            <v>One Way</v>
          </cell>
          <cell r="I595">
            <v>45124</v>
          </cell>
          <cell r="J595" t="str">
            <v>TGA984</v>
          </cell>
          <cell r="K595" t="str">
            <v>FW24A</v>
          </cell>
          <cell r="L595" t="str">
            <v>KIRIU THAILAND CO LTD</v>
          </cell>
          <cell r="M595" t="str">
            <v>13.012400 / 101.174600</v>
          </cell>
          <cell r="N595" t="str">
            <v>TTVT</v>
          </cell>
          <cell r="O595" t="str">
            <v>GBJWA</v>
          </cell>
          <cell r="P595">
            <v>22</v>
          </cell>
          <cell r="Q595">
            <v>0.87666666666666659</v>
          </cell>
          <cell r="R595" t="str">
            <v>FTL</v>
          </cell>
          <cell r="S595" t="str">
            <v>T</v>
          </cell>
          <cell r="T595" t="str">
            <v>G</v>
          </cell>
          <cell r="U595" t="str">
            <v>A</v>
          </cell>
          <cell r="V595">
            <v>984</v>
          </cell>
          <cell r="W595" t="str">
            <v>2T</v>
          </cell>
          <cell r="X595" t="str">
            <v>2T</v>
          </cell>
          <cell r="Y595">
            <v>0.39583333333333331</v>
          </cell>
          <cell r="Z595">
            <v>0.41666666666666663</v>
          </cell>
          <cell r="AA595" t="str">
            <v>2T</v>
          </cell>
          <cell r="AB595" t="str">
            <v>2T</v>
          </cell>
          <cell r="AC595">
            <v>0.45833333333333331</v>
          </cell>
          <cell r="AD595">
            <v>0.47916666666666669</v>
          </cell>
          <cell r="AE595" t="str">
            <v>EDC8</v>
          </cell>
          <cell r="AF595" t="str">
            <v>6W</v>
          </cell>
        </row>
        <row r="596">
          <cell r="A596" t="str">
            <v>TGA985</v>
          </cell>
          <cell r="B596" t="str">
            <v>EDCGZ</v>
          </cell>
          <cell r="C596" t="str">
            <v>Distribution Center</v>
          </cell>
          <cell r="D596" t="str">
            <v>AAT</v>
          </cell>
          <cell r="E596" t="str">
            <v>Non Bailment</v>
          </cell>
          <cell r="F596" t="str">
            <v>21 - 30</v>
          </cell>
          <cell r="G596" t="str">
            <v>One way</v>
          </cell>
          <cell r="H596" t="str">
            <v>One Way</v>
          </cell>
          <cell r="I596">
            <v>45278</v>
          </cell>
          <cell r="J596" t="str">
            <v>TGA985</v>
          </cell>
          <cell r="K596" t="str">
            <v>GLXXA</v>
          </cell>
          <cell r="L596" t="str">
            <v>UNIVANCE THAILAND CO LTD</v>
          </cell>
          <cell r="M596" t="str">
            <v>13.090500 / 101.051600</v>
          </cell>
          <cell r="N596" t="str">
            <v>TTVT</v>
          </cell>
          <cell r="O596" t="str">
            <v>GK0VJ</v>
          </cell>
          <cell r="P596">
            <v>22</v>
          </cell>
          <cell r="R596" t="str">
            <v>FTL</v>
          </cell>
          <cell r="S596" t="str">
            <v>T</v>
          </cell>
          <cell r="T596" t="str">
            <v>G</v>
          </cell>
          <cell r="U596" t="str">
            <v>A</v>
          </cell>
          <cell r="V596">
            <v>985</v>
          </cell>
          <cell r="W596" t="str">
            <v>2T</v>
          </cell>
          <cell r="X596" t="str">
            <v>2T</v>
          </cell>
          <cell r="Y596">
            <v>0.35416666666666669</v>
          </cell>
          <cell r="Z596">
            <v>0.375</v>
          </cell>
          <cell r="AA596" t="str">
            <v>2T</v>
          </cell>
          <cell r="AB596" t="str">
            <v>2T</v>
          </cell>
          <cell r="AC596">
            <v>0.41666666666666669</v>
          </cell>
          <cell r="AD596">
            <v>0.4375</v>
          </cell>
          <cell r="AE596" t="str">
            <v>EDC8</v>
          </cell>
          <cell r="AF596" t="str">
            <v>6W</v>
          </cell>
        </row>
        <row r="597">
          <cell r="A597" t="str">
            <v>TGA986</v>
          </cell>
          <cell r="B597" t="str">
            <v>EDCGZ</v>
          </cell>
          <cell r="C597" t="str">
            <v>Distribution Center</v>
          </cell>
          <cell r="D597" t="str">
            <v>AAT</v>
          </cell>
          <cell r="E597" t="str">
            <v>Non Bailment</v>
          </cell>
          <cell r="F597" t="str">
            <v>21 - 30</v>
          </cell>
          <cell r="G597" t="str">
            <v>One way</v>
          </cell>
          <cell r="H597" t="str">
            <v>One Way</v>
          </cell>
          <cell r="I597">
            <v>45124</v>
          </cell>
          <cell r="J597" t="str">
            <v>TGA986</v>
          </cell>
          <cell r="K597" t="str">
            <v>GRC2A</v>
          </cell>
          <cell r="L597" t="str">
            <v>NEW THAI WHEEL MFG CO LTD</v>
          </cell>
          <cell r="M597" t="str">
            <v>12.964100 / 101.103300</v>
          </cell>
          <cell r="N597" t="str">
            <v>TTVT</v>
          </cell>
          <cell r="O597" t="str">
            <v>GBJWC</v>
          </cell>
          <cell r="P597">
            <v>25</v>
          </cell>
          <cell r="Q597">
            <v>0.94692307692307698</v>
          </cell>
          <cell r="R597" t="str">
            <v>FTL</v>
          </cell>
          <cell r="S597" t="str">
            <v>T</v>
          </cell>
          <cell r="T597" t="str">
            <v>G</v>
          </cell>
          <cell r="U597" t="str">
            <v>A</v>
          </cell>
          <cell r="V597" t="str">
            <v>986</v>
          </cell>
          <cell r="W597" t="str">
            <v>5F</v>
          </cell>
          <cell r="X597" t="str">
            <v>5F</v>
          </cell>
          <cell r="Y597">
            <v>0.35416666666666669</v>
          </cell>
          <cell r="Z597">
            <v>0.375</v>
          </cell>
          <cell r="AA597" t="str">
            <v>5F</v>
          </cell>
          <cell r="AB597" t="str">
            <v>5F</v>
          </cell>
          <cell r="AC597">
            <v>0.41666666666666669</v>
          </cell>
          <cell r="AD597">
            <v>0.42708333333333337</v>
          </cell>
          <cell r="AE597" t="str">
            <v>EDC8</v>
          </cell>
          <cell r="AF597" t="str">
            <v>6W</v>
          </cell>
        </row>
        <row r="598">
          <cell r="A598" t="str">
            <v>TGA987</v>
          </cell>
          <cell r="B598" t="str">
            <v>EDCGZ</v>
          </cell>
          <cell r="C598" t="str">
            <v>Distribution Center</v>
          </cell>
          <cell r="D598" t="str">
            <v>AAT</v>
          </cell>
          <cell r="E598" t="str">
            <v>Non Bailment</v>
          </cell>
          <cell r="F598" t="str">
            <v>21 - 30</v>
          </cell>
          <cell r="G598" t="str">
            <v>One way</v>
          </cell>
          <cell r="H598" t="str">
            <v>One Way</v>
          </cell>
          <cell r="I598">
            <v>45124</v>
          </cell>
          <cell r="J598" t="str">
            <v>TGA987</v>
          </cell>
          <cell r="K598" t="str">
            <v>GRC2A</v>
          </cell>
          <cell r="L598" t="str">
            <v>NEW THAI WHEEL MFG CO LTD</v>
          </cell>
          <cell r="M598" t="str">
            <v>12.964100 / 101.103300</v>
          </cell>
          <cell r="N598" t="str">
            <v>TTVT</v>
          </cell>
          <cell r="O598" t="str">
            <v>GBJWC</v>
          </cell>
          <cell r="P598">
            <v>25</v>
          </cell>
          <cell r="Q598">
            <v>0.94692307692307698</v>
          </cell>
          <cell r="R598" t="str">
            <v>FTL</v>
          </cell>
          <cell r="S598" t="str">
            <v>T</v>
          </cell>
          <cell r="T598" t="str">
            <v>G</v>
          </cell>
          <cell r="U598" t="str">
            <v>A</v>
          </cell>
          <cell r="V598" t="str">
            <v>987</v>
          </cell>
          <cell r="W598" t="str">
            <v>5F</v>
          </cell>
          <cell r="X598" t="str">
            <v>5F</v>
          </cell>
          <cell r="Y598">
            <v>0.35416666666666669</v>
          </cell>
          <cell r="Z598">
            <v>0.375</v>
          </cell>
          <cell r="AA598" t="str">
            <v>5F</v>
          </cell>
          <cell r="AB598" t="str">
            <v>5F</v>
          </cell>
          <cell r="AC598">
            <v>0.41666666666666669</v>
          </cell>
          <cell r="AD598">
            <v>0.42708333333333337</v>
          </cell>
          <cell r="AE598" t="str">
            <v>EDC8</v>
          </cell>
          <cell r="AF598" t="str">
            <v>6W</v>
          </cell>
        </row>
        <row r="599">
          <cell r="A599" t="str">
            <v>TGA988</v>
          </cell>
          <cell r="B599" t="str">
            <v>EDCGZ</v>
          </cell>
          <cell r="C599" t="str">
            <v>Distribution Center</v>
          </cell>
          <cell r="D599" t="str">
            <v>AAT</v>
          </cell>
          <cell r="E599" t="str">
            <v>Non Bailment</v>
          </cell>
          <cell r="F599" t="str">
            <v>21 - 30</v>
          </cell>
          <cell r="G599" t="str">
            <v>One way</v>
          </cell>
          <cell r="H599" t="str">
            <v>One Way</v>
          </cell>
          <cell r="I599">
            <v>45124</v>
          </cell>
          <cell r="J599" t="str">
            <v>TGA988</v>
          </cell>
          <cell r="K599" t="str">
            <v>GRC2A</v>
          </cell>
          <cell r="L599" t="str">
            <v>NEW THAI WHEEL MFG CO LTD</v>
          </cell>
          <cell r="M599" t="str">
            <v>12.964100 / 101.103300</v>
          </cell>
          <cell r="N599" t="str">
            <v>TTVT</v>
          </cell>
          <cell r="O599" t="str">
            <v>GBJWC</v>
          </cell>
          <cell r="P599">
            <v>25</v>
          </cell>
          <cell r="Q599">
            <v>0.94692307692307698</v>
          </cell>
          <cell r="R599" t="str">
            <v>FTL</v>
          </cell>
          <cell r="S599" t="str">
            <v>T</v>
          </cell>
          <cell r="T599" t="str">
            <v>G</v>
          </cell>
          <cell r="U599" t="str">
            <v>A</v>
          </cell>
          <cell r="V599" t="str">
            <v>988</v>
          </cell>
          <cell r="W599" t="str">
            <v>5F</v>
          </cell>
          <cell r="X599" t="str">
            <v>5F</v>
          </cell>
          <cell r="Y599">
            <v>0.35416666666666669</v>
          </cell>
          <cell r="Z599">
            <v>0.375</v>
          </cell>
          <cell r="AA599" t="str">
            <v>5F</v>
          </cell>
          <cell r="AB599" t="str">
            <v>5F</v>
          </cell>
          <cell r="AC599">
            <v>0.41666666666666669</v>
          </cell>
          <cell r="AD599">
            <v>0.42708333333333337</v>
          </cell>
          <cell r="AE599" t="str">
            <v>EDC8</v>
          </cell>
          <cell r="AF599" t="str">
            <v>6W</v>
          </cell>
        </row>
        <row r="600">
          <cell r="A600" t="str">
            <v>TGA989</v>
          </cell>
          <cell r="B600" t="str">
            <v>EDCGZ</v>
          </cell>
          <cell r="C600" t="str">
            <v>Distribution Center</v>
          </cell>
          <cell r="D600" t="str">
            <v>AAT</v>
          </cell>
          <cell r="E600" t="str">
            <v>Non Bailment</v>
          </cell>
          <cell r="F600" t="str">
            <v>21 - 30</v>
          </cell>
          <cell r="G600" t="str">
            <v>One way</v>
          </cell>
          <cell r="H600" t="str">
            <v>One Way</v>
          </cell>
          <cell r="I600">
            <v>45124</v>
          </cell>
          <cell r="J600" t="str">
            <v>TGA989</v>
          </cell>
          <cell r="K600" t="str">
            <v>GRC2A</v>
          </cell>
          <cell r="L600" t="str">
            <v>NEW THAI WHEEL MFG CO LTD</v>
          </cell>
          <cell r="M600" t="str">
            <v>12.964100 / 101.103300</v>
          </cell>
          <cell r="N600" t="str">
            <v>TTVT</v>
          </cell>
          <cell r="O600" t="str">
            <v>GBJWC</v>
          </cell>
          <cell r="P600">
            <v>25</v>
          </cell>
          <cell r="Q600">
            <v>0.94692307692307698</v>
          </cell>
          <cell r="R600" t="str">
            <v>FTL</v>
          </cell>
          <cell r="S600" t="str">
            <v>T</v>
          </cell>
          <cell r="T600" t="str">
            <v>G</v>
          </cell>
          <cell r="U600" t="str">
            <v>A</v>
          </cell>
          <cell r="V600" t="str">
            <v>989</v>
          </cell>
          <cell r="W600" t="str">
            <v>5F</v>
          </cell>
          <cell r="X600" t="str">
            <v>5F</v>
          </cell>
          <cell r="Y600">
            <v>0.35416666666666669</v>
          </cell>
          <cell r="Z600">
            <v>0.375</v>
          </cell>
          <cell r="AA600" t="str">
            <v>5F</v>
          </cell>
          <cell r="AB600" t="str">
            <v>5F</v>
          </cell>
          <cell r="AC600">
            <v>0.41666666666666669</v>
          </cell>
          <cell r="AD600">
            <v>0.42708333333333337</v>
          </cell>
          <cell r="AE600" t="str">
            <v>EDC8</v>
          </cell>
          <cell r="AF600" t="str">
            <v>6W</v>
          </cell>
        </row>
        <row r="601">
          <cell r="A601" t="str">
            <v>TGA990</v>
          </cell>
          <cell r="B601" t="str">
            <v>EDCGZ</v>
          </cell>
          <cell r="C601" t="str">
            <v>Distribution Center</v>
          </cell>
          <cell r="D601" t="str">
            <v>AAT</v>
          </cell>
          <cell r="E601" t="str">
            <v>Non Bailment</v>
          </cell>
          <cell r="F601" t="str">
            <v>21 - 30</v>
          </cell>
          <cell r="G601" t="str">
            <v>One way</v>
          </cell>
          <cell r="H601" t="str">
            <v>One Way</v>
          </cell>
          <cell r="I601">
            <v>45124</v>
          </cell>
          <cell r="J601" t="str">
            <v>TGA990</v>
          </cell>
          <cell r="K601" t="str">
            <v>GRC2A</v>
          </cell>
          <cell r="L601" t="str">
            <v>NEW THAI WHEEL MFG CO LTD</v>
          </cell>
          <cell r="M601" t="str">
            <v>12.964100 / 101.103300</v>
          </cell>
          <cell r="N601" t="str">
            <v>TTVT</v>
          </cell>
          <cell r="O601" t="str">
            <v>GBJWC</v>
          </cell>
          <cell r="P601">
            <v>25</v>
          </cell>
          <cell r="Q601">
            <v>0.94692307692307698</v>
          </cell>
          <cell r="R601" t="str">
            <v>FTL</v>
          </cell>
          <cell r="S601" t="str">
            <v>T</v>
          </cell>
          <cell r="T601" t="str">
            <v>G</v>
          </cell>
          <cell r="U601" t="str">
            <v>A</v>
          </cell>
          <cell r="V601" t="str">
            <v>990</v>
          </cell>
          <cell r="W601" t="str">
            <v>5F</v>
          </cell>
          <cell r="X601" t="str">
            <v>5F</v>
          </cell>
          <cell r="Y601">
            <v>0.35416666666666669</v>
          </cell>
          <cell r="Z601">
            <v>0.375</v>
          </cell>
          <cell r="AA601" t="str">
            <v>5F</v>
          </cell>
          <cell r="AB601" t="str">
            <v>5F</v>
          </cell>
          <cell r="AC601">
            <v>0.41666666666666669</v>
          </cell>
          <cell r="AD601">
            <v>0.42708333333333337</v>
          </cell>
          <cell r="AE601" t="str">
            <v>EDC8</v>
          </cell>
          <cell r="AF601" t="str">
            <v>6W</v>
          </cell>
        </row>
        <row r="602">
          <cell r="A602" t="str">
            <v>TGA991</v>
          </cell>
          <cell r="B602" t="str">
            <v>EDCGZ</v>
          </cell>
          <cell r="C602" t="str">
            <v>Distribution Center</v>
          </cell>
          <cell r="D602" t="str">
            <v>AAT</v>
          </cell>
          <cell r="E602" t="str">
            <v>Non Bailment</v>
          </cell>
          <cell r="F602" t="str">
            <v>21 - 30</v>
          </cell>
          <cell r="G602" t="str">
            <v>One way</v>
          </cell>
          <cell r="H602" t="str">
            <v>One Way</v>
          </cell>
          <cell r="I602">
            <v>45124</v>
          </cell>
          <cell r="J602" t="str">
            <v>TGA991</v>
          </cell>
          <cell r="K602" t="str">
            <v>GRC2A</v>
          </cell>
          <cell r="L602" t="str">
            <v>NEW THAI WHEEL MFG CO LTD</v>
          </cell>
          <cell r="M602" t="str">
            <v>12.964100 / 101.103300</v>
          </cell>
          <cell r="N602" t="str">
            <v>TTVT</v>
          </cell>
          <cell r="O602" t="str">
            <v>GBJWC</v>
          </cell>
          <cell r="P602">
            <v>25</v>
          </cell>
          <cell r="Q602">
            <v>0.94692307692307698</v>
          </cell>
          <cell r="R602" t="str">
            <v>FTL</v>
          </cell>
          <cell r="S602" t="str">
            <v>T</v>
          </cell>
          <cell r="T602" t="str">
            <v>G</v>
          </cell>
          <cell r="U602" t="str">
            <v>A</v>
          </cell>
          <cell r="V602" t="str">
            <v>991</v>
          </cell>
          <cell r="W602" t="str">
            <v>5F</v>
          </cell>
          <cell r="X602" t="str">
            <v>5F</v>
          </cell>
          <cell r="Y602">
            <v>0.35416666666666669</v>
          </cell>
          <cell r="Z602">
            <v>0.375</v>
          </cell>
          <cell r="AA602" t="str">
            <v>5F</v>
          </cell>
          <cell r="AB602" t="str">
            <v>5F</v>
          </cell>
          <cell r="AC602">
            <v>0.41666666666666669</v>
          </cell>
          <cell r="AD602">
            <v>0.42708333333333337</v>
          </cell>
          <cell r="AE602" t="str">
            <v>EDC8</v>
          </cell>
          <cell r="AF602" t="str">
            <v>6W</v>
          </cell>
        </row>
        <row r="603">
          <cell r="A603" t="str">
            <v>TGA992</v>
          </cell>
          <cell r="B603" t="str">
            <v>EDCGZ</v>
          </cell>
          <cell r="C603" t="str">
            <v>Distribution Center</v>
          </cell>
          <cell r="D603" t="str">
            <v>AAT</v>
          </cell>
          <cell r="E603" t="str">
            <v>Non Bailment</v>
          </cell>
          <cell r="F603" t="str">
            <v>21 - 30</v>
          </cell>
          <cell r="G603" t="str">
            <v>One way</v>
          </cell>
          <cell r="H603" t="str">
            <v>One Way</v>
          </cell>
          <cell r="I603">
            <v>45124</v>
          </cell>
          <cell r="J603" t="str">
            <v>TGA992</v>
          </cell>
          <cell r="K603" t="str">
            <v>GRC2A</v>
          </cell>
          <cell r="L603" t="str">
            <v>NEW THAI WHEEL MFG CO LTD</v>
          </cell>
          <cell r="M603" t="str">
            <v>12.964100 / 101.103300</v>
          </cell>
          <cell r="N603" t="str">
            <v>TTVT</v>
          </cell>
          <cell r="O603" t="str">
            <v>GBJWC</v>
          </cell>
          <cell r="P603">
            <v>25</v>
          </cell>
          <cell r="Q603">
            <v>0.94692307692307698</v>
          </cell>
          <cell r="R603" t="str">
            <v>FTL</v>
          </cell>
          <cell r="S603" t="str">
            <v>T</v>
          </cell>
          <cell r="T603" t="str">
            <v>G</v>
          </cell>
          <cell r="U603" t="str">
            <v>A</v>
          </cell>
          <cell r="V603" t="str">
            <v>992</v>
          </cell>
          <cell r="W603" t="str">
            <v>5F</v>
          </cell>
          <cell r="X603" t="str">
            <v>5F</v>
          </cell>
          <cell r="Y603">
            <v>0.35416666666666669</v>
          </cell>
          <cell r="Z603">
            <v>0.375</v>
          </cell>
          <cell r="AA603" t="str">
            <v>5F</v>
          </cell>
          <cell r="AB603" t="str">
            <v>5F</v>
          </cell>
          <cell r="AC603">
            <v>0.41666666666666669</v>
          </cell>
          <cell r="AD603">
            <v>0.42708333333333337</v>
          </cell>
          <cell r="AE603" t="str">
            <v>EDC8</v>
          </cell>
          <cell r="AF603" t="str">
            <v>6W</v>
          </cell>
        </row>
        <row r="604">
          <cell r="A604" t="str">
            <v>TGA993</v>
          </cell>
          <cell r="B604" t="str">
            <v>EDCGZ</v>
          </cell>
          <cell r="C604" t="str">
            <v>Distribution Center</v>
          </cell>
          <cell r="D604" t="str">
            <v>AAT</v>
          </cell>
          <cell r="E604" t="str">
            <v>Non Bailment</v>
          </cell>
          <cell r="F604" t="str">
            <v>21 - 30</v>
          </cell>
          <cell r="G604" t="str">
            <v>One way</v>
          </cell>
          <cell r="H604" t="str">
            <v>One Way</v>
          </cell>
          <cell r="I604">
            <v>45124</v>
          </cell>
          <cell r="J604" t="str">
            <v>TGA993</v>
          </cell>
          <cell r="K604" t="str">
            <v>GRC2A</v>
          </cell>
          <cell r="L604" t="str">
            <v>NEW THAI WHEEL MFG CO LTD</v>
          </cell>
          <cell r="M604" t="str">
            <v>12.964100 / 101.103300</v>
          </cell>
          <cell r="N604" t="str">
            <v>TTVT</v>
          </cell>
          <cell r="O604" t="str">
            <v>GBJWC</v>
          </cell>
          <cell r="P604">
            <v>25</v>
          </cell>
          <cell r="Q604">
            <v>0.94692307692307698</v>
          </cell>
          <cell r="R604" t="str">
            <v>FTL</v>
          </cell>
          <cell r="S604" t="str">
            <v>T</v>
          </cell>
          <cell r="T604" t="str">
            <v>G</v>
          </cell>
          <cell r="U604" t="str">
            <v>A</v>
          </cell>
          <cell r="V604" t="str">
            <v>993</v>
          </cell>
          <cell r="W604" t="str">
            <v>5F</v>
          </cell>
          <cell r="X604" t="str">
            <v>5F</v>
          </cell>
          <cell r="Y604">
            <v>0.35416666666666669</v>
          </cell>
          <cell r="Z604">
            <v>0.375</v>
          </cell>
          <cell r="AA604" t="str">
            <v>5F</v>
          </cell>
          <cell r="AB604" t="str">
            <v>5F</v>
          </cell>
          <cell r="AC604">
            <v>0.41666666666666669</v>
          </cell>
          <cell r="AD604">
            <v>0.42708333333333337</v>
          </cell>
          <cell r="AE604" t="str">
            <v>EDC8</v>
          </cell>
          <cell r="AF604" t="str">
            <v>6W</v>
          </cell>
        </row>
        <row r="605">
          <cell r="A605" t="str">
            <v>TGA994</v>
          </cell>
          <cell r="B605" t="str">
            <v>EDCGZ</v>
          </cell>
          <cell r="C605" t="str">
            <v>Distribution Center</v>
          </cell>
          <cell r="D605" t="str">
            <v>AAT</v>
          </cell>
          <cell r="E605" t="str">
            <v>Non Bailment</v>
          </cell>
          <cell r="F605" t="str">
            <v>21 - 30</v>
          </cell>
          <cell r="G605" t="str">
            <v>One way</v>
          </cell>
          <cell r="H605" t="str">
            <v>One Way</v>
          </cell>
          <cell r="I605">
            <v>45124</v>
          </cell>
          <cell r="J605" t="str">
            <v>TGA994</v>
          </cell>
          <cell r="K605" t="str">
            <v>GRC2A</v>
          </cell>
          <cell r="L605" t="str">
            <v>NEW THAI WHEEL MFG CO LTD</v>
          </cell>
          <cell r="M605" t="str">
            <v>12.964100 / 101.103300</v>
          </cell>
          <cell r="N605" t="str">
            <v>TTVT</v>
          </cell>
          <cell r="O605" t="str">
            <v>GBJWC</v>
          </cell>
          <cell r="P605">
            <v>25</v>
          </cell>
          <cell r="Q605">
            <v>0.94692307692307698</v>
          </cell>
          <cell r="R605" t="str">
            <v>FTL</v>
          </cell>
          <cell r="S605" t="str">
            <v>T</v>
          </cell>
          <cell r="T605" t="str">
            <v>G</v>
          </cell>
          <cell r="U605" t="str">
            <v>A</v>
          </cell>
          <cell r="V605" t="str">
            <v>994</v>
          </cell>
          <cell r="W605" t="str">
            <v>5F</v>
          </cell>
          <cell r="X605" t="str">
            <v>5F</v>
          </cell>
          <cell r="Y605">
            <v>0.35416666666666669</v>
          </cell>
          <cell r="Z605">
            <v>0.375</v>
          </cell>
          <cell r="AA605" t="str">
            <v>5F</v>
          </cell>
          <cell r="AB605" t="str">
            <v>5F</v>
          </cell>
          <cell r="AC605">
            <v>0.41666666666666669</v>
          </cell>
          <cell r="AD605">
            <v>0.42708333333333337</v>
          </cell>
          <cell r="AE605" t="str">
            <v>EDC8</v>
          </cell>
          <cell r="AF605" t="str">
            <v>6W</v>
          </cell>
        </row>
        <row r="606">
          <cell r="A606" t="str">
            <v>TGA995</v>
          </cell>
          <cell r="B606" t="str">
            <v>EDCGZ</v>
          </cell>
          <cell r="C606" t="str">
            <v>Distribution Center</v>
          </cell>
          <cell r="D606" t="str">
            <v>AAT</v>
          </cell>
          <cell r="E606" t="str">
            <v>Non Bailment</v>
          </cell>
          <cell r="F606" t="str">
            <v>21 - 30</v>
          </cell>
          <cell r="G606" t="str">
            <v>One way</v>
          </cell>
          <cell r="H606" t="str">
            <v>One Way</v>
          </cell>
          <cell r="I606">
            <v>45124</v>
          </cell>
          <cell r="J606" t="str">
            <v>TGA995</v>
          </cell>
          <cell r="K606" t="str">
            <v>GRC2A</v>
          </cell>
          <cell r="L606" t="str">
            <v>NEW THAI WHEEL MFG CO LTD</v>
          </cell>
          <cell r="M606" t="str">
            <v>12.964100 / 101.103300</v>
          </cell>
          <cell r="N606" t="str">
            <v>TTVT</v>
          </cell>
          <cell r="O606" t="str">
            <v>GBJWC</v>
          </cell>
          <cell r="P606">
            <v>25</v>
          </cell>
          <cell r="Q606">
            <v>0.94692307692307698</v>
          </cell>
          <cell r="R606" t="str">
            <v>FTL</v>
          </cell>
          <cell r="S606" t="str">
            <v>T</v>
          </cell>
          <cell r="T606" t="str">
            <v>G</v>
          </cell>
          <cell r="U606" t="str">
            <v>A</v>
          </cell>
          <cell r="V606" t="str">
            <v>995</v>
          </cell>
          <cell r="W606" t="str">
            <v>5F</v>
          </cell>
          <cell r="X606" t="str">
            <v>5F</v>
          </cell>
          <cell r="Y606">
            <v>0.35416666666666669</v>
          </cell>
          <cell r="Z606">
            <v>0.375</v>
          </cell>
          <cell r="AA606" t="str">
            <v>5F</v>
          </cell>
          <cell r="AB606" t="str">
            <v>5F</v>
          </cell>
          <cell r="AC606">
            <v>0.41666666666666669</v>
          </cell>
          <cell r="AD606">
            <v>0.42708333333333337</v>
          </cell>
          <cell r="AE606" t="str">
            <v>EDC8</v>
          </cell>
          <cell r="AF606" t="str">
            <v>6W</v>
          </cell>
        </row>
        <row r="607">
          <cell r="A607" t="str">
            <v>TGA996</v>
          </cell>
          <cell r="B607" t="str">
            <v>EDCGZ</v>
          </cell>
          <cell r="C607" t="str">
            <v>Distribution Center</v>
          </cell>
          <cell r="D607" t="str">
            <v>AAT</v>
          </cell>
          <cell r="E607" t="str">
            <v>Non Bailment</v>
          </cell>
          <cell r="F607" t="str">
            <v>21 - 30</v>
          </cell>
          <cell r="G607" t="str">
            <v>One way</v>
          </cell>
          <cell r="H607" t="str">
            <v>One Way</v>
          </cell>
          <cell r="I607">
            <v>45124</v>
          </cell>
          <cell r="J607" t="str">
            <v>TGA996</v>
          </cell>
          <cell r="K607" t="str">
            <v>GRC2A</v>
          </cell>
          <cell r="L607" t="str">
            <v>NEW THAI WHEEL MFG CO LTD</v>
          </cell>
          <cell r="M607" t="str">
            <v>12.964100 / 101.103300</v>
          </cell>
          <cell r="N607" t="str">
            <v>TTVT</v>
          </cell>
          <cell r="O607" t="str">
            <v>GBJWC</v>
          </cell>
          <cell r="P607">
            <v>25</v>
          </cell>
          <cell r="Q607">
            <v>0.94692307692307698</v>
          </cell>
          <cell r="R607" t="str">
            <v>FTL</v>
          </cell>
          <cell r="S607" t="str">
            <v>T</v>
          </cell>
          <cell r="T607" t="str">
            <v>G</v>
          </cell>
          <cell r="U607" t="str">
            <v>A</v>
          </cell>
          <cell r="V607" t="str">
            <v>996</v>
          </cell>
          <cell r="W607" t="str">
            <v>5F</v>
          </cell>
          <cell r="X607" t="str">
            <v>5F</v>
          </cell>
          <cell r="Y607">
            <v>0.35416666666666669</v>
          </cell>
          <cell r="Z607">
            <v>0.375</v>
          </cell>
          <cell r="AA607" t="str">
            <v>5F</v>
          </cell>
          <cell r="AB607" t="str">
            <v>5F</v>
          </cell>
          <cell r="AC607">
            <v>0.41666666666666669</v>
          </cell>
          <cell r="AD607">
            <v>0.42708333333333337</v>
          </cell>
          <cell r="AE607" t="str">
            <v>EDC8</v>
          </cell>
          <cell r="AF607" t="str">
            <v>6W</v>
          </cell>
        </row>
        <row r="608">
          <cell r="A608" t="str">
            <v>TGA997</v>
          </cell>
          <cell r="B608" t="str">
            <v>EDCGZ</v>
          </cell>
          <cell r="C608" t="str">
            <v>Distribution Center</v>
          </cell>
          <cell r="D608" t="str">
            <v>AAT</v>
          </cell>
          <cell r="E608" t="str">
            <v>Non Bailment</v>
          </cell>
          <cell r="F608" t="str">
            <v>21 - 30</v>
          </cell>
          <cell r="G608" t="str">
            <v>One way</v>
          </cell>
          <cell r="H608" t="str">
            <v>One Way</v>
          </cell>
          <cell r="I608">
            <v>45124</v>
          </cell>
          <cell r="J608" t="str">
            <v>TGA997</v>
          </cell>
          <cell r="K608" t="str">
            <v>GRC2A</v>
          </cell>
          <cell r="L608" t="str">
            <v>NEW THAI WHEEL MFG CO LTD</v>
          </cell>
          <cell r="M608" t="str">
            <v>12.964100 / 101.103300</v>
          </cell>
          <cell r="N608" t="str">
            <v>TTVT</v>
          </cell>
          <cell r="O608" t="str">
            <v>GBJWC</v>
          </cell>
          <cell r="P608">
            <v>25</v>
          </cell>
          <cell r="Q608">
            <v>0.94692307692307698</v>
          </cell>
          <cell r="R608" t="str">
            <v>FTL</v>
          </cell>
          <cell r="S608" t="str">
            <v>T</v>
          </cell>
          <cell r="T608" t="str">
            <v>G</v>
          </cell>
          <cell r="U608" t="str">
            <v>A</v>
          </cell>
          <cell r="V608" t="str">
            <v>997</v>
          </cell>
          <cell r="W608" t="str">
            <v>5F</v>
          </cell>
          <cell r="X608" t="str">
            <v>5F</v>
          </cell>
          <cell r="Y608">
            <v>0.35416666666666669</v>
          </cell>
          <cell r="Z608">
            <v>0.375</v>
          </cell>
          <cell r="AA608" t="str">
            <v>5F</v>
          </cell>
          <cell r="AB608" t="str">
            <v>5F</v>
          </cell>
          <cell r="AC608">
            <v>0.41666666666666669</v>
          </cell>
          <cell r="AD608">
            <v>0.42708333333333337</v>
          </cell>
          <cell r="AE608" t="str">
            <v>EDC8</v>
          </cell>
          <cell r="AF608" t="str">
            <v>6W</v>
          </cell>
        </row>
        <row r="609">
          <cell r="A609" t="str">
            <v>TGF272</v>
          </cell>
          <cell r="B609" t="str">
            <v>EDCGZ</v>
          </cell>
          <cell r="C609" t="str">
            <v>Distribution Center</v>
          </cell>
          <cell r="D609" t="str">
            <v>FTM</v>
          </cell>
          <cell r="E609" t="str">
            <v>Non Bailment</v>
          </cell>
          <cell r="F609" t="str">
            <v>11 - 20</v>
          </cell>
          <cell r="G609" t="str">
            <v>One way</v>
          </cell>
          <cell r="H609" t="str">
            <v>One Way</v>
          </cell>
          <cell r="I609">
            <v>45278</v>
          </cell>
          <cell r="J609" t="str">
            <v>TGF272</v>
          </cell>
          <cell r="K609" t="str">
            <v>GH3GB</v>
          </cell>
          <cell r="L609" t="str">
            <v>EMHART TEKNOLOGIES THAILAND LTD</v>
          </cell>
          <cell r="M609" t="str">
            <v>13.003100 / 101.179400</v>
          </cell>
          <cell r="N609" t="str">
            <v>TTVT</v>
          </cell>
          <cell r="O609" t="str">
            <v>GK0VA</v>
          </cell>
          <cell r="P609">
            <v>24</v>
          </cell>
          <cell r="Q609">
            <v>0</v>
          </cell>
          <cell r="R609" t="str">
            <v>CON</v>
          </cell>
          <cell r="S609" t="str">
            <v>T</v>
          </cell>
          <cell r="T609" t="str">
            <v>G</v>
          </cell>
          <cell r="U609" t="str">
            <v>F</v>
          </cell>
          <cell r="V609" t="str">
            <v>272</v>
          </cell>
          <cell r="W609" t="str">
            <v>4R</v>
          </cell>
          <cell r="X609" t="str">
            <v>4R</v>
          </cell>
          <cell r="Y609">
            <v>0.41666666666666669</v>
          </cell>
          <cell r="Z609">
            <v>0.4375</v>
          </cell>
          <cell r="AA609" t="str">
            <v>4R</v>
          </cell>
          <cell r="AB609" t="str">
            <v>4R</v>
          </cell>
          <cell r="AC609">
            <v>0.47916666666666669</v>
          </cell>
          <cell r="AD609">
            <v>0.5</v>
          </cell>
          <cell r="AE609" t="str">
            <v>EDC8</v>
          </cell>
          <cell r="AF609" t="str">
            <v>6W</v>
          </cell>
        </row>
        <row r="610">
          <cell r="A610" t="str">
            <v>TGF272</v>
          </cell>
          <cell r="B610" t="str">
            <v>EDCGZ</v>
          </cell>
          <cell r="C610" t="str">
            <v>Distribution Center</v>
          </cell>
          <cell r="D610" t="str">
            <v>FTM</v>
          </cell>
          <cell r="E610" t="str">
            <v>Non Bailment</v>
          </cell>
          <cell r="F610" t="str">
            <v>11 - 20</v>
          </cell>
          <cell r="G610" t="str">
            <v>One way</v>
          </cell>
          <cell r="H610" t="str">
            <v>One Way</v>
          </cell>
          <cell r="I610">
            <v>45278</v>
          </cell>
          <cell r="J610" t="str">
            <v>TGF272</v>
          </cell>
          <cell r="K610" t="str">
            <v>GH3GB</v>
          </cell>
          <cell r="L610" t="str">
            <v>EMHART TEKNOLOGIES THAILAND LTD</v>
          </cell>
          <cell r="M610" t="str">
            <v>13.003100 / 101.179400</v>
          </cell>
          <cell r="N610" t="str">
            <v>TTVT</v>
          </cell>
          <cell r="O610" t="str">
            <v>GK0VB</v>
          </cell>
          <cell r="P610">
            <v>24</v>
          </cell>
          <cell r="Q610">
            <v>0</v>
          </cell>
          <cell r="R610" t="str">
            <v>CON</v>
          </cell>
          <cell r="S610" t="str">
            <v>T</v>
          </cell>
          <cell r="T610" t="str">
            <v>G</v>
          </cell>
          <cell r="U610" t="str">
            <v>F</v>
          </cell>
          <cell r="V610" t="str">
            <v>272</v>
          </cell>
          <cell r="W610" t="str">
            <v>4R</v>
          </cell>
          <cell r="X610" t="str">
            <v>4R</v>
          </cell>
          <cell r="Y610">
            <v>0.41666666666666669</v>
          </cell>
          <cell r="Z610">
            <v>0.4375</v>
          </cell>
          <cell r="AA610" t="str">
            <v>4R</v>
          </cell>
          <cell r="AB610" t="str">
            <v>4R</v>
          </cell>
          <cell r="AC610">
            <v>0.47916666666666669</v>
          </cell>
          <cell r="AD610">
            <v>0.5</v>
          </cell>
          <cell r="AE610" t="str">
            <v>EDC8</v>
          </cell>
          <cell r="AF610" t="str">
            <v>6W</v>
          </cell>
        </row>
        <row r="611">
          <cell r="A611" t="str">
            <v>TGF415</v>
          </cell>
          <cell r="B611" t="str">
            <v>EDCGZ</v>
          </cell>
          <cell r="C611" t="str">
            <v>Distribution Center</v>
          </cell>
          <cell r="D611" t="str">
            <v>FTM</v>
          </cell>
          <cell r="E611" t="str">
            <v>Non Bailment</v>
          </cell>
          <cell r="F611" t="str">
            <v>21 - 30</v>
          </cell>
          <cell r="G611" t="str">
            <v>One way</v>
          </cell>
          <cell r="H611" t="str">
            <v>One Way</v>
          </cell>
          <cell r="I611">
            <v>45278</v>
          </cell>
          <cell r="J611" t="str">
            <v>TGF415</v>
          </cell>
          <cell r="K611" t="str">
            <v>GUEUB</v>
          </cell>
          <cell r="L611" t="str">
            <v>F TECH MFG THAILAND LTD</v>
          </cell>
          <cell r="M611" t="str">
            <v>13.290600 / 101.159700</v>
          </cell>
          <cell r="N611" t="str">
            <v>TTVT</v>
          </cell>
          <cell r="O611" t="str">
            <v>GK0VH</v>
          </cell>
          <cell r="P611">
            <v>22</v>
          </cell>
          <cell r="Q611">
            <v>0</v>
          </cell>
          <cell r="R611" t="str">
            <v>FTL</v>
          </cell>
          <cell r="S611" t="str">
            <v>T</v>
          </cell>
          <cell r="T611" t="str">
            <v>G</v>
          </cell>
          <cell r="U611" t="str">
            <v>F</v>
          </cell>
          <cell r="V611" t="str">
            <v>415</v>
          </cell>
          <cell r="W611" t="str">
            <v>2T</v>
          </cell>
          <cell r="X611" t="str">
            <v>2T</v>
          </cell>
          <cell r="Y611">
            <v>0.39583333333333331</v>
          </cell>
          <cell r="Z611">
            <v>0.41666666666666663</v>
          </cell>
          <cell r="AA611" t="str">
            <v>2T</v>
          </cell>
          <cell r="AB611" t="str">
            <v>2T</v>
          </cell>
          <cell r="AC611">
            <v>0.45833333333333331</v>
          </cell>
          <cell r="AD611">
            <v>0.47916666666666669</v>
          </cell>
          <cell r="AE611" t="str">
            <v>EDC8</v>
          </cell>
          <cell r="AF611" t="str">
            <v>6W</v>
          </cell>
        </row>
        <row r="612">
          <cell r="A612" t="str">
            <v>TGF663</v>
          </cell>
          <cell r="B612" t="str">
            <v>EDCGZ</v>
          </cell>
          <cell r="C612" t="str">
            <v>Distribution Center</v>
          </cell>
          <cell r="D612" t="str">
            <v>FTM</v>
          </cell>
          <cell r="E612" t="str">
            <v>Non Bailment</v>
          </cell>
          <cell r="F612" t="str">
            <v>0 - 5</v>
          </cell>
          <cell r="G612" t="str">
            <v>One way</v>
          </cell>
          <cell r="H612" t="str">
            <v>One Way</v>
          </cell>
          <cell r="I612">
            <v>45278</v>
          </cell>
          <cell r="J612" t="str">
            <v>TGF663</v>
          </cell>
          <cell r="K612" t="str">
            <v>FRBGA</v>
          </cell>
          <cell r="L612" t="str">
            <v>TI AUTOMOTIVE THAILAND CO LTD</v>
          </cell>
          <cell r="M612" t="str">
            <v>13.053900 / 101.208000</v>
          </cell>
          <cell r="N612" t="str">
            <v>TTVT</v>
          </cell>
          <cell r="O612" t="str">
            <v>GK0VJ</v>
          </cell>
          <cell r="P612">
            <v>22</v>
          </cell>
          <cell r="Q612">
            <v>0.34865752644444442</v>
          </cell>
          <cell r="R612" t="str">
            <v>CON</v>
          </cell>
          <cell r="S612" t="str">
            <v>T</v>
          </cell>
          <cell r="T612" t="str">
            <v>G</v>
          </cell>
          <cell r="U612" t="str">
            <v>F</v>
          </cell>
          <cell r="V612" t="str">
            <v>663</v>
          </cell>
          <cell r="W612" t="str">
            <v>2T</v>
          </cell>
          <cell r="X612" t="str">
            <v>2T</v>
          </cell>
          <cell r="Y612">
            <v>0.58333333333333337</v>
          </cell>
          <cell r="Z612">
            <v>0.60416666666666674</v>
          </cell>
          <cell r="AA612" t="str">
            <v>2T</v>
          </cell>
          <cell r="AB612" t="str">
            <v>2T</v>
          </cell>
          <cell r="AC612">
            <v>0.625</v>
          </cell>
          <cell r="AD612">
            <v>0.64583333333333337</v>
          </cell>
          <cell r="AE612" t="str">
            <v>EDC8</v>
          </cell>
          <cell r="AF612" t="str">
            <v>6W</v>
          </cell>
        </row>
        <row r="613">
          <cell r="A613" t="str">
            <v>TGF663</v>
          </cell>
          <cell r="B613" t="str">
            <v>EDCGZ</v>
          </cell>
          <cell r="C613" t="str">
            <v>Distribution Center</v>
          </cell>
          <cell r="D613" t="str">
            <v>FTM</v>
          </cell>
          <cell r="E613" t="str">
            <v>Non Bailment</v>
          </cell>
          <cell r="F613" t="str">
            <v>0 - 5</v>
          </cell>
          <cell r="G613" t="str">
            <v>One way</v>
          </cell>
          <cell r="H613" t="str">
            <v>One Way</v>
          </cell>
          <cell r="I613">
            <v>45278</v>
          </cell>
          <cell r="J613" t="str">
            <v>TGF663</v>
          </cell>
          <cell r="K613" t="str">
            <v>FRBGA</v>
          </cell>
          <cell r="L613" t="str">
            <v>TI AUTOMOTIVE THAILAND CO LTD</v>
          </cell>
          <cell r="M613" t="str">
            <v>13.053900 / 101.208000</v>
          </cell>
          <cell r="N613" t="str">
            <v>TTVT</v>
          </cell>
          <cell r="O613" t="str">
            <v>GK0VH</v>
          </cell>
          <cell r="P613">
            <v>22</v>
          </cell>
          <cell r="Q613">
            <v>0.34865752644444442</v>
          </cell>
          <cell r="R613" t="str">
            <v>CON</v>
          </cell>
          <cell r="S613" t="str">
            <v>T</v>
          </cell>
          <cell r="T613" t="str">
            <v>G</v>
          </cell>
          <cell r="U613" t="str">
            <v>F</v>
          </cell>
          <cell r="V613" t="str">
            <v>663</v>
          </cell>
          <cell r="W613" t="str">
            <v>2T</v>
          </cell>
          <cell r="X613" t="str">
            <v>2T</v>
          </cell>
          <cell r="Y613">
            <v>0.58333333333333337</v>
          </cell>
          <cell r="Z613">
            <v>0.60416666666666674</v>
          </cell>
          <cell r="AA613" t="str">
            <v>2T</v>
          </cell>
          <cell r="AB613" t="str">
            <v>2T</v>
          </cell>
          <cell r="AC613">
            <v>0.625</v>
          </cell>
          <cell r="AD613">
            <v>0.64583333333333337</v>
          </cell>
          <cell r="AE613" t="str">
            <v>EDC8</v>
          </cell>
          <cell r="AF613" t="str">
            <v>6W</v>
          </cell>
        </row>
        <row r="614">
          <cell r="A614" t="str">
            <v>TGF670</v>
          </cell>
          <cell r="B614" t="str">
            <v>EDCGZ</v>
          </cell>
          <cell r="C614" t="str">
            <v>Distribution Center</v>
          </cell>
          <cell r="D614" t="str">
            <v>FTM</v>
          </cell>
          <cell r="E614" t="str">
            <v>Non Bailment</v>
          </cell>
          <cell r="F614" t="str">
            <v>21 - 30</v>
          </cell>
          <cell r="G614" t="str">
            <v>One way</v>
          </cell>
          <cell r="H614" t="str">
            <v>One Way</v>
          </cell>
          <cell r="I614">
            <v>44875</v>
          </cell>
          <cell r="J614" t="str">
            <v>TGF670</v>
          </cell>
          <cell r="K614" t="str">
            <v>GLXXA</v>
          </cell>
          <cell r="L614" t="str">
            <v>UNIVANCE THAILAND CO LTD</v>
          </cell>
          <cell r="M614" t="str">
            <v>13.090500 / 101.051600</v>
          </cell>
          <cell r="N614" t="str">
            <v>TTVT</v>
          </cell>
          <cell r="O614" t="str">
            <v>GK0VK</v>
          </cell>
          <cell r="P614">
            <v>23</v>
          </cell>
          <cell r="Q614">
            <v>15</v>
          </cell>
          <cell r="R614" t="str">
            <v>FTL</v>
          </cell>
          <cell r="S614" t="str">
            <v>T</v>
          </cell>
          <cell r="T614" t="str">
            <v>G</v>
          </cell>
          <cell r="U614" t="str">
            <v>F</v>
          </cell>
          <cell r="V614">
            <v>670</v>
          </cell>
          <cell r="W614" t="str">
            <v>3W</v>
          </cell>
          <cell r="X614" t="str">
            <v>3W</v>
          </cell>
          <cell r="Y614">
            <v>0.36111111111111105</v>
          </cell>
          <cell r="Z614">
            <v>0.38194444444444436</v>
          </cell>
          <cell r="AA614" t="str">
            <v>3W</v>
          </cell>
          <cell r="AB614" t="str">
            <v>3W</v>
          </cell>
          <cell r="AC614">
            <v>0.42361111111111105</v>
          </cell>
          <cell r="AD614">
            <v>0.43402777777777773</v>
          </cell>
          <cell r="AE614" t="str">
            <v>EDC8</v>
          </cell>
          <cell r="AF614" t="str">
            <v>6W</v>
          </cell>
        </row>
        <row r="615">
          <cell r="A615" t="str">
            <v>TGF673</v>
          </cell>
          <cell r="B615" t="str">
            <v>EDCGZ</v>
          </cell>
          <cell r="C615" t="str">
            <v>Distribution Center</v>
          </cell>
          <cell r="D615" t="str">
            <v>FTM</v>
          </cell>
          <cell r="E615" t="str">
            <v>Non Bailment</v>
          </cell>
          <cell r="F615" t="str">
            <v>6 - 10</v>
          </cell>
          <cell r="G615" t="str">
            <v>One way</v>
          </cell>
          <cell r="H615" t="str">
            <v>One Way</v>
          </cell>
          <cell r="I615">
            <v>44882</v>
          </cell>
          <cell r="J615" t="str">
            <v>TGF673</v>
          </cell>
          <cell r="K615" t="str">
            <v>GV4TA</v>
          </cell>
          <cell r="L615" t="str">
            <v>VIBRACOUSTIC THAILAND LTD</v>
          </cell>
          <cell r="M615" t="str">
            <v>13.077433 / 101.206265</v>
          </cell>
          <cell r="N615" t="str">
            <v>TTVT</v>
          </cell>
          <cell r="O615" t="str">
            <v>GK0VK</v>
          </cell>
          <cell r="P615">
            <v>21</v>
          </cell>
          <cell r="Q615">
            <v>0.25979836168872084</v>
          </cell>
          <cell r="R615" t="str">
            <v>FTL</v>
          </cell>
          <cell r="S615" t="str">
            <v>T</v>
          </cell>
          <cell r="T615" t="str">
            <v>G</v>
          </cell>
          <cell r="U615" t="str">
            <v>F</v>
          </cell>
          <cell r="V615">
            <v>673</v>
          </cell>
          <cell r="W615" t="str">
            <v>1M</v>
          </cell>
          <cell r="X615" t="str">
            <v>1M</v>
          </cell>
          <cell r="Y615">
            <v>0.625</v>
          </cell>
          <cell r="Z615">
            <v>0.64583333333333337</v>
          </cell>
          <cell r="AA615" t="str">
            <v>1M</v>
          </cell>
          <cell r="AB615" t="str">
            <v>1M</v>
          </cell>
          <cell r="AC615">
            <v>0.66666666666666663</v>
          </cell>
          <cell r="AD615">
            <v>0.6875</v>
          </cell>
          <cell r="AE615" t="str">
            <v>EDC8</v>
          </cell>
          <cell r="AF615" t="str">
            <v>6W</v>
          </cell>
        </row>
        <row r="616">
          <cell r="A616" t="str">
            <v>TGF674</v>
          </cell>
          <cell r="B616" t="str">
            <v>EDCGZ</v>
          </cell>
          <cell r="C616" t="str">
            <v>Distribution Center</v>
          </cell>
          <cell r="D616" t="str">
            <v>FTM</v>
          </cell>
          <cell r="E616" t="str">
            <v>Non Bailment</v>
          </cell>
          <cell r="F616" t="str">
            <v>6 - 10</v>
          </cell>
          <cell r="G616" t="str">
            <v>One way</v>
          </cell>
          <cell r="H616" t="str">
            <v>One Way</v>
          </cell>
          <cell r="I616">
            <v>45264</v>
          </cell>
          <cell r="J616" t="str">
            <v>TGF674</v>
          </cell>
          <cell r="K616" t="str">
            <v>HMYNA</v>
          </cell>
          <cell r="L616" t="str">
            <v>BORGWARNER PDS THAILAND LTD</v>
          </cell>
          <cell r="M616" t="str">
            <v>13.015466 / 101.187655</v>
          </cell>
          <cell r="N616" t="str">
            <v>TTVT</v>
          </cell>
          <cell r="O616" t="str">
            <v>GK0VK</v>
          </cell>
          <cell r="P616">
            <v>21</v>
          </cell>
          <cell r="Q616">
            <v>0.9494117647058824</v>
          </cell>
          <cell r="R616" t="str">
            <v>FTL</v>
          </cell>
          <cell r="S616" t="str">
            <v>T</v>
          </cell>
          <cell r="T616" t="str">
            <v>G</v>
          </cell>
          <cell r="U616" t="str">
            <v>F</v>
          </cell>
          <cell r="V616">
            <v>674</v>
          </cell>
          <cell r="W616" t="str">
            <v>1M</v>
          </cell>
          <cell r="X616" t="str">
            <v>1M</v>
          </cell>
          <cell r="Y616">
            <v>0.47916666666666669</v>
          </cell>
          <cell r="Z616">
            <v>0.5</v>
          </cell>
          <cell r="AA616" t="str">
            <v>1M</v>
          </cell>
          <cell r="AB616" t="str">
            <v>1M</v>
          </cell>
          <cell r="AC616">
            <v>0.54166666666666663</v>
          </cell>
          <cell r="AD616">
            <v>0.5625</v>
          </cell>
          <cell r="AE616" t="str">
            <v>EDC8</v>
          </cell>
          <cell r="AF616" t="str">
            <v>6W</v>
          </cell>
        </row>
        <row r="617">
          <cell r="A617" t="str">
            <v>TGF675</v>
          </cell>
          <cell r="B617" t="str">
            <v>EDCGZ</v>
          </cell>
          <cell r="C617" t="str">
            <v>Distribution Center</v>
          </cell>
          <cell r="D617" t="str">
            <v>FTM</v>
          </cell>
          <cell r="E617" t="str">
            <v>Non Bailment</v>
          </cell>
          <cell r="F617" t="str">
            <v>6 - 10</v>
          </cell>
          <cell r="G617" t="str">
            <v>One way</v>
          </cell>
          <cell r="H617" t="str">
            <v>One Way</v>
          </cell>
          <cell r="I617">
            <v>45278</v>
          </cell>
          <cell r="J617" t="str">
            <v>TGF675</v>
          </cell>
          <cell r="K617" t="str">
            <v>HSK8D</v>
          </cell>
          <cell r="L617" t="str">
            <v>DEE ZEE INTERNATIONAL AUTOMOBILE CO</v>
          </cell>
          <cell r="M617" t="str">
            <v>13.069139, 101.199778</v>
          </cell>
          <cell r="N617" t="str">
            <v>TTVT</v>
          </cell>
          <cell r="O617" t="str">
            <v>GK0VH</v>
          </cell>
          <cell r="P617">
            <v>21</v>
          </cell>
          <cell r="Q617">
            <v>1</v>
          </cell>
          <cell r="R617" t="str">
            <v>FTL</v>
          </cell>
          <cell r="S617" t="str">
            <v>T</v>
          </cell>
          <cell r="T617" t="str">
            <v>G</v>
          </cell>
          <cell r="U617" t="str">
            <v>F</v>
          </cell>
          <cell r="V617">
            <v>675</v>
          </cell>
          <cell r="W617" t="str">
            <v>1M</v>
          </cell>
          <cell r="X617" t="str">
            <v>1M</v>
          </cell>
          <cell r="Y617">
            <v>0.39583333333333331</v>
          </cell>
          <cell r="Z617">
            <v>0.41666666666666669</v>
          </cell>
          <cell r="AA617" t="str">
            <v>1M</v>
          </cell>
          <cell r="AB617" t="str">
            <v>1M</v>
          </cell>
          <cell r="AC617">
            <v>0.4375</v>
          </cell>
          <cell r="AD617">
            <v>0.45833333333333331</v>
          </cell>
          <cell r="AE617" t="str">
            <v>EDC8</v>
          </cell>
          <cell r="AF617" t="str">
            <v>6W</v>
          </cell>
        </row>
        <row r="618">
          <cell r="A618" t="str">
            <v>TGF676</v>
          </cell>
          <cell r="B618" t="str">
            <v>EDCGZ</v>
          </cell>
          <cell r="C618" t="str">
            <v>Distribution Center</v>
          </cell>
          <cell r="D618" t="str">
            <v>FTM</v>
          </cell>
          <cell r="E618" t="str">
            <v>Non Bailment</v>
          </cell>
          <cell r="F618" t="str">
            <v>6 - 10</v>
          </cell>
          <cell r="G618" t="str">
            <v>One way</v>
          </cell>
          <cell r="H618" t="str">
            <v>One Way</v>
          </cell>
          <cell r="I618">
            <v>44875</v>
          </cell>
          <cell r="J618" t="str">
            <v>TGF676</v>
          </cell>
          <cell r="K618" t="str">
            <v>HSK8D</v>
          </cell>
          <cell r="L618" t="str">
            <v>DEE ZEE INTERNATIONAL AUTOMOBILE CO</v>
          </cell>
          <cell r="M618" t="str">
            <v>13.069139, 101.199778</v>
          </cell>
          <cell r="N618" t="str">
            <v>TTVT</v>
          </cell>
          <cell r="O618" t="str">
            <v>GK0VH</v>
          </cell>
          <cell r="P618">
            <v>21</v>
          </cell>
          <cell r="Q618">
            <v>1</v>
          </cell>
          <cell r="R618" t="str">
            <v>FTL</v>
          </cell>
          <cell r="S618" t="str">
            <v>T</v>
          </cell>
          <cell r="T618" t="str">
            <v>G</v>
          </cell>
          <cell r="U618" t="str">
            <v>F</v>
          </cell>
          <cell r="V618">
            <v>676</v>
          </cell>
          <cell r="W618" t="str">
            <v>1M</v>
          </cell>
          <cell r="X618" t="str">
            <v>1M</v>
          </cell>
          <cell r="Y618">
            <v>0.60416666666666663</v>
          </cell>
          <cell r="Z618">
            <v>0.625</v>
          </cell>
          <cell r="AA618" t="str">
            <v>1M</v>
          </cell>
          <cell r="AB618" t="str">
            <v>1M</v>
          </cell>
          <cell r="AC618">
            <v>0.64583333333333337</v>
          </cell>
          <cell r="AD618">
            <v>0.66666666666666663</v>
          </cell>
          <cell r="AE618" t="str">
            <v>EDC8</v>
          </cell>
          <cell r="AF618" t="str">
            <v>6W</v>
          </cell>
        </row>
        <row r="619">
          <cell r="A619" t="str">
            <v>TGF677</v>
          </cell>
          <cell r="B619" t="str">
            <v>EDCGZ</v>
          </cell>
          <cell r="C619" t="str">
            <v>Distribution Center</v>
          </cell>
          <cell r="D619" t="str">
            <v>FTM</v>
          </cell>
          <cell r="E619" t="str">
            <v>Non Bailment</v>
          </cell>
          <cell r="F619" t="str">
            <v>0 - 5</v>
          </cell>
          <cell r="G619" t="str">
            <v>One way</v>
          </cell>
          <cell r="H619" t="str">
            <v>One Way</v>
          </cell>
          <cell r="I619">
            <v>45278</v>
          </cell>
          <cell r="J619" t="str">
            <v>TGF677</v>
          </cell>
          <cell r="K619" t="str">
            <v>GU98A</v>
          </cell>
          <cell r="L619" t="str">
            <v>THAI SUMMIT ROLL FORMING TECHNOLOGY</v>
          </cell>
          <cell r="M619" t="str">
            <v>13.065657 / 101.195012</v>
          </cell>
          <cell r="N619" t="str">
            <v>TTVT</v>
          </cell>
          <cell r="O619" t="str">
            <v>GK0VH</v>
          </cell>
          <cell r="P619">
            <v>22</v>
          </cell>
          <cell r="Q619">
            <v>0</v>
          </cell>
          <cell r="R619" t="str">
            <v>FTL</v>
          </cell>
          <cell r="S619" t="str">
            <v>T</v>
          </cell>
          <cell r="T619" t="str">
            <v>G</v>
          </cell>
          <cell r="U619" t="str">
            <v>F</v>
          </cell>
          <cell r="V619">
            <v>677</v>
          </cell>
          <cell r="W619" t="str">
            <v>2T</v>
          </cell>
          <cell r="X619" t="str">
            <v>2T</v>
          </cell>
          <cell r="Y619">
            <v>0.58333333333333337</v>
          </cell>
          <cell r="Z619">
            <v>0.60416666666666663</v>
          </cell>
          <cell r="AA619" t="str">
            <v>2T</v>
          </cell>
          <cell r="AB619" t="str">
            <v>2T</v>
          </cell>
          <cell r="AC619">
            <v>0.625</v>
          </cell>
          <cell r="AD619">
            <v>0.64583333333333337</v>
          </cell>
          <cell r="AE619" t="str">
            <v>EDC8</v>
          </cell>
          <cell r="AF619" t="str">
            <v>6W</v>
          </cell>
        </row>
        <row r="620">
          <cell r="A620" t="str">
            <v>TGF679</v>
          </cell>
          <cell r="B620" t="str">
            <v>EDCGZ</v>
          </cell>
          <cell r="C620" t="str">
            <v>Distribution Center</v>
          </cell>
          <cell r="D620" t="str">
            <v>FTM</v>
          </cell>
          <cell r="E620" t="str">
            <v>Non Bailment</v>
          </cell>
          <cell r="F620" t="str">
            <v>21 - 30</v>
          </cell>
          <cell r="G620" t="str">
            <v>One way</v>
          </cell>
          <cell r="H620" t="str">
            <v>One Way</v>
          </cell>
          <cell r="I620">
            <v>45278</v>
          </cell>
          <cell r="J620" t="str">
            <v>TGF679</v>
          </cell>
          <cell r="K620" t="str">
            <v>GLXXA</v>
          </cell>
          <cell r="L620" t="str">
            <v>UNIVANCE THAILAND CO LTD</v>
          </cell>
          <cell r="M620" t="str">
            <v>13.090500 / 101.051600</v>
          </cell>
          <cell r="N620" t="str">
            <v>TTVT</v>
          </cell>
          <cell r="O620" t="str">
            <v>GK0VA</v>
          </cell>
          <cell r="P620">
            <v>24</v>
          </cell>
          <cell r="Q620">
            <v>15</v>
          </cell>
          <cell r="R620" t="str">
            <v>FTL</v>
          </cell>
          <cell r="S620" t="str">
            <v>T</v>
          </cell>
          <cell r="T620" t="str">
            <v>G</v>
          </cell>
          <cell r="U620" t="str">
            <v>F</v>
          </cell>
          <cell r="V620">
            <v>679</v>
          </cell>
          <cell r="W620" t="str">
            <v>4R</v>
          </cell>
          <cell r="X620" t="str">
            <v>4R</v>
          </cell>
          <cell r="Y620">
            <v>0.33333333333333331</v>
          </cell>
          <cell r="Z620">
            <v>0.35416666666666669</v>
          </cell>
          <cell r="AA620" t="str">
            <v>4R</v>
          </cell>
          <cell r="AB620" t="str">
            <v>4R</v>
          </cell>
          <cell r="AC620">
            <v>0.39583333333333331</v>
          </cell>
          <cell r="AD620">
            <v>0.41666666666666669</v>
          </cell>
          <cell r="AE620" t="str">
            <v>EDC8</v>
          </cell>
          <cell r="AF620" t="str">
            <v>6W</v>
          </cell>
        </row>
        <row r="621">
          <cell r="A621" t="str">
            <v>TGF682</v>
          </cell>
          <cell r="B621" t="str">
            <v>EDCGZ</v>
          </cell>
          <cell r="C621" t="str">
            <v>Distribution Center</v>
          </cell>
          <cell r="D621" t="str">
            <v>FTM</v>
          </cell>
          <cell r="E621" t="str">
            <v>Non Bailment</v>
          </cell>
          <cell r="F621" t="str">
            <v>6 - 10</v>
          </cell>
          <cell r="G621" t="str">
            <v>One way</v>
          </cell>
          <cell r="H621" t="str">
            <v>One Way</v>
          </cell>
          <cell r="I621">
            <v>45278</v>
          </cell>
          <cell r="J621" t="str">
            <v>TGF682</v>
          </cell>
          <cell r="K621" t="str">
            <v>HMYNA</v>
          </cell>
          <cell r="L621" t="str">
            <v>BORGWARNER PDS THAILAND LTD</v>
          </cell>
          <cell r="M621" t="str">
            <v>13.015466 / 101.187655</v>
          </cell>
          <cell r="N621" t="str">
            <v>TTVT</v>
          </cell>
          <cell r="O621" t="str">
            <v>GK0VJ</v>
          </cell>
          <cell r="P621">
            <v>22</v>
          </cell>
          <cell r="Q621">
            <v>7.0000000000000007E-2</v>
          </cell>
          <cell r="R621" t="str">
            <v>FTL</v>
          </cell>
          <cell r="S621" t="str">
            <v>T</v>
          </cell>
          <cell r="T621" t="str">
            <v>G</v>
          </cell>
          <cell r="U621" t="str">
            <v>F</v>
          </cell>
          <cell r="V621">
            <v>682</v>
          </cell>
          <cell r="W621" t="str">
            <v>2T</v>
          </cell>
          <cell r="X621" t="str">
            <v>2T</v>
          </cell>
          <cell r="Y621">
            <v>0.39583333333333331</v>
          </cell>
          <cell r="Z621">
            <v>0.41666666666666669</v>
          </cell>
          <cell r="AA621" t="str">
            <v>2T</v>
          </cell>
          <cell r="AB621" t="str">
            <v>2T</v>
          </cell>
          <cell r="AC621">
            <v>0.4375</v>
          </cell>
          <cell r="AD621">
            <v>0.45833333333333331</v>
          </cell>
          <cell r="AE621" t="str">
            <v>EDC8</v>
          </cell>
          <cell r="AF621" t="str">
            <v>6W</v>
          </cell>
        </row>
        <row r="622">
          <cell r="A622" t="str">
            <v>TGF683</v>
          </cell>
          <cell r="B622" t="str">
            <v>EDCGZ</v>
          </cell>
          <cell r="C622" t="str">
            <v>Distribution Center</v>
          </cell>
          <cell r="D622" t="str">
            <v>FTM</v>
          </cell>
          <cell r="E622" t="str">
            <v>Non Bailment</v>
          </cell>
          <cell r="F622" t="str">
            <v>6 - 10</v>
          </cell>
          <cell r="G622" t="str">
            <v>One way</v>
          </cell>
          <cell r="H622" t="str">
            <v>One Way</v>
          </cell>
          <cell r="I622">
            <v>45278</v>
          </cell>
          <cell r="J622" t="str">
            <v>TGF683</v>
          </cell>
          <cell r="K622" t="str">
            <v>HMYNA</v>
          </cell>
          <cell r="L622" t="str">
            <v>BORGWARNER PDS THAILAND LTD</v>
          </cell>
          <cell r="M622" t="str">
            <v>13.015466 / 101.187655</v>
          </cell>
          <cell r="N622" t="str">
            <v>TTVT</v>
          </cell>
          <cell r="O622" t="str">
            <v>GK0VH</v>
          </cell>
          <cell r="P622">
            <v>22</v>
          </cell>
          <cell r="Q622">
            <v>0.93499999999999994</v>
          </cell>
          <cell r="R622" t="str">
            <v>FTL</v>
          </cell>
          <cell r="S622" t="str">
            <v>T</v>
          </cell>
          <cell r="T622" t="str">
            <v>G</v>
          </cell>
          <cell r="U622" t="str">
            <v>F</v>
          </cell>
          <cell r="V622">
            <v>683</v>
          </cell>
          <cell r="W622" t="str">
            <v>2T</v>
          </cell>
          <cell r="X622" t="str">
            <v>2T</v>
          </cell>
          <cell r="Y622">
            <v>0.41666666666666669</v>
          </cell>
          <cell r="Z622">
            <v>0.4375</v>
          </cell>
          <cell r="AA622" t="str">
            <v>2T</v>
          </cell>
          <cell r="AB622" t="str">
            <v>2T</v>
          </cell>
          <cell r="AC622">
            <v>0.45833333333333331</v>
          </cell>
          <cell r="AD622">
            <v>0.47916666666666669</v>
          </cell>
          <cell r="AE622" t="str">
            <v>EDC8</v>
          </cell>
          <cell r="AF622" t="str">
            <v>6W</v>
          </cell>
        </row>
        <row r="623">
          <cell r="A623" t="str">
            <v>TGF685</v>
          </cell>
          <cell r="B623" t="str">
            <v>EDCGZ</v>
          </cell>
          <cell r="C623" t="str">
            <v>Distribution Center</v>
          </cell>
          <cell r="D623" t="str">
            <v>FTM</v>
          </cell>
          <cell r="E623" t="str">
            <v>Non Bailment</v>
          </cell>
          <cell r="F623" t="str">
            <v>11 - 20</v>
          </cell>
          <cell r="G623" t="str">
            <v>One way</v>
          </cell>
          <cell r="H623" t="str">
            <v>One Way</v>
          </cell>
          <cell r="I623">
            <v>45194</v>
          </cell>
          <cell r="J623" t="str">
            <v>TGF685</v>
          </cell>
          <cell r="K623" t="str">
            <v>GG84A</v>
          </cell>
          <cell r="L623" t="str">
            <v>THAI SUMMIT RAYONG AUTOPARTS INDUST</v>
          </cell>
          <cell r="M623" t="str">
            <v>13.031500 / 101.136000</v>
          </cell>
          <cell r="N623" t="str">
            <v>TTVT</v>
          </cell>
          <cell r="O623" t="str">
            <v>GK0VH</v>
          </cell>
          <cell r="P623">
            <v>21</v>
          </cell>
          <cell r="Q623">
            <v>0.57999999999999996</v>
          </cell>
          <cell r="R623" t="str">
            <v>CON</v>
          </cell>
          <cell r="S623" t="str">
            <v>T</v>
          </cell>
          <cell r="T623" t="str">
            <v>G</v>
          </cell>
          <cell r="U623" t="str">
            <v>F</v>
          </cell>
          <cell r="V623">
            <v>685</v>
          </cell>
          <cell r="W623" t="str">
            <v>1M</v>
          </cell>
          <cell r="X623" t="str">
            <v>1M</v>
          </cell>
          <cell r="Y623">
            <v>0.39583333333333331</v>
          </cell>
          <cell r="Z623">
            <v>0.41666666666666663</v>
          </cell>
          <cell r="AA623" t="str">
            <v>1M</v>
          </cell>
          <cell r="AB623" t="str">
            <v>1M</v>
          </cell>
          <cell r="AC623">
            <v>0.45833333333333331</v>
          </cell>
          <cell r="AD623">
            <v>0.46875</v>
          </cell>
          <cell r="AE623" t="str">
            <v>EDC8</v>
          </cell>
          <cell r="AF623" t="str">
            <v>6W</v>
          </cell>
        </row>
        <row r="624">
          <cell r="A624" t="str">
            <v>TGF685</v>
          </cell>
          <cell r="B624" t="str">
            <v>EDCGZ</v>
          </cell>
          <cell r="C624" t="str">
            <v>Distribution Center</v>
          </cell>
          <cell r="D624" t="str">
            <v>FTM</v>
          </cell>
          <cell r="E624" t="str">
            <v>Non Bailment</v>
          </cell>
          <cell r="F624" t="str">
            <v>11 - 20</v>
          </cell>
          <cell r="G624" t="str">
            <v>One way</v>
          </cell>
          <cell r="H624" t="str">
            <v>One Way</v>
          </cell>
          <cell r="I624">
            <v>45194</v>
          </cell>
          <cell r="J624" t="str">
            <v>TGF685</v>
          </cell>
          <cell r="K624" t="str">
            <v>GG84A</v>
          </cell>
          <cell r="L624" t="str">
            <v>THAI SUMMIT RAYONG AUTOPARTS INDUST</v>
          </cell>
          <cell r="M624" t="str">
            <v>13.031500 / 101.136000</v>
          </cell>
          <cell r="N624" t="str">
            <v>TTVT</v>
          </cell>
          <cell r="O624" t="str">
            <v>GK0VK</v>
          </cell>
          <cell r="P624">
            <v>21</v>
          </cell>
          <cell r="Q624">
            <v>0.185</v>
          </cell>
          <cell r="R624" t="str">
            <v>CON</v>
          </cell>
          <cell r="S624" t="str">
            <v>T</v>
          </cell>
          <cell r="T624" t="str">
            <v>G</v>
          </cell>
          <cell r="U624" t="str">
            <v>F</v>
          </cell>
          <cell r="V624">
            <v>685</v>
          </cell>
          <cell r="W624" t="str">
            <v>1M</v>
          </cell>
          <cell r="X624" t="str">
            <v>1M</v>
          </cell>
          <cell r="Y624">
            <v>0.39583333333333331</v>
          </cell>
          <cell r="Z624">
            <v>0.41666666666666663</v>
          </cell>
          <cell r="AA624" t="str">
            <v>1M</v>
          </cell>
          <cell r="AB624" t="str">
            <v>1M</v>
          </cell>
          <cell r="AC624">
            <v>0.45833333333333331</v>
          </cell>
          <cell r="AD624">
            <v>0.46875</v>
          </cell>
          <cell r="AE624" t="str">
            <v>EDC8</v>
          </cell>
          <cell r="AF624" t="str">
            <v>6W</v>
          </cell>
        </row>
        <row r="625">
          <cell r="A625" t="str">
            <v>TGF687</v>
          </cell>
          <cell r="B625" t="str">
            <v>EDCGZ</v>
          </cell>
          <cell r="C625" t="str">
            <v>Distribution Center</v>
          </cell>
          <cell r="D625" t="str">
            <v>FTM</v>
          </cell>
          <cell r="E625" t="str">
            <v>Non Bailment</v>
          </cell>
          <cell r="F625" t="str">
            <v>11 - 20</v>
          </cell>
          <cell r="G625" t="str">
            <v>One way</v>
          </cell>
          <cell r="H625" t="str">
            <v>One Way</v>
          </cell>
          <cell r="I625">
            <v>44875</v>
          </cell>
          <cell r="J625" t="str">
            <v>TGF687</v>
          </cell>
          <cell r="K625" t="str">
            <v>GSQCB</v>
          </cell>
          <cell r="L625" t="str">
            <v>THAI SUMMIT PLASTECH CO LTD</v>
          </cell>
          <cell r="M625" t="str">
            <v>13.007000 / 101.189200</v>
          </cell>
          <cell r="N625" t="str">
            <v>TTVT</v>
          </cell>
          <cell r="O625" t="str">
            <v>GK0VK</v>
          </cell>
          <cell r="P625">
            <v>21</v>
          </cell>
          <cell r="R625" t="str">
            <v>FTL</v>
          </cell>
          <cell r="S625" t="str">
            <v>T</v>
          </cell>
          <cell r="T625" t="str">
            <v>G</v>
          </cell>
          <cell r="U625" t="str">
            <v>F</v>
          </cell>
          <cell r="V625">
            <v>687</v>
          </cell>
          <cell r="W625" t="str">
            <v>1M</v>
          </cell>
          <cell r="X625" t="str">
            <v>1M</v>
          </cell>
          <cell r="Y625">
            <v>0.39583333333333331</v>
          </cell>
          <cell r="Z625">
            <v>0.41666666666666663</v>
          </cell>
          <cell r="AA625" t="str">
            <v>1M</v>
          </cell>
          <cell r="AB625" t="str">
            <v>1M</v>
          </cell>
          <cell r="AC625">
            <v>0.45833333333333331</v>
          </cell>
          <cell r="AD625">
            <v>0.46875</v>
          </cell>
          <cell r="AE625" t="str">
            <v>EDC8</v>
          </cell>
          <cell r="AF625" t="str">
            <v>6W</v>
          </cell>
        </row>
        <row r="626">
          <cell r="A626" t="str">
            <v>TGF689</v>
          </cell>
          <cell r="B626" t="str">
            <v>EDCGZ</v>
          </cell>
          <cell r="C626" t="str">
            <v>Distribution Center</v>
          </cell>
          <cell r="D626" t="str">
            <v>FTM</v>
          </cell>
          <cell r="E626" t="str">
            <v>Non Bailment</v>
          </cell>
          <cell r="F626" t="str">
            <v>21 - 30</v>
          </cell>
          <cell r="G626" t="str">
            <v>One way</v>
          </cell>
          <cell r="H626" t="str">
            <v>One Way</v>
          </cell>
          <cell r="I626">
            <v>45278</v>
          </cell>
          <cell r="J626" t="str">
            <v>TGF689</v>
          </cell>
          <cell r="K626" t="str">
            <v>DD9TA</v>
          </cell>
          <cell r="L626" t="str">
            <v>TOKAI RIKA THAILAND CO LTD</v>
          </cell>
          <cell r="M626" t="str">
            <v>12.97611, 101.10649</v>
          </cell>
          <cell r="N626" t="str">
            <v>TTVT</v>
          </cell>
          <cell r="O626" t="str">
            <v>GK0VH</v>
          </cell>
          <cell r="P626">
            <v>21</v>
          </cell>
          <cell r="Q626">
            <v>1.2051239199999999</v>
          </cell>
          <cell r="R626" t="str">
            <v>FTL</v>
          </cell>
          <cell r="S626" t="str">
            <v>T</v>
          </cell>
          <cell r="T626" t="str">
            <v>G</v>
          </cell>
          <cell r="U626" t="str">
            <v>F</v>
          </cell>
          <cell r="V626">
            <v>689</v>
          </cell>
          <cell r="W626" t="str">
            <v>1M</v>
          </cell>
          <cell r="X626" t="str">
            <v>1M</v>
          </cell>
          <cell r="Y626">
            <v>0.41666666666666669</v>
          </cell>
          <cell r="Z626">
            <v>0.4375</v>
          </cell>
          <cell r="AA626" t="str">
            <v>1M</v>
          </cell>
          <cell r="AB626" t="str">
            <v>1M</v>
          </cell>
          <cell r="AC626">
            <v>0.47916666666666669</v>
          </cell>
          <cell r="AD626">
            <v>0.5</v>
          </cell>
          <cell r="AE626" t="str">
            <v>EDC8</v>
          </cell>
          <cell r="AF626" t="str">
            <v>6W</v>
          </cell>
        </row>
        <row r="627">
          <cell r="A627" t="str">
            <v>TGF690</v>
          </cell>
          <cell r="B627" t="str">
            <v>EDCGZ</v>
          </cell>
          <cell r="C627" t="str">
            <v>Distribution Center</v>
          </cell>
          <cell r="D627" t="str">
            <v>FTM</v>
          </cell>
          <cell r="E627" t="str">
            <v>Non Bailment</v>
          </cell>
          <cell r="F627" t="str">
            <v>11 - 20</v>
          </cell>
          <cell r="G627" t="str">
            <v>One way</v>
          </cell>
          <cell r="H627" t="str">
            <v>One Way</v>
          </cell>
          <cell r="I627">
            <v>45278</v>
          </cell>
          <cell r="J627" t="str">
            <v>TGF690</v>
          </cell>
          <cell r="K627" t="str">
            <v>ENHAC</v>
          </cell>
          <cell r="L627" t="str">
            <v>THAI SUMMIT EASTERN SEABOARD AUTOPA</v>
          </cell>
          <cell r="M627" t="str">
            <v>13.003597 / 101.185135</v>
          </cell>
          <cell r="N627" t="str">
            <v>TTVT</v>
          </cell>
          <cell r="O627" t="str">
            <v>GK0VK</v>
          </cell>
          <cell r="P627">
            <v>23</v>
          </cell>
          <cell r="Q627">
            <v>0.1</v>
          </cell>
          <cell r="R627" t="str">
            <v>FTL</v>
          </cell>
          <cell r="S627" t="str">
            <v>T</v>
          </cell>
          <cell r="T627" t="str">
            <v>G</v>
          </cell>
          <cell r="U627" t="str">
            <v>F</v>
          </cell>
          <cell r="V627">
            <v>690</v>
          </cell>
          <cell r="W627" t="str">
            <v>3W</v>
          </cell>
          <cell r="X627" t="str">
            <v>3W</v>
          </cell>
          <cell r="Y627">
            <v>0.66666666666666663</v>
          </cell>
          <cell r="Z627">
            <v>0.6875</v>
          </cell>
          <cell r="AA627" t="str">
            <v>3W</v>
          </cell>
          <cell r="AB627" t="str">
            <v>3W</v>
          </cell>
          <cell r="AC627">
            <v>0.77083333333333337</v>
          </cell>
          <cell r="AD627">
            <v>0.79166666666666663</v>
          </cell>
          <cell r="AE627" t="str">
            <v>EDC8</v>
          </cell>
          <cell r="AF627" t="str">
            <v>6W</v>
          </cell>
        </row>
        <row r="628">
          <cell r="A628" t="str">
            <v>TGF696</v>
          </cell>
          <cell r="B628" t="str">
            <v>EDCGZ</v>
          </cell>
          <cell r="C628" t="str">
            <v>Distribution Center</v>
          </cell>
          <cell r="D628" t="str">
            <v>FTM</v>
          </cell>
          <cell r="E628" t="str">
            <v>Non Bailment</v>
          </cell>
          <cell r="F628" t="str">
            <v>6 - 10</v>
          </cell>
          <cell r="G628" t="str">
            <v>One way</v>
          </cell>
          <cell r="H628" t="str">
            <v>One Way</v>
          </cell>
          <cell r="I628">
            <v>45264</v>
          </cell>
          <cell r="J628" t="str">
            <v>TGF696</v>
          </cell>
          <cell r="K628" t="str">
            <v>HMYNA</v>
          </cell>
          <cell r="L628" t="str">
            <v>BORGWARNER PDS THAILAND LTD</v>
          </cell>
          <cell r="M628" t="str">
            <v>13.015466 / 101.187655</v>
          </cell>
          <cell r="N628" t="str">
            <v>TTVT</v>
          </cell>
          <cell r="O628" t="str">
            <v>GK0VK</v>
          </cell>
          <cell r="P628">
            <v>21</v>
          </cell>
          <cell r="Q628">
            <v>0.9494117647058824</v>
          </cell>
          <cell r="R628" t="str">
            <v>FTL</v>
          </cell>
          <cell r="S628" t="str">
            <v>T</v>
          </cell>
          <cell r="T628" t="str">
            <v>G</v>
          </cell>
          <cell r="U628" t="str">
            <v>F</v>
          </cell>
          <cell r="V628">
            <v>696</v>
          </cell>
          <cell r="W628" t="str">
            <v>1M</v>
          </cell>
          <cell r="X628" t="str">
            <v>1M</v>
          </cell>
          <cell r="Y628">
            <v>0.47916666666666669</v>
          </cell>
          <cell r="Z628">
            <v>0.5</v>
          </cell>
          <cell r="AA628" t="str">
            <v>1M</v>
          </cell>
          <cell r="AB628" t="str">
            <v>1M</v>
          </cell>
          <cell r="AC628">
            <v>0.54166666666666663</v>
          </cell>
          <cell r="AD628">
            <v>0.5625</v>
          </cell>
          <cell r="AE628" t="str">
            <v>EDC8</v>
          </cell>
          <cell r="AF628" t="str">
            <v>6W</v>
          </cell>
        </row>
        <row r="629">
          <cell r="A629" t="str">
            <v>TGF697</v>
          </cell>
          <cell r="B629" t="str">
            <v>EDCGZ</v>
          </cell>
          <cell r="C629" t="str">
            <v>Distribution Center</v>
          </cell>
          <cell r="D629" t="str">
            <v>FTM</v>
          </cell>
          <cell r="E629" t="str">
            <v>Non Bailment</v>
          </cell>
          <cell r="F629" t="str">
            <v>6 - 10</v>
          </cell>
          <cell r="G629" t="str">
            <v>One way</v>
          </cell>
          <cell r="H629" t="str">
            <v>One Way</v>
          </cell>
          <cell r="I629">
            <v>45264</v>
          </cell>
          <cell r="J629" t="str">
            <v>TGF697</v>
          </cell>
          <cell r="K629" t="str">
            <v>HMYNA</v>
          </cell>
          <cell r="L629" t="str">
            <v>BORGWARNER PDS THAILAND LTD</v>
          </cell>
          <cell r="M629" t="str">
            <v>13.015466 / 101.187655</v>
          </cell>
          <cell r="N629" t="str">
            <v>TTVT</v>
          </cell>
          <cell r="O629" t="str">
            <v>GK0VK</v>
          </cell>
          <cell r="P629">
            <v>21</v>
          </cell>
          <cell r="Q629">
            <v>0.9494117647058824</v>
          </cell>
          <cell r="R629" t="str">
            <v>FTL</v>
          </cell>
          <cell r="S629" t="str">
            <v>T</v>
          </cell>
          <cell r="T629" t="str">
            <v>G</v>
          </cell>
          <cell r="U629" t="str">
            <v>F</v>
          </cell>
          <cell r="V629">
            <v>697</v>
          </cell>
          <cell r="W629" t="str">
            <v>1M</v>
          </cell>
          <cell r="X629" t="str">
            <v>1M</v>
          </cell>
          <cell r="Y629">
            <v>0.47916666666666669</v>
          </cell>
          <cell r="Z629">
            <v>0.5</v>
          </cell>
          <cell r="AA629" t="str">
            <v>1M</v>
          </cell>
          <cell r="AB629" t="str">
            <v>1M</v>
          </cell>
          <cell r="AC629">
            <v>0.54166666666666663</v>
          </cell>
          <cell r="AD629">
            <v>0.5625</v>
          </cell>
          <cell r="AE629" t="str">
            <v>EDC8</v>
          </cell>
          <cell r="AF629" t="str">
            <v>6W</v>
          </cell>
        </row>
        <row r="630">
          <cell r="A630" t="str">
            <v>TGF698</v>
          </cell>
          <cell r="B630" t="str">
            <v>EDCGZ</v>
          </cell>
          <cell r="C630" t="str">
            <v>Distribution Center</v>
          </cell>
          <cell r="D630" t="str">
            <v>FTM</v>
          </cell>
          <cell r="E630" t="str">
            <v>Non Bailment</v>
          </cell>
          <cell r="F630" t="str">
            <v>6 - 10</v>
          </cell>
          <cell r="G630" t="str">
            <v>One way</v>
          </cell>
          <cell r="H630" t="str">
            <v>One Way</v>
          </cell>
          <cell r="I630">
            <v>45264</v>
          </cell>
          <cell r="J630" t="str">
            <v>TGF698</v>
          </cell>
          <cell r="K630" t="str">
            <v>HMYNA</v>
          </cell>
          <cell r="L630" t="str">
            <v>BORGWARNER PDS THAILAND LTD</v>
          </cell>
          <cell r="M630" t="str">
            <v>13.015466 / 101.187655</v>
          </cell>
          <cell r="N630" t="str">
            <v>TTVT</v>
          </cell>
          <cell r="O630" t="str">
            <v>GK0VK</v>
          </cell>
          <cell r="P630">
            <v>21</v>
          </cell>
          <cell r="Q630">
            <v>0.9494117647058824</v>
          </cell>
          <cell r="R630" t="str">
            <v>FTL</v>
          </cell>
          <cell r="S630" t="str">
            <v>T</v>
          </cell>
          <cell r="T630" t="str">
            <v>G</v>
          </cell>
          <cell r="U630" t="str">
            <v>F</v>
          </cell>
          <cell r="V630">
            <v>698</v>
          </cell>
          <cell r="W630" t="str">
            <v>1M</v>
          </cell>
          <cell r="X630" t="str">
            <v>1M</v>
          </cell>
          <cell r="Y630">
            <v>0.47916666666666669</v>
          </cell>
          <cell r="Z630">
            <v>0.5</v>
          </cell>
          <cell r="AA630" t="str">
            <v>1M</v>
          </cell>
          <cell r="AB630" t="str">
            <v>1M</v>
          </cell>
          <cell r="AC630">
            <v>0.54166666666666663</v>
          </cell>
          <cell r="AD630">
            <v>0.5625</v>
          </cell>
          <cell r="AE630" t="str">
            <v>EDC8</v>
          </cell>
          <cell r="AF630" t="str">
            <v>6W</v>
          </cell>
        </row>
        <row r="631">
          <cell r="A631" t="str">
            <v>TGF699</v>
          </cell>
          <cell r="B631" t="str">
            <v>EDCGZ</v>
          </cell>
          <cell r="C631" t="str">
            <v>Distribution Center</v>
          </cell>
          <cell r="D631" t="str">
            <v>FTM</v>
          </cell>
          <cell r="E631" t="str">
            <v>Non Bailment</v>
          </cell>
          <cell r="F631" t="str">
            <v>6 - 10</v>
          </cell>
          <cell r="G631" t="str">
            <v>One way</v>
          </cell>
          <cell r="H631" t="str">
            <v>One Way</v>
          </cell>
          <cell r="I631">
            <v>45264</v>
          </cell>
          <cell r="J631" t="str">
            <v>TGF699</v>
          </cell>
          <cell r="K631" t="str">
            <v>HMYNA</v>
          </cell>
          <cell r="L631" t="str">
            <v>BORGWARNER PDS THAILAND LTD</v>
          </cell>
          <cell r="M631" t="str">
            <v>13.015466 / 101.187655</v>
          </cell>
          <cell r="N631" t="str">
            <v>TTVT</v>
          </cell>
          <cell r="O631" t="str">
            <v>GK0VK</v>
          </cell>
          <cell r="P631">
            <v>21</v>
          </cell>
          <cell r="Q631">
            <v>0.9494117647058824</v>
          </cell>
          <cell r="R631" t="str">
            <v>FTL</v>
          </cell>
          <cell r="S631" t="str">
            <v>T</v>
          </cell>
          <cell r="T631" t="str">
            <v>G</v>
          </cell>
          <cell r="U631" t="str">
            <v>F</v>
          </cell>
          <cell r="V631">
            <v>699</v>
          </cell>
          <cell r="W631" t="str">
            <v>1M</v>
          </cell>
          <cell r="X631" t="str">
            <v>1M</v>
          </cell>
          <cell r="Y631">
            <v>0.47916666666666669</v>
          </cell>
          <cell r="Z631">
            <v>0.5</v>
          </cell>
          <cell r="AA631" t="str">
            <v>1M</v>
          </cell>
          <cell r="AB631" t="str">
            <v>1M</v>
          </cell>
          <cell r="AC631">
            <v>0.54166666666666663</v>
          </cell>
          <cell r="AD631">
            <v>0.5625</v>
          </cell>
          <cell r="AE631" t="str">
            <v>EDC8</v>
          </cell>
          <cell r="AF631" t="str">
            <v>6W</v>
          </cell>
        </row>
        <row r="632">
          <cell r="A632" t="str">
            <v>TGF700</v>
          </cell>
          <cell r="B632" t="str">
            <v>EDCGZ</v>
          </cell>
          <cell r="C632" t="str">
            <v>Distribution Center</v>
          </cell>
          <cell r="D632" t="str">
            <v>FTM</v>
          </cell>
          <cell r="E632" t="str">
            <v>Non Bailment</v>
          </cell>
          <cell r="F632" t="str">
            <v>6 - 10</v>
          </cell>
          <cell r="G632" t="str">
            <v>One way</v>
          </cell>
          <cell r="H632" t="str">
            <v>One Way</v>
          </cell>
          <cell r="I632">
            <v>45264</v>
          </cell>
          <cell r="J632" t="str">
            <v>TGF700</v>
          </cell>
          <cell r="K632" t="str">
            <v>HMYNA</v>
          </cell>
          <cell r="L632" t="str">
            <v>BORGWARNER PDS THAILAND LTD</v>
          </cell>
          <cell r="M632" t="str">
            <v>13.015466 / 101.187655</v>
          </cell>
          <cell r="N632" t="str">
            <v>TTVT</v>
          </cell>
          <cell r="O632" t="str">
            <v>GK0VK</v>
          </cell>
          <cell r="P632">
            <v>21</v>
          </cell>
          <cell r="Q632">
            <v>0.9494117647058824</v>
          </cell>
          <cell r="R632" t="str">
            <v>FTL</v>
          </cell>
          <cell r="S632" t="str">
            <v>T</v>
          </cell>
          <cell r="T632" t="str">
            <v>G</v>
          </cell>
          <cell r="U632" t="str">
            <v>F</v>
          </cell>
          <cell r="V632">
            <v>700</v>
          </cell>
          <cell r="W632" t="str">
            <v>1M</v>
          </cell>
          <cell r="X632" t="str">
            <v>1M</v>
          </cell>
          <cell r="Y632">
            <v>0.47916666666666669</v>
          </cell>
          <cell r="Z632">
            <v>0.5</v>
          </cell>
          <cell r="AA632" t="str">
            <v>1M</v>
          </cell>
          <cell r="AB632" t="str">
            <v>1M</v>
          </cell>
          <cell r="AC632">
            <v>0.54166666666666663</v>
          </cell>
          <cell r="AD632">
            <v>0.5625</v>
          </cell>
          <cell r="AE632" t="str">
            <v>EDC8</v>
          </cell>
          <cell r="AF632" t="str">
            <v>6W</v>
          </cell>
        </row>
        <row r="633">
          <cell r="A633" t="str">
            <v>TGF701</v>
          </cell>
          <cell r="B633" t="str">
            <v>EDCGZ</v>
          </cell>
          <cell r="C633" t="str">
            <v>Distribution Center</v>
          </cell>
          <cell r="D633" t="str">
            <v>FTM</v>
          </cell>
          <cell r="E633" t="str">
            <v>Non Bailment</v>
          </cell>
          <cell r="F633" t="str">
            <v>6 - 10</v>
          </cell>
          <cell r="G633" t="str">
            <v>One way</v>
          </cell>
          <cell r="H633" t="str">
            <v>One Way</v>
          </cell>
          <cell r="I633">
            <v>45264</v>
          </cell>
          <cell r="J633" t="str">
            <v>TGF701</v>
          </cell>
          <cell r="K633" t="str">
            <v>HMYNA</v>
          </cell>
          <cell r="L633" t="str">
            <v>BORGWARNER PDS THAILAND LTD</v>
          </cell>
          <cell r="M633" t="str">
            <v>13.015466 / 101.187655</v>
          </cell>
          <cell r="N633" t="str">
            <v>TTVT</v>
          </cell>
          <cell r="O633" t="str">
            <v>GK0VK</v>
          </cell>
          <cell r="P633">
            <v>21</v>
          </cell>
          <cell r="Q633">
            <v>0.9494117647058824</v>
          </cell>
          <cell r="R633" t="str">
            <v>FTL</v>
          </cell>
          <cell r="S633" t="str">
            <v>T</v>
          </cell>
          <cell r="T633" t="str">
            <v>G</v>
          </cell>
          <cell r="U633" t="str">
            <v>F</v>
          </cell>
          <cell r="V633">
            <v>701</v>
          </cell>
          <cell r="W633" t="str">
            <v>1M</v>
          </cell>
          <cell r="X633" t="str">
            <v>1M</v>
          </cell>
          <cell r="Y633">
            <v>0.47916666666666669</v>
          </cell>
          <cell r="Z633">
            <v>0.5</v>
          </cell>
          <cell r="AA633" t="str">
            <v>1M</v>
          </cell>
          <cell r="AB633" t="str">
            <v>1M</v>
          </cell>
          <cell r="AC633">
            <v>0.54166666666666663</v>
          </cell>
          <cell r="AD633">
            <v>0.5625</v>
          </cell>
          <cell r="AE633" t="str">
            <v>EDC8</v>
          </cell>
          <cell r="AF633" t="str">
            <v>6W</v>
          </cell>
        </row>
        <row r="634">
          <cell r="A634" t="str">
            <v>TGF702</v>
          </cell>
          <cell r="B634" t="str">
            <v>EDCGZ</v>
          </cell>
          <cell r="C634" t="str">
            <v>Distribution Center</v>
          </cell>
          <cell r="D634" t="str">
            <v>FTM</v>
          </cell>
          <cell r="E634" t="str">
            <v>Non Bailment</v>
          </cell>
          <cell r="F634" t="str">
            <v>6 - 10</v>
          </cell>
          <cell r="G634" t="str">
            <v>One way</v>
          </cell>
          <cell r="H634" t="str">
            <v>One Way</v>
          </cell>
          <cell r="I634">
            <v>45264</v>
          </cell>
          <cell r="J634" t="str">
            <v>TGF702</v>
          </cell>
          <cell r="K634" t="str">
            <v>HMYNA</v>
          </cell>
          <cell r="L634" t="str">
            <v>BORGWARNER PDS THAILAND LTD</v>
          </cell>
          <cell r="M634" t="str">
            <v>13.015466 / 101.187655</v>
          </cell>
          <cell r="N634" t="str">
            <v>TTVT</v>
          </cell>
          <cell r="O634" t="str">
            <v>GK0VK</v>
          </cell>
          <cell r="P634">
            <v>21</v>
          </cell>
          <cell r="Q634">
            <v>0.9494117647058824</v>
          </cell>
          <cell r="R634" t="str">
            <v>FTL</v>
          </cell>
          <cell r="S634" t="str">
            <v>T</v>
          </cell>
          <cell r="T634" t="str">
            <v>G</v>
          </cell>
          <cell r="U634" t="str">
            <v>F</v>
          </cell>
          <cell r="V634">
            <v>702</v>
          </cell>
          <cell r="W634" t="str">
            <v>1M</v>
          </cell>
          <cell r="X634" t="str">
            <v>1M</v>
          </cell>
          <cell r="Y634">
            <v>0.47916666666666669</v>
          </cell>
          <cell r="Z634">
            <v>0.5</v>
          </cell>
          <cell r="AA634" t="str">
            <v>1M</v>
          </cell>
          <cell r="AB634" t="str">
            <v>1M</v>
          </cell>
          <cell r="AC634">
            <v>0.54166666666666663</v>
          </cell>
          <cell r="AD634">
            <v>0.5625</v>
          </cell>
          <cell r="AE634" t="str">
            <v>EDC8</v>
          </cell>
          <cell r="AF634" t="str">
            <v>6W</v>
          </cell>
        </row>
        <row r="635">
          <cell r="A635" t="str">
            <v>TGF703</v>
          </cell>
          <cell r="B635" t="str">
            <v>EDCGZ</v>
          </cell>
          <cell r="C635" t="str">
            <v>Distribution Center</v>
          </cell>
          <cell r="D635" t="str">
            <v>FTM</v>
          </cell>
          <cell r="E635" t="str">
            <v>Non Bailment</v>
          </cell>
          <cell r="F635" t="str">
            <v>21 - 30</v>
          </cell>
          <cell r="G635" t="str">
            <v>One way</v>
          </cell>
          <cell r="H635" t="str">
            <v>One Way</v>
          </cell>
          <cell r="I635">
            <v>45139</v>
          </cell>
          <cell r="J635" t="str">
            <v>TGF703</v>
          </cell>
          <cell r="K635" t="str">
            <v>GLXXA</v>
          </cell>
          <cell r="L635" t="str">
            <v>UNIVANCE THAILAND CO LTD</v>
          </cell>
          <cell r="M635" t="str">
            <v>13.090500 / 101.051600</v>
          </cell>
          <cell r="N635" t="str">
            <v>TTVT</v>
          </cell>
          <cell r="O635" t="str">
            <v>GK0VD</v>
          </cell>
          <cell r="P635">
            <v>25</v>
          </cell>
          <cell r="Q635">
            <v>1</v>
          </cell>
          <cell r="R635" t="str">
            <v>FTL</v>
          </cell>
          <cell r="S635" t="str">
            <v>T</v>
          </cell>
          <cell r="T635" t="str">
            <v>G</v>
          </cell>
          <cell r="U635" t="str">
            <v>F</v>
          </cell>
          <cell r="V635">
            <v>703</v>
          </cell>
          <cell r="W635" t="str">
            <v>5F</v>
          </cell>
          <cell r="X635" t="str">
            <v>5F</v>
          </cell>
          <cell r="Y635">
            <v>0.38541666666666669</v>
          </cell>
          <cell r="Z635">
            <v>0.39583333333333331</v>
          </cell>
          <cell r="AA635" t="str">
            <v>5F</v>
          </cell>
          <cell r="AB635" t="str">
            <v>5F</v>
          </cell>
          <cell r="AC635">
            <v>0.4375</v>
          </cell>
          <cell r="AD635">
            <v>0.45833333333333331</v>
          </cell>
          <cell r="AE635" t="str">
            <v>EDC8</v>
          </cell>
          <cell r="AF635" t="str">
            <v>6W</v>
          </cell>
        </row>
        <row r="636">
          <cell r="A636" t="str">
            <v>TGF704</v>
          </cell>
          <cell r="B636" t="str">
            <v>EDCGZ</v>
          </cell>
          <cell r="C636" t="str">
            <v>Distribution Center</v>
          </cell>
          <cell r="D636" t="str">
            <v>FTM</v>
          </cell>
          <cell r="E636" t="str">
            <v>Non Bailment</v>
          </cell>
          <cell r="F636" t="str">
            <v>21 - 30</v>
          </cell>
          <cell r="G636" t="str">
            <v>One way</v>
          </cell>
          <cell r="H636" t="str">
            <v>One Way</v>
          </cell>
          <cell r="I636">
            <v>45139</v>
          </cell>
          <cell r="J636" t="str">
            <v>TGF704</v>
          </cell>
          <cell r="K636" t="str">
            <v>GLXXA</v>
          </cell>
          <cell r="L636" t="str">
            <v>UNIVANCE THAILAND CO LTD</v>
          </cell>
          <cell r="M636" t="str">
            <v>13.090500 / 101.051600</v>
          </cell>
          <cell r="N636" t="str">
            <v>TTVT</v>
          </cell>
          <cell r="O636" t="str">
            <v>GK0VD</v>
          </cell>
          <cell r="P636">
            <v>25</v>
          </cell>
          <cell r="Q636">
            <v>1</v>
          </cell>
          <cell r="R636" t="str">
            <v>FTL</v>
          </cell>
          <cell r="S636" t="str">
            <v>T</v>
          </cell>
          <cell r="T636" t="str">
            <v>G</v>
          </cell>
          <cell r="U636" t="str">
            <v>F</v>
          </cell>
          <cell r="V636">
            <v>704</v>
          </cell>
          <cell r="W636" t="str">
            <v>5F</v>
          </cell>
          <cell r="X636" t="str">
            <v>5F</v>
          </cell>
          <cell r="Y636">
            <v>0.38541666666666669</v>
          </cell>
          <cell r="Z636">
            <v>0.39583333333333331</v>
          </cell>
          <cell r="AA636" t="str">
            <v>5F</v>
          </cell>
          <cell r="AB636" t="str">
            <v>5F</v>
          </cell>
          <cell r="AC636">
            <v>0.4375</v>
          </cell>
          <cell r="AD636">
            <v>0.45833333333333331</v>
          </cell>
          <cell r="AE636" t="str">
            <v>EDC8</v>
          </cell>
          <cell r="AF636" t="str">
            <v>6W</v>
          </cell>
        </row>
        <row r="637">
          <cell r="A637" t="str">
            <v>TGF705</v>
          </cell>
          <cell r="B637" t="str">
            <v>EDCGZ</v>
          </cell>
          <cell r="C637" t="str">
            <v>Distribution Center</v>
          </cell>
          <cell r="D637" t="str">
            <v>FTM</v>
          </cell>
          <cell r="E637" t="str">
            <v>Non Bailment</v>
          </cell>
          <cell r="F637" t="str">
            <v>21 - 30</v>
          </cell>
          <cell r="G637" t="str">
            <v>One way</v>
          </cell>
          <cell r="H637" t="str">
            <v>One Way</v>
          </cell>
          <cell r="I637">
            <v>45278</v>
          </cell>
          <cell r="J637" t="str">
            <v>TGF705</v>
          </cell>
          <cell r="K637" t="str">
            <v>GLXXA</v>
          </cell>
          <cell r="L637" t="str">
            <v>UNIVANCE THAILAND CO LTD</v>
          </cell>
          <cell r="M637" t="str">
            <v>13.090500 / 101.051600</v>
          </cell>
          <cell r="N637" t="str">
            <v>TTVT</v>
          </cell>
          <cell r="O637" t="str">
            <v>GK0VH</v>
          </cell>
          <cell r="P637">
            <v>21</v>
          </cell>
          <cell r="Q637">
            <v>1</v>
          </cell>
          <cell r="R637" t="str">
            <v>FTL</v>
          </cell>
          <cell r="S637" t="str">
            <v>T</v>
          </cell>
          <cell r="T637" t="str">
            <v>G</v>
          </cell>
          <cell r="U637" t="str">
            <v>F</v>
          </cell>
          <cell r="V637">
            <v>705</v>
          </cell>
          <cell r="W637" t="str">
            <v>1M</v>
          </cell>
          <cell r="X637" t="str">
            <v>1M</v>
          </cell>
          <cell r="Y637">
            <v>0.35416666666666669</v>
          </cell>
          <cell r="Z637">
            <v>0.375</v>
          </cell>
          <cell r="AA637" t="str">
            <v>1M</v>
          </cell>
          <cell r="AB637" t="str">
            <v>1M</v>
          </cell>
          <cell r="AC637">
            <v>0.41666666666666669</v>
          </cell>
          <cell r="AD637">
            <v>0.4375</v>
          </cell>
          <cell r="AE637" t="str">
            <v>EDC8</v>
          </cell>
          <cell r="AF637" t="str">
            <v>6W</v>
          </cell>
        </row>
        <row r="638">
          <cell r="A638" t="str">
            <v>TGF706</v>
          </cell>
          <cell r="B638" t="str">
            <v>EDCGZ</v>
          </cell>
          <cell r="C638" t="str">
            <v>Distribution Center</v>
          </cell>
          <cell r="D638" t="str">
            <v>FTM</v>
          </cell>
          <cell r="E638" t="str">
            <v>Non Bailment</v>
          </cell>
          <cell r="F638" t="str">
            <v>21 - 30</v>
          </cell>
          <cell r="G638" t="str">
            <v>One way</v>
          </cell>
          <cell r="H638" t="str">
            <v>One Way</v>
          </cell>
          <cell r="I638">
            <v>45278</v>
          </cell>
          <cell r="J638" t="str">
            <v>TGF706</v>
          </cell>
          <cell r="K638" t="str">
            <v>GLXXA</v>
          </cell>
          <cell r="L638" t="str">
            <v>UNIVANCE THAILAND CO LTD</v>
          </cell>
          <cell r="M638" t="str">
            <v>13.090500 / 101.051600</v>
          </cell>
          <cell r="N638" t="str">
            <v>TTVT</v>
          </cell>
          <cell r="O638" t="str">
            <v>GK0VH</v>
          </cell>
          <cell r="P638">
            <v>21</v>
          </cell>
          <cell r="Q638">
            <v>1</v>
          </cell>
          <cell r="R638" t="str">
            <v>FTL</v>
          </cell>
          <cell r="S638" t="str">
            <v>T</v>
          </cell>
          <cell r="T638" t="str">
            <v>G</v>
          </cell>
          <cell r="U638" t="str">
            <v>F</v>
          </cell>
          <cell r="V638">
            <v>706</v>
          </cell>
          <cell r="W638" t="str">
            <v>1M</v>
          </cell>
          <cell r="X638" t="str">
            <v>1M</v>
          </cell>
          <cell r="Y638">
            <v>0.35416666666666669</v>
          </cell>
          <cell r="Z638">
            <v>0.375</v>
          </cell>
          <cell r="AA638" t="str">
            <v>1M</v>
          </cell>
          <cell r="AB638" t="str">
            <v>1M</v>
          </cell>
          <cell r="AC638">
            <v>0.41666666666666669</v>
          </cell>
          <cell r="AD638">
            <v>0.4375</v>
          </cell>
          <cell r="AE638" t="str">
            <v>EDC8</v>
          </cell>
          <cell r="AF638" t="str">
            <v>6W</v>
          </cell>
        </row>
        <row r="639">
          <cell r="A639" t="str">
            <v>TGF707</v>
          </cell>
          <cell r="B639" t="str">
            <v>EDCGZ</v>
          </cell>
          <cell r="C639" t="str">
            <v>Distribution Center</v>
          </cell>
          <cell r="D639" t="str">
            <v>FTM</v>
          </cell>
          <cell r="E639" t="str">
            <v>Non Bailment</v>
          </cell>
          <cell r="F639" t="str">
            <v>21 - 30</v>
          </cell>
          <cell r="G639" t="str">
            <v>One way</v>
          </cell>
          <cell r="H639" t="str">
            <v>One Way</v>
          </cell>
          <cell r="I639">
            <v>45278</v>
          </cell>
          <cell r="J639" t="str">
            <v>TGF707</v>
          </cell>
          <cell r="K639" t="str">
            <v>GLXXA</v>
          </cell>
          <cell r="L639" t="str">
            <v>UNIVANCE THAILAND CO LTD</v>
          </cell>
          <cell r="M639" t="str">
            <v>13.090500 / 101.051600</v>
          </cell>
          <cell r="N639" t="str">
            <v>TTVT</v>
          </cell>
          <cell r="O639" t="str">
            <v>GK0VH</v>
          </cell>
          <cell r="P639">
            <v>21</v>
          </cell>
          <cell r="Q639">
            <v>1</v>
          </cell>
          <cell r="R639" t="str">
            <v>FTL</v>
          </cell>
          <cell r="S639" t="str">
            <v>T</v>
          </cell>
          <cell r="T639" t="str">
            <v>G</v>
          </cell>
          <cell r="U639" t="str">
            <v>F</v>
          </cell>
          <cell r="V639">
            <v>707</v>
          </cell>
          <cell r="W639" t="str">
            <v>1M</v>
          </cell>
          <cell r="X639" t="str">
            <v>1M</v>
          </cell>
          <cell r="Y639">
            <v>0.35416666666666669</v>
          </cell>
          <cell r="Z639">
            <v>0.375</v>
          </cell>
          <cell r="AA639" t="str">
            <v>1M</v>
          </cell>
          <cell r="AB639" t="str">
            <v>1M</v>
          </cell>
          <cell r="AC639">
            <v>0.41666666666666669</v>
          </cell>
          <cell r="AD639">
            <v>0.4375</v>
          </cell>
          <cell r="AE639" t="str">
            <v>EDC8</v>
          </cell>
          <cell r="AF639" t="str">
            <v>6W</v>
          </cell>
        </row>
        <row r="640">
          <cell r="A640" t="str">
            <v>TGF708</v>
          </cell>
          <cell r="B640" t="str">
            <v>EDCGZ</v>
          </cell>
          <cell r="C640" t="str">
            <v>Distribution Center</v>
          </cell>
          <cell r="D640" t="str">
            <v>FTM</v>
          </cell>
          <cell r="E640" t="str">
            <v>Non Bailment</v>
          </cell>
          <cell r="F640" t="str">
            <v>21 - 30</v>
          </cell>
          <cell r="G640" t="str">
            <v>One way</v>
          </cell>
          <cell r="H640" t="str">
            <v>One Way</v>
          </cell>
          <cell r="I640">
            <v>45278</v>
          </cell>
          <cell r="J640" t="str">
            <v>TGF708</v>
          </cell>
          <cell r="K640" t="str">
            <v>GLXXA</v>
          </cell>
          <cell r="L640" t="str">
            <v>UNIVANCE THAILAND CO LTD</v>
          </cell>
          <cell r="M640" t="str">
            <v>13.090500 / 101.051600</v>
          </cell>
          <cell r="N640" t="str">
            <v>TTVT</v>
          </cell>
          <cell r="O640" t="str">
            <v>GK0VH</v>
          </cell>
          <cell r="P640">
            <v>21</v>
          </cell>
          <cell r="Q640">
            <v>1</v>
          </cell>
          <cell r="R640" t="str">
            <v>FTL</v>
          </cell>
          <cell r="S640" t="str">
            <v>T</v>
          </cell>
          <cell r="T640" t="str">
            <v>G</v>
          </cell>
          <cell r="U640" t="str">
            <v>F</v>
          </cell>
          <cell r="V640">
            <v>708</v>
          </cell>
          <cell r="W640" t="str">
            <v>1M</v>
          </cell>
          <cell r="X640" t="str">
            <v>1M</v>
          </cell>
          <cell r="Y640">
            <v>0.35416666666666669</v>
          </cell>
          <cell r="Z640">
            <v>0.375</v>
          </cell>
          <cell r="AA640" t="str">
            <v>1M</v>
          </cell>
          <cell r="AB640" t="str">
            <v>1M</v>
          </cell>
          <cell r="AC640">
            <v>0.41666666666666669</v>
          </cell>
          <cell r="AD640">
            <v>0.4375</v>
          </cell>
          <cell r="AE640" t="str">
            <v>EDC8</v>
          </cell>
          <cell r="AF640" t="str">
            <v>6W</v>
          </cell>
        </row>
        <row r="641">
          <cell r="A641" t="str">
            <v>TGF714</v>
          </cell>
          <cell r="B641" t="str">
            <v>EDCGZ</v>
          </cell>
          <cell r="C641" t="str">
            <v>Distribution Center</v>
          </cell>
          <cell r="D641" t="str">
            <v>FTM</v>
          </cell>
          <cell r="E641" t="str">
            <v>Non Bailment</v>
          </cell>
          <cell r="F641" t="str">
            <v>6 - 10</v>
          </cell>
          <cell r="G641" t="str">
            <v>One way</v>
          </cell>
          <cell r="H641" t="str">
            <v>One Way</v>
          </cell>
          <cell r="I641">
            <v>45278</v>
          </cell>
          <cell r="J641" t="str">
            <v>TGF714</v>
          </cell>
          <cell r="K641" t="str">
            <v>HMYNA</v>
          </cell>
          <cell r="L641" t="str">
            <v>BORGWARNER PDS THAILAND LTD</v>
          </cell>
          <cell r="M641" t="str">
            <v>13.015466 / 101.187655</v>
          </cell>
          <cell r="N641" t="str">
            <v>TTVT</v>
          </cell>
          <cell r="O641" t="str">
            <v>GK0VH</v>
          </cell>
          <cell r="P641">
            <v>22</v>
          </cell>
          <cell r="Q641">
            <v>0.93499999999999994</v>
          </cell>
          <cell r="R641" t="str">
            <v>FTL</v>
          </cell>
          <cell r="S641" t="str">
            <v>T</v>
          </cell>
          <cell r="T641" t="str">
            <v>G</v>
          </cell>
          <cell r="U641" t="str">
            <v>F</v>
          </cell>
          <cell r="V641" t="str">
            <v>714</v>
          </cell>
          <cell r="W641" t="str">
            <v>2T</v>
          </cell>
          <cell r="X641" t="str">
            <v>2T</v>
          </cell>
          <cell r="Y641">
            <v>0.41666666666666669</v>
          </cell>
          <cell r="Z641">
            <v>0.4375</v>
          </cell>
          <cell r="AA641" t="str">
            <v>2T</v>
          </cell>
          <cell r="AB641" t="str">
            <v>2T</v>
          </cell>
          <cell r="AC641">
            <v>0.45833333333333331</v>
          </cell>
          <cell r="AD641">
            <v>0.47916666666666669</v>
          </cell>
          <cell r="AE641" t="str">
            <v>EDC8</v>
          </cell>
          <cell r="AF641" t="str">
            <v>6W</v>
          </cell>
        </row>
        <row r="642">
          <cell r="A642" t="str">
            <v>TGF715</v>
          </cell>
          <cell r="B642" t="str">
            <v>EDCGZ</v>
          </cell>
          <cell r="C642" t="str">
            <v>Distribution Center</v>
          </cell>
          <cell r="D642" t="str">
            <v>FTM</v>
          </cell>
          <cell r="E642" t="str">
            <v>Non Bailment</v>
          </cell>
          <cell r="F642" t="str">
            <v>6 - 10</v>
          </cell>
          <cell r="G642" t="str">
            <v>One way</v>
          </cell>
          <cell r="H642" t="str">
            <v>One Way</v>
          </cell>
          <cell r="I642">
            <v>45278</v>
          </cell>
          <cell r="J642" t="str">
            <v>TGF715</v>
          </cell>
          <cell r="K642" t="str">
            <v>HMYNA</v>
          </cell>
          <cell r="L642" t="str">
            <v>BORGWARNER PDS THAILAND LTD</v>
          </cell>
          <cell r="M642" t="str">
            <v>13.015466 / 101.187655</v>
          </cell>
          <cell r="N642" t="str">
            <v>TTVT</v>
          </cell>
          <cell r="O642" t="str">
            <v>GK0VH</v>
          </cell>
          <cell r="P642">
            <v>22</v>
          </cell>
          <cell r="Q642">
            <v>0.93499999999999994</v>
          </cell>
          <cell r="R642" t="str">
            <v>FTL</v>
          </cell>
          <cell r="S642" t="str">
            <v>T</v>
          </cell>
          <cell r="T642" t="str">
            <v>G</v>
          </cell>
          <cell r="U642" t="str">
            <v>F</v>
          </cell>
          <cell r="V642" t="str">
            <v>715</v>
          </cell>
          <cell r="W642" t="str">
            <v>2T</v>
          </cell>
          <cell r="X642" t="str">
            <v>2T</v>
          </cell>
          <cell r="Y642">
            <v>0.41666666666666669</v>
          </cell>
          <cell r="Z642">
            <v>0.4375</v>
          </cell>
          <cell r="AA642" t="str">
            <v>2T</v>
          </cell>
          <cell r="AB642" t="str">
            <v>2T</v>
          </cell>
          <cell r="AC642">
            <v>0.45833333333333331</v>
          </cell>
          <cell r="AD642">
            <v>0.47916666666666669</v>
          </cell>
          <cell r="AE642" t="str">
            <v>EDC8</v>
          </cell>
          <cell r="AF642" t="str">
            <v>6W</v>
          </cell>
        </row>
        <row r="643">
          <cell r="A643" t="str">
            <v>TGF716</v>
          </cell>
          <cell r="B643" t="str">
            <v>EDCGZ</v>
          </cell>
          <cell r="C643" t="str">
            <v>Distribution Center</v>
          </cell>
          <cell r="D643" t="str">
            <v>FTM</v>
          </cell>
          <cell r="E643" t="str">
            <v>Non Bailment</v>
          </cell>
          <cell r="F643" t="str">
            <v>6 - 10</v>
          </cell>
          <cell r="G643" t="str">
            <v>One way</v>
          </cell>
          <cell r="H643" t="str">
            <v>One Way</v>
          </cell>
          <cell r="I643">
            <v>45278</v>
          </cell>
          <cell r="J643" t="str">
            <v>TGF716</v>
          </cell>
          <cell r="K643" t="str">
            <v>HMYNA</v>
          </cell>
          <cell r="L643" t="str">
            <v>BORGWARNER PDS THAILAND LTD</v>
          </cell>
          <cell r="M643" t="str">
            <v>13.015466 / 101.187655</v>
          </cell>
          <cell r="N643" t="str">
            <v>TTVT</v>
          </cell>
          <cell r="O643" t="str">
            <v>GK0VH</v>
          </cell>
          <cell r="P643">
            <v>22</v>
          </cell>
          <cell r="Q643">
            <v>0.93499999999999994</v>
          </cell>
          <cell r="R643" t="str">
            <v>FTL</v>
          </cell>
          <cell r="S643" t="str">
            <v>T</v>
          </cell>
          <cell r="T643" t="str">
            <v>G</v>
          </cell>
          <cell r="U643" t="str">
            <v>F</v>
          </cell>
          <cell r="V643" t="str">
            <v>716</v>
          </cell>
          <cell r="W643" t="str">
            <v>2T</v>
          </cell>
          <cell r="X643" t="str">
            <v>2T</v>
          </cell>
          <cell r="Y643">
            <v>0.41666666666666669</v>
          </cell>
          <cell r="Z643">
            <v>0.4375</v>
          </cell>
          <cell r="AA643" t="str">
            <v>2T</v>
          </cell>
          <cell r="AB643" t="str">
            <v>2T</v>
          </cell>
          <cell r="AC643">
            <v>0.45833333333333331</v>
          </cell>
          <cell r="AD643">
            <v>0.47916666666666669</v>
          </cell>
          <cell r="AE643" t="str">
            <v>EDC8</v>
          </cell>
          <cell r="AF643" t="str">
            <v>6W</v>
          </cell>
        </row>
        <row r="644">
          <cell r="A644" t="str">
            <v>TGF717</v>
          </cell>
          <cell r="B644" t="str">
            <v>EDCGZ</v>
          </cell>
          <cell r="C644" t="str">
            <v>Distribution Center</v>
          </cell>
          <cell r="D644" t="str">
            <v>FTM</v>
          </cell>
          <cell r="E644" t="str">
            <v>Non Bailment</v>
          </cell>
          <cell r="F644" t="str">
            <v>6 - 10</v>
          </cell>
          <cell r="G644" t="str">
            <v>One way</v>
          </cell>
          <cell r="H644" t="str">
            <v>One Way</v>
          </cell>
          <cell r="I644">
            <v>45278</v>
          </cell>
          <cell r="J644" t="str">
            <v>TGF717</v>
          </cell>
          <cell r="K644" t="str">
            <v>HMYNA</v>
          </cell>
          <cell r="L644" t="str">
            <v>BORGWARNER PDS THAILAND LTD</v>
          </cell>
          <cell r="M644" t="str">
            <v>13.015466 / 101.187655</v>
          </cell>
          <cell r="N644" t="str">
            <v>TTVT</v>
          </cell>
          <cell r="O644" t="str">
            <v>GK0VH</v>
          </cell>
          <cell r="P644">
            <v>22</v>
          </cell>
          <cell r="Q644">
            <v>0.93499999999999994</v>
          </cell>
          <cell r="R644" t="str">
            <v>FTL</v>
          </cell>
          <cell r="S644" t="str">
            <v>T</v>
          </cell>
          <cell r="T644" t="str">
            <v>G</v>
          </cell>
          <cell r="U644" t="str">
            <v>F</v>
          </cell>
          <cell r="V644" t="str">
            <v>717</v>
          </cell>
          <cell r="W644" t="str">
            <v>2T</v>
          </cell>
          <cell r="X644" t="str">
            <v>2T</v>
          </cell>
          <cell r="Y644">
            <v>0.41666666666666669</v>
          </cell>
          <cell r="Z644">
            <v>0.4375</v>
          </cell>
          <cell r="AA644" t="str">
            <v>2T</v>
          </cell>
          <cell r="AB644" t="str">
            <v>2T</v>
          </cell>
          <cell r="AC644">
            <v>0.45833333333333331</v>
          </cell>
          <cell r="AD644">
            <v>0.47916666666666669</v>
          </cell>
          <cell r="AE644" t="str">
            <v>EDC8</v>
          </cell>
          <cell r="AF644" t="str">
            <v>6W</v>
          </cell>
        </row>
        <row r="645">
          <cell r="A645" t="str">
            <v>TGF718</v>
          </cell>
          <cell r="B645" t="str">
            <v>EDCGZ</v>
          </cell>
          <cell r="C645" t="str">
            <v>Distribution Center</v>
          </cell>
          <cell r="D645" t="str">
            <v>FTM</v>
          </cell>
          <cell r="E645" t="str">
            <v>Non Bailment</v>
          </cell>
          <cell r="F645" t="str">
            <v>6 - 10</v>
          </cell>
          <cell r="G645" t="str">
            <v>One way</v>
          </cell>
          <cell r="H645" t="str">
            <v>One Way</v>
          </cell>
          <cell r="I645">
            <v>45278</v>
          </cell>
          <cell r="J645" t="str">
            <v>TGF718</v>
          </cell>
          <cell r="K645" t="str">
            <v>HMYNA</v>
          </cell>
          <cell r="L645" t="str">
            <v>BORGWARNER PDS THAILAND LTD</v>
          </cell>
          <cell r="M645" t="str">
            <v>13.015466 / 101.187655</v>
          </cell>
          <cell r="N645" t="str">
            <v>TTVT</v>
          </cell>
          <cell r="O645" t="str">
            <v>GK0VH</v>
          </cell>
          <cell r="P645">
            <v>22</v>
          </cell>
          <cell r="Q645">
            <v>0.93499999999999994</v>
          </cell>
          <cell r="R645" t="str">
            <v>FTL</v>
          </cell>
          <cell r="S645" t="str">
            <v>T</v>
          </cell>
          <cell r="T645" t="str">
            <v>G</v>
          </cell>
          <cell r="U645" t="str">
            <v>F</v>
          </cell>
          <cell r="V645" t="str">
            <v>718</v>
          </cell>
          <cell r="W645" t="str">
            <v>2T</v>
          </cell>
          <cell r="X645" t="str">
            <v>2T</v>
          </cell>
          <cell r="Y645">
            <v>0.41666666666666669</v>
          </cell>
          <cell r="Z645">
            <v>0.4375</v>
          </cell>
          <cell r="AA645" t="str">
            <v>2T</v>
          </cell>
          <cell r="AB645" t="str">
            <v>2T</v>
          </cell>
          <cell r="AC645">
            <v>0.45833333333333331</v>
          </cell>
          <cell r="AD645">
            <v>0.47916666666666669</v>
          </cell>
          <cell r="AE645" t="str">
            <v>EDC8</v>
          </cell>
          <cell r="AF645" t="str">
            <v>6W</v>
          </cell>
        </row>
        <row r="646">
          <cell r="A646" t="str">
            <v>TGF719</v>
          </cell>
          <cell r="B646" t="str">
            <v>EDCGZ</v>
          </cell>
          <cell r="C646" t="str">
            <v>Distribution Center</v>
          </cell>
          <cell r="D646" t="str">
            <v>FTM</v>
          </cell>
          <cell r="E646" t="str">
            <v>Non Bailment</v>
          </cell>
          <cell r="F646" t="str">
            <v>6 - 10</v>
          </cell>
          <cell r="G646" t="str">
            <v>One way</v>
          </cell>
          <cell r="H646" t="str">
            <v>One Way</v>
          </cell>
          <cell r="I646">
            <v>45278</v>
          </cell>
          <cell r="J646" t="str">
            <v>TGF719</v>
          </cell>
          <cell r="K646" t="str">
            <v>HMYNA</v>
          </cell>
          <cell r="L646" t="str">
            <v>BORGWARNER PDS THAILAND LTD</v>
          </cell>
          <cell r="M646" t="str">
            <v>13.015466 / 101.187655</v>
          </cell>
          <cell r="N646" t="str">
            <v>TTVT</v>
          </cell>
          <cell r="O646" t="str">
            <v>GK0VH</v>
          </cell>
          <cell r="P646">
            <v>22</v>
          </cell>
          <cell r="Q646">
            <v>0.93499999999999994</v>
          </cell>
          <cell r="R646" t="str">
            <v>FTL</v>
          </cell>
          <cell r="S646" t="str">
            <v>T</v>
          </cell>
          <cell r="T646" t="str">
            <v>G</v>
          </cell>
          <cell r="U646" t="str">
            <v>F</v>
          </cell>
          <cell r="V646" t="str">
            <v>719</v>
          </cell>
          <cell r="W646" t="str">
            <v>2T</v>
          </cell>
          <cell r="X646" t="str">
            <v>2T</v>
          </cell>
          <cell r="Y646">
            <v>0.41666666666666669</v>
          </cell>
          <cell r="Z646">
            <v>0.4375</v>
          </cell>
          <cell r="AA646" t="str">
            <v>2T</v>
          </cell>
          <cell r="AB646" t="str">
            <v>2T</v>
          </cell>
          <cell r="AC646">
            <v>0.45833333333333331</v>
          </cell>
          <cell r="AD646">
            <v>0.47916666666666669</v>
          </cell>
          <cell r="AE646" t="str">
            <v>EDC8</v>
          </cell>
          <cell r="AF646" t="str">
            <v>6W</v>
          </cell>
        </row>
        <row r="647">
          <cell r="A647" t="str">
            <v>TGF720</v>
          </cell>
          <cell r="B647" t="str">
            <v>EDCGZ</v>
          </cell>
          <cell r="C647" t="str">
            <v>Distribution Center</v>
          </cell>
          <cell r="D647" t="str">
            <v>FTM</v>
          </cell>
          <cell r="E647" t="str">
            <v>Non Bailment</v>
          </cell>
          <cell r="F647" t="str">
            <v>6 - 10</v>
          </cell>
          <cell r="G647" t="str">
            <v>One way</v>
          </cell>
          <cell r="H647" t="str">
            <v>One Way</v>
          </cell>
          <cell r="I647">
            <v>45278</v>
          </cell>
          <cell r="J647" t="str">
            <v>TGF720</v>
          </cell>
          <cell r="K647" t="str">
            <v>HMYNA</v>
          </cell>
          <cell r="L647" t="str">
            <v>BORGWARNER PDS THAILAND LTD</v>
          </cell>
          <cell r="M647" t="str">
            <v>13.015466 / 101.187655</v>
          </cell>
          <cell r="N647" t="str">
            <v>TTVT</v>
          </cell>
          <cell r="O647" t="str">
            <v>GK0VH</v>
          </cell>
          <cell r="P647">
            <v>22</v>
          </cell>
          <cell r="Q647">
            <v>0.93499999999999994</v>
          </cell>
          <cell r="R647" t="str">
            <v>FTL</v>
          </cell>
          <cell r="S647" t="str">
            <v>T</v>
          </cell>
          <cell r="T647" t="str">
            <v>G</v>
          </cell>
          <cell r="U647" t="str">
            <v>F</v>
          </cell>
          <cell r="V647" t="str">
            <v>720</v>
          </cell>
          <cell r="W647" t="str">
            <v>2T</v>
          </cell>
          <cell r="X647" t="str">
            <v>2T</v>
          </cell>
          <cell r="Y647">
            <v>0.41666666666666669</v>
          </cell>
          <cell r="Z647">
            <v>0.4375</v>
          </cell>
          <cell r="AA647" t="str">
            <v>2T</v>
          </cell>
          <cell r="AB647" t="str">
            <v>2T</v>
          </cell>
          <cell r="AC647">
            <v>0.45833333333333331</v>
          </cell>
          <cell r="AD647">
            <v>0.47916666666666669</v>
          </cell>
          <cell r="AE647" t="str">
            <v>EDC8</v>
          </cell>
          <cell r="AF647" t="str">
            <v>6W</v>
          </cell>
        </row>
        <row r="648">
          <cell r="A648" t="str">
            <v>TGF721</v>
          </cell>
          <cell r="B648" t="str">
            <v>EDCGZ</v>
          </cell>
          <cell r="C648" t="str">
            <v>Distribution Center</v>
          </cell>
          <cell r="D648" t="str">
            <v>FTM</v>
          </cell>
          <cell r="E648" t="str">
            <v>Non Bailment</v>
          </cell>
          <cell r="F648" t="str">
            <v>6 - 10</v>
          </cell>
          <cell r="G648" t="str">
            <v>One way</v>
          </cell>
          <cell r="H648" t="str">
            <v>One Way</v>
          </cell>
          <cell r="I648">
            <v>45278</v>
          </cell>
          <cell r="J648" t="str">
            <v>TGF721</v>
          </cell>
          <cell r="K648" t="str">
            <v>HMYNA</v>
          </cell>
          <cell r="L648" t="str">
            <v>BORGWARNER PDS THAILAND LTD</v>
          </cell>
          <cell r="M648" t="str">
            <v>13.015466 / 101.187655</v>
          </cell>
          <cell r="N648" t="str">
            <v>TTVT</v>
          </cell>
          <cell r="O648" t="str">
            <v>GK0VH</v>
          </cell>
          <cell r="P648">
            <v>22</v>
          </cell>
          <cell r="Q648">
            <v>0.93499999999999994</v>
          </cell>
          <cell r="R648" t="str">
            <v>FTL</v>
          </cell>
          <cell r="S648" t="str">
            <v>T</v>
          </cell>
          <cell r="T648" t="str">
            <v>G</v>
          </cell>
          <cell r="U648" t="str">
            <v>F</v>
          </cell>
          <cell r="V648" t="str">
            <v>721</v>
          </cell>
          <cell r="W648" t="str">
            <v>2T</v>
          </cell>
          <cell r="X648" t="str">
            <v>2T</v>
          </cell>
          <cell r="Y648">
            <v>0.41666666666666669</v>
          </cell>
          <cell r="Z648">
            <v>0.4375</v>
          </cell>
          <cell r="AA648" t="str">
            <v>2T</v>
          </cell>
          <cell r="AB648" t="str">
            <v>2T</v>
          </cell>
          <cell r="AC648">
            <v>0.45833333333333331</v>
          </cell>
          <cell r="AD648">
            <v>0.47916666666666669</v>
          </cell>
          <cell r="AE648" t="str">
            <v>EDC8</v>
          </cell>
          <cell r="AF648" t="str">
            <v>6W</v>
          </cell>
        </row>
        <row r="649">
          <cell r="A649" t="str">
            <v>TGF722</v>
          </cell>
          <cell r="B649" t="str">
            <v>EDCGZ</v>
          </cell>
          <cell r="C649" t="str">
            <v>Distribution Center</v>
          </cell>
          <cell r="D649" t="str">
            <v>FTM</v>
          </cell>
          <cell r="E649" t="str">
            <v>Non Bailment</v>
          </cell>
          <cell r="F649" t="str">
            <v>6 - 10</v>
          </cell>
          <cell r="G649" t="str">
            <v>One way</v>
          </cell>
          <cell r="H649" t="str">
            <v>One Way</v>
          </cell>
          <cell r="I649">
            <v>45278</v>
          </cell>
          <cell r="J649" t="str">
            <v>TGF722</v>
          </cell>
          <cell r="K649" t="str">
            <v>HMYNA</v>
          </cell>
          <cell r="L649" t="str">
            <v>BORGWARNER PDS THAILAND LTD</v>
          </cell>
          <cell r="M649" t="str">
            <v>13.015466 / 101.187655</v>
          </cell>
          <cell r="N649" t="str">
            <v>TTVT</v>
          </cell>
          <cell r="O649" t="str">
            <v>GK0VH</v>
          </cell>
          <cell r="P649">
            <v>22</v>
          </cell>
          <cell r="Q649">
            <v>0.93499999999999994</v>
          </cell>
          <cell r="R649" t="str">
            <v>FTL</v>
          </cell>
          <cell r="S649" t="str">
            <v>T</v>
          </cell>
          <cell r="T649" t="str">
            <v>G</v>
          </cell>
          <cell r="U649" t="str">
            <v>F</v>
          </cell>
          <cell r="V649" t="str">
            <v>722</v>
          </cell>
          <cell r="W649" t="str">
            <v>2T</v>
          </cell>
          <cell r="X649" t="str">
            <v>2T</v>
          </cell>
          <cell r="Y649">
            <v>0.41666666666666669</v>
          </cell>
          <cell r="Z649">
            <v>0.4375</v>
          </cell>
          <cell r="AA649" t="str">
            <v>2T</v>
          </cell>
          <cell r="AB649" t="str">
            <v>2T</v>
          </cell>
          <cell r="AC649">
            <v>0.45833333333333331</v>
          </cell>
          <cell r="AD649">
            <v>0.47916666666666669</v>
          </cell>
          <cell r="AE649" t="str">
            <v>EDC8</v>
          </cell>
          <cell r="AF649" t="str">
            <v>6W</v>
          </cell>
        </row>
        <row r="650">
          <cell r="A650" t="str">
            <v>TGF724</v>
          </cell>
          <cell r="B650" t="str">
            <v>EDCGZ</v>
          </cell>
          <cell r="C650" t="str">
            <v>Distribution Center</v>
          </cell>
          <cell r="D650" t="str">
            <v>FTM</v>
          </cell>
          <cell r="E650" t="str">
            <v>Non Bailment</v>
          </cell>
          <cell r="F650" t="str">
            <v>21 - 30</v>
          </cell>
          <cell r="G650" t="str">
            <v>One way</v>
          </cell>
          <cell r="H650" t="str">
            <v>One Way</v>
          </cell>
          <cell r="I650">
            <v>45124</v>
          </cell>
          <cell r="J650" t="str">
            <v>TGF724</v>
          </cell>
          <cell r="K650" t="str">
            <v>GLXXA</v>
          </cell>
          <cell r="L650" t="str">
            <v>UNIVANCE THAILAND CO LTD</v>
          </cell>
          <cell r="M650" t="str">
            <v>13.090500 / 101.051600</v>
          </cell>
          <cell r="N650" t="str">
            <v>TTVT</v>
          </cell>
          <cell r="O650" t="str">
            <v>GK0VK</v>
          </cell>
          <cell r="P650">
            <v>23</v>
          </cell>
          <cell r="R650" t="str">
            <v>FTL</v>
          </cell>
          <cell r="S650" t="str">
            <v>T</v>
          </cell>
          <cell r="T650" t="str">
            <v>G</v>
          </cell>
          <cell r="U650" t="str">
            <v>F</v>
          </cell>
          <cell r="V650" t="str">
            <v>724</v>
          </cell>
          <cell r="W650" t="str">
            <v>3W</v>
          </cell>
          <cell r="X650" t="str">
            <v>3W</v>
          </cell>
          <cell r="Y650">
            <v>0.36111111111111105</v>
          </cell>
          <cell r="Z650">
            <v>0.38194444444444436</v>
          </cell>
          <cell r="AA650" t="str">
            <v>3W</v>
          </cell>
          <cell r="AB650" t="str">
            <v>3W</v>
          </cell>
          <cell r="AC650">
            <v>0.42361111111111105</v>
          </cell>
          <cell r="AD650">
            <v>0.43402777777777773</v>
          </cell>
          <cell r="AE650" t="str">
            <v>EDC8</v>
          </cell>
          <cell r="AF650" t="str">
            <v>6W</v>
          </cell>
        </row>
        <row r="651">
          <cell r="A651" t="str">
            <v>TGF725</v>
          </cell>
          <cell r="B651" t="str">
            <v>EDCGZ</v>
          </cell>
          <cell r="C651" t="str">
            <v>Distribution Center</v>
          </cell>
          <cell r="D651" t="str">
            <v>FTM</v>
          </cell>
          <cell r="E651" t="str">
            <v>Non Bailment</v>
          </cell>
          <cell r="F651" t="str">
            <v>21 - 30</v>
          </cell>
          <cell r="G651" t="str">
            <v>One way</v>
          </cell>
          <cell r="H651" t="str">
            <v>One Way</v>
          </cell>
          <cell r="I651">
            <v>45124</v>
          </cell>
          <cell r="J651" t="str">
            <v>TGF725</v>
          </cell>
          <cell r="K651" t="str">
            <v>GLXXA</v>
          </cell>
          <cell r="L651" t="str">
            <v>UNIVANCE THAILAND CO LTD</v>
          </cell>
          <cell r="M651" t="str">
            <v>13.090500 / 101.051600</v>
          </cell>
          <cell r="N651" t="str">
            <v>TTVT</v>
          </cell>
          <cell r="O651" t="str">
            <v>GK0VK</v>
          </cell>
          <cell r="P651">
            <v>23</v>
          </cell>
          <cell r="R651" t="str">
            <v>FTL</v>
          </cell>
          <cell r="S651" t="str">
            <v>T</v>
          </cell>
          <cell r="T651" t="str">
            <v>G</v>
          </cell>
          <cell r="U651" t="str">
            <v>F</v>
          </cell>
          <cell r="V651" t="str">
            <v>725</v>
          </cell>
          <cell r="W651" t="str">
            <v>3W</v>
          </cell>
          <cell r="X651" t="str">
            <v>3W</v>
          </cell>
          <cell r="Y651">
            <v>0.36111111111111105</v>
          </cell>
          <cell r="Z651">
            <v>0.38194444444444436</v>
          </cell>
          <cell r="AA651" t="str">
            <v>3W</v>
          </cell>
          <cell r="AB651" t="str">
            <v>3W</v>
          </cell>
          <cell r="AC651">
            <v>0.42361111111111105</v>
          </cell>
          <cell r="AD651">
            <v>0.43402777777777773</v>
          </cell>
          <cell r="AE651" t="str">
            <v>EDC8</v>
          </cell>
          <cell r="AF651" t="str">
            <v>6W</v>
          </cell>
        </row>
        <row r="652">
          <cell r="A652" t="str">
            <v>TGF726</v>
          </cell>
          <cell r="B652" t="str">
            <v>EDCGZ</v>
          </cell>
          <cell r="C652" t="str">
            <v>Distribution Center</v>
          </cell>
          <cell r="D652" t="str">
            <v>FTM</v>
          </cell>
          <cell r="E652" t="str">
            <v>Non Bailment</v>
          </cell>
          <cell r="F652" t="str">
            <v>21 - 30</v>
          </cell>
          <cell r="G652" t="str">
            <v>One way</v>
          </cell>
          <cell r="H652" t="str">
            <v>One Way</v>
          </cell>
          <cell r="I652">
            <v>45124</v>
          </cell>
          <cell r="J652" t="str">
            <v>TGF726</v>
          </cell>
          <cell r="K652" t="str">
            <v>GLXXA</v>
          </cell>
          <cell r="L652" t="str">
            <v>UNIVANCE THAILAND CO LTD</v>
          </cell>
          <cell r="M652" t="str">
            <v>13.090500 / 101.051600</v>
          </cell>
          <cell r="N652" t="str">
            <v>TTVT</v>
          </cell>
          <cell r="O652" t="str">
            <v>GK0VK</v>
          </cell>
          <cell r="P652">
            <v>23</v>
          </cell>
          <cell r="R652" t="str">
            <v>FTL</v>
          </cell>
          <cell r="S652" t="str">
            <v>T</v>
          </cell>
          <cell r="T652" t="str">
            <v>G</v>
          </cell>
          <cell r="U652" t="str">
            <v>F</v>
          </cell>
          <cell r="V652" t="str">
            <v>726</v>
          </cell>
          <cell r="W652" t="str">
            <v>3W</v>
          </cell>
          <cell r="X652" t="str">
            <v>3W</v>
          </cell>
          <cell r="Y652">
            <v>0.36111111111111105</v>
          </cell>
          <cell r="Z652">
            <v>0.38194444444444436</v>
          </cell>
          <cell r="AA652" t="str">
            <v>3W</v>
          </cell>
          <cell r="AB652" t="str">
            <v>3W</v>
          </cell>
          <cell r="AC652">
            <v>0.42361111111111105</v>
          </cell>
          <cell r="AD652">
            <v>0.43402777777777773</v>
          </cell>
          <cell r="AE652" t="str">
            <v>EDC8</v>
          </cell>
          <cell r="AF652" t="str">
            <v>6W</v>
          </cell>
        </row>
        <row r="653">
          <cell r="A653" t="str">
            <v>TGF727</v>
          </cell>
          <cell r="B653" t="str">
            <v>EDCGZ</v>
          </cell>
          <cell r="C653" t="str">
            <v>Distribution Center</v>
          </cell>
          <cell r="D653" t="str">
            <v>FTM</v>
          </cell>
          <cell r="E653" t="str">
            <v>Non Bailment</v>
          </cell>
          <cell r="F653" t="str">
            <v>21 - 30</v>
          </cell>
          <cell r="G653" t="str">
            <v>One way</v>
          </cell>
          <cell r="H653" t="str">
            <v>One Way</v>
          </cell>
          <cell r="I653">
            <v>45124</v>
          </cell>
          <cell r="J653" t="str">
            <v>TGF727</v>
          </cell>
          <cell r="K653" t="str">
            <v>GLXXA</v>
          </cell>
          <cell r="L653" t="str">
            <v>UNIVANCE THAILAND CO LTD</v>
          </cell>
          <cell r="M653" t="str">
            <v>13.090500 / 101.051600</v>
          </cell>
          <cell r="N653" t="str">
            <v>TTVT</v>
          </cell>
          <cell r="O653" t="str">
            <v>GK0VK</v>
          </cell>
          <cell r="P653">
            <v>23</v>
          </cell>
          <cell r="R653" t="str">
            <v>FTL</v>
          </cell>
          <cell r="S653" t="str">
            <v>T</v>
          </cell>
          <cell r="T653" t="str">
            <v>G</v>
          </cell>
          <cell r="U653" t="str">
            <v>F</v>
          </cell>
          <cell r="V653" t="str">
            <v>727</v>
          </cell>
          <cell r="W653" t="str">
            <v>3W</v>
          </cell>
          <cell r="X653" t="str">
            <v>3W</v>
          </cell>
          <cell r="Y653">
            <v>0.36111111111111105</v>
          </cell>
          <cell r="Z653">
            <v>0.38194444444444436</v>
          </cell>
          <cell r="AA653" t="str">
            <v>3W</v>
          </cell>
          <cell r="AB653" t="str">
            <v>3W</v>
          </cell>
          <cell r="AC653">
            <v>0.42361111111111105</v>
          </cell>
          <cell r="AD653">
            <v>0.43402777777777773</v>
          </cell>
          <cell r="AE653" t="str">
            <v>EDC8</v>
          </cell>
          <cell r="AF653" t="str">
            <v>6W</v>
          </cell>
        </row>
        <row r="654">
          <cell r="A654" t="str">
            <v>TGF728</v>
          </cell>
          <cell r="B654" t="str">
            <v>EDCGZ</v>
          </cell>
          <cell r="C654" t="str">
            <v>Distribution Center</v>
          </cell>
          <cell r="D654" t="str">
            <v>FTM</v>
          </cell>
          <cell r="E654" t="str">
            <v>Non Bailment</v>
          </cell>
          <cell r="F654" t="str">
            <v>21 - 30</v>
          </cell>
          <cell r="G654" t="str">
            <v>One way</v>
          </cell>
          <cell r="H654" t="str">
            <v>One Way</v>
          </cell>
          <cell r="I654">
            <v>45124</v>
          </cell>
          <cell r="J654" t="str">
            <v>TGF728</v>
          </cell>
          <cell r="K654" t="str">
            <v>GLXXA</v>
          </cell>
          <cell r="L654" t="str">
            <v>UNIVANCE THAILAND CO LTD</v>
          </cell>
          <cell r="M654" t="str">
            <v>13.090500 / 101.051600</v>
          </cell>
          <cell r="N654" t="str">
            <v>TTVT</v>
          </cell>
          <cell r="O654" t="str">
            <v>GK0VK</v>
          </cell>
          <cell r="P654">
            <v>23</v>
          </cell>
          <cell r="R654" t="str">
            <v>FTL</v>
          </cell>
          <cell r="S654" t="str">
            <v>T</v>
          </cell>
          <cell r="T654" t="str">
            <v>G</v>
          </cell>
          <cell r="U654" t="str">
            <v>F</v>
          </cell>
          <cell r="V654" t="str">
            <v>728</v>
          </cell>
          <cell r="W654" t="str">
            <v>3W</v>
          </cell>
          <cell r="X654" t="str">
            <v>3W</v>
          </cell>
          <cell r="Y654">
            <v>0.36111111111111105</v>
          </cell>
          <cell r="Z654">
            <v>0.38194444444444436</v>
          </cell>
          <cell r="AA654" t="str">
            <v>3W</v>
          </cell>
          <cell r="AB654" t="str">
            <v>3W</v>
          </cell>
          <cell r="AC654">
            <v>0.42361111111111105</v>
          </cell>
          <cell r="AD654">
            <v>0.43402777777777773</v>
          </cell>
          <cell r="AE654" t="str">
            <v>EDC8</v>
          </cell>
          <cell r="AF654" t="str">
            <v>6W</v>
          </cell>
        </row>
        <row r="655">
          <cell r="A655" t="str">
            <v>TGF729</v>
          </cell>
          <cell r="B655" t="str">
            <v>EDCGZ</v>
          </cell>
          <cell r="C655" t="str">
            <v>Distribution Center</v>
          </cell>
          <cell r="D655" t="str">
            <v>FTM</v>
          </cell>
          <cell r="E655" t="str">
            <v>Non Bailment</v>
          </cell>
          <cell r="F655" t="str">
            <v>21 - 30</v>
          </cell>
          <cell r="G655" t="str">
            <v>One way</v>
          </cell>
          <cell r="H655" t="str">
            <v>One Way</v>
          </cell>
          <cell r="I655">
            <v>45124</v>
          </cell>
          <cell r="J655" t="str">
            <v>TGF729</v>
          </cell>
          <cell r="K655" t="str">
            <v>GLXXA</v>
          </cell>
          <cell r="L655" t="str">
            <v>UNIVANCE THAILAND CO LTD</v>
          </cell>
          <cell r="M655" t="str">
            <v>13.090500 / 101.051600</v>
          </cell>
          <cell r="N655" t="str">
            <v>TTVT</v>
          </cell>
          <cell r="O655" t="str">
            <v>GK0VK</v>
          </cell>
          <cell r="P655">
            <v>23</v>
          </cell>
          <cell r="R655" t="str">
            <v>FTL</v>
          </cell>
          <cell r="S655" t="str">
            <v>T</v>
          </cell>
          <cell r="T655" t="str">
            <v>G</v>
          </cell>
          <cell r="U655" t="str">
            <v>F</v>
          </cell>
          <cell r="V655" t="str">
            <v>729</v>
          </cell>
          <cell r="W655" t="str">
            <v>3W</v>
          </cell>
          <cell r="X655" t="str">
            <v>3W</v>
          </cell>
          <cell r="Y655">
            <v>0.36111111111111105</v>
          </cell>
          <cell r="Z655">
            <v>0.38194444444444436</v>
          </cell>
          <cell r="AA655" t="str">
            <v>3W</v>
          </cell>
          <cell r="AB655" t="str">
            <v>3W</v>
          </cell>
          <cell r="AC655">
            <v>0.42361111111111105</v>
          </cell>
          <cell r="AD655">
            <v>0.43402777777777773</v>
          </cell>
          <cell r="AE655" t="str">
            <v>EDC8</v>
          </cell>
          <cell r="AF655" t="str">
            <v>6W</v>
          </cell>
        </row>
        <row r="656">
          <cell r="A656" t="str">
            <v>TGF734</v>
          </cell>
          <cell r="B656" t="str">
            <v>EDCGZ</v>
          </cell>
          <cell r="C656" t="str">
            <v>Distribution Center</v>
          </cell>
          <cell r="D656" t="str">
            <v>FTM</v>
          </cell>
          <cell r="E656" t="str">
            <v>Non Bailment</v>
          </cell>
          <cell r="F656" t="str">
            <v>11 - 20</v>
          </cell>
          <cell r="G656" t="str">
            <v>One way</v>
          </cell>
          <cell r="H656" t="str">
            <v>One Way</v>
          </cell>
          <cell r="I656">
            <v>45194</v>
          </cell>
          <cell r="J656" t="str">
            <v>TGF734</v>
          </cell>
          <cell r="K656" t="str">
            <v>GCZZA</v>
          </cell>
          <cell r="L656" t="str">
            <v>THAI SUMMIT PK CORP LTD</v>
          </cell>
          <cell r="M656" t="str">
            <v>13.039800 / 101.117500</v>
          </cell>
          <cell r="N656" t="str">
            <v>TTVT</v>
          </cell>
          <cell r="O656" t="str">
            <v>GK0VH</v>
          </cell>
          <cell r="P656">
            <v>22</v>
          </cell>
          <cell r="Q656">
            <v>0.05</v>
          </cell>
          <cell r="R656" t="str">
            <v>FTL</v>
          </cell>
          <cell r="S656" t="str">
            <v>T</v>
          </cell>
          <cell r="T656" t="str">
            <v>G</v>
          </cell>
          <cell r="U656" t="str">
            <v>F</v>
          </cell>
          <cell r="V656">
            <v>734</v>
          </cell>
          <cell r="W656" t="str">
            <v>2T</v>
          </cell>
          <cell r="X656" t="str">
            <v>2T</v>
          </cell>
          <cell r="Y656">
            <v>0.375</v>
          </cell>
          <cell r="Z656">
            <v>0.39583333333333331</v>
          </cell>
          <cell r="AA656" t="str">
            <v>2T</v>
          </cell>
          <cell r="AB656" t="str">
            <v>2T</v>
          </cell>
          <cell r="AC656">
            <v>0.4375</v>
          </cell>
          <cell r="AD656">
            <v>0.45833333333333331</v>
          </cell>
          <cell r="AE656" t="str">
            <v>EDC8</v>
          </cell>
          <cell r="AF656" t="str">
            <v>4W</v>
          </cell>
        </row>
        <row r="657">
          <cell r="A657" t="str">
            <v>TGF735</v>
          </cell>
          <cell r="B657" t="str">
            <v>EDCGZ</v>
          </cell>
          <cell r="C657" t="str">
            <v>Distribution Center</v>
          </cell>
          <cell r="D657" t="str">
            <v>FTM</v>
          </cell>
          <cell r="E657" t="str">
            <v>Non Bailment</v>
          </cell>
          <cell r="F657" t="str">
            <v>11 - 20</v>
          </cell>
          <cell r="G657" t="str">
            <v>One way</v>
          </cell>
          <cell r="H657" t="str">
            <v>One Way</v>
          </cell>
          <cell r="I657">
            <v>45194</v>
          </cell>
          <cell r="J657" t="str">
            <v>TGF735</v>
          </cell>
          <cell r="K657" t="str">
            <v>GG84A</v>
          </cell>
          <cell r="L657" t="str">
            <v>THAI SUMMIT RAYONG AUTOPARTS INDUST</v>
          </cell>
          <cell r="M657" t="str">
            <v>13.031500 / 101.136000</v>
          </cell>
          <cell r="N657" t="str">
            <v>TTVT</v>
          </cell>
          <cell r="O657" t="str">
            <v>GK0VH</v>
          </cell>
          <cell r="P657">
            <v>21</v>
          </cell>
          <cell r="Q657">
            <v>0.57999999999999996</v>
          </cell>
          <cell r="R657" t="str">
            <v>CON</v>
          </cell>
          <cell r="S657" t="str">
            <v>T</v>
          </cell>
          <cell r="T657" t="str">
            <v>G</v>
          </cell>
          <cell r="U657" t="str">
            <v>F</v>
          </cell>
          <cell r="V657">
            <v>735</v>
          </cell>
          <cell r="W657" t="str">
            <v>1M</v>
          </cell>
          <cell r="X657" t="str">
            <v>1M</v>
          </cell>
          <cell r="Y657">
            <v>0.39583333333333331</v>
          </cell>
          <cell r="Z657">
            <v>0.41666666666666663</v>
          </cell>
          <cell r="AA657" t="str">
            <v>1M</v>
          </cell>
          <cell r="AB657" t="str">
            <v>1M</v>
          </cell>
          <cell r="AC657">
            <v>0.45833333333333331</v>
          </cell>
          <cell r="AD657">
            <v>0.46875</v>
          </cell>
          <cell r="AE657" t="str">
            <v>EDC8</v>
          </cell>
          <cell r="AF657" t="str">
            <v>6W</v>
          </cell>
        </row>
        <row r="658">
          <cell r="A658" t="str">
            <v>TGF735</v>
          </cell>
          <cell r="B658" t="str">
            <v>EDCGZ</v>
          </cell>
          <cell r="C658" t="str">
            <v>Distribution Center</v>
          </cell>
          <cell r="D658" t="str">
            <v>FTM</v>
          </cell>
          <cell r="E658" t="str">
            <v>Non Bailment</v>
          </cell>
          <cell r="F658" t="str">
            <v>11 - 20</v>
          </cell>
          <cell r="G658" t="str">
            <v>One way</v>
          </cell>
          <cell r="H658" t="str">
            <v>One Way</v>
          </cell>
          <cell r="I658">
            <v>45194</v>
          </cell>
          <cell r="J658" t="str">
            <v>TGF735</v>
          </cell>
          <cell r="K658" t="str">
            <v>GG84A</v>
          </cell>
          <cell r="L658" t="str">
            <v>THAI SUMMIT RAYONG AUTOPARTS INDUST</v>
          </cell>
          <cell r="M658" t="str">
            <v>13.031500 / 101.136000</v>
          </cell>
          <cell r="N658" t="str">
            <v>TTVT</v>
          </cell>
          <cell r="O658" t="str">
            <v>GK0VK</v>
          </cell>
          <cell r="P658">
            <v>21</v>
          </cell>
          <cell r="Q658">
            <v>0.185</v>
          </cell>
          <cell r="R658" t="str">
            <v>CON</v>
          </cell>
          <cell r="S658" t="str">
            <v>T</v>
          </cell>
          <cell r="T658" t="str">
            <v>G</v>
          </cell>
          <cell r="U658" t="str">
            <v>F</v>
          </cell>
          <cell r="V658">
            <v>735</v>
          </cell>
          <cell r="W658" t="str">
            <v>1M</v>
          </cell>
          <cell r="X658" t="str">
            <v>1M</v>
          </cell>
          <cell r="Y658">
            <v>0.39583333333333331</v>
          </cell>
          <cell r="Z658">
            <v>0.41666666666666663</v>
          </cell>
          <cell r="AA658" t="str">
            <v>1M</v>
          </cell>
          <cell r="AB658" t="str">
            <v>1M</v>
          </cell>
          <cell r="AC658">
            <v>0.45833333333333331</v>
          </cell>
          <cell r="AD658">
            <v>0.46875</v>
          </cell>
          <cell r="AE658" t="str">
            <v>EDC8</v>
          </cell>
          <cell r="AF658" t="str">
            <v>6W</v>
          </cell>
        </row>
        <row r="659">
          <cell r="A659" t="str">
            <v>TGF736</v>
          </cell>
          <cell r="B659" t="str">
            <v>EDCGZ</v>
          </cell>
          <cell r="C659" t="str">
            <v>Distribution Center</v>
          </cell>
          <cell r="D659" t="str">
            <v>FTM</v>
          </cell>
          <cell r="E659" t="str">
            <v>Non Bailment</v>
          </cell>
          <cell r="F659" t="str">
            <v>21 - 30</v>
          </cell>
          <cell r="G659" t="str">
            <v>One way</v>
          </cell>
          <cell r="H659" t="str">
            <v>One Way</v>
          </cell>
          <cell r="I659">
            <v>45201</v>
          </cell>
          <cell r="J659" t="str">
            <v>TGF736</v>
          </cell>
          <cell r="K659" t="str">
            <v>GLXXA</v>
          </cell>
          <cell r="L659" t="str">
            <v>UNIVANCE THAILAND CO LTD</v>
          </cell>
          <cell r="M659" t="str">
            <v>13.090500 / 101.051600</v>
          </cell>
          <cell r="N659" t="str">
            <v>TTVT</v>
          </cell>
          <cell r="O659" t="str">
            <v>GK0VK</v>
          </cell>
          <cell r="P659">
            <v>23</v>
          </cell>
          <cell r="R659" t="str">
            <v>FTL</v>
          </cell>
          <cell r="S659" t="str">
            <v>T</v>
          </cell>
          <cell r="T659" t="str">
            <v>G</v>
          </cell>
          <cell r="U659" t="str">
            <v>F</v>
          </cell>
          <cell r="V659" t="str">
            <v>736</v>
          </cell>
          <cell r="W659" t="str">
            <v>3W</v>
          </cell>
          <cell r="X659" t="str">
            <v>3W</v>
          </cell>
          <cell r="Y659">
            <v>0.36111111111111105</v>
          </cell>
          <cell r="Z659">
            <v>0.38194444444444436</v>
          </cell>
          <cell r="AA659" t="str">
            <v>3W</v>
          </cell>
          <cell r="AB659" t="str">
            <v>3W</v>
          </cell>
          <cell r="AC659">
            <v>0.42361111111111105</v>
          </cell>
          <cell r="AD659">
            <v>0.43402777777777773</v>
          </cell>
          <cell r="AE659" t="str">
            <v>EDC8</v>
          </cell>
          <cell r="AF659" t="str">
            <v>6W</v>
          </cell>
        </row>
        <row r="660">
          <cell r="A660" t="str">
            <v>TGF737</v>
          </cell>
          <cell r="B660" t="str">
            <v>EDCGZ</v>
          </cell>
          <cell r="C660" t="str">
            <v>Distribution Center</v>
          </cell>
          <cell r="D660" t="str">
            <v>FTM</v>
          </cell>
          <cell r="E660" t="str">
            <v>Non Bailment</v>
          </cell>
          <cell r="F660" t="str">
            <v>21 - 30</v>
          </cell>
          <cell r="G660" t="str">
            <v>One way</v>
          </cell>
          <cell r="H660" t="str">
            <v>One Way</v>
          </cell>
          <cell r="I660">
            <v>45201</v>
          </cell>
          <cell r="J660" t="str">
            <v>TGF737</v>
          </cell>
          <cell r="K660" t="str">
            <v>GLXXA</v>
          </cell>
          <cell r="L660" t="str">
            <v>UNIVANCE THAILAND CO LTD</v>
          </cell>
          <cell r="M660" t="str">
            <v>13.090500 / 101.051600</v>
          </cell>
          <cell r="N660" t="str">
            <v>TTVT</v>
          </cell>
          <cell r="O660" t="str">
            <v>GK0VK</v>
          </cell>
          <cell r="P660">
            <v>23</v>
          </cell>
          <cell r="R660" t="str">
            <v>FTL</v>
          </cell>
          <cell r="S660" t="str">
            <v>T</v>
          </cell>
          <cell r="T660" t="str">
            <v>G</v>
          </cell>
          <cell r="U660" t="str">
            <v>F</v>
          </cell>
          <cell r="V660" t="str">
            <v>737</v>
          </cell>
          <cell r="W660" t="str">
            <v>3W</v>
          </cell>
          <cell r="X660" t="str">
            <v>3W</v>
          </cell>
          <cell r="Y660">
            <v>0.36111111111111105</v>
          </cell>
          <cell r="Z660">
            <v>0.38194444444444436</v>
          </cell>
          <cell r="AA660" t="str">
            <v>3W</v>
          </cell>
          <cell r="AB660" t="str">
            <v>3W</v>
          </cell>
          <cell r="AC660">
            <v>0.42361111111111105</v>
          </cell>
          <cell r="AD660">
            <v>0.43402777777777773</v>
          </cell>
          <cell r="AE660" t="str">
            <v>EDC8</v>
          </cell>
          <cell r="AF660" t="str">
            <v>6W</v>
          </cell>
        </row>
        <row r="661">
          <cell r="A661" t="str">
            <v>TGF738</v>
          </cell>
          <cell r="B661" t="str">
            <v>EDCGZ</v>
          </cell>
          <cell r="C661" t="str">
            <v>Distribution Center</v>
          </cell>
          <cell r="D661" t="str">
            <v>FTM</v>
          </cell>
          <cell r="E661" t="str">
            <v>Non Bailment</v>
          </cell>
          <cell r="F661" t="str">
            <v>21 - 30</v>
          </cell>
          <cell r="G661" t="str">
            <v>One way</v>
          </cell>
          <cell r="H661" t="str">
            <v>One Way</v>
          </cell>
          <cell r="I661">
            <v>45201</v>
          </cell>
          <cell r="J661" t="str">
            <v>TGF738</v>
          </cell>
          <cell r="K661" t="str">
            <v>GLXXA</v>
          </cell>
          <cell r="L661" t="str">
            <v>UNIVANCE THAILAND CO LTD</v>
          </cell>
          <cell r="M661" t="str">
            <v>13.090500 / 101.051600</v>
          </cell>
          <cell r="N661" t="str">
            <v>TTVT</v>
          </cell>
          <cell r="O661" t="str">
            <v>GK0VK</v>
          </cell>
          <cell r="P661">
            <v>23</v>
          </cell>
          <cell r="R661" t="str">
            <v>FTL</v>
          </cell>
          <cell r="S661" t="str">
            <v>T</v>
          </cell>
          <cell r="T661" t="str">
            <v>G</v>
          </cell>
          <cell r="U661" t="str">
            <v>F</v>
          </cell>
          <cell r="V661" t="str">
            <v>738</v>
          </cell>
          <cell r="W661" t="str">
            <v>3W</v>
          </cell>
          <cell r="X661" t="str">
            <v>3W</v>
          </cell>
          <cell r="Y661">
            <v>0.36111111111111105</v>
          </cell>
          <cell r="Z661">
            <v>0.38194444444444436</v>
          </cell>
          <cell r="AA661" t="str">
            <v>3W</v>
          </cell>
          <cell r="AB661" t="str">
            <v>3W</v>
          </cell>
          <cell r="AC661">
            <v>0.42361111111111105</v>
          </cell>
          <cell r="AD661">
            <v>0.43402777777777773</v>
          </cell>
          <cell r="AE661" t="str">
            <v>EDC8</v>
          </cell>
          <cell r="AF661" t="str">
            <v>6W</v>
          </cell>
        </row>
        <row r="662">
          <cell r="A662" t="str">
            <v>TGF739</v>
          </cell>
          <cell r="B662" t="str">
            <v>EDCGZ</v>
          </cell>
          <cell r="C662" t="str">
            <v>Distribution Center</v>
          </cell>
          <cell r="D662" t="str">
            <v>FTM</v>
          </cell>
          <cell r="E662" t="str">
            <v>Non Bailment</v>
          </cell>
          <cell r="F662" t="str">
            <v>21 - 30</v>
          </cell>
          <cell r="G662" t="str">
            <v>One way</v>
          </cell>
          <cell r="H662" t="str">
            <v>One Way</v>
          </cell>
          <cell r="I662">
            <v>45201</v>
          </cell>
          <cell r="J662" t="str">
            <v>TGF739</v>
          </cell>
          <cell r="K662" t="str">
            <v>GLXXA</v>
          </cell>
          <cell r="L662" t="str">
            <v>UNIVANCE THAILAND CO LTD</v>
          </cell>
          <cell r="M662" t="str">
            <v>13.090500 / 101.051600</v>
          </cell>
          <cell r="N662" t="str">
            <v>TTVT</v>
          </cell>
          <cell r="O662" t="str">
            <v>GK0VK</v>
          </cell>
          <cell r="P662">
            <v>23</v>
          </cell>
          <cell r="R662" t="str">
            <v>FTL</v>
          </cell>
          <cell r="S662" t="str">
            <v>T</v>
          </cell>
          <cell r="T662" t="str">
            <v>G</v>
          </cell>
          <cell r="U662" t="str">
            <v>F</v>
          </cell>
          <cell r="V662" t="str">
            <v>739</v>
          </cell>
          <cell r="W662" t="str">
            <v>3W</v>
          </cell>
          <cell r="X662" t="str">
            <v>3W</v>
          </cell>
          <cell r="Y662">
            <v>0.36111111111111105</v>
          </cell>
          <cell r="Z662">
            <v>0.38194444444444436</v>
          </cell>
          <cell r="AA662" t="str">
            <v>3W</v>
          </cell>
          <cell r="AB662" t="str">
            <v>3W</v>
          </cell>
          <cell r="AC662">
            <v>0.42361111111111105</v>
          </cell>
          <cell r="AD662">
            <v>0.43402777777777773</v>
          </cell>
          <cell r="AE662" t="str">
            <v>EDC8</v>
          </cell>
          <cell r="AF662" t="str">
            <v>6W</v>
          </cell>
        </row>
        <row r="663">
          <cell r="A663" t="str">
            <v>TGF740</v>
          </cell>
          <cell r="B663" t="str">
            <v>EDCGZ</v>
          </cell>
          <cell r="C663" t="str">
            <v>Distribution Center</v>
          </cell>
          <cell r="D663" t="str">
            <v>FTM</v>
          </cell>
          <cell r="E663" t="str">
            <v>Non Bailment</v>
          </cell>
          <cell r="F663" t="str">
            <v>21 - 30</v>
          </cell>
          <cell r="G663" t="str">
            <v>One way</v>
          </cell>
          <cell r="H663" t="str">
            <v>One Way</v>
          </cell>
          <cell r="I663">
            <v>45201</v>
          </cell>
          <cell r="J663" t="str">
            <v>TGF740</v>
          </cell>
          <cell r="K663" t="str">
            <v>GLXXA</v>
          </cell>
          <cell r="L663" t="str">
            <v>UNIVANCE THAILAND CO LTD</v>
          </cell>
          <cell r="M663" t="str">
            <v>13.090500 / 101.051600</v>
          </cell>
          <cell r="N663" t="str">
            <v>TTVT</v>
          </cell>
          <cell r="O663" t="str">
            <v>GK0VK</v>
          </cell>
          <cell r="P663">
            <v>23</v>
          </cell>
          <cell r="R663" t="str">
            <v>FTL</v>
          </cell>
          <cell r="S663" t="str">
            <v>T</v>
          </cell>
          <cell r="T663" t="str">
            <v>G</v>
          </cell>
          <cell r="U663" t="str">
            <v>F</v>
          </cell>
          <cell r="V663" t="str">
            <v>740</v>
          </cell>
          <cell r="W663" t="str">
            <v>3W</v>
          </cell>
          <cell r="X663" t="str">
            <v>3W</v>
          </cell>
          <cell r="Y663">
            <v>0.36111111111111105</v>
          </cell>
          <cell r="Z663">
            <v>0.38194444444444436</v>
          </cell>
          <cell r="AA663" t="str">
            <v>3W</v>
          </cell>
          <cell r="AB663" t="str">
            <v>3W</v>
          </cell>
          <cell r="AC663">
            <v>0.42361111111111105</v>
          </cell>
          <cell r="AD663">
            <v>0.43402777777777773</v>
          </cell>
          <cell r="AE663" t="str">
            <v>EDC8</v>
          </cell>
          <cell r="AF663" t="str">
            <v>6W</v>
          </cell>
        </row>
        <row r="664">
          <cell r="A664" t="str">
            <v>TGF741</v>
          </cell>
          <cell r="B664" t="str">
            <v>EDCGZ</v>
          </cell>
          <cell r="C664" t="str">
            <v>Distribution Center</v>
          </cell>
          <cell r="D664" t="str">
            <v>FTM</v>
          </cell>
          <cell r="E664" t="str">
            <v>Non Bailment</v>
          </cell>
          <cell r="F664" t="str">
            <v>21 - 30</v>
          </cell>
          <cell r="G664" t="str">
            <v>One way</v>
          </cell>
          <cell r="H664" t="str">
            <v>One Way</v>
          </cell>
          <cell r="I664">
            <v>45201</v>
          </cell>
          <cell r="J664" t="str">
            <v>TGF741</v>
          </cell>
          <cell r="K664" t="str">
            <v>GLXXA</v>
          </cell>
          <cell r="L664" t="str">
            <v>UNIVANCE THAILAND CO LTD</v>
          </cell>
          <cell r="M664" t="str">
            <v>13.090500 / 101.051600</v>
          </cell>
          <cell r="N664" t="str">
            <v>TTVT</v>
          </cell>
          <cell r="O664" t="str">
            <v>GK0VK</v>
          </cell>
          <cell r="P664">
            <v>23</v>
          </cell>
          <cell r="R664" t="str">
            <v>FTL</v>
          </cell>
          <cell r="S664" t="str">
            <v>T</v>
          </cell>
          <cell r="T664" t="str">
            <v>G</v>
          </cell>
          <cell r="U664" t="str">
            <v>F</v>
          </cell>
          <cell r="V664" t="str">
            <v>741</v>
          </cell>
          <cell r="W664" t="str">
            <v>3W</v>
          </cell>
          <cell r="X664" t="str">
            <v>3W</v>
          </cell>
          <cell r="Y664">
            <v>0.36111111111111105</v>
          </cell>
          <cell r="Z664">
            <v>0.38194444444444436</v>
          </cell>
          <cell r="AA664" t="str">
            <v>3W</v>
          </cell>
          <cell r="AB664" t="str">
            <v>3W</v>
          </cell>
          <cell r="AC664">
            <v>0.42361111111111105</v>
          </cell>
          <cell r="AD664">
            <v>0.43402777777777773</v>
          </cell>
          <cell r="AE664" t="str">
            <v>EDC8</v>
          </cell>
          <cell r="AF664" t="str">
            <v>6W</v>
          </cell>
        </row>
        <row r="665">
          <cell r="A665" t="str">
            <v>TGF742</v>
          </cell>
          <cell r="B665" t="str">
            <v>EDCGZ</v>
          </cell>
          <cell r="C665" t="str">
            <v>Distribution Center</v>
          </cell>
          <cell r="D665" t="str">
            <v>FTM</v>
          </cell>
          <cell r="E665" t="str">
            <v>Non Bailment</v>
          </cell>
          <cell r="F665" t="str">
            <v>21 - 30</v>
          </cell>
          <cell r="G665" t="str">
            <v>One way</v>
          </cell>
          <cell r="H665" t="str">
            <v>One Way</v>
          </cell>
          <cell r="I665">
            <v>45201</v>
          </cell>
          <cell r="J665" t="str">
            <v>TGF742</v>
          </cell>
          <cell r="K665" t="str">
            <v>GLXXA</v>
          </cell>
          <cell r="L665" t="str">
            <v>UNIVANCE THAILAND CO LTD</v>
          </cell>
          <cell r="M665" t="str">
            <v>13.090500 / 101.051600</v>
          </cell>
          <cell r="N665" t="str">
            <v>TTVT</v>
          </cell>
          <cell r="O665" t="str">
            <v>GK0VK</v>
          </cell>
          <cell r="P665">
            <v>23</v>
          </cell>
          <cell r="R665" t="str">
            <v>FTL</v>
          </cell>
          <cell r="S665" t="str">
            <v>T</v>
          </cell>
          <cell r="T665" t="str">
            <v>G</v>
          </cell>
          <cell r="U665" t="str">
            <v>F</v>
          </cell>
          <cell r="V665" t="str">
            <v>742</v>
          </cell>
          <cell r="W665" t="str">
            <v>3W</v>
          </cell>
          <cell r="X665" t="str">
            <v>3W</v>
          </cell>
          <cell r="Y665">
            <v>0.36111111111111105</v>
          </cell>
          <cell r="Z665">
            <v>0.38194444444444436</v>
          </cell>
          <cell r="AA665" t="str">
            <v>3W</v>
          </cell>
          <cell r="AB665" t="str">
            <v>3W</v>
          </cell>
          <cell r="AC665">
            <v>0.42361111111111105</v>
          </cell>
          <cell r="AD665">
            <v>0.43402777777777773</v>
          </cell>
          <cell r="AE665" t="str">
            <v>EDC8</v>
          </cell>
          <cell r="AF665" t="str">
            <v>6W</v>
          </cell>
        </row>
        <row r="666">
          <cell r="A666" t="str">
            <v>TGF743</v>
          </cell>
          <cell r="B666" t="str">
            <v>EDCGZ</v>
          </cell>
          <cell r="C666" t="str">
            <v>Distribution Center</v>
          </cell>
          <cell r="D666" t="str">
            <v>FTM</v>
          </cell>
          <cell r="E666" t="str">
            <v>Non Bailment</v>
          </cell>
          <cell r="F666" t="str">
            <v>21 - 30</v>
          </cell>
          <cell r="G666" t="str">
            <v>One way</v>
          </cell>
          <cell r="H666" t="str">
            <v>One Way</v>
          </cell>
          <cell r="I666">
            <v>45201</v>
          </cell>
          <cell r="J666" t="str">
            <v>TGF743</v>
          </cell>
          <cell r="K666" t="str">
            <v>GLXXA</v>
          </cell>
          <cell r="L666" t="str">
            <v>UNIVANCE THAILAND CO LTD</v>
          </cell>
          <cell r="M666" t="str">
            <v>13.090500 / 101.051600</v>
          </cell>
          <cell r="N666" t="str">
            <v>TTVT</v>
          </cell>
          <cell r="O666" t="str">
            <v>GK0VK</v>
          </cell>
          <cell r="P666">
            <v>23</v>
          </cell>
          <cell r="R666" t="str">
            <v>FTL</v>
          </cell>
          <cell r="S666" t="str">
            <v>T</v>
          </cell>
          <cell r="T666" t="str">
            <v>G</v>
          </cell>
          <cell r="U666" t="str">
            <v>F</v>
          </cell>
          <cell r="V666" t="str">
            <v>743</v>
          </cell>
          <cell r="W666" t="str">
            <v>3W</v>
          </cell>
          <cell r="X666" t="str">
            <v>3W</v>
          </cell>
          <cell r="Y666">
            <v>0.36111111111111105</v>
          </cell>
          <cell r="Z666">
            <v>0.38194444444444436</v>
          </cell>
          <cell r="AA666" t="str">
            <v>3W</v>
          </cell>
          <cell r="AB666" t="str">
            <v>3W</v>
          </cell>
          <cell r="AC666">
            <v>0.42361111111111105</v>
          </cell>
          <cell r="AD666">
            <v>0.43402777777777773</v>
          </cell>
          <cell r="AE666" t="str">
            <v>EDC8</v>
          </cell>
          <cell r="AF666" t="str">
            <v>6W</v>
          </cell>
        </row>
        <row r="667">
          <cell r="A667" t="str">
            <v>TGF744</v>
          </cell>
          <cell r="B667" t="str">
            <v>EDCGZ</v>
          </cell>
          <cell r="C667" t="str">
            <v>Distribution Center</v>
          </cell>
          <cell r="D667" t="str">
            <v>FTM</v>
          </cell>
          <cell r="E667" t="str">
            <v>Non Bailment</v>
          </cell>
          <cell r="F667" t="str">
            <v>21 - 30</v>
          </cell>
          <cell r="G667" t="str">
            <v>One way</v>
          </cell>
          <cell r="H667" t="str">
            <v>One Way</v>
          </cell>
          <cell r="I667">
            <v>45201</v>
          </cell>
          <cell r="J667" t="str">
            <v>TGF744</v>
          </cell>
          <cell r="K667" t="str">
            <v>GLXXA</v>
          </cell>
          <cell r="L667" t="str">
            <v>UNIVANCE THAILAND CO LTD</v>
          </cell>
          <cell r="M667" t="str">
            <v>13.090500 / 101.051600</v>
          </cell>
          <cell r="N667" t="str">
            <v>TTVT</v>
          </cell>
          <cell r="O667" t="str">
            <v>GK0VK</v>
          </cell>
          <cell r="P667">
            <v>23</v>
          </cell>
          <cell r="R667" t="str">
            <v>FTL</v>
          </cell>
          <cell r="S667" t="str">
            <v>T</v>
          </cell>
          <cell r="T667" t="str">
            <v>G</v>
          </cell>
          <cell r="U667" t="str">
            <v>F</v>
          </cell>
          <cell r="V667" t="str">
            <v>744</v>
          </cell>
          <cell r="W667" t="str">
            <v>3W</v>
          </cell>
          <cell r="X667" t="str">
            <v>3W</v>
          </cell>
          <cell r="Y667">
            <v>0.36111111111111105</v>
          </cell>
          <cell r="Z667">
            <v>0.38194444444444436</v>
          </cell>
          <cell r="AA667" t="str">
            <v>3W</v>
          </cell>
          <cell r="AB667" t="str">
            <v>3W</v>
          </cell>
          <cell r="AC667">
            <v>0.42361111111111105</v>
          </cell>
          <cell r="AD667">
            <v>0.43402777777777773</v>
          </cell>
          <cell r="AE667" t="str">
            <v>EDC8</v>
          </cell>
          <cell r="AF667" t="str">
            <v>6W</v>
          </cell>
        </row>
        <row r="668">
          <cell r="A668" t="str">
            <v>TGF745</v>
          </cell>
          <cell r="B668" t="str">
            <v>EDCGZ</v>
          </cell>
          <cell r="C668" t="str">
            <v>Distribution Center</v>
          </cell>
          <cell r="D668" t="str">
            <v>FTM</v>
          </cell>
          <cell r="E668" t="str">
            <v>Non Bailment</v>
          </cell>
          <cell r="F668" t="str">
            <v>21 - 30</v>
          </cell>
          <cell r="G668" t="str">
            <v>One way</v>
          </cell>
          <cell r="H668" t="str">
            <v>One Way</v>
          </cell>
          <cell r="I668">
            <v>45201</v>
          </cell>
          <cell r="J668" t="str">
            <v>TGF745</v>
          </cell>
          <cell r="K668" t="str">
            <v>GLXXA</v>
          </cell>
          <cell r="L668" t="str">
            <v>UNIVANCE THAILAND CO LTD</v>
          </cell>
          <cell r="M668" t="str">
            <v>13.090500 / 101.051600</v>
          </cell>
          <cell r="N668" t="str">
            <v>TTVT</v>
          </cell>
          <cell r="O668" t="str">
            <v>GK0VK</v>
          </cell>
          <cell r="P668">
            <v>23</v>
          </cell>
          <cell r="R668" t="str">
            <v>FTL</v>
          </cell>
          <cell r="S668" t="str">
            <v>T</v>
          </cell>
          <cell r="T668" t="str">
            <v>G</v>
          </cell>
          <cell r="U668" t="str">
            <v>F</v>
          </cell>
          <cell r="V668" t="str">
            <v>745</v>
          </cell>
          <cell r="W668" t="str">
            <v>3W</v>
          </cell>
          <cell r="X668" t="str">
            <v>3W</v>
          </cell>
          <cell r="Y668">
            <v>0.36111111111111105</v>
          </cell>
          <cell r="Z668">
            <v>0.38194444444444436</v>
          </cell>
          <cell r="AA668" t="str">
            <v>3W</v>
          </cell>
          <cell r="AB668" t="str">
            <v>3W</v>
          </cell>
          <cell r="AC668">
            <v>0.42361111111111105</v>
          </cell>
          <cell r="AD668">
            <v>0.43402777777777773</v>
          </cell>
          <cell r="AE668" t="str">
            <v>EDC8</v>
          </cell>
          <cell r="AF668" t="str">
            <v>6W</v>
          </cell>
        </row>
        <row r="669">
          <cell r="A669" t="str">
            <v>TGF746</v>
          </cell>
          <cell r="B669" t="str">
            <v>EDCGZ</v>
          </cell>
          <cell r="C669" t="str">
            <v>Distribution Center</v>
          </cell>
          <cell r="D669" t="str">
            <v>FTM</v>
          </cell>
          <cell r="E669" t="str">
            <v>Non Bailment</v>
          </cell>
          <cell r="F669" t="str">
            <v>21 - 30</v>
          </cell>
          <cell r="G669" t="str">
            <v>One way</v>
          </cell>
          <cell r="H669" t="str">
            <v>One Way</v>
          </cell>
          <cell r="I669">
            <v>45201</v>
          </cell>
          <cell r="J669" t="str">
            <v>TGF746</v>
          </cell>
          <cell r="K669" t="str">
            <v>GLXXA</v>
          </cell>
          <cell r="L669" t="str">
            <v>UNIVANCE THAILAND CO LTD</v>
          </cell>
          <cell r="M669" t="str">
            <v>13.090500 / 101.051600</v>
          </cell>
          <cell r="N669" t="str">
            <v>TTVT</v>
          </cell>
          <cell r="O669" t="str">
            <v>GK0VK</v>
          </cell>
          <cell r="P669">
            <v>23</v>
          </cell>
          <cell r="R669" t="str">
            <v>FTL</v>
          </cell>
          <cell r="S669" t="str">
            <v>T</v>
          </cell>
          <cell r="T669" t="str">
            <v>G</v>
          </cell>
          <cell r="U669" t="str">
            <v>F</v>
          </cell>
          <cell r="V669" t="str">
            <v>746</v>
          </cell>
          <cell r="W669" t="str">
            <v>3W</v>
          </cell>
          <cell r="X669" t="str">
            <v>3W</v>
          </cell>
          <cell r="Y669">
            <v>0.36111111111111105</v>
          </cell>
          <cell r="Z669">
            <v>0.38194444444444436</v>
          </cell>
          <cell r="AA669" t="str">
            <v>3W</v>
          </cell>
          <cell r="AB669" t="str">
            <v>3W</v>
          </cell>
          <cell r="AC669">
            <v>0.42361111111111105</v>
          </cell>
          <cell r="AD669">
            <v>0.43402777777777773</v>
          </cell>
          <cell r="AE669" t="str">
            <v>EDC8</v>
          </cell>
          <cell r="AF669" t="str">
            <v>6W</v>
          </cell>
        </row>
        <row r="670">
          <cell r="A670" t="str">
            <v>TGF747</v>
          </cell>
          <cell r="B670" t="str">
            <v>EDCGZ</v>
          </cell>
          <cell r="C670" t="str">
            <v>Distribution Center</v>
          </cell>
          <cell r="D670" t="str">
            <v>FTM</v>
          </cell>
          <cell r="E670" t="str">
            <v>Non Bailment</v>
          </cell>
          <cell r="F670" t="str">
            <v>21 - 30</v>
          </cell>
          <cell r="G670" t="str">
            <v>One way</v>
          </cell>
          <cell r="H670" t="str">
            <v>One Way</v>
          </cell>
          <cell r="I670">
            <v>45201</v>
          </cell>
          <cell r="J670" t="str">
            <v>TGF747</v>
          </cell>
          <cell r="K670" t="str">
            <v>GLXXA</v>
          </cell>
          <cell r="L670" t="str">
            <v>UNIVANCE THAILAND CO LTD</v>
          </cell>
          <cell r="M670" t="str">
            <v>13.090500 / 101.051600</v>
          </cell>
          <cell r="N670" t="str">
            <v>TTVT</v>
          </cell>
          <cell r="O670" t="str">
            <v>GK0VK</v>
          </cell>
          <cell r="P670">
            <v>23</v>
          </cell>
          <cell r="R670" t="str">
            <v>FTL</v>
          </cell>
          <cell r="S670" t="str">
            <v>T</v>
          </cell>
          <cell r="T670" t="str">
            <v>G</v>
          </cell>
          <cell r="U670" t="str">
            <v>F</v>
          </cell>
          <cell r="V670" t="str">
            <v>747</v>
          </cell>
          <cell r="W670" t="str">
            <v>3W</v>
          </cell>
          <cell r="X670" t="str">
            <v>3W</v>
          </cell>
          <cell r="Y670">
            <v>0.36111111111111105</v>
          </cell>
          <cell r="Z670">
            <v>0.38194444444444436</v>
          </cell>
          <cell r="AA670" t="str">
            <v>3W</v>
          </cell>
          <cell r="AB670" t="str">
            <v>3W</v>
          </cell>
          <cell r="AC670">
            <v>0.42361111111111105</v>
          </cell>
          <cell r="AD670">
            <v>0.43402777777777773</v>
          </cell>
          <cell r="AE670" t="str">
            <v>EDC8</v>
          </cell>
          <cell r="AF670" t="str">
            <v>6W</v>
          </cell>
        </row>
        <row r="671">
          <cell r="A671" t="str">
            <v>TGF748</v>
          </cell>
          <cell r="B671" t="str">
            <v>EDCGZ</v>
          </cell>
          <cell r="C671" t="str">
            <v>Distribution Center</v>
          </cell>
          <cell r="D671" t="str">
            <v>FTM</v>
          </cell>
          <cell r="E671" t="str">
            <v>Non Bailment</v>
          </cell>
          <cell r="F671" t="str">
            <v>21 - 30</v>
          </cell>
          <cell r="G671" t="str">
            <v>One way</v>
          </cell>
          <cell r="H671" t="str">
            <v>One Way</v>
          </cell>
          <cell r="I671">
            <v>45201</v>
          </cell>
          <cell r="J671" t="str">
            <v>TGF748</v>
          </cell>
          <cell r="K671" t="str">
            <v>GLXXA</v>
          </cell>
          <cell r="L671" t="str">
            <v>UNIVANCE THAILAND CO LTD</v>
          </cell>
          <cell r="M671" t="str">
            <v>13.090500 / 101.051600</v>
          </cell>
          <cell r="N671" t="str">
            <v>TTVT</v>
          </cell>
          <cell r="O671" t="str">
            <v>GK0VK</v>
          </cell>
          <cell r="P671">
            <v>23</v>
          </cell>
          <cell r="R671" t="str">
            <v>FTL</v>
          </cell>
          <cell r="S671" t="str">
            <v>T</v>
          </cell>
          <cell r="T671" t="str">
            <v>G</v>
          </cell>
          <cell r="U671" t="str">
            <v>F</v>
          </cell>
          <cell r="V671" t="str">
            <v>748</v>
          </cell>
          <cell r="W671" t="str">
            <v>3W</v>
          </cell>
          <cell r="X671" t="str">
            <v>3W</v>
          </cell>
          <cell r="Y671">
            <v>0.36111111111111105</v>
          </cell>
          <cell r="Z671">
            <v>0.38194444444444436</v>
          </cell>
          <cell r="AA671" t="str">
            <v>3W</v>
          </cell>
          <cell r="AB671" t="str">
            <v>3W</v>
          </cell>
          <cell r="AC671">
            <v>0.42361111111111105</v>
          </cell>
          <cell r="AD671">
            <v>0.43402777777777773</v>
          </cell>
          <cell r="AE671" t="str">
            <v>EDC8</v>
          </cell>
          <cell r="AF671" t="str">
            <v>6W</v>
          </cell>
        </row>
        <row r="672">
          <cell r="A672" t="str">
            <v>TGF749</v>
          </cell>
          <cell r="B672" t="str">
            <v>EDCGZ</v>
          </cell>
          <cell r="C672" t="str">
            <v>Distribution Center</v>
          </cell>
          <cell r="D672" t="str">
            <v>FTM</v>
          </cell>
          <cell r="E672" t="str">
            <v>Non Bailment</v>
          </cell>
          <cell r="F672" t="str">
            <v>21 - 30</v>
          </cell>
          <cell r="G672" t="str">
            <v>One way</v>
          </cell>
          <cell r="H672" t="str">
            <v>One Way</v>
          </cell>
          <cell r="I672">
            <v>45201</v>
          </cell>
          <cell r="J672" t="str">
            <v>TGF749</v>
          </cell>
          <cell r="K672" t="str">
            <v>GLXXA</v>
          </cell>
          <cell r="L672" t="str">
            <v>UNIVANCE THAILAND CO LTD</v>
          </cell>
          <cell r="M672" t="str">
            <v>13.090500 / 101.051600</v>
          </cell>
          <cell r="N672" t="str">
            <v>TTVT</v>
          </cell>
          <cell r="O672" t="str">
            <v>GK0VK</v>
          </cell>
          <cell r="P672">
            <v>23</v>
          </cell>
          <cell r="R672" t="str">
            <v>FTL</v>
          </cell>
          <cell r="S672" t="str">
            <v>T</v>
          </cell>
          <cell r="T672" t="str">
            <v>G</v>
          </cell>
          <cell r="U672" t="str">
            <v>F</v>
          </cell>
          <cell r="V672" t="str">
            <v>749</v>
          </cell>
          <cell r="W672" t="str">
            <v>3W</v>
          </cell>
          <cell r="X672" t="str">
            <v>3W</v>
          </cell>
          <cell r="Y672">
            <v>0.36111111111111105</v>
          </cell>
          <cell r="Z672">
            <v>0.38194444444444436</v>
          </cell>
          <cell r="AA672" t="str">
            <v>3W</v>
          </cell>
          <cell r="AB672" t="str">
            <v>3W</v>
          </cell>
          <cell r="AC672">
            <v>0.42361111111111105</v>
          </cell>
          <cell r="AD672">
            <v>0.43402777777777773</v>
          </cell>
          <cell r="AE672" t="str">
            <v>EDC8</v>
          </cell>
          <cell r="AF672" t="str">
            <v>6W</v>
          </cell>
        </row>
        <row r="673">
          <cell r="A673" t="str">
            <v>TGF750</v>
          </cell>
          <cell r="B673" t="str">
            <v>EDCGZ</v>
          </cell>
          <cell r="C673" t="str">
            <v>Distribution Center</v>
          </cell>
          <cell r="D673" t="str">
            <v>FTM</v>
          </cell>
          <cell r="E673" t="str">
            <v>Non Bailment</v>
          </cell>
          <cell r="F673" t="str">
            <v>21 - 30</v>
          </cell>
          <cell r="G673" t="str">
            <v>One way</v>
          </cell>
          <cell r="H673" t="str">
            <v>One Way</v>
          </cell>
          <cell r="I673">
            <v>45201</v>
          </cell>
          <cell r="J673" t="str">
            <v>TGF750</v>
          </cell>
          <cell r="K673" t="str">
            <v>GLXXA</v>
          </cell>
          <cell r="L673" t="str">
            <v>UNIVANCE THAILAND CO LTD</v>
          </cell>
          <cell r="M673" t="str">
            <v>13.090500 / 101.051600</v>
          </cell>
          <cell r="N673" t="str">
            <v>TTVT</v>
          </cell>
          <cell r="O673" t="str">
            <v>GK0VK</v>
          </cell>
          <cell r="P673">
            <v>23</v>
          </cell>
          <cell r="R673" t="str">
            <v>FTL</v>
          </cell>
          <cell r="S673" t="str">
            <v>T</v>
          </cell>
          <cell r="T673" t="str">
            <v>G</v>
          </cell>
          <cell r="U673" t="str">
            <v>F</v>
          </cell>
          <cell r="V673" t="str">
            <v>750</v>
          </cell>
          <cell r="W673" t="str">
            <v>3W</v>
          </cell>
          <cell r="X673" t="str">
            <v>3W</v>
          </cell>
          <cell r="Y673">
            <v>0.36111111111111105</v>
          </cell>
          <cell r="Z673">
            <v>0.38194444444444436</v>
          </cell>
          <cell r="AA673" t="str">
            <v>3W</v>
          </cell>
          <cell r="AB673" t="str">
            <v>3W</v>
          </cell>
          <cell r="AC673">
            <v>0.42361111111111105</v>
          </cell>
          <cell r="AD673">
            <v>0.43402777777777773</v>
          </cell>
          <cell r="AE673" t="str">
            <v>EDC8</v>
          </cell>
          <cell r="AF673" t="str">
            <v>6W</v>
          </cell>
        </row>
        <row r="674">
          <cell r="A674" t="str">
            <v>TGF751</v>
          </cell>
          <cell r="B674" t="str">
            <v>EDCGZ</v>
          </cell>
          <cell r="C674" t="str">
            <v>Distribution Center</v>
          </cell>
          <cell r="D674" t="str">
            <v>FTM</v>
          </cell>
          <cell r="E674" t="str">
            <v>Non Bailment</v>
          </cell>
          <cell r="F674" t="str">
            <v>21 - 30</v>
          </cell>
          <cell r="G674" t="str">
            <v>One way</v>
          </cell>
          <cell r="H674" t="str">
            <v>One Way</v>
          </cell>
          <cell r="I674">
            <v>45201</v>
          </cell>
          <cell r="J674" t="str">
            <v>TGF751</v>
          </cell>
          <cell r="K674" t="str">
            <v>GLXXA</v>
          </cell>
          <cell r="L674" t="str">
            <v>UNIVANCE THAILAND CO LTD</v>
          </cell>
          <cell r="M674" t="str">
            <v>13.090500 / 101.051600</v>
          </cell>
          <cell r="N674" t="str">
            <v>TTVT</v>
          </cell>
          <cell r="O674" t="str">
            <v>GK0VK</v>
          </cell>
          <cell r="P674">
            <v>23</v>
          </cell>
          <cell r="R674" t="str">
            <v>FTL</v>
          </cell>
          <cell r="S674" t="str">
            <v>T</v>
          </cell>
          <cell r="T674" t="str">
            <v>G</v>
          </cell>
          <cell r="U674" t="str">
            <v>F</v>
          </cell>
          <cell r="V674" t="str">
            <v>751</v>
          </cell>
          <cell r="W674" t="str">
            <v>3W</v>
          </cell>
          <cell r="X674" t="str">
            <v>3W</v>
          </cell>
          <cell r="Y674">
            <v>0.36111111111111105</v>
          </cell>
          <cell r="Z674">
            <v>0.38194444444444436</v>
          </cell>
          <cell r="AA674" t="str">
            <v>3W</v>
          </cell>
          <cell r="AB674" t="str">
            <v>3W</v>
          </cell>
          <cell r="AC674">
            <v>0.42361111111111105</v>
          </cell>
          <cell r="AD674">
            <v>0.43402777777777773</v>
          </cell>
          <cell r="AE674" t="str">
            <v>EDC8</v>
          </cell>
          <cell r="AF674" t="str">
            <v>6W</v>
          </cell>
        </row>
        <row r="675">
          <cell r="A675" t="str">
            <v>TGF752</v>
          </cell>
          <cell r="B675" t="str">
            <v>EDCGZ</v>
          </cell>
          <cell r="C675" t="str">
            <v>Distribution Center</v>
          </cell>
          <cell r="D675" t="str">
            <v>FTM</v>
          </cell>
          <cell r="E675" t="str">
            <v>Non Bailment</v>
          </cell>
          <cell r="F675" t="str">
            <v>21 - 30</v>
          </cell>
          <cell r="G675" t="str">
            <v>One way</v>
          </cell>
          <cell r="H675" t="str">
            <v>One Way</v>
          </cell>
          <cell r="I675">
            <v>45201</v>
          </cell>
          <cell r="J675" t="str">
            <v>TGF752</v>
          </cell>
          <cell r="K675" t="str">
            <v>GLXXA</v>
          </cell>
          <cell r="L675" t="str">
            <v>UNIVANCE THAILAND CO LTD</v>
          </cell>
          <cell r="M675" t="str">
            <v>13.090500 / 101.051600</v>
          </cell>
          <cell r="N675" t="str">
            <v>TTVT</v>
          </cell>
          <cell r="O675" t="str">
            <v>GK0VK</v>
          </cell>
          <cell r="P675">
            <v>23</v>
          </cell>
          <cell r="R675" t="str">
            <v>FTL</v>
          </cell>
          <cell r="S675" t="str">
            <v>T</v>
          </cell>
          <cell r="T675" t="str">
            <v>G</v>
          </cell>
          <cell r="U675" t="str">
            <v>F</v>
          </cell>
          <cell r="V675" t="str">
            <v>752</v>
          </cell>
          <cell r="W675" t="str">
            <v>3W</v>
          </cell>
          <cell r="X675" t="str">
            <v>3W</v>
          </cell>
          <cell r="Y675">
            <v>0.36111111111111105</v>
          </cell>
          <cell r="Z675">
            <v>0.38194444444444436</v>
          </cell>
          <cell r="AA675" t="str">
            <v>3W</v>
          </cell>
          <cell r="AB675" t="str">
            <v>3W</v>
          </cell>
          <cell r="AC675">
            <v>0.42361111111111105</v>
          </cell>
          <cell r="AD675">
            <v>0.43402777777777773</v>
          </cell>
          <cell r="AE675" t="str">
            <v>EDC8</v>
          </cell>
          <cell r="AF675" t="str">
            <v>6W</v>
          </cell>
        </row>
        <row r="676">
          <cell r="A676" t="str">
            <v>TGF753</v>
          </cell>
          <cell r="B676" t="str">
            <v>EDCGZ</v>
          </cell>
          <cell r="C676" t="str">
            <v>Distribution Center</v>
          </cell>
          <cell r="D676" t="str">
            <v>FTM</v>
          </cell>
          <cell r="E676" t="str">
            <v>Non Bailment</v>
          </cell>
          <cell r="F676" t="str">
            <v>21 - 30</v>
          </cell>
          <cell r="G676" t="str">
            <v>One way</v>
          </cell>
          <cell r="H676" t="str">
            <v>One Way</v>
          </cell>
          <cell r="I676">
            <v>45201</v>
          </cell>
          <cell r="J676" t="str">
            <v>TGF753</v>
          </cell>
          <cell r="K676" t="str">
            <v>GLXXA</v>
          </cell>
          <cell r="L676" t="str">
            <v>UNIVANCE THAILAND CO LTD</v>
          </cell>
          <cell r="M676" t="str">
            <v>13.090500 / 101.051600</v>
          </cell>
          <cell r="N676" t="str">
            <v>TTVT</v>
          </cell>
          <cell r="O676" t="str">
            <v>GK0VK</v>
          </cell>
          <cell r="P676">
            <v>23</v>
          </cell>
          <cell r="R676" t="str">
            <v>FTL</v>
          </cell>
          <cell r="S676" t="str">
            <v>T</v>
          </cell>
          <cell r="T676" t="str">
            <v>G</v>
          </cell>
          <cell r="U676" t="str">
            <v>F</v>
          </cell>
          <cell r="V676" t="str">
            <v>753</v>
          </cell>
          <cell r="W676" t="str">
            <v>3W</v>
          </cell>
          <cell r="X676" t="str">
            <v>3W</v>
          </cell>
          <cell r="Y676">
            <v>0.36111111111111105</v>
          </cell>
          <cell r="Z676">
            <v>0.38194444444444436</v>
          </cell>
          <cell r="AA676" t="str">
            <v>3W</v>
          </cell>
          <cell r="AB676" t="str">
            <v>3W</v>
          </cell>
          <cell r="AC676">
            <v>0.42361111111111105</v>
          </cell>
          <cell r="AD676">
            <v>0.43402777777777773</v>
          </cell>
          <cell r="AE676" t="str">
            <v>EDC8</v>
          </cell>
          <cell r="AF676" t="str">
            <v>6W</v>
          </cell>
        </row>
        <row r="677">
          <cell r="A677" t="str">
            <v>TGF754</v>
          </cell>
          <cell r="B677" t="str">
            <v>EDCGZ</v>
          </cell>
          <cell r="C677" t="str">
            <v>Distribution Center</v>
          </cell>
          <cell r="D677" t="str">
            <v>FTM</v>
          </cell>
          <cell r="E677" t="str">
            <v>Non Bailment</v>
          </cell>
          <cell r="F677" t="str">
            <v>21 - 30</v>
          </cell>
          <cell r="G677" t="str">
            <v>One way</v>
          </cell>
          <cell r="H677" t="str">
            <v>One Way</v>
          </cell>
          <cell r="I677">
            <v>45201</v>
          </cell>
          <cell r="J677" t="str">
            <v>TGF754</v>
          </cell>
          <cell r="K677" t="str">
            <v>GLXXA</v>
          </cell>
          <cell r="L677" t="str">
            <v>UNIVANCE THAILAND CO LTD</v>
          </cell>
          <cell r="M677" t="str">
            <v>13.090500 / 101.051600</v>
          </cell>
          <cell r="N677" t="str">
            <v>TTVT</v>
          </cell>
          <cell r="O677" t="str">
            <v>GK0VK</v>
          </cell>
          <cell r="P677">
            <v>23</v>
          </cell>
          <cell r="R677" t="str">
            <v>FTL</v>
          </cell>
          <cell r="S677" t="str">
            <v>T</v>
          </cell>
          <cell r="T677" t="str">
            <v>G</v>
          </cell>
          <cell r="U677" t="str">
            <v>F</v>
          </cell>
          <cell r="V677" t="str">
            <v>754</v>
          </cell>
          <cell r="W677" t="str">
            <v>3W</v>
          </cell>
          <cell r="X677" t="str">
            <v>3W</v>
          </cell>
          <cell r="Y677">
            <v>0.36111111111111105</v>
          </cell>
          <cell r="Z677">
            <v>0.38194444444444436</v>
          </cell>
          <cell r="AA677" t="str">
            <v>3W</v>
          </cell>
          <cell r="AB677" t="str">
            <v>3W</v>
          </cell>
          <cell r="AC677">
            <v>0.42361111111111105</v>
          </cell>
          <cell r="AD677">
            <v>0.43402777777777773</v>
          </cell>
          <cell r="AE677" t="str">
            <v>EDC8</v>
          </cell>
          <cell r="AF677" t="str">
            <v>6W</v>
          </cell>
        </row>
        <row r="678">
          <cell r="A678" t="str">
            <v>TGF755</v>
          </cell>
          <cell r="B678" t="str">
            <v>EDCGZ</v>
          </cell>
          <cell r="C678" t="str">
            <v>Distribution Center</v>
          </cell>
          <cell r="D678" t="str">
            <v>FTM</v>
          </cell>
          <cell r="E678" t="str">
            <v>Non Bailment</v>
          </cell>
          <cell r="F678" t="str">
            <v>11 - 20</v>
          </cell>
          <cell r="G678" t="str">
            <v>One way</v>
          </cell>
          <cell r="H678" t="str">
            <v>One Way</v>
          </cell>
          <cell r="I678">
            <v>45201</v>
          </cell>
          <cell r="J678" t="str">
            <v>TGF755</v>
          </cell>
          <cell r="K678" t="str">
            <v>GSQCB</v>
          </cell>
          <cell r="L678" t="str">
            <v>THAI SUMMIT PLASTECH CO LTD</v>
          </cell>
          <cell r="M678" t="str">
            <v>13.007000 / 101.189200</v>
          </cell>
          <cell r="N678" t="str">
            <v>TTVT</v>
          </cell>
          <cell r="O678" t="str">
            <v>GK0VK</v>
          </cell>
          <cell r="P678">
            <v>21</v>
          </cell>
          <cell r="R678" t="str">
            <v>FTL</v>
          </cell>
          <cell r="S678" t="str">
            <v>T</v>
          </cell>
          <cell r="T678" t="str">
            <v>G</v>
          </cell>
          <cell r="U678" t="str">
            <v>F</v>
          </cell>
          <cell r="V678">
            <v>755</v>
          </cell>
          <cell r="W678" t="str">
            <v>1M</v>
          </cell>
          <cell r="X678" t="str">
            <v>1M</v>
          </cell>
          <cell r="Y678">
            <v>0.39583333333333331</v>
          </cell>
          <cell r="Z678">
            <v>0.41666666666666663</v>
          </cell>
          <cell r="AA678" t="str">
            <v>1M</v>
          </cell>
          <cell r="AB678" t="str">
            <v>1M</v>
          </cell>
          <cell r="AC678">
            <v>0.45833333333333331</v>
          </cell>
          <cell r="AD678">
            <v>0.46875</v>
          </cell>
          <cell r="AE678" t="str">
            <v>EDC8</v>
          </cell>
          <cell r="AF678" t="str">
            <v>6W</v>
          </cell>
        </row>
        <row r="679">
          <cell r="A679" t="str">
            <v>TGF756</v>
          </cell>
          <cell r="B679" t="str">
            <v>EDCGZ</v>
          </cell>
          <cell r="C679" t="str">
            <v>Distribution Center</v>
          </cell>
          <cell r="D679" t="str">
            <v>FTM</v>
          </cell>
          <cell r="E679" t="str">
            <v>Non Bailment</v>
          </cell>
          <cell r="F679" t="str">
            <v>11 - 20</v>
          </cell>
          <cell r="G679" t="str">
            <v>One way</v>
          </cell>
          <cell r="H679" t="str">
            <v>One Way</v>
          </cell>
          <cell r="I679">
            <v>45201</v>
          </cell>
          <cell r="J679" t="str">
            <v>TGF756</v>
          </cell>
          <cell r="K679" t="str">
            <v>GSQCB</v>
          </cell>
          <cell r="L679" t="str">
            <v>THAI SUMMIT PLASTECH CO LTD</v>
          </cell>
          <cell r="M679" t="str">
            <v>13.007000 / 101.189200</v>
          </cell>
          <cell r="N679" t="str">
            <v>TTVT</v>
          </cell>
          <cell r="O679" t="str">
            <v>GK0VK</v>
          </cell>
          <cell r="P679">
            <v>21</v>
          </cell>
          <cell r="R679" t="str">
            <v>FTL</v>
          </cell>
          <cell r="S679" t="str">
            <v>T</v>
          </cell>
          <cell r="T679" t="str">
            <v>G</v>
          </cell>
          <cell r="U679" t="str">
            <v>F</v>
          </cell>
          <cell r="V679">
            <v>756</v>
          </cell>
          <cell r="W679" t="str">
            <v>1M</v>
          </cell>
          <cell r="X679" t="str">
            <v>1M</v>
          </cell>
          <cell r="Y679">
            <v>0.39583333333333331</v>
          </cell>
          <cell r="Z679">
            <v>0.41666666666666663</v>
          </cell>
          <cell r="AA679" t="str">
            <v>1M</v>
          </cell>
          <cell r="AB679" t="str">
            <v>1M</v>
          </cell>
          <cell r="AC679">
            <v>0.45833333333333331</v>
          </cell>
          <cell r="AD679">
            <v>0.46875</v>
          </cell>
          <cell r="AE679" t="str">
            <v>EDC8</v>
          </cell>
          <cell r="AF679" t="str">
            <v>6W</v>
          </cell>
        </row>
        <row r="680">
          <cell r="A680" t="str">
            <v>TGF757</v>
          </cell>
          <cell r="B680" t="str">
            <v>EDCGZ</v>
          </cell>
          <cell r="C680" t="str">
            <v>Distribution Center</v>
          </cell>
          <cell r="D680" t="str">
            <v>FTM</v>
          </cell>
          <cell r="E680" t="str">
            <v>Non Bailment</v>
          </cell>
          <cell r="F680" t="str">
            <v>11 - 20</v>
          </cell>
          <cell r="G680" t="str">
            <v>One way</v>
          </cell>
          <cell r="H680" t="str">
            <v>One Way</v>
          </cell>
          <cell r="I680">
            <v>45201</v>
          </cell>
          <cell r="J680" t="str">
            <v>TGF757</v>
          </cell>
          <cell r="K680" t="str">
            <v>GSQCB</v>
          </cell>
          <cell r="L680" t="str">
            <v>THAI SUMMIT PLASTECH CO LTD</v>
          </cell>
          <cell r="M680" t="str">
            <v>13.007000 / 101.189200</v>
          </cell>
          <cell r="N680" t="str">
            <v>TTVT</v>
          </cell>
          <cell r="O680" t="str">
            <v>GK0VK</v>
          </cell>
          <cell r="P680">
            <v>21</v>
          </cell>
          <cell r="R680" t="str">
            <v>FTL</v>
          </cell>
          <cell r="S680" t="str">
            <v>T</v>
          </cell>
          <cell r="T680" t="str">
            <v>G</v>
          </cell>
          <cell r="U680" t="str">
            <v>F</v>
          </cell>
          <cell r="V680">
            <v>757</v>
          </cell>
          <cell r="W680" t="str">
            <v>1M</v>
          </cell>
          <cell r="X680" t="str">
            <v>1M</v>
          </cell>
          <cell r="Y680">
            <v>0.39583333333333331</v>
          </cell>
          <cell r="Z680">
            <v>0.41666666666666663</v>
          </cell>
          <cell r="AA680" t="str">
            <v>1M</v>
          </cell>
          <cell r="AB680" t="str">
            <v>1M</v>
          </cell>
          <cell r="AC680">
            <v>0.45833333333333331</v>
          </cell>
          <cell r="AD680">
            <v>0.46875</v>
          </cell>
          <cell r="AE680" t="str">
            <v>EDC8</v>
          </cell>
          <cell r="AF680" t="str">
            <v>6W</v>
          </cell>
        </row>
        <row r="681">
          <cell r="A681" t="str">
            <v>TGF758</v>
          </cell>
          <cell r="B681" t="str">
            <v>EDCGZ</v>
          </cell>
          <cell r="C681" t="str">
            <v>Distribution Center</v>
          </cell>
          <cell r="D681" t="str">
            <v>FTM</v>
          </cell>
          <cell r="E681" t="str">
            <v>Non Bailment</v>
          </cell>
          <cell r="F681" t="str">
            <v>21 - 30</v>
          </cell>
          <cell r="G681" t="str">
            <v>One way</v>
          </cell>
          <cell r="H681" t="str">
            <v>One Way</v>
          </cell>
          <cell r="I681">
            <v>45278</v>
          </cell>
          <cell r="J681" t="str">
            <v>TGF758</v>
          </cell>
          <cell r="K681" t="str">
            <v>GUEUB</v>
          </cell>
          <cell r="L681" t="str">
            <v>F TECH MFG THAILAND LTD</v>
          </cell>
          <cell r="M681" t="str">
            <v>13.290600 / 101.159700</v>
          </cell>
          <cell r="N681" t="str">
            <v>TTVT</v>
          </cell>
          <cell r="O681" t="str">
            <v>GK0VH</v>
          </cell>
          <cell r="P681">
            <v>22</v>
          </cell>
          <cell r="Q681">
            <v>0</v>
          </cell>
          <cell r="R681" t="str">
            <v>FTL</v>
          </cell>
          <cell r="S681" t="str">
            <v>T</v>
          </cell>
          <cell r="T681" t="str">
            <v>G</v>
          </cell>
          <cell r="U681" t="str">
            <v>F</v>
          </cell>
          <cell r="V681">
            <v>758</v>
          </cell>
          <cell r="W681" t="str">
            <v>2T</v>
          </cell>
          <cell r="X681" t="str">
            <v>2T</v>
          </cell>
          <cell r="Y681">
            <v>0.39583333333333331</v>
          </cell>
          <cell r="Z681">
            <v>0.41666666666666663</v>
          </cell>
          <cell r="AA681" t="str">
            <v>2T</v>
          </cell>
          <cell r="AB681" t="str">
            <v>2T</v>
          </cell>
          <cell r="AC681">
            <v>0.45833333333333331</v>
          </cell>
          <cell r="AD681">
            <v>0.47916666666666669</v>
          </cell>
          <cell r="AE681" t="str">
            <v>EDC8</v>
          </cell>
          <cell r="AF681" t="str">
            <v>6W</v>
          </cell>
        </row>
        <row r="682">
          <cell r="A682" t="str">
            <v>TGF759</v>
          </cell>
          <cell r="B682" t="str">
            <v>EDCGZ</v>
          </cell>
          <cell r="C682" t="str">
            <v>Distribution Center</v>
          </cell>
          <cell r="D682" t="str">
            <v>FTM</v>
          </cell>
          <cell r="E682" t="str">
            <v>Non Bailment</v>
          </cell>
          <cell r="F682" t="str">
            <v>6 - 10</v>
          </cell>
          <cell r="G682" t="str">
            <v>One way</v>
          </cell>
          <cell r="H682" t="str">
            <v>One Way</v>
          </cell>
          <cell r="I682">
            <v>45201</v>
          </cell>
          <cell r="J682" t="str">
            <v>TGF759</v>
          </cell>
          <cell r="K682" t="str">
            <v>GV4TA</v>
          </cell>
          <cell r="L682" t="str">
            <v>VIBRACOUSTIC THAILAND LTD</v>
          </cell>
          <cell r="M682" t="str">
            <v>13.077433 / 101.206265</v>
          </cell>
          <cell r="N682" t="str">
            <v>TTVT</v>
          </cell>
          <cell r="O682" t="str">
            <v>GK0VK</v>
          </cell>
          <cell r="P682">
            <v>21</v>
          </cell>
          <cell r="Q682">
            <v>0.25979836168872084</v>
          </cell>
          <cell r="R682" t="str">
            <v>FTL</v>
          </cell>
          <cell r="S682" t="str">
            <v>T</v>
          </cell>
          <cell r="T682" t="str">
            <v>G</v>
          </cell>
          <cell r="U682" t="str">
            <v>F</v>
          </cell>
          <cell r="V682">
            <v>759</v>
          </cell>
          <cell r="W682" t="str">
            <v>1M</v>
          </cell>
          <cell r="X682" t="str">
            <v>1M</v>
          </cell>
          <cell r="Y682">
            <v>0.625</v>
          </cell>
          <cell r="Z682">
            <v>0.64583333333333337</v>
          </cell>
          <cell r="AA682" t="str">
            <v>1M</v>
          </cell>
          <cell r="AB682" t="str">
            <v>1M</v>
          </cell>
          <cell r="AC682">
            <v>0.66666666666666663</v>
          </cell>
          <cell r="AD682">
            <v>0.6875</v>
          </cell>
          <cell r="AE682" t="str">
            <v>EDC8</v>
          </cell>
          <cell r="AF682" t="str">
            <v>6W</v>
          </cell>
        </row>
        <row r="683">
          <cell r="A683" t="str">
            <v>TGF760</v>
          </cell>
          <cell r="B683" t="str">
            <v>EDCGZ</v>
          </cell>
          <cell r="C683" t="str">
            <v>Distribution Center</v>
          </cell>
          <cell r="D683" t="str">
            <v>FTM</v>
          </cell>
          <cell r="E683" t="str">
            <v>Non Bailment</v>
          </cell>
          <cell r="F683" t="str">
            <v>6 - 10</v>
          </cell>
          <cell r="G683" t="str">
            <v>One way</v>
          </cell>
          <cell r="H683" t="str">
            <v>One Way</v>
          </cell>
          <cell r="I683">
            <v>45201</v>
          </cell>
          <cell r="J683" t="str">
            <v>TGF760</v>
          </cell>
          <cell r="K683" t="str">
            <v>GV4TA</v>
          </cell>
          <cell r="L683" t="str">
            <v>VIBRACOUSTIC THAILAND LTD</v>
          </cell>
          <cell r="M683" t="str">
            <v>13.077433 / 101.206265</v>
          </cell>
          <cell r="N683" t="str">
            <v>TTVT</v>
          </cell>
          <cell r="O683" t="str">
            <v>GK0VK</v>
          </cell>
          <cell r="P683">
            <v>21</v>
          </cell>
          <cell r="Q683">
            <v>0.25979836168872084</v>
          </cell>
          <cell r="R683" t="str">
            <v>FTL</v>
          </cell>
          <cell r="S683" t="str">
            <v>T</v>
          </cell>
          <cell r="T683" t="str">
            <v>G</v>
          </cell>
          <cell r="U683" t="str">
            <v>F</v>
          </cell>
          <cell r="V683">
            <v>760</v>
          </cell>
          <cell r="W683" t="str">
            <v>1M</v>
          </cell>
          <cell r="X683" t="str">
            <v>1M</v>
          </cell>
          <cell r="Y683">
            <v>0.625</v>
          </cell>
          <cell r="Z683">
            <v>0.64583333333333337</v>
          </cell>
          <cell r="AA683" t="str">
            <v>1M</v>
          </cell>
          <cell r="AB683" t="str">
            <v>1M</v>
          </cell>
          <cell r="AC683">
            <v>0.66666666666666663</v>
          </cell>
          <cell r="AD683">
            <v>0.6875</v>
          </cell>
          <cell r="AE683" t="str">
            <v>EDC8</v>
          </cell>
          <cell r="AF683" t="str">
            <v>6W</v>
          </cell>
        </row>
        <row r="684">
          <cell r="A684" t="str">
            <v>TGF761</v>
          </cell>
          <cell r="B684" t="str">
            <v>EDCGZ</v>
          </cell>
          <cell r="C684" t="str">
            <v>Distribution Center</v>
          </cell>
          <cell r="D684" t="str">
            <v>FTM</v>
          </cell>
          <cell r="E684" t="str">
            <v>Non Bailment</v>
          </cell>
          <cell r="F684" t="str">
            <v>6 - 10</v>
          </cell>
          <cell r="G684" t="str">
            <v>One way</v>
          </cell>
          <cell r="H684" t="str">
            <v>One Way</v>
          </cell>
          <cell r="I684">
            <v>45278</v>
          </cell>
          <cell r="J684" t="str">
            <v>TGF761</v>
          </cell>
          <cell r="K684" t="str">
            <v>HMYNA</v>
          </cell>
          <cell r="L684" t="str">
            <v>BORGWARNER PDS THAILAND LTD</v>
          </cell>
          <cell r="M684" t="str">
            <v>13.015466 / 101.187655</v>
          </cell>
          <cell r="N684" t="str">
            <v>TTVT</v>
          </cell>
          <cell r="O684" t="str">
            <v>GK0VD</v>
          </cell>
          <cell r="P684">
            <v>24</v>
          </cell>
          <cell r="Q684">
            <v>0.81499999999999995</v>
          </cell>
          <cell r="R684" t="str">
            <v>FTL</v>
          </cell>
          <cell r="S684" t="str">
            <v>T</v>
          </cell>
          <cell r="T684" t="str">
            <v>G</v>
          </cell>
          <cell r="U684" t="str">
            <v>F</v>
          </cell>
          <cell r="V684" t="str">
            <v>761</v>
          </cell>
          <cell r="W684" t="str">
            <v>4R</v>
          </cell>
          <cell r="X684" t="str">
            <v>4R</v>
          </cell>
          <cell r="Y684">
            <v>0.39583333333333331</v>
          </cell>
          <cell r="Z684">
            <v>0.41666666666666669</v>
          </cell>
          <cell r="AA684" t="str">
            <v>4R</v>
          </cell>
          <cell r="AB684" t="str">
            <v>4R</v>
          </cell>
          <cell r="AC684">
            <v>0.4375</v>
          </cell>
          <cell r="AD684">
            <v>0.45833333333333331</v>
          </cell>
          <cell r="AE684" t="str">
            <v>EDC8</v>
          </cell>
          <cell r="AF684" t="str">
            <v>6W</v>
          </cell>
        </row>
        <row r="685">
          <cell r="A685" t="str">
            <v>TGF762</v>
          </cell>
          <cell r="B685" t="str">
            <v>EDCGZ</v>
          </cell>
          <cell r="C685" t="str">
            <v>Distribution Center</v>
          </cell>
          <cell r="D685" t="str">
            <v>FTM</v>
          </cell>
          <cell r="E685" t="str">
            <v>Non Bailment</v>
          </cell>
          <cell r="F685" t="str">
            <v>6 - 10</v>
          </cell>
          <cell r="G685" t="str">
            <v>One way</v>
          </cell>
          <cell r="H685" t="str">
            <v>One Way</v>
          </cell>
          <cell r="I685">
            <v>45278</v>
          </cell>
          <cell r="J685" t="str">
            <v>TGF762</v>
          </cell>
          <cell r="K685" t="str">
            <v>HMYNA</v>
          </cell>
          <cell r="L685" t="str">
            <v>BORGWARNER PDS THAILAND LTD</v>
          </cell>
          <cell r="M685" t="str">
            <v>13.015466 / 101.187655</v>
          </cell>
          <cell r="N685" t="str">
            <v>TTVT</v>
          </cell>
          <cell r="O685" t="str">
            <v>GK0VD</v>
          </cell>
          <cell r="P685">
            <v>24</v>
          </cell>
          <cell r="Q685">
            <v>0.81499999999999995</v>
          </cell>
          <cell r="R685" t="str">
            <v>FTL</v>
          </cell>
          <cell r="S685" t="str">
            <v>T</v>
          </cell>
          <cell r="T685" t="str">
            <v>G</v>
          </cell>
          <cell r="U685" t="str">
            <v>F</v>
          </cell>
          <cell r="V685" t="str">
            <v>762</v>
          </cell>
          <cell r="W685" t="str">
            <v>4R</v>
          </cell>
          <cell r="X685" t="str">
            <v>4R</v>
          </cell>
          <cell r="Y685">
            <v>0.39583333333333331</v>
          </cell>
          <cell r="Z685">
            <v>0.41666666666666669</v>
          </cell>
          <cell r="AA685" t="str">
            <v>4R</v>
          </cell>
          <cell r="AB685" t="str">
            <v>4R</v>
          </cell>
          <cell r="AC685">
            <v>0.4375</v>
          </cell>
          <cell r="AD685">
            <v>0.45833333333333331</v>
          </cell>
          <cell r="AE685" t="str">
            <v>EDC8</v>
          </cell>
          <cell r="AF685" t="str">
            <v>6W</v>
          </cell>
        </row>
        <row r="686">
          <cell r="A686" t="str">
            <v>TGF763</v>
          </cell>
          <cell r="B686" t="str">
            <v>EDCGZ</v>
          </cell>
          <cell r="C686" t="str">
            <v>Distribution Center</v>
          </cell>
          <cell r="D686" t="str">
            <v>FTM</v>
          </cell>
          <cell r="E686" t="str">
            <v>Non Bailment</v>
          </cell>
          <cell r="F686" t="str">
            <v>6 - 10</v>
          </cell>
          <cell r="G686" t="str">
            <v>One way</v>
          </cell>
          <cell r="H686" t="str">
            <v>One Way</v>
          </cell>
          <cell r="I686">
            <v>45278</v>
          </cell>
          <cell r="J686" t="str">
            <v>TGF763</v>
          </cell>
          <cell r="K686" t="str">
            <v>HMYNA</v>
          </cell>
          <cell r="L686" t="str">
            <v>BORGWARNER PDS THAILAND LTD</v>
          </cell>
          <cell r="M686" t="str">
            <v>13.015466 / 101.187655</v>
          </cell>
          <cell r="N686" t="str">
            <v>TTVT</v>
          </cell>
          <cell r="O686" t="str">
            <v>GK0VD</v>
          </cell>
          <cell r="P686">
            <v>24</v>
          </cell>
          <cell r="Q686">
            <v>0.81499999999999995</v>
          </cell>
          <cell r="R686" t="str">
            <v>FTL</v>
          </cell>
          <cell r="S686" t="str">
            <v>T</v>
          </cell>
          <cell r="T686" t="str">
            <v>G</v>
          </cell>
          <cell r="U686" t="str">
            <v>F</v>
          </cell>
          <cell r="V686" t="str">
            <v>763</v>
          </cell>
          <cell r="W686" t="str">
            <v>4R</v>
          </cell>
          <cell r="X686" t="str">
            <v>4R</v>
          </cell>
          <cell r="Y686">
            <v>0.39583333333333331</v>
          </cell>
          <cell r="Z686">
            <v>0.41666666666666669</v>
          </cell>
          <cell r="AA686" t="str">
            <v>4R</v>
          </cell>
          <cell r="AB686" t="str">
            <v>4R</v>
          </cell>
          <cell r="AC686">
            <v>0.4375</v>
          </cell>
          <cell r="AD686">
            <v>0.45833333333333331</v>
          </cell>
          <cell r="AE686" t="str">
            <v>EDC8</v>
          </cell>
          <cell r="AF686" t="str">
            <v>6W</v>
          </cell>
        </row>
        <row r="687">
          <cell r="A687" t="str">
            <v>TGF764</v>
          </cell>
          <cell r="B687" t="str">
            <v>EDCGZ</v>
          </cell>
          <cell r="C687" t="str">
            <v>Distribution Center</v>
          </cell>
          <cell r="D687" t="str">
            <v>FTM</v>
          </cell>
          <cell r="E687" t="str">
            <v>Non Bailment</v>
          </cell>
          <cell r="F687" t="str">
            <v>6 - 10</v>
          </cell>
          <cell r="G687" t="str">
            <v>One way</v>
          </cell>
          <cell r="H687" t="str">
            <v>One Way</v>
          </cell>
          <cell r="I687">
            <v>45278</v>
          </cell>
          <cell r="J687" t="str">
            <v>TGF764</v>
          </cell>
          <cell r="K687" t="str">
            <v>HMYNA</v>
          </cell>
          <cell r="L687" t="str">
            <v>BORGWARNER PDS THAILAND LTD</v>
          </cell>
          <cell r="M687" t="str">
            <v>13.015466 / 101.187655</v>
          </cell>
          <cell r="N687" t="str">
            <v>TTVT</v>
          </cell>
          <cell r="O687" t="str">
            <v>GK0VD</v>
          </cell>
          <cell r="P687">
            <v>24</v>
          </cell>
          <cell r="Q687">
            <v>0.81499999999999995</v>
          </cell>
          <cell r="R687" t="str">
            <v>FTL</v>
          </cell>
          <cell r="S687" t="str">
            <v>T</v>
          </cell>
          <cell r="T687" t="str">
            <v>G</v>
          </cell>
          <cell r="U687" t="str">
            <v>F</v>
          </cell>
          <cell r="V687" t="str">
            <v>764</v>
          </cell>
          <cell r="W687" t="str">
            <v>4R</v>
          </cell>
          <cell r="X687" t="str">
            <v>4R</v>
          </cell>
          <cell r="Y687">
            <v>0.39583333333333331</v>
          </cell>
          <cell r="Z687">
            <v>0.41666666666666669</v>
          </cell>
          <cell r="AA687" t="str">
            <v>4R</v>
          </cell>
          <cell r="AB687" t="str">
            <v>4R</v>
          </cell>
          <cell r="AC687">
            <v>0.4375</v>
          </cell>
          <cell r="AD687">
            <v>0.45833333333333331</v>
          </cell>
          <cell r="AE687" t="str">
            <v>EDC8</v>
          </cell>
          <cell r="AF687" t="str">
            <v>6W</v>
          </cell>
        </row>
        <row r="688">
          <cell r="A688" t="str">
            <v>TGF765</v>
          </cell>
          <cell r="B688" t="str">
            <v>EDCGZ</v>
          </cell>
          <cell r="C688" t="str">
            <v>Distribution Center</v>
          </cell>
          <cell r="D688" t="str">
            <v>FTM</v>
          </cell>
          <cell r="E688" t="str">
            <v>Non Bailment</v>
          </cell>
          <cell r="F688" t="str">
            <v>6 - 10</v>
          </cell>
          <cell r="G688" t="str">
            <v>One way</v>
          </cell>
          <cell r="H688" t="str">
            <v>One Way</v>
          </cell>
          <cell r="I688">
            <v>45264</v>
          </cell>
          <cell r="J688" t="str">
            <v>TGF765</v>
          </cell>
          <cell r="K688" t="str">
            <v>HMYNA</v>
          </cell>
          <cell r="L688" t="str">
            <v>BORGWARNER PDS THAILAND LTD</v>
          </cell>
          <cell r="M688" t="str">
            <v>13.015466 / 101.187655</v>
          </cell>
          <cell r="N688" t="str">
            <v>TTVT</v>
          </cell>
          <cell r="O688" t="str">
            <v>GK0VK</v>
          </cell>
          <cell r="P688">
            <v>21</v>
          </cell>
          <cell r="Q688">
            <v>0.9494117647058824</v>
          </cell>
          <cell r="R688" t="str">
            <v>FTL</v>
          </cell>
          <cell r="S688" t="str">
            <v>T</v>
          </cell>
          <cell r="T688" t="str">
            <v>G</v>
          </cell>
          <cell r="U688" t="str">
            <v>F</v>
          </cell>
          <cell r="V688" t="str">
            <v>765</v>
          </cell>
          <cell r="W688" t="str">
            <v>1M</v>
          </cell>
          <cell r="X688" t="str">
            <v>1M</v>
          </cell>
          <cell r="Y688">
            <v>0.47916666666666669</v>
          </cell>
          <cell r="Z688">
            <v>0.5</v>
          </cell>
          <cell r="AA688" t="str">
            <v>1M</v>
          </cell>
          <cell r="AB688" t="str">
            <v>1M</v>
          </cell>
          <cell r="AC688">
            <v>0.54166666666666663</v>
          </cell>
          <cell r="AD688">
            <v>0.5625</v>
          </cell>
          <cell r="AE688" t="str">
            <v>EDC8</v>
          </cell>
          <cell r="AF688" t="str">
            <v>6W</v>
          </cell>
        </row>
        <row r="689">
          <cell r="A689" t="str">
            <v>TGF766</v>
          </cell>
          <cell r="B689" t="str">
            <v>EDCGZ</v>
          </cell>
          <cell r="C689" t="str">
            <v>Distribution Center</v>
          </cell>
          <cell r="D689" t="str">
            <v>FTM</v>
          </cell>
          <cell r="E689" t="str">
            <v>Non Bailment</v>
          </cell>
          <cell r="F689" t="str">
            <v>6 - 10</v>
          </cell>
          <cell r="G689" t="str">
            <v>One way</v>
          </cell>
          <cell r="H689" t="str">
            <v>One Way</v>
          </cell>
          <cell r="I689">
            <v>45264</v>
          </cell>
          <cell r="J689" t="str">
            <v>TGF766</v>
          </cell>
          <cell r="K689" t="str">
            <v>HMYNA</v>
          </cell>
          <cell r="L689" t="str">
            <v>BORGWARNER PDS THAILAND LTD</v>
          </cell>
          <cell r="M689" t="str">
            <v>13.015466 / 101.187655</v>
          </cell>
          <cell r="N689" t="str">
            <v>TTVT</v>
          </cell>
          <cell r="O689" t="str">
            <v>GK0VK</v>
          </cell>
          <cell r="P689">
            <v>21</v>
          </cell>
          <cell r="Q689">
            <v>0.9494117647058824</v>
          </cell>
          <cell r="R689" t="str">
            <v>FTL</v>
          </cell>
          <cell r="S689" t="str">
            <v>T</v>
          </cell>
          <cell r="T689" t="str">
            <v>G</v>
          </cell>
          <cell r="U689" t="str">
            <v>F</v>
          </cell>
          <cell r="V689" t="str">
            <v>766</v>
          </cell>
          <cell r="W689" t="str">
            <v>1M</v>
          </cell>
          <cell r="X689" t="str">
            <v>1M</v>
          </cell>
          <cell r="Y689">
            <v>0.47916666666666669</v>
          </cell>
          <cell r="Z689">
            <v>0.5</v>
          </cell>
          <cell r="AA689" t="str">
            <v>1M</v>
          </cell>
          <cell r="AB689" t="str">
            <v>1M</v>
          </cell>
          <cell r="AC689">
            <v>0.54166666666666663</v>
          </cell>
          <cell r="AD689">
            <v>0.5625</v>
          </cell>
          <cell r="AE689" t="str">
            <v>EDC8</v>
          </cell>
          <cell r="AF689" t="str">
            <v>6W</v>
          </cell>
        </row>
        <row r="690">
          <cell r="A690" t="str">
            <v>TGF767</v>
          </cell>
          <cell r="B690" t="str">
            <v>EDCGZ</v>
          </cell>
          <cell r="C690" t="str">
            <v>Distribution Center</v>
          </cell>
          <cell r="D690" t="str">
            <v>FTM</v>
          </cell>
          <cell r="E690" t="str">
            <v>Non Bailment</v>
          </cell>
          <cell r="F690" t="str">
            <v>6 - 10</v>
          </cell>
          <cell r="G690" t="str">
            <v>One way</v>
          </cell>
          <cell r="H690" t="str">
            <v>One Way</v>
          </cell>
          <cell r="I690">
            <v>45264</v>
          </cell>
          <cell r="J690" t="str">
            <v>TGF767</v>
          </cell>
          <cell r="K690" t="str">
            <v>HMYNA</v>
          </cell>
          <cell r="L690" t="str">
            <v>BORGWARNER PDS THAILAND LTD</v>
          </cell>
          <cell r="M690" t="str">
            <v>13.015466 / 101.187655</v>
          </cell>
          <cell r="N690" t="str">
            <v>TTVT</v>
          </cell>
          <cell r="O690" t="str">
            <v>GK0VK</v>
          </cell>
          <cell r="P690">
            <v>21</v>
          </cell>
          <cell r="Q690">
            <v>0.9494117647058824</v>
          </cell>
          <cell r="R690" t="str">
            <v>FTL</v>
          </cell>
          <cell r="S690" t="str">
            <v>T</v>
          </cell>
          <cell r="T690" t="str">
            <v>G</v>
          </cell>
          <cell r="U690" t="str">
            <v>F</v>
          </cell>
          <cell r="V690" t="str">
            <v>767</v>
          </cell>
          <cell r="W690" t="str">
            <v>1M</v>
          </cell>
          <cell r="X690" t="str">
            <v>1M</v>
          </cell>
          <cell r="Y690">
            <v>0.47916666666666669</v>
          </cell>
          <cell r="Z690">
            <v>0.5</v>
          </cell>
          <cell r="AA690" t="str">
            <v>1M</v>
          </cell>
          <cell r="AB690" t="str">
            <v>1M</v>
          </cell>
          <cell r="AC690">
            <v>0.54166666666666663</v>
          </cell>
          <cell r="AD690">
            <v>0.5625</v>
          </cell>
          <cell r="AE690" t="str">
            <v>EDC8</v>
          </cell>
          <cell r="AF690" t="str">
            <v>6W</v>
          </cell>
        </row>
        <row r="691">
          <cell r="A691" t="str">
            <v>TGF768</v>
          </cell>
          <cell r="B691" t="str">
            <v>EDCGZ</v>
          </cell>
          <cell r="C691" t="str">
            <v>Distribution Center</v>
          </cell>
          <cell r="D691" t="str">
            <v>FTM</v>
          </cell>
          <cell r="E691" t="str">
            <v>Non Bailment</v>
          </cell>
          <cell r="F691" t="str">
            <v>6 - 10</v>
          </cell>
          <cell r="G691" t="str">
            <v>One way</v>
          </cell>
          <cell r="H691" t="str">
            <v>One Way</v>
          </cell>
          <cell r="I691">
            <v>45264</v>
          </cell>
          <cell r="J691" t="str">
            <v>TGF768</v>
          </cell>
          <cell r="K691" t="str">
            <v>HMYNA</v>
          </cell>
          <cell r="L691" t="str">
            <v>BORGWARNER PDS THAILAND LTD</v>
          </cell>
          <cell r="M691" t="str">
            <v>13.015466 / 101.187655</v>
          </cell>
          <cell r="N691" t="str">
            <v>TTVT</v>
          </cell>
          <cell r="O691" t="str">
            <v>GK0VK</v>
          </cell>
          <cell r="P691">
            <v>21</v>
          </cell>
          <cell r="Q691">
            <v>0.9494117647058824</v>
          </cell>
          <cell r="R691" t="str">
            <v>FTL</v>
          </cell>
          <cell r="S691" t="str">
            <v>T</v>
          </cell>
          <cell r="T691" t="str">
            <v>G</v>
          </cell>
          <cell r="U691" t="str">
            <v>F</v>
          </cell>
          <cell r="V691" t="str">
            <v>768</v>
          </cell>
          <cell r="W691" t="str">
            <v>1M</v>
          </cell>
          <cell r="X691" t="str">
            <v>1M</v>
          </cell>
          <cell r="Y691">
            <v>0.47916666666666669</v>
          </cell>
          <cell r="Z691">
            <v>0.5</v>
          </cell>
          <cell r="AA691" t="str">
            <v>1M</v>
          </cell>
          <cell r="AB691" t="str">
            <v>1M</v>
          </cell>
          <cell r="AC691">
            <v>0.54166666666666663</v>
          </cell>
          <cell r="AD691">
            <v>0.5625</v>
          </cell>
          <cell r="AE691" t="str">
            <v>EDC8</v>
          </cell>
          <cell r="AF691" t="str">
            <v>6W</v>
          </cell>
        </row>
        <row r="692">
          <cell r="A692" t="str">
            <v>TGF769</v>
          </cell>
          <cell r="B692" t="str">
            <v>EDCGZ</v>
          </cell>
          <cell r="C692" t="str">
            <v>Distribution Center</v>
          </cell>
          <cell r="D692" t="str">
            <v>FTM</v>
          </cell>
          <cell r="E692" t="str">
            <v>Non Bailment</v>
          </cell>
          <cell r="F692" t="str">
            <v>6 - 10</v>
          </cell>
          <cell r="G692" t="str">
            <v>One way</v>
          </cell>
          <cell r="H692" t="str">
            <v>One Way</v>
          </cell>
          <cell r="I692">
            <v>45264</v>
          </cell>
          <cell r="J692" t="str">
            <v>TGF769</v>
          </cell>
          <cell r="K692" t="str">
            <v>HMYNA</v>
          </cell>
          <cell r="L692" t="str">
            <v>BORGWARNER PDS THAILAND LTD</v>
          </cell>
          <cell r="M692" t="str">
            <v>13.015466 / 101.187655</v>
          </cell>
          <cell r="N692" t="str">
            <v>TTVT</v>
          </cell>
          <cell r="O692" t="str">
            <v>GK0VK</v>
          </cell>
          <cell r="P692">
            <v>21</v>
          </cell>
          <cell r="Q692">
            <v>0.9494117647058824</v>
          </cell>
          <cell r="R692" t="str">
            <v>FTL</v>
          </cell>
          <cell r="S692" t="str">
            <v>T</v>
          </cell>
          <cell r="T692" t="str">
            <v>G</v>
          </cell>
          <cell r="U692" t="str">
            <v>F</v>
          </cell>
          <cell r="V692" t="str">
            <v>769</v>
          </cell>
          <cell r="W692" t="str">
            <v>1M</v>
          </cell>
          <cell r="X692" t="str">
            <v>1M</v>
          </cell>
          <cell r="Y692">
            <v>0.47916666666666669</v>
          </cell>
          <cell r="Z692">
            <v>0.5</v>
          </cell>
          <cell r="AA692" t="str">
            <v>1M</v>
          </cell>
          <cell r="AB692" t="str">
            <v>1M</v>
          </cell>
          <cell r="AC692">
            <v>0.54166666666666663</v>
          </cell>
          <cell r="AD692">
            <v>0.5625</v>
          </cell>
          <cell r="AE692" t="str">
            <v>EDC8</v>
          </cell>
          <cell r="AF692" t="str">
            <v>6W</v>
          </cell>
        </row>
        <row r="693">
          <cell r="A693" t="str">
            <v>TGF770</v>
          </cell>
          <cell r="B693" t="str">
            <v>EDCGZ</v>
          </cell>
          <cell r="C693" t="str">
            <v>Distribution Center</v>
          </cell>
          <cell r="D693" t="str">
            <v>FTM</v>
          </cell>
          <cell r="E693" t="str">
            <v>Non Bailment</v>
          </cell>
          <cell r="F693" t="str">
            <v>6 - 10</v>
          </cell>
          <cell r="G693" t="str">
            <v>One way</v>
          </cell>
          <cell r="H693" t="str">
            <v>One Way</v>
          </cell>
          <cell r="I693">
            <v>45264</v>
          </cell>
          <cell r="J693" t="str">
            <v>TGF770</v>
          </cell>
          <cell r="K693" t="str">
            <v>HMYNA</v>
          </cell>
          <cell r="L693" t="str">
            <v>BORGWARNER PDS THAILAND LTD</v>
          </cell>
          <cell r="M693" t="str">
            <v>13.015466 / 101.187655</v>
          </cell>
          <cell r="N693" t="str">
            <v>TTVT</v>
          </cell>
          <cell r="O693" t="str">
            <v>GK0VK</v>
          </cell>
          <cell r="P693">
            <v>21</v>
          </cell>
          <cell r="Q693">
            <v>0.9494117647058824</v>
          </cell>
          <cell r="R693" t="str">
            <v>FTL</v>
          </cell>
          <cell r="S693" t="str">
            <v>T</v>
          </cell>
          <cell r="T693" t="str">
            <v>G</v>
          </cell>
          <cell r="U693" t="str">
            <v>F</v>
          </cell>
          <cell r="V693" t="str">
            <v>770</v>
          </cell>
          <cell r="W693" t="str">
            <v>1M</v>
          </cell>
          <cell r="X693" t="str">
            <v>1M</v>
          </cell>
          <cell r="Y693">
            <v>0.47916666666666669</v>
          </cell>
          <cell r="Z693">
            <v>0.5</v>
          </cell>
          <cell r="AA693" t="str">
            <v>1M</v>
          </cell>
          <cell r="AB693" t="str">
            <v>1M</v>
          </cell>
          <cell r="AC693">
            <v>0.54166666666666663</v>
          </cell>
          <cell r="AD693">
            <v>0.5625</v>
          </cell>
          <cell r="AE693" t="str">
            <v>EDC8</v>
          </cell>
          <cell r="AF693" t="str">
            <v>6W</v>
          </cell>
        </row>
        <row r="694">
          <cell r="A694" t="str">
            <v>TGF771</v>
          </cell>
          <cell r="B694" t="str">
            <v>EDCGZ</v>
          </cell>
          <cell r="C694" t="str">
            <v>Distribution Center</v>
          </cell>
          <cell r="D694" t="str">
            <v>FTM</v>
          </cell>
          <cell r="E694" t="str">
            <v>Non Bailment</v>
          </cell>
          <cell r="F694" t="str">
            <v>6 - 10</v>
          </cell>
          <cell r="G694" t="str">
            <v>One way</v>
          </cell>
          <cell r="H694" t="str">
            <v>One Way</v>
          </cell>
          <cell r="I694">
            <v>45264</v>
          </cell>
          <cell r="J694" t="str">
            <v>TGF771</v>
          </cell>
          <cell r="K694" t="str">
            <v>HMYNA</v>
          </cell>
          <cell r="L694" t="str">
            <v>BORGWARNER PDS THAILAND LTD</v>
          </cell>
          <cell r="M694" t="str">
            <v>13.015466 / 101.187655</v>
          </cell>
          <cell r="N694" t="str">
            <v>TTVT</v>
          </cell>
          <cell r="O694" t="str">
            <v>GK0VK</v>
          </cell>
          <cell r="P694">
            <v>21</v>
          </cell>
          <cell r="Q694">
            <v>0.9494117647058824</v>
          </cell>
          <cell r="R694" t="str">
            <v>FTL</v>
          </cell>
          <cell r="S694" t="str">
            <v>T</v>
          </cell>
          <cell r="T694" t="str">
            <v>G</v>
          </cell>
          <cell r="U694" t="str">
            <v>F</v>
          </cell>
          <cell r="V694" t="str">
            <v>771</v>
          </cell>
          <cell r="W694" t="str">
            <v>1M</v>
          </cell>
          <cell r="X694" t="str">
            <v>1M</v>
          </cell>
          <cell r="Y694">
            <v>0.47916666666666669</v>
          </cell>
          <cell r="Z694">
            <v>0.5</v>
          </cell>
          <cell r="AA694" t="str">
            <v>1M</v>
          </cell>
          <cell r="AB694" t="str">
            <v>1M</v>
          </cell>
          <cell r="AC694">
            <v>0.54166666666666663</v>
          </cell>
          <cell r="AD694">
            <v>0.5625</v>
          </cell>
          <cell r="AE694" t="str">
            <v>EDC8</v>
          </cell>
          <cell r="AF694" t="str">
            <v>6W</v>
          </cell>
        </row>
        <row r="695">
          <cell r="A695" t="str">
            <v>TGF772</v>
          </cell>
          <cell r="B695" t="str">
            <v>EDCGZ</v>
          </cell>
          <cell r="C695" t="str">
            <v>Distribution Center</v>
          </cell>
          <cell r="D695" t="str">
            <v>FTM</v>
          </cell>
          <cell r="E695" t="str">
            <v>Non Bailment</v>
          </cell>
          <cell r="F695" t="str">
            <v>6 - 10</v>
          </cell>
          <cell r="G695" t="str">
            <v>One way</v>
          </cell>
          <cell r="H695" t="str">
            <v>One Way</v>
          </cell>
          <cell r="I695">
            <v>45264</v>
          </cell>
          <cell r="J695" t="str">
            <v>TGF772</v>
          </cell>
          <cell r="K695" t="str">
            <v>HMYNA</v>
          </cell>
          <cell r="L695" t="str">
            <v>BORGWARNER PDS THAILAND LTD</v>
          </cell>
          <cell r="M695" t="str">
            <v>13.015466 / 101.187655</v>
          </cell>
          <cell r="N695" t="str">
            <v>TTVT</v>
          </cell>
          <cell r="O695" t="str">
            <v>GK0VK</v>
          </cell>
          <cell r="P695">
            <v>21</v>
          </cell>
          <cell r="Q695">
            <v>0.9494117647058824</v>
          </cell>
          <cell r="R695" t="str">
            <v>FTL</v>
          </cell>
          <cell r="S695" t="str">
            <v>T</v>
          </cell>
          <cell r="T695" t="str">
            <v>G</v>
          </cell>
          <cell r="U695" t="str">
            <v>F</v>
          </cell>
          <cell r="V695" t="str">
            <v>772</v>
          </cell>
          <cell r="W695" t="str">
            <v>1M</v>
          </cell>
          <cell r="X695" t="str">
            <v>1M</v>
          </cell>
          <cell r="Y695">
            <v>0.47916666666666669</v>
          </cell>
          <cell r="Z695">
            <v>0.5</v>
          </cell>
          <cell r="AA695" t="str">
            <v>1M</v>
          </cell>
          <cell r="AB695" t="str">
            <v>1M</v>
          </cell>
          <cell r="AC695">
            <v>0.54166666666666663</v>
          </cell>
          <cell r="AD695">
            <v>0.5625</v>
          </cell>
          <cell r="AE695" t="str">
            <v>EDC8</v>
          </cell>
          <cell r="AF695" t="str">
            <v>6W</v>
          </cell>
        </row>
        <row r="696">
          <cell r="A696" t="str">
            <v>TGF773</v>
          </cell>
          <cell r="B696" t="str">
            <v>EDCGZ</v>
          </cell>
          <cell r="C696" t="str">
            <v>Distribution Center</v>
          </cell>
          <cell r="D696" t="str">
            <v>FTM</v>
          </cell>
          <cell r="E696" t="str">
            <v>Non Bailment</v>
          </cell>
          <cell r="F696" t="str">
            <v>6 - 10</v>
          </cell>
          <cell r="G696" t="str">
            <v>One way</v>
          </cell>
          <cell r="H696" t="str">
            <v>One Way</v>
          </cell>
          <cell r="I696">
            <v>45264</v>
          </cell>
          <cell r="J696" t="str">
            <v>TGF773</v>
          </cell>
          <cell r="K696" t="str">
            <v>HMYNA</v>
          </cell>
          <cell r="L696" t="str">
            <v>BORGWARNER PDS THAILAND LTD</v>
          </cell>
          <cell r="M696" t="str">
            <v>13.015466 / 101.187655</v>
          </cell>
          <cell r="N696" t="str">
            <v>TTVT</v>
          </cell>
          <cell r="O696" t="str">
            <v>GK0VK</v>
          </cell>
          <cell r="P696">
            <v>21</v>
          </cell>
          <cell r="Q696">
            <v>0.9494117647058824</v>
          </cell>
          <cell r="R696" t="str">
            <v>FTL</v>
          </cell>
          <cell r="S696" t="str">
            <v>T</v>
          </cell>
          <cell r="T696" t="str">
            <v>G</v>
          </cell>
          <cell r="U696" t="str">
            <v>F</v>
          </cell>
          <cell r="V696" t="str">
            <v>773</v>
          </cell>
          <cell r="W696" t="str">
            <v>1M</v>
          </cell>
          <cell r="X696" t="str">
            <v>1M</v>
          </cell>
          <cell r="Y696">
            <v>0.47916666666666669</v>
          </cell>
          <cell r="Z696">
            <v>0.5</v>
          </cell>
          <cell r="AA696" t="str">
            <v>1M</v>
          </cell>
          <cell r="AB696" t="str">
            <v>1M</v>
          </cell>
          <cell r="AC696">
            <v>0.54166666666666663</v>
          </cell>
          <cell r="AD696">
            <v>0.5625</v>
          </cell>
          <cell r="AE696" t="str">
            <v>EDC8</v>
          </cell>
          <cell r="AF696" t="str">
            <v>6W</v>
          </cell>
        </row>
        <row r="697">
          <cell r="A697" t="str">
            <v>TGA108</v>
          </cell>
          <cell r="B697" t="str">
            <v>EDCGZ</v>
          </cell>
          <cell r="C697" t="str">
            <v>Distribution Center</v>
          </cell>
          <cell r="D697" t="str">
            <v>AAT</v>
          </cell>
          <cell r="E697" t="str">
            <v>Non Bailment</v>
          </cell>
          <cell r="F697" t="str">
            <v>11 - 20</v>
          </cell>
          <cell r="G697" t="str">
            <v>One way</v>
          </cell>
          <cell r="H697" t="str">
            <v>One Way</v>
          </cell>
          <cell r="I697">
            <v>45278</v>
          </cell>
          <cell r="J697" t="str">
            <v>TGA108</v>
          </cell>
          <cell r="K697" t="str">
            <v>V33SA</v>
          </cell>
          <cell r="L697" t="str">
            <v>FAURECIA EMISSIONS CONTROL TECHNOLO</v>
          </cell>
          <cell r="M697" t="str">
            <v>13.009200 / 101.176500</v>
          </cell>
          <cell r="N697" t="str">
            <v>TTVT</v>
          </cell>
          <cell r="O697" t="str">
            <v>GBJWE</v>
          </cell>
          <cell r="P697">
            <v>24</v>
          </cell>
          <cell r="Q697">
            <v>0.82799999999999996</v>
          </cell>
          <cell r="R697" t="str">
            <v>FTL</v>
          </cell>
          <cell r="S697" t="str">
            <v>T</v>
          </cell>
          <cell r="T697" t="str">
            <v>G</v>
          </cell>
          <cell r="U697" t="str">
            <v>A</v>
          </cell>
          <cell r="V697">
            <v>108</v>
          </cell>
          <cell r="W697" t="str">
            <v>4R</v>
          </cell>
          <cell r="X697" t="str">
            <v>4R</v>
          </cell>
          <cell r="Y697">
            <v>0.33333333333333331</v>
          </cell>
          <cell r="Z697">
            <v>0.34375</v>
          </cell>
          <cell r="AA697" t="str">
            <v>4R</v>
          </cell>
          <cell r="AB697" t="str">
            <v>4R</v>
          </cell>
          <cell r="AC697">
            <v>0.38541666666666669</v>
          </cell>
          <cell r="AD697">
            <v>0.40625</v>
          </cell>
          <cell r="AE697" t="str">
            <v>EDC4</v>
          </cell>
          <cell r="AF697" t="str">
            <v>6W</v>
          </cell>
        </row>
        <row r="698">
          <cell r="A698" t="str">
            <v>TGA109</v>
          </cell>
          <cell r="B698" t="str">
            <v>EDCGZ</v>
          </cell>
          <cell r="C698" t="str">
            <v>Distribution Center</v>
          </cell>
          <cell r="D698" t="str">
            <v>AAT</v>
          </cell>
          <cell r="E698" t="str">
            <v>Non Bailment</v>
          </cell>
          <cell r="F698" t="str">
            <v>11 - 20</v>
          </cell>
          <cell r="G698" t="str">
            <v>One way</v>
          </cell>
          <cell r="H698" t="str">
            <v>One Way</v>
          </cell>
          <cell r="I698">
            <v>45278</v>
          </cell>
          <cell r="J698" t="str">
            <v>TGA109</v>
          </cell>
          <cell r="K698" t="str">
            <v>V33SA</v>
          </cell>
          <cell r="L698" t="str">
            <v>FAURECIA EMISSIONS CONTROL TECHNOLO</v>
          </cell>
          <cell r="M698" t="str">
            <v>13.009200 / 101.176500</v>
          </cell>
          <cell r="N698" t="str">
            <v>TTVT</v>
          </cell>
          <cell r="O698" t="str">
            <v>GBJWE</v>
          </cell>
          <cell r="P698">
            <v>24</v>
          </cell>
          <cell r="Q698">
            <v>0.82799999999999996</v>
          </cell>
          <cell r="R698" t="str">
            <v>FTL</v>
          </cell>
          <cell r="S698" t="str">
            <v>T</v>
          </cell>
          <cell r="T698" t="str">
            <v>G</v>
          </cell>
          <cell r="U698" t="str">
            <v>A</v>
          </cell>
          <cell r="V698">
            <v>109</v>
          </cell>
          <cell r="W698" t="str">
            <v>4R</v>
          </cell>
          <cell r="X698" t="str">
            <v>4R</v>
          </cell>
          <cell r="Y698">
            <v>0.33333333333333331</v>
          </cell>
          <cell r="Z698">
            <v>0.34375</v>
          </cell>
          <cell r="AA698" t="str">
            <v>4R</v>
          </cell>
          <cell r="AB698" t="str">
            <v>4R</v>
          </cell>
          <cell r="AC698">
            <v>0.38541666666666669</v>
          </cell>
          <cell r="AD698">
            <v>0.40625</v>
          </cell>
          <cell r="AE698" t="str">
            <v>EDC4</v>
          </cell>
          <cell r="AF698" t="str">
            <v>6W</v>
          </cell>
        </row>
      </sheetData>
      <sheetData sheetId="10">
        <row r="1">
          <cell r="A1" t="str">
            <v>Link Route</v>
          </cell>
          <cell r="B1" t="str">
            <v>Link WH 1</v>
          </cell>
          <cell r="C1" t="str">
            <v>Link WH 2</v>
          </cell>
          <cell r="D1" t="str">
            <v>Link Business</v>
          </cell>
          <cell r="E1" t="str">
            <v>Project</v>
          </cell>
          <cell r="F1" t="str">
            <v>Link Distance
Band</v>
          </cell>
          <cell r="G1" t="str">
            <v>Link # Service type</v>
          </cell>
          <cell r="H1" t="str">
            <v>Service Tpye</v>
          </cell>
          <cell r="I1" t="str">
            <v>Effective
Date</v>
          </cell>
          <cell r="J1" t="str">
            <v>Route No.</v>
          </cell>
          <cell r="K1" t="str">
            <v>Supplier
GSDB</v>
          </cell>
          <cell r="L1" t="str">
            <v>Supplier Name</v>
          </cell>
          <cell r="M1" t="str">
            <v>Latitude / Longitude</v>
          </cell>
          <cell r="N1" t="str">
            <v>FTC
GSDB</v>
          </cell>
          <cell r="O1" t="str">
            <v>Market
Description</v>
          </cell>
          <cell r="P1" t="str">
            <v>SF</v>
          </cell>
          <cell r="Q1" t="str">
            <v>MR
Carrier</v>
          </cell>
          <cell r="R1" t="str">
            <v>W/H</v>
          </cell>
          <cell r="S1" t="str">
            <v>Business</v>
          </cell>
          <cell r="T1" t="str">
            <v>Pick up
DAY</v>
          </cell>
          <cell r="U1" t="str">
            <v>Prod. Pick
Day</v>
          </cell>
          <cell r="V1" t="str">
            <v>Supplier
IN</v>
          </cell>
          <cell r="W1" t="str">
            <v>Supplier
OUT</v>
          </cell>
          <cell r="X1" t="str">
            <v>Delivery
DAY</v>
          </cell>
          <cell r="Y1" t="str">
            <v>Prod. Del
Day</v>
          </cell>
          <cell r="Z1" t="str">
            <v>EDC
IN</v>
          </cell>
          <cell r="AA1" t="str">
            <v>EDC
OUT</v>
          </cell>
          <cell r="AB1" t="str">
            <v>Delivery
Location</v>
          </cell>
          <cell r="AC1" t="str">
            <v>Truck
Type</v>
          </cell>
        </row>
        <row r="2">
          <cell r="A2" t="str">
            <v>TFA001</v>
          </cell>
          <cell r="B2" t="str">
            <v>EDCFZ</v>
          </cell>
          <cell r="C2" t="str">
            <v>Distribution Center</v>
          </cell>
          <cell r="D2" t="str">
            <v>AAT</v>
          </cell>
          <cell r="E2" t="str">
            <v>Bailment</v>
          </cell>
          <cell r="F2" t="str">
            <v>11 - 20</v>
          </cell>
          <cell r="G2" t="str">
            <v>Round Trip</v>
          </cell>
          <cell r="H2" t="str">
            <v>Round Trip</v>
          </cell>
          <cell r="I2">
            <v>44270</v>
          </cell>
          <cell r="J2" t="str">
            <v>TFA001</v>
          </cell>
          <cell r="K2" t="str">
            <v>GRBNA</v>
          </cell>
          <cell r="L2" t="str">
            <v>BODY PART (AAT)</v>
          </cell>
          <cell r="M2" t="str">
            <v>13.005183, 101.164959</v>
          </cell>
          <cell r="N2" t="str">
            <v>FESGE</v>
          </cell>
          <cell r="O2" t="str">
            <v>Vietnam</v>
          </cell>
          <cell r="Q2" t="str">
            <v>TTVT</v>
          </cell>
          <cell r="R2" t="str">
            <v>Free Zone</v>
          </cell>
          <cell r="S2" t="str">
            <v>AAT</v>
          </cell>
          <cell r="T2" t="str">
            <v>MTWRF</v>
          </cell>
          <cell r="U2" t="str">
            <v>MTWRF</v>
          </cell>
          <cell r="V2">
            <v>0.33333333333333331</v>
          </cell>
          <cell r="W2">
            <v>0.34375</v>
          </cell>
          <cell r="X2" t="str">
            <v>MTWRF</v>
          </cell>
          <cell r="Y2" t="str">
            <v>MTWRF</v>
          </cell>
          <cell r="Z2">
            <v>0.35416666666666669</v>
          </cell>
          <cell r="AA2">
            <v>0.36458333333333331</v>
          </cell>
          <cell r="AB2" t="str">
            <v>EDC4</v>
          </cell>
          <cell r="AC2" t="str">
            <v>6W</v>
          </cell>
        </row>
        <row r="3">
          <cell r="A3" t="str">
            <v>TFA002</v>
          </cell>
          <cell r="B3" t="str">
            <v>EDCFZ</v>
          </cell>
          <cell r="C3" t="str">
            <v>Distribution Center</v>
          </cell>
          <cell r="D3" t="str">
            <v>AAT</v>
          </cell>
          <cell r="E3" t="str">
            <v>Bailment</v>
          </cell>
          <cell r="F3" t="str">
            <v>11 - 20</v>
          </cell>
          <cell r="G3" t="str">
            <v>Round Trip</v>
          </cell>
          <cell r="H3" t="str">
            <v>Round Trip</v>
          </cell>
          <cell r="I3">
            <v>44270</v>
          </cell>
          <cell r="J3" t="str">
            <v>TFA002</v>
          </cell>
          <cell r="K3" t="str">
            <v>GRBNA</v>
          </cell>
          <cell r="L3" t="str">
            <v>BODY PART (AAT)</v>
          </cell>
          <cell r="M3" t="str">
            <v>13.005183, 101.164959</v>
          </cell>
          <cell r="N3" t="str">
            <v>FESGE</v>
          </cell>
          <cell r="O3" t="str">
            <v>Vietnam</v>
          </cell>
          <cell r="Q3" t="str">
            <v>TTVT</v>
          </cell>
          <cell r="R3" t="str">
            <v>Free Zone</v>
          </cell>
          <cell r="S3" t="str">
            <v>AAT</v>
          </cell>
          <cell r="T3" t="str">
            <v>MTWRF</v>
          </cell>
          <cell r="U3" t="str">
            <v>MTWRF</v>
          </cell>
          <cell r="V3">
            <v>0.3888888888888889</v>
          </cell>
          <cell r="W3">
            <v>0.39930555555555558</v>
          </cell>
          <cell r="X3" t="str">
            <v>MTWRF</v>
          </cell>
          <cell r="Y3" t="str">
            <v>MTWRF</v>
          </cell>
          <cell r="Z3">
            <v>0.40972222222222227</v>
          </cell>
          <cell r="AA3">
            <v>0.4201388888888889</v>
          </cell>
          <cell r="AB3" t="str">
            <v>EDC4</v>
          </cell>
          <cell r="AC3" t="str">
            <v>6W</v>
          </cell>
        </row>
        <row r="4">
          <cell r="A4" t="str">
            <v>TFA003</v>
          </cell>
          <cell r="B4" t="str">
            <v>EDCFZ</v>
          </cell>
          <cell r="C4" t="str">
            <v>Distribution Center</v>
          </cell>
          <cell r="D4" t="str">
            <v>AAT</v>
          </cell>
          <cell r="E4" t="str">
            <v>Bailment</v>
          </cell>
          <cell r="F4" t="str">
            <v>11 - 20</v>
          </cell>
          <cell r="G4" t="str">
            <v>Round Trip</v>
          </cell>
          <cell r="H4" t="str">
            <v>Round Trip</v>
          </cell>
          <cell r="I4">
            <v>44270</v>
          </cell>
          <cell r="J4" t="str">
            <v>TFA003</v>
          </cell>
          <cell r="K4" t="str">
            <v>GRBNA</v>
          </cell>
          <cell r="L4" t="str">
            <v>BODY PART (AAT)</v>
          </cell>
          <cell r="M4" t="str">
            <v>13.005183, 101.164959</v>
          </cell>
          <cell r="N4" t="str">
            <v>FESGE</v>
          </cell>
          <cell r="O4" t="str">
            <v>Vietnam</v>
          </cell>
          <cell r="Q4" t="str">
            <v>TTVT</v>
          </cell>
          <cell r="R4" t="str">
            <v>Free Zone</v>
          </cell>
          <cell r="S4" t="str">
            <v>AAT</v>
          </cell>
          <cell r="T4" t="str">
            <v>MTWRF</v>
          </cell>
          <cell r="U4" t="str">
            <v>MTWRF</v>
          </cell>
          <cell r="V4">
            <v>0.44444444444444442</v>
          </cell>
          <cell r="W4">
            <v>0.4548611111111111</v>
          </cell>
          <cell r="X4" t="str">
            <v>MTWRF</v>
          </cell>
          <cell r="Y4" t="str">
            <v>MTWRF</v>
          </cell>
          <cell r="Z4">
            <v>0.46527777777777773</v>
          </cell>
          <cell r="AA4">
            <v>0.47569444444444442</v>
          </cell>
          <cell r="AB4" t="str">
            <v>EDC4</v>
          </cell>
          <cell r="AC4" t="str">
            <v>6W</v>
          </cell>
        </row>
        <row r="5">
          <cell r="A5" t="str">
            <v>TFA004</v>
          </cell>
          <cell r="B5" t="str">
            <v>EDCFZ</v>
          </cell>
          <cell r="C5" t="str">
            <v>Distribution Center</v>
          </cell>
          <cell r="D5" t="str">
            <v>AAT</v>
          </cell>
          <cell r="E5" t="str">
            <v>Bailment</v>
          </cell>
          <cell r="F5" t="str">
            <v>11 - 20</v>
          </cell>
          <cell r="G5" t="str">
            <v>Round Trip</v>
          </cell>
          <cell r="H5" t="str">
            <v>Round Trip</v>
          </cell>
          <cell r="I5">
            <v>44270</v>
          </cell>
          <cell r="J5" t="str">
            <v>TFA004</v>
          </cell>
          <cell r="K5" t="str">
            <v>GRBNA</v>
          </cell>
          <cell r="L5" t="str">
            <v>BODY PART (AAT)</v>
          </cell>
          <cell r="M5" t="str">
            <v>13.005183, 101.164959</v>
          </cell>
          <cell r="N5" t="str">
            <v>FESGE</v>
          </cell>
          <cell r="O5" t="str">
            <v>Vietnam</v>
          </cell>
          <cell r="Q5" t="str">
            <v>TTVT</v>
          </cell>
          <cell r="R5" t="str">
            <v>Free Zone</v>
          </cell>
          <cell r="S5" t="str">
            <v>AAT</v>
          </cell>
          <cell r="T5" t="str">
            <v>MTWRF</v>
          </cell>
          <cell r="U5" t="str">
            <v>MTWRF</v>
          </cell>
          <cell r="V5">
            <v>0.20833333333333334</v>
          </cell>
          <cell r="W5">
            <v>0.22916666666666666</v>
          </cell>
          <cell r="X5" t="str">
            <v>MTWRF</v>
          </cell>
          <cell r="Y5" t="str">
            <v>MTWRF</v>
          </cell>
          <cell r="Z5">
            <v>0.25</v>
          </cell>
          <cell r="AA5">
            <v>0.27083333333333331</v>
          </cell>
          <cell r="AB5" t="str">
            <v>EDC4</v>
          </cell>
          <cell r="AC5" t="str">
            <v>6W</v>
          </cell>
        </row>
        <row r="6">
          <cell r="A6" t="str">
            <v>TFA005</v>
          </cell>
          <cell r="B6" t="str">
            <v>EDCFZ</v>
          </cell>
          <cell r="C6" t="str">
            <v>Distribution Center</v>
          </cell>
          <cell r="D6" t="str">
            <v>AAT</v>
          </cell>
          <cell r="E6" t="str">
            <v>Bailment</v>
          </cell>
          <cell r="F6" t="str">
            <v>11 - 20</v>
          </cell>
          <cell r="G6" t="str">
            <v>Round Trip</v>
          </cell>
          <cell r="H6" t="str">
            <v>Round Trip</v>
          </cell>
          <cell r="I6">
            <v>44270</v>
          </cell>
          <cell r="J6" t="str">
            <v>TFA005</v>
          </cell>
          <cell r="K6" t="str">
            <v>GRBNA</v>
          </cell>
          <cell r="L6" t="str">
            <v>BODY PART (AAT)</v>
          </cell>
          <cell r="M6" t="str">
            <v>13.005183, 101.164959</v>
          </cell>
          <cell r="N6" t="str">
            <v>FESGE</v>
          </cell>
          <cell r="O6" t="str">
            <v>Vietnam</v>
          </cell>
          <cell r="Q6" t="str">
            <v>TTVT</v>
          </cell>
          <cell r="R6" t="str">
            <v>Free Zone</v>
          </cell>
          <cell r="S6" t="str">
            <v>AAT</v>
          </cell>
          <cell r="T6" t="str">
            <v>MTWRF</v>
          </cell>
          <cell r="U6" t="str">
            <v>MTWRF</v>
          </cell>
          <cell r="V6">
            <v>0.54166666666666663</v>
          </cell>
          <cell r="W6">
            <v>0.55208333333333337</v>
          </cell>
          <cell r="X6" t="str">
            <v>MTWRF</v>
          </cell>
          <cell r="Y6" t="str">
            <v>MTWRF</v>
          </cell>
          <cell r="Z6">
            <v>0.58333333333333337</v>
          </cell>
          <cell r="AA6">
            <v>0.59375</v>
          </cell>
          <cell r="AB6" t="str">
            <v>EDC4</v>
          </cell>
          <cell r="AC6" t="str">
            <v>6W</v>
          </cell>
        </row>
        <row r="7">
          <cell r="A7" t="str">
            <v>TFA007</v>
          </cell>
          <cell r="B7" t="str">
            <v>EDCFZ</v>
          </cell>
          <cell r="C7" t="str">
            <v>Distribution Center</v>
          </cell>
          <cell r="D7" t="str">
            <v>AAT</v>
          </cell>
          <cell r="E7" t="str">
            <v>Bailment</v>
          </cell>
          <cell r="F7" t="str">
            <v>11 - 20</v>
          </cell>
          <cell r="G7" t="str">
            <v>Round Trip</v>
          </cell>
          <cell r="H7" t="str">
            <v>Round Trip</v>
          </cell>
          <cell r="I7">
            <v>44270</v>
          </cell>
          <cell r="J7" t="str">
            <v>TFA007</v>
          </cell>
          <cell r="K7" t="str">
            <v>GRBNA</v>
          </cell>
          <cell r="L7" t="str">
            <v>BODY PART (AAT)</v>
          </cell>
          <cell r="M7" t="str">
            <v>13.005183, 101.164959</v>
          </cell>
          <cell r="N7" t="str">
            <v>FESGE</v>
          </cell>
          <cell r="O7" t="str">
            <v>Vietnam</v>
          </cell>
          <cell r="Q7" t="str">
            <v>TTVT</v>
          </cell>
          <cell r="R7" t="str">
            <v>Free Zone</v>
          </cell>
          <cell r="S7" t="str">
            <v>AAT</v>
          </cell>
          <cell r="T7" t="str">
            <v>MTWRF</v>
          </cell>
          <cell r="U7" t="str">
            <v>MTWRF</v>
          </cell>
          <cell r="V7">
            <v>0.59722222222222221</v>
          </cell>
          <cell r="W7">
            <v>0.60763888888888895</v>
          </cell>
          <cell r="X7" t="str">
            <v>MTWRF</v>
          </cell>
          <cell r="Y7" t="str">
            <v>MTWRF</v>
          </cell>
          <cell r="Z7">
            <v>0.625</v>
          </cell>
          <cell r="AA7">
            <v>0.64583333333333337</v>
          </cell>
          <cell r="AB7" t="str">
            <v>EDC4</v>
          </cell>
          <cell r="AC7" t="str">
            <v>6W</v>
          </cell>
        </row>
        <row r="8">
          <cell r="A8" t="str">
            <v>TFA008</v>
          </cell>
          <cell r="B8" t="str">
            <v>EDCFZ</v>
          </cell>
          <cell r="C8" t="str">
            <v>Distribution Center</v>
          </cell>
          <cell r="D8" t="str">
            <v>AAT</v>
          </cell>
          <cell r="E8" t="str">
            <v>Bailment</v>
          </cell>
          <cell r="F8" t="str">
            <v>11 - 20</v>
          </cell>
          <cell r="G8" t="str">
            <v>Round Trip</v>
          </cell>
          <cell r="H8" t="str">
            <v>Round Trip</v>
          </cell>
          <cell r="I8">
            <v>44270</v>
          </cell>
          <cell r="J8" t="str">
            <v>TFA008</v>
          </cell>
          <cell r="K8" t="str">
            <v>GRBNA</v>
          </cell>
          <cell r="L8" t="str">
            <v>BODY PART (AAT)</v>
          </cell>
          <cell r="M8" t="str">
            <v>13.005183, 101.164959</v>
          </cell>
          <cell r="N8" t="str">
            <v>FESGE</v>
          </cell>
          <cell r="O8" t="str">
            <v>Vietnam</v>
          </cell>
          <cell r="Q8" t="str">
            <v>TTVT</v>
          </cell>
          <cell r="R8" t="str">
            <v>Free Zone</v>
          </cell>
          <cell r="S8" t="str">
            <v>AAT</v>
          </cell>
          <cell r="T8" t="str">
            <v>MTWRF</v>
          </cell>
          <cell r="U8" t="str">
            <v>MTWRF</v>
          </cell>
          <cell r="V8">
            <v>0.65277777777777779</v>
          </cell>
          <cell r="W8">
            <v>0.66319444444444442</v>
          </cell>
          <cell r="X8" t="str">
            <v>MTWRF</v>
          </cell>
          <cell r="Y8" t="str">
            <v>MTWRF</v>
          </cell>
          <cell r="Z8">
            <v>0.67361111111111116</v>
          </cell>
          <cell r="AA8">
            <v>0.68402777777777779</v>
          </cell>
          <cell r="AB8" t="str">
            <v>EDC4</v>
          </cell>
          <cell r="AC8" t="str">
            <v>6W</v>
          </cell>
        </row>
        <row r="9">
          <cell r="A9" t="str">
            <v>TFA009</v>
          </cell>
          <cell r="B9" t="str">
            <v>EDCFZ</v>
          </cell>
          <cell r="C9" t="str">
            <v>Distribution Center</v>
          </cell>
          <cell r="D9" t="str">
            <v>AAT</v>
          </cell>
          <cell r="E9" t="str">
            <v>Bailment</v>
          </cell>
          <cell r="F9" t="str">
            <v>11 - 20</v>
          </cell>
          <cell r="G9" t="str">
            <v>Round Trip</v>
          </cell>
          <cell r="H9" t="str">
            <v>Round Trip</v>
          </cell>
          <cell r="I9">
            <v>44270</v>
          </cell>
          <cell r="J9" t="str">
            <v>TFA009</v>
          </cell>
          <cell r="K9" t="str">
            <v>GRBNA</v>
          </cell>
          <cell r="L9" t="str">
            <v>BODY PART (AAT)</v>
          </cell>
          <cell r="M9" t="str">
            <v>13.005183, 101.164959</v>
          </cell>
          <cell r="N9" t="str">
            <v>FESGE</v>
          </cell>
          <cell r="O9" t="str">
            <v>Vietnam</v>
          </cell>
          <cell r="Q9" t="str">
            <v>TTVT</v>
          </cell>
          <cell r="R9" t="str">
            <v>Free Zone</v>
          </cell>
          <cell r="S9" t="str">
            <v>AAT</v>
          </cell>
          <cell r="T9" t="str">
            <v>MTWRF</v>
          </cell>
          <cell r="U9" t="str">
            <v>MTWRF</v>
          </cell>
          <cell r="V9">
            <v>0.9375</v>
          </cell>
          <cell r="W9">
            <v>0.94791666666666663</v>
          </cell>
          <cell r="X9" t="str">
            <v>MTWRF</v>
          </cell>
          <cell r="Y9" t="str">
            <v>MTWRF</v>
          </cell>
          <cell r="Z9">
            <v>0.95833333333333337</v>
          </cell>
          <cell r="AA9">
            <v>0.96875</v>
          </cell>
          <cell r="AB9" t="str">
            <v>EDC4</v>
          </cell>
          <cell r="AC9" t="str">
            <v>6W</v>
          </cell>
        </row>
        <row r="10">
          <cell r="A10" t="str">
            <v>TFA010</v>
          </cell>
          <cell r="B10" t="str">
            <v>EDCFZ</v>
          </cell>
          <cell r="C10" t="str">
            <v>Distribution Center</v>
          </cell>
          <cell r="D10" t="str">
            <v>AAT</v>
          </cell>
          <cell r="E10" t="str">
            <v>Bailment</v>
          </cell>
          <cell r="F10" t="str">
            <v>11 - 20</v>
          </cell>
          <cell r="G10" t="str">
            <v>Round Trip</v>
          </cell>
          <cell r="H10" t="str">
            <v>Round Trip</v>
          </cell>
          <cell r="I10">
            <v>44270</v>
          </cell>
          <cell r="J10" t="str">
            <v>TFA010</v>
          </cell>
          <cell r="K10" t="str">
            <v>GRBNA</v>
          </cell>
          <cell r="L10" t="str">
            <v>BODY PART (AAT)</v>
          </cell>
          <cell r="M10" t="str">
            <v>13.005183, 101.164959</v>
          </cell>
          <cell r="N10" t="str">
            <v>FESGE</v>
          </cell>
          <cell r="O10" t="str">
            <v>Vietnam</v>
          </cell>
          <cell r="Q10" t="str">
            <v>TTVT</v>
          </cell>
          <cell r="R10" t="str">
            <v>Free Zone</v>
          </cell>
          <cell r="S10" t="str">
            <v>AAT</v>
          </cell>
          <cell r="T10" t="str">
            <v>MTWRF</v>
          </cell>
          <cell r="U10" t="str">
            <v>MTWRF</v>
          </cell>
          <cell r="V10">
            <v>0.99305555555555547</v>
          </cell>
          <cell r="W10">
            <v>3.472222222222222E-3</v>
          </cell>
          <cell r="X10" t="str">
            <v>TWRFS</v>
          </cell>
          <cell r="Y10" t="str">
            <v>TWRFS</v>
          </cell>
          <cell r="Z10">
            <v>1.3888888888888888E-2</v>
          </cell>
          <cell r="AA10">
            <v>2.4305555555555556E-2</v>
          </cell>
          <cell r="AB10" t="str">
            <v>EDC4</v>
          </cell>
          <cell r="AC10" t="str">
            <v>6W</v>
          </cell>
        </row>
        <row r="11">
          <cell r="A11" t="str">
            <v>TFA011</v>
          </cell>
          <cell r="B11" t="str">
            <v>EDCFZ</v>
          </cell>
          <cell r="C11" t="str">
            <v>Distribution Center</v>
          </cell>
          <cell r="D11" t="str">
            <v>AAT</v>
          </cell>
          <cell r="E11" t="str">
            <v>Bailment</v>
          </cell>
          <cell r="F11" t="str">
            <v>11 - 20</v>
          </cell>
          <cell r="G11" t="str">
            <v>Round Trip</v>
          </cell>
          <cell r="H11" t="str">
            <v>Round Trip</v>
          </cell>
          <cell r="I11">
            <v>44270</v>
          </cell>
          <cell r="J11" t="str">
            <v>TFA011</v>
          </cell>
          <cell r="K11" t="str">
            <v>GRBNA</v>
          </cell>
          <cell r="L11" t="str">
            <v>BODY PART (AAT)</v>
          </cell>
          <cell r="M11" t="str">
            <v>13.005183, 101.164959</v>
          </cell>
          <cell r="N11" t="str">
            <v>FESGE</v>
          </cell>
          <cell r="O11" t="str">
            <v>Vietnam</v>
          </cell>
          <cell r="Q11" t="str">
            <v>TTVT</v>
          </cell>
          <cell r="R11" t="str">
            <v>Free Zone</v>
          </cell>
          <cell r="S11" t="str">
            <v>AAT</v>
          </cell>
          <cell r="T11" t="str">
            <v>MTWRF</v>
          </cell>
          <cell r="U11" t="str">
            <v>MTWRF</v>
          </cell>
          <cell r="V11">
            <v>4.8611111111111112E-2</v>
          </cell>
          <cell r="W11">
            <v>5.9027777777777783E-2</v>
          </cell>
          <cell r="X11" t="str">
            <v>TWRFS</v>
          </cell>
          <cell r="Y11" t="str">
            <v>MTWRF</v>
          </cell>
          <cell r="Z11">
            <v>6.9444444444444434E-2</v>
          </cell>
          <cell r="AA11">
            <v>7.9861111111111105E-2</v>
          </cell>
          <cell r="AB11" t="str">
            <v>EDC4</v>
          </cell>
          <cell r="AC11" t="str">
            <v>6W</v>
          </cell>
        </row>
        <row r="12">
          <cell r="A12" t="str">
            <v>TFA012</v>
          </cell>
          <cell r="B12" t="str">
            <v>EDCFZ</v>
          </cell>
          <cell r="C12" t="str">
            <v>Distribution Center</v>
          </cell>
          <cell r="D12" t="str">
            <v>AAT</v>
          </cell>
          <cell r="E12" t="str">
            <v>Bailment</v>
          </cell>
          <cell r="F12" t="str">
            <v>11 - 20</v>
          </cell>
          <cell r="G12" t="str">
            <v>Round Trip</v>
          </cell>
          <cell r="H12" t="str">
            <v>Round Trip</v>
          </cell>
          <cell r="I12">
            <v>44270</v>
          </cell>
          <cell r="J12" t="str">
            <v>TFA012</v>
          </cell>
          <cell r="K12" t="str">
            <v>GRBNA</v>
          </cell>
          <cell r="L12" t="str">
            <v>BODY PART (AAT)</v>
          </cell>
          <cell r="M12" t="str">
            <v>13.005183, 101.164959</v>
          </cell>
          <cell r="N12" t="str">
            <v>FESGE</v>
          </cell>
          <cell r="O12" t="str">
            <v>Vietnam</v>
          </cell>
          <cell r="Q12" t="str">
            <v>TTVT</v>
          </cell>
          <cell r="R12" t="str">
            <v>Free Zone</v>
          </cell>
          <cell r="S12" t="str">
            <v>AAT</v>
          </cell>
          <cell r="T12" t="str">
            <v>MTWRF</v>
          </cell>
          <cell r="U12" t="str">
            <v>MTWRF</v>
          </cell>
          <cell r="V12">
            <v>0.14583333333333334</v>
          </cell>
          <cell r="W12">
            <v>0.15625</v>
          </cell>
          <cell r="X12" t="str">
            <v>TWRFS</v>
          </cell>
          <cell r="Y12" t="str">
            <v>MTWRF</v>
          </cell>
          <cell r="Z12">
            <v>0.16666666666666666</v>
          </cell>
          <cell r="AA12">
            <v>0.17708333333333334</v>
          </cell>
          <cell r="AB12" t="str">
            <v>EDC4</v>
          </cell>
          <cell r="AC12" t="str">
            <v>6W</v>
          </cell>
        </row>
        <row r="13">
          <cell r="A13" t="str">
            <v>TFA013</v>
          </cell>
          <cell r="B13" t="str">
            <v>EDCFZ</v>
          </cell>
          <cell r="C13" t="str">
            <v>Distribution Center</v>
          </cell>
          <cell r="D13" t="str">
            <v>AAT</v>
          </cell>
          <cell r="E13" t="str">
            <v>Bailment</v>
          </cell>
          <cell r="F13" t="str">
            <v>11 - 20</v>
          </cell>
          <cell r="G13" t="str">
            <v>Round Trip</v>
          </cell>
          <cell r="H13" t="str">
            <v>Round Trip</v>
          </cell>
          <cell r="I13">
            <v>44270</v>
          </cell>
          <cell r="J13" t="str">
            <v>TFA013</v>
          </cell>
          <cell r="K13" t="str">
            <v>GRBNA</v>
          </cell>
          <cell r="L13" t="str">
            <v>BODY PART (AAT)</v>
          </cell>
          <cell r="M13" t="str">
            <v>13.005183, 101.164959</v>
          </cell>
          <cell r="N13" t="str">
            <v>FESGE</v>
          </cell>
          <cell r="O13" t="str">
            <v>Vietnam</v>
          </cell>
          <cell r="Q13" t="str">
            <v>TTVT</v>
          </cell>
          <cell r="R13" t="str">
            <v>Free Zone</v>
          </cell>
          <cell r="S13" t="str">
            <v>AAT</v>
          </cell>
          <cell r="T13" t="str">
            <v>MTWRF</v>
          </cell>
          <cell r="U13" t="str">
            <v>MTWRF</v>
          </cell>
          <cell r="V13">
            <v>0.20138888888888887</v>
          </cell>
          <cell r="W13">
            <v>0.21180555555555555</v>
          </cell>
          <cell r="X13" t="str">
            <v>TWRFS</v>
          </cell>
          <cell r="Y13" t="str">
            <v>MTWRF</v>
          </cell>
          <cell r="Z13">
            <v>0.22222222222222221</v>
          </cell>
          <cell r="AA13">
            <v>0.23263888888888887</v>
          </cell>
          <cell r="AB13" t="str">
            <v>EDC4</v>
          </cell>
          <cell r="AC13" t="str">
            <v>6W</v>
          </cell>
        </row>
        <row r="14">
          <cell r="A14" t="str">
            <v>TFA014</v>
          </cell>
          <cell r="B14" t="str">
            <v>EDCFZ</v>
          </cell>
          <cell r="C14" t="str">
            <v>Distribution Center</v>
          </cell>
          <cell r="D14" t="str">
            <v>AAT</v>
          </cell>
          <cell r="E14" t="str">
            <v>Bailment</v>
          </cell>
          <cell r="F14" t="str">
            <v>11 - 20</v>
          </cell>
          <cell r="G14" t="str">
            <v>Round Trip</v>
          </cell>
          <cell r="H14" t="str">
            <v>Round Trip</v>
          </cell>
          <cell r="I14">
            <v>44263</v>
          </cell>
          <cell r="J14" t="str">
            <v>TFA014</v>
          </cell>
          <cell r="K14" t="str">
            <v>GRBNA</v>
          </cell>
          <cell r="L14" t="str">
            <v>JS PART (AAT)</v>
          </cell>
          <cell r="M14" t="str">
            <v>13.005183, 101.164959</v>
          </cell>
          <cell r="N14" t="str">
            <v>FESGE</v>
          </cell>
          <cell r="O14" t="str">
            <v>Vietnam</v>
          </cell>
          <cell r="Q14" t="str">
            <v>TTVT</v>
          </cell>
          <cell r="R14" t="str">
            <v>Free Zone</v>
          </cell>
          <cell r="S14" t="str">
            <v>AAT</v>
          </cell>
          <cell r="T14" t="str">
            <v>M</v>
          </cell>
          <cell r="U14" t="str">
            <v>M</v>
          </cell>
          <cell r="V14">
            <v>0.5625</v>
          </cell>
          <cell r="W14">
            <v>0.57291666666666663</v>
          </cell>
          <cell r="X14" t="str">
            <v>M</v>
          </cell>
          <cell r="Y14" t="str">
            <v>M</v>
          </cell>
          <cell r="Z14">
            <v>0.58333333333333337</v>
          </cell>
          <cell r="AA14">
            <v>0.59375</v>
          </cell>
          <cell r="AB14" t="str">
            <v>EDC4</v>
          </cell>
          <cell r="AC14" t="str">
            <v>6W</v>
          </cell>
        </row>
        <row r="15">
          <cell r="A15" t="str">
            <v>AA0001</v>
          </cell>
          <cell r="B15" t="str">
            <v>EDCFZ</v>
          </cell>
          <cell r="C15" t="str">
            <v>Distribution Center</v>
          </cell>
          <cell r="D15" t="str">
            <v>AAT</v>
          </cell>
          <cell r="E15" t="str">
            <v>Bailment</v>
          </cell>
          <cell r="F15" t="str">
            <v>11 - 20</v>
          </cell>
          <cell r="G15" t="str">
            <v>Round Trip</v>
          </cell>
          <cell r="H15" t="str">
            <v>Round Trip</v>
          </cell>
          <cell r="I15">
            <v>44562</v>
          </cell>
          <cell r="J15" t="str">
            <v>AA0001</v>
          </cell>
          <cell r="K15" t="str">
            <v>GRBNA</v>
          </cell>
          <cell r="L15" t="str">
            <v>AUTO ALLIANCE (THAILAND) CO., LTD</v>
          </cell>
          <cell r="M15" t="str">
            <v>13.005183, 101.164959</v>
          </cell>
          <cell r="N15" t="str">
            <v>FESGA, FESGE</v>
          </cell>
          <cell r="O15" t="str">
            <v>PxP MR</v>
          </cell>
          <cell r="Q15" t="str">
            <v>TTVT</v>
          </cell>
          <cell r="R15" t="str">
            <v>Free Zone</v>
          </cell>
          <cell r="S15" t="str">
            <v>AAT</v>
          </cell>
          <cell r="T15" t="str">
            <v>MTWRF</v>
          </cell>
          <cell r="U15" t="str">
            <v>MTWRF</v>
          </cell>
          <cell r="V15">
            <v>0.33333333333333331</v>
          </cell>
          <cell r="W15">
            <v>0.34375</v>
          </cell>
          <cell r="X15" t="str">
            <v>MTWRF</v>
          </cell>
          <cell r="Y15" t="str">
            <v>MTWRF</v>
          </cell>
          <cell r="Z15">
            <v>0.35416666666666669</v>
          </cell>
          <cell r="AA15">
            <v>0.36458333333333337</v>
          </cell>
          <cell r="AB15" t="str">
            <v>EDC4</v>
          </cell>
          <cell r="AC15" t="str">
            <v>6W</v>
          </cell>
        </row>
        <row r="16">
          <cell r="A16" t="str">
            <v>AA0002</v>
          </cell>
          <cell r="B16" t="str">
            <v>EDCFZ</v>
          </cell>
          <cell r="C16" t="str">
            <v>Distribution Center</v>
          </cell>
          <cell r="D16" t="str">
            <v>AAT</v>
          </cell>
          <cell r="E16" t="str">
            <v>Bailment</v>
          </cell>
          <cell r="F16" t="str">
            <v>11 - 20</v>
          </cell>
          <cell r="G16" t="str">
            <v>Round Trip</v>
          </cell>
          <cell r="H16" t="str">
            <v>Round Trip</v>
          </cell>
          <cell r="I16">
            <v>44562</v>
          </cell>
          <cell r="J16" t="str">
            <v>AA0002</v>
          </cell>
          <cell r="K16" t="str">
            <v>GRBNA</v>
          </cell>
          <cell r="L16" t="str">
            <v>AUTO ALLIANCE (THAILAND) CO., LTD</v>
          </cell>
          <cell r="M16" t="str">
            <v>13.005183, 101.164959</v>
          </cell>
          <cell r="N16" t="str">
            <v>FESGA, FESGE</v>
          </cell>
          <cell r="O16" t="str">
            <v>PxP MR</v>
          </cell>
          <cell r="Q16" t="str">
            <v>TTVT</v>
          </cell>
          <cell r="R16" t="str">
            <v>Free Zone</v>
          </cell>
          <cell r="S16" t="str">
            <v>AAT</v>
          </cell>
          <cell r="T16" t="str">
            <v>MTWRF</v>
          </cell>
          <cell r="U16" t="str">
            <v>MTWRF</v>
          </cell>
          <cell r="V16">
            <v>0.4236111111111111</v>
          </cell>
          <cell r="W16">
            <v>0.43402777777777773</v>
          </cell>
          <cell r="X16" t="str">
            <v>MTWRF</v>
          </cell>
          <cell r="Y16" t="str">
            <v>MTWRF</v>
          </cell>
          <cell r="Z16">
            <v>0.44791666666666669</v>
          </cell>
          <cell r="AA16">
            <v>0.45833333333333337</v>
          </cell>
          <cell r="AB16" t="str">
            <v>EDC4</v>
          </cell>
          <cell r="AC16" t="str">
            <v>6W</v>
          </cell>
        </row>
        <row r="17">
          <cell r="A17" t="str">
            <v>AA0003</v>
          </cell>
          <cell r="B17" t="str">
            <v>EDCFZ</v>
          </cell>
          <cell r="C17" t="str">
            <v>Distribution Center</v>
          </cell>
          <cell r="D17" t="str">
            <v>AAT</v>
          </cell>
          <cell r="E17" t="str">
            <v>Bailment</v>
          </cell>
          <cell r="F17" t="str">
            <v>11 - 20</v>
          </cell>
          <cell r="G17" t="str">
            <v>Round Trip</v>
          </cell>
          <cell r="H17" t="str">
            <v>Round Trip</v>
          </cell>
          <cell r="I17">
            <v>44562</v>
          </cell>
          <cell r="J17" t="str">
            <v>AA0003</v>
          </cell>
          <cell r="K17" t="str">
            <v>GRBNA</v>
          </cell>
          <cell r="L17" t="str">
            <v>AUTO ALLIANCE (THAILAND) CO., LTD</v>
          </cell>
          <cell r="M17" t="str">
            <v>13.005183, 101.164959</v>
          </cell>
          <cell r="N17" t="str">
            <v>FESGA, FESGE</v>
          </cell>
          <cell r="O17" t="str">
            <v>PxP MR</v>
          </cell>
          <cell r="Q17" t="str">
            <v>TTVT</v>
          </cell>
          <cell r="R17" t="str">
            <v>Free Zone</v>
          </cell>
          <cell r="S17" t="str">
            <v>AAT</v>
          </cell>
          <cell r="T17" t="str">
            <v>MTWRF</v>
          </cell>
          <cell r="U17" t="str">
            <v>MTWRF</v>
          </cell>
          <cell r="V17">
            <v>0.54166666666666663</v>
          </cell>
          <cell r="W17">
            <v>0.55208333333333337</v>
          </cell>
          <cell r="X17" t="str">
            <v>MTWRF</v>
          </cell>
          <cell r="Y17" t="str">
            <v>MTWRF</v>
          </cell>
          <cell r="Z17">
            <v>0.56249999999999989</v>
          </cell>
          <cell r="AA17">
            <v>0.57291666666666652</v>
          </cell>
          <cell r="AB17" t="str">
            <v>EDC4</v>
          </cell>
          <cell r="AC17" t="str">
            <v>6W</v>
          </cell>
        </row>
        <row r="18">
          <cell r="A18" t="str">
            <v>AA0004</v>
          </cell>
          <cell r="B18" t="str">
            <v>EDCFZ</v>
          </cell>
          <cell r="C18" t="str">
            <v>Distribution Center</v>
          </cell>
          <cell r="D18" t="str">
            <v>AAT</v>
          </cell>
          <cell r="E18" t="str">
            <v>Bailment</v>
          </cell>
          <cell r="F18" t="str">
            <v>11 - 20</v>
          </cell>
          <cell r="G18" t="str">
            <v>Round Trip</v>
          </cell>
          <cell r="H18" t="str">
            <v>Round Trip</v>
          </cell>
          <cell r="I18">
            <v>44562</v>
          </cell>
          <cell r="J18" t="str">
            <v>AA0004</v>
          </cell>
          <cell r="K18" t="str">
            <v>GRBNA</v>
          </cell>
          <cell r="L18" t="str">
            <v>AUTO ALLIANCE (THAILAND) CO., LTD</v>
          </cell>
          <cell r="M18" t="str">
            <v>13.005183, 101.164959</v>
          </cell>
          <cell r="N18" t="str">
            <v>FESGA, FESGE</v>
          </cell>
          <cell r="O18" t="str">
            <v>PxP MR</v>
          </cell>
          <cell r="Q18" t="str">
            <v>TTVT</v>
          </cell>
          <cell r="R18" t="str">
            <v>Free Zone</v>
          </cell>
          <cell r="S18" t="str">
            <v>AAT</v>
          </cell>
          <cell r="T18" t="str">
            <v>MTWRF</v>
          </cell>
          <cell r="U18" t="str">
            <v>MTWRF</v>
          </cell>
          <cell r="V18">
            <v>0.63194444444444442</v>
          </cell>
          <cell r="W18">
            <v>0.64236111111111105</v>
          </cell>
          <cell r="X18" t="str">
            <v>MTWRF</v>
          </cell>
          <cell r="Y18" t="str">
            <v>MTWRF</v>
          </cell>
          <cell r="Z18">
            <v>0.65972222222222221</v>
          </cell>
          <cell r="AA18">
            <v>0.67013888888888884</v>
          </cell>
          <cell r="AB18" t="str">
            <v>EDC4</v>
          </cell>
          <cell r="AC18" t="str">
            <v>6W</v>
          </cell>
        </row>
        <row r="19">
          <cell r="A19" t="str">
            <v>AA0005</v>
          </cell>
          <cell r="B19" t="str">
            <v>EDCFZ</v>
          </cell>
          <cell r="C19" t="str">
            <v>Distribution Center</v>
          </cell>
          <cell r="D19" t="str">
            <v>AAT</v>
          </cell>
          <cell r="E19" t="str">
            <v>Bailment</v>
          </cell>
          <cell r="F19" t="str">
            <v>11 - 20</v>
          </cell>
          <cell r="G19" t="str">
            <v>Round Trip</v>
          </cell>
          <cell r="H19" t="str">
            <v>Round Trip</v>
          </cell>
          <cell r="I19">
            <v>44562</v>
          </cell>
          <cell r="J19" t="str">
            <v>AA0005</v>
          </cell>
          <cell r="K19" t="str">
            <v>GRBNA</v>
          </cell>
          <cell r="L19" t="str">
            <v>AUTO ALLIANCE (THAILAND) CO., LTD</v>
          </cell>
          <cell r="M19" t="str">
            <v>13.005183, 101.164959</v>
          </cell>
          <cell r="N19" t="str">
            <v>FESGA, FESGE</v>
          </cell>
          <cell r="O19" t="str">
            <v>PxP MR</v>
          </cell>
          <cell r="Q19" t="str">
            <v>TTVT</v>
          </cell>
          <cell r="R19" t="str">
            <v>Free Zone</v>
          </cell>
          <cell r="S19" t="str">
            <v>AAT</v>
          </cell>
          <cell r="T19" t="str">
            <v>MTWRF</v>
          </cell>
          <cell r="U19" t="str">
            <v>MTWRF</v>
          </cell>
          <cell r="V19">
            <v>0.9375</v>
          </cell>
          <cell r="W19">
            <v>0.94791666666666663</v>
          </cell>
          <cell r="X19" t="str">
            <v>MTWRF</v>
          </cell>
          <cell r="Y19" t="str">
            <v>MTWRF</v>
          </cell>
          <cell r="Z19">
            <v>0.95833333333333337</v>
          </cell>
          <cell r="AA19">
            <v>0.96875</v>
          </cell>
          <cell r="AB19" t="str">
            <v>EDC4</v>
          </cell>
          <cell r="AC19" t="str">
            <v>6W</v>
          </cell>
        </row>
        <row r="20">
          <cell r="A20" t="str">
            <v>AA0006</v>
          </cell>
          <cell r="B20" t="str">
            <v>EDCFZ</v>
          </cell>
          <cell r="C20" t="str">
            <v>Distribution Center</v>
          </cell>
          <cell r="D20" t="str">
            <v>AAT</v>
          </cell>
          <cell r="E20" t="str">
            <v>Bailment</v>
          </cell>
          <cell r="F20" t="str">
            <v>11 - 20</v>
          </cell>
          <cell r="G20" t="str">
            <v>Round Trip</v>
          </cell>
          <cell r="H20" t="str">
            <v>Round Trip</v>
          </cell>
          <cell r="I20">
            <v>44562</v>
          </cell>
          <cell r="J20" t="str">
            <v>AA0006</v>
          </cell>
          <cell r="K20" t="str">
            <v>GRBNA</v>
          </cell>
          <cell r="L20" t="str">
            <v>AUTO ALLIANCE (THAILAND) CO., LTD</v>
          </cell>
          <cell r="M20" t="str">
            <v>13.005183, 101.164959</v>
          </cell>
          <cell r="N20" t="str">
            <v>FESGA, FESGE</v>
          </cell>
          <cell r="O20" t="str">
            <v>PxP MR</v>
          </cell>
          <cell r="Q20" t="str">
            <v>TTVT</v>
          </cell>
          <cell r="R20" t="str">
            <v>Free Zone</v>
          </cell>
          <cell r="S20" t="str">
            <v>AAT</v>
          </cell>
          <cell r="T20" t="str">
            <v>TWRFS</v>
          </cell>
          <cell r="U20" t="str">
            <v>TWRFS</v>
          </cell>
          <cell r="V20">
            <v>2.0833333333333332E-2</v>
          </cell>
          <cell r="W20">
            <v>3.125E-2</v>
          </cell>
          <cell r="X20" t="str">
            <v>TWRFS</v>
          </cell>
          <cell r="Y20" t="str">
            <v>TWRFS</v>
          </cell>
          <cell r="Z20">
            <v>4.1666666666666664E-2</v>
          </cell>
          <cell r="AA20">
            <v>5.2083333333333329E-2</v>
          </cell>
          <cell r="AB20" t="str">
            <v>EDC4</v>
          </cell>
          <cell r="AC20" t="str">
            <v>6W</v>
          </cell>
        </row>
        <row r="21">
          <cell r="A21" t="str">
            <v>AA0007</v>
          </cell>
          <cell r="B21" t="str">
            <v>EDCFZ</v>
          </cell>
          <cell r="C21" t="str">
            <v>Distribution Center</v>
          </cell>
          <cell r="D21" t="str">
            <v>AAT</v>
          </cell>
          <cell r="E21" t="str">
            <v>Bailment</v>
          </cell>
          <cell r="F21" t="str">
            <v>11 - 20</v>
          </cell>
          <cell r="G21" t="str">
            <v>Round Trip</v>
          </cell>
          <cell r="H21" t="str">
            <v>Round Trip</v>
          </cell>
          <cell r="I21">
            <v>44562</v>
          </cell>
          <cell r="J21" t="str">
            <v>AA0007</v>
          </cell>
          <cell r="K21" t="str">
            <v>GRBNA</v>
          </cell>
          <cell r="L21" t="str">
            <v>AUTO ALLIANCE (THAILAND) CO., LTD</v>
          </cell>
          <cell r="M21" t="str">
            <v>13.005183, 101.164959</v>
          </cell>
          <cell r="N21" t="str">
            <v>FESGA, FESGE</v>
          </cell>
          <cell r="O21" t="str">
            <v>PxP MR</v>
          </cell>
          <cell r="Q21" t="str">
            <v>TTVT</v>
          </cell>
          <cell r="R21" t="str">
            <v>Free Zone</v>
          </cell>
          <cell r="S21" t="str">
            <v>AAT</v>
          </cell>
          <cell r="T21" t="str">
            <v>TWRFS</v>
          </cell>
          <cell r="U21" t="str">
            <v>TWRFS</v>
          </cell>
          <cell r="V21">
            <v>0.125</v>
          </cell>
          <cell r="W21">
            <v>0.13541666666666666</v>
          </cell>
          <cell r="X21" t="str">
            <v>TWRFS</v>
          </cell>
          <cell r="Y21" t="str">
            <v>TWRFS</v>
          </cell>
          <cell r="Z21">
            <v>0.14583333333333334</v>
          </cell>
          <cell r="AA21">
            <v>0.15625</v>
          </cell>
          <cell r="AB21" t="str">
            <v>EDC4</v>
          </cell>
          <cell r="AC21" t="str">
            <v>6W</v>
          </cell>
        </row>
        <row r="22">
          <cell r="A22" t="str">
            <v>AA0008</v>
          </cell>
          <cell r="B22" t="str">
            <v>EDCFZ</v>
          </cell>
          <cell r="C22" t="str">
            <v>Distribution Center</v>
          </cell>
          <cell r="D22" t="str">
            <v>AAT</v>
          </cell>
          <cell r="E22" t="str">
            <v>Bailment</v>
          </cell>
          <cell r="F22" t="str">
            <v>11 - 20</v>
          </cell>
          <cell r="G22" t="str">
            <v>Round Trip</v>
          </cell>
          <cell r="H22" t="str">
            <v>Round Trip</v>
          </cell>
          <cell r="I22">
            <v>44562</v>
          </cell>
          <cell r="J22" t="str">
            <v>AA0008</v>
          </cell>
          <cell r="K22" t="str">
            <v>GRBNA</v>
          </cell>
          <cell r="L22" t="str">
            <v>AUTO ALLIANCE (THAILAND) CO., LTD</v>
          </cell>
          <cell r="M22" t="str">
            <v>13.005183, 101.164959</v>
          </cell>
          <cell r="N22" t="str">
            <v>FESGA, FESGE</v>
          </cell>
          <cell r="O22" t="str">
            <v>PxP MR</v>
          </cell>
          <cell r="Q22" t="str">
            <v>TTVT</v>
          </cell>
          <cell r="R22" t="str">
            <v>Free Zone</v>
          </cell>
          <cell r="S22" t="str">
            <v>AAT</v>
          </cell>
          <cell r="T22" t="str">
            <v>TWRFS</v>
          </cell>
          <cell r="U22" t="str">
            <v>TWRFS</v>
          </cell>
          <cell r="V22">
            <v>0.21527777777777779</v>
          </cell>
          <cell r="W22">
            <v>0.22569444444444445</v>
          </cell>
          <cell r="X22" t="str">
            <v>TWRFS</v>
          </cell>
          <cell r="Y22" t="str">
            <v>TWRFS</v>
          </cell>
          <cell r="Z22">
            <v>0.23958333333333334</v>
          </cell>
          <cell r="AA22">
            <v>0.25</v>
          </cell>
          <cell r="AB22" t="str">
            <v>EDC4</v>
          </cell>
          <cell r="AC22" t="str">
            <v>6W</v>
          </cell>
        </row>
        <row r="23">
          <cell r="A23" t="str">
            <v>AB0001</v>
          </cell>
          <cell r="B23" t="str">
            <v>EDCFZ</v>
          </cell>
          <cell r="C23" t="str">
            <v>Distribution Center</v>
          </cell>
          <cell r="D23" t="str">
            <v>AAT</v>
          </cell>
          <cell r="E23" t="str">
            <v>Bailment</v>
          </cell>
          <cell r="F23" t="str">
            <v>11 - 20</v>
          </cell>
          <cell r="G23" t="str">
            <v>Round Trip</v>
          </cell>
          <cell r="H23" t="str">
            <v>Round Trip</v>
          </cell>
          <cell r="I23">
            <v>44562</v>
          </cell>
          <cell r="J23" t="str">
            <v>AB0001</v>
          </cell>
          <cell r="K23" t="str">
            <v>GRBNA</v>
          </cell>
          <cell r="L23" t="str">
            <v>AUTO ALLIANCE (THAILAND) CO., LTD</v>
          </cell>
          <cell r="M23" t="str">
            <v>13.005183, 101.164959</v>
          </cell>
          <cell r="N23" t="str">
            <v>FESGA, FESGE</v>
          </cell>
          <cell r="O23" t="str">
            <v>PxP MR</v>
          </cell>
          <cell r="Q23" t="str">
            <v>TTVT</v>
          </cell>
          <cell r="R23" t="str">
            <v>Free Zone</v>
          </cell>
          <cell r="S23" t="str">
            <v>AAT</v>
          </cell>
          <cell r="T23" t="str">
            <v>MTWRF</v>
          </cell>
          <cell r="U23" t="str">
            <v>MTWRF</v>
          </cell>
          <cell r="V23">
            <v>0.375</v>
          </cell>
          <cell r="W23">
            <v>0.38541666666666669</v>
          </cell>
          <cell r="X23" t="str">
            <v>MTWRF</v>
          </cell>
          <cell r="Y23" t="str">
            <v>MTWRF</v>
          </cell>
          <cell r="Z23">
            <v>0.39930555555555564</v>
          </cell>
          <cell r="AA23">
            <v>0.40972222222222232</v>
          </cell>
          <cell r="AB23" t="str">
            <v>EDC4</v>
          </cell>
          <cell r="AC23" t="str">
            <v>6W</v>
          </cell>
        </row>
        <row r="24">
          <cell r="A24" t="str">
            <v>AB0002</v>
          </cell>
          <cell r="B24" t="str">
            <v>EDCFZ</v>
          </cell>
          <cell r="C24" t="str">
            <v>Distribution Center</v>
          </cell>
          <cell r="D24" t="str">
            <v>AAT</v>
          </cell>
          <cell r="E24" t="str">
            <v>Bailment</v>
          </cell>
          <cell r="F24" t="str">
            <v>11 - 20</v>
          </cell>
          <cell r="G24" t="str">
            <v>Round Trip</v>
          </cell>
          <cell r="H24" t="str">
            <v>Round Trip</v>
          </cell>
          <cell r="I24">
            <v>44562</v>
          </cell>
          <cell r="J24" t="str">
            <v>AB0002</v>
          </cell>
          <cell r="K24" t="str">
            <v>GRBNA</v>
          </cell>
          <cell r="L24" t="str">
            <v>AUTO ALLIANCE (THAILAND) CO., LTD</v>
          </cell>
          <cell r="M24" t="str">
            <v>13.005183, 101.164959</v>
          </cell>
          <cell r="N24" t="str">
            <v>FESGA, FESGE</v>
          </cell>
          <cell r="O24" t="str">
            <v>PxP MR</v>
          </cell>
          <cell r="Q24" t="str">
            <v>TTVT</v>
          </cell>
          <cell r="R24" t="str">
            <v>Free Zone</v>
          </cell>
          <cell r="S24" t="str">
            <v>AAT</v>
          </cell>
          <cell r="T24" t="str">
            <v>MTWRF</v>
          </cell>
          <cell r="U24" t="str">
            <v>MTWRF</v>
          </cell>
          <cell r="V24">
            <v>0.46875</v>
          </cell>
          <cell r="W24">
            <v>0.47916666666666669</v>
          </cell>
          <cell r="X24" t="str">
            <v>MTWRF</v>
          </cell>
          <cell r="Y24" t="str">
            <v>MTWRF</v>
          </cell>
          <cell r="Z24">
            <v>0.48958333333333343</v>
          </cell>
          <cell r="AA24">
            <v>0.50000000000000011</v>
          </cell>
          <cell r="AB24" t="str">
            <v>EDC4</v>
          </cell>
          <cell r="AC24" t="str">
            <v>6W</v>
          </cell>
        </row>
        <row r="25">
          <cell r="A25" t="str">
            <v>AB0003</v>
          </cell>
          <cell r="B25" t="str">
            <v>EDCFZ</v>
          </cell>
          <cell r="C25" t="str">
            <v>Distribution Center</v>
          </cell>
          <cell r="D25" t="str">
            <v>AAT</v>
          </cell>
          <cell r="E25" t="str">
            <v>Bailment</v>
          </cell>
          <cell r="F25" t="str">
            <v>11 - 20</v>
          </cell>
          <cell r="G25" t="str">
            <v>Round Trip</v>
          </cell>
          <cell r="H25" t="str">
            <v>Round Trip</v>
          </cell>
          <cell r="I25">
            <v>44562</v>
          </cell>
          <cell r="J25" t="str">
            <v>AB0003</v>
          </cell>
          <cell r="K25" t="str">
            <v>GRBNA</v>
          </cell>
          <cell r="L25" t="str">
            <v>AUTO ALLIANCE (THAILAND) CO., LTD</v>
          </cell>
          <cell r="M25" t="str">
            <v>13.005183, 101.164959</v>
          </cell>
          <cell r="N25" t="str">
            <v>FESGA, FESGE</v>
          </cell>
          <cell r="O25" t="str">
            <v>PxP MR</v>
          </cell>
          <cell r="Q25" t="str">
            <v>TTVT</v>
          </cell>
          <cell r="R25" t="str">
            <v>Free Zone</v>
          </cell>
          <cell r="S25" t="str">
            <v>AAT</v>
          </cell>
          <cell r="T25" t="str">
            <v>MTWRF</v>
          </cell>
          <cell r="U25" t="str">
            <v>MTWRF</v>
          </cell>
          <cell r="V25">
            <v>0.58333333333333337</v>
          </cell>
          <cell r="W25">
            <v>0.59375</v>
          </cell>
          <cell r="X25" t="str">
            <v>MTWRF</v>
          </cell>
          <cell r="Y25" t="str">
            <v>MTWRF</v>
          </cell>
          <cell r="Z25">
            <v>0.60416666666666641</v>
          </cell>
          <cell r="AA25">
            <v>0.61458333333333337</v>
          </cell>
          <cell r="AB25" t="str">
            <v>EDC4</v>
          </cell>
          <cell r="AC25" t="str">
            <v>6W</v>
          </cell>
        </row>
        <row r="26">
          <cell r="A26" t="str">
            <v>AB0004</v>
          </cell>
          <cell r="B26" t="str">
            <v>EDCFZ</v>
          </cell>
          <cell r="C26" t="str">
            <v>Distribution Center</v>
          </cell>
          <cell r="D26" t="str">
            <v>AAT</v>
          </cell>
          <cell r="E26" t="str">
            <v>Bailment</v>
          </cell>
          <cell r="F26" t="str">
            <v>11 - 20</v>
          </cell>
          <cell r="G26" t="str">
            <v>Round Trip</v>
          </cell>
          <cell r="H26" t="str">
            <v>Round Trip</v>
          </cell>
          <cell r="I26">
            <v>44562</v>
          </cell>
          <cell r="J26" t="str">
            <v>AB0004</v>
          </cell>
          <cell r="K26" t="str">
            <v>GRBNA</v>
          </cell>
          <cell r="L26" t="str">
            <v>AUTO ALLIANCE (THAILAND) CO., LTD</v>
          </cell>
          <cell r="M26" t="str">
            <v>13.005183, 101.164959</v>
          </cell>
          <cell r="N26" t="str">
            <v>FESGA, FESGE</v>
          </cell>
          <cell r="O26" t="str">
            <v>PxP MR</v>
          </cell>
          <cell r="Q26" t="str">
            <v>TTVT</v>
          </cell>
          <cell r="R26" t="str">
            <v>Free Zone</v>
          </cell>
          <cell r="S26" t="str">
            <v>AAT</v>
          </cell>
          <cell r="T26" t="str">
            <v>MTWRF</v>
          </cell>
          <cell r="U26" t="str">
            <v>MTWRF</v>
          </cell>
          <cell r="V26">
            <v>0.68055555555555547</v>
          </cell>
          <cell r="W26">
            <v>0.69097222222222221</v>
          </cell>
          <cell r="X26" t="str">
            <v>MTWRF</v>
          </cell>
          <cell r="Y26" t="str">
            <v>MTWRF</v>
          </cell>
          <cell r="Z26">
            <v>0.70833333333333304</v>
          </cell>
          <cell r="AA26">
            <v>0.71874999999999967</v>
          </cell>
          <cell r="AB26" t="str">
            <v>EDC4</v>
          </cell>
          <cell r="AC26" t="str">
            <v>6W</v>
          </cell>
        </row>
        <row r="27">
          <cell r="A27" t="str">
            <v>AB0005</v>
          </cell>
          <cell r="B27" t="str">
            <v>EDCFZ</v>
          </cell>
          <cell r="C27" t="str">
            <v>Distribution Center</v>
          </cell>
          <cell r="D27" t="str">
            <v>AAT</v>
          </cell>
          <cell r="E27" t="str">
            <v>Bailment</v>
          </cell>
          <cell r="F27" t="str">
            <v>11 - 20</v>
          </cell>
          <cell r="G27" t="str">
            <v>Round Trip</v>
          </cell>
          <cell r="H27" t="str">
            <v>Round Trip</v>
          </cell>
          <cell r="I27">
            <v>44562</v>
          </cell>
          <cell r="J27" t="str">
            <v>AB0005</v>
          </cell>
          <cell r="K27" t="str">
            <v>GRBNA</v>
          </cell>
          <cell r="L27" t="str">
            <v>AUTO ALLIANCE (THAILAND) CO., LTD</v>
          </cell>
          <cell r="M27" t="str">
            <v>13.005183, 101.164959</v>
          </cell>
          <cell r="N27" t="str">
            <v>FESGA, FESGE</v>
          </cell>
          <cell r="O27" t="str">
            <v>PxP MR</v>
          </cell>
          <cell r="Q27" t="str">
            <v>TTVT</v>
          </cell>
          <cell r="R27" t="str">
            <v>Free Zone</v>
          </cell>
          <cell r="S27" t="str">
            <v>AAT</v>
          </cell>
          <cell r="T27" t="str">
            <v>TWRFS</v>
          </cell>
          <cell r="U27" t="str">
            <v>TWRFS</v>
          </cell>
          <cell r="V27">
            <v>0.97916666666666663</v>
          </cell>
          <cell r="W27">
            <v>0.98958333333333337</v>
          </cell>
          <cell r="X27" t="str">
            <v>TWRFS</v>
          </cell>
          <cell r="Y27" t="str">
            <v>TWRFS</v>
          </cell>
          <cell r="Z27">
            <v>0.99999999999999989</v>
          </cell>
          <cell r="AA27">
            <v>1.0104166666666665</v>
          </cell>
          <cell r="AB27" t="str">
            <v>EDC4</v>
          </cell>
          <cell r="AC27" t="str">
            <v>6W</v>
          </cell>
        </row>
        <row r="28">
          <cell r="A28" t="str">
            <v>AB0006</v>
          </cell>
          <cell r="B28" t="str">
            <v>EDCFZ</v>
          </cell>
          <cell r="C28" t="str">
            <v>Distribution Center</v>
          </cell>
          <cell r="D28" t="str">
            <v>AAT</v>
          </cell>
          <cell r="E28" t="str">
            <v>Bailment</v>
          </cell>
          <cell r="F28" t="str">
            <v>11 - 20</v>
          </cell>
          <cell r="G28" t="str">
            <v>Round Trip</v>
          </cell>
          <cell r="H28" t="str">
            <v>Round Trip</v>
          </cell>
          <cell r="I28">
            <v>44562</v>
          </cell>
          <cell r="J28" t="str">
            <v>AB0006</v>
          </cell>
          <cell r="K28" t="str">
            <v>GRBNA</v>
          </cell>
          <cell r="L28" t="str">
            <v>AUTO ALLIANCE (THAILAND) CO., LTD</v>
          </cell>
          <cell r="M28" t="str">
            <v>13.005183, 101.164959</v>
          </cell>
          <cell r="N28" t="str">
            <v>FESGA, FESGE</v>
          </cell>
          <cell r="O28" t="str">
            <v>PxP MR</v>
          </cell>
          <cell r="Q28" t="str">
            <v>TTVT</v>
          </cell>
          <cell r="R28" t="str">
            <v>Free Zone</v>
          </cell>
          <cell r="S28" t="str">
            <v>AAT</v>
          </cell>
          <cell r="T28" t="str">
            <v>TWRFS</v>
          </cell>
          <cell r="U28" t="str">
            <v>TWRFS</v>
          </cell>
          <cell r="V28">
            <v>6.25E-2</v>
          </cell>
          <cell r="W28">
            <v>7.2916666666666671E-2</v>
          </cell>
          <cell r="X28" t="str">
            <v>TWRFS</v>
          </cell>
          <cell r="Y28" t="str">
            <v>TWRFS</v>
          </cell>
          <cell r="Z28">
            <v>8.3333333333333329E-2</v>
          </cell>
          <cell r="AA28">
            <v>9.375E-2</v>
          </cell>
          <cell r="AB28" t="str">
            <v>EDC4</v>
          </cell>
          <cell r="AC28" t="str">
            <v>6W</v>
          </cell>
        </row>
        <row r="29">
          <cell r="A29" t="str">
            <v>AB0007</v>
          </cell>
          <cell r="B29" t="str">
            <v>EDCFZ</v>
          </cell>
          <cell r="C29" t="str">
            <v>Distribution Center</v>
          </cell>
          <cell r="D29" t="str">
            <v>AAT</v>
          </cell>
          <cell r="E29" t="str">
            <v>Bailment</v>
          </cell>
          <cell r="F29" t="str">
            <v>11 - 20</v>
          </cell>
          <cell r="G29" t="str">
            <v>Round Trip</v>
          </cell>
          <cell r="H29" t="str">
            <v>Round Trip</v>
          </cell>
          <cell r="I29">
            <v>44562</v>
          </cell>
          <cell r="J29" t="str">
            <v>AB0007</v>
          </cell>
          <cell r="K29" t="str">
            <v>GRBNA</v>
          </cell>
          <cell r="L29" t="str">
            <v>AUTO ALLIANCE (THAILAND) CO., LTD</v>
          </cell>
          <cell r="M29" t="str">
            <v>13.005183, 101.164959</v>
          </cell>
          <cell r="N29" t="str">
            <v>FESGA, FESGE</v>
          </cell>
          <cell r="O29" t="str">
            <v>PxP MR</v>
          </cell>
          <cell r="Q29" t="str">
            <v>TTVT</v>
          </cell>
          <cell r="R29" t="str">
            <v>Free Zone</v>
          </cell>
          <cell r="S29" t="str">
            <v>AAT</v>
          </cell>
          <cell r="T29" t="str">
            <v>TWRFS</v>
          </cell>
          <cell r="U29" t="str">
            <v>TWRFS</v>
          </cell>
          <cell r="V29">
            <v>0.16666666666666666</v>
          </cell>
          <cell r="W29">
            <v>0.17708333333333334</v>
          </cell>
          <cell r="X29" t="str">
            <v>TWRFS</v>
          </cell>
          <cell r="Y29" t="str">
            <v>TWRFS</v>
          </cell>
          <cell r="Z29">
            <v>0.18749999999999997</v>
          </cell>
          <cell r="AA29">
            <v>0.19791666666666663</v>
          </cell>
          <cell r="AB29" t="str">
            <v>EDC4</v>
          </cell>
          <cell r="AC29" t="str">
            <v>6W</v>
          </cell>
        </row>
        <row r="30">
          <cell r="A30" t="str">
            <v>AB0008</v>
          </cell>
          <cell r="B30" t="str">
            <v>EDCFZ</v>
          </cell>
          <cell r="C30" t="str">
            <v>Distribution Center</v>
          </cell>
          <cell r="D30" t="str">
            <v>AAT</v>
          </cell>
          <cell r="E30" t="str">
            <v>Bailment</v>
          </cell>
          <cell r="F30" t="str">
            <v>11 - 20</v>
          </cell>
          <cell r="G30" t="str">
            <v>Round Trip</v>
          </cell>
          <cell r="H30" t="str">
            <v>Round Trip</v>
          </cell>
          <cell r="I30">
            <v>44562</v>
          </cell>
          <cell r="J30" t="str">
            <v>AB0008</v>
          </cell>
          <cell r="K30" t="str">
            <v>GRBNA</v>
          </cell>
          <cell r="L30" t="str">
            <v>AUTO ALLIANCE (THAILAND) CO., LTD</v>
          </cell>
          <cell r="M30" t="str">
            <v>13.005183, 101.164959</v>
          </cell>
          <cell r="N30" t="str">
            <v>FESGA, FESGE</v>
          </cell>
          <cell r="O30" t="str">
            <v>PxP MR</v>
          </cell>
          <cell r="Q30" t="str">
            <v>TTVT</v>
          </cell>
          <cell r="R30" t="str">
            <v>Free Zone</v>
          </cell>
          <cell r="S30" t="str">
            <v>AAT</v>
          </cell>
          <cell r="T30" t="str">
            <v>TWRFS</v>
          </cell>
          <cell r="U30" t="str">
            <v>TWRFS</v>
          </cell>
          <cell r="V30">
            <v>0.26041666666666669</v>
          </cell>
          <cell r="W30">
            <v>0.27083333333333331</v>
          </cell>
          <cell r="X30" t="str">
            <v>TWRFS</v>
          </cell>
          <cell r="Y30" t="str">
            <v>TWRFS</v>
          </cell>
          <cell r="Z30">
            <v>0.28125000000000006</v>
          </cell>
          <cell r="AA30">
            <v>0.29166666666666674</v>
          </cell>
          <cell r="AB30" t="str">
            <v>EDC4</v>
          </cell>
          <cell r="AC30" t="str">
            <v>6W</v>
          </cell>
        </row>
        <row r="31">
          <cell r="A31" t="str">
            <v>AC0001</v>
          </cell>
          <cell r="B31" t="str">
            <v>EDCFZ</v>
          </cell>
          <cell r="C31" t="str">
            <v>Distribution Center</v>
          </cell>
          <cell r="D31" t="str">
            <v>AAT</v>
          </cell>
          <cell r="E31" t="str">
            <v>Bailment</v>
          </cell>
          <cell r="F31" t="str">
            <v>11 - 20</v>
          </cell>
          <cell r="G31" t="str">
            <v>Round Trip</v>
          </cell>
          <cell r="H31" t="str">
            <v>Round Trip</v>
          </cell>
          <cell r="I31">
            <v>44562</v>
          </cell>
          <cell r="J31" t="str">
            <v>AC0001</v>
          </cell>
          <cell r="K31" t="str">
            <v>GRBNA</v>
          </cell>
          <cell r="L31" t="str">
            <v>AUTO ALLIANCE (THAILAND) CO., LTD</v>
          </cell>
          <cell r="M31" t="str">
            <v>13.005183, 101.164959</v>
          </cell>
          <cell r="N31" t="str">
            <v>FESGA, FESGE</v>
          </cell>
          <cell r="O31" t="str">
            <v>PxP MR</v>
          </cell>
          <cell r="Q31" t="str">
            <v>TTVT</v>
          </cell>
          <cell r="R31" t="str">
            <v>Free Zone</v>
          </cell>
          <cell r="S31" t="str">
            <v>AAT</v>
          </cell>
          <cell r="T31" t="str">
            <v>MTWRF</v>
          </cell>
          <cell r="U31" t="str">
            <v>MTWRF</v>
          </cell>
          <cell r="V31">
            <v>0.33333333333333337</v>
          </cell>
          <cell r="W31">
            <v>0.34375000000000006</v>
          </cell>
          <cell r="X31" t="str">
            <v>MTWRF</v>
          </cell>
          <cell r="Y31" t="str">
            <v>MTWRF</v>
          </cell>
          <cell r="Z31">
            <v>0.36458333333333337</v>
          </cell>
          <cell r="AA31">
            <v>0.37500000000000006</v>
          </cell>
          <cell r="AB31" t="str">
            <v>EDC4</v>
          </cell>
          <cell r="AC31" t="str">
            <v>6W</v>
          </cell>
        </row>
        <row r="32">
          <cell r="A32" t="str">
            <v>AC0002</v>
          </cell>
          <cell r="B32" t="str">
            <v>EDCFZ</v>
          </cell>
          <cell r="C32" t="str">
            <v>Distribution Center</v>
          </cell>
          <cell r="D32" t="str">
            <v>AAT</v>
          </cell>
          <cell r="E32" t="str">
            <v>Bailment</v>
          </cell>
          <cell r="F32" t="str">
            <v>11 - 20</v>
          </cell>
          <cell r="G32" t="str">
            <v>Round Trip</v>
          </cell>
          <cell r="H32" t="str">
            <v>Round Trip</v>
          </cell>
          <cell r="I32">
            <v>44562</v>
          </cell>
          <cell r="J32" t="str">
            <v>AC0002</v>
          </cell>
          <cell r="K32" t="str">
            <v>GRBNA</v>
          </cell>
          <cell r="L32" t="str">
            <v>AUTO ALLIANCE (THAILAND) CO., LTD</v>
          </cell>
          <cell r="M32" t="str">
            <v>13.005183, 101.164959</v>
          </cell>
          <cell r="N32" t="str">
            <v>FESGA, FESGE</v>
          </cell>
          <cell r="O32" t="str">
            <v>PxP MR</v>
          </cell>
          <cell r="Q32" t="str">
            <v>TTVT</v>
          </cell>
          <cell r="R32" t="str">
            <v>Free Zone</v>
          </cell>
          <cell r="S32" t="str">
            <v>AAT</v>
          </cell>
          <cell r="T32" t="str">
            <v>MTWRF</v>
          </cell>
          <cell r="U32" t="str">
            <v>MTWRF</v>
          </cell>
          <cell r="V32">
            <v>0.33680555555555558</v>
          </cell>
          <cell r="W32">
            <v>0.34722222222222227</v>
          </cell>
          <cell r="X32" t="str">
            <v>MTWRF</v>
          </cell>
          <cell r="Y32" t="str">
            <v>MTWRF</v>
          </cell>
          <cell r="Z32">
            <v>0.36805555555555558</v>
          </cell>
          <cell r="AA32">
            <v>0.37847222222222227</v>
          </cell>
          <cell r="AB32" t="str">
            <v>EDC4</v>
          </cell>
          <cell r="AC32" t="str">
            <v>6W</v>
          </cell>
        </row>
        <row r="33">
          <cell r="A33" t="str">
            <v>AC0003</v>
          </cell>
          <cell r="B33" t="str">
            <v>EDCFZ</v>
          </cell>
          <cell r="C33" t="str">
            <v>Distribution Center</v>
          </cell>
          <cell r="D33" t="str">
            <v>AAT</v>
          </cell>
          <cell r="E33" t="str">
            <v>Bailment</v>
          </cell>
          <cell r="F33" t="str">
            <v>11 - 20</v>
          </cell>
          <cell r="G33" t="str">
            <v>Round Trip</v>
          </cell>
          <cell r="H33" t="str">
            <v>Round Trip</v>
          </cell>
          <cell r="I33">
            <v>44562</v>
          </cell>
          <cell r="J33" t="str">
            <v>AC0003</v>
          </cell>
          <cell r="K33" t="str">
            <v>GRBNA</v>
          </cell>
          <cell r="L33" t="str">
            <v>AUTO ALLIANCE (THAILAND) CO., LTD</v>
          </cell>
          <cell r="M33" t="str">
            <v>13.005183, 101.164959</v>
          </cell>
          <cell r="N33" t="str">
            <v>FESGA, FESGE</v>
          </cell>
          <cell r="O33" t="str">
            <v>PxP MR</v>
          </cell>
          <cell r="Q33" t="str">
            <v>TTVT</v>
          </cell>
          <cell r="R33" t="str">
            <v>Free Zone</v>
          </cell>
          <cell r="S33" t="str">
            <v>AAT</v>
          </cell>
          <cell r="T33" t="str">
            <v>MTWRF</v>
          </cell>
          <cell r="U33" t="str">
            <v>MTWRF</v>
          </cell>
          <cell r="V33">
            <v>0.34375000000000006</v>
          </cell>
          <cell r="W33">
            <v>0.35416666666666674</v>
          </cell>
          <cell r="X33" t="str">
            <v>MTWRF</v>
          </cell>
          <cell r="Y33" t="str">
            <v>MTWRF</v>
          </cell>
          <cell r="Z33">
            <v>0.37500000000000006</v>
          </cell>
          <cell r="AA33">
            <v>0.38541666666666674</v>
          </cell>
          <cell r="AB33" t="str">
            <v>EDC4</v>
          </cell>
          <cell r="AC33" t="str">
            <v>6W</v>
          </cell>
        </row>
        <row r="34">
          <cell r="A34" t="str">
            <v>AC0004</v>
          </cell>
          <cell r="B34" t="str">
            <v>EDCFZ</v>
          </cell>
          <cell r="C34" t="str">
            <v>Distribution Center</v>
          </cell>
          <cell r="D34" t="str">
            <v>AAT</v>
          </cell>
          <cell r="E34" t="str">
            <v>Bailment</v>
          </cell>
          <cell r="F34" t="str">
            <v>11 - 20</v>
          </cell>
          <cell r="G34" t="str">
            <v>Round Trip</v>
          </cell>
          <cell r="H34" t="str">
            <v>Round Trip</v>
          </cell>
          <cell r="I34">
            <v>44562</v>
          </cell>
          <cell r="J34" t="str">
            <v>AC0004</v>
          </cell>
          <cell r="K34" t="str">
            <v>GRBNA</v>
          </cell>
          <cell r="L34" t="str">
            <v>AUTO ALLIANCE (THAILAND) CO., LTD</v>
          </cell>
          <cell r="M34" t="str">
            <v>13.005183, 101.164959</v>
          </cell>
          <cell r="N34" t="str">
            <v>FESGA, FESGE</v>
          </cell>
          <cell r="O34" t="str">
            <v>PxP MR</v>
          </cell>
          <cell r="Q34" t="str">
            <v>TTVT</v>
          </cell>
          <cell r="R34" t="str">
            <v>Free Zone</v>
          </cell>
          <cell r="S34" t="str">
            <v>AAT</v>
          </cell>
          <cell r="T34" t="str">
            <v>MTWRF</v>
          </cell>
          <cell r="U34" t="str">
            <v>MTWRF</v>
          </cell>
          <cell r="V34">
            <v>0.34722222222222227</v>
          </cell>
          <cell r="W34">
            <v>0.35763888888888895</v>
          </cell>
          <cell r="X34" t="str">
            <v>MTWRF</v>
          </cell>
          <cell r="Y34" t="str">
            <v>MTWRF</v>
          </cell>
          <cell r="Z34">
            <v>0.37847222222222227</v>
          </cell>
          <cell r="AA34">
            <v>0.38888888888888895</v>
          </cell>
          <cell r="AB34" t="str">
            <v>EDC4</v>
          </cell>
          <cell r="AC34" t="str">
            <v>6W</v>
          </cell>
        </row>
        <row r="35">
          <cell r="A35" t="str">
            <v>AC0005</v>
          </cell>
          <cell r="B35" t="str">
            <v>EDCFZ</v>
          </cell>
          <cell r="C35" t="str">
            <v>Distribution Center</v>
          </cell>
          <cell r="D35" t="str">
            <v>AAT</v>
          </cell>
          <cell r="E35" t="str">
            <v>Bailment</v>
          </cell>
          <cell r="F35" t="str">
            <v>11 - 20</v>
          </cell>
          <cell r="G35" t="str">
            <v>Round Trip</v>
          </cell>
          <cell r="H35" t="str">
            <v>Round Trip</v>
          </cell>
          <cell r="I35">
            <v>44562</v>
          </cell>
          <cell r="J35" t="str">
            <v>AC0005</v>
          </cell>
          <cell r="K35" t="str">
            <v>GRBNA</v>
          </cell>
          <cell r="L35" t="str">
            <v>AUTO ALLIANCE (THAILAND) CO., LTD</v>
          </cell>
          <cell r="M35" t="str">
            <v>13.005183, 101.164959</v>
          </cell>
          <cell r="N35" t="str">
            <v>FESGA, FESGE</v>
          </cell>
          <cell r="O35" t="str">
            <v>PxP MR</v>
          </cell>
          <cell r="Q35" t="str">
            <v>TTVT</v>
          </cell>
          <cell r="R35" t="str">
            <v>Free Zone</v>
          </cell>
          <cell r="S35" t="str">
            <v>AAT</v>
          </cell>
          <cell r="T35" t="str">
            <v>MTWRF</v>
          </cell>
          <cell r="U35" t="str">
            <v>MTWRF</v>
          </cell>
          <cell r="V35">
            <v>0.35416666666666674</v>
          </cell>
          <cell r="W35">
            <v>0.36458333333333343</v>
          </cell>
          <cell r="X35" t="str">
            <v>MTWRF</v>
          </cell>
          <cell r="Y35" t="str">
            <v>MTWRF</v>
          </cell>
          <cell r="Z35">
            <v>0.38541666666666674</v>
          </cell>
          <cell r="AA35">
            <v>0.39583333333333343</v>
          </cell>
          <cell r="AB35" t="str">
            <v>EDC4</v>
          </cell>
          <cell r="AC35" t="str">
            <v>6W</v>
          </cell>
        </row>
        <row r="36">
          <cell r="A36" t="str">
            <v>AC0006</v>
          </cell>
          <cell r="B36" t="str">
            <v>EDCFZ</v>
          </cell>
          <cell r="C36" t="str">
            <v>Distribution Center</v>
          </cell>
          <cell r="D36" t="str">
            <v>AAT</v>
          </cell>
          <cell r="E36" t="str">
            <v>Bailment</v>
          </cell>
          <cell r="F36" t="str">
            <v>11 - 20</v>
          </cell>
          <cell r="G36" t="str">
            <v>Round Trip</v>
          </cell>
          <cell r="H36" t="str">
            <v>Round Trip</v>
          </cell>
          <cell r="I36">
            <v>44562</v>
          </cell>
          <cell r="J36" t="str">
            <v>AC0006</v>
          </cell>
          <cell r="K36" t="str">
            <v>GRBNA</v>
          </cell>
          <cell r="L36" t="str">
            <v>AUTO ALLIANCE (THAILAND) CO., LTD</v>
          </cell>
          <cell r="M36" t="str">
            <v>13.005183, 101.164959</v>
          </cell>
          <cell r="N36" t="str">
            <v>FESGA, FESGE</v>
          </cell>
          <cell r="O36" t="str">
            <v>PxP MR</v>
          </cell>
          <cell r="Q36" t="str">
            <v>TTVT</v>
          </cell>
          <cell r="R36" t="str">
            <v>Free Zone</v>
          </cell>
          <cell r="S36" t="str">
            <v>AAT</v>
          </cell>
          <cell r="T36" t="str">
            <v>MTWRF</v>
          </cell>
          <cell r="U36" t="str">
            <v>MTWRF</v>
          </cell>
          <cell r="V36">
            <v>0.35763888888888895</v>
          </cell>
          <cell r="W36">
            <v>0.36805555555555564</v>
          </cell>
          <cell r="X36" t="str">
            <v>MTWRF</v>
          </cell>
          <cell r="Y36" t="str">
            <v>MTWRF</v>
          </cell>
          <cell r="Z36">
            <v>0.38888888888888895</v>
          </cell>
          <cell r="AA36">
            <v>0.39930555555555564</v>
          </cell>
          <cell r="AB36" t="str">
            <v>EDC4</v>
          </cell>
          <cell r="AC36" t="str">
            <v>6W</v>
          </cell>
        </row>
        <row r="37">
          <cell r="A37" t="str">
            <v>AC0007</v>
          </cell>
          <cell r="B37" t="str">
            <v>EDCFZ</v>
          </cell>
          <cell r="C37" t="str">
            <v>Distribution Center</v>
          </cell>
          <cell r="D37" t="str">
            <v>AAT</v>
          </cell>
          <cell r="E37" t="str">
            <v>Bailment</v>
          </cell>
          <cell r="F37" t="str">
            <v>11 - 20</v>
          </cell>
          <cell r="G37" t="str">
            <v>Round Trip</v>
          </cell>
          <cell r="H37" t="str">
            <v>Round Trip</v>
          </cell>
          <cell r="I37">
            <v>44562</v>
          </cell>
          <cell r="J37" t="str">
            <v>AC0007</v>
          </cell>
          <cell r="K37" t="str">
            <v>GRBNA</v>
          </cell>
          <cell r="L37" t="str">
            <v>AUTO ALLIANCE (THAILAND) CO., LTD</v>
          </cell>
          <cell r="M37" t="str">
            <v>13.005183, 101.164959</v>
          </cell>
          <cell r="N37" t="str">
            <v>FESGA, FESGE</v>
          </cell>
          <cell r="O37" t="str">
            <v>PxP MR</v>
          </cell>
          <cell r="Q37" t="str">
            <v>TTVT</v>
          </cell>
          <cell r="R37" t="str">
            <v>Free Zone</v>
          </cell>
          <cell r="S37" t="str">
            <v>AAT</v>
          </cell>
          <cell r="T37" t="str">
            <v>MTWRF</v>
          </cell>
          <cell r="U37" t="str">
            <v>MTWRF</v>
          </cell>
          <cell r="V37">
            <v>0.39583333333333331</v>
          </cell>
          <cell r="W37">
            <v>0.40625</v>
          </cell>
          <cell r="X37" t="str">
            <v>MTWRF</v>
          </cell>
          <cell r="Y37" t="str">
            <v>MTWRF</v>
          </cell>
          <cell r="Z37">
            <v>0.42708333333333331</v>
          </cell>
          <cell r="AA37">
            <v>0.4375</v>
          </cell>
          <cell r="AB37" t="str">
            <v>EDC4</v>
          </cell>
          <cell r="AC37" t="str">
            <v>6W</v>
          </cell>
        </row>
        <row r="38">
          <cell r="A38" t="str">
            <v>AC0008</v>
          </cell>
          <cell r="B38" t="str">
            <v>EDCFZ</v>
          </cell>
          <cell r="C38" t="str">
            <v>Distribution Center</v>
          </cell>
          <cell r="D38" t="str">
            <v>AAT</v>
          </cell>
          <cell r="E38" t="str">
            <v>Bailment</v>
          </cell>
          <cell r="F38" t="str">
            <v>11 - 20</v>
          </cell>
          <cell r="G38" t="str">
            <v>Round Trip</v>
          </cell>
          <cell r="H38" t="str">
            <v>Round Trip</v>
          </cell>
          <cell r="I38">
            <v>44562</v>
          </cell>
          <cell r="J38" t="str">
            <v>AC0008</v>
          </cell>
          <cell r="K38" t="str">
            <v>GRBNA</v>
          </cell>
          <cell r="L38" t="str">
            <v>AUTO ALLIANCE (THAILAND) CO., LTD</v>
          </cell>
          <cell r="M38" t="str">
            <v>13.005183, 101.164959</v>
          </cell>
          <cell r="N38" t="str">
            <v>FESGA, FESGE</v>
          </cell>
          <cell r="O38" t="str">
            <v>PxP MR</v>
          </cell>
          <cell r="Q38" t="str">
            <v>TTVT</v>
          </cell>
          <cell r="R38" t="str">
            <v>Free Zone</v>
          </cell>
          <cell r="S38" t="str">
            <v>AAT</v>
          </cell>
          <cell r="T38" t="str">
            <v>MTWRF</v>
          </cell>
          <cell r="U38" t="str">
            <v>MTWRF</v>
          </cell>
          <cell r="V38">
            <v>0.39930555555555558</v>
          </cell>
          <cell r="W38">
            <v>0.40972222222222227</v>
          </cell>
          <cell r="X38" t="str">
            <v>MTWRF</v>
          </cell>
          <cell r="Y38" t="str">
            <v>MTWRF</v>
          </cell>
          <cell r="Z38">
            <v>0.43055555555555558</v>
          </cell>
          <cell r="AA38">
            <v>0.44097222222222227</v>
          </cell>
          <cell r="AB38" t="str">
            <v>EDC4</v>
          </cell>
          <cell r="AC38" t="str">
            <v>6W</v>
          </cell>
        </row>
        <row r="39">
          <cell r="A39" t="str">
            <v>AC0009</v>
          </cell>
          <cell r="B39" t="str">
            <v>EDCFZ</v>
          </cell>
          <cell r="C39" t="str">
            <v>Distribution Center</v>
          </cell>
          <cell r="D39" t="str">
            <v>AAT</v>
          </cell>
          <cell r="E39" t="str">
            <v>Bailment</v>
          </cell>
          <cell r="F39" t="str">
            <v>11 - 20</v>
          </cell>
          <cell r="G39" t="str">
            <v>Round Trip</v>
          </cell>
          <cell r="H39" t="str">
            <v>Round Trip</v>
          </cell>
          <cell r="I39">
            <v>44562</v>
          </cell>
          <cell r="J39" t="str">
            <v>AC0009</v>
          </cell>
          <cell r="K39" t="str">
            <v>GRBNA</v>
          </cell>
          <cell r="L39" t="str">
            <v>AUTO ALLIANCE (THAILAND) CO., LTD</v>
          </cell>
          <cell r="M39" t="str">
            <v>13.005183, 101.164959</v>
          </cell>
          <cell r="N39" t="str">
            <v>FESGA, FESGE</v>
          </cell>
          <cell r="O39" t="str">
            <v>PxP MR</v>
          </cell>
          <cell r="Q39" t="str">
            <v>TTVT</v>
          </cell>
          <cell r="R39" t="str">
            <v>Free Zone</v>
          </cell>
          <cell r="S39" t="str">
            <v>AAT</v>
          </cell>
          <cell r="T39" t="str">
            <v>MTWRF</v>
          </cell>
          <cell r="U39" t="str">
            <v>MTWRF</v>
          </cell>
          <cell r="V39">
            <v>0.40625</v>
          </cell>
          <cell r="W39">
            <v>0.41666666666666669</v>
          </cell>
          <cell r="X39" t="str">
            <v>MTWRF</v>
          </cell>
          <cell r="Y39" t="str">
            <v>MTWRF</v>
          </cell>
          <cell r="Z39">
            <v>0.4375</v>
          </cell>
          <cell r="AA39">
            <v>0.44791666666666669</v>
          </cell>
          <cell r="AB39" t="str">
            <v>EDC4</v>
          </cell>
          <cell r="AC39" t="str">
            <v>6W</v>
          </cell>
        </row>
        <row r="40">
          <cell r="A40" t="str">
            <v>AC0010</v>
          </cell>
          <cell r="B40" t="str">
            <v>EDCFZ</v>
          </cell>
          <cell r="C40" t="str">
            <v>Distribution Center</v>
          </cell>
          <cell r="D40" t="str">
            <v>AAT</v>
          </cell>
          <cell r="E40" t="str">
            <v>Bailment</v>
          </cell>
          <cell r="F40" t="str">
            <v>11 - 20</v>
          </cell>
          <cell r="G40" t="str">
            <v>Round Trip</v>
          </cell>
          <cell r="H40" t="str">
            <v>Round Trip</v>
          </cell>
          <cell r="I40">
            <v>44562</v>
          </cell>
          <cell r="J40" t="str">
            <v>AC0010</v>
          </cell>
          <cell r="K40" t="str">
            <v>GRBNA</v>
          </cell>
          <cell r="L40" t="str">
            <v>AUTO ALLIANCE (THAILAND) CO., LTD</v>
          </cell>
          <cell r="M40" t="str">
            <v>13.005183, 101.164959</v>
          </cell>
          <cell r="N40" t="str">
            <v>FESGA, FESGE</v>
          </cell>
          <cell r="O40" t="str">
            <v>PxP MR</v>
          </cell>
          <cell r="Q40" t="str">
            <v>TTVT</v>
          </cell>
          <cell r="R40" t="str">
            <v>Free Zone</v>
          </cell>
          <cell r="S40" t="str">
            <v>AAT</v>
          </cell>
          <cell r="T40" t="str">
            <v>MTWRF</v>
          </cell>
          <cell r="U40" t="str">
            <v>MTWRF</v>
          </cell>
          <cell r="V40">
            <v>0.40972222222222227</v>
          </cell>
          <cell r="W40">
            <v>0.42013888888888895</v>
          </cell>
          <cell r="X40" t="str">
            <v>MTWRF</v>
          </cell>
          <cell r="Y40" t="str">
            <v>MTWRF</v>
          </cell>
          <cell r="Z40">
            <v>0.44097222222222227</v>
          </cell>
          <cell r="AA40">
            <v>0.45138888888888895</v>
          </cell>
          <cell r="AB40" t="str">
            <v>EDC4</v>
          </cell>
          <cell r="AC40" t="str">
            <v>6W</v>
          </cell>
        </row>
        <row r="41">
          <cell r="A41" t="str">
            <v>AC0011</v>
          </cell>
          <cell r="B41" t="str">
            <v>EDCFZ</v>
          </cell>
          <cell r="C41" t="str">
            <v>Distribution Center</v>
          </cell>
          <cell r="D41" t="str">
            <v>AAT</v>
          </cell>
          <cell r="E41" t="str">
            <v>Bailment</v>
          </cell>
          <cell r="F41" t="str">
            <v>11 - 20</v>
          </cell>
          <cell r="G41" t="str">
            <v>Round Trip</v>
          </cell>
          <cell r="H41" t="str">
            <v>Round Trip</v>
          </cell>
          <cell r="I41">
            <v>44562</v>
          </cell>
          <cell r="J41" t="str">
            <v>AC0011</v>
          </cell>
          <cell r="K41" t="str">
            <v>GRBNA</v>
          </cell>
          <cell r="L41" t="str">
            <v>AUTO ALLIANCE (THAILAND) CO., LTD</v>
          </cell>
          <cell r="M41" t="str">
            <v>13.005183, 101.164959</v>
          </cell>
          <cell r="N41" t="str">
            <v>FESGA, FESGE</v>
          </cell>
          <cell r="O41" t="str">
            <v>PxP MR</v>
          </cell>
          <cell r="Q41" t="str">
            <v>TTVT</v>
          </cell>
          <cell r="R41" t="str">
            <v>Free Zone</v>
          </cell>
          <cell r="S41" t="str">
            <v>AAT</v>
          </cell>
          <cell r="T41" t="str">
            <v>MTWRF</v>
          </cell>
          <cell r="U41" t="str">
            <v>MTWRF</v>
          </cell>
          <cell r="V41">
            <v>0.42013888888888895</v>
          </cell>
          <cell r="W41">
            <v>0.43055555555555564</v>
          </cell>
          <cell r="X41" t="str">
            <v>MTWRF</v>
          </cell>
          <cell r="Y41" t="str">
            <v>MTWRF</v>
          </cell>
          <cell r="Z41">
            <v>0.45138888888888895</v>
          </cell>
          <cell r="AA41">
            <v>0.46180555555555564</v>
          </cell>
          <cell r="AB41" t="str">
            <v>EDC4</v>
          </cell>
          <cell r="AC41" t="str">
            <v>6W</v>
          </cell>
        </row>
        <row r="42">
          <cell r="A42" t="str">
            <v>AC0012</v>
          </cell>
          <cell r="B42" t="str">
            <v>EDCFZ</v>
          </cell>
          <cell r="C42" t="str">
            <v>Distribution Center</v>
          </cell>
          <cell r="D42" t="str">
            <v>AAT</v>
          </cell>
          <cell r="E42" t="str">
            <v>Bailment</v>
          </cell>
          <cell r="F42" t="str">
            <v>11 - 20</v>
          </cell>
          <cell r="G42" t="str">
            <v>Round Trip</v>
          </cell>
          <cell r="H42" t="str">
            <v>Round Trip</v>
          </cell>
          <cell r="I42">
            <v>44562</v>
          </cell>
          <cell r="J42" t="str">
            <v>AC0012</v>
          </cell>
          <cell r="K42" t="str">
            <v>GRBNA</v>
          </cell>
          <cell r="L42" t="str">
            <v>AUTO ALLIANCE (THAILAND) CO., LTD</v>
          </cell>
          <cell r="M42" t="str">
            <v>13.005183, 101.164959</v>
          </cell>
          <cell r="N42" t="str">
            <v>FESGA, FESGE</v>
          </cell>
          <cell r="O42" t="str">
            <v>PxP MR</v>
          </cell>
          <cell r="Q42" t="str">
            <v>TTVT</v>
          </cell>
          <cell r="R42" t="str">
            <v>Free Zone</v>
          </cell>
          <cell r="S42" t="str">
            <v>AAT</v>
          </cell>
          <cell r="T42" t="str">
            <v>MTWRF</v>
          </cell>
          <cell r="U42" t="str">
            <v>MTWRF</v>
          </cell>
          <cell r="V42">
            <v>0.42708333333333337</v>
          </cell>
          <cell r="W42">
            <v>0.43750000000000006</v>
          </cell>
          <cell r="X42" t="str">
            <v>MTWRF</v>
          </cell>
          <cell r="Y42" t="str">
            <v>MTWRF</v>
          </cell>
          <cell r="Z42">
            <v>0.45833333333333331</v>
          </cell>
          <cell r="AA42">
            <v>0.46875</v>
          </cell>
          <cell r="AB42" t="str">
            <v>EDC4</v>
          </cell>
          <cell r="AC42" t="str">
            <v>6W</v>
          </cell>
        </row>
        <row r="43">
          <cell r="A43" t="str">
            <v>AC0013</v>
          </cell>
          <cell r="B43" t="str">
            <v>EDCFZ</v>
          </cell>
          <cell r="C43" t="str">
            <v>Distribution Center</v>
          </cell>
          <cell r="D43" t="str">
            <v>AAT</v>
          </cell>
          <cell r="E43" t="str">
            <v>Bailment</v>
          </cell>
          <cell r="F43" t="str">
            <v>11 - 20</v>
          </cell>
          <cell r="G43" t="str">
            <v>Round Trip</v>
          </cell>
          <cell r="H43" t="str">
            <v>Round Trip</v>
          </cell>
          <cell r="I43">
            <v>44562</v>
          </cell>
          <cell r="J43" t="str">
            <v>AC0013</v>
          </cell>
          <cell r="K43" t="str">
            <v>GRBNA</v>
          </cell>
          <cell r="L43" t="str">
            <v>AUTO ALLIANCE (THAILAND) CO., LTD</v>
          </cell>
          <cell r="M43" t="str">
            <v>13.005183, 101.164959</v>
          </cell>
          <cell r="N43" t="str">
            <v>FESGA, FESGE</v>
          </cell>
          <cell r="O43" t="str">
            <v>PxP MR</v>
          </cell>
          <cell r="Q43" t="str">
            <v>TTVT</v>
          </cell>
          <cell r="R43" t="str">
            <v>Free Zone</v>
          </cell>
          <cell r="S43" t="str">
            <v>AAT</v>
          </cell>
          <cell r="T43" t="str">
            <v>MTWRF</v>
          </cell>
          <cell r="U43" t="str">
            <v>MTWRF</v>
          </cell>
          <cell r="V43">
            <v>0.45833333333333331</v>
          </cell>
          <cell r="W43">
            <v>0.46875</v>
          </cell>
          <cell r="X43" t="str">
            <v>MTWRF</v>
          </cell>
          <cell r="Y43" t="str">
            <v>MTWRF</v>
          </cell>
          <cell r="Z43">
            <v>0.54166666666666663</v>
          </cell>
          <cell r="AA43">
            <v>0.55208333333333326</v>
          </cell>
          <cell r="AB43" t="str">
            <v>EDC4</v>
          </cell>
          <cell r="AC43" t="str">
            <v>6W</v>
          </cell>
        </row>
        <row r="44">
          <cell r="A44" t="str">
            <v>AC0014</v>
          </cell>
          <cell r="B44" t="str">
            <v>EDCFZ</v>
          </cell>
          <cell r="C44" t="str">
            <v>Distribution Center</v>
          </cell>
          <cell r="D44" t="str">
            <v>AAT</v>
          </cell>
          <cell r="E44" t="str">
            <v>Bailment</v>
          </cell>
          <cell r="F44" t="str">
            <v>11 - 20</v>
          </cell>
          <cell r="G44" t="str">
            <v>Round Trip</v>
          </cell>
          <cell r="H44" t="str">
            <v>Round Trip</v>
          </cell>
          <cell r="I44">
            <v>44562</v>
          </cell>
          <cell r="J44" t="str">
            <v>AC0014</v>
          </cell>
          <cell r="K44" t="str">
            <v>GRBNA</v>
          </cell>
          <cell r="L44" t="str">
            <v>AUTO ALLIANCE (THAILAND) CO., LTD</v>
          </cell>
          <cell r="M44" t="str">
            <v>13.005183, 101.164959</v>
          </cell>
          <cell r="N44" t="str">
            <v>FESGA, FESGE</v>
          </cell>
          <cell r="O44" t="str">
            <v>PxP MR</v>
          </cell>
          <cell r="Q44" t="str">
            <v>TTVT</v>
          </cell>
          <cell r="R44" t="str">
            <v>Free Zone</v>
          </cell>
          <cell r="S44" t="str">
            <v>AAT</v>
          </cell>
          <cell r="T44" t="str">
            <v>MTWRF</v>
          </cell>
          <cell r="U44" t="str">
            <v>MTWRF</v>
          </cell>
          <cell r="V44">
            <v>0.46180555555555558</v>
          </cell>
          <cell r="W44">
            <v>0.47222222222222227</v>
          </cell>
          <cell r="X44" t="str">
            <v>MTWRF</v>
          </cell>
          <cell r="Y44" t="str">
            <v>MTWRF</v>
          </cell>
          <cell r="Z44">
            <v>0.54513888888888895</v>
          </cell>
          <cell r="AA44">
            <v>0.55555555555555558</v>
          </cell>
          <cell r="AB44" t="str">
            <v>EDC4</v>
          </cell>
          <cell r="AC44" t="str">
            <v>6W</v>
          </cell>
        </row>
        <row r="45">
          <cell r="A45" t="str">
            <v>AC0015</v>
          </cell>
          <cell r="B45" t="str">
            <v>EDCFZ</v>
          </cell>
          <cell r="C45" t="str">
            <v>Distribution Center</v>
          </cell>
          <cell r="D45" t="str">
            <v>AAT</v>
          </cell>
          <cell r="E45" t="str">
            <v>Bailment</v>
          </cell>
          <cell r="F45" t="str">
            <v>11 - 20</v>
          </cell>
          <cell r="G45" t="str">
            <v>Round Trip</v>
          </cell>
          <cell r="H45" t="str">
            <v>Round Trip</v>
          </cell>
          <cell r="I45">
            <v>44562</v>
          </cell>
          <cell r="J45" t="str">
            <v>AC0015</v>
          </cell>
          <cell r="K45" t="str">
            <v>GRBNA</v>
          </cell>
          <cell r="L45" t="str">
            <v>AUTO ALLIANCE (THAILAND) CO., LTD</v>
          </cell>
          <cell r="M45" t="str">
            <v>13.005183, 101.164959</v>
          </cell>
          <cell r="N45" t="str">
            <v>FESGA, FESGE</v>
          </cell>
          <cell r="O45" t="str">
            <v>PxP MR</v>
          </cell>
          <cell r="Q45" t="str">
            <v>TTVT</v>
          </cell>
          <cell r="R45" t="str">
            <v>Free Zone</v>
          </cell>
          <cell r="S45" t="str">
            <v>AAT</v>
          </cell>
          <cell r="T45" t="str">
            <v>MTWRF</v>
          </cell>
          <cell r="U45" t="str">
            <v>MTWRF</v>
          </cell>
          <cell r="V45">
            <v>0.46875</v>
          </cell>
          <cell r="W45">
            <v>0.47916666666666669</v>
          </cell>
          <cell r="X45" t="str">
            <v>MTWRF</v>
          </cell>
          <cell r="Y45" t="str">
            <v>MTWRF</v>
          </cell>
          <cell r="Z45">
            <v>0.55208333333333326</v>
          </cell>
          <cell r="AA45">
            <v>0.56249999999999989</v>
          </cell>
          <cell r="AB45" t="str">
            <v>EDC4</v>
          </cell>
          <cell r="AC45" t="str">
            <v>6W</v>
          </cell>
        </row>
        <row r="46">
          <cell r="A46" t="str">
            <v>AC0016</v>
          </cell>
          <cell r="B46" t="str">
            <v>EDCFZ</v>
          </cell>
          <cell r="C46" t="str">
            <v>Distribution Center</v>
          </cell>
          <cell r="D46" t="str">
            <v>AAT</v>
          </cell>
          <cell r="E46" t="str">
            <v>Bailment</v>
          </cell>
          <cell r="F46" t="str">
            <v>11 - 20</v>
          </cell>
          <cell r="G46" t="str">
            <v>Round Trip</v>
          </cell>
          <cell r="H46" t="str">
            <v>Round Trip</v>
          </cell>
          <cell r="I46">
            <v>44562</v>
          </cell>
          <cell r="J46" t="str">
            <v>AC0016</v>
          </cell>
          <cell r="K46" t="str">
            <v>GRBNA</v>
          </cell>
          <cell r="L46" t="str">
            <v>AUTO ALLIANCE (THAILAND) CO., LTD</v>
          </cell>
          <cell r="M46" t="str">
            <v>13.005183, 101.164959</v>
          </cell>
          <cell r="N46" t="str">
            <v>FESGA, FESGE</v>
          </cell>
          <cell r="O46" t="str">
            <v>PxP MR</v>
          </cell>
          <cell r="Q46" t="str">
            <v>TTVT</v>
          </cell>
          <cell r="R46" t="str">
            <v>Free Zone</v>
          </cell>
          <cell r="S46" t="str">
            <v>AAT</v>
          </cell>
          <cell r="T46" t="str">
            <v>MTWRF</v>
          </cell>
          <cell r="U46" t="str">
            <v>MTWRF</v>
          </cell>
          <cell r="V46">
            <v>0.47222222222222227</v>
          </cell>
          <cell r="W46">
            <v>0.48263888888888895</v>
          </cell>
          <cell r="X46" t="str">
            <v>MTWRF</v>
          </cell>
          <cell r="Y46" t="str">
            <v>MTWRF</v>
          </cell>
          <cell r="Z46">
            <v>0.55555555555555558</v>
          </cell>
          <cell r="AA46">
            <v>0.56597222222222221</v>
          </cell>
          <cell r="AB46" t="str">
            <v>EDC4</v>
          </cell>
          <cell r="AC46" t="str">
            <v>6W</v>
          </cell>
        </row>
        <row r="47">
          <cell r="A47" t="str">
            <v>AC0017</v>
          </cell>
          <cell r="B47" t="str">
            <v>EDCFZ</v>
          </cell>
          <cell r="C47" t="str">
            <v>Distribution Center</v>
          </cell>
          <cell r="D47" t="str">
            <v>AAT</v>
          </cell>
          <cell r="E47" t="str">
            <v>Bailment</v>
          </cell>
          <cell r="F47" t="str">
            <v>11 - 20</v>
          </cell>
          <cell r="G47" t="str">
            <v>Round Trip</v>
          </cell>
          <cell r="H47" t="str">
            <v>Round Trip</v>
          </cell>
          <cell r="I47">
            <v>44562</v>
          </cell>
          <cell r="J47" t="str">
            <v>AC0017</v>
          </cell>
          <cell r="K47" t="str">
            <v>GRBNA</v>
          </cell>
          <cell r="L47" t="str">
            <v>AUTO ALLIANCE (THAILAND) CO., LTD</v>
          </cell>
          <cell r="M47" t="str">
            <v>13.005183, 101.164959</v>
          </cell>
          <cell r="N47" t="str">
            <v>FESGA, FESGE</v>
          </cell>
          <cell r="O47" t="str">
            <v>PxP MR</v>
          </cell>
          <cell r="Q47" t="str">
            <v>TTVT</v>
          </cell>
          <cell r="R47" t="str">
            <v>Free Zone</v>
          </cell>
          <cell r="S47" t="str">
            <v>AAT</v>
          </cell>
          <cell r="T47" t="str">
            <v>MTWRF</v>
          </cell>
          <cell r="U47" t="str">
            <v>MTWRF</v>
          </cell>
          <cell r="V47">
            <v>0.4826388888888889</v>
          </cell>
          <cell r="W47">
            <v>0.49305555555555558</v>
          </cell>
          <cell r="X47" t="str">
            <v>MTWRF</v>
          </cell>
          <cell r="Y47" t="str">
            <v>MTWRF</v>
          </cell>
          <cell r="Z47">
            <v>0.56597222222222221</v>
          </cell>
          <cell r="AA47">
            <v>0.57638888888888884</v>
          </cell>
          <cell r="AB47" t="str">
            <v>EDC4</v>
          </cell>
          <cell r="AC47" t="str">
            <v>6W</v>
          </cell>
        </row>
        <row r="48">
          <cell r="A48" t="str">
            <v>AC0018</v>
          </cell>
          <cell r="B48" t="str">
            <v>EDCFZ</v>
          </cell>
          <cell r="C48" t="str">
            <v>Distribution Center</v>
          </cell>
          <cell r="D48" t="str">
            <v>AAT</v>
          </cell>
          <cell r="E48" t="str">
            <v>Bailment</v>
          </cell>
          <cell r="F48" t="str">
            <v>11 - 20</v>
          </cell>
          <cell r="G48" t="str">
            <v>Round Trip</v>
          </cell>
          <cell r="H48" t="str">
            <v>Round Trip</v>
          </cell>
          <cell r="I48">
            <v>44562</v>
          </cell>
          <cell r="J48" t="str">
            <v>AC0018</v>
          </cell>
          <cell r="K48" t="str">
            <v>GRBNA</v>
          </cell>
          <cell r="L48" t="str">
            <v>AUTO ALLIANCE (THAILAND) CO., LTD</v>
          </cell>
          <cell r="M48" t="str">
            <v>13.005183, 101.164959</v>
          </cell>
          <cell r="N48" t="str">
            <v>FESGA, FESGE</v>
          </cell>
          <cell r="O48" t="str">
            <v>PxP MR</v>
          </cell>
          <cell r="Q48" t="str">
            <v>TTVT</v>
          </cell>
          <cell r="R48" t="str">
            <v>Free Zone</v>
          </cell>
          <cell r="S48" t="str">
            <v>AAT</v>
          </cell>
          <cell r="T48" t="str">
            <v>MTWRF</v>
          </cell>
          <cell r="U48" t="str">
            <v>MTWRF</v>
          </cell>
          <cell r="V48">
            <v>0.48958333333333331</v>
          </cell>
          <cell r="W48">
            <v>0.5</v>
          </cell>
          <cell r="X48" t="str">
            <v>MTWRF</v>
          </cell>
          <cell r="Y48" t="str">
            <v>MTWRF</v>
          </cell>
          <cell r="Z48">
            <v>0.57291666666666652</v>
          </cell>
          <cell r="AA48">
            <v>0.58333333333333315</v>
          </cell>
          <cell r="AB48" t="str">
            <v>EDC4</v>
          </cell>
          <cell r="AC48" t="str">
            <v>6W</v>
          </cell>
        </row>
        <row r="49">
          <cell r="A49" t="str">
            <v>AC0019</v>
          </cell>
          <cell r="B49" t="str">
            <v>EDCFZ</v>
          </cell>
          <cell r="C49" t="str">
            <v>Distribution Center</v>
          </cell>
          <cell r="D49" t="str">
            <v>AAT</v>
          </cell>
          <cell r="E49" t="str">
            <v>Bailment</v>
          </cell>
          <cell r="F49" t="str">
            <v>11 - 20</v>
          </cell>
          <cell r="G49" t="str">
            <v>Round Trip</v>
          </cell>
          <cell r="H49" t="str">
            <v>Round Trip</v>
          </cell>
          <cell r="I49">
            <v>44562</v>
          </cell>
          <cell r="J49" t="str">
            <v>AC0019</v>
          </cell>
          <cell r="K49" t="str">
            <v>GRBNA</v>
          </cell>
          <cell r="L49" t="str">
            <v>AUTO ALLIANCE (THAILAND) CO., LTD</v>
          </cell>
          <cell r="M49" t="str">
            <v>13.005183, 101.164959</v>
          </cell>
          <cell r="N49" t="str">
            <v>FESGA, FESGE</v>
          </cell>
          <cell r="O49" t="str">
            <v>PxP MR</v>
          </cell>
          <cell r="Q49" t="str">
            <v>TTVT</v>
          </cell>
          <cell r="R49" t="str">
            <v>Free Zone</v>
          </cell>
          <cell r="S49" t="str">
            <v>AAT</v>
          </cell>
          <cell r="T49" t="str">
            <v>MTWRF</v>
          </cell>
          <cell r="U49" t="str">
            <v>MTWRF</v>
          </cell>
          <cell r="V49">
            <v>0.57291666666666663</v>
          </cell>
          <cell r="W49">
            <v>0.58333333333333326</v>
          </cell>
          <cell r="X49" t="str">
            <v>MTWRF</v>
          </cell>
          <cell r="Y49" t="str">
            <v>MTWRF</v>
          </cell>
          <cell r="Z49">
            <v>0.60763888888888873</v>
          </cell>
          <cell r="AA49">
            <v>0.61805555555555536</v>
          </cell>
          <cell r="AB49" t="str">
            <v>EDC4</v>
          </cell>
          <cell r="AC49" t="str">
            <v>6W</v>
          </cell>
        </row>
        <row r="50">
          <cell r="A50" t="str">
            <v>AC0020</v>
          </cell>
          <cell r="B50" t="str">
            <v>EDCFZ</v>
          </cell>
          <cell r="C50" t="str">
            <v>Distribution Center</v>
          </cell>
          <cell r="D50" t="str">
            <v>AAT</v>
          </cell>
          <cell r="E50" t="str">
            <v>Bailment</v>
          </cell>
          <cell r="F50" t="str">
            <v>11 - 20</v>
          </cell>
          <cell r="G50" t="str">
            <v>Round Trip</v>
          </cell>
          <cell r="H50" t="str">
            <v>Round Trip</v>
          </cell>
          <cell r="I50">
            <v>44562</v>
          </cell>
          <cell r="J50" t="str">
            <v>AC0020</v>
          </cell>
          <cell r="K50" t="str">
            <v>GRBNA</v>
          </cell>
          <cell r="L50" t="str">
            <v>AUTO ALLIANCE (THAILAND) CO., LTD</v>
          </cell>
          <cell r="M50" t="str">
            <v>13.005183, 101.164959</v>
          </cell>
          <cell r="N50" t="str">
            <v>FESGA, FESGE</v>
          </cell>
          <cell r="O50" t="str">
            <v>PxP MR</v>
          </cell>
          <cell r="Q50" t="str">
            <v>TTVT</v>
          </cell>
          <cell r="R50" t="str">
            <v>Free Zone</v>
          </cell>
          <cell r="S50" t="str">
            <v>AAT</v>
          </cell>
          <cell r="T50" t="str">
            <v>MTWRF</v>
          </cell>
          <cell r="U50" t="str">
            <v>MTWRF</v>
          </cell>
          <cell r="V50">
            <v>0.57638888888888895</v>
          </cell>
          <cell r="W50">
            <v>0.58680555555555558</v>
          </cell>
          <cell r="X50" t="str">
            <v>MTWRF</v>
          </cell>
          <cell r="Y50" t="str">
            <v>MTWRF</v>
          </cell>
          <cell r="Z50">
            <v>0.61458333333333304</v>
          </cell>
          <cell r="AA50">
            <v>0.62499999999999967</v>
          </cell>
          <cell r="AB50" t="str">
            <v>EDC4</v>
          </cell>
          <cell r="AC50" t="str">
            <v>6W</v>
          </cell>
        </row>
        <row r="51">
          <cell r="A51" t="str">
            <v>AC0021</v>
          </cell>
          <cell r="B51" t="str">
            <v>EDCFZ</v>
          </cell>
          <cell r="C51" t="str">
            <v>Distribution Center</v>
          </cell>
          <cell r="D51" t="str">
            <v>AAT</v>
          </cell>
          <cell r="E51" t="str">
            <v>Bailment</v>
          </cell>
          <cell r="F51" t="str">
            <v>11 - 20</v>
          </cell>
          <cell r="G51" t="str">
            <v>Round Trip</v>
          </cell>
          <cell r="H51" t="str">
            <v>Round Trip</v>
          </cell>
          <cell r="I51">
            <v>44562</v>
          </cell>
          <cell r="J51" t="str">
            <v>AC0021</v>
          </cell>
          <cell r="K51" t="str">
            <v>GRBNA</v>
          </cell>
          <cell r="L51" t="str">
            <v>AUTO ALLIANCE (THAILAND) CO., LTD</v>
          </cell>
          <cell r="M51" t="str">
            <v>13.005183, 101.164959</v>
          </cell>
          <cell r="N51" t="str">
            <v>FESGA, FESGE</v>
          </cell>
          <cell r="O51" t="str">
            <v>PxP MR</v>
          </cell>
          <cell r="Q51" t="str">
            <v>TTVT</v>
          </cell>
          <cell r="R51" t="str">
            <v>Free Zone</v>
          </cell>
          <cell r="S51" t="str">
            <v>AAT</v>
          </cell>
          <cell r="T51" t="str">
            <v>MTWRF</v>
          </cell>
          <cell r="U51" t="str">
            <v>MTWRF</v>
          </cell>
          <cell r="V51">
            <v>0.58333333333333337</v>
          </cell>
          <cell r="W51">
            <v>0.59375</v>
          </cell>
          <cell r="X51" t="str">
            <v>MTWRF</v>
          </cell>
          <cell r="Y51" t="str">
            <v>MTWRF</v>
          </cell>
          <cell r="Z51">
            <v>0.63888888888888895</v>
          </cell>
          <cell r="AA51">
            <v>0.64930555555555558</v>
          </cell>
          <cell r="AB51" t="str">
            <v>EDC4</v>
          </cell>
          <cell r="AC51" t="str">
            <v>6W</v>
          </cell>
        </row>
        <row r="52">
          <cell r="A52" t="str">
            <v>AC0022</v>
          </cell>
          <cell r="B52" t="str">
            <v>EDCFZ</v>
          </cell>
          <cell r="C52" t="str">
            <v>Distribution Center</v>
          </cell>
          <cell r="D52" t="str">
            <v>AAT</v>
          </cell>
          <cell r="E52" t="str">
            <v>Bailment</v>
          </cell>
          <cell r="F52" t="str">
            <v>11 - 20</v>
          </cell>
          <cell r="G52" t="str">
            <v>Round Trip</v>
          </cell>
          <cell r="H52" t="str">
            <v>Round Trip</v>
          </cell>
          <cell r="I52">
            <v>44562</v>
          </cell>
          <cell r="J52" t="str">
            <v>AC0022</v>
          </cell>
          <cell r="K52" t="str">
            <v>GRBNA</v>
          </cell>
          <cell r="L52" t="str">
            <v>AUTO ALLIANCE (THAILAND) CO., LTD</v>
          </cell>
          <cell r="M52" t="str">
            <v>13.005183, 101.164959</v>
          </cell>
          <cell r="N52" t="str">
            <v>FESGA, FESGE</v>
          </cell>
          <cell r="O52" t="str">
            <v>PxP MR</v>
          </cell>
          <cell r="Q52" t="str">
            <v>TTVT</v>
          </cell>
          <cell r="R52" t="str">
            <v>Free Zone</v>
          </cell>
          <cell r="S52" t="str">
            <v>AAT</v>
          </cell>
          <cell r="T52" t="str">
            <v>MTWRF</v>
          </cell>
          <cell r="U52" t="str">
            <v>MTWRF</v>
          </cell>
          <cell r="V52">
            <v>0.58680555555555558</v>
          </cell>
          <cell r="W52">
            <v>0.59722222222222221</v>
          </cell>
          <cell r="X52" t="str">
            <v>MTWRF</v>
          </cell>
          <cell r="Y52" t="str">
            <v>MTWRF</v>
          </cell>
          <cell r="Z52">
            <v>0.64583333333333326</v>
          </cell>
          <cell r="AA52">
            <v>0.65624999999999989</v>
          </cell>
          <cell r="AB52" t="str">
            <v>EDC4</v>
          </cell>
          <cell r="AC52" t="str">
            <v>6W</v>
          </cell>
        </row>
        <row r="53">
          <cell r="A53" t="str">
            <v>AC0023</v>
          </cell>
          <cell r="B53" t="str">
            <v>EDCFZ</v>
          </cell>
          <cell r="C53" t="str">
            <v>Distribution Center</v>
          </cell>
          <cell r="D53" t="str">
            <v>AAT</v>
          </cell>
          <cell r="E53" t="str">
            <v>Bailment</v>
          </cell>
          <cell r="F53" t="str">
            <v>11 - 20</v>
          </cell>
          <cell r="G53" t="str">
            <v>Round Trip</v>
          </cell>
          <cell r="H53" t="str">
            <v>Round Trip</v>
          </cell>
          <cell r="I53">
            <v>44562</v>
          </cell>
          <cell r="J53" t="str">
            <v>AC0023</v>
          </cell>
          <cell r="K53" t="str">
            <v>GRBNA</v>
          </cell>
          <cell r="L53" t="str">
            <v>AUTO ALLIANCE (THAILAND) CO., LTD</v>
          </cell>
          <cell r="M53" t="str">
            <v>13.005183, 101.164959</v>
          </cell>
          <cell r="N53" t="str">
            <v>FESGA, FESGE</v>
          </cell>
          <cell r="O53" t="str">
            <v>PxP MR</v>
          </cell>
          <cell r="Q53" t="str">
            <v>TTVT</v>
          </cell>
          <cell r="R53" t="str">
            <v>Free Zone</v>
          </cell>
          <cell r="S53" t="str">
            <v>AAT</v>
          </cell>
          <cell r="T53" t="str">
            <v>MTWRF</v>
          </cell>
          <cell r="U53" t="str">
            <v>MTWRF</v>
          </cell>
          <cell r="V53">
            <v>0.59722222222222221</v>
          </cell>
          <cell r="W53">
            <v>0.60763888888888884</v>
          </cell>
          <cell r="X53" t="str">
            <v>MTWRF</v>
          </cell>
          <cell r="Y53" t="str">
            <v>MTWRF</v>
          </cell>
          <cell r="Z53">
            <v>0.64930555555555558</v>
          </cell>
          <cell r="AA53">
            <v>0.65972222222222221</v>
          </cell>
          <cell r="AB53" t="str">
            <v>EDC4</v>
          </cell>
          <cell r="AC53" t="str">
            <v>6W</v>
          </cell>
        </row>
        <row r="54">
          <cell r="A54" t="str">
            <v>AC0024</v>
          </cell>
          <cell r="B54" t="str">
            <v>EDCFZ</v>
          </cell>
          <cell r="C54" t="str">
            <v>Distribution Center</v>
          </cell>
          <cell r="D54" t="str">
            <v>AAT</v>
          </cell>
          <cell r="E54" t="str">
            <v>Bailment</v>
          </cell>
          <cell r="F54" t="str">
            <v>11 - 20</v>
          </cell>
          <cell r="G54" t="str">
            <v>Round Trip</v>
          </cell>
          <cell r="H54" t="str">
            <v>Round Trip</v>
          </cell>
          <cell r="I54">
            <v>44562</v>
          </cell>
          <cell r="J54" t="str">
            <v>AC0024</v>
          </cell>
          <cell r="K54" t="str">
            <v>GRBNA</v>
          </cell>
          <cell r="L54" t="str">
            <v>AUTO ALLIANCE (THAILAND) CO., LTD</v>
          </cell>
          <cell r="M54" t="str">
            <v>13.005183, 101.164959</v>
          </cell>
          <cell r="N54" t="str">
            <v>FESGA, FESGE</v>
          </cell>
          <cell r="O54" t="str">
            <v>PxP MR</v>
          </cell>
          <cell r="Q54" t="str">
            <v>TTVT</v>
          </cell>
          <cell r="R54" t="str">
            <v>Free Zone</v>
          </cell>
          <cell r="S54" t="str">
            <v>AAT</v>
          </cell>
          <cell r="T54" t="str">
            <v>MTWRF</v>
          </cell>
          <cell r="U54" t="str">
            <v>MTWRF</v>
          </cell>
          <cell r="V54">
            <v>0.60416666666666663</v>
          </cell>
          <cell r="W54">
            <v>0.61458333333333326</v>
          </cell>
          <cell r="X54" t="str">
            <v>MTWRF</v>
          </cell>
          <cell r="Y54" t="str">
            <v>MTWRF</v>
          </cell>
          <cell r="Z54">
            <v>0.65624999999999989</v>
          </cell>
          <cell r="AA54">
            <v>0.66666666666666652</v>
          </cell>
          <cell r="AB54" t="str">
            <v>EDC4</v>
          </cell>
          <cell r="AC54" t="str">
            <v>6W</v>
          </cell>
        </row>
        <row r="55">
          <cell r="A55" t="str">
            <v>AC0025</v>
          </cell>
          <cell r="B55" t="str">
            <v>EDCFZ</v>
          </cell>
          <cell r="C55" t="str">
            <v>Distribution Center</v>
          </cell>
          <cell r="D55" t="str">
            <v>AAT</v>
          </cell>
          <cell r="E55" t="str">
            <v>Bailment</v>
          </cell>
          <cell r="F55" t="str">
            <v>11 - 20</v>
          </cell>
          <cell r="G55" t="str">
            <v>Round Trip</v>
          </cell>
          <cell r="H55" t="str">
            <v>Round Trip</v>
          </cell>
          <cell r="I55">
            <v>44562</v>
          </cell>
          <cell r="J55" t="str">
            <v>AC0025</v>
          </cell>
          <cell r="K55" t="str">
            <v>GRBNA</v>
          </cell>
          <cell r="L55" t="str">
            <v>AUTO ALLIANCE (THAILAND) CO., LTD</v>
          </cell>
          <cell r="M55" t="str">
            <v>13.005183, 101.164959</v>
          </cell>
          <cell r="N55" t="str">
            <v>FESGA, FESGE</v>
          </cell>
          <cell r="O55" t="str">
            <v>PxP MR</v>
          </cell>
          <cell r="Q55" t="str">
            <v>TTVT</v>
          </cell>
          <cell r="R55" t="str">
            <v>Free Zone</v>
          </cell>
          <cell r="S55" t="str">
            <v>AAT</v>
          </cell>
          <cell r="T55" t="str">
            <v>MTWRF</v>
          </cell>
          <cell r="U55" t="str">
            <v>MTWRF</v>
          </cell>
          <cell r="V55">
            <v>0.63888888888888884</v>
          </cell>
          <cell r="W55">
            <v>0.64930555555555547</v>
          </cell>
          <cell r="X55" t="str">
            <v>MTWRF</v>
          </cell>
          <cell r="Y55" t="str">
            <v>MTWRF</v>
          </cell>
          <cell r="Z55">
            <v>0.67013888888888884</v>
          </cell>
          <cell r="AA55">
            <v>0.68055555555555547</v>
          </cell>
          <cell r="AB55" t="str">
            <v>EDC4</v>
          </cell>
          <cell r="AC55" t="str">
            <v>6W</v>
          </cell>
        </row>
        <row r="56">
          <cell r="A56" t="str">
            <v>AC0026</v>
          </cell>
          <cell r="B56" t="str">
            <v>EDCFZ</v>
          </cell>
          <cell r="C56" t="str">
            <v>Distribution Center</v>
          </cell>
          <cell r="D56" t="str">
            <v>AAT</v>
          </cell>
          <cell r="E56" t="str">
            <v>Bailment</v>
          </cell>
          <cell r="F56" t="str">
            <v>11 - 20</v>
          </cell>
          <cell r="G56" t="str">
            <v>Round Trip</v>
          </cell>
          <cell r="H56" t="str">
            <v>Round Trip</v>
          </cell>
          <cell r="I56">
            <v>44562</v>
          </cell>
          <cell r="J56" t="str">
            <v>AC0026</v>
          </cell>
          <cell r="K56" t="str">
            <v>GRBNA</v>
          </cell>
          <cell r="L56" t="str">
            <v>AUTO ALLIANCE (THAILAND) CO., LTD</v>
          </cell>
          <cell r="M56" t="str">
            <v>13.005183, 101.164959</v>
          </cell>
          <cell r="N56" t="str">
            <v>FESGA, FESGE</v>
          </cell>
          <cell r="O56" t="str">
            <v>PxP MR</v>
          </cell>
          <cell r="Q56" t="str">
            <v>TTVT</v>
          </cell>
          <cell r="R56" t="str">
            <v>Free Zone</v>
          </cell>
          <cell r="S56" t="str">
            <v>AAT</v>
          </cell>
          <cell r="T56" t="str">
            <v>MTWRF</v>
          </cell>
          <cell r="U56" t="str">
            <v>MTWRF</v>
          </cell>
          <cell r="V56">
            <v>0.64583333333333315</v>
          </cell>
          <cell r="W56">
            <v>0.65624999999999978</v>
          </cell>
          <cell r="X56" t="str">
            <v>MTWRF</v>
          </cell>
          <cell r="Y56" t="str">
            <v>MTWRF</v>
          </cell>
          <cell r="Z56">
            <v>0.67708333333333337</v>
          </cell>
          <cell r="AA56">
            <v>0.68749999999999978</v>
          </cell>
          <cell r="AB56" t="str">
            <v>EDC4</v>
          </cell>
          <cell r="AC56" t="str">
            <v>6W</v>
          </cell>
        </row>
        <row r="57">
          <cell r="A57" t="str">
            <v>AC0027</v>
          </cell>
          <cell r="B57" t="str">
            <v>EDCFZ</v>
          </cell>
          <cell r="C57" t="str">
            <v>Distribution Center</v>
          </cell>
          <cell r="D57" t="str">
            <v>AAT</v>
          </cell>
          <cell r="E57" t="str">
            <v>Bailment</v>
          </cell>
          <cell r="F57" t="str">
            <v>11 - 20</v>
          </cell>
          <cell r="G57" t="str">
            <v>Round Trip</v>
          </cell>
          <cell r="H57" t="str">
            <v>Round Trip</v>
          </cell>
          <cell r="I57">
            <v>44562</v>
          </cell>
          <cell r="J57" t="str">
            <v>AC0027</v>
          </cell>
          <cell r="K57" t="str">
            <v>GRBNA</v>
          </cell>
          <cell r="L57" t="str">
            <v>AUTO ALLIANCE (THAILAND) CO., LTD</v>
          </cell>
          <cell r="M57" t="str">
            <v>13.005183, 101.164959</v>
          </cell>
          <cell r="N57" t="str">
            <v>FESGA, FESGE</v>
          </cell>
          <cell r="O57" t="str">
            <v>PxP MR</v>
          </cell>
          <cell r="Q57" t="str">
            <v>TTVT</v>
          </cell>
          <cell r="R57" t="str">
            <v>Free Zone</v>
          </cell>
          <cell r="S57" t="str">
            <v>AAT</v>
          </cell>
          <cell r="T57" t="str">
            <v>MTWRF</v>
          </cell>
          <cell r="U57" t="str">
            <v>MTWRF</v>
          </cell>
          <cell r="V57">
            <v>0.67013888888888873</v>
          </cell>
          <cell r="W57">
            <v>0.68055555555555536</v>
          </cell>
          <cell r="X57" t="str">
            <v>MTWRF</v>
          </cell>
          <cell r="Y57" t="str">
            <v>MTWRF</v>
          </cell>
          <cell r="Z57">
            <v>0.70138888888888873</v>
          </cell>
          <cell r="AA57">
            <v>0.71180555555555536</v>
          </cell>
          <cell r="AB57" t="str">
            <v>EDC4</v>
          </cell>
          <cell r="AC57" t="str">
            <v>6W</v>
          </cell>
        </row>
        <row r="58">
          <cell r="A58" t="str">
            <v>AC0028</v>
          </cell>
          <cell r="B58" t="str">
            <v>EDCFZ</v>
          </cell>
          <cell r="C58" t="str">
            <v>Distribution Center</v>
          </cell>
          <cell r="D58" t="str">
            <v>AAT</v>
          </cell>
          <cell r="E58" t="str">
            <v>Bailment</v>
          </cell>
          <cell r="F58" t="str">
            <v>11 - 20</v>
          </cell>
          <cell r="G58" t="str">
            <v>Round Trip</v>
          </cell>
          <cell r="H58" t="str">
            <v>Round Trip</v>
          </cell>
          <cell r="I58">
            <v>44562</v>
          </cell>
          <cell r="J58" t="str">
            <v>AC0028</v>
          </cell>
          <cell r="K58" t="str">
            <v>GRBNA</v>
          </cell>
          <cell r="L58" t="str">
            <v>AUTO ALLIANCE (THAILAND) CO., LTD</v>
          </cell>
          <cell r="M58" t="str">
            <v>13.005183, 101.164959</v>
          </cell>
          <cell r="N58" t="str">
            <v>FESGA, FESGE</v>
          </cell>
          <cell r="O58" t="str">
            <v>PxP MR</v>
          </cell>
          <cell r="Q58" t="str">
            <v>TTVT</v>
          </cell>
          <cell r="R58" t="str">
            <v>Free Zone</v>
          </cell>
          <cell r="S58" t="str">
            <v>AAT</v>
          </cell>
          <cell r="T58" t="str">
            <v>MTWRF</v>
          </cell>
          <cell r="U58" t="str">
            <v>MTWRF</v>
          </cell>
          <cell r="V58">
            <v>0.67708333333333337</v>
          </cell>
          <cell r="W58">
            <v>0.6875</v>
          </cell>
          <cell r="X58" t="str">
            <v>MTWRF</v>
          </cell>
          <cell r="Y58" t="str">
            <v>MTWRF</v>
          </cell>
          <cell r="Z58">
            <v>0.71180555555555547</v>
          </cell>
          <cell r="AA58">
            <v>0.72222222222222199</v>
          </cell>
          <cell r="AB58" t="str">
            <v>EDC4</v>
          </cell>
          <cell r="AC58" t="str">
            <v>6W</v>
          </cell>
        </row>
        <row r="59">
          <cell r="A59" t="str">
            <v>AC0029</v>
          </cell>
          <cell r="B59" t="str">
            <v>EDCFZ</v>
          </cell>
          <cell r="C59" t="str">
            <v>Distribution Center</v>
          </cell>
          <cell r="D59" t="str">
            <v>AAT</v>
          </cell>
          <cell r="E59" t="str">
            <v>Bailment</v>
          </cell>
          <cell r="F59" t="str">
            <v>11 - 20</v>
          </cell>
          <cell r="G59" t="str">
            <v>Round Trip</v>
          </cell>
          <cell r="H59" t="str">
            <v>Round Trip</v>
          </cell>
          <cell r="I59">
            <v>44562</v>
          </cell>
          <cell r="J59" t="str">
            <v>AC0029</v>
          </cell>
          <cell r="K59" t="str">
            <v>GRBNA</v>
          </cell>
          <cell r="L59" t="str">
            <v>AUTO ALLIANCE (THAILAND) CO., LTD</v>
          </cell>
          <cell r="M59" t="str">
            <v>13.005183, 101.164959</v>
          </cell>
          <cell r="N59" t="str">
            <v>FESGA, FESGE</v>
          </cell>
          <cell r="O59" t="str">
            <v>PxP MR</v>
          </cell>
          <cell r="Q59" t="str">
            <v>TTVT</v>
          </cell>
          <cell r="R59" t="str">
            <v>Free Zone</v>
          </cell>
          <cell r="S59" t="str">
            <v>AAT</v>
          </cell>
          <cell r="T59" t="str">
            <v>MTWRF</v>
          </cell>
          <cell r="U59" t="str">
            <v>MTWRF</v>
          </cell>
          <cell r="V59">
            <v>0.68055555555555547</v>
          </cell>
          <cell r="W59">
            <v>0.6909722222222221</v>
          </cell>
          <cell r="X59" t="str">
            <v>MTWRF</v>
          </cell>
          <cell r="Y59" t="str">
            <v>MTWRF</v>
          </cell>
          <cell r="Z59">
            <v>0.71874999999999967</v>
          </cell>
          <cell r="AA59">
            <v>0.7291666666666663</v>
          </cell>
          <cell r="AB59" t="str">
            <v>EDC4</v>
          </cell>
          <cell r="AC59" t="str">
            <v>6W</v>
          </cell>
        </row>
        <row r="60">
          <cell r="A60" t="str">
            <v>AC0030</v>
          </cell>
          <cell r="B60" t="str">
            <v>EDCFZ</v>
          </cell>
          <cell r="C60" t="str">
            <v>Distribution Center</v>
          </cell>
          <cell r="D60" t="str">
            <v>AAT</v>
          </cell>
          <cell r="E60" t="str">
            <v>Bailment</v>
          </cell>
          <cell r="F60" t="str">
            <v>11 - 20</v>
          </cell>
          <cell r="G60" t="str">
            <v>Round Trip</v>
          </cell>
          <cell r="H60" t="str">
            <v>Round Trip</v>
          </cell>
          <cell r="I60">
            <v>44562</v>
          </cell>
          <cell r="J60" t="str">
            <v>AC0030</v>
          </cell>
          <cell r="K60" t="str">
            <v>GRBNA</v>
          </cell>
          <cell r="L60" t="str">
            <v>AUTO ALLIANCE (THAILAND) CO., LTD</v>
          </cell>
          <cell r="M60" t="str">
            <v>13.005183, 101.164959</v>
          </cell>
          <cell r="N60" t="str">
            <v>FESGA, FESGE</v>
          </cell>
          <cell r="O60" t="str">
            <v>PxP MR</v>
          </cell>
          <cell r="Q60" t="str">
            <v>TTVT</v>
          </cell>
          <cell r="R60" t="str">
            <v>Free Zone</v>
          </cell>
          <cell r="S60" t="str">
            <v>AAT</v>
          </cell>
          <cell r="T60" t="str">
            <v>MTWRF</v>
          </cell>
          <cell r="U60" t="str">
            <v>MTWRF</v>
          </cell>
          <cell r="V60">
            <v>0.6875</v>
          </cell>
          <cell r="W60">
            <v>0.69791666666666663</v>
          </cell>
          <cell r="X60" t="str">
            <v>MTWRF</v>
          </cell>
          <cell r="Y60" t="str">
            <v>MTWRF</v>
          </cell>
          <cell r="Z60">
            <v>0.72222222222222199</v>
          </cell>
          <cell r="AA60">
            <v>0.73263888888888862</v>
          </cell>
          <cell r="AB60" t="str">
            <v>EDC4</v>
          </cell>
          <cell r="AC60" t="str">
            <v>6W</v>
          </cell>
        </row>
        <row r="61">
          <cell r="A61" t="str">
            <v>AC0031</v>
          </cell>
          <cell r="B61" t="str">
            <v>EDCFZ</v>
          </cell>
          <cell r="C61" t="str">
            <v>Distribution Center</v>
          </cell>
          <cell r="D61" t="str">
            <v>AAT</v>
          </cell>
          <cell r="E61" t="str">
            <v>Bailment</v>
          </cell>
          <cell r="F61" t="str">
            <v>11 - 20</v>
          </cell>
          <cell r="G61" t="str">
            <v>Round Trip</v>
          </cell>
          <cell r="H61" t="str">
            <v>Round Trip</v>
          </cell>
          <cell r="I61">
            <v>44562</v>
          </cell>
          <cell r="J61" t="str">
            <v>AC0031</v>
          </cell>
          <cell r="K61" t="str">
            <v>GRBNA</v>
          </cell>
          <cell r="L61" t="str">
            <v>AUTO ALLIANCE (THAILAND) CO., LTD</v>
          </cell>
          <cell r="M61" t="str">
            <v>13.005183, 101.164959</v>
          </cell>
          <cell r="N61" t="str">
            <v>FESGA, FESGE</v>
          </cell>
          <cell r="O61" t="str">
            <v>PxP MR</v>
          </cell>
          <cell r="Q61" t="str">
            <v>TTVT</v>
          </cell>
          <cell r="R61" t="str">
            <v>Free Zone</v>
          </cell>
          <cell r="S61" t="str">
            <v>AAT</v>
          </cell>
          <cell r="T61" t="str">
            <v>MTWRF</v>
          </cell>
          <cell r="U61" t="str">
            <v>MTWRF</v>
          </cell>
          <cell r="V61">
            <v>0.9375</v>
          </cell>
          <cell r="W61">
            <v>0.94791666666666663</v>
          </cell>
          <cell r="X61" t="str">
            <v>MTWRF</v>
          </cell>
          <cell r="Y61" t="str">
            <v>MTWRF</v>
          </cell>
          <cell r="Z61">
            <v>0.96875</v>
          </cell>
          <cell r="AA61">
            <v>0.97916666666666663</v>
          </cell>
          <cell r="AB61" t="str">
            <v>EDC4</v>
          </cell>
          <cell r="AC61" t="str">
            <v>6W</v>
          </cell>
        </row>
        <row r="62">
          <cell r="A62" t="str">
            <v>AC0032</v>
          </cell>
          <cell r="B62" t="str">
            <v>EDCFZ</v>
          </cell>
          <cell r="C62" t="str">
            <v>Distribution Center</v>
          </cell>
          <cell r="D62" t="str">
            <v>AAT</v>
          </cell>
          <cell r="E62" t="str">
            <v>Bailment</v>
          </cell>
          <cell r="F62" t="str">
            <v>11 - 20</v>
          </cell>
          <cell r="G62" t="str">
            <v>Round Trip</v>
          </cell>
          <cell r="H62" t="str">
            <v>Round Trip</v>
          </cell>
          <cell r="I62">
            <v>44562</v>
          </cell>
          <cell r="J62" t="str">
            <v>AC0032</v>
          </cell>
          <cell r="K62" t="str">
            <v>GRBNA</v>
          </cell>
          <cell r="L62" t="str">
            <v>AUTO ALLIANCE (THAILAND) CO., LTD</v>
          </cell>
          <cell r="M62" t="str">
            <v>13.005183, 101.164959</v>
          </cell>
          <cell r="N62" t="str">
            <v>FESGA, FESGE</v>
          </cell>
          <cell r="O62" t="str">
            <v>PxP MR</v>
          </cell>
          <cell r="Q62" t="str">
            <v>TTVT</v>
          </cell>
          <cell r="R62" t="str">
            <v>Free Zone</v>
          </cell>
          <cell r="S62" t="str">
            <v>AAT</v>
          </cell>
          <cell r="T62" t="str">
            <v>MTWRF</v>
          </cell>
          <cell r="U62" t="str">
            <v>MTWRF</v>
          </cell>
          <cell r="V62">
            <v>0.9409722222222221</v>
          </cell>
          <cell r="W62">
            <v>0.95138888888888873</v>
          </cell>
          <cell r="X62" t="str">
            <v>MTWRF</v>
          </cell>
          <cell r="Y62" t="str">
            <v>MTWRF</v>
          </cell>
          <cell r="Z62">
            <v>0.9722222222222221</v>
          </cell>
          <cell r="AA62">
            <v>0.98263888888888873</v>
          </cell>
          <cell r="AB62" t="str">
            <v>EDC4</v>
          </cell>
          <cell r="AC62" t="str">
            <v>6W</v>
          </cell>
        </row>
        <row r="63">
          <cell r="A63" t="str">
            <v>AC0033</v>
          </cell>
          <cell r="B63" t="str">
            <v>EDCFZ</v>
          </cell>
          <cell r="C63" t="str">
            <v>Distribution Center</v>
          </cell>
          <cell r="D63" t="str">
            <v>AAT</v>
          </cell>
          <cell r="E63" t="str">
            <v>Bailment</v>
          </cell>
          <cell r="F63" t="str">
            <v>11 - 20</v>
          </cell>
          <cell r="G63" t="str">
            <v>Round Trip</v>
          </cell>
          <cell r="H63" t="str">
            <v>Round Trip</v>
          </cell>
          <cell r="I63">
            <v>44562</v>
          </cell>
          <cell r="J63" t="str">
            <v>AC0033</v>
          </cell>
          <cell r="K63" t="str">
            <v>GRBNA</v>
          </cell>
          <cell r="L63" t="str">
            <v>AUTO ALLIANCE (THAILAND) CO., LTD</v>
          </cell>
          <cell r="M63" t="str">
            <v>13.005183, 101.164959</v>
          </cell>
          <cell r="N63" t="str">
            <v>FESGA, FESGE</v>
          </cell>
          <cell r="O63" t="str">
            <v>PxP MR</v>
          </cell>
          <cell r="Q63" t="str">
            <v>TTVT</v>
          </cell>
          <cell r="R63" t="str">
            <v>Free Zone</v>
          </cell>
          <cell r="S63" t="str">
            <v>AAT</v>
          </cell>
          <cell r="T63" t="str">
            <v>MTWRF</v>
          </cell>
          <cell r="U63" t="str">
            <v>MTWRF</v>
          </cell>
          <cell r="V63">
            <v>0.94791666666666663</v>
          </cell>
          <cell r="W63">
            <v>0.95833333333333326</v>
          </cell>
          <cell r="X63" t="str">
            <v>MTWRF</v>
          </cell>
          <cell r="Y63" t="str">
            <v>MTWRF</v>
          </cell>
          <cell r="Z63">
            <v>0.97916666666666663</v>
          </cell>
          <cell r="AA63">
            <v>0.98958333333333326</v>
          </cell>
          <cell r="AB63" t="str">
            <v>EDC4</v>
          </cell>
          <cell r="AC63" t="str">
            <v>6W</v>
          </cell>
        </row>
        <row r="64">
          <cell r="A64" t="str">
            <v>AC0034</v>
          </cell>
          <cell r="B64" t="str">
            <v>EDCFZ</v>
          </cell>
          <cell r="C64" t="str">
            <v>Distribution Center</v>
          </cell>
          <cell r="D64" t="str">
            <v>AAT</v>
          </cell>
          <cell r="E64" t="str">
            <v>Bailment</v>
          </cell>
          <cell r="F64" t="str">
            <v>11 - 20</v>
          </cell>
          <cell r="G64" t="str">
            <v>Round Trip</v>
          </cell>
          <cell r="H64" t="str">
            <v>Round Trip</v>
          </cell>
          <cell r="I64">
            <v>44562</v>
          </cell>
          <cell r="J64" t="str">
            <v>AC0034</v>
          </cell>
          <cell r="K64" t="str">
            <v>GRBNA</v>
          </cell>
          <cell r="L64" t="str">
            <v>AUTO ALLIANCE (THAILAND) CO., LTD</v>
          </cell>
          <cell r="M64" t="str">
            <v>13.005183, 101.164959</v>
          </cell>
          <cell r="N64" t="str">
            <v>FESGA, FESGE</v>
          </cell>
          <cell r="O64" t="str">
            <v>PxP MR</v>
          </cell>
          <cell r="Q64" t="str">
            <v>TTVT</v>
          </cell>
          <cell r="R64" t="str">
            <v>Free Zone</v>
          </cell>
          <cell r="S64" t="str">
            <v>AAT</v>
          </cell>
          <cell r="T64" t="str">
            <v>MTWRF</v>
          </cell>
          <cell r="U64" t="str">
            <v>MTWRF</v>
          </cell>
          <cell r="V64">
            <v>0.95138888888888873</v>
          </cell>
          <cell r="W64">
            <v>0.96180555555555536</v>
          </cell>
          <cell r="X64" t="str">
            <v>MTWRF</v>
          </cell>
          <cell r="Y64" t="str">
            <v>MTWRF</v>
          </cell>
          <cell r="Z64">
            <v>0.98263888888888873</v>
          </cell>
          <cell r="AA64">
            <v>0.99305555555555536</v>
          </cell>
          <cell r="AB64" t="str">
            <v>EDC4</v>
          </cell>
          <cell r="AC64" t="str">
            <v>6W</v>
          </cell>
        </row>
        <row r="65">
          <cell r="A65" t="str">
            <v>AC0035</v>
          </cell>
          <cell r="B65" t="str">
            <v>EDCFZ</v>
          </cell>
          <cell r="C65" t="str">
            <v>Distribution Center</v>
          </cell>
          <cell r="D65" t="str">
            <v>AAT</v>
          </cell>
          <cell r="E65" t="str">
            <v>Bailment</v>
          </cell>
          <cell r="F65" t="str">
            <v>11 - 20</v>
          </cell>
          <cell r="G65" t="str">
            <v>Round Trip</v>
          </cell>
          <cell r="H65" t="str">
            <v>Round Trip</v>
          </cell>
          <cell r="I65">
            <v>44562</v>
          </cell>
          <cell r="J65" t="str">
            <v>AC0035</v>
          </cell>
          <cell r="K65" t="str">
            <v>GRBNA</v>
          </cell>
          <cell r="L65" t="str">
            <v>AUTO ALLIANCE (THAILAND) CO., LTD</v>
          </cell>
          <cell r="M65" t="str">
            <v>13.005183, 101.164959</v>
          </cell>
          <cell r="N65" t="str">
            <v>FESGA, FESGE</v>
          </cell>
          <cell r="O65" t="str">
            <v>PxP MR</v>
          </cell>
          <cell r="Q65" t="str">
            <v>TTVT</v>
          </cell>
          <cell r="R65" t="str">
            <v>Free Zone</v>
          </cell>
          <cell r="S65" t="str">
            <v>AAT</v>
          </cell>
          <cell r="T65" t="str">
            <v>MTWRF</v>
          </cell>
          <cell r="U65" t="str">
            <v>MTWRF</v>
          </cell>
          <cell r="V65">
            <v>0.95833333333333326</v>
          </cell>
          <cell r="W65">
            <v>0.96874999999999989</v>
          </cell>
          <cell r="X65" t="str">
            <v>MTWRF</v>
          </cell>
          <cell r="Y65" t="str">
            <v>MTWRF</v>
          </cell>
          <cell r="Z65">
            <v>0.98958333333333326</v>
          </cell>
          <cell r="AA65">
            <v>0</v>
          </cell>
          <cell r="AB65" t="str">
            <v>EDC4</v>
          </cell>
          <cell r="AC65" t="str">
            <v>6W</v>
          </cell>
        </row>
        <row r="66">
          <cell r="A66" t="str">
            <v>AC0036</v>
          </cell>
          <cell r="B66" t="str">
            <v>EDCFZ</v>
          </cell>
          <cell r="C66" t="str">
            <v>Distribution Center</v>
          </cell>
          <cell r="D66" t="str">
            <v>AAT</v>
          </cell>
          <cell r="E66" t="str">
            <v>Bailment</v>
          </cell>
          <cell r="F66" t="str">
            <v>11 - 20</v>
          </cell>
          <cell r="G66" t="str">
            <v>Round Trip</v>
          </cell>
          <cell r="H66" t="str">
            <v>Round Trip</v>
          </cell>
          <cell r="I66">
            <v>44562</v>
          </cell>
          <cell r="J66" t="str">
            <v>AC0036</v>
          </cell>
          <cell r="K66" t="str">
            <v>GRBNA</v>
          </cell>
          <cell r="L66" t="str">
            <v>AUTO ALLIANCE (THAILAND) CO., LTD</v>
          </cell>
          <cell r="M66" t="str">
            <v>13.005183, 101.164959</v>
          </cell>
          <cell r="N66" t="str">
            <v>FESGA, FESGE</v>
          </cell>
          <cell r="O66" t="str">
            <v>PxP MR</v>
          </cell>
          <cell r="Q66" t="str">
            <v>TTVT</v>
          </cell>
          <cell r="R66" t="str">
            <v>Free Zone</v>
          </cell>
          <cell r="S66" t="str">
            <v>AAT</v>
          </cell>
          <cell r="T66" t="str">
            <v>MTWRF</v>
          </cell>
          <cell r="U66" t="str">
            <v>MTWRF</v>
          </cell>
          <cell r="V66">
            <v>0.96180555555555536</v>
          </cell>
          <cell r="W66">
            <v>0.97222222222222199</v>
          </cell>
          <cell r="X66" t="str">
            <v>MTWRF</v>
          </cell>
          <cell r="Y66" t="str">
            <v>MTWRF</v>
          </cell>
          <cell r="Z66">
            <v>0.99305555555555536</v>
          </cell>
          <cell r="AA66">
            <v>3.472222222222222E-3</v>
          </cell>
          <cell r="AB66" t="str">
            <v>EDC4</v>
          </cell>
          <cell r="AC66" t="str">
            <v>6W</v>
          </cell>
        </row>
        <row r="67">
          <cell r="A67" t="str">
            <v>AC0037</v>
          </cell>
          <cell r="B67" t="str">
            <v>EDCFZ</v>
          </cell>
          <cell r="C67" t="str">
            <v>Distribution Center</v>
          </cell>
          <cell r="D67" t="str">
            <v>AAT</v>
          </cell>
          <cell r="E67" t="str">
            <v>Bailment</v>
          </cell>
          <cell r="F67" t="str">
            <v>11 - 20</v>
          </cell>
          <cell r="G67" t="str">
            <v>Round Trip</v>
          </cell>
          <cell r="H67" t="str">
            <v>Round Trip</v>
          </cell>
          <cell r="I67">
            <v>44562</v>
          </cell>
          <cell r="J67" t="str">
            <v>AC0037</v>
          </cell>
          <cell r="K67" t="str">
            <v>GRBNA</v>
          </cell>
          <cell r="L67" t="str">
            <v>AUTO ALLIANCE (THAILAND) CO., LTD</v>
          </cell>
          <cell r="M67" t="str">
            <v>13.005183, 101.164959</v>
          </cell>
          <cell r="N67" t="str">
            <v>FESGA, FESGE</v>
          </cell>
          <cell r="O67" t="str">
            <v>PxP MR</v>
          </cell>
          <cell r="Q67" t="str">
            <v>TTVT</v>
          </cell>
          <cell r="R67" t="str">
            <v>Free Zone</v>
          </cell>
          <cell r="S67" t="str">
            <v>AAT</v>
          </cell>
          <cell r="T67" t="str">
            <v>TWRFS</v>
          </cell>
          <cell r="U67" t="str">
            <v>TWRFS</v>
          </cell>
          <cell r="V67">
            <v>0</v>
          </cell>
          <cell r="W67">
            <v>1.0416666666666668E-2</v>
          </cell>
          <cell r="X67" t="str">
            <v>TWRFS</v>
          </cell>
          <cell r="Y67" t="str">
            <v>TWRFS</v>
          </cell>
          <cell r="Z67">
            <v>3.125E-2</v>
          </cell>
          <cell r="AA67">
            <v>4.1666666666666664E-2</v>
          </cell>
          <cell r="AB67" t="str">
            <v>EDC4</v>
          </cell>
          <cell r="AC67" t="str">
            <v>6W</v>
          </cell>
        </row>
        <row r="68">
          <cell r="A68" t="str">
            <v>AC0038</v>
          </cell>
          <cell r="B68" t="str">
            <v>EDCFZ</v>
          </cell>
          <cell r="C68" t="str">
            <v>Distribution Center</v>
          </cell>
          <cell r="D68" t="str">
            <v>AAT</v>
          </cell>
          <cell r="E68" t="str">
            <v>Bailment</v>
          </cell>
          <cell r="F68" t="str">
            <v>11 - 20</v>
          </cell>
          <cell r="G68" t="str">
            <v>Round Trip</v>
          </cell>
          <cell r="H68" t="str">
            <v>Round Trip</v>
          </cell>
          <cell r="I68">
            <v>44562</v>
          </cell>
          <cell r="J68" t="str">
            <v>AC0038</v>
          </cell>
          <cell r="K68" t="str">
            <v>GRBNA</v>
          </cell>
          <cell r="L68" t="str">
            <v>AUTO ALLIANCE (THAILAND) CO., LTD</v>
          </cell>
          <cell r="M68" t="str">
            <v>13.005183, 101.164959</v>
          </cell>
          <cell r="N68" t="str">
            <v>FESGA, FESGE</v>
          </cell>
          <cell r="O68" t="str">
            <v>PxP MR</v>
          </cell>
          <cell r="Q68" t="str">
            <v>TTVT</v>
          </cell>
          <cell r="R68" t="str">
            <v>Free Zone</v>
          </cell>
          <cell r="S68" t="str">
            <v>AAT</v>
          </cell>
          <cell r="T68" t="str">
            <v>TWRFS</v>
          </cell>
          <cell r="U68" t="str">
            <v>TWRFS</v>
          </cell>
          <cell r="V68">
            <v>3.4722222222222255E-3</v>
          </cell>
          <cell r="W68">
            <v>1.3888888888888892E-2</v>
          </cell>
          <cell r="X68" t="str">
            <v>TWRFS</v>
          </cell>
          <cell r="Y68" t="str">
            <v>TWRFS</v>
          </cell>
          <cell r="Z68">
            <v>3.4722222222222224E-2</v>
          </cell>
          <cell r="AA68">
            <v>4.5138888888888888E-2</v>
          </cell>
          <cell r="AB68" t="str">
            <v>EDC4</v>
          </cell>
          <cell r="AC68" t="str">
            <v>6W</v>
          </cell>
        </row>
        <row r="69">
          <cell r="A69" t="str">
            <v>AC0039</v>
          </cell>
          <cell r="B69" t="str">
            <v>EDCFZ</v>
          </cell>
          <cell r="C69" t="str">
            <v>Distribution Center</v>
          </cell>
          <cell r="D69" t="str">
            <v>AAT</v>
          </cell>
          <cell r="E69" t="str">
            <v>Bailment</v>
          </cell>
          <cell r="F69" t="str">
            <v>11 - 20</v>
          </cell>
          <cell r="G69" t="str">
            <v>Round Trip</v>
          </cell>
          <cell r="H69" t="str">
            <v>Round Trip</v>
          </cell>
          <cell r="I69">
            <v>44562</v>
          </cell>
          <cell r="J69" t="str">
            <v>AC0039</v>
          </cell>
          <cell r="K69" t="str">
            <v>GRBNA</v>
          </cell>
          <cell r="L69" t="str">
            <v>AUTO ALLIANCE (THAILAND) CO., LTD</v>
          </cell>
          <cell r="M69" t="str">
            <v>13.005183, 101.164959</v>
          </cell>
          <cell r="N69" t="str">
            <v>FESGA, FESGE</v>
          </cell>
          <cell r="O69" t="str">
            <v>PxP MR</v>
          </cell>
          <cell r="Q69" t="str">
            <v>TTVT</v>
          </cell>
          <cell r="R69" t="str">
            <v>Free Zone</v>
          </cell>
          <cell r="S69" t="str">
            <v>AAT</v>
          </cell>
          <cell r="T69" t="str">
            <v>TWRFS</v>
          </cell>
          <cell r="U69" t="str">
            <v>TWRFS</v>
          </cell>
          <cell r="V69">
            <v>1.0416666666666666E-2</v>
          </cell>
          <cell r="W69">
            <v>2.0833333333333332E-2</v>
          </cell>
          <cell r="X69" t="str">
            <v>TWRFS</v>
          </cell>
          <cell r="Y69" t="str">
            <v>TWRFS</v>
          </cell>
          <cell r="Z69">
            <v>4.5138888888888888E-2</v>
          </cell>
          <cell r="AA69">
            <v>5.5555555555555552E-2</v>
          </cell>
          <cell r="AB69" t="str">
            <v>EDC4</v>
          </cell>
          <cell r="AC69" t="str">
            <v>6W</v>
          </cell>
        </row>
        <row r="70">
          <cell r="A70" t="str">
            <v>AC0040</v>
          </cell>
          <cell r="B70" t="str">
            <v>EDCFZ</v>
          </cell>
          <cell r="C70" t="str">
            <v>Distribution Center</v>
          </cell>
          <cell r="D70" t="str">
            <v>AAT</v>
          </cell>
          <cell r="E70" t="str">
            <v>Bailment</v>
          </cell>
          <cell r="F70" t="str">
            <v>11 - 20</v>
          </cell>
          <cell r="G70" t="str">
            <v>Round Trip</v>
          </cell>
          <cell r="H70" t="str">
            <v>Round Trip</v>
          </cell>
          <cell r="I70">
            <v>44562</v>
          </cell>
          <cell r="J70" t="str">
            <v>AC0040</v>
          </cell>
          <cell r="K70" t="str">
            <v>GRBNA</v>
          </cell>
          <cell r="L70" t="str">
            <v>AUTO ALLIANCE (THAILAND) CO., LTD</v>
          </cell>
          <cell r="M70" t="str">
            <v>13.005183, 101.164959</v>
          </cell>
          <cell r="N70" t="str">
            <v>FESGA, FESGE</v>
          </cell>
          <cell r="O70" t="str">
            <v>PxP MR</v>
          </cell>
          <cell r="Q70" t="str">
            <v>TTVT</v>
          </cell>
          <cell r="R70" t="str">
            <v>Free Zone</v>
          </cell>
          <cell r="S70" t="str">
            <v>AAT</v>
          </cell>
          <cell r="T70" t="str">
            <v>TWRFS</v>
          </cell>
          <cell r="U70" t="str">
            <v>TWRFS</v>
          </cell>
          <cell r="V70">
            <v>1.3888888888888888E-2</v>
          </cell>
          <cell r="W70">
            <v>2.4305555555555552E-2</v>
          </cell>
          <cell r="X70" t="str">
            <v>TWRFS</v>
          </cell>
          <cell r="Y70" t="str">
            <v>TWRFS</v>
          </cell>
          <cell r="Z70">
            <v>5.2083333333333336E-2</v>
          </cell>
          <cell r="AA70">
            <v>6.2499999999999993E-2</v>
          </cell>
          <cell r="AB70" t="str">
            <v>EDC4</v>
          </cell>
          <cell r="AC70" t="str">
            <v>6W</v>
          </cell>
        </row>
        <row r="71">
          <cell r="A71" t="str">
            <v>AC0041</v>
          </cell>
          <cell r="B71" t="str">
            <v>EDCFZ</v>
          </cell>
          <cell r="C71" t="str">
            <v>Distribution Center</v>
          </cell>
          <cell r="D71" t="str">
            <v>AAT</v>
          </cell>
          <cell r="E71" t="str">
            <v>Bailment</v>
          </cell>
          <cell r="F71" t="str">
            <v>11 - 20</v>
          </cell>
          <cell r="G71" t="str">
            <v>Round Trip</v>
          </cell>
          <cell r="H71" t="str">
            <v>Round Trip</v>
          </cell>
          <cell r="I71">
            <v>44562</v>
          </cell>
          <cell r="J71" t="str">
            <v>AC0041</v>
          </cell>
          <cell r="K71" t="str">
            <v>GRBNA</v>
          </cell>
          <cell r="L71" t="str">
            <v>AUTO ALLIANCE (THAILAND) CO., LTD</v>
          </cell>
          <cell r="M71" t="str">
            <v>13.005183, 101.164959</v>
          </cell>
          <cell r="N71" t="str">
            <v>FESGA, FESGE</v>
          </cell>
          <cell r="O71" t="str">
            <v>PxP MR</v>
          </cell>
          <cell r="Q71" t="str">
            <v>TTVT</v>
          </cell>
          <cell r="R71" t="str">
            <v>Free Zone</v>
          </cell>
          <cell r="S71" t="str">
            <v>AAT</v>
          </cell>
          <cell r="T71" t="str">
            <v>TWRFS</v>
          </cell>
          <cell r="U71" t="str">
            <v>TWRFS</v>
          </cell>
          <cell r="V71">
            <v>2.0833333333333332E-2</v>
          </cell>
          <cell r="W71">
            <v>3.125E-2</v>
          </cell>
          <cell r="X71" t="str">
            <v>TWRFS</v>
          </cell>
          <cell r="Y71" t="str">
            <v>TWRFS</v>
          </cell>
          <cell r="Z71">
            <v>5.5555555555555552E-2</v>
          </cell>
          <cell r="AA71">
            <v>6.5972222222222224E-2</v>
          </cell>
          <cell r="AB71" t="str">
            <v>EDC4</v>
          </cell>
          <cell r="AC71" t="str">
            <v>6W</v>
          </cell>
        </row>
        <row r="72">
          <cell r="A72" t="str">
            <v>AC0042</v>
          </cell>
          <cell r="B72" t="str">
            <v>EDCFZ</v>
          </cell>
          <cell r="C72" t="str">
            <v>Distribution Center</v>
          </cell>
          <cell r="D72" t="str">
            <v>AAT</v>
          </cell>
          <cell r="E72" t="str">
            <v>Bailment</v>
          </cell>
          <cell r="F72" t="str">
            <v>11 - 20</v>
          </cell>
          <cell r="G72" t="str">
            <v>Round Trip</v>
          </cell>
          <cell r="H72" t="str">
            <v>Round Trip</v>
          </cell>
          <cell r="I72">
            <v>44562</v>
          </cell>
          <cell r="J72" t="str">
            <v>AC0042</v>
          </cell>
          <cell r="K72" t="str">
            <v>GRBNA</v>
          </cell>
          <cell r="L72" t="str">
            <v>AUTO ALLIANCE (THAILAND) CO., LTD</v>
          </cell>
          <cell r="M72" t="str">
            <v>13.005183, 101.164959</v>
          </cell>
          <cell r="N72" t="str">
            <v>FESGA, FESGE</v>
          </cell>
          <cell r="O72" t="str">
            <v>PxP MR</v>
          </cell>
          <cell r="Q72" t="str">
            <v>TTVT</v>
          </cell>
          <cell r="R72" t="str">
            <v>Free Zone</v>
          </cell>
          <cell r="S72" t="str">
            <v>AAT</v>
          </cell>
          <cell r="T72" t="str">
            <v>TWRFS</v>
          </cell>
          <cell r="U72" t="str">
            <v>TWRFS</v>
          </cell>
          <cell r="V72">
            <v>2.4305555555555556E-2</v>
          </cell>
          <cell r="W72">
            <v>3.4722222222222224E-2</v>
          </cell>
          <cell r="X72" t="str">
            <v>TWRFS</v>
          </cell>
          <cell r="Y72" t="str">
            <v>TWRFS</v>
          </cell>
          <cell r="Z72">
            <v>6.2499999999999993E-2</v>
          </cell>
          <cell r="AA72">
            <v>7.2916666666666671E-2</v>
          </cell>
          <cell r="AB72" t="str">
            <v>EDC4</v>
          </cell>
          <cell r="AC72" t="str">
            <v>6W</v>
          </cell>
        </row>
        <row r="73">
          <cell r="A73" t="str">
            <v>AC0043</v>
          </cell>
          <cell r="B73" t="str">
            <v>EDCFZ</v>
          </cell>
          <cell r="C73" t="str">
            <v>Distribution Center</v>
          </cell>
          <cell r="D73" t="str">
            <v>AAT</v>
          </cell>
          <cell r="E73" t="str">
            <v>Bailment</v>
          </cell>
          <cell r="F73" t="str">
            <v>11 - 20</v>
          </cell>
          <cell r="G73" t="str">
            <v>Round Trip</v>
          </cell>
          <cell r="H73" t="str">
            <v>Round Trip</v>
          </cell>
          <cell r="I73">
            <v>44562</v>
          </cell>
          <cell r="J73" t="str">
            <v>AC0043</v>
          </cell>
          <cell r="K73" t="str">
            <v>GRBNA</v>
          </cell>
          <cell r="L73" t="str">
            <v>AUTO ALLIANCE (THAILAND) CO., LTD</v>
          </cell>
          <cell r="M73" t="str">
            <v>13.005183, 101.164959</v>
          </cell>
          <cell r="N73" t="str">
            <v>FESGA, FESGE</v>
          </cell>
          <cell r="O73" t="str">
            <v>PxP MR</v>
          </cell>
          <cell r="Q73" t="str">
            <v>TTVT</v>
          </cell>
          <cell r="R73" t="str">
            <v>Free Zone</v>
          </cell>
          <cell r="S73" t="str">
            <v>AAT</v>
          </cell>
          <cell r="T73" t="str">
            <v>TWRFS</v>
          </cell>
          <cell r="U73" t="str">
            <v>TWRFS</v>
          </cell>
          <cell r="V73">
            <v>6.25E-2</v>
          </cell>
          <cell r="W73">
            <v>7.2916666666666671E-2</v>
          </cell>
          <cell r="X73" t="str">
            <v>TWRFS</v>
          </cell>
          <cell r="Y73" t="str">
            <v>TWRFS</v>
          </cell>
          <cell r="Z73">
            <v>9.375E-2</v>
          </cell>
          <cell r="AA73">
            <v>0.10416666666666667</v>
          </cell>
          <cell r="AB73" t="str">
            <v>EDC4</v>
          </cell>
          <cell r="AC73" t="str">
            <v>6W</v>
          </cell>
        </row>
        <row r="74">
          <cell r="A74" t="str">
            <v>AC0044</v>
          </cell>
          <cell r="B74" t="str">
            <v>EDCFZ</v>
          </cell>
          <cell r="C74" t="str">
            <v>Distribution Center</v>
          </cell>
          <cell r="D74" t="str">
            <v>AAT</v>
          </cell>
          <cell r="E74" t="str">
            <v>Bailment</v>
          </cell>
          <cell r="F74" t="str">
            <v>11 - 20</v>
          </cell>
          <cell r="G74" t="str">
            <v>Round Trip</v>
          </cell>
          <cell r="H74" t="str">
            <v>Round Trip</v>
          </cell>
          <cell r="I74">
            <v>44562</v>
          </cell>
          <cell r="J74" t="str">
            <v>AC0044</v>
          </cell>
          <cell r="K74" t="str">
            <v>GRBNA</v>
          </cell>
          <cell r="L74" t="str">
            <v>AUTO ALLIANCE (THAILAND) CO., LTD</v>
          </cell>
          <cell r="M74" t="str">
            <v>13.005183, 101.164959</v>
          </cell>
          <cell r="N74" t="str">
            <v>FESGA, FESGE</v>
          </cell>
          <cell r="O74" t="str">
            <v>PxP MR</v>
          </cell>
          <cell r="Q74" t="str">
            <v>TTVT</v>
          </cell>
          <cell r="R74" t="str">
            <v>Free Zone</v>
          </cell>
          <cell r="S74" t="str">
            <v>AAT</v>
          </cell>
          <cell r="T74" t="str">
            <v>TWRFS</v>
          </cell>
          <cell r="U74" t="str">
            <v>TWRFS</v>
          </cell>
          <cell r="V74">
            <v>6.5972222222222224E-2</v>
          </cell>
          <cell r="W74">
            <v>7.6388888888888895E-2</v>
          </cell>
          <cell r="X74" t="str">
            <v>TWRFS</v>
          </cell>
          <cell r="Y74" t="str">
            <v>TWRFS</v>
          </cell>
          <cell r="Z74">
            <v>0.14930555555555555</v>
          </cell>
          <cell r="AA74">
            <v>0.15972222222222221</v>
          </cell>
          <cell r="AB74" t="str">
            <v>EDC4</v>
          </cell>
          <cell r="AC74" t="str">
            <v>6W</v>
          </cell>
        </row>
        <row r="75">
          <cell r="A75" t="str">
            <v>AC0045</v>
          </cell>
          <cell r="B75" t="str">
            <v>EDCFZ</v>
          </cell>
          <cell r="C75" t="str">
            <v>Distribution Center</v>
          </cell>
          <cell r="D75" t="str">
            <v>AAT</v>
          </cell>
          <cell r="E75" t="str">
            <v>Bailment</v>
          </cell>
          <cell r="F75" t="str">
            <v>11 - 20</v>
          </cell>
          <cell r="G75" t="str">
            <v>Round Trip</v>
          </cell>
          <cell r="H75" t="str">
            <v>Round Trip</v>
          </cell>
          <cell r="I75">
            <v>44562</v>
          </cell>
          <cell r="J75" t="str">
            <v>AC0045</v>
          </cell>
          <cell r="K75" t="str">
            <v>GRBNA</v>
          </cell>
          <cell r="L75" t="str">
            <v>AUTO ALLIANCE (THAILAND) CO., LTD</v>
          </cell>
          <cell r="M75" t="str">
            <v>13.005183, 101.164959</v>
          </cell>
          <cell r="N75" t="str">
            <v>FESGA, FESGE</v>
          </cell>
          <cell r="O75" t="str">
            <v>PxP MR</v>
          </cell>
          <cell r="Q75" t="str">
            <v>TTVT</v>
          </cell>
          <cell r="R75" t="str">
            <v>Free Zone</v>
          </cell>
          <cell r="S75" t="str">
            <v>AAT</v>
          </cell>
          <cell r="T75" t="str">
            <v>TWRFS</v>
          </cell>
          <cell r="U75" t="str">
            <v>TWRFS</v>
          </cell>
          <cell r="V75">
            <v>7.6388888888888895E-2</v>
          </cell>
          <cell r="W75">
            <v>8.6805555555555566E-2</v>
          </cell>
          <cell r="X75" t="str">
            <v>TWRFS</v>
          </cell>
          <cell r="Y75" t="str">
            <v>TWRFS</v>
          </cell>
          <cell r="Z75">
            <v>0.15625</v>
          </cell>
          <cell r="AA75">
            <v>0.16666666666666666</v>
          </cell>
          <cell r="AB75" t="str">
            <v>EDC4</v>
          </cell>
          <cell r="AC75" t="str">
            <v>6W</v>
          </cell>
        </row>
        <row r="76">
          <cell r="A76" t="str">
            <v>AC0046</v>
          </cell>
          <cell r="B76" t="str">
            <v>EDCFZ</v>
          </cell>
          <cell r="C76" t="str">
            <v>Distribution Center</v>
          </cell>
          <cell r="D76" t="str">
            <v>AAT</v>
          </cell>
          <cell r="E76" t="str">
            <v>Bailment</v>
          </cell>
          <cell r="F76" t="str">
            <v>11 - 20</v>
          </cell>
          <cell r="G76" t="str">
            <v>Round Trip</v>
          </cell>
          <cell r="H76" t="str">
            <v>Round Trip</v>
          </cell>
          <cell r="I76">
            <v>44562</v>
          </cell>
          <cell r="J76" t="str">
            <v>AC0046</v>
          </cell>
          <cell r="K76" t="str">
            <v>GRBNA</v>
          </cell>
          <cell r="L76" t="str">
            <v>AUTO ALLIANCE (THAILAND) CO., LTD</v>
          </cell>
          <cell r="M76" t="str">
            <v>13.005183, 101.164959</v>
          </cell>
          <cell r="N76" t="str">
            <v>FESGA, FESGE</v>
          </cell>
          <cell r="O76" t="str">
            <v>PxP MR</v>
          </cell>
          <cell r="Q76" t="str">
            <v>TTVT</v>
          </cell>
          <cell r="R76" t="str">
            <v>Free Zone</v>
          </cell>
          <cell r="S76" t="str">
            <v>AAT</v>
          </cell>
          <cell r="T76" t="str">
            <v>TWRFS</v>
          </cell>
          <cell r="U76" t="str">
            <v>TWRFS</v>
          </cell>
          <cell r="V76">
            <v>8.3333333333333329E-2</v>
          </cell>
          <cell r="W76">
            <v>9.375E-2</v>
          </cell>
          <cell r="X76" t="str">
            <v>TWRFS</v>
          </cell>
          <cell r="Y76" t="str">
            <v>TWRFS</v>
          </cell>
          <cell r="Z76">
            <v>0.17013888888888887</v>
          </cell>
          <cell r="AA76">
            <v>0.18055555555555552</v>
          </cell>
          <cell r="AB76" t="str">
            <v>EDC4</v>
          </cell>
          <cell r="AC76" t="str">
            <v>6W</v>
          </cell>
        </row>
        <row r="77">
          <cell r="A77" t="str">
            <v>AC0047</v>
          </cell>
          <cell r="B77" t="str">
            <v>EDCFZ</v>
          </cell>
          <cell r="C77" t="str">
            <v>Distribution Center</v>
          </cell>
          <cell r="D77" t="str">
            <v>AAT</v>
          </cell>
          <cell r="E77" t="str">
            <v>Bailment</v>
          </cell>
          <cell r="F77" t="str">
            <v>11 - 20</v>
          </cell>
          <cell r="G77" t="str">
            <v>Round Trip</v>
          </cell>
          <cell r="H77" t="str">
            <v>Round Trip</v>
          </cell>
          <cell r="I77">
            <v>44562</v>
          </cell>
          <cell r="J77" t="str">
            <v>AC0047</v>
          </cell>
          <cell r="K77" t="str">
            <v>GRBNA</v>
          </cell>
          <cell r="L77" t="str">
            <v>AUTO ALLIANCE (THAILAND) CO., LTD</v>
          </cell>
          <cell r="M77" t="str">
            <v>13.005183, 101.164959</v>
          </cell>
          <cell r="N77" t="str">
            <v>FESGA, FESGE</v>
          </cell>
          <cell r="O77" t="str">
            <v>PxP MR</v>
          </cell>
          <cell r="Q77" t="str">
            <v>TTVT</v>
          </cell>
          <cell r="R77" t="str">
            <v>Free Zone</v>
          </cell>
          <cell r="S77" t="str">
            <v>AAT</v>
          </cell>
          <cell r="T77" t="str">
            <v>TWRFS</v>
          </cell>
          <cell r="U77" t="str">
            <v>TWRFS</v>
          </cell>
          <cell r="V77">
            <v>0.125</v>
          </cell>
          <cell r="W77">
            <v>0.13541666666666666</v>
          </cell>
          <cell r="X77" t="str">
            <v>TWRFS</v>
          </cell>
          <cell r="Y77" t="str">
            <v>TWRFS</v>
          </cell>
          <cell r="Z77">
            <v>0.17708333333333331</v>
          </cell>
          <cell r="AA77">
            <v>0.18749999999999997</v>
          </cell>
          <cell r="AB77" t="str">
            <v>EDC4</v>
          </cell>
          <cell r="AC77" t="str">
            <v>6W</v>
          </cell>
        </row>
        <row r="78">
          <cell r="A78" t="str">
            <v>AC0048</v>
          </cell>
          <cell r="B78" t="str">
            <v>EDCFZ</v>
          </cell>
          <cell r="C78" t="str">
            <v>Distribution Center</v>
          </cell>
          <cell r="D78" t="str">
            <v>AAT</v>
          </cell>
          <cell r="E78" t="str">
            <v>Bailment</v>
          </cell>
          <cell r="F78" t="str">
            <v>11 - 20</v>
          </cell>
          <cell r="G78" t="str">
            <v>Round Trip</v>
          </cell>
          <cell r="H78" t="str">
            <v>Round Trip</v>
          </cell>
          <cell r="I78">
            <v>44562</v>
          </cell>
          <cell r="J78" t="str">
            <v>AC0048</v>
          </cell>
          <cell r="K78" t="str">
            <v>GRBNA</v>
          </cell>
          <cell r="L78" t="str">
            <v>AUTO ALLIANCE (THAILAND) CO., LTD</v>
          </cell>
          <cell r="M78" t="str">
            <v>13.005183, 101.164959</v>
          </cell>
          <cell r="N78" t="str">
            <v>FESGA, FESGE</v>
          </cell>
          <cell r="O78" t="str">
            <v>PxP MR</v>
          </cell>
          <cell r="Q78" t="str">
            <v>TTVT</v>
          </cell>
          <cell r="R78" t="str">
            <v>Free Zone</v>
          </cell>
          <cell r="S78" t="str">
            <v>AAT</v>
          </cell>
          <cell r="T78" t="str">
            <v>TWRFS</v>
          </cell>
          <cell r="U78" t="str">
            <v>TWRFS</v>
          </cell>
          <cell r="V78">
            <v>0.12847222222222224</v>
          </cell>
          <cell r="W78">
            <v>0.1388888888888889</v>
          </cell>
          <cell r="X78" t="str">
            <v>TWRFS</v>
          </cell>
          <cell r="Y78" t="str">
            <v>TWRFS</v>
          </cell>
          <cell r="Z78">
            <v>0.18055555555555552</v>
          </cell>
          <cell r="AA78">
            <v>0.19097222222222218</v>
          </cell>
          <cell r="AB78" t="str">
            <v>EDC4</v>
          </cell>
          <cell r="AC78" t="str">
            <v>6W</v>
          </cell>
        </row>
        <row r="79">
          <cell r="A79" t="str">
            <v>AC0049</v>
          </cell>
          <cell r="B79" t="str">
            <v>EDCFZ</v>
          </cell>
          <cell r="C79" t="str">
            <v>Distribution Center</v>
          </cell>
          <cell r="D79" t="str">
            <v>AAT</v>
          </cell>
          <cell r="E79" t="str">
            <v>Bailment</v>
          </cell>
          <cell r="F79" t="str">
            <v>11 - 20</v>
          </cell>
          <cell r="G79" t="str">
            <v>Round Trip</v>
          </cell>
          <cell r="H79" t="str">
            <v>Round Trip</v>
          </cell>
          <cell r="I79">
            <v>44562</v>
          </cell>
          <cell r="J79" t="str">
            <v>AC0049</v>
          </cell>
          <cell r="K79" t="str">
            <v>GRBNA</v>
          </cell>
          <cell r="L79" t="str">
            <v>AUTO ALLIANCE (THAILAND) CO., LTD</v>
          </cell>
          <cell r="M79" t="str">
            <v>13.005183, 101.164959</v>
          </cell>
          <cell r="N79" t="str">
            <v>FESGA, FESGE</v>
          </cell>
          <cell r="O79" t="str">
            <v>PxP MR</v>
          </cell>
          <cell r="Q79" t="str">
            <v>TTVT</v>
          </cell>
          <cell r="R79" t="str">
            <v>Free Zone</v>
          </cell>
          <cell r="S79" t="str">
            <v>AAT</v>
          </cell>
          <cell r="T79" t="str">
            <v>TWRFS</v>
          </cell>
          <cell r="U79" t="str">
            <v>TWRFS</v>
          </cell>
          <cell r="V79">
            <v>0.15972222222222218</v>
          </cell>
          <cell r="W79">
            <v>0.17013888888888884</v>
          </cell>
          <cell r="X79" t="str">
            <v>TWRFS</v>
          </cell>
          <cell r="Y79" t="str">
            <v>TWRFS</v>
          </cell>
          <cell r="Z79">
            <v>0.19097222222222218</v>
          </cell>
          <cell r="AA79">
            <v>0.20138888888888884</v>
          </cell>
          <cell r="AB79" t="str">
            <v>EDC4</v>
          </cell>
          <cell r="AC79" t="str">
            <v>6W</v>
          </cell>
        </row>
        <row r="80">
          <cell r="A80" t="str">
            <v>AC0050</v>
          </cell>
          <cell r="B80" t="str">
            <v>EDCFZ</v>
          </cell>
          <cell r="C80" t="str">
            <v>Distribution Center</v>
          </cell>
          <cell r="D80" t="str">
            <v>AAT</v>
          </cell>
          <cell r="E80" t="str">
            <v>Bailment</v>
          </cell>
          <cell r="F80" t="str">
            <v>11 - 20</v>
          </cell>
          <cell r="G80" t="str">
            <v>Round Trip</v>
          </cell>
          <cell r="H80" t="str">
            <v>Round Trip</v>
          </cell>
          <cell r="I80">
            <v>44562</v>
          </cell>
          <cell r="J80" t="str">
            <v>AC0050</v>
          </cell>
          <cell r="K80" t="str">
            <v>GRBNA</v>
          </cell>
          <cell r="L80" t="str">
            <v>AUTO ALLIANCE (THAILAND) CO., LTD</v>
          </cell>
          <cell r="M80" t="str">
            <v>13.005183, 101.164959</v>
          </cell>
          <cell r="N80" t="str">
            <v>FESGA, FESGE</v>
          </cell>
          <cell r="O80" t="str">
            <v>PxP MR</v>
          </cell>
          <cell r="Q80" t="str">
            <v>TTVT</v>
          </cell>
          <cell r="R80" t="str">
            <v>Free Zone</v>
          </cell>
          <cell r="S80" t="str">
            <v>AAT</v>
          </cell>
          <cell r="T80" t="str">
            <v>TWRFS</v>
          </cell>
          <cell r="U80" t="str">
            <v>TWRFS</v>
          </cell>
          <cell r="V80">
            <v>0.1805555555555555</v>
          </cell>
          <cell r="W80">
            <v>0.19097222222222215</v>
          </cell>
          <cell r="X80" t="str">
            <v>TWRFS</v>
          </cell>
          <cell r="Y80" t="str">
            <v>TWRFS</v>
          </cell>
          <cell r="Z80">
            <v>0.21180555555555555</v>
          </cell>
          <cell r="AA80">
            <v>0.22222222222222215</v>
          </cell>
          <cell r="AB80" t="str">
            <v>EDC4</v>
          </cell>
          <cell r="AC80" t="str">
            <v>6W</v>
          </cell>
        </row>
        <row r="81">
          <cell r="A81" t="str">
            <v>AC0051</v>
          </cell>
          <cell r="B81" t="str">
            <v>EDCFZ</v>
          </cell>
          <cell r="C81" t="str">
            <v>Distribution Center</v>
          </cell>
          <cell r="D81" t="str">
            <v>AAT</v>
          </cell>
          <cell r="E81" t="str">
            <v>Bailment</v>
          </cell>
          <cell r="F81" t="str">
            <v>11 - 20</v>
          </cell>
          <cell r="G81" t="str">
            <v>Round Trip</v>
          </cell>
          <cell r="H81" t="str">
            <v>Round Trip</v>
          </cell>
          <cell r="I81">
            <v>44562</v>
          </cell>
          <cell r="J81" t="str">
            <v>AC0051</v>
          </cell>
          <cell r="K81" t="str">
            <v>GRBNA</v>
          </cell>
          <cell r="L81" t="str">
            <v>AUTO ALLIANCE (THAILAND) CO., LTD</v>
          </cell>
          <cell r="M81" t="str">
            <v>13.005183, 101.164959</v>
          </cell>
          <cell r="N81" t="str">
            <v>FESGA, FESGE</v>
          </cell>
          <cell r="O81" t="str">
            <v>PxP MR</v>
          </cell>
          <cell r="Q81" t="str">
            <v>TTVT</v>
          </cell>
          <cell r="R81" t="str">
            <v>Free Zone</v>
          </cell>
          <cell r="S81" t="str">
            <v>AAT</v>
          </cell>
          <cell r="T81" t="str">
            <v>TWRFS</v>
          </cell>
          <cell r="U81" t="str">
            <v>TWRFS</v>
          </cell>
          <cell r="V81">
            <v>0.18749999999999994</v>
          </cell>
          <cell r="W81">
            <v>0.1979166666666666</v>
          </cell>
          <cell r="X81" t="str">
            <v>TWRFS</v>
          </cell>
          <cell r="Y81" t="str">
            <v>TWRFS</v>
          </cell>
          <cell r="Z81">
            <v>0.21874999999999994</v>
          </cell>
          <cell r="AA81">
            <v>0.2291666666666666</v>
          </cell>
          <cell r="AB81" t="str">
            <v>EDC4</v>
          </cell>
          <cell r="AC81" t="str">
            <v>6W</v>
          </cell>
        </row>
        <row r="82">
          <cell r="A82" t="str">
            <v>AC0052</v>
          </cell>
          <cell r="B82" t="str">
            <v>EDCFZ</v>
          </cell>
          <cell r="C82" t="str">
            <v>Distribution Center</v>
          </cell>
          <cell r="D82" t="str">
            <v>AAT</v>
          </cell>
          <cell r="E82" t="str">
            <v>Bailment</v>
          </cell>
          <cell r="F82" t="str">
            <v>11 - 20</v>
          </cell>
          <cell r="G82" t="str">
            <v>Round Trip</v>
          </cell>
          <cell r="H82" t="str">
            <v>Round Trip</v>
          </cell>
          <cell r="I82">
            <v>44562</v>
          </cell>
          <cell r="J82" t="str">
            <v>AC0052</v>
          </cell>
          <cell r="K82" t="str">
            <v>GRBNA</v>
          </cell>
          <cell r="L82" t="str">
            <v>AUTO ALLIANCE (THAILAND) CO., LTD</v>
          </cell>
          <cell r="M82" t="str">
            <v>13.005183, 101.164959</v>
          </cell>
          <cell r="N82" t="str">
            <v>FESGA, FESGE</v>
          </cell>
          <cell r="O82" t="str">
            <v>PxP MR</v>
          </cell>
          <cell r="Q82" t="str">
            <v>TTVT</v>
          </cell>
          <cell r="R82" t="str">
            <v>Free Zone</v>
          </cell>
          <cell r="S82" t="str">
            <v>AAT</v>
          </cell>
          <cell r="T82" t="str">
            <v>TWRFS</v>
          </cell>
          <cell r="U82" t="str">
            <v>TWRFS</v>
          </cell>
          <cell r="V82">
            <v>0.20138888888888887</v>
          </cell>
          <cell r="W82">
            <v>0.21180555555555552</v>
          </cell>
          <cell r="X82" t="str">
            <v>TWRFS</v>
          </cell>
          <cell r="Y82" t="str">
            <v>TWRFS</v>
          </cell>
          <cell r="Z82">
            <v>0.24305555555555555</v>
          </cell>
          <cell r="AA82">
            <v>0.25347222222222221</v>
          </cell>
          <cell r="AB82" t="str">
            <v>EDC4</v>
          </cell>
          <cell r="AC82" t="str">
            <v>6W</v>
          </cell>
        </row>
        <row r="83">
          <cell r="A83" t="str">
            <v>AC0053</v>
          </cell>
          <cell r="B83" t="str">
            <v>EDCFZ</v>
          </cell>
          <cell r="C83" t="str">
            <v>Distribution Center</v>
          </cell>
          <cell r="D83" t="str">
            <v>AAT</v>
          </cell>
          <cell r="E83" t="str">
            <v>Bailment</v>
          </cell>
          <cell r="F83" t="str">
            <v>11 - 20</v>
          </cell>
          <cell r="G83" t="str">
            <v>Round Trip</v>
          </cell>
          <cell r="H83" t="str">
            <v>Round Trip</v>
          </cell>
          <cell r="I83">
            <v>44562</v>
          </cell>
          <cell r="J83" t="str">
            <v>AC0053</v>
          </cell>
          <cell r="K83" t="str">
            <v>GRBNA</v>
          </cell>
          <cell r="L83" t="str">
            <v>AUTO ALLIANCE (THAILAND) CO., LTD</v>
          </cell>
          <cell r="M83" t="str">
            <v>13.005183, 101.164959</v>
          </cell>
          <cell r="N83" t="str">
            <v>FESGA, FESGE</v>
          </cell>
          <cell r="O83" t="str">
            <v>PxP MR</v>
          </cell>
          <cell r="Q83" t="str">
            <v>TTVT</v>
          </cell>
          <cell r="R83" t="str">
            <v>Free Zone</v>
          </cell>
          <cell r="S83" t="str">
            <v>AAT</v>
          </cell>
          <cell r="T83" t="str">
            <v>TWRFS</v>
          </cell>
          <cell r="U83" t="str">
            <v>TWRFS</v>
          </cell>
          <cell r="V83">
            <v>0.20833333333333334</v>
          </cell>
          <cell r="W83">
            <v>0.21875</v>
          </cell>
          <cell r="X83" t="str">
            <v>TWRFS</v>
          </cell>
          <cell r="Y83" t="str">
            <v>TWRFS</v>
          </cell>
          <cell r="Z83">
            <v>0.25</v>
          </cell>
          <cell r="AA83">
            <v>0.26041666666666669</v>
          </cell>
          <cell r="AB83" t="str">
            <v>EDC4</v>
          </cell>
          <cell r="AC83" t="str">
            <v>6W</v>
          </cell>
        </row>
        <row r="84">
          <cell r="A84" t="str">
            <v>AC0054</v>
          </cell>
          <cell r="B84" t="str">
            <v>EDCFZ</v>
          </cell>
          <cell r="C84" t="str">
            <v>Distribution Center</v>
          </cell>
          <cell r="D84" t="str">
            <v>AAT</v>
          </cell>
          <cell r="E84" t="str">
            <v>Bailment</v>
          </cell>
          <cell r="F84" t="str">
            <v>11 - 20</v>
          </cell>
          <cell r="G84" t="str">
            <v>Round Trip</v>
          </cell>
          <cell r="H84" t="str">
            <v>Round Trip</v>
          </cell>
          <cell r="I84">
            <v>44562</v>
          </cell>
          <cell r="J84" t="str">
            <v>AC0054</v>
          </cell>
          <cell r="K84" t="str">
            <v>GRBNA</v>
          </cell>
          <cell r="L84" t="str">
            <v>AUTO ALLIANCE (THAILAND) CO., LTD</v>
          </cell>
          <cell r="M84" t="str">
            <v>13.005183, 101.164959</v>
          </cell>
          <cell r="N84" t="str">
            <v>FESGA, FESGE</v>
          </cell>
          <cell r="O84" t="str">
            <v>PxP MR</v>
          </cell>
          <cell r="Q84" t="str">
            <v>TTVT</v>
          </cell>
          <cell r="R84" t="str">
            <v>Free Zone</v>
          </cell>
          <cell r="S84" t="str">
            <v>AAT</v>
          </cell>
          <cell r="T84" t="str">
            <v>TWRFS</v>
          </cell>
          <cell r="U84" t="str">
            <v>TWRFS</v>
          </cell>
          <cell r="V84">
            <v>0.21180555555555555</v>
          </cell>
          <cell r="W84">
            <v>0.22222222222222221</v>
          </cell>
          <cell r="X84" t="str">
            <v>TWRFS</v>
          </cell>
          <cell r="Y84" t="str">
            <v>TWRFS</v>
          </cell>
          <cell r="Z84">
            <v>0.25347222222222221</v>
          </cell>
          <cell r="AA84">
            <v>0.2638888888888889</v>
          </cell>
          <cell r="AB84" t="str">
            <v>EDC4</v>
          </cell>
          <cell r="AC84" t="str">
            <v>6W</v>
          </cell>
        </row>
        <row r="85">
          <cell r="A85" t="str">
            <v>AC0055</v>
          </cell>
          <cell r="B85" t="str">
            <v>EDCFZ</v>
          </cell>
          <cell r="C85" t="str">
            <v>Distribution Center</v>
          </cell>
          <cell r="D85" t="str">
            <v>AAT</v>
          </cell>
          <cell r="E85" t="str">
            <v>Bailment</v>
          </cell>
          <cell r="F85" t="str">
            <v>11 - 20</v>
          </cell>
          <cell r="G85" t="str">
            <v>Round Trip</v>
          </cell>
          <cell r="H85" t="str">
            <v>Round Trip</v>
          </cell>
          <cell r="I85">
            <v>44562</v>
          </cell>
          <cell r="J85" t="str">
            <v>AC0055</v>
          </cell>
          <cell r="K85" t="str">
            <v>GRBNA</v>
          </cell>
          <cell r="L85" t="str">
            <v>AUTO ALLIANCE (THAILAND) CO., LTD</v>
          </cell>
          <cell r="M85" t="str">
            <v>13.005183, 101.164959</v>
          </cell>
          <cell r="N85" t="str">
            <v>FESGA, FESGE</v>
          </cell>
          <cell r="O85" t="str">
            <v>PxP MR</v>
          </cell>
          <cell r="Q85" t="str">
            <v>TTVT</v>
          </cell>
          <cell r="R85" t="str">
            <v>Free Zone</v>
          </cell>
          <cell r="S85" t="str">
            <v>AAT</v>
          </cell>
          <cell r="T85" t="str">
            <v>TWRFS</v>
          </cell>
          <cell r="U85" t="str">
            <v>TWRFS</v>
          </cell>
          <cell r="V85">
            <v>0.22222222222222221</v>
          </cell>
          <cell r="W85">
            <v>0.23263888888888887</v>
          </cell>
          <cell r="X85" t="str">
            <v>TWRFS</v>
          </cell>
          <cell r="Y85" t="str">
            <v>TWRFS</v>
          </cell>
          <cell r="Z85">
            <v>0.26041666666666669</v>
          </cell>
          <cell r="AA85">
            <v>0.27083333333333337</v>
          </cell>
          <cell r="AB85" t="str">
            <v>EDC4</v>
          </cell>
          <cell r="AC85" t="str">
            <v>6W</v>
          </cell>
        </row>
        <row r="86">
          <cell r="A86" t="str">
            <v>AC0056</v>
          </cell>
          <cell r="B86" t="str">
            <v>EDCFZ</v>
          </cell>
          <cell r="C86" t="str">
            <v>Distribution Center</v>
          </cell>
          <cell r="D86" t="str">
            <v>AAT</v>
          </cell>
          <cell r="E86" t="str">
            <v>Bailment</v>
          </cell>
          <cell r="F86" t="str">
            <v>11 - 20</v>
          </cell>
          <cell r="G86" t="str">
            <v>Round Trip</v>
          </cell>
          <cell r="H86" t="str">
            <v>Round Trip</v>
          </cell>
          <cell r="I86">
            <v>44562</v>
          </cell>
          <cell r="J86" t="str">
            <v>AC0056</v>
          </cell>
          <cell r="K86" t="str">
            <v>GRBNA</v>
          </cell>
          <cell r="L86" t="str">
            <v>AUTO ALLIANCE (THAILAND) CO., LTD</v>
          </cell>
          <cell r="M86" t="str">
            <v>13.005183, 101.164959</v>
          </cell>
          <cell r="N86" t="str">
            <v>FESGA, FESGE</v>
          </cell>
          <cell r="O86" t="str">
            <v>PxP MR</v>
          </cell>
          <cell r="Q86" t="str">
            <v>TTVT</v>
          </cell>
          <cell r="R86" t="str">
            <v>Free Zone</v>
          </cell>
          <cell r="S86" t="str">
            <v>AAT</v>
          </cell>
          <cell r="T86" t="str">
            <v>TWRFS</v>
          </cell>
          <cell r="U86" t="str">
            <v>TWRFS</v>
          </cell>
          <cell r="V86">
            <v>0.24305555555555555</v>
          </cell>
          <cell r="W86">
            <v>0.25347222222222221</v>
          </cell>
          <cell r="X86" t="str">
            <v>TWRFS</v>
          </cell>
          <cell r="Y86" t="str">
            <v>TWRFS</v>
          </cell>
          <cell r="Z86">
            <v>0.27430555555555558</v>
          </cell>
          <cell r="AA86">
            <v>0.28472222222222227</v>
          </cell>
          <cell r="AB86" t="str">
            <v>EDC4</v>
          </cell>
          <cell r="AC86" t="str">
            <v>6W</v>
          </cell>
        </row>
        <row r="87">
          <cell r="A87" t="str">
            <v>AC0057</v>
          </cell>
          <cell r="B87" t="str">
            <v>EDCFZ</v>
          </cell>
          <cell r="C87" t="str">
            <v>Distribution Center</v>
          </cell>
          <cell r="D87" t="str">
            <v>AAT</v>
          </cell>
          <cell r="E87" t="str">
            <v>Bailment</v>
          </cell>
          <cell r="F87" t="str">
            <v>11 - 20</v>
          </cell>
          <cell r="G87" t="str">
            <v>Round Trip</v>
          </cell>
          <cell r="H87" t="str">
            <v>Round Trip</v>
          </cell>
          <cell r="I87">
            <v>44562</v>
          </cell>
          <cell r="J87" t="str">
            <v>AC0057</v>
          </cell>
          <cell r="K87" t="str">
            <v>GRBNA</v>
          </cell>
          <cell r="L87" t="str">
            <v>AUTO ALLIANCE (THAILAND) CO., LTD</v>
          </cell>
          <cell r="M87" t="str">
            <v>13.005183, 101.164959</v>
          </cell>
          <cell r="N87" t="str">
            <v>FESGA, FESGE</v>
          </cell>
          <cell r="O87" t="str">
            <v>PxP MR</v>
          </cell>
          <cell r="Q87" t="str">
            <v>TTVT</v>
          </cell>
          <cell r="R87" t="str">
            <v>Free Zone</v>
          </cell>
          <cell r="S87" t="str">
            <v>AAT</v>
          </cell>
          <cell r="T87" t="str">
            <v>TWRFS</v>
          </cell>
          <cell r="U87" t="str">
            <v>TWRFS</v>
          </cell>
          <cell r="V87">
            <v>0.25</v>
          </cell>
          <cell r="W87">
            <v>0.26041666666666669</v>
          </cell>
          <cell r="X87" t="str">
            <v>TWRFS</v>
          </cell>
          <cell r="Y87" t="str">
            <v>TWRFS</v>
          </cell>
          <cell r="Z87">
            <v>0.28472222222222227</v>
          </cell>
          <cell r="AA87">
            <v>0.29513888888888895</v>
          </cell>
          <cell r="AB87" t="str">
            <v>EDC4</v>
          </cell>
          <cell r="AC87" t="str">
            <v>6W</v>
          </cell>
        </row>
        <row r="88">
          <cell r="A88" t="str">
            <v>AC0058</v>
          </cell>
          <cell r="B88" t="str">
            <v>EDCFZ</v>
          </cell>
          <cell r="C88" t="str">
            <v>Distribution Center</v>
          </cell>
          <cell r="D88" t="str">
            <v>AAT</v>
          </cell>
          <cell r="E88" t="str">
            <v>Bailment</v>
          </cell>
          <cell r="F88" t="str">
            <v>11 - 20</v>
          </cell>
          <cell r="G88" t="str">
            <v>Round Trip</v>
          </cell>
          <cell r="H88" t="str">
            <v>Round Trip</v>
          </cell>
          <cell r="I88">
            <v>44562</v>
          </cell>
          <cell r="J88" t="str">
            <v>AC0058</v>
          </cell>
          <cell r="K88" t="str">
            <v>GRBNA</v>
          </cell>
          <cell r="L88" t="str">
            <v>AUTO ALLIANCE (THAILAND) CO., LTD</v>
          </cell>
          <cell r="M88" t="str">
            <v>13.005183, 101.164959</v>
          </cell>
          <cell r="N88" t="str">
            <v>FESGA, FESGE</v>
          </cell>
          <cell r="O88" t="str">
            <v>PxP MR</v>
          </cell>
          <cell r="Q88" t="str">
            <v>TTVT</v>
          </cell>
          <cell r="R88" t="str">
            <v>Free Zone</v>
          </cell>
          <cell r="S88" t="str">
            <v>AAT</v>
          </cell>
          <cell r="T88" t="str">
            <v>TWRFS</v>
          </cell>
          <cell r="U88" t="str">
            <v>TWRFS</v>
          </cell>
          <cell r="V88">
            <v>0.27083333333333331</v>
          </cell>
          <cell r="W88">
            <v>0.28125</v>
          </cell>
          <cell r="X88" t="str">
            <v>TWRFS</v>
          </cell>
          <cell r="Y88" t="str">
            <v>TWRFS</v>
          </cell>
          <cell r="Z88">
            <v>0.30208333333333343</v>
          </cell>
          <cell r="AA88">
            <v>0.31250000000000011</v>
          </cell>
          <cell r="AB88" t="str">
            <v>EDC4</v>
          </cell>
          <cell r="AC88" t="str">
            <v>6W</v>
          </cell>
        </row>
        <row r="89">
          <cell r="A89" t="str">
            <v>AC0059</v>
          </cell>
          <cell r="B89" t="str">
            <v>EDCFZ</v>
          </cell>
          <cell r="C89" t="str">
            <v>Distribution Center</v>
          </cell>
          <cell r="D89" t="str">
            <v>AAT</v>
          </cell>
          <cell r="E89" t="str">
            <v>Bailment</v>
          </cell>
          <cell r="F89" t="str">
            <v>11 - 20</v>
          </cell>
          <cell r="G89" t="str">
            <v>Round Trip</v>
          </cell>
          <cell r="H89" t="str">
            <v>Round Trip</v>
          </cell>
          <cell r="I89">
            <v>44562</v>
          </cell>
          <cell r="J89" t="str">
            <v>AC0059</v>
          </cell>
          <cell r="K89" t="str">
            <v>GRBNA</v>
          </cell>
          <cell r="L89" t="str">
            <v>AUTO ALLIANCE (THAILAND) CO., LTD</v>
          </cell>
          <cell r="M89" t="str">
            <v>13.005183, 101.164959</v>
          </cell>
          <cell r="N89" t="str">
            <v>FESGA, FESGE</v>
          </cell>
          <cell r="O89" t="str">
            <v>PxP MR</v>
          </cell>
          <cell r="Q89" t="str">
            <v>TTVT</v>
          </cell>
          <cell r="R89" t="str">
            <v>Free Zone</v>
          </cell>
          <cell r="S89" t="str">
            <v>AAT</v>
          </cell>
          <cell r="T89" t="str">
            <v>TWRFS</v>
          </cell>
          <cell r="U89" t="str">
            <v>TWRFS</v>
          </cell>
          <cell r="V89">
            <v>0.27777777777777779</v>
          </cell>
          <cell r="W89">
            <v>0.28819444444444448</v>
          </cell>
          <cell r="X89" t="str">
            <v>TWRFS</v>
          </cell>
          <cell r="Y89" t="str">
            <v>TWRFS</v>
          </cell>
          <cell r="Z89">
            <v>0.30555555555555564</v>
          </cell>
          <cell r="AA89">
            <v>0.31597222222222232</v>
          </cell>
          <cell r="AB89" t="str">
            <v>EDC4</v>
          </cell>
          <cell r="AC89" t="str">
            <v>6W</v>
          </cell>
        </row>
        <row r="90">
          <cell r="A90" t="str">
            <v>AC0060</v>
          </cell>
          <cell r="B90" t="str">
            <v>EDCFZ</v>
          </cell>
          <cell r="C90" t="str">
            <v>Distribution Center</v>
          </cell>
          <cell r="D90" t="str">
            <v>AAT</v>
          </cell>
          <cell r="E90" t="str">
            <v>Bailment</v>
          </cell>
          <cell r="F90" t="str">
            <v>11 - 20</v>
          </cell>
          <cell r="G90" t="str">
            <v>Round Trip</v>
          </cell>
          <cell r="H90" t="str">
            <v>Round Trip</v>
          </cell>
          <cell r="I90">
            <v>44562</v>
          </cell>
          <cell r="J90" t="str">
            <v>AC0060</v>
          </cell>
          <cell r="K90" t="str">
            <v>GRBNA</v>
          </cell>
          <cell r="L90" t="str">
            <v>AUTO ALLIANCE (THAILAND) CO., LTD</v>
          </cell>
          <cell r="M90" t="str">
            <v>13.005183, 101.164959</v>
          </cell>
          <cell r="N90" t="str">
            <v>FESGA, FESGE</v>
          </cell>
          <cell r="O90" t="str">
            <v>PxP MR</v>
          </cell>
          <cell r="Q90" t="str">
            <v>TTVT</v>
          </cell>
          <cell r="R90" t="str">
            <v>Free Zone</v>
          </cell>
          <cell r="S90" t="str">
            <v>AAT</v>
          </cell>
          <cell r="T90" t="str">
            <v>TWRFS</v>
          </cell>
          <cell r="U90" t="str">
            <v>TWRFS</v>
          </cell>
          <cell r="V90">
            <v>0.28125</v>
          </cell>
          <cell r="W90">
            <v>0.29166666666666669</v>
          </cell>
          <cell r="X90" t="str">
            <v>TWRFS</v>
          </cell>
          <cell r="Y90" t="str">
            <v>TWRFS</v>
          </cell>
          <cell r="Z90">
            <v>0.31250000000000011</v>
          </cell>
          <cell r="AA90">
            <v>0.3229166666666668</v>
          </cell>
          <cell r="AB90" t="str">
            <v>EDC4</v>
          </cell>
          <cell r="AC90" t="str">
            <v>6W</v>
          </cell>
        </row>
        <row r="91">
          <cell r="A91" t="str">
            <v>JS0001</v>
          </cell>
          <cell r="B91" t="str">
            <v>EDCFZ</v>
          </cell>
          <cell r="C91" t="str">
            <v>Distribution Center</v>
          </cell>
          <cell r="D91" t="str">
            <v>AAT</v>
          </cell>
          <cell r="E91" t="str">
            <v>Bailment</v>
          </cell>
          <cell r="F91" t="str">
            <v>11 - 20</v>
          </cell>
          <cell r="G91" t="str">
            <v>Round Trip</v>
          </cell>
          <cell r="H91" t="str">
            <v>Round Trip</v>
          </cell>
          <cell r="I91">
            <v>44562</v>
          </cell>
          <cell r="J91" t="str">
            <v>JS0001</v>
          </cell>
          <cell r="K91" t="str">
            <v>GRBNA</v>
          </cell>
          <cell r="L91" t="str">
            <v>AUTO ALLIANCE (THAILAND) CO., LTD</v>
          </cell>
          <cell r="M91" t="str">
            <v>13.005183, 101.164959</v>
          </cell>
          <cell r="N91" t="str">
            <v>FESGA, FESGE</v>
          </cell>
          <cell r="O91" t="str">
            <v>PxP MR</v>
          </cell>
          <cell r="Q91" t="str">
            <v>TTVT</v>
          </cell>
          <cell r="R91" t="str">
            <v>Free Zone</v>
          </cell>
          <cell r="S91" t="str">
            <v>AAT</v>
          </cell>
          <cell r="T91" t="str">
            <v>T</v>
          </cell>
          <cell r="U91" t="str">
            <v>T</v>
          </cell>
          <cell r="V91">
            <v>0.41666666666666669</v>
          </cell>
          <cell r="W91">
            <v>0.4375</v>
          </cell>
          <cell r="X91" t="str">
            <v>T</v>
          </cell>
          <cell r="Y91" t="str">
            <v>T</v>
          </cell>
          <cell r="Z91">
            <v>0.46180555555555564</v>
          </cell>
          <cell r="AA91">
            <v>0.47222222222222232</v>
          </cell>
          <cell r="AB91" t="str">
            <v>EDC4</v>
          </cell>
          <cell r="AC91" t="str">
            <v>6W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sss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qqqq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D1) Driver List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Index"/>
      <sheetName val="1. Prod. (BG  TG   AC) 2016"/>
      <sheetName val="Compare Budget &amp; Actual Order"/>
      <sheetName val="calculate"/>
      <sheetName val="A2 990"/>
      <sheetName val="金額"/>
      <sheetName val="DB"/>
      <sheetName val="SMALL"/>
      <sheetName val="A010"/>
      <sheetName val="#20号車排ガス"/>
      <sheetName val="_CONFIG-2"/>
      <sheetName val="PROD-TF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耐久進捗data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RS"/>
      <sheetName val="Welding #2"/>
      <sheetName val="Cap. Injection "/>
      <sheetName val="RR"/>
      <sheetName val="3.Idea.Sewing "/>
      <sheetName val="Input-B2006wk"/>
      <sheetName val="LCV"/>
      <sheetName val="Average"/>
      <sheetName val="ｼｬｼ"/>
      <sheetName val="DATA_MANUAL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D2) Truck List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/>
      <sheetData sheetId="420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</sheetNames>
    <sheetDataSet>
      <sheetData sheetId="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/>
      <sheetData sheetId="168"/>
      <sheetData sheetId="169"/>
      <sheetData sheetId="170">
        <row r="1">
          <cell r="A1" t="str">
            <v>MKS(D385)</v>
          </cell>
        </row>
      </sheetData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>
        <row r="1">
          <cell r="A1" t="str">
            <v>MKS(D385)</v>
          </cell>
        </row>
      </sheetData>
      <sheetData sheetId="197"/>
      <sheetData sheetId="198"/>
      <sheetData sheetId="199"/>
      <sheetData sheetId="200"/>
      <sheetData sheetId="201"/>
      <sheetData sheetId="202"/>
      <sheetData sheetId="203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/>
      <sheetData sheetId="309"/>
      <sheetData sheetId="310"/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/>
      <sheetData sheetId="386"/>
      <sheetData sheetId="387"/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/>
      <sheetData sheetId="463"/>
      <sheetData sheetId="464"/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>
        <row r="1">
          <cell r="A1" t="str">
            <v>MKS(D385)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>
        <row r="1">
          <cell r="A1" t="str">
            <v>MKS(D385)</v>
          </cell>
        </row>
      </sheetData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>
        <row r="1">
          <cell r="A1" t="str">
            <v>MKS(D385)</v>
          </cell>
        </row>
      </sheetData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>
        <row r="1">
          <cell r="A1" t="str">
            <v>MKS(D385)</v>
          </cell>
        </row>
      </sheetData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>
        <row r="1">
          <cell r="A1" t="str">
            <v>MKS(D385)</v>
          </cell>
        </row>
      </sheetData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>
        <row r="1">
          <cell r="A1" t="str">
            <v>MKS(D385)</v>
          </cell>
        </row>
      </sheetData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</sheetNames>
    <sheetDataSet>
      <sheetData sheetId="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  NAME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/>
      <sheetData sheetId="65">
        <row r="1">
          <cell r="B1" t="str">
            <v>KIT_COUNTRY</v>
          </cell>
        </row>
      </sheetData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1">
          <cell r="B1" t="str">
            <v>KIT_COUNTRY</v>
          </cell>
        </row>
      </sheetData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1">
          <cell r="B1" t="str">
            <v>KIT_COUNTRY</v>
          </cell>
        </row>
      </sheetData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</sheetNames>
    <sheetDataSet>
      <sheetData sheetId="0">
        <row r="3">
          <cell r="D3" t="str">
            <v>BALANCE4</v>
          </cell>
        </row>
      </sheetData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 Annual Sales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 Annual Sales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 Summary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/>
      <sheetData sheetId="7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Y1">
            <v>0.3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 Analysis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 refreshError="1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  <sheetName val="Calendar"/>
      <sheetName val="Report"/>
    </sheetNames>
    <sheetDataSet>
      <sheetData sheetId="0">
        <row r="2">
          <cell r="C2" t="str">
            <v>Anuchit K.</v>
          </cell>
        </row>
      </sheetData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  <sheetData sheetId="7" refreshError="1"/>
      <sheetData sheetId="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B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2">
          <cell r="D2" t="str">
            <v>Page     1          Printed   10</v>
          </cell>
        </row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umer-fareast"/>
      <sheetName val="DB-TH"/>
      <sheetName val="retail-fareast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verview_KP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Annual_Sales6"/>
      <sheetName val="Annual_Sales7"/>
      <sheetName val="Company Data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Km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>
        <row r="35">
          <cell r="B35">
            <v>147913.97607266344</v>
          </cell>
        </row>
      </sheetData>
      <sheetData sheetId="11">
        <row r="35">
          <cell r="B35">
            <v>147913.97607266344</v>
          </cell>
        </row>
      </sheetData>
      <sheetData sheetId="12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  <cell r="C2">
            <v>0</v>
          </cell>
        </row>
        <row r="3">
          <cell r="B3" t="str">
            <v>Please select !!</v>
          </cell>
          <cell r="C3">
            <v>0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  <cell r="C6">
            <v>0.03</v>
          </cell>
        </row>
        <row r="7">
          <cell r="B7" t="str">
            <v>Pick up and carry S size parts (Qty) 2m</v>
          </cell>
          <cell r="C7">
            <v>0.04</v>
          </cell>
        </row>
        <row r="8">
          <cell r="B8" t="str">
            <v>Pick up and carry S size parts (Qty) 3m</v>
          </cell>
          <cell r="C8">
            <v>0.06</v>
          </cell>
        </row>
        <row r="9">
          <cell r="B9" t="str">
            <v>Pick up and carry S size parts (Qty) 4m</v>
          </cell>
          <cell r="C9">
            <v>0.08</v>
          </cell>
        </row>
        <row r="10">
          <cell r="B10" t="str">
            <v>Pick up and carry M size parts (Qty) 1m</v>
          </cell>
          <cell r="C10">
            <v>0.04</v>
          </cell>
        </row>
        <row r="11">
          <cell r="B11" t="str">
            <v>Pick up and carry M size parts (Qty) 2m</v>
          </cell>
          <cell r="C11">
            <v>0.05</v>
          </cell>
        </row>
        <row r="12">
          <cell r="B12" t="str">
            <v>Pick up and carry M size parts (Qty) 3m</v>
          </cell>
          <cell r="C12">
            <v>7.0000000000000007E-2</v>
          </cell>
        </row>
        <row r="13">
          <cell r="B13" t="str">
            <v>Pick up and carry M size parts (Qty) 4m</v>
          </cell>
          <cell r="C13">
            <v>0.1</v>
          </cell>
        </row>
        <row r="14">
          <cell r="B14" t="str">
            <v>Pick up and carry L size parts (Qty) 1m</v>
          </cell>
          <cell r="C14">
            <v>0.04</v>
          </cell>
        </row>
        <row r="15">
          <cell r="B15" t="str">
            <v>Pick up and carry L size parts (Qty) 2m</v>
          </cell>
          <cell r="C15">
            <v>0.06</v>
          </cell>
        </row>
        <row r="16">
          <cell r="B16" t="str">
            <v>Pick up and carry L size parts (Qty) 3m</v>
          </cell>
          <cell r="C16">
            <v>0.09</v>
          </cell>
        </row>
        <row r="17">
          <cell r="B17" t="str">
            <v>Pick up and carry L size parts (Qty) 4m</v>
          </cell>
          <cell r="C17">
            <v>0.11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  <cell r="C20">
            <v>0.01</v>
          </cell>
        </row>
        <row r="21">
          <cell r="B21" t="str">
            <v>Set M size parts (Qty)</v>
          </cell>
          <cell r="C21">
            <v>0.02</v>
          </cell>
        </row>
        <row r="22">
          <cell r="B22" t="str">
            <v>Set L size parts (Qty)</v>
          </cell>
          <cell r="C22">
            <v>0.06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  <cell r="C25">
            <v>0.06</v>
          </cell>
        </row>
        <row r="26">
          <cell r="B26" t="str">
            <v>Handvise unclamp (time)</v>
          </cell>
          <cell r="C26">
            <v>0.03</v>
          </cell>
        </row>
        <row r="27">
          <cell r="B27" t="str">
            <v>Handclamp clamp (time)</v>
          </cell>
          <cell r="C27">
            <v>0.02</v>
          </cell>
        </row>
        <row r="28">
          <cell r="B28" t="str">
            <v>Handclamp unclamp (time)</v>
          </cell>
          <cell r="C28">
            <v>0.02</v>
          </cell>
        </row>
        <row r="29">
          <cell r="B29" t="str">
            <v>Push button for air auto clamp (time)</v>
          </cell>
          <cell r="C29">
            <v>0.03</v>
          </cell>
        </row>
        <row r="30">
          <cell r="B30" t="str">
            <v>Push button for air auto unclamp (time)</v>
          </cell>
          <cell r="C30">
            <v>0.03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  <cell r="C33">
            <v>1.4999999999999999E-2</v>
          </cell>
        </row>
        <row r="34">
          <cell r="B34" t="str">
            <v>Spot welding  Normal (point)</v>
          </cell>
          <cell r="C34">
            <v>0.02</v>
          </cell>
        </row>
        <row r="35">
          <cell r="B35" t="str">
            <v>Spot welding  Difficult (point)</v>
          </cell>
          <cell r="C35">
            <v>0.03</v>
          </cell>
        </row>
        <row r="36">
          <cell r="B36" t="str">
            <v>Change grip or transfer gun (time)</v>
          </cell>
          <cell r="C36">
            <v>0.03</v>
          </cell>
        </row>
        <row r="37">
          <cell r="B37" t="str">
            <v>Take gun (time)</v>
          </cell>
          <cell r="C37">
            <v>0.06</v>
          </cell>
        </row>
        <row r="38">
          <cell r="B38" t="str">
            <v>Return gun (time)</v>
          </cell>
          <cell r="C38">
            <v>0.06</v>
          </cell>
        </row>
        <row r="39">
          <cell r="B39" t="str">
            <v>Approach gun (time)</v>
          </cell>
          <cell r="C39">
            <v>0.04</v>
          </cell>
        </row>
        <row r="40">
          <cell r="B40" t="str">
            <v>Detach gun (time)</v>
          </cell>
          <cell r="C40">
            <v>0.04</v>
          </cell>
        </row>
        <row r="41">
          <cell r="B41" t="str">
            <v>Move transformer (time)</v>
          </cell>
          <cell r="C41">
            <v>0.06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  <cell r="C45">
            <v>0.05</v>
          </cell>
        </row>
        <row r="46">
          <cell r="B46" t="str">
            <v>CO2 welding (cm)</v>
          </cell>
          <cell r="C46">
            <v>0.05</v>
          </cell>
        </row>
        <row r="47">
          <cell r="B47" t="str">
            <v>CO2 welding  return torch (time)</v>
          </cell>
          <cell r="C47">
            <v>0.02</v>
          </cell>
        </row>
        <row r="48">
          <cell r="B48" t="str">
            <v>Brazing  pick up gun (time)</v>
          </cell>
          <cell r="C48">
            <v>0.05</v>
          </cell>
        </row>
        <row r="49">
          <cell r="B49" t="str">
            <v>Brazing  prepare (time)</v>
          </cell>
          <cell r="C49">
            <v>7.0000000000000007E-2</v>
          </cell>
        </row>
        <row r="50">
          <cell r="B50" t="str">
            <v>Brazing (cm)</v>
          </cell>
          <cell r="C50">
            <v>0.1</v>
          </cell>
        </row>
        <row r="51">
          <cell r="B51" t="str">
            <v>Brazing  return gun (time)</v>
          </cell>
          <cell r="C51">
            <v>0.02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  <cell r="C54">
            <v>0.05</v>
          </cell>
        </row>
        <row r="55">
          <cell r="B55" t="str">
            <v>Apply mastic sealer (cm)</v>
          </cell>
          <cell r="C55">
            <v>4.0000000000000001E-3</v>
          </cell>
        </row>
        <row r="56">
          <cell r="B56" t="str">
            <v>Apply mastic sealer (point)</v>
          </cell>
          <cell r="C56">
            <v>0.03</v>
          </cell>
        </row>
        <row r="57">
          <cell r="B57" t="str">
            <v>Apply adhesive sealer (cm)</v>
          </cell>
          <cell r="C57">
            <v>1E-3</v>
          </cell>
        </row>
        <row r="58">
          <cell r="B58" t="str">
            <v>Return sealer gun (time)</v>
          </cell>
          <cell r="C58">
            <v>0.02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  <cell r="C61">
            <v>1.6E-2</v>
          </cell>
        </row>
        <row r="62">
          <cell r="B62" t="str">
            <v>Enter inside of body (time)</v>
          </cell>
          <cell r="C62">
            <v>0.09</v>
          </cell>
        </row>
        <row r="63">
          <cell r="B63" t="str">
            <v>Go out from inside of body (time)</v>
          </cell>
          <cell r="C63">
            <v>0.08</v>
          </cell>
        </row>
        <row r="64">
          <cell r="B64" t="str">
            <v>Enter inside of engine room (time)</v>
          </cell>
          <cell r="C64">
            <v>0.09</v>
          </cell>
        </row>
        <row r="65">
          <cell r="B65" t="str">
            <v>Go out from inside of engine room (time)</v>
          </cell>
          <cell r="C65">
            <v>0.08</v>
          </cell>
        </row>
        <row r="66">
          <cell r="B66" t="str">
            <v>Enter inside of trunk room (time)</v>
          </cell>
          <cell r="C66">
            <v>0.09</v>
          </cell>
        </row>
        <row r="67">
          <cell r="B67" t="str">
            <v>Go out from inside of trunk room (time)</v>
          </cell>
          <cell r="C67">
            <v>0.08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  <cell r="C70">
            <v>4.2999999999999997E-2</v>
          </cell>
        </row>
        <row r="71">
          <cell r="B71" t="str">
            <v>Hoist transfer (m)</v>
          </cell>
          <cell r="C71">
            <v>2.3E-2</v>
          </cell>
        </row>
        <row r="72">
          <cell r="B72" t="str">
            <v>Hoist up or down (m)</v>
          </cell>
          <cell r="C72">
            <v>9.6000000000000002E-2</v>
          </cell>
        </row>
        <row r="74">
          <cell r="B74" t="str">
            <v>&gt;&gt;  Other</v>
          </cell>
        </row>
        <row r="75">
          <cell r="B75" t="str">
            <v>Other</v>
          </cell>
          <cell r="C75">
            <v>0.01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/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/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 Preiseingabe"/>
      <sheetName val="Macro1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eatures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  <sheetName val="InputSheet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  <sheetName val="Ecos(0+1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  <sheetName val="Excise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  <sheetName val="MACRO1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  <sheetName val="J61AJ全体日程1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  <sheetName val="Database_Vehicles"/>
      <sheetName val="Packaging and  Milkrun category"/>
      <sheetName val="Fiel List"/>
    </sheetNames>
    <sheetDataSet>
      <sheetData sheetId="0">
        <row r="2">
          <cell r="A2" t="str">
            <v>HKTT</v>
          </cell>
        </row>
      </sheetData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</v>
          </cell>
          <cell r="F143" t="str">
            <v>1.700/87 Moo1  Amatanakorn KM 57 T.Bankao A.Panthong Chonburi 20160 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</v>
          </cell>
          <cell r="F144" t="str">
            <v>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>99 Moo 5 kingkaew T.rachatewa A.bangplee  samutprakarn 10540</v>
          </cell>
          <cell r="F148" t="str">
            <v>1. 700/489 Moo 74Amata Nakorn Industrial Estate ,Tambol bankoa,Amphur pantong Chonburi 20160 2. 92 MOO 14 KINGKAEWRD TUMBON RACHATAVA BANGPLEE Samut Prakan3.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変更項目一覧表"/>
      <sheetName val="calculate"/>
      <sheetName val="名簿データ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G Van - Price Build up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 Van - Price Build up"/>
      <sheetName val="Passenger Jun 05"/>
      <sheetName val="Chart"/>
      <sheetName val="PRICE WALK SUMMARY"/>
      <sheetName val="Transfer Price Walk"/>
      <sheetName val="Jul 04 to Jan 05 sales"/>
      <sheetName val="名簿データ"/>
      <sheetName val="calculate"/>
      <sheetName val="C3_N DC改造投資"/>
      <sheetName val="HEADER"/>
      <sheetName val="Product Info"/>
      <sheetName val="G_Van_-_Price_Build_up"/>
      <sheetName val="Passenger_Jun_05"/>
      <sheetName val="PRICE_WALK_SUMMARY"/>
      <sheetName val="Transfer_Price_Walk"/>
      <sheetName val="Jul_04_to_Jan_05_sales"/>
      <sheetName val="C3_N_DC改造投資"/>
      <sheetName val="Product_Info"/>
      <sheetName val="G_Van_-_Price_Build_up1"/>
      <sheetName val="Passenger_Jun_051"/>
      <sheetName val="PRICE_WALK_SUMMARY1"/>
      <sheetName val="Transfer_Price_Walk1"/>
      <sheetName val="Jul_04_to_Jan_05_sales1"/>
      <sheetName val="C3_N_DC改造投資1"/>
      <sheetName val="Product_Info1"/>
      <sheetName val="G_Van_-_Price_Build_up2"/>
      <sheetName val="Passenger_Jun_052"/>
      <sheetName val="PRICE_WALK_SUMMARY2"/>
      <sheetName val="Transfer_Price_Walk2"/>
      <sheetName val="Jul_04_to_Jan_05_sales2"/>
      <sheetName val="C3_N_DC改造投資2"/>
      <sheetName val="Product_Info2"/>
      <sheetName val="G_Van_-_Price_Build_up3"/>
      <sheetName val="Passenger_Jun_053"/>
      <sheetName val="PRICE_WALK_SUMMARY3"/>
      <sheetName val="Transfer_Price_Walk3"/>
      <sheetName val="Jul_04_to_Jan_05_sales3"/>
      <sheetName val="C3_N_DC改造投資3"/>
      <sheetName val="Product_Info3"/>
      <sheetName val="G_Van_-_Price_Build_up4"/>
      <sheetName val="Passenger_Jun_054"/>
      <sheetName val="PRICE_WALK_SUMMARY4"/>
      <sheetName val="Transfer_Price_Walk4"/>
      <sheetName val="Jul_04_to_Jan_05_sales4"/>
      <sheetName val="C3_N_DC改造投資4"/>
      <sheetName val="Product_Info4"/>
      <sheetName val="G_Van_-_Price_Build_up5"/>
      <sheetName val="Passenger_Jun_055"/>
      <sheetName val="PRICE_WALK_SUMMARY5"/>
      <sheetName val="Transfer_Price_Walk5"/>
      <sheetName val="Jul_04_to_Jan_05_sales5"/>
      <sheetName val="C3_N_DC改造投資5"/>
      <sheetName val="Product_Info5"/>
      <sheetName val="G_Van_-_Price_Build_up6"/>
      <sheetName val="Passenger_Jun_056"/>
      <sheetName val="PRICE_WALK_SUMMARY6"/>
      <sheetName val="Transfer_Price_Walk6"/>
      <sheetName val="Jul_04_to_Jan_05_sales6"/>
      <sheetName val="C3_N_DC改造投資6"/>
      <sheetName val="Product_Info6"/>
    </sheetNames>
    <sheetDataSet>
      <sheetData sheetId="0">
        <row r="11">
          <cell r="G11" t="str">
            <v>Dubai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1">
          <cell r="G11" t="str">
            <v>Dubai</v>
          </cell>
        </row>
      </sheetData>
      <sheetData sheetId="12"/>
      <sheetData sheetId="13"/>
      <sheetData sheetId="14"/>
      <sheetData sheetId="15"/>
      <sheetData sheetId="16"/>
      <sheetData sheetId="17"/>
      <sheetData sheetId="18">
        <row r="11">
          <cell r="G11" t="str">
            <v>Dubai</v>
          </cell>
        </row>
      </sheetData>
      <sheetData sheetId="19"/>
      <sheetData sheetId="20"/>
      <sheetData sheetId="21"/>
      <sheetData sheetId="22"/>
      <sheetData sheetId="23"/>
      <sheetData sheetId="24"/>
      <sheetData sheetId="25">
        <row r="11">
          <cell r="G11" t="str">
            <v>Dubai</v>
          </cell>
        </row>
      </sheetData>
      <sheetData sheetId="26"/>
      <sheetData sheetId="27"/>
      <sheetData sheetId="28"/>
      <sheetData sheetId="29"/>
      <sheetData sheetId="30"/>
      <sheetData sheetId="31"/>
      <sheetData sheetId="32">
        <row r="11">
          <cell r="G11" t="str">
            <v>Dubai</v>
          </cell>
        </row>
      </sheetData>
      <sheetData sheetId="33"/>
      <sheetData sheetId="34"/>
      <sheetData sheetId="35"/>
      <sheetData sheetId="36"/>
      <sheetData sheetId="37"/>
      <sheetData sheetId="38"/>
      <sheetData sheetId="39">
        <row r="11">
          <cell r="G11" t="str">
            <v>Dubai</v>
          </cell>
        </row>
      </sheetData>
      <sheetData sheetId="40"/>
      <sheetData sheetId="41"/>
      <sheetData sheetId="42"/>
      <sheetData sheetId="43"/>
      <sheetData sheetId="44"/>
      <sheetData sheetId="45"/>
      <sheetData sheetId="46">
        <row r="11">
          <cell r="G11" t="str">
            <v>Dubai</v>
          </cell>
        </row>
      </sheetData>
      <sheetData sheetId="47"/>
      <sheetData sheetId="48"/>
      <sheetData sheetId="49"/>
      <sheetData sheetId="50"/>
      <sheetData sheetId="51"/>
      <sheetData sheetId="52"/>
      <sheetData sheetId="53">
        <row r="11">
          <cell r="G11" t="str">
            <v>Dubai</v>
          </cell>
        </row>
      </sheetData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JY134J"/>
      <sheetName val="名簿データ"/>
      <sheetName val="#001"/>
      <sheetName val="#002"/>
      <sheetName val="#003"/>
      <sheetName val="BASE"/>
      <sheetName val="試作DPロット日程"/>
      <sheetName val="ITEM"/>
      <sheetName val="駆動系1"/>
      <sheetName val="24204"/>
      <sheetName val="1-A､B"/>
      <sheetName val="駆動力（入力シート）"/>
      <sheetName val="一覧"/>
      <sheetName val="洩れ"/>
      <sheetName val="噴射系"/>
      <sheetName val="1-C,D"/>
      <sheetName val="量産準備実施依頼書"/>
      <sheetName val="集計条件"/>
      <sheetName val="?????"/>
      <sheetName val="資料_700部品点数設定"/>
      <sheetName val="NCAB"/>
      <sheetName val="9003"/>
      <sheetName val="SS"/>
      <sheetName val="_____"/>
      <sheetName val="MOD"/>
      <sheetName val="計算結果"/>
      <sheetName val="Unit Price"/>
      <sheetName val="生産台数内訳"/>
      <sheetName val="クライテリア"/>
      <sheetName val="SPEC LIST"/>
      <sheetName val="NEW003"/>
      <sheetName val="Macro1old"/>
      <sheetName val="定数定義"/>
      <sheetName val="JOB_FO"/>
      <sheetName val="CRITERIA3"/>
      <sheetName val="CRITERIA1"/>
      <sheetName val="CRITERIA2"/>
      <sheetName val="業務計画"/>
      <sheetName val="133NPR55 69 EC"/>
      <sheetName val="ｴｱﾃﾞｨｽｸ"/>
      <sheetName val="①評価項目_メーカー"/>
      <sheetName val="出図表"/>
      <sheetName val="(原単位)"/>
      <sheetName val="A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104-Ⅰ計画"/>
      <sheetName val="Unit_Price"/>
      <sheetName val="SPEC_LIST"/>
      <sheetName val="total change&amp;add"/>
      <sheetName val="00-1"/>
      <sheetName val="Master Updated(517)"/>
      <sheetName val="MAXMINเดินระบบKB"/>
      <sheetName val="Annual Sales"/>
      <sheetName val="FML"/>
      <sheetName val="条件入力"/>
      <sheetName val="FTRQINT20F"/>
      <sheetName val="16,7"/>
      <sheetName val="F混流"/>
      <sheetName val="日付"/>
      <sheetName val="HCCE01"/>
      <sheetName val="invt mvt"/>
      <sheetName val="ﾃﾞｰﾀ"/>
      <sheetName val="DATA01"/>
      <sheetName val="ｽﾍﾟｯｸﾘｽﾄ（駆動系）"/>
      <sheetName val="ヘッダ"/>
      <sheetName val="Defects"/>
      <sheetName val="2.대외공문"/>
      <sheetName val="ﾊﾞﾗﾝｻｰcal"/>
      <sheetName val="ｺﾝﾛｯﾄﾞcal"/>
      <sheetName val="ｸﾗﾝｸｹｰｽcal"/>
      <sheetName val="Assumptions"/>
      <sheetName val="車両仕様"/>
      <sheetName val="ﾌﾟﾙﾀﾞｳﾝﾒﾆｭｰ用ｺｰﾄﾞ表"/>
      <sheetName val="問提書ｺｰﾄﾞ表"/>
      <sheetName val="G Van - Price Build up"/>
      <sheetName val="DB"/>
      <sheetName val="推移用データ"/>
      <sheetName val="Fiel List"/>
      <sheetName val="#20号車排ガス"/>
      <sheetName val="00年9月"/>
      <sheetName val="Menu"/>
      <sheetName val="99"/>
      <sheetName val="10"/>
      <sheetName val="90-2"/>
      <sheetName val="101"/>
      <sheetName val="19"/>
      <sheetName val="57"/>
      <sheetName val="ｺｰﾄﾞ表"/>
      <sheetName val="11.CPU単価"/>
      <sheetName val="08.P772報告書030530"/>
      <sheetName val="投資ﾘｽﾄ"/>
      <sheetName val="加工"/>
      <sheetName val="組立"/>
      <sheetName val="Vehicle Number"/>
      <sheetName val="GMT900 IPC"/>
      <sheetName val="GRACE"/>
      <sheetName val="ＦＴＲ連結採算"/>
      <sheetName val="ﾀｲﾔ"/>
      <sheetName val="ST SHEET"/>
      <sheetName val="HE5AA実測"/>
      <sheetName val="002(4)"/>
      <sheetName val="溶接条件表"/>
      <sheetName val="量産品番"/>
      <sheetName val="Information"/>
      <sheetName val="2-A､B 3-A"/>
      <sheetName val="1_A_B"/>
      <sheetName val="MOTO"/>
      <sheetName val="会社概況(国内)"/>
      <sheetName val="見積依頼書(海外)"/>
      <sheetName val="朱書き（業種）"/>
      <sheetName val="06-Quotation"/>
      <sheetName val="【資料】730改造投資"/>
      <sheetName val="Compare"/>
      <sheetName val="Production_Database_399"/>
      <sheetName val="Unit_Price1"/>
      <sheetName val="SPEC_LIST1"/>
      <sheetName val="133NPR55_69_EC"/>
      <sheetName val="total_change&amp;add"/>
      <sheetName val="Master_Updated(517)"/>
      <sheetName val="Annual_Sales"/>
      <sheetName val="invt_mvt"/>
      <sheetName val="2_대외공문"/>
      <sheetName val="G_Van_-_Price_Build_up"/>
      <sheetName val="Fiel_List"/>
      <sheetName val="11_CPU単価"/>
      <sheetName val="08_P772報告書030530"/>
      <sheetName val="Vehicle_Number"/>
      <sheetName val="GMT900_IPC"/>
      <sheetName val="ST_SHEET"/>
      <sheetName val="2-A､B_3-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F濾液"/>
      <sheetName val="calculate"/>
      <sheetName val="Production Database 399"/>
      <sheetName val="96期(川崎)"/>
      <sheetName val="1) PUS Temp"/>
      <sheetName val="B + W + B"/>
      <sheetName val="Sheet3"/>
      <sheetName val="NO.1(1107)"/>
      <sheetName val="list"/>
      <sheetName val="Production_Database_399"/>
      <sheetName val="1)_PUS_Temp"/>
      <sheetName val="B_+_W_+_B"/>
      <sheetName val="NO_1(1107)"/>
      <sheetName val="Production_Database_3991"/>
      <sheetName val="1)_PUS_Temp1"/>
      <sheetName val="B_+_W_+_B1"/>
      <sheetName val="NO_1(1107)1"/>
      <sheetName val="Production_Database_3992"/>
      <sheetName val="1)_PUS_Temp2"/>
      <sheetName val="B_+_W_+_B2"/>
      <sheetName val="NO_1(1107)2"/>
      <sheetName val="Production_Database_3993"/>
      <sheetName val="1)_PUS_Temp3"/>
      <sheetName val="B_+_W_+_B3"/>
      <sheetName val="NO_1(1107)3"/>
      <sheetName val="Production_Database_3994"/>
      <sheetName val="1)_PUS_Temp4"/>
      <sheetName val="B_+_W_+_B4"/>
      <sheetName val="NO_1(1107)4"/>
      <sheetName val="Production_Database_3995"/>
      <sheetName val="1)_PUS_Temp5"/>
      <sheetName val="B_+_W_+_B5"/>
      <sheetName val="NO_1(1107)5"/>
      <sheetName val="Production_Database_3996"/>
      <sheetName val="1)_PUS_Temp6"/>
      <sheetName val="B_+_W_+_B6"/>
      <sheetName val="NO_1(1107)6"/>
      <sheetName val="DATA"/>
      <sheetName val="資料_700部品点数設定"/>
      <sheetName val="G Van - Price Build up"/>
      <sheetName val="PROD-TF"/>
      <sheetName val="名簿データ"/>
      <sheetName val="計算結果"/>
      <sheetName val="Sheet1"/>
      <sheetName val="NEW003"/>
      <sheetName val="Ref"/>
      <sheetName val="Input-B2006wk"/>
      <sheetName val="NCAB"/>
      <sheetName val="137#04-UB??"/>
      <sheetName val="SPEC LIST"/>
      <sheetName val="96・(・・)"/>
      <sheetName val="PSM"/>
      <sheetName val="SVASM"/>
      <sheetName val="ライン別負荷"/>
      <sheetName val="計画表"/>
      <sheetName val="SV単品"/>
      <sheetName val="日当表"/>
      <sheetName val="P_NAME_DWG"/>
      <sheetName val="SMALL"/>
      <sheetName val="Macro1old"/>
      <sheetName val="Sheet2"/>
      <sheetName val="Pickup&amp;MU7"/>
      <sheetName val="PnL_BUD06"/>
      <sheetName val="Page22_done"/>
      <sheetName val="22-jul"/>
      <sheetName val="s-code"/>
      <sheetName val="分類"/>
      <sheetName val="国ｺｰﾄﾞ"/>
      <sheetName val="total change&amp;add"/>
      <sheetName val="7_2"/>
      <sheetName val="クライテリア"/>
      <sheetName val="ITEM"/>
      <sheetName val="SAN REDUCED 1"/>
      <sheetName val="Car Input"/>
      <sheetName val="G_Van_-_Price_Build_up"/>
      <sheetName val="SPEC_LIST"/>
      <sheetName val="G_Van_-_Price_Build_up1"/>
      <sheetName val="SPEC_LIS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"/>
      <sheetName val="sum2"/>
      <sheetName val="graph"/>
      <sheetName val="tracking"/>
      <sheetName val="list"/>
      <sheetName val="Sheet2"/>
      <sheetName val="Sheet3"/>
      <sheetName val="s-code"/>
      <sheetName val="分類"/>
      <sheetName val="国ｺｰﾄﾞ"/>
      <sheetName val="Data"/>
      <sheetName val="ELF"/>
      <sheetName val="P&amp;L Input (YTD)"/>
      <sheetName val="BS Input (Balance) Jan'05"/>
      <sheetName val="P&amp;L_Input_(YTD)"/>
      <sheetName val="BS_Input_(Balance)_Jan'05"/>
      <sheetName val="P&amp;L_Input_(YTD)1"/>
      <sheetName val="BS_Input_(Balance)_Jan'051"/>
      <sheetName val="P&amp;L_Input_(YTD)2"/>
      <sheetName val="BS_Input_(Balance)_Jan'052"/>
      <sheetName val="P&amp;L_Input_(YTD)3"/>
      <sheetName val="BS_Input_(Balance)_Jan'053"/>
      <sheetName val="P&amp;L_Input_(YTD)4"/>
      <sheetName val="BS_Input_(Balance)_Jan'054"/>
      <sheetName val="P&amp;L_Input_(YTD)5"/>
      <sheetName val="BS_Input_(Balance)_Jan'055"/>
      <sheetName val="P&amp;L_Input_(YTD)6"/>
      <sheetName val="BS_Input_(Balance)_Jan'056"/>
      <sheetName val="96・(・・)"/>
      <sheetName val="05_RT50 Tracking sheet rev01"/>
    </sheetNames>
    <sheetDataSet>
      <sheetData sheetId="0"/>
      <sheetData sheetId="1"/>
      <sheetData sheetId="2"/>
      <sheetData sheetId="3"/>
      <sheetData sheetId="4">
        <row r="3">
          <cell r="I3" t="str">
            <v>a</v>
          </cell>
        </row>
      </sheetData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list"/>
      <sheetName val="s-code"/>
      <sheetName val="分類"/>
      <sheetName val="国ｺｰﾄﾞ"/>
      <sheetName val="PL_Input"/>
      <sheetName val="DATA"/>
      <sheetName val="96・(・・)"/>
      <sheetName val="plan book(ENGLIS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tudy for PPAP"/>
      <sheetName val="Sheet1"/>
      <sheetName val="Sheet2"/>
      <sheetName val="IMR Pt3.9"/>
      <sheetName val="Sheet3"/>
      <sheetName val="Sheet4"/>
      <sheetName val="IMR Pt 3.10"/>
      <sheetName val="14-Apr-03"/>
      <sheetName val="#ofclose"/>
      <sheetName val="ITEM"/>
      <sheetName val="Main Model"/>
      <sheetName val="SPEC LIST"/>
      <sheetName val="total change&amp;add"/>
      <sheetName val="list"/>
      <sheetName val="DESCRIPTION"/>
      <sheetName val="Orig_Study_for_PPAP"/>
      <sheetName val="IMR_Pt3_9"/>
      <sheetName val="IMR_Pt_3_10"/>
      <sheetName val="Main_Model"/>
      <sheetName val="SPEC_LIST"/>
      <sheetName val="total_change&amp;add"/>
      <sheetName val="Orig_Study_for_PPAP1"/>
      <sheetName val="IMR_Pt3_91"/>
      <sheetName val="IMR_Pt_3_101"/>
      <sheetName val="Main_Model1"/>
      <sheetName val="SPEC_LIST1"/>
      <sheetName val="total_change&amp;add1"/>
      <sheetName val="Orig_Study_for_PPAP2"/>
      <sheetName val="IMR_Pt3_92"/>
      <sheetName val="IMR_Pt_3_102"/>
      <sheetName val="Main_Model2"/>
      <sheetName val="SPEC_LIST2"/>
      <sheetName val="total_change&amp;add2"/>
      <sheetName val="Orig_Study_for_PPAP3"/>
      <sheetName val="IMR_Pt3_93"/>
      <sheetName val="IMR_Pt_3_103"/>
      <sheetName val="Main_Model3"/>
      <sheetName val="SPEC_LIST3"/>
      <sheetName val="total_change&amp;add3"/>
      <sheetName val="Orig_Study_for_PPAP4"/>
      <sheetName val="IMR_Pt3_94"/>
      <sheetName val="IMR_Pt_3_104"/>
      <sheetName val="Main_Model4"/>
      <sheetName val="SPEC_LIST4"/>
      <sheetName val="total_change&amp;add4"/>
      <sheetName val="Orig_Study_for_PPAP5"/>
      <sheetName val="IMR_Pt3_95"/>
      <sheetName val="IMR_Pt_3_105"/>
      <sheetName val="Main_Model5"/>
      <sheetName val="SPEC_LIST5"/>
      <sheetName val="total_change&amp;add5"/>
      <sheetName val="Orig_Study_for_PPAP6"/>
      <sheetName val="IMR_Pt3_96"/>
      <sheetName val="IMR_Pt_3_106"/>
      <sheetName val="Main_Model6"/>
      <sheetName val="SPEC_LIST6"/>
      <sheetName val="total_change&amp;add6"/>
      <sheetName val="DATA"/>
      <sheetName val="MPL 技連"/>
      <sheetName val="342A Block"/>
    </sheetNames>
    <sheetDataSet>
      <sheetData sheetId="0">
        <row r="7">
          <cell r="M7">
            <v>-0.7</v>
          </cell>
        </row>
      </sheetData>
      <sheetData sheetId="1"/>
      <sheetData sheetId="2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7">
          <cell r="M7">
            <v>-0.7</v>
          </cell>
        </row>
      </sheetData>
      <sheetData sheetId="16"/>
      <sheetData sheetId="17"/>
      <sheetData sheetId="18"/>
      <sheetData sheetId="19"/>
      <sheetData sheetId="20"/>
      <sheetData sheetId="21">
        <row r="7">
          <cell r="M7">
            <v>-0.7</v>
          </cell>
        </row>
      </sheetData>
      <sheetData sheetId="22"/>
      <sheetData sheetId="23"/>
      <sheetData sheetId="24"/>
      <sheetData sheetId="25"/>
      <sheetData sheetId="26"/>
      <sheetData sheetId="27">
        <row r="7">
          <cell r="M7">
            <v>-0.7</v>
          </cell>
        </row>
      </sheetData>
      <sheetData sheetId="28"/>
      <sheetData sheetId="29"/>
      <sheetData sheetId="30"/>
      <sheetData sheetId="31"/>
      <sheetData sheetId="32"/>
      <sheetData sheetId="33">
        <row r="7">
          <cell r="M7">
            <v>-0.7</v>
          </cell>
        </row>
      </sheetData>
      <sheetData sheetId="34"/>
      <sheetData sheetId="35"/>
      <sheetData sheetId="36"/>
      <sheetData sheetId="37"/>
      <sheetData sheetId="38"/>
      <sheetData sheetId="39">
        <row r="7">
          <cell r="M7">
            <v>-0.7</v>
          </cell>
        </row>
      </sheetData>
      <sheetData sheetId="40"/>
      <sheetData sheetId="41"/>
      <sheetData sheetId="42"/>
      <sheetData sheetId="43"/>
      <sheetData sheetId="44"/>
      <sheetData sheetId="45">
        <row r="7">
          <cell r="M7">
            <v>-0.7</v>
          </cell>
        </row>
      </sheetData>
      <sheetData sheetId="46"/>
      <sheetData sheetId="47"/>
      <sheetData sheetId="48"/>
      <sheetData sheetId="49"/>
      <sheetData sheetId="50"/>
      <sheetData sheetId="51">
        <row r="7">
          <cell r="M7">
            <v>-0.7</v>
          </cell>
        </row>
      </sheetData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  <sheetName val="Supplier Addresses"/>
    </sheetNames>
    <sheetDataSet>
      <sheetData sheetId="0">
        <row r="1">
          <cell r="A1" t="str">
            <v>ASIA PACIFIC HEADCOUNT FOR YEAR 2002 (including contract logistics employees)</v>
          </cell>
        </row>
      </sheetData>
      <sheetData sheetId="1"/>
      <sheetData sheetId="2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aphc"/>
      <sheetName val="Supplier Addresses"/>
      <sheetName val="Unit Price"/>
      <sheetName val="生産台数内訳"/>
      <sheetName val="クライテリア"/>
      <sheetName val="T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K35">
            <v>28</v>
          </cell>
          <cell r="L35" t="str">
            <v>Chrome Plating</v>
          </cell>
          <cell r="M35" t="str">
            <v>Chrome plating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SHEET"/>
      <sheetName val="VersionControl"/>
      <sheetName val="1.1 Assumptions"/>
      <sheetName val="1.2  Labour"/>
      <sheetName val="1.3 Subcontractors"/>
      <sheetName val="1.4 MHE costs+CAPEX"/>
      <sheetName val="1.5 WHFacility"/>
      <sheetName val="1.6 WH&amp;TR consumables"/>
      <sheetName val="1.7 IT Capex and Op Costs"/>
      <sheetName val="1.8 implementation costs"/>
      <sheetName val="1.9 VAS"/>
      <sheetName val="1.10 inbound&amp;outbound"/>
      <sheetName val="INFO"/>
      <sheetName val="DATA WAREHOUSING"/>
      <sheetName val="COSTSUMMARY"/>
      <sheetName val="REVENUES"/>
      <sheetName val="2.2 Detailed P&amp;L"/>
      <sheetName val="LPS Overview &amp; Approval"/>
      <sheetName val="LPS Financial Overview"/>
      <sheetName val="2.4 Driver Forecasts (With)"/>
      <sheetName val="2.5 EV (With)"/>
      <sheetName val="1"/>
      <sheetName val="2"/>
      <sheetName val="3"/>
      <sheetName val="4"/>
      <sheetName val="5"/>
      <sheetName val="6"/>
      <sheetName val="Mo_table"/>
      <sheetName val="T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3">
          <cell r="B3" t="str">
            <v>Data Warehouse Version:</v>
          </cell>
        </row>
      </sheetData>
      <sheetData sheetId="13">
        <row r="3">
          <cell r="B3" t="str">
            <v>Data Warehouse Version:</v>
          </cell>
        </row>
        <row r="4">
          <cell r="B4" t="str">
            <v xml:space="preserve">Build Date: </v>
          </cell>
        </row>
        <row r="10">
          <cell r="B10" t="str">
            <v>WAREHOUSE RENTAL RATES CHECKLIST</v>
          </cell>
        </row>
        <row r="12">
          <cell r="B12" t="str">
            <v>Current Facility Location</v>
          </cell>
        </row>
        <row r="14">
          <cell r="B14" t="str">
            <v>Thailand</v>
          </cell>
        </row>
        <row r="15">
          <cell r="B15" t="str">
            <v>IBM - Arjnarong, Klong Toey, Bangkok</v>
          </cell>
        </row>
        <row r="16">
          <cell r="B16" t="str">
            <v>TRW - Borwin, Sriracha, Chonburi</v>
          </cell>
        </row>
        <row r="17">
          <cell r="B17" t="str">
            <v>Pasminco - Teparak, Bangsaothong, Samutprakarn</v>
          </cell>
        </row>
        <row r="18">
          <cell r="B18" t="str">
            <v>True - Suksawad, Rajburana, Bangkok</v>
          </cell>
        </row>
        <row r="19">
          <cell r="B19" t="str">
            <v>NZM - Aonnuch, Lardkrabang, Bangkok</v>
          </cell>
        </row>
        <row r="20">
          <cell r="B20" t="str">
            <v>Mitsubishi - Tire Assembly</v>
          </cell>
        </row>
        <row r="21">
          <cell r="B21" t="str">
            <v>Hutch / Osram - Bangna Trad KM 19</v>
          </cell>
        </row>
        <row r="22">
          <cell r="B22" t="str">
            <v>add new site</v>
          </cell>
        </row>
        <row r="23">
          <cell r="B23" t="str">
            <v>add new site</v>
          </cell>
        </row>
        <row r="24">
          <cell r="B24" t="str">
            <v>add new site</v>
          </cell>
        </row>
        <row r="25">
          <cell r="B25" t="str">
            <v>add new site</v>
          </cell>
        </row>
        <row r="26">
          <cell r="B26" t="str">
            <v>add new site</v>
          </cell>
        </row>
        <row r="27">
          <cell r="B27" t="str">
            <v>XXX</v>
          </cell>
        </row>
        <row r="29">
          <cell r="B29" t="str">
            <v>LABOUR REMUNERATION</v>
          </cell>
        </row>
        <row r="30">
          <cell r="B30" t="str">
            <v>JOB ROLE</v>
          </cell>
        </row>
        <row r="31">
          <cell r="B31" t="str">
            <v>Warehouse Staff</v>
          </cell>
        </row>
        <row r="33">
          <cell r="B33" t="str">
            <v>Admin Return</v>
          </cell>
        </row>
        <row r="34">
          <cell r="B34" t="str">
            <v>Forklift Driver</v>
          </cell>
        </row>
        <row r="35">
          <cell r="B35" t="str">
            <v>Inspector</v>
          </cell>
        </row>
        <row r="36">
          <cell r="B36" t="str">
            <v>Stock Controller</v>
          </cell>
        </row>
        <row r="37">
          <cell r="B37" t="str">
            <v>Stock Supervisor</v>
          </cell>
        </row>
        <row r="38">
          <cell r="B38" t="str">
            <v>Checker</v>
          </cell>
        </row>
        <row r="39">
          <cell r="B39" t="str">
            <v>Jockey</v>
          </cell>
        </row>
        <row r="40">
          <cell r="B40" t="str">
            <v>Operative</v>
          </cell>
        </row>
        <row r="41">
          <cell r="B41" t="str">
            <v>Pick &amp; Pack Warehouse Staff</v>
          </cell>
        </row>
        <row r="42">
          <cell r="B42" t="str">
            <v>Quality Inspector</v>
          </cell>
        </row>
        <row r="43">
          <cell r="B43" t="str">
            <v>Safety Officer</v>
          </cell>
        </row>
        <row r="44">
          <cell r="B44" t="str">
            <v>Sequence Operator</v>
          </cell>
        </row>
        <row r="45">
          <cell r="B45" t="str">
            <v>Storeman</v>
          </cell>
        </row>
        <row r="46">
          <cell r="B46" t="str">
            <v>Shift Supervisor</v>
          </cell>
        </row>
        <row r="47">
          <cell r="B47" t="str">
            <v>Leading Hand</v>
          </cell>
        </row>
        <row r="48">
          <cell r="B48" t="str">
            <v>Taxi Driver</v>
          </cell>
        </row>
        <row r="49">
          <cell r="B49" t="str">
            <v>Leader</v>
          </cell>
        </row>
        <row r="50">
          <cell r="B50" t="str">
            <v>Delivery control supervisor</v>
          </cell>
        </row>
        <row r="51">
          <cell r="B51" t="str">
            <v>Delivery control officer</v>
          </cell>
        </row>
        <row r="52">
          <cell r="B52" t="str">
            <v>Car carrier MA</v>
          </cell>
        </row>
        <row r="53">
          <cell r="B53" t="str">
            <v>MA officer</v>
          </cell>
        </row>
        <row r="54">
          <cell r="B54" t="str">
            <v>Ins &amp; acc sup</v>
          </cell>
        </row>
        <row r="55">
          <cell r="B55" t="str">
            <v>Ins &amp; acc officer</v>
          </cell>
        </row>
        <row r="56">
          <cell r="B56" t="str">
            <v>Tool store</v>
          </cell>
        </row>
        <row r="57">
          <cell r="B57" t="str">
            <v>Control officer</v>
          </cell>
        </row>
        <row r="58">
          <cell r="B58" t="str">
            <v>OP Supervisor</v>
          </cell>
        </row>
        <row r="59">
          <cell r="B59" t="str">
            <v>add new jobrole</v>
          </cell>
        </row>
        <row r="60">
          <cell r="B60" t="str">
            <v>add new jobrole</v>
          </cell>
        </row>
        <row r="61">
          <cell r="B61" t="str">
            <v>add new jobrole</v>
          </cell>
        </row>
        <row r="62">
          <cell r="B62" t="str">
            <v>add new jobrole</v>
          </cell>
        </row>
        <row r="63">
          <cell r="B63" t="str">
            <v>add new jobrole</v>
          </cell>
        </row>
        <row r="64">
          <cell r="B64" t="str">
            <v>add new jobrole</v>
          </cell>
        </row>
        <row r="65">
          <cell r="B65" t="str">
            <v>add new jobrole</v>
          </cell>
        </row>
        <row r="66">
          <cell r="B66" t="str">
            <v>add new jobrole</v>
          </cell>
        </row>
        <row r="67">
          <cell r="B67" t="str">
            <v>add new jobrole</v>
          </cell>
        </row>
        <row r="68">
          <cell r="B68" t="str">
            <v>add new jobrole</v>
          </cell>
        </row>
        <row r="69">
          <cell r="B69" t="str">
            <v>add new jobrole</v>
          </cell>
        </row>
        <row r="70">
          <cell r="B70" t="str">
            <v>add new jobrole</v>
          </cell>
        </row>
        <row r="71">
          <cell r="B71" t="str">
            <v>add new jobrole</v>
          </cell>
        </row>
        <row r="72">
          <cell r="B72" t="str">
            <v>add new jobrole</v>
          </cell>
        </row>
        <row r="73">
          <cell r="B73" t="str">
            <v>add new jobrole</v>
          </cell>
        </row>
        <row r="74">
          <cell r="B74" t="str">
            <v>add new jobrole</v>
          </cell>
        </row>
        <row r="75">
          <cell r="B75" t="str">
            <v>add new jobrole</v>
          </cell>
        </row>
        <row r="76">
          <cell r="B76" t="str">
            <v>add new jobrole</v>
          </cell>
        </row>
        <row r="77">
          <cell r="B77" t="str">
            <v>add new jobrole</v>
          </cell>
        </row>
        <row r="78">
          <cell r="B78" t="str">
            <v>add new jobrole</v>
          </cell>
        </row>
        <row r="79">
          <cell r="B79" t="str">
            <v>add new jobrole</v>
          </cell>
        </row>
        <row r="80">
          <cell r="B80" t="str">
            <v>add new jobrole</v>
          </cell>
        </row>
        <row r="81">
          <cell r="B81" t="str">
            <v>add new jobrole</v>
          </cell>
        </row>
        <row r="82">
          <cell r="B82" t="str">
            <v>add new jobrole</v>
          </cell>
        </row>
        <row r="83">
          <cell r="B83" t="str">
            <v>add new jobrole</v>
          </cell>
        </row>
        <row r="84">
          <cell r="B84" t="str">
            <v>add new jobrole</v>
          </cell>
        </row>
        <row r="85">
          <cell r="B85" t="str">
            <v>xxx</v>
          </cell>
        </row>
        <row r="87">
          <cell r="B87" t="str">
            <v>Management / Overhead</v>
          </cell>
        </row>
        <row r="88">
          <cell r="B88" t="str">
            <v>Admin Officer</v>
          </cell>
        </row>
        <row r="89">
          <cell r="B89" t="str">
            <v>Clerk</v>
          </cell>
        </row>
        <row r="90">
          <cell r="B90" t="str">
            <v>Finance Manager</v>
          </cell>
        </row>
        <row r="91">
          <cell r="B91" t="str">
            <v>Finance Officer</v>
          </cell>
        </row>
        <row r="92">
          <cell r="B92" t="str">
            <v>Finance Supervisor</v>
          </cell>
        </row>
        <row r="93">
          <cell r="B93" t="str">
            <v>House Keeper</v>
          </cell>
        </row>
        <row r="94">
          <cell r="B94" t="str">
            <v>HR Manager</v>
          </cell>
        </row>
        <row r="95">
          <cell r="B95" t="str">
            <v>HR Officer</v>
          </cell>
        </row>
        <row r="96">
          <cell r="B96" t="str">
            <v>HR Supervisor</v>
          </cell>
        </row>
        <row r="97">
          <cell r="B97" t="str">
            <v>IT Manager</v>
          </cell>
        </row>
        <row r="98">
          <cell r="B98" t="str">
            <v>IT Systems Administrator</v>
          </cell>
        </row>
        <row r="99">
          <cell r="B99" t="str">
            <v>IT Systems Engineer</v>
          </cell>
        </row>
        <row r="100">
          <cell r="B100" t="str">
            <v>Analyst</v>
          </cell>
        </row>
        <row r="101">
          <cell r="B101" t="str">
            <v>Operation Engineer</v>
          </cell>
        </row>
        <row r="102">
          <cell r="B102" t="str">
            <v xml:space="preserve">Payroll </v>
          </cell>
        </row>
        <row r="103">
          <cell r="B103" t="str">
            <v>Packaging Designer</v>
          </cell>
        </row>
        <row r="104">
          <cell r="B104" t="str">
            <v>Purchasing Officer</v>
          </cell>
        </row>
        <row r="105">
          <cell r="B105" t="str">
            <v>Quality Manager</v>
          </cell>
        </row>
        <row r="106">
          <cell r="B106" t="str">
            <v>Safety &amp; Risk Supervisor</v>
          </cell>
        </row>
        <row r="107">
          <cell r="B107" t="str">
            <v>Safety &amp; Risk Manager</v>
          </cell>
        </row>
        <row r="108">
          <cell r="B108" t="str">
            <v>Stock Manager</v>
          </cell>
        </row>
        <row r="109">
          <cell r="B109" t="str">
            <v>Warehouse Supervisor</v>
          </cell>
        </row>
        <row r="110">
          <cell r="B110" t="str">
            <v>Contract Manager</v>
          </cell>
        </row>
        <row r="111">
          <cell r="B111" t="str">
            <v>Senior Warehouse Supervisor</v>
          </cell>
        </row>
        <row r="112">
          <cell r="B112" t="str">
            <v>Admin Supervisor</v>
          </cell>
        </row>
        <row r="113">
          <cell r="B113" t="str">
            <v>Finance Officer 1</v>
          </cell>
        </row>
        <row r="114">
          <cell r="B114" t="str">
            <v>add new jobrole ( input by Commercial Dept )</v>
          </cell>
        </row>
        <row r="115">
          <cell r="B115" t="str">
            <v>add new jobrole ( input by Commercial Dept )</v>
          </cell>
        </row>
        <row r="116">
          <cell r="B116" t="str">
            <v>add new jobrole ( input by Commercial Dept )</v>
          </cell>
        </row>
        <row r="117">
          <cell r="B117" t="str">
            <v>add new jobrole ( input by Commercial Dept )</v>
          </cell>
        </row>
        <row r="118">
          <cell r="B118" t="str">
            <v>add new jobrole ( input by Commercial Dept )</v>
          </cell>
        </row>
        <row r="119">
          <cell r="B119" t="str">
            <v>add new jobrole ( input by Commercial Dept )</v>
          </cell>
        </row>
        <row r="120">
          <cell r="B120" t="str">
            <v>add new jobrole ( input by Commercial Dept )</v>
          </cell>
        </row>
        <row r="121">
          <cell r="B121" t="str">
            <v>add new jobrole ( input by Commercial Dept )</v>
          </cell>
        </row>
        <row r="122">
          <cell r="B122" t="str">
            <v>add new jobrole ( input by Commercial Dept )</v>
          </cell>
        </row>
        <row r="123">
          <cell r="B123" t="str">
            <v>add new jobrole ( input by Commercial Dept )</v>
          </cell>
        </row>
        <row r="124">
          <cell r="B124" t="str">
            <v>add new jobrole ( input by Commercial Dept )</v>
          </cell>
        </row>
        <row r="125">
          <cell r="B125" t="str">
            <v>add new jobrole ( input by Commercial Dept )</v>
          </cell>
        </row>
        <row r="126">
          <cell r="B126" t="str">
            <v>add new jobrole ( input by Commercial Dept )</v>
          </cell>
        </row>
        <row r="127">
          <cell r="B127" t="str">
            <v>add new jobrole ( input by Commercial Dept )</v>
          </cell>
        </row>
        <row r="128">
          <cell r="B128" t="str">
            <v>add new jobrole ( input by Commercial Dept )</v>
          </cell>
        </row>
        <row r="129">
          <cell r="B129" t="str">
            <v>add new jobrole ( input by Commercial Dept )</v>
          </cell>
        </row>
        <row r="130">
          <cell r="B130" t="str">
            <v>add new jobrole ( input by Commercial Dept )</v>
          </cell>
        </row>
        <row r="131">
          <cell r="B131" t="str">
            <v>add new jobrole ( input by Commercial Dept )</v>
          </cell>
        </row>
        <row r="132">
          <cell r="B132" t="str">
            <v>add new jobrole ( input by Commercial Dept )</v>
          </cell>
        </row>
        <row r="133">
          <cell r="B133" t="str">
            <v>add new jobrole ( input by Commercial Dept )</v>
          </cell>
        </row>
        <row r="134">
          <cell r="B134" t="str">
            <v>add new jobrole ( input by Commercial Dept )</v>
          </cell>
        </row>
        <row r="135">
          <cell r="B135" t="str">
            <v>add new jobrole ( input by Commercial Dept )</v>
          </cell>
        </row>
        <row r="136">
          <cell r="B136" t="str">
            <v>xxx</v>
          </cell>
        </row>
        <row r="138">
          <cell r="B138" t="str">
            <v>Transport Staff</v>
          </cell>
        </row>
        <row r="139">
          <cell r="B139" t="str">
            <v>Driver - Pickup</v>
          </cell>
        </row>
        <row r="140">
          <cell r="B140" t="str">
            <v>Driver - 6 WHEEL</v>
          </cell>
        </row>
        <row r="141">
          <cell r="B141" t="str">
            <v>Driver - 18 WHEEL</v>
          </cell>
        </row>
        <row r="142">
          <cell r="B142" t="str">
            <v>Driver Leader</v>
          </cell>
        </row>
        <row r="143">
          <cell r="B143" t="str">
            <v>Helper</v>
          </cell>
        </row>
        <row r="144">
          <cell r="B144" t="str">
            <v>Maintenance Officer</v>
          </cell>
        </row>
        <row r="145">
          <cell r="B145" t="str">
            <v>Transport Supervisor</v>
          </cell>
        </row>
        <row r="146">
          <cell r="B146" t="str">
            <v>Delivery control supervisor</v>
          </cell>
        </row>
        <row r="147">
          <cell r="B147" t="str">
            <v>Delivery control officer</v>
          </cell>
        </row>
        <row r="148">
          <cell r="B148" t="str">
            <v>Car carrier MA</v>
          </cell>
        </row>
        <row r="149">
          <cell r="B149" t="str">
            <v>MA officer</v>
          </cell>
        </row>
        <row r="150">
          <cell r="B150" t="str">
            <v>Ins &amp; acc sup</v>
          </cell>
        </row>
        <row r="151">
          <cell r="B151" t="str">
            <v>Ins &amp; acc officer</v>
          </cell>
        </row>
        <row r="152">
          <cell r="B152" t="str">
            <v>Tool store</v>
          </cell>
        </row>
        <row r="153">
          <cell r="B153" t="str">
            <v>Control officer</v>
          </cell>
        </row>
        <row r="154">
          <cell r="B154" t="str">
            <v>OP Supervisor</v>
          </cell>
        </row>
        <row r="155">
          <cell r="B155" t="str">
            <v>Mechanic</v>
          </cell>
        </row>
        <row r="156">
          <cell r="B156" t="str">
            <v>Quality officer</v>
          </cell>
        </row>
        <row r="157">
          <cell r="B157" t="str">
            <v>Driver (Shuttle) Minburi</v>
          </cell>
        </row>
        <row r="158">
          <cell r="B158" t="str">
            <v>Driver (Shuttle) GW</v>
          </cell>
        </row>
        <row r="159">
          <cell r="B159" t="str">
            <v>Driver (Local distribution)</v>
          </cell>
        </row>
        <row r="160">
          <cell r="B160" t="str">
            <v>add new jobrole ( input by Commercial Dept )</v>
          </cell>
        </row>
        <row r="161">
          <cell r="B161" t="str">
            <v>add new jobrole ( input by Commercial Dept )</v>
          </cell>
        </row>
        <row r="162">
          <cell r="B162" t="str">
            <v>add new jobrole ( input by Commercial Dept )</v>
          </cell>
        </row>
        <row r="163">
          <cell r="B163" t="str">
            <v>add new jobrole ( input by Commercial Dept )</v>
          </cell>
        </row>
        <row r="164">
          <cell r="B164" t="str">
            <v>add new jobrole ( input by Commercial Dept )</v>
          </cell>
        </row>
        <row r="165">
          <cell r="B165" t="str">
            <v>add new jobrole ( input by Commercial Dept )</v>
          </cell>
        </row>
        <row r="166">
          <cell r="B166" t="str">
            <v>xxx</v>
          </cell>
        </row>
        <row r="168">
          <cell r="B168" t="str">
            <v>Expat Staff</v>
          </cell>
        </row>
        <row r="169">
          <cell r="B169" t="str">
            <v>Contract Manager</v>
          </cell>
        </row>
        <row r="170">
          <cell r="B170" t="str">
            <v>Operation Analyst</v>
          </cell>
        </row>
        <row r="171">
          <cell r="B171" t="str">
            <v>Assistant Implementation Manager</v>
          </cell>
        </row>
        <row r="172">
          <cell r="B172" t="str">
            <v>Business Development Manager</v>
          </cell>
        </row>
        <row r="173">
          <cell r="B173" t="str">
            <v>Implementation Manager</v>
          </cell>
        </row>
        <row r="174">
          <cell r="B174" t="str">
            <v>Expat Implementation Manager</v>
          </cell>
        </row>
        <row r="175">
          <cell r="B175" t="str">
            <v>add new jobrole ( input by Commercial Dept )</v>
          </cell>
        </row>
        <row r="176">
          <cell r="B176" t="str">
            <v>add new jobrole ( input by Commercial Dept )</v>
          </cell>
        </row>
        <row r="177">
          <cell r="B177" t="str">
            <v>add new jobrole ( input by Commercial Dept )</v>
          </cell>
        </row>
        <row r="178">
          <cell r="B178" t="str">
            <v>add new jobrole ( input by Commercial Dept )</v>
          </cell>
        </row>
        <row r="179">
          <cell r="B179" t="str">
            <v>add new jobrole ( input by Commercial Dept )</v>
          </cell>
        </row>
        <row r="180">
          <cell r="B180" t="str">
            <v>add new jobrole ( input by Commercial Dept )</v>
          </cell>
        </row>
        <row r="181">
          <cell r="B181" t="str">
            <v>add new jobrole ( input by Commercial Dept )</v>
          </cell>
        </row>
        <row r="182">
          <cell r="B182" t="str">
            <v>add new jobrole ( input by Commercial Dept )</v>
          </cell>
        </row>
        <row r="183">
          <cell r="B183" t="str">
            <v>add new jobrole ( input by Commercial Dept )</v>
          </cell>
        </row>
        <row r="184">
          <cell r="B184" t="str">
            <v>add new jobrole ( input by Commercial Dept )</v>
          </cell>
        </row>
        <row r="185">
          <cell r="B185" t="str">
            <v>add new jobrole ( input by Commercial Dept )</v>
          </cell>
        </row>
        <row r="186">
          <cell r="B186" t="str">
            <v>add new jobrole ( input by Commercial Dept )</v>
          </cell>
        </row>
        <row r="187">
          <cell r="B187" t="str">
            <v>add new jobrole ( input by Commercial Dept )</v>
          </cell>
        </row>
        <row r="188">
          <cell r="B188" t="str">
            <v>add new jobrole ( input by Commercial Dept )</v>
          </cell>
        </row>
        <row r="189">
          <cell r="B189" t="str">
            <v>xxx</v>
          </cell>
        </row>
        <row r="191">
          <cell r="B191" t="str">
            <v>WAREHOUSE CAPITAL</v>
          </cell>
        </row>
        <row r="192">
          <cell r="B192" t="str">
            <v>WAREHOUSE CAPITAL</v>
          </cell>
        </row>
        <row r="194">
          <cell r="B194" t="str">
            <v>Mezzanine Shelving</v>
          </cell>
        </row>
        <row r="195">
          <cell r="B195" t="str">
            <v>Racking</v>
          </cell>
        </row>
        <row r="196">
          <cell r="B196" t="str">
            <v>input by BD team</v>
          </cell>
        </row>
        <row r="197">
          <cell r="B197" t="str">
            <v>input by BD team</v>
          </cell>
        </row>
        <row r="198">
          <cell r="B198" t="str">
            <v>input by BD team</v>
          </cell>
        </row>
        <row r="199">
          <cell r="B199" t="str">
            <v>Pallet racking 1</v>
          </cell>
        </row>
        <row r="200">
          <cell r="B200" t="str">
            <v>Pallet racking 2</v>
          </cell>
        </row>
        <row r="201">
          <cell r="B201" t="str">
            <v>Pallet racking 3</v>
          </cell>
        </row>
        <row r="202">
          <cell r="B202" t="str">
            <v>Pallet racking labels</v>
          </cell>
        </row>
        <row r="203">
          <cell r="B203" t="str">
            <v>Space beams</v>
          </cell>
        </row>
        <row r="204">
          <cell r="B204" t="str">
            <v>Column guards</v>
          </cell>
        </row>
        <row r="205">
          <cell r="B205" t="str">
            <v>Frame protectors</v>
          </cell>
        </row>
        <row r="206">
          <cell r="B206" t="str">
            <v>Railings</v>
          </cell>
        </row>
        <row r="207">
          <cell r="B207" t="str">
            <v>Shelving</v>
          </cell>
        </row>
        <row r="208">
          <cell r="B208" t="str">
            <v>Trays / dividers</v>
          </cell>
        </row>
        <row r="209">
          <cell r="B209" t="str">
            <v>Installation</v>
          </cell>
        </row>
        <row r="210">
          <cell r="B210" t="str">
            <v>Line marking</v>
          </cell>
        </row>
        <row r="211">
          <cell r="B211" t="str">
            <v>Carousel</v>
          </cell>
        </row>
        <row r="212">
          <cell r="B212" t="str">
            <v>Carton Live</v>
          </cell>
        </row>
        <row r="213">
          <cell r="B213" t="str">
            <v>add new items</v>
          </cell>
        </row>
        <row r="214">
          <cell r="B214" t="str">
            <v>add new items</v>
          </cell>
        </row>
        <row r="215">
          <cell r="B215" t="str">
            <v>add new items</v>
          </cell>
        </row>
        <row r="216">
          <cell r="B216" t="str">
            <v>add new items</v>
          </cell>
        </row>
        <row r="217">
          <cell r="B217" t="str">
            <v>add new items</v>
          </cell>
        </row>
        <row r="218">
          <cell r="B218" t="str">
            <v>add new items</v>
          </cell>
        </row>
        <row r="219">
          <cell r="B219" t="str">
            <v>add new items</v>
          </cell>
        </row>
        <row r="220">
          <cell r="B220" t="str">
            <v>add new items</v>
          </cell>
        </row>
        <row r="221">
          <cell r="B221" t="str">
            <v>add new items</v>
          </cell>
        </row>
        <row r="222">
          <cell r="B222" t="str">
            <v>add new items</v>
          </cell>
        </row>
        <row r="223">
          <cell r="B223" t="str">
            <v>add new items</v>
          </cell>
        </row>
        <row r="224">
          <cell r="B224" t="str">
            <v>add new items</v>
          </cell>
        </row>
        <row r="225">
          <cell r="B225" t="str">
            <v>add new items</v>
          </cell>
        </row>
        <row r="226">
          <cell r="B226" t="str">
            <v>add new items</v>
          </cell>
        </row>
        <row r="227">
          <cell r="B227" t="str">
            <v>add new items</v>
          </cell>
        </row>
        <row r="228">
          <cell r="B228" t="str">
            <v>add new items</v>
          </cell>
        </row>
        <row r="229">
          <cell r="B229" t="str">
            <v>add new items</v>
          </cell>
        </row>
        <row r="230">
          <cell r="B230" t="str">
            <v>add new items</v>
          </cell>
        </row>
        <row r="231">
          <cell r="B231" t="str">
            <v>add new items</v>
          </cell>
        </row>
        <row r="232">
          <cell r="B232" t="str">
            <v>add new items</v>
          </cell>
        </row>
        <row r="233">
          <cell r="B233" t="str">
            <v>xxx</v>
          </cell>
        </row>
        <row r="235">
          <cell r="B235" t="str">
            <v>MATERIAL HANDLING EQUIPMENTS</v>
          </cell>
        </row>
        <row r="236">
          <cell r="B236" t="str">
            <v>MATERIAL HANDLING EQUIPMENT COSTS</v>
          </cell>
        </row>
        <row r="238">
          <cell r="B238" t="str">
            <v xml:space="preserve">   1.1 Lifting Equipment</v>
          </cell>
        </row>
        <row r="239">
          <cell r="B239" t="str">
            <v>Hoist 3 MT Nushbam</v>
          </cell>
        </row>
        <row r="240">
          <cell r="B240" t="str">
            <v>Hoist 5 MT Nushbam</v>
          </cell>
        </row>
        <row r="241">
          <cell r="B241" t="str">
            <v>Air Pump 5 HP</v>
          </cell>
        </row>
        <row r="242">
          <cell r="B242" t="str">
            <v>Nozzle Paint (L)</v>
          </cell>
        </row>
        <row r="243">
          <cell r="B243" t="str">
            <v>Nozzle Paint (S)</v>
          </cell>
        </row>
        <row r="244">
          <cell r="B244" t="str">
            <v>Polishing Equipment</v>
          </cell>
        </row>
        <row r="245">
          <cell r="B245" t="str">
            <v>Paint Booth</v>
          </cell>
        </row>
        <row r="246">
          <cell r="B246" t="str">
            <v>Digital Infrared</v>
          </cell>
        </row>
        <row r="247">
          <cell r="B247" t="str">
            <v>Dry Polishing Equipment</v>
          </cell>
        </row>
        <row r="248">
          <cell r="B248" t="str">
            <v>input by BD team</v>
          </cell>
        </row>
        <row r="249">
          <cell r="B249" t="str">
            <v xml:space="preserve">Reach truck 1.4 ton - Yale </v>
          </cell>
        </row>
        <row r="250">
          <cell r="B250" t="str">
            <v>Reach truck 1.6 ton - Yale</v>
          </cell>
        </row>
        <row r="251">
          <cell r="B251" t="str">
            <v>Reach truck 1.5 ton - Yale</v>
          </cell>
        </row>
        <row r="252">
          <cell r="B252" t="str">
            <v>Reach Truck 1.59 ton - Yeal</v>
          </cell>
        </row>
        <row r="253">
          <cell r="B253" t="str">
            <v>CBT 1.5 ton-Yale</v>
          </cell>
        </row>
        <row r="254">
          <cell r="B254" t="str">
            <v>CBT 2.0 ton-Yale</v>
          </cell>
        </row>
        <row r="255">
          <cell r="B255" t="str">
            <v>CBT 2.5 ton-Yale</v>
          </cell>
        </row>
        <row r="256">
          <cell r="B256" t="str">
            <v>CBT - LPG (Yale)</v>
          </cell>
        </row>
        <row r="257">
          <cell r="B257" t="str">
            <v>Forklift Devanning - Yale</v>
          </cell>
        </row>
        <row r="258">
          <cell r="B258" t="str">
            <v>PPT -  Single Pallet</v>
          </cell>
        </row>
        <row r="259">
          <cell r="B259" t="str">
            <v>PPT - Double Pallet</v>
          </cell>
        </row>
        <row r="260">
          <cell r="B260" t="str">
            <v>Batteries &amp; rollers - Reach truck 1.4 ton</v>
          </cell>
        </row>
        <row r="261">
          <cell r="B261" t="str">
            <v xml:space="preserve">HPT - Jumbo </v>
          </cell>
        </row>
        <row r="262">
          <cell r="B262" t="str">
            <v>Spare Battery - CBT 1.5 ton</v>
          </cell>
        </row>
        <row r="263">
          <cell r="B263" t="str">
            <v>Spare Battery - CBT 2.0 ton</v>
          </cell>
        </row>
        <row r="264">
          <cell r="B264" t="str">
            <v>LLOP - Single Pallet</v>
          </cell>
        </row>
        <row r="265">
          <cell r="B265" t="str">
            <v>LLOP - Double pallet</v>
          </cell>
        </row>
        <row r="266">
          <cell r="B266" t="str">
            <v>CBT 5 tons - Yale</v>
          </cell>
        </row>
        <row r="267">
          <cell r="B267" t="str">
            <v>CBT 10 tons - Yale</v>
          </cell>
        </row>
        <row r="268">
          <cell r="B268" t="str">
            <v>5-ton-Forklift Attachment</v>
          </cell>
        </row>
        <row r="269">
          <cell r="B269" t="str">
            <v>10-ton-Forlift Attachment</v>
          </cell>
        </row>
        <row r="270">
          <cell r="B270" t="str">
            <v>add new items</v>
          </cell>
        </row>
        <row r="271">
          <cell r="B271" t="str">
            <v>add new items</v>
          </cell>
        </row>
        <row r="272">
          <cell r="B272" t="str">
            <v>add new items</v>
          </cell>
        </row>
        <row r="273">
          <cell r="B273" t="str">
            <v>add new items</v>
          </cell>
        </row>
        <row r="274">
          <cell r="B274" t="str">
            <v>add new items</v>
          </cell>
        </row>
        <row r="275">
          <cell r="B275" t="str">
            <v>add new items</v>
          </cell>
        </row>
        <row r="276">
          <cell r="B276" t="str">
            <v>add new items</v>
          </cell>
        </row>
        <row r="277">
          <cell r="B277" t="str">
            <v>add new items</v>
          </cell>
        </row>
        <row r="278">
          <cell r="B278" t="str">
            <v>add new items</v>
          </cell>
        </row>
        <row r="279">
          <cell r="B279" t="str">
            <v>add new items</v>
          </cell>
        </row>
        <row r="280">
          <cell r="B280" t="str">
            <v>add new items</v>
          </cell>
        </row>
        <row r="281">
          <cell r="B281" t="str">
            <v>add new items</v>
          </cell>
        </row>
        <row r="282">
          <cell r="B282" t="str">
            <v>add new items</v>
          </cell>
        </row>
        <row r="283">
          <cell r="B283" t="str">
            <v>add new items</v>
          </cell>
        </row>
        <row r="284">
          <cell r="B284" t="str">
            <v>add new items</v>
          </cell>
        </row>
        <row r="285">
          <cell r="B285" t="str">
            <v>add new items</v>
          </cell>
        </row>
        <row r="286">
          <cell r="B286" t="str">
            <v>add new items</v>
          </cell>
        </row>
        <row r="287">
          <cell r="B287" t="str">
            <v>add new items</v>
          </cell>
        </row>
        <row r="288">
          <cell r="B288" t="str">
            <v>add new items</v>
          </cell>
        </row>
        <row r="289">
          <cell r="B289" t="str">
            <v>add new items</v>
          </cell>
        </row>
        <row r="290">
          <cell r="B290" t="str">
            <v>add new items</v>
          </cell>
        </row>
        <row r="291">
          <cell r="B291" t="str">
            <v>add new items</v>
          </cell>
        </row>
        <row r="292">
          <cell r="B292" t="str">
            <v>add new items</v>
          </cell>
        </row>
        <row r="293">
          <cell r="B293" t="str">
            <v>add new items</v>
          </cell>
        </row>
        <row r="294">
          <cell r="B294" t="str">
            <v>add new items</v>
          </cell>
        </row>
        <row r="295">
          <cell r="B295" t="str">
            <v>add new items</v>
          </cell>
        </row>
        <row r="296">
          <cell r="B296" t="str">
            <v>add new items</v>
          </cell>
        </row>
        <row r="297">
          <cell r="B297" t="str">
            <v>add new items</v>
          </cell>
        </row>
        <row r="298">
          <cell r="B298" t="str">
            <v>add new items</v>
          </cell>
        </row>
        <row r="299">
          <cell r="B299" t="str">
            <v>add new items</v>
          </cell>
        </row>
        <row r="300">
          <cell r="B300" t="str">
            <v>add new items</v>
          </cell>
        </row>
        <row r="301">
          <cell r="B301" t="str">
            <v>add new items</v>
          </cell>
        </row>
        <row r="302">
          <cell r="B302" t="str">
            <v>add new items</v>
          </cell>
        </row>
        <row r="303">
          <cell r="B303" t="str">
            <v>add new items</v>
          </cell>
        </row>
        <row r="304">
          <cell r="B304" t="str">
            <v>add new items</v>
          </cell>
        </row>
        <row r="305">
          <cell r="B305" t="str">
            <v>add new items</v>
          </cell>
        </row>
        <row r="306">
          <cell r="B306" t="str">
            <v>add new items</v>
          </cell>
        </row>
        <row r="307">
          <cell r="B307" t="str">
            <v>add new items</v>
          </cell>
        </row>
        <row r="308">
          <cell r="B308" t="str">
            <v>add new items</v>
          </cell>
        </row>
        <row r="309">
          <cell r="B309" t="str">
            <v>add new items</v>
          </cell>
        </row>
        <row r="310">
          <cell r="B310" t="str">
            <v>add new items</v>
          </cell>
        </row>
        <row r="311">
          <cell r="B311" t="str">
            <v>add new items</v>
          </cell>
        </row>
        <row r="312">
          <cell r="B312" t="str">
            <v>add new items</v>
          </cell>
        </row>
        <row r="313">
          <cell r="B313" t="str">
            <v>add new items</v>
          </cell>
        </row>
        <row r="314">
          <cell r="B314" t="str">
            <v>add new items</v>
          </cell>
        </row>
        <row r="315">
          <cell r="B315" t="str">
            <v>add new items</v>
          </cell>
        </row>
        <row r="316">
          <cell r="B316" t="str">
            <v>add new items</v>
          </cell>
        </row>
        <row r="317">
          <cell r="B317" t="str">
            <v>add new items</v>
          </cell>
        </row>
        <row r="318">
          <cell r="B318" t="str">
            <v>add new items</v>
          </cell>
        </row>
        <row r="319">
          <cell r="B319" t="str">
            <v>add new items</v>
          </cell>
        </row>
        <row r="320">
          <cell r="B320" t="str">
            <v>add new items</v>
          </cell>
        </row>
        <row r="321">
          <cell r="B321" t="str">
            <v>add new items</v>
          </cell>
        </row>
        <row r="322">
          <cell r="B322" t="str">
            <v>add new items</v>
          </cell>
        </row>
        <row r="323">
          <cell r="B323" t="str">
            <v>add new items</v>
          </cell>
        </row>
        <row r="324">
          <cell r="B324" t="str">
            <v>add new items</v>
          </cell>
        </row>
        <row r="325">
          <cell r="B325" t="str">
            <v>add new items</v>
          </cell>
        </row>
        <row r="326">
          <cell r="B326" t="str">
            <v>add new items</v>
          </cell>
        </row>
        <row r="327">
          <cell r="B327" t="str">
            <v>add new items</v>
          </cell>
        </row>
        <row r="328">
          <cell r="B328" t="str">
            <v>add new items</v>
          </cell>
        </row>
        <row r="329">
          <cell r="B329" t="str">
            <v>add new items</v>
          </cell>
        </row>
        <row r="330">
          <cell r="B330" t="str">
            <v>add new items</v>
          </cell>
        </row>
        <row r="331">
          <cell r="B331" t="str">
            <v>add new items</v>
          </cell>
        </row>
        <row r="332">
          <cell r="B332" t="str">
            <v>add new items</v>
          </cell>
        </row>
        <row r="333">
          <cell r="B333" t="str">
            <v>add new items</v>
          </cell>
        </row>
        <row r="334">
          <cell r="B334" t="str">
            <v>add new items</v>
          </cell>
        </row>
        <row r="335">
          <cell r="B335" t="str">
            <v>add new items</v>
          </cell>
        </row>
        <row r="336">
          <cell r="B336" t="str">
            <v>add new items</v>
          </cell>
        </row>
        <row r="337">
          <cell r="B337" t="str">
            <v>add new items</v>
          </cell>
        </row>
        <row r="338">
          <cell r="B338" t="str">
            <v>add new items</v>
          </cell>
        </row>
        <row r="339">
          <cell r="B339" t="str">
            <v>add new items</v>
          </cell>
        </row>
        <row r="340">
          <cell r="B340" t="str">
            <v>add new items</v>
          </cell>
        </row>
        <row r="341">
          <cell r="B341" t="str">
            <v>add new items</v>
          </cell>
        </row>
        <row r="342">
          <cell r="B342" t="str">
            <v>add new items</v>
          </cell>
        </row>
        <row r="343">
          <cell r="B343" t="str">
            <v>add new items</v>
          </cell>
        </row>
        <row r="344">
          <cell r="B344" t="str">
            <v>add new items</v>
          </cell>
        </row>
        <row r="345">
          <cell r="B345" t="str">
            <v>add new items</v>
          </cell>
        </row>
        <row r="346">
          <cell r="B346" t="str">
            <v>add new items</v>
          </cell>
        </row>
        <row r="347">
          <cell r="B347" t="str">
            <v>add new items</v>
          </cell>
        </row>
        <row r="348">
          <cell r="B348" t="str">
            <v>add new items</v>
          </cell>
        </row>
        <row r="349">
          <cell r="B349" t="str">
            <v>add new items</v>
          </cell>
        </row>
        <row r="350">
          <cell r="B350" t="str">
            <v>add new items</v>
          </cell>
        </row>
        <row r="351">
          <cell r="B351" t="str">
            <v>add new items</v>
          </cell>
        </row>
        <row r="352">
          <cell r="B352" t="str">
            <v>add new items</v>
          </cell>
        </row>
        <row r="353">
          <cell r="B353" t="str">
            <v>add new items</v>
          </cell>
        </row>
        <row r="354">
          <cell r="B354" t="str">
            <v>add new items</v>
          </cell>
        </row>
        <row r="355">
          <cell r="B355" t="str">
            <v>add new items</v>
          </cell>
        </row>
        <row r="356">
          <cell r="B356" t="str">
            <v>add new items</v>
          </cell>
        </row>
        <row r="357">
          <cell r="B357" t="str">
            <v>add new items</v>
          </cell>
        </row>
        <row r="358">
          <cell r="B358" t="str">
            <v>add new items</v>
          </cell>
        </row>
        <row r="359">
          <cell r="B359" t="str">
            <v>add new items</v>
          </cell>
        </row>
        <row r="360">
          <cell r="B360" t="str">
            <v>add new items</v>
          </cell>
        </row>
        <row r="361">
          <cell r="B361" t="str">
            <v>add new items</v>
          </cell>
        </row>
        <row r="362">
          <cell r="B362" t="str">
            <v>add new items</v>
          </cell>
        </row>
        <row r="363">
          <cell r="B363" t="str">
            <v>add new items</v>
          </cell>
        </row>
        <row r="364">
          <cell r="B364" t="str">
            <v>add new items</v>
          </cell>
        </row>
        <row r="365">
          <cell r="B365" t="str">
            <v>add new items</v>
          </cell>
        </row>
        <row r="366">
          <cell r="B366" t="str">
            <v>add new items</v>
          </cell>
        </row>
        <row r="367">
          <cell r="B367" t="str">
            <v>add new items</v>
          </cell>
        </row>
        <row r="368">
          <cell r="B368" t="str">
            <v>add new items</v>
          </cell>
        </row>
        <row r="369">
          <cell r="B369" t="str">
            <v>add new items</v>
          </cell>
        </row>
        <row r="370">
          <cell r="B370" t="str">
            <v>add new items</v>
          </cell>
        </row>
        <row r="371">
          <cell r="B371" t="str">
            <v>add new items</v>
          </cell>
        </row>
        <row r="372">
          <cell r="B372" t="str">
            <v>add new items</v>
          </cell>
        </row>
        <row r="373">
          <cell r="B373" t="str">
            <v>add new items</v>
          </cell>
        </row>
        <row r="374">
          <cell r="B374" t="str">
            <v>add new items</v>
          </cell>
        </row>
        <row r="375">
          <cell r="B375" t="str">
            <v>add new items</v>
          </cell>
        </row>
        <row r="376">
          <cell r="B376" t="str">
            <v>add new items</v>
          </cell>
        </row>
        <row r="377">
          <cell r="B377" t="str">
            <v>add new items</v>
          </cell>
        </row>
        <row r="378">
          <cell r="B378" t="str">
            <v>add new items</v>
          </cell>
        </row>
        <row r="379">
          <cell r="B379" t="str">
            <v>add new items</v>
          </cell>
        </row>
        <row r="380">
          <cell r="B380" t="str">
            <v>add new items</v>
          </cell>
        </row>
        <row r="381">
          <cell r="B381" t="str">
            <v>add new items</v>
          </cell>
        </row>
        <row r="382">
          <cell r="B382" t="str">
            <v>add new items</v>
          </cell>
        </row>
        <row r="383">
          <cell r="B383" t="str">
            <v>add new items</v>
          </cell>
        </row>
        <row r="384">
          <cell r="B384" t="str">
            <v>add new items</v>
          </cell>
        </row>
        <row r="385">
          <cell r="B385" t="str">
            <v>add new items</v>
          </cell>
        </row>
        <row r="386">
          <cell r="B386" t="str">
            <v>xxx</v>
          </cell>
        </row>
        <row r="388">
          <cell r="B388" t="str">
            <v xml:space="preserve">   1.2 Picking &amp; Packing Equipment</v>
          </cell>
        </row>
        <row r="389">
          <cell r="B389" t="str">
            <v>input by BD team</v>
          </cell>
        </row>
        <row r="390">
          <cell r="B390" t="str">
            <v>input by BD team</v>
          </cell>
        </row>
        <row r="391">
          <cell r="B391" t="str">
            <v>input by BD team</v>
          </cell>
        </row>
        <row r="392">
          <cell r="B392" t="str">
            <v>input by BD team</v>
          </cell>
        </row>
        <row r="393">
          <cell r="B393" t="str">
            <v>input by BD team</v>
          </cell>
        </row>
        <row r="394">
          <cell r="B394" t="str">
            <v>Steel pick trolley</v>
          </cell>
        </row>
        <row r="395">
          <cell r="B395" t="str">
            <v>Packing benches</v>
          </cell>
        </row>
        <row r="396">
          <cell r="B396" t="str">
            <v>Packing tools</v>
          </cell>
        </row>
        <row r="397">
          <cell r="B397" t="str">
            <v>Conveyors</v>
          </cell>
        </row>
        <row r="398">
          <cell r="B398" t="str">
            <v>Totes</v>
          </cell>
        </row>
        <row r="399">
          <cell r="B399" t="str">
            <v>Shrinkwrap machine</v>
          </cell>
        </row>
        <row r="400">
          <cell r="B400" t="str">
            <v>Strapping Machine</v>
          </cell>
        </row>
        <row r="401">
          <cell r="B401" t="str">
            <v>Weigh scales</v>
          </cell>
        </row>
        <row r="402">
          <cell r="B402" t="str">
            <v>add new items</v>
          </cell>
        </row>
        <row r="403">
          <cell r="B403" t="str">
            <v>add new items</v>
          </cell>
        </row>
        <row r="404">
          <cell r="B404" t="str">
            <v>add new items</v>
          </cell>
        </row>
        <row r="405">
          <cell r="B405" t="str">
            <v>add new items</v>
          </cell>
        </row>
        <row r="406">
          <cell r="B406" t="str">
            <v>add new items</v>
          </cell>
        </row>
        <row r="407">
          <cell r="B407" t="str">
            <v>add new items</v>
          </cell>
        </row>
        <row r="408">
          <cell r="B408" t="str">
            <v>add new items</v>
          </cell>
        </row>
        <row r="409">
          <cell r="B409" t="str">
            <v>add new items</v>
          </cell>
        </row>
        <row r="410">
          <cell r="B410" t="str">
            <v>add new items</v>
          </cell>
        </row>
        <row r="411">
          <cell r="B411" t="str">
            <v>add new items</v>
          </cell>
        </row>
        <row r="412">
          <cell r="B412" t="str">
            <v>add new items</v>
          </cell>
        </row>
        <row r="413">
          <cell r="B413" t="str">
            <v>add new items</v>
          </cell>
        </row>
        <row r="414">
          <cell r="B414" t="str">
            <v>add new items</v>
          </cell>
        </row>
        <row r="415">
          <cell r="B415" t="str">
            <v>add new items</v>
          </cell>
        </row>
        <row r="416">
          <cell r="B416" t="str">
            <v>add new items</v>
          </cell>
        </row>
        <row r="417">
          <cell r="B417" t="str">
            <v>add new items</v>
          </cell>
        </row>
        <row r="418">
          <cell r="B418" t="str">
            <v>add new items</v>
          </cell>
        </row>
        <row r="419">
          <cell r="B419" t="str">
            <v>add new items</v>
          </cell>
        </row>
        <row r="420">
          <cell r="B420" t="str">
            <v>add new items</v>
          </cell>
        </row>
        <row r="421">
          <cell r="B421" t="str">
            <v>add new items</v>
          </cell>
        </row>
        <row r="422">
          <cell r="B422" t="str">
            <v>xxx</v>
          </cell>
        </row>
        <row r="424">
          <cell r="B424" t="str">
            <v xml:space="preserve">   1.3 Receiving &amp; Dispatch Equipment</v>
          </cell>
        </row>
        <row r="425">
          <cell r="B425" t="str">
            <v>input by BD team</v>
          </cell>
        </row>
        <row r="426">
          <cell r="B426" t="str">
            <v>input by BD team</v>
          </cell>
        </row>
        <row r="427">
          <cell r="B427" t="str">
            <v>input by BD team</v>
          </cell>
        </row>
        <row r="428">
          <cell r="B428" t="str">
            <v>Cages</v>
          </cell>
        </row>
        <row r="429">
          <cell r="B429" t="str">
            <v>Container ramps</v>
          </cell>
        </row>
        <row r="430">
          <cell r="B430" t="str">
            <v>Dock leveller</v>
          </cell>
        </row>
        <row r="431">
          <cell r="B431" t="str">
            <v>add new items</v>
          </cell>
        </row>
        <row r="432">
          <cell r="B432" t="str">
            <v>add new items</v>
          </cell>
        </row>
        <row r="433">
          <cell r="B433" t="str">
            <v>add new items</v>
          </cell>
        </row>
        <row r="434">
          <cell r="B434" t="str">
            <v>add new items</v>
          </cell>
        </row>
        <row r="435">
          <cell r="B435" t="str">
            <v>add new items</v>
          </cell>
        </row>
        <row r="436">
          <cell r="B436" t="str">
            <v>add new items</v>
          </cell>
        </row>
        <row r="437">
          <cell r="B437" t="str">
            <v>add new items</v>
          </cell>
        </row>
        <row r="438">
          <cell r="B438" t="str">
            <v>add new items</v>
          </cell>
        </row>
        <row r="439">
          <cell r="B439" t="str">
            <v>add new items</v>
          </cell>
        </row>
        <row r="440">
          <cell r="B440" t="str">
            <v>add new items</v>
          </cell>
        </row>
        <row r="441">
          <cell r="B441" t="str">
            <v>add new items</v>
          </cell>
        </row>
        <row r="442">
          <cell r="B442" t="str">
            <v>add new items</v>
          </cell>
        </row>
        <row r="443">
          <cell r="B443" t="str">
            <v>add new items</v>
          </cell>
        </row>
        <row r="444">
          <cell r="B444" t="str">
            <v>add new items</v>
          </cell>
        </row>
        <row r="445">
          <cell r="B445" t="str">
            <v>add new items</v>
          </cell>
        </row>
        <row r="446">
          <cell r="B446" t="str">
            <v>xxx</v>
          </cell>
        </row>
        <row r="448">
          <cell r="B448" t="str">
            <v xml:space="preserve">   1.4 General Equipment</v>
          </cell>
        </row>
        <row r="449">
          <cell r="B449" t="str">
            <v>Machine (NBV)</v>
          </cell>
        </row>
        <row r="450">
          <cell r="B450" t="str">
            <v>Machine (Replacement)</v>
          </cell>
        </row>
        <row r="451">
          <cell r="B451" t="str">
            <v>Location Plate</v>
          </cell>
        </row>
        <row r="453">
          <cell r="B453" t="str">
            <v>input by BD team</v>
          </cell>
        </row>
        <row r="454">
          <cell r="B454" t="str">
            <v>Dollies</v>
          </cell>
        </row>
        <row r="455">
          <cell r="B455" t="str">
            <v>Pallets - wood</v>
          </cell>
        </row>
        <row r="456">
          <cell r="B456" t="str">
            <v>Pallets - plastic</v>
          </cell>
        </row>
        <row r="457">
          <cell r="B457" t="str">
            <v>Generator</v>
          </cell>
        </row>
        <row r="458">
          <cell r="B458" t="str">
            <v>Floor cleaner</v>
          </cell>
        </row>
        <row r="459">
          <cell r="B459" t="str">
            <v>Vacuum cleaner / sweeper</v>
          </cell>
        </row>
        <row r="460">
          <cell r="B460" t="str">
            <v>Lighting</v>
          </cell>
        </row>
        <row r="461">
          <cell r="B461" t="str">
            <v>Fans</v>
          </cell>
        </row>
        <row r="462">
          <cell r="B462" t="str">
            <v>Driving Mirrors</v>
          </cell>
        </row>
        <row r="463">
          <cell r="B463" t="str">
            <v>Emergency Light</v>
          </cell>
        </row>
        <row r="464">
          <cell r="B464" t="str">
            <v>Roller Canvas door</v>
          </cell>
        </row>
        <row r="465">
          <cell r="B465" t="str">
            <v>JIC1</v>
          </cell>
        </row>
        <row r="466">
          <cell r="B466" t="str">
            <v>JIC2</v>
          </cell>
        </row>
        <row r="467">
          <cell r="B467" t="str">
            <v>JIC3</v>
          </cell>
        </row>
        <row r="468">
          <cell r="B468" t="str">
            <v>JIC4</v>
          </cell>
        </row>
        <row r="469">
          <cell r="B469" t="str">
            <v>Fire Extinguisher</v>
          </cell>
        </row>
        <row r="470">
          <cell r="B470" t="str">
            <v>Warehouse Construction</v>
          </cell>
        </row>
        <row r="471">
          <cell r="B471" t="str">
            <v>Choke</v>
          </cell>
        </row>
        <row r="472">
          <cell r="B472" t="str">
            <v>Air pump station</v>
          </cell>
        </row>
        <row r="473">
          <cell r="B473" t="str">
            <v>Air pump (mobile)</v>
          </cell>
        </row>
        <row r="474">
          <cell r="B474" t="str">
            <v>Battery charger</v>
          </cell>
        </row>
        <row r="475">
          <cell r="B475" t="str">
            <v>Air gun cleaner</v>
          </cell>
        </row>
        <row r="476">
          <cell r="B476" t="str">
            <v>Gas Pump</v>
          </cell>
        </row>
        <row r="477">
          <cell r="B477" t="str">
            <v>add new items</v>
          </cell>
        </row>
        <row r="478">
          <cell r="B478" t="str">
            <v>add new items</v>
          </cell>
        </row>
        <row r="479">
          <cell r="B479" t="str">
            <v>add new items</v>
          </cell>
        </row>
        <row r="480">
          <cell r="B480" t="str">
            <v>add new items</v>
          </cell>
        </row>
        <row r="481">
          <cell r="B481" t="str">
            <v>add new items</v>
          </cell>
        </row>
        <row r="482">
          <cell r="B482" t="str">
            <v>add new items</v>
          </cell>
        </row>
        <row r="483">
          <cell r="B483" t="str">
            <v>add new items</v>
          </cell>
        </row>
        <row r="484">
          <cell r="B484" t="str">
            <v>add new items</v>
          </cell>
        </row>
        <row r="485">
          <cell r="B485" t="str">
            <v>add new items</v>
          </cell>
        </row>
        <row r="486">
          <cell r="B486" t="str">
            <v>add new items</v>
          </cell>
        </row>
        <row r="487">
          <cell r="B487" t="str">
            <v>add new items</v>
          </cell>
        </row>
        <row r="488">
          <cell r="B488" t="str">
            <v>add new items</v>
          </cell>
        </row>
        <row r="489">
          <cell r="B489" t="str">
            <v>add new items</v>
          </cell>
        </row>
        <row r="490">
          <cell r="B490" t="str">
            <v>add new items</v>
          </cell>
        </row>
        <row r="491">
          <cell r="B491" t="str">
            <v>add new items</v>
          </cell>
        </row>
        <row r="492">
          <cell r="B492" t="str">
            <v>add new items</v>
          </cell>
        </row>
        <row r="493">
          <cell r="B493" t="str">
            <v>add new items</v>
          </cell>
        </row>
        <row r="494">
          <cell r="B494" t="str">
            <v>xxx</v>
          </cell>
        </row>
        <row r="498">
          <cell r="B498" t="str">
            <v>ADMINISTRATION CAPITAL</v>
          </cell>
        </row>
        <row r="499">
          <cell r="B499" t="str">
            <v>ADMINISTRATION CAPITAL</v>
          </cell>
        </row>
        <row r="501">
          <cell r="B501" t="str">
            <v>Furniture (NBV)</v>
          </cell>
        </row>
        <row r="502">
          <cell r="B502" t="str">
            <v>Furniture (Replacement)</v>
          </cell>
        </row>
        <row r="503">
          <cell r="B503" t="str">
            <v>input by BD team</v>
          </cell>
        </row>
        <row r="504">
          <cell r="B504" t="str">
            <v>input by BD team</v>
          </cell>
        </row>
        <row r="505">
          <cell r="B505" t="str">
            <v>input by BD team</v>
          </cell>
        </row>
        <row r="506">
          <cell r="B506" t="str">
            <v>input by BD team</v>
          </cell>
        </row>
        <row r="507">
          <cell r="B507" t="str">
            <v>Desks</v>
          </cell>
        </row>
        <row r="508">
          <cell r="B508" t="str">
            <v>Chairs</v>
          </cell>
        </row>
        <row r="509">
          <cell r="B509" t="str">
            <v>Office Partition</v>
          </cell>
        </row>
        <row r="510">
          <cell r="B510" t="str">
            <v>Filing cabinets</v>
          </cell>
        </row>
        <row r="511">
          <cell r="B511" t="str">
            <v>Conference Table &amp; Chairs</v>
          </cell>
        </row>
        <row r="512">
          <cell r="B512" t="str">
            <v>Photocopier</v>
          </cell>
        </row>
        <row r="513">
          <cell r="B513" t="str">
            <v>Fax</v>
          </cell>
        </row>
        <row r="514">
          <cell r="B514" t="str">
            <v>Telephones - fixed</v>
          </cell>
        </row>
        <row r="515">
          <cell r="B515" t="str">
            <v>Telephones - mobile</v>
          </cell>
        </row>
        <row r="516">
          <cell r="B516" t="str">
            <v>Walkie Talkie</v>
          </cell>
        </row>
        <row r="517">
          <cell r="B517" t="str">
            <v>Projector</v>
          </cell>
        </row>
        <row r="518">
          <cell r="B518" t="str">
            <v>Microfiche</v>
          </cell>
        </row>
        <row r="519">
          <cell r="B519" t="str">
            <v>Safe</v>
          </cell>
        </row>
        <row r="520">
          <cell r="B520" t="str">
            <v>White boards</v>
          </cell>
        </row>
        <row r="521">
          <cell r="B521" t="str">
            <v>Notice boards</v>
          </cell>
        </row>
        <row r="522">
          <cell r="B522" t="str">
            <v>Locked cupboard</v>
          </cell>
        </row>
        <row r="523">
          <cell r="B523" t="str">
            <v>Signage</v>
          </cell>
        </row>
        <row r="524">
          <cell r="B524" t="str">
            <v>Waste Bins</v>
          </cell>
        </row>
        <row r="525">
          <cell r="B525" t="str">
            <v>Trays / dividers</v>
          </cell>
        </row>
        <row r="526">
          <cell r="B526" t="str">
            <v>Stair</v>
          </cell>
        </row>
        <row r="527">
          <cell r="B527" t="str">
            <v>Security cage</v>
          </cell>
        </row>
        <row r="528">
          <cell r="B528" t="str">
            <v>Air conditioning</v>
          </cell>
        </row>
        <row r="529">
          <cell r="B529" t="str">
            <v>Water dispensers</v>
          </cell>
        </row>
        <row r="530">
          <cell r="B530" t="str">
            <v>Fire extinguishers</v>
          </cell>
        </row>
        <row r="531">
          <cell r="B531" t="str">
            <v>Security equipment / system</v>
          </cell>
        </row>
        <row r="532">
          <cell r="B532" t="str">
            <v>CCTV</v>
          </cell>
        </row>
        <row r="533">
          <cell r="B533" t="str">
            <v>Heating</v>
          </cell>
        </row>
        <row r="534">
          <cell r="B534" t="str">
            <v>Canteen equipment</v>
          </cell>
        </row>
        <row r="535">
          <cell r="B535" t="str">
            <v>Cooler / Refrigerator</v>
          </cell>
        </row>
        <row r="536">
          <cell r="B536" t="str">
            <v>Map</v>
          </cell>
        </row>
        <row r="537">
          <cell r="B537" t="str">
            <v>Digital Camera</v>
          </cell>
        </row>
        <row r="538">
          <cell r="B538" t="str">
            <v>Jet Cleaner</v>
          </cell>
        </row>
        <row r="539">
          <cell r="B539" t="str">
            <v>add new items</v>
          </cell>
        </row>
        <row r="540">
          <cell r="B540" t="str">
            <v>add new items</v>
          </cell>
        </row>
        <row r="541">
          <cell r="B541" t="str">
            <v>add new items</v>
          </cell>
        </row>
        <row r="542">
          <cell r="B542" t="str">
            <v>add new items</v>
          </cell>
        </row>
        <row r="543">
          <cell r="B543" t="str">
            <v>add new items</v>
          </cell>
        </row>
        <row r="544">
          <cell r="B544" t="str">
            <v>add new items</v>
          </cell>
        </row>
        <row r="545">
          <cell r="B545" t="str">
            <v>add new items</v>
          </cell>
        </row>
        <row r="546">
          <cell r="B546" t="str">
            <v>add new items</v>
          </cell>
        </row>
        <row r="547">
          <cell r="B547" t="str">
            <v>add new items</v>
          </cell>
        </row>
        <row r="548">
          <cell r="B548" t="str">
            <v>add new items</v>
          </cell>
        </row>
        <row r="549">
          <cell r="B549" t="str">
            <v>add new items</v>
          </cell>
        </row>
        <row r="550">
          <cell r="B550" t="str">
            <v>add new items</v>
          </cell>
        </row>
        <row r="551">
          <cell r="B551" t="str">
            <v>add new items</v>
          </cell>
        </row>
        <row r="552">
          <cell r="B552" t="str">
            <v>add new items</v>
          </cell>
        </row>
        <row r="553">
          <cell r="B553" t="str">
            <v>add new items</v>
          </cell>
        </row>
        <row r="554">
          <cell r="B554" t="str">
            <v>add new items</v>
          </cell>
        </row>
        <row r="555">
          <cell r="B555" t="str">
            <v>add new items</v>
          </cell>
        </row>
        <row r="556">
          <cell r="B556" t="str">
            <v>add new items</v>
          </cell>
        </row>
        <row r="557">
          <cell r="B557" t="str">
            <v>add new items</v>
          </cell>
        </row>
        <row r="558">
          <cell r="B558" t="str">
            <v>add new items</v>
          </cell>
        </row>
        <row r="559">
          <cell r="B559" t="str">
            <v>add new items</v>
          </cell>
        </row>
        <row r="560">
          <cell r="B560" t="str">
            <v>add new items</v>
          </cell>
        </row>
        <row r="561">
          <cell r="B561" t="str">
            <v>add new items</v>
          </cell>
        </row>
        <row r="562">
          <cell r="B562" t="str">
            <v>add new items</v>
          </cell>
        </row>
        <row r="563">
          <cell r="B563" t="str">
            <v>add new items</v>
          </cell>
        </row>
        <row r="564">
          <cell r="B564" t="str">
            <v>add new items</v>
          </cell>
        </row>
        <row r="565">
          <cell r="B565" t="str">
            <v>add new items</v>
          </cell>
        </row>
        <row r="566">
          <cell r="B566" t="str">
            <v>add new items</v>
          </cell>
        </row>
        <row r="567">
          <cell r="B567" t="str">
            <v>add new items</v>
          </cell>
        </row>
        <row r="568">
          <cell r="B568" t="str">
            <v>add new items</v>
          </cell>
        </row>
        <row r="569">
          <cell r="B569" t="str">
            <v>add new items</v>
          </cell>
        </row>
        <row r="570">
          <cell r="B570" t="str">
            <v>add new items</v>
          </cell>
        </row>
        <row r="571">
          <cell r="B571" t="str">
            <v>add new items</v>
          </cell>
        </row>
        <row r="572">
          <cell r="B572" t="str">
            <v>add new items</v>
          </cell>
        </row>
        <row r="573">
          <cell r="B573" t="str">
            <v>add new items</v>
          </cell>
        </row>
        <row r="574">
          <cell r="B574" t="str">
            <v>add new items</v>
          </cell>
        </row>
        <row r="575">
          <cell r="B575" t="str">
            <v>add new items</v>
          </cell>
        </row>
        <row r="576">
          <cell r="B576" t="str">
            <v>add new items</v>
          </cell>
        </row>
        <row r="577">
          <cell r="B577" t="str">
            <v>add new items</v>
          </cell>
        </row>
        <row r="578">
          <cell r="B578" t="str">
            <v>add new items</v>
          </cell>
        </row>
        <row r="579">
          <cell r="B579" t="str">
            <v>add new items</v>
          </cell>
        </row>
        <row r="580">
          <cell r="B580" t="str">
            <v>add new items</v>
          </cell>
        </row>
        <row r="581">
          <cell r="B581" t="str">
            <v>add new items</v>
          </cell>
        </row>
        <row r="582">
          <cell r="B582" t="str">
            <v>add new items</v>
          </cell>
        </row>
        <row r="583">
          <cell r="B583" t="str">
            <v>add new items</v>
          </cell>
        </row>
        <row r="584">
          <cell r="B584" t="str">
            <v>add new items</v>
          </cell>
        </row>
        <row r="585">
          <cell r="B585" t="str">
            <v>add new items</v>
          </cell>
        </row>
        <row r="586">
          <cell r="B586" t="str">
            <v>add new items</v>
          </cell>
        </row>
        <row r="587">
          <cell r="B587" t="str">
            <v>add new items</v>
          </cell>
        </row>
        <row r="588">
          <cell r="B588" t="str">
            <v>add new items</v>
          </cell>
        </row>
        <row r="589">
          <cell r="B589" t="str">
            <v>add new items</v>
          </cell>
        </row>
        <row r="590">
          <cell r="B590" t="str">
            <v>add new items</v>
          </cell>
        </row>
        <row r="591">
          <cell r="B591" t="str">
            <v>add new items</v>
          </cell>
        </row>
        <row r="592">
          <cell r="B592" t="str">
            <v>add new items</v>
          </cell>
        </row>
        <row r="593">
          <cell r="B593" t="str">
            <v>add new items</v>
          </cell>
        </row>
        <row r="594">
          <cell r="B594" t="str">
            <v>add new items</v>
          </cell>
        </row>
        <row r="595">
          <cell r="B595" t="str">
            <v>add new items</v>
          </cell>
        </row>
        <row r="596">
          <cell r="B596" t="str">
            <v>add new items</v>
          </cell>
        </row>
        <row r="597">
          <cell r="B597" t="str">
            <v>xxx</v>
          </cell>
        </row>
        <row r="601">
          <cell r="B601" t="str">
            <v>TRANSPORTATION</v>
          </cell>
        </row>
        <row r="602">
          <cell r="B602" t="str">
            <v>TRANSPORTATION</v>
          </cell>
        </row>
        <row r="604">
          <cell r="B604" t="str">
            <v>Tractor (Market value)</v>
          </cell>
        </row>
        <row r="605">
          <cell r="B605" t="str">
            <v>Trailer (Market value)</v>
          </cell>
        </row>
        <row r="606">
          <cell r="B606" t="str">
            <v>Vehicle (NBV)</v>
          </cell>
        </row>
        <row r="607">
          <cell r="B607" t="str">
            <v>Vehicle (Replacement)</v>
          </cell>
        </row>
        <row r="608">
          <cell r="B608" t="str">
            <v>Vehicle running  cost (shuttle)</v>
          </cell>
        </row>
        <row r="609">
          <cell r="B609" t="str">
            <v>Vehicle running  cost (local)</v>
          </cell>
        </row>
        <row r="610">
          <cell r="B610" t="str">
            <v>Tractor 2 - 10 wheel</v>
          </cell>
        </row>
        <row r="611">
          <cell r="B611" t="str">
            <v>Tractor 3 - 10 wheel</v>
          </cell>
        </row>
        <row r="612">
          <cell r="B612" t="str">
            <v>Trailer 40'</v>
          </cell>
        </row>
        <row r="613">
          <cell r="B613" t="str">
            <v>Trailer 45'</v>
          </cell>
        </row>
        <row r="614">
          <cell r="B614" t="str">
            <v>Trailer 48'</v>
          </cell>
        </row>
        <row r="615">
          <cell r="B615" t="str">
            <v>10 wheel truck 1</v>
          </cell>
        </row>
        <row r="616">
          <cell r="B616" t="str">
            <v>10 wheel truck 2</v>
          </cell>
        </row>
        <row r="617">
          <cell r="B617" t="str">
            <v>10 wheel truck 3</v>
          </cell>
        </row>
        <row r="618">
          <cell r="B618" t="str">
            <v>10 wheel truck 4</v>
          </cell>
        </row>
        <row r="619">
          <cell r="B619" t="str">
            <v>10 wheel truck 5</v>
          </cell>
        </row>
        <row r="620">
          <cell r="B620" t="str">
            <v>10 wheel truck 6</v>
          </cell>
        </row>
        <row r="621">
          <cell r="B621" t="str">
            <v>10 wheel truck 7</v>
          </cell>
        </row>
        <row r="622">
          <cell r="B622" t="str">
            <v xml:space="preserve">6 wheel truck 1 - Mitsubishi </v>
          </cell>
        </row>
        <row r="623">
          <cell r="B623" t="str">
            <v>6 wheel truck 2 - 6 ton</v>
          </cell>
        </row>
        <row r="624">
          <cell r="B624" t="str">
            <v>6 wheel truck 3 - 6 ton</v>
          </cell>
        </row>
        <row r="625">
          <cell r="B625" t="str">
            <v>6 wheel truck 4 - 6 ton</v>
          </cell>
        </row>
        <row r="626">
          <cell r="B626" t="str">
            <v>6 wheel truck 5 - 6 ton</v>
          </cell>
        </row>
        <row r="627">
          <cell r="B627" t="str">
            <v>6 wheel truck 1 - 3 ton</v>
          </cell>
        </row>
        <row r="628">
          <cell r="B628" t="str">
            <v>6 wheel truck 2 - 3 ton</v>
          </cell>
        </row>
        <row r="629">
          <cell r="B629" t="str">
            <v>6 wheel truck 3 - 3 ton</v>
          </cell>
        </row>
        <row r="630">
          <cell r="B630" t="str">
            <v>6 wheel truck 4 - 3 ton</v>
          </cell>
        </row>
        <row r="631">
          <cell r="B631" t="str">
            <v>Van / pickup 1</v>
          </cell>
        </row>
        <row r="632">
          <cell r="B632" t="str">
            <v>Van / pickup 2</v>
          </cell>
        </row>
        <row r="633">
          <cell r="B633" t="str">
            <v>Van / pickup 3</v>
          </cell>
        </row>
        <row r="634">
          <cell r="B634" t="str">
            <v>Truck body (6 wheel-ISUZU FVM32S2)</v>
          </cell>
        </row>
        <row r="635">
          <cell r="B635" t="str">
            <v>Truck body (6 wheel-ISUZUFTR33P2)</v>
          </cell>
        </row>
        <row r="636">
          <cell r="B636" t="str">
            <v>Truck body (6 wheel-ISUZUFTR33P2)</v>
          </cell>
        </row>
        <row r="637">
          <cell r="B637" t="str">
            <v>Truck body (6 wheel-Hino model FG1JPPA)</v>
          </cell>
        </row>
        <row r="638">
          <cell r="B638" t="str">
            <v>Container 45'</v>
          </cell>
        </row>
        <row r="639">
          <cell r="B639" t="str">
            <v>Container 48'</v>
          </cell>
        </row>
        <row r="640">
          <cell r="B640" t="str">
            <v>Trollies</v>
          </cell>
        </row>
        <row r="641">
          <cell r="B641" t="str">
            <v>Fridge / Temperature</v>
          </cell>
        </row>
        <row r="642">
          <cell r="B642" t="str">
            <v>Tail gates</v>
          </cell>
        </row>
        <row r="643">
          <cell r="B643" t="str">
            <v>Trollies</v>
          </cell>
        </row>
        <row r="644">
          <cell r="B644" t="str">
            <v>Motorbikes</v>
          </cell>
        </row>
        <row r="645">
          <cell r="B645" t="str">
            <v>H-Rack</v>
          </cell>
        </row>
        <row r="646">
          <cell r="B646" t="str">
            <v>Aerofoil</v>
          </cell>
        </row>
        <row r="647">
          <cell r="B647" t="str">
            <v>Straps / angles</v>
          </cell>
        </row>
        <row r="648">
          <cell r="B648" t="str">
            <v>Livery</v>
          </cell>
        </row>
        <row r="649">
          <cell r="B649" t="str">
            <v>Container 40' Curtain-side</v>
          </cell>
        </row>
        <row r="650">
          <cell r="B650" t="str">
            <v>Trailer 40' (3 Axles)</v>
          </cell>
        </row>
        <row r="651">
          <cell r="B651" t="str">
            <v>Tractor (Isuzu) + 7-Load Trailer RCK</v>
          </cell>
        </row>
        <row r="652">
          <cell r="B652" t="str">
            <v>Prime Mover (Isuzu)</v>
          </cell>
        </row>
        <row r="653">
          <cell r="B653" t="str">
            <v>Semi-Trailer (7 loads) RCK</v>
          </cell>
        </row>
        <row r="654">
          <cell r="B654" t="str">
            <v>PTO</v>
          </cell>
        </row>
        <row r="655">
          <cell r="B655" t="str">
            <v>Trailer (3 loads) RCK</v>
          </cell>
        </row>
        <row r="656">
          <cell r="B656" t="str">
            <v>Trailer (7 loads) RCK</v>
          </cell>
        </row>
        <row r="657">
          <cell r="B657" t="str">
            <v>Head (NBV Value)</v>
          </cell>
        </row>
        <row r="658">
          <cell r="B658" t="str">
            <v>Semi-trailer (NBV value)</v>
          </cell>
        </row>
        <row r="659">
          <cell r="B659" t="str">
            <v xml:space="preserve">Car carrier (NBVvalue at 2 yr) </v>
          </cell>
        </row>
        <row r="660">
          <cell r="B660" t="str">
            <v xml:space="preserve">Car carrier (NBVvalue at 3 yr) </v>
          </cell>
        </row>
        <row r="661">
          <cell r="B661" t="str">
            <v xml:space="preserve">Car carrier (NBVvalue at 4 yr) </v>
          </cell>
        </row>
        <row r="662">
          <cell r="B662" t="str">
            <v xml:space="preserve">Car carrier (NBVvalue at 5 yr) </v>
          </cell>
        </row>
        <row r="663">
          <cell r="B663" t="str">
            <v xml:space="preserve">Car carrier (NBVvalue at 6 yr) </v>
          </cell>
        </row>
        <row r="664">
          <cell r="B664" t="str">
            <v xml:space="preserve">Car carrier (NBV value from 10 yrs onward) </v>
          </cell>
        </row>
        <row r="665">
          <cell r="B665" t="str">
            <v>Equipment (NBV value)</v>
          </cell>
        </row>
        <row r="666">
          <cell r="B666" t="str">
            <v xml:space="preserve">Car carrier (NBVvalue at 7 yr) </v>
          </cell>
        </row>
        <row r="667">
          <cell r="B667" t="str">
            <v>xxx</v>
          </cell>
        </row>
        <row r="672">
          <cell r="B672" t="str">
            <v>Final Row - No data Entry Below this line!!!!!!!</v>
          </cell>
        </row>
        <row r="675">
          <cell r="B675">
            <v>12</v>
          </cell>
        </row>
        <row r="676">
          <cell r="B676">
            <v>12</v>
          </cell>
        </row>
        <row r="677">
          <cell r="B677" t="str">
            <v>OK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クライテリア"/>
      <sheetName val="生産台数内訳"/>
      <sheetName val="Unit Price"/>
      <sheetName val="生産台数内訳D_x0000_꜠b_x000a__x0000_ᓦƃ_x000a__x0000_꜠b꜠b_x000a__x0000_ᓦƃ赴ぷΤ_x0000__x0000__x0000_"/>
      <sheetName val="Unit Price_x0000__x0000_ᓦƃ_x000a__x0000_꜠b꜠b_x000a__x0000_ᓦƃ赴ぷΤ_x0000_"/>
      <sheetName val="生産台数内訳D"/>
      <sheetName val="Unit_Price"/>
      <sheetName val="Unit_Priceᓦƃ_x000a_꜠b꜠b_x000a_ᓦƃ赴ぷΤ"/>
      <sheetName val="集計条件"/>
      <sheetName val="生産台数内訳D?꜠b_x000a_?ᓦƃ_x000a_?꜠b꜠b_x000a_?ᓦƃ赴ぷΤ???"/>
      <sheetName val="Unit Price??ᓦƃ_x000a_?꜠b꜠b_x000a_?ᓦƃ赴ぷΤ?"/>
      <sheetName val="Orig Study for PPAP"/>
      <sheetName val="出図表"/>
      <sheetName val="MPL 技連"/>
      <sheetName val="342A Block"/>
      <sheetName val="total change&amp;add"/>
      <sheetName val="Unit_Priceᓦƃ_꜠b꜠b_ᓦƃ赴ぷΤ"/>
      <sheetName val="生産台数内訳D_꜠b__ᓦƃ__꜠b꜠b__ᓦƃ赴ぷΤ___"/>
      <sheetName val="Unit Price__ᓦƃ__꜠b꜠b__ᓦƃ赴ぷΤ_"/>
      <sheetName val="SPEC LIST"/>
      <sheetName val="ELF"/>
      <sheetName val="00-1"/>
      <sheetName val="DB"/>
      <sheetName val="E"/>
      <sheetName val="HärQ"/>
      <sheetName val="資料_700部品点数設定"/>
      <sheetName val="NEW003"/>
      <sheetName val="ITEM"/>
      <sheetName val="Fiel List"/>
      <sheetName val="Supplier Addresses"/>
      <sheetName val="#ofclose"/>
      <sheetName val="ENG油洩れ"/>
      <sheetName val="名簿データ"/>
      <sheetName val="P2ﾍﾞｰｽ投資コスト"/>
      <sheetName val="原単位"/>
      <sheetName val="IGI"/>
      <sheetName val="支援、据付費用"/>
      <sheetName val="第1期投資実績"/>
      <sheetName val="02MY投資実績"/>
      <sheetName val="150K-1投資"/>
      <sheetName val="150K-2投資"/>
      <sheetName val="ＴＦ関連Ｐｒｊ日程表"/>
      <sheetName val="24204"/>
      <sheetName val="推移用データ"/>
      <sheetName val="list"/>
      <sheetName val="Macro1old"/>
      <sheetName val="s-code"/>
      <sheetName val="分類"/>
      <sheetName val="国ｺｰﾄﾞ"/>
      <sheetName val="項目別投資工数-P1"/>
      <sheetName val="FML"/>
      <sheetName val="本船スケジュール"/>
      <sheetName val="Table"/>
      <sheetName val="#REF"/>
      <sheetName val="設計通知"/>
      <sheetName val="Total   Production  "/>
      <sheetName val="Sub sum"/>
      <sheetName val="source"/>
      <sheetName val="Production Database 399"/>
      <sheetName val="ｴﾝｼﾞﾝ・ﾄﾙｸ"/>
      <sheetName val="第1期"/>
      <sheetName val="02MY"/>
      <sheetName val="150K-1"/>
      <sheetName val="150K-2"/>
      <sheetName val="LVMAY"/>
      <sheetName val="Table Data Native"/>
      <sheetName val="Table Data USD"/>
      <sheetName val="生産台数内訳D_x005f_x0000_꜠b_x005f_x000a__x005f_x0000_ᓦ"/>
      <sheetName val="Unit Price_x005f_x0000__x005f_x0000_ᓦƃ_x000"/>
      <sheetName val="Base de données"/>
      <sheetName val="TrialBalance Q3-2002"/>
      <sheetName val="Main Model"/>
      <sheetName val="DATA"/>
      <sheetName val="計算結果"/>
      <sheetName val="137#04-UB??"/>
      <sheetName val="094_APP別"/>
      <sheetName val="Reduzierter CBD"/>
      <sheetName val="342E BLOCK"/>
      <sheetName val="Delivery_GX264"/>
      <sheetName val="ASM#1-Eff"/>
      <sheetName val="RAB.SEKRETARIAT (1)"/>
      <sheetName val="体質∥"/>
      <sheetName val="190BODY EMATRIX"/>
      <sheetName val="W&amp;WL2005"/>
      <sheetName val="シャープアイ実績"/>
      <sheetName val="マスター"/>
      <sheetName val="96期(川崎)"/>
      <sheetName val="TIRE読み替え表"/>
      <sheetName val="Suffix"/>
      <sheetName val="Annual Production"/>
      <sheetName val="MCF CELL 1"/>
      <sheetName val="700vol"/>
      <sheetName val="¶Yäàó"/>
      <sheetName val="Sheet1"/>
      <sheetName val="July '15 (U375)Sub assy"/>
      <sheetName val="Unit_Price1"/>
      <sheetName val="Unit_Price??ᓦƃ_x000a_?꜠b꜠b_x000a_?ᓦƃ赴ぷΤ?"/>
      <sheetName val="Orig_Study_for_PPAP"/>
      <sheetName val="total_change&amp;add"/>
      <sheetName val="Unit_Price__ᓦƃ__꜠b꜠b__ᓦƃ赴ぷΤ_"/>
      <sheetName val="SPEC_LIST"/>
      <sheetName val="MPL_技連"/>
      <sheetName val="342A_Block"/>
      <sheetName val="Fiel_List"/>
      <sheetName val="Supplier_Addresses"/>
      <sheetName val="Total___Production__"/>
      <sheetName val="Sub_sum"/>
      <sheetName val="Production_Database_399"/>
      <sheetName val="Table_Data_Native"/>
      <sheetName val="Table_Data_USD"/>
      <sheetName val="Unit_Price_x005f_x0000__x005f_x0000_ᓦƃ_x000"/>
      <sheetName val="Base_de_données"/>
      <sheetName val="Main_Model"/>
      <sheetName val="RAB_SEKRETARIAT_(1)"/>
      <sheetName val="190BODY_EMATRIX"/>
      <sheetName val="MCF_CELL_1"/>
      <sheetName val="Annual_Production"/>
      <sheetName val="Unit_Price3"/>
      <sheetName val="Unit_Price??ᓦƃ_x000a_?꜠b꜠b_x000a_?ᓦƃ赴ぷΤ?2"/>
      <sheetName val="Orig_Study_for_PPAP2"/>
      <sheetName val="total_change&amp;add2"/>
      <sheetName val="Unit_Price__ᓦƃ__꜠b꜠b__ᓦƃ赴ぷΤ_2"/>
      <sheetName val="SPEC_LIST2"/>
      <sheetName val="MPL_技連2"/>
      <sheetName val="342A_Block2"/>
      <sheetName val="Fiel_List2"/>
      <sheetName val="Supplier_Addresses2"/>
      <sheetName val="Total___Production__2"/>
      <sheetName val="Sub_sum2"/>
      <sheetName val="Production_Database_3992"/>
      <sheetName val="Table_Data_Native2"/>
      <sheetName val="Table_Data_USD2"/>
      <sheetName val="Unit_Price_x005f_x0000__x005f_x0000_ᓦƃ_x002"/>
      <sheetName val="Base_de_données2"/>
      <sheetName val="Main_Model2"/>
      <sheetName val="RAB_SEKRETARIAT_(1)2"/>
      <sheetName val="190BODY_EMATRIX2"/>
      <sheetName val="MCF_CELL_12"/>
      <sheetName val="Annual_Production2"/>
      <sheetName val="Unit_Price2"/>
      <sheetName val="Unit_Price??ᓦƃ_x000a_?꜠b꜠b_x000a_?ᓦƃ赴ぷΤ?1"/>
      <sheetName val="Orig_Study_for_PPAP1"/>
      <sheetName val="total_change&amp;add1"/>
      <sheetName val="Unit_Price__ᓦƃ__꜠b꜠b__ᓦƃ赴ぷΤ_1"/>
      <sheetName val="SPEC_LIST1"/>
      <sheetName val="MPL_技連1"/>
      <sheetName val="342A_Block1"/>
      <sheetName val="Fiel_List1"/>
      <sheetName val="Supplier_Addresses1"/>
      <sheetName val="Total___Production__1"/>
      <sheetName val="Sub_sum1"/>
      <sheetName val="Production_Database_3991"/>
      <sheetName val="Table_Data_Native1"/>
      <sheetName val="Table_Data_USD1"/>
      <sheetName val="Unit_Price_x005f_x0000__x005f_x0000_ᓦƃ_x001"/>
      <sheetName val="Base_de_données1"/>
      <sheetName val="Main_Model1"/>
      <sheetName val="RAB_SEKRETARIAT_(1)1"/>
      <sheetName val="190BODY_EMATRIX1"/>
      <sheetName val="MCF_CELL_11"/>
      <sheetName val="Annual_Production1"/>
      <sheetName val="TrialBalance_Q3-2002"/>
      <sheetName val="Unit_Price5"/>
      <sheetName val="Unit_Price??ᓦƃ_x000a_?꜠b꜠b_x000a_?ᓦƃ赴ぷΤ?4"/>
      <sheetName val="Orig_Study_for_PPAP4"/>
      <sheetName val="total_change&amp;add4"/>
      <sheetName val="Unit_Price__ᓦƃ__꜠b꜠b__ᓦƃ赴ぷΤ_4"/>
      <sheetName val="SPEC_LIST4"/>
      <sheetName val="MPL_技連4"/>
      <sheetName val="342A_Block4"/>
      <sheetName val="Fiel_List4"/>
      <sheetName val="Supplier_Addresses4"/>
      <sheetName val="Sub_sum4"/>
      <sheetName val="Production_Database_3994"/>
      <sheetName val="Total___Production__4"/>
      <sheetName val="Table_Data_Native4"/>
      <sheetName val="Table_Data_USD4"/>
      <sheetName val="Unit_Price_x005f_x0000__x005f_x0000_ᓦƃ_x004"/>
      <sheetName val="Base_de_données4"/>
      <sheetName val="RAB_SEKRETARIAT_(1)4"/>
      <sheetName val="Main_Model4"/>
      <sheetName val="190BODY_EMATRIX4"/>
      <sheetName val="MCF_CELL_14"/>
      <sheetName val="Annual_Production4"/>
      <sheetName val="TrialBalance_Q3-20022"/>
      <sheetName val="Unit_Price4"/>
      <sheetName val="Unit_Price??ᓦƃ_x000a_?꜠b꜠b_x000a_?ᓦƃ赴ぷΤ?3"/>
      <sheetName val="Orig_Study_for_PPAP3"/>
      <sheetName val="total_change&amp;add3"/>
      <sheetName val="Unit_Price__ᓦƃ__꜠b꜠b__ᓦƃ赴ぷΤ_3"/>
      <sheetName val="SPEC_LIST3"/>
      <sheetName val="MPL_技連3"/>
      <sheetName val="342A_Block3"/>
      <sheetName val="Fiel_List3"/>
      <sheetName val="Supplier_Addresses3"/>
      <sheetName val="Sub_sum3"/>
      <sheetName val="Production_Database_3993"/>
      <sheetName val="Total___Production__3"/>
      <sheetName val="Table_Data_Native3"/>
      <sheetName val="Table_Data_USD3"/>
      <sheetName val="Unit_Price_x005f_x0000__x005f_x0000_ᓦƃ_x003"/>
      <sheetName val="Base_de_données3"/>
      <sheetName val="RAB_SEKRETARIAT_(1)3"/>
      <sheetName val="Main_Model3"/>
      <sheetName val="190BODY_EMATRIX3"/>
      <sheetName val="MCF_CELL_13"/>
      <sheetName val="Annual_Production3"/>
      <sheetName val="TrialBalance_Q3-20021"/>
      <sheetName val="MH"/>
      <sheetName val="Supp.List"/>
      <sheetName val="時刻指定"/>
      <sheetName val="TM"/>
      <sheetName val="Unit_Priceᓦƃ_x005f_x000a_꜠b꜠b_x005f_x000a_ᓦ"/>
      <sheetName val="生産台数内訳D_꜠b_x005f_x000a__ᓦƃ_x005f_x000a__꜠b꜠"/>
      <sheetName val="Unit Price__ᓦƃ_x005f_x000a__꜠b꜠b_x000"/>
      <sheetName val="日程"/>
      <sheetName val="PR-S669"/>
      <sheetName val="←Data"/>
      <sheetName val="ｼｽﾃﾑ使用料ｼﾐｭﾚｰｼｮﾝ (2)"/>
      <sheetName val="Car Input"/>
      <sheetName val="金額"/>
      <sheetName val="名簿ﾃﾞｰﾀ"/>
      <sheetName val="05-2"/>
      <sheetName val="標準書"/>
      <sheetName val="B20"/>
      <sheetName val="dtct cong"/>
      <sheetName val="ベンチマーク"/>
      <sheetName val="พฤศจิกายน (2)"/>
      <sheetName val="137#04-UB__"/>
      <sheetName val="Unit_Price6"/>
      <sheetName val="Unit_Price??ᓦƃ_x000a_?꜠b꜠b_x000a_?ᓦƃ赴ぷΤ?5"/>
      <sheetName val="Orig_Study_for_PPAP5"/>
      <sheetName val="total_change&amp;add5"/>
      <sheetName val="Unit_Price__ᓦƃ__꜠b꜠b__ᓦƃ赴ぷΤ_5"/>
      <sheetName val="SPEC_LIST5"/>
      <sheetName val="MPL_技連5"/>
      <sheetName val="342A_Block5"/>
      <sheetName val="Fiel_List5"/>
      <sheetName val="Supplier_Addresses5"/>
      <sheetName val="Total___Production__5"/>
      <sheetName val="TrialBalance_Q3-20023"/>
      <sheetName val="Sub_sum5"/>
      <sheetName val="Production_Database_3995"/>
      <sheetName val="Table_Data_Native5"/>
      <sheetName val="Table_Data_USD5"/>
      <sheetName val="Unit_Price_x005f_x0000__x005f_x0000_ᓦƃ_x005"/>
      <sheetName val="Base_de_données5"/>
      <sheetName val="Main_Model5"/>
      <sheetName val="RAB_SEKRETARIAT_(1)5"/>
      <sheetName val="190BODY_EMATRIX5"/>
      <sheetName val="MCF_CELL_15"/>
      <sheetName val="Annual_Production5"/>
      <sheetName val="Supp_List"/>
      <sheetName val="Unit_Price__ᓦƃ_x005f_x000a__꜠b꜠b_x000"/>
      <sheetName val="Reduzierter_CBD"/>
      <sheetName val="342E_BLOCK"/>
      <sheetName val="ｼｽﾃﾑ使用料ｼﾐｭﾚｰｼｮﾝ_(2)"/>
      <sheetName val="Car_Input"/>
      <sheetName val="Sheet3"/>
      <sheetName val="rate"/>
      <sheetName val="Annual Sales"/>
      <sheetName val="材質一覧"/>
      <sheetName val="2005"/>
      <sheetName val="7連休ｺｰﾄﾞ表（共通）"/>
      <sheetName val="PSX-01"/>
      <sheetName val="AR Debit side"/>
      <sheetName val="マクロバランス表"/>
      <sheetName val="aphc"/>
      <sheetName val="180K投資"/>
      <sheetName val=""/>
      <sheetName val="その他経"/>
      <sheetName val="TLSC"/>
      <sheetName val="ID音"/>
      <sheetName val="ID音策"/>
      <sheetName val="ﾊﾞﾗ研"/>
      <sheetName val="03年全部"/>
      <sheetName val="ｴｱﾃﾞｨｽｸ"/>
      <sheetName val="96・(・・)"/>
      <sheetName val="graphic_phase"/>
      <sheetName val="Tsenmu"/>
      <sheetName val="Unit_Price7"/>
      <sheetName val="Unit_Price??ᓦƃ_x000a_?꜠b꜠b_x000a_?ᓦƃ赴ぷΤ?6"/>
      <sheetName val="Orig_Study_for_PPAP6"/>
      <sheetName val="total_change&amp;add6"/>
      <sheetName val="Unit_Price__ᓦƃ__꜠b꜠b__ᓦƃ赴ぷΤ_6"/>
      <sheetName val="SPEC_LIST6"/>
      <sheetName val="Fiel_List6"/>
      <sheetName val="Supplier_Addresses6"/>
      <sheetName val="MPL_技連6"/>
      <sheetName val="342A_Block6"/>
      <sheetName val="リスト元データ"/>
      <sheetName val="生産台数内訳D_x005f_x005f_x005f_x0000_꜠b_x005f_x005f_x0"/>
      <sheetName val="Unit Price_x005f_x005f_x005f_x0000__x005f_x005f_x"/>
      <sheetName val="生産台数内訳D_x005f_x0000_꜠b__x005f_x0000_ᓦƃ__x00"/>
      <sheetName val="Unit Price_x005f_x0000__x005f_x0000_ᓦƃ__x00"/>
      <sheetName val="生産台数内訳D_x005f_x005f_x005f_x005f_x005f_x005f_x0000"/>
      <sheetName val="Unit Price_x005f_x005f_x005f_x005f_x005f_x005f_x0"/>
      <sheetName val="生産台数内訳D_x005f_x005f_x005f_x0000_꜠b__x005f_x005f_x"/>
      <sheetName val="H””äŠr‚Q"/>
      <sheetName val="Unit_Priceᓦƃ_x005f_x005f_x005f_x000a_꜠b꜠b_x"/>
      <sheetName val="生産台数内訳D_꜠b_x005f_x005f_x005f_x000a__ᓦƃ_x005"/>
      <sheetName val="Unit Price__ᓦƃ_x005f_x005f_x005f_x000a__꜠b꜠"/>
      <sheetName val="生産台数内訳D_x005f_x005f_x005f_x0000_꜠b_x005f_x000a__x"/>
      <sheetName val="生産台数内訳D_x005f_x0000_꜠b_x0"/>
      <sheetName val="Unit Price_x005f_x0000__x"/>
      <sheetName val="Unit_Priceᓦƃ_꜠b꜠b_ᓦ"/>
      <sheetName val="生産台数内訳D_꜠b__ᓦƃ__꜠b꜠"/>
      <sheetName val="Unit Price__ᓦƃ__꜠b꜠b_x000"/>
      <sheetName val="COMMON 2"/>
      <sheetName val="TOTAL"/>
      <sheetName val="(原単位)"/>
      <sheetName val="Cost Summary"/>
      <sheetName val="ＦＴＲ連結採算"/>
      <sheetName val="List2-1_ModelCode-Local"/>
      <sheetName val="職種別原価"/>
      <sheetName val="NCAB"/>
    </sheetNames>
    <sheetDataSet>
      <sheetData sheetId="0" refreshError="1"/>
      <sheetData sheetId="1" refreshError="1"/>
      <sheetData sheetId="2" refreshError="1"/>
      <sheetData sheetId="3">
        <row r="25">
          <cell r="E25">
            <v>79287</v>
          </cell>
        </row>
      </sheetData>
      <sheetData sheetId="4">
        <row r="4">
          <cell r="C4" t="str">
            <v>B/Kg</v>
          </cell>
        </row>
      </sheetData>
      <sheetData sheetId="5">
        <row r="25">
          <cell r="E25">
            <v>79287</v>
          </cell>
        </row>
      </sheetData>
      <sheetData sheetId="6" refreshError="1"/>
      <sheetData sheetId="7" refreshError="1"/>
      <sheetData sheetId="8" refreshError="1"/>
      <sheetData sheetId="9">
        <row r="4">
          <cell r="C4" t="str">
            <v>B/Kg</v>
          </cell>
        </row>
      </sheetData>
      <sheetData sheetId="10">
        <row r="4">
          <cell r="C4" t="str">
            <v>B/Kg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>
        <row r="4">
          <cell r="C4" t="str">
            <v>B/Kg</v>
          </cell>
        </row>
      </sheetData>
      <sheetData sheetId="96">
        <row r="4">
          <cell r="C4" t="str">
            <v>B/Kg</v>
          </cell>
        </row>
      </sheetData>
      <sheetData sheetId="97">
        <row r="4">
          <cell r="C4" t="str">
            <v>B/Kg</v>
          </cell>
        </row>
      </sheetData>
      <sheetData sheetId="98">
        <row r="4">
          <cell r="C4" t="str">
            <v>B/Kg</v>
          </cell>
        </row>
      </sheetData>
      <sheetData sheetId="99">
        <row r="4">
          <cell r="C4" t="str">
            <v>B/Kg</v>
          </cell>
        </row>
      </sheetData>
      <sheetData sheetId="100">
        <row r="4">
          <cell r="C4" t="str">
            <v>B/Kg</v>
          </cell>
        </row>
      </sheetData>
      <sheetData sheetId="101">
        <row r="4">
          <cell r="C4" t="str">
            <v>B/Kg</v>
          </cell>
        </row>
      </sheetData>
      <sheetData sheetId="102">
        <row r="4">
          <cell r="C4" t="str">
            <v>B/Kg</v>
          </cell>
        </row>
      </sheetData>
      <sheetData sheetId="103">
        <row r="4">
          <cell r="C4" t="str">
            <v>B/Kg</v>
          </cell>
        </row>
      </sheetData>
      <sheetData sheetId="104">
        <row r="4">
          <cell r="C4" t="str">
            <v>B/Kg</v>
          </cell>
        </row>
      </sheetData>
      <sheetData sheetId="105">
        <row r="4">
          <cell r="C4" t="str">
            <v>B/Kg</v>
          </cell>
        </row>
      </sheetData>
      <sheetData sheetId="106">
        <row r="4">
          <cell r="C4" t="str">
            <v>B/Kg</v>
          </cell>
        </row>
      </sheetData>
      <sheetData sheetId="107">
        <row r="4">
          <cell r="C4" t="str">
            <v>B/Kg</v>
          </cell>
        </row>
      </sheetData>
      <sheetData sheetId="108">
        <row r="4">
          <cell r="C4" t="str">
            <v>B/Kg</v>
          </cell>
        </row>
      </sheetData>
      <sheetData sheetId="109">
        <row r="4">
          <cell r="C4" t="str">
            <v>B/Kg</v>
          </cell>
        </row>
      </sheetData>
      <sheetData sheetId="110">
        <row r="4">
          <cell r="C4" t="str">
            <v>B/Kg</v>
          </cell>
        </row>
      </sheetData>
      <sheetData sheetId="111">
        <row r="4">
          <cell r="C4" t="str">
            <v>B/Kg</v>
          </cell>
        </row>
      </sheetData>
      <sheetData sheetId="112">
        <row r="4">
          <cell r="C4" t="str">
            <v>B/Kg</v>
          </cell>
        </row>
      </sheetData>
      <sheetData sheetId="113">
        <row r="4">
          <cell r="C4" t="str">
            <v>B/Kg</v>
          </cell>
        </row>
      </sheetData>
      <sheetData sheetId="114">
        <row r="4">
          <cell r="C4" t="str">
            <v>B/Kg</v>
          </cell>
        </row>
      </sheetData>
      <sheetData sheetId="115">
        <row r="4">
          <cell r="C4" t="str">
            <v>B/Kg</v>
          </cell>
        </row>
      </sheetData>
      <sheetData sheetId="116">
        <row r="4">
          <cell r="C4" t="str">
            <v>B/Kg</v>
          </cell>
        </row>
      </sheetData>
      <sheetData sheetId="117">
        <row r="4">
          <cell r="C4" t="str">
            <v>B/Kg</v>
          </cell>
        </row>
      </sheetData>
      <sheetData sheetId="118">
        <row r="4">
          <cell r="C4" t="str">
            <v>B/Kg</v>
          </cell>
        </row>
      </sheetData>
      <sheetData sheetId="119">
        <row r="4">
          <cell r="C4" t="str">
            <v>B/Kg</v>
          </cell>
        </row>
      </sheetData>
      <sheetData sheetId="120">
        <row r="4">
          <cell r="C4" t="str">
            <v>B/Kg</v>
          </cell>
        </row>
      </sheetData>
      <sheetData sheetId="121">
        <row r="4">
          <cell r="C4" t="str">
            <v>B/Kg</v>
          </cell>
        </row>
      </sheetData>
      <sheetData sheetId="122">
        <row r="4">
          <cell r="C4" t="str">
            <v>B/Kg</v>
          </cell>
        </row>
      </sheetData>
      <sheetData sheetId="123">
        <row r="4">
          <cell r="C4" t="str">
            <v>B/Kg</v>
          </cell>
        </row>
      </sheetData>
      <sheetData sheetId="124">
        <row r="4">
          <cell r="C4" t="str">
            <v>B/Kg</v>
          </cell>
        </row>
      </sheetData>
      <sheetData sheetId="125">
        <row r="4">
          <cell r="C4" t="str">
            <v>B/Kg</v>
          </cell>
        </row>
      </sheetData>
      <sheetData sheetId="126">
        <row r="4">
          <cell r="C4" t="str">
            <v>B/Kg</v>
          </cell>
        </row>
      </sheetData>
      <sheetData sheetId="127">
        <row r="4">
          <cell r="C4" t="str">
            <v>B/Kg</v>
          </cell>
        </row>
      </sheetData>
      <sheetData sheetId="128">
        <row r="4">
          <cell r="C4" t="str">
            <v>B/Kg</v>
          </cell>
        </row>
      </sheetData>
      <sheetData sheetId="129">
        <row r="4">
          <cell r="C4" t="str">
            <v>B/Kg</v>
          </cell>
        </row>
      </sheetData>
      <sheetData sheetId="130">
        <row r="4">
          <cell r="C4" t="str">
            <v>B/Kg</v>
          </cell>
        </row>
      </sheetData>
      <sheetData sheetId="131">
        <row r="4">
          <cell r="C4" t="str">
            <v>B/Kg</v>
          </cell>
        </row>
      </sheetData>
      <sheetData sheetId="132">
        <row r="4">
          <cell r="C4" t="str">
            <v>B/Kg</v>
          </cell>
        </row>
      </sheetData>
      <sheetData sheetId="133">
        <row r="4">
          <cell r="C4" t="str">
            <v>B/Kg</v>
          </cell>
        </row>
      </sheetData>
      <sheetData sheetId="134">
        <row r="4">
          <cell r="C4" t="str">
            <v>B/Kg</v>
          </cell>
        </row>
      </sheetData>
      <sheetData sheetId="135">
        <row r="4">
          <cell r="C4" t="str">
            <v>B/Kg</v>
          </cell>
        </row>
      </sheetData>
      <sheetData sheetId="136">
        <row r="4">
          <cell r="C4" t="str">
            <v>B/Kg</v>
          </cell>
        </row>
      </sheetData>
      <sheetData sheetId="137">
        <row r="4">
          <cell r="C4" t="str">
            <v>B/Kg</v>
          </cell>
        </row>
      </sheetData>
      <sheetData sheetId="138">
        <row r="4">
          <cell r="C4" t="str">
            <v>B/Kg</v>
          </cell>
        </row>
      </sheetData>
      <sheetData sheetId="139">
        <row r="4">
          <cell r="C4" t="str">
            <v>B/Kg</v>
          </cell>
        </row>
      </sheetData>
      <sheetData sheetId="140">
        <row r="4">
          <cell r="C4" t="str">
            <v>B/Kg</v>
          </cell>
        </row>
      </sheetData>
      <sheetData sheetId="141">
        <row r="4">
          <cell r="C4" t="str">
            <v>B/Kg</v>
          </cell>
        </row>
      </sheetData>
      <sheetData sheetId="142">
        <row r="4">
          <cell r="C4" t="str">
            <v>B/Kg</v>
          </cell>
        </row>
      </sheetData>
      <sheetData sheetId="143">
        <row r="4">
          <cell r="C4" t="str">
            <v>B/Kg</v>
          </cell>
        </row>
      </sheetData>
      <sheetData sheetId="144">
        <row r="4">
          <cell r="C4" t="str">
            <v>B/Kg</v>
          </cell>
        </row>
      </sheetData>
      <sheetData sheetId="145">
        <row r="4">
          <cell r="C4" t="str">
            <v>B/Kg</v>
          </cell>
        </row>
      </sheetData>
      <sheetData sheetId="146">
        <row r="4">
          <cell r="C4" t="str">
            <v>B/Kg</v>
          </cell>
        </row>
      </sheetData>
      <sheetData sheetId="147">
        <row r="4">
          <cell r="C4" t="str">
            <v>B/Kg</v>
          </cell>
        </row>
      </sheetData>
      <sheetData sheetId="148">
        <row r="4">
          <cell r="C4" t="str">
            <v>B/Kg</v>
          </cell>
        </row>
      </sheetData>
      <sheetData sheetId="149">
        <row r="4">
          <cell r="C4" t="str">
            <v>B/Kg</v>
          </cell>
        </row>
      </sheetData>
      <sheetData sheetId="150">
        <row r="4">
          <cell r="C4" t="str">
            <v>B/Kg</v>
          </cell>
        </row>
      </sheetData>
      <sheetData sheetId="151">
        <row r="4">
          <cell r="C4" t="str">
            <v>B/Kg</v>
          </cell>
        </row>
      </sheetData>
      <sheetData sheetId="152">
        <row r="4">
          <cell r="C4" t="str">
            <v>B/Kg</v>
          </cell>
        </row>
      </sheetData>
      <sheetData sheetId="153">
        <row r="4">
          <cell r="C4" t="str">
            <v>B/Kg</v>
          </cell>
        </row>
      </sheetData>
      <sheetData sheetId="154">
        <row r="4">
          <cell r="C4" t="str">
            <v>B/Kg</v>
          </cell>
        </row>
      </sheetData>
      <sheetData sheetId="155">
        <row r="4">
          <cell r="C4" t="str">
            <v>B/Kg</v>
          </cell>
        </row>
      </sheetData>
      <sheetData sheetId="156">
        <row r="4">
          <cell r="C4" t="str">
            <v>B/Kg</v>
          </cell>
        </row>
      </sheetData>
      <sheetData sheetId="157">
        <row r="4">
          <cell r="C4" t="str">
            <v>B/Kg</v>
          </cell>
        </row>
      </sheetData>
      <sheetData sheetId="158">
        <row r="4">
          <cell r="C4" t="str">
            <v>B/Kg</v>
          </cell>
        </row>
      </sheetData>
      <sheetData sheetId="159">
        <row r="4">
          <cell r="C4" t="str">
            <v>B/Kg</v>
          </cell>
        </row>
      </sheetData>
      <sheetData sheetId="160">
        <row r="4">
          <cell r="C4" t="str">
            <v>B/Kg</v>
          </cell>
        </row>
      </sheetData>
      <sheetData sheetId="161">
        <row r="4">
          <cell r="C4" t="str">
            <v>B/Kg</v>
          </cell>
        </row>
      </sheetData>
      <sheetData sheetId="162">
        <row r="4">
          <cell r="C4" t="str">
            <v>B/Kg</v>
          </cell>
        </row>
      </sheetData>
      <sheetData sheetId="163">
        <row r="4">
          <cell r="C4" t="str">
            <v>B/Kg</v>
          </cell>
        </row>
      </sheetData>
      <sheetData sheetId="164">
        <row r="4">
          <cell r="C4" t="str">
            <v>B/Kg</v>
          </cell>
        </row>
      </sheetData>
      <sheetData sheetId="165">
        <row r="4">
          <cell r="C4" t="str">
            <v>B/Kg</v>
          </cell>
        </row>
      </sheetData>
      <sheetData sheetId="166">
        <row r="4">
          <cell r="C4" t="str">
            <v>B/Kg</v>
          </cell>
        </row>
      </sheetData>
      <sheetData sheetId="167">
        <row r="4">
          <cell r="C4" t="str">
            <v>B/Kg</v>
          </cell>
        </row>
      </sheetData>
      <sheetData sheetId="168">
        <row r="4">
          <cell r="C4" t="str">
            <v>B/Kg</v>
          </cell>
        </row>
      </sheetData>
      <sheetData sheetId="169">
        <row r="4">
          <cell r="C4" t="str">
            <v>B/Kg</v>
          </cell>
        </row>
      </sheetData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>
        <row r="4">
          <cell r="C4" t="str">
            <v>B/Kg</v>
          </cell>
        </row>
      </sheetData>
      <sheetData sheetId="230">
        <row r="4">
          <cell r="C4" t="str">
            <v>B/Kg</v>
          </cell>
        </row>
      </sheetData>
      <sheetData sheetId="231">
        <row r="4">
          <cell r="C4" t="str">
            <v>B/Kg</v>
          </cell>
        </row>
      </sheetData>
      <sheetData sheetId="232">
        <row r="4">
          <cell r="C4" t="str">
            <v>B/Kg</v>
          </cell>
        </row>
      </sheetData>
      <sheetData sheetId="233">
        <row r="4">
          <cell r="C4" t="str">
            <v>B/Kg</v>
          </cell>
        </row>
      </sheetData>
      <sheetData sheetId="234">
        <row r="4">
          <cell r="C4" t="str">
            <v>B/Kg</v>
          </cell>
        </row>
      </sheetData>
      <sheetData sheetId="235">
        <row r="4">
          <cell r="C4" t="str">
            <v>B/Kg</v>
          </cell>
        </row>
      </sheetData>
      <sheetData sheetId="236">
        <row r="4">
          <cell r="C4" t="str">
            <v>B/Kg</v>
          </cell>
        </row>
      </sheetData>
      <sheetData sheetId="237">
        <row r="4">
          <cell r="C4" t="str">
            <v>B/Kg</v>
          </cell>
        </row>
      </sheetData>
      <sheetData sheetId="238">
        <row r="4">
          <cell r="C4" t="str">
            <v>B/Kg</v>
          </cell>
        </row>
      </sheetData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>
        <row r="4">
          <cell r="C4" t="str">
            <v>B/Kg</v>
          </cell>
        </row>
      </sheetData>
      <sheetData sheetId="281">
        <row r="4">
          <cell r="C4" t="str">
            <v>B/Kg</v>
          </cell>
        </row>
      </sheetData>
      <sheetData sheetId="282">
        <row r="4">
          <cell r="C4" t="str">
            <v>B/Kg</v>
          </cell>
        </row>
      </sheetData>
      <sheetData sheetId="283">
        <row r="4">
          <cell r="C4" t="str">
            <v>B/Kg</v>
          </cell>
        </row>
      </sheetData>
      <sheetData sheetId="284">
        <row r="4">
          <cell r="C4" t="str">
            <v>B/Kg</v>
          </cell>
        </row>
      </sheetData>
      <sheetData sheetId="285">
        <row r="4">
          <cell r="C4" t="str">
            <v>B/Kg</v>
          </cell>
        </row>
      </sheetData>
      <sheetData sheetId="286">
        <row r="4">
          <cell r="C4" t="str">
            <v>B/Kg</v>
          </cell>
        </row>
      </sheetData>
      <sheetData sheetId="287">
        <row r="4">
          <cell r="C4" t="str">
            <v>B/Kg</v>
          </cell>
        </row>
      </sheetData>
      <sheetData sheetId="288">
        <row r="4">
          <cell r="C4" t="str">
            <v>B/Kg</v>
          </cell>
        </row>
      </sheetData>
      <sheetData sheetId="289">
        <row r="4">
          <cell r="C4" t="str">
            <v>B/Kg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週報カバー"/>
      <sheetName val="050207不具合サマリ"/>
      <sheetName val="不具合サマリ (2)"/>
      <sheetName val="FL"/>
      <sheetName val="Chassi"/>
      <sheetName val="Schedule"/>
      <sheetName val="第1期"/>
      <sheetName val="200P SHEET"/>
      <sheetName val="?????"/>
      <sheetName val="list"/>
      <sheetName val="Unit Price"/>
      <sheetName val="生産台数内訳"/>
      <sheetName val="クライテリア"/>
      <sheetName val="WCAP Phasing"/>
      <sheetName val="不具合サマリ_(2)"/>
      <sheetName val="200P_SHEET"/>
      <sheetName val="Unit_Price"/>
      <sheetName val="WCAP_Phasing"/>
      <sheetName val="不具合サマリ_(2)1"/>
      <sheetName val="200P_SHEET1"/>
      <sheetName val="Unit_Price1"/>
      <sheetName val="WCAP_Phasing1"/>
      <sheetName val="不具合サマリ_(2)2"/>
      <sheetName val="200P_SHEET2"/>
      <sheetName val="Unit_Price2"/>
      <sheetName val="WCAP_Phasing2"/>
      <sheetName val="不具合サマリ_(2)3"/>
      <sheetName val="200P_SHEET3"/>
      <sheetName val="Unit_Price3"/>
      <sheetName val="WCAP_Phasing3"/>
      <sheetName val="不具合サマリ_(2)4"/>
      <sheetName val="200P_SHEET4"/>
      <sheetName val="Unit_Price4"/>
      <sheetName val="WCAP_Phasing4"/>
      <sheetName val="不具合サマリ_(2)5"/>
      <sheetName val="200P_SHEET5"/>
      <sheetName val="Unit_Price5"/>
      <sheetName val="WCAP_Phasing5"/>
      <sheetName val="不具合サマリ_(2)6"/>
      <sheetName val="200P_SHEET6"/>
      <sheetName val="Unit_Price6"/>
      <sheetName val="WCAP_Phasing6"/>
      <sheetName val="00-1"/>
      <sheetName val="source"/>
      <sheetName val="Fiel List"/>
      <sheetName val="原単位"/>
      <sheetName val="Supplier Addresses"/>
      <sheetName val="Suffix"/>
      <sheetName val="24204"/>
      <sheetName val="total change&amp;add"/>
      <sheetName val="集計条件"/>
      <sheetName val="ＴＦ関連Ｐｒｊ日程表"/>
      <sheetName val="ITE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mary Draft inv"/>
      <sheetName val="Sheet1"/>
      <sheetName val="trip summary"/>
      <sheetName val="Trip EDC-Non bailment "/>
      <sheetName val="FTM Route"/>
      <sheetName val="Data"/>
      <sheetName val="Sheet2"/>
      <sheetName val="Sheet4"/>
      <sheetName val="BUDGET FORECAST"/>
      <sheetName val="Draft inv of AAT &amp; Common"/>
      <sheetName val="Data AAT &amp; Common"/>
      <sheetName val="Draft inv of FTM"/>
      <sheetName val="Data FTM"/>
      <sheetName val="1) Transport Quotation"/>
      <sheetName val="2) Manpower &amp; Other Cost_0-100"/>
      <sheetName val="3) Term &amp; Condition"/>
      <sheetName val="4) Truck Specification"/>
      <sheetName val="5)Supplier code"/>
      <sheetName val="Supplier List"/>
      <sheetName val="FTM Routes"/>
      <sheetName val="スコアカード (2)"/>
    </sheetNames>
    <definedNames>
      <definedName name="ボタン2_Click" sheetId="20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8">
          <cell r="R18" t="str">
            <v>0 - 10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>
        <row r="1">
          <cell r="A1" t="str">
            <v>EDC-RDC Supplier List</v>
          </cell>
        </row>
      </sheetData>
      <sheetData sheetId="19" refreshError="1"/>
      <sheetData sheetId="20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成形場所"/>
      <sheetName val="ENG油洩れ"/>
      <sheetName val="output"/>
      <sheetName val="96期(川崎)"/>
      <sheetName val="02MY投資実績"/>
      <sheetName val="150K-1投資"/>
      <sheetName val="150K-2投資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00年９末"/>
      <sheetName val="出図表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ｺｰﾄﾞ表"/>
      <sheetName val="名簿ﾃﾞｰﾀ"/>
      <sheetName val="データ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 (2)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 refreshError="1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B2658-0EC4-4022-9521-EBD4722BBB8D}">
  <sheetPr>
    <tabColor rgb="FF00FF00"/>
  </sheetPr>
  <dimension ref="A1:BD2483"/>
  <sheetViews>
    <sheetView showGridLines="0" tabSelected="1" zoomScale="55" zoomScaleNormal="55" workbookViewId="0">
      <selection activeCell="G19" sqref="G19"/>
    </sheetView>
  </sheetViews>
  <sheetFormatPr defaultColWidth="9.1796875" defaultRowHeight="14.5" outlineLevelCol="2" x14ac:dyDescent="0.35"/>
  <cols>
    <col min="1" max="1" width="15.26953125" customWidth="1"/>
    <col min="2" max="2" width="13.54296875" customWidth="1"/>
    <col min="3" max="3" width="7" style="1" customWidth="1"/>
    <col min="4" max="4" width="13.36328125" bestFit="1" customWidth="1"/>
    <col min="5" max="5" width="17.81640625" bestFit="1" customWidth="1"/>
    <col min="6" max="6" width="23.36328125" bestFit="1" customWidth="1"/>
    <col min="7" max="7" width="19.453125" bestFit="1" customWidth="1"/>
    <col min="8" max="9" width="19.453125" customWidth="1"/>
    <col min="10" max="10" width="12.453125" customWidth="1"/>
    <col min="11" max="11" width="11.453125" customWidth="1"/>
    <col min="12" max="12" width="13.81640625" customWidth="1"/>
    <col min="13" max="13" width="11.1796875" customWidth="1"/>
    <col min="14" max="15" width="11.7265625" customWidth="1"/>
    <col min="16" max="16" width="12.81640625" customWidth="1" outlineLevel="1"/>
    <col min="17" max="18" width="16.6328125" customWidth="1" outlineLevel="1"/>
    <col min="19" max="19" width="10.81640625" bestFit="1" customWidth="1"/>
    <col min="20" max="20" width="15.54296875" customWidth="1"/>
    <col min="21" max="21" width="15.36328125" customWidth="1"/>
    <col min="22" max="22" width="21.26953125" bestFit="1" customWidth="1"/>
    <col min="23" max="23" width="13.90625" customWidth="1"/>
    <col min="24" max="24" width="17" style="2" bestFit="1" customWidth="1"/>
    <col min="25" max="25" width="61.81640625" style="2" bestFit="1" customWidth="1"/>
    <col min="26" max="27" width="9.26953125" style="1" customWidth="1" outlineLevel="1"/>
    <col min="28" max="29" width="7.7265625" customWidth="1" outlineLevel="1"/>
    <col min="30" max="30" width="9.54296875" style="2" customWidth="1" outlineLevel="1"/>
    <col min="31" max="31" width="21.6328125" style="2" customWidth="1" outlineLevel="1"/>
    <col min="32" max="33" width="9.26953125" customWidth="1" outlineLevel="1"/>
    <col min="34" max="34" width="12" customWidth="1" outlineLevel="1"/>
    <col min="35" max="35" width="8.36328125" customWidth="1" outlineLevel="1"/>
    <col min="36" max="36" width="6.453125" style="2" customWidth="1" outlineLevel="1"/>
    <col min="37" max="37" width="14.453125" style="2" customWidth="1" outlineLevel="1"/>
    <col min="38" max="39" width="9.26953125" customWidth="1" outlineLevel="1"/>
    <col min="40" max="40" width="5.81640625" customWidth="1" outlineLevel="2"/>
    <col min="41" max="41" width="8.36328125" customWidth="1" outlineLevel="2"/>
    <col min="42" max="42" width="14.453125" style="1" bestFit="1" customWidth="1"/>
    <col min="43" max="43" width="19.26953125" style="1" customWidth="1" outlineLevel="1"/>
    <col min="44" max="44" width="18" style="1" customWidth="1" outlineLevel="1"/>
    <col min="45" max="45" width="14.54296875" customWidth="1" outlineLevel="1"/>
    <col min="46" max="46" width="15.7265625" customWidth="1" outlineLevel="1"/>
    <col min="47" max="47" width="15.36328125" customWidth="1" outlineLevel="1"/>
    <col min="48" max="48" width="13.453125" customWidth="1" outlineLevel="1"/>
    <col min="49" max="49" width="18.54296875" customWidth="1" outlineLevel="1"/>
    <col min="50" max="50" width="23.7265625" bestFit="1" customWidth="1"/>
    <col min="51" max="51" width="23" bestFit="1" customWidth="1" collapsed="1"/>
    <col min="52" max="52" width="17.36328125" customWidth="1" collapsed="1"/>
  </cols>
  <sheetData>
    <row r="1" spans="1:52" s="7" customFormat="1" ht="48.75" customHeight="1" x14ac:dyDescent="0.3">
      <c r="A1" s="3" t="s">
        <v>4</v>
      </c>
      <c r="B1" s="3" t="s">
        <v>5</v>
      </c>
      <c r="C1" s="3" t="s">
        <v>6</v>
      </c>
      <c r="D1" s="3" t="s">
        <v>7</v>
      </c>
      <c r="E1" s="3" t="s">
        <v>8</v>
      </c>
      <c r="F1" s="3" t="s">
        <v>9</v>
      </c>
      <c r="G1" s="3" t="s">
        <v>10</v>
      </c>
      <c r="H1" s="3" t="s">
        <v>11</v>
      </c>
      <c r="I1" s="3" t="s">
        <v>12</v>
      </c>
      <c r="J1" s="3" t="s">
        <v>13</v>
      </c>
      <c r="K1" s="3" t="s">
        <v>14</v>
      </c>
      <c r="L1" s="3" t="s">
        <v>15</v>
      </c>
      <c r="M1" s="3" t="s">
        <v>16</v>
      </c>
      <c r="N1" s="4" t="s">
        <v>17</v>
      </c>
      <c r="O1" s="4" t="s">
        <v>18</v>
      </c>
      <c r="P1" s="4" t="s">
        <v>19</v>
      </c>
      <c r="Q1" s="4" t="s">
        <v>20</v>
      </c>
      <c r="R1" s="4" t="s">
        <v>21</v>
      </c>
      <c r="S1" s="3" t="s">
        <v>22</v>
      </c>
      <c r="T1" s="3" t="s">
        <v>23</v>
      </c>
      <c r="U1" s="3" t="s">
        <v>24</v>
      </c>
      <c r="V1" s="3" t="s">
        <v>25</v>
      </c>
      <c r="W1" s="3" t="s">
        <v>26</v>
      </c>
      <c r="X1" s="5" t="s">
        <v>27</v>
      </c>
      <c r="Y1" s="5" t="s">
        <v>28</v>
      </c>
      <c r="Z1" s="5" t="s">
        <v>29</v>
      </c>
      <c r="AA1" s="5" t="s">
        <v>30</v>
      </c>
      <c r="AB1" s="5" t="s">
        <v>31</v>
      </c>
      <c r="AC1" s="5" t="s">
        <v>32</v>
      </c>
      <c r="AD1" s="5" t="s">
        <v>33</v>
      </c>
      <c r="AE1" s="5" t="s">
        <v>34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35</v>
      </c>
      <c r="AK1" s="5" t="s">
        <v>36</v>
      </c>
      <c r="AL1" s="5" t="s">
        <v>29</v>
      </c>
      <c r="AM1" s="5" t="s">
        <v>30</v>
      </c>
      <c r="AN1" s="5" t="s">
        <v>31</v>
      </c>
      <c r="AO1" s="5" t="s">
        <v>32</v>
      </c>
      <c r="AP1" s="5" t="s">
        <v>37</v>
      </c>
      <c r="AQ1" s="5" t="s">
        <v>29</v>
      </c>
      <c r="AR1" s="5" t="s">
        <v>30</v>
      </c>
      <c r="AS1" s="5" t="s">
        <v>32</v>
      </c>
      <c r="AT1" s="5" t="s">
        <v>38</v>
      </c>
      <c r="AU1" s="6" t="s">
        <v>39</v>
      </c>
      <c r="AV1" s="5" t="s">
        <v>2</v>
      </c>
      <c r="AW1" s="5" t="s">
        <v>40</v>
      </c>
      <c r="AX1" s="6" t="s">
        <v>41</v>
      </c>
      <c r="AY1" s="6" t="s">
        <v>42</v>
      </c>
      <c r="AZ1" s="6" t="s">
        <v>7</v>
      </c>
    </row>
    <row r="2" spans="1:52" s="18" customFormat="1" ht="16.5" customHeight="1" x14ac:dyDescent="0.35">
      <c r="A2" s="8" t="str">
        <f>IF(N2="","-",IFERROR(VLOOKUP(N2,'[1]All Route Non-Bailment V76'!$A:$H,5,0),VLOOKUP(N2,'[1]TTVT AAT PxP Bailment EDC V76'!$A:$H,5,0)))</f>
        <v>Bailment</v>
      </c>
      <c r="B2" s="9" t="str">
        <f t="shared" ref="B2:B65" si="0">IF(J2="","",IF(COUNTBLANK(C2:AT2)&gt;0,"Check","Completed"))</f>
        <v>Completed</v>
      </c>
      <c r="C2" s="10">
        <v>1</v>
      </c>
      <c r="D2" s="11" t="s">
        <v>43</v>
      </c>
      <c r="E2" s="12" t="s">
        <v>44</v>
      </c>
      <c r="F2" s="11" t="s">
        <v>0</v>
      </c>
      <c r="G2" s="11">
        <v>4382831</v>
      </c>
      <c r="H2" s="13" t="str">
        <f>IF(N2="","-",IFERROR(VLOOKUP(N2,'[1]All Route Non-Bailment V76'!$A:$H,7,0),VLOOKUP(N2,'[1]TTVT AAT PxP Bailment EDC V76'!$A:$H,7,0)))</f>
        <v>Round Trip</v>
      </c>
      <c r="I2" s="11" t="s">
        <v>45</v>
      </c>
      <c r="J2" s="12">
        <v>45261</v>
      </c>
      <c r="K2" s="12">
        <v>45261</v>
      </c>
      <c r="L2" s="12">
        <v>45261</v>
      </c>
      <c r="M2" s="12" t="s">
        <v>46</v>
      </c>
      <c r="N2" s="11" t="s">
        <v>47</v>
      </c>
      <c r="O2" s="13" t="str">
        <f>IF(N2="","-",IFERROR(VLOOKUP(N2,'[1]All Route Non-Bailment V76'!$A:$H,6,0),VLOOKUP(N2,'[1]TTVT AAT PxP Bailment EDC V76'!$A:$H,6,0)))</f>
        <v>11 - 20</v>
      </c>
      <c r="P2" s="11">
        <v>1</v>
      </c>
      <c r="Q2" s="11" t="s">
        <v>3</v>
      </c>
      <c r="R2" s="11" t="s">
        <v>3</v>
      </c>
      <c r="S2" s="13" t="str">
        <f>IF(N2="","-",IFERROR(VLOOKUP(N2,'[1]All Route Non-Bailment V76'!$A:$AF,32,0),VLOOKUP(N2,'[1]TTVT AAT PxP Bailment EDC V76'!$A:$AC,29,0)))</f>
        <v>6W</v>
      </c>
      <c r="T2" s="11" t="s">
        <v>48</v>
      </c>
      <c r="U2" s="11" t="s">
        <v>49</v>
      </c>
      <c r="V2" s="14" t="s">
        <v>50</v>
      </c>
      <c r="W2" s="11" t="s">
        <v>51</v>
      </c>
      <c r="X2" s="15" t="s">
        <v>52</v>
      </c>
      <c r="Y2" s="15" t="s">
        <v>53</v>
      </c>
      <c r="Z2" s="16" t="s">
        <v>3</v>
      </c>
      <c r="AA2" s="16" t="s">
        <v>3</v>
      </c>
      <c r="AB2" s="16" t="s">
        <v>3</v>
      </c>
      <c r="AC2" s="16" t="s">
        <v>3</v>
      </c>
      <c r="AD2" s="15" t="s">
        <v>3</v>
      </c>
      <c r="AE2" s="15" t="s">
        <v>3</v>
      </c>
      <c r="AF2" s="16" t="s">
        <v>3</v>
      </c>
      <c r="AG2" s="16" t="s">
        <v>3</v>
      </c>
      <c r="AH2" s="16" t="s">
        <v>3</v>
      </c>
      <c r="AI2" s="16" t="s">
        <v>3</v>
      </c>
      <c r="AJ2" s="15" t="s">
        <v>3</v>
      </c>
      <c r="AK2" s="15" t="s">
        <v>3</v>
      </c>
      <c r="AL2" s="16" t="s">
        <v>3</v>
      </c>
      <c r="AM2" s="16" t="s">
        <v>3</v>
      </c>
      <c r="AN2" s="16" t="s">
        <v>3</v>
      </c>
      <c r="AO2" s="16" t="s">
        <v>3</v>
      </c>
      <c r="AP2" s="16" t="s">
        <v>54</v>
      </c>
      <c r="AQ2" s="16" t="s">
        <v>3</v>
      </c>
      <c r="AR2" s="16" t="s">
        <v>3</v>
      </c>
      <c r="AS2" s="16" t="s">
        <v>3</v>
      </c>
      <c r="AT2" s="16" t="s">
        <v>3</v>
      </c>
      <c r="AU2" s="11" t="s">
        <v>3</v>
      </c>
      <c r="AV2" s="11" t="s">
        <v>3</v>
      </c>
      <c r="AW2" s="11" t="s">
        <v>3</v>
      </c>
      <c r="AX2" s="17" t="str">
        <f>VLOOKUP(G2,'[1]JDA data'!$D:$E,2,0)</f>
        <v>AC0005</v>
      </c>
      <c r="AY2" s="17" t="b">
        <f t="shared" ref="AY2:AY65" si="1">AX2=N2</f>
        <v>1</v>
      </c>
      <c r="AZ2" s="17" t="str">
        <f t="shared" ref="AZ2:AZ65" si="2">D2</f>
        <v>BTS</v>
      </c>
    </row>
    <row r="3" spans="1:52" s="18" customFormat="1" ht="16.5" customHeight="1" x14ac:dyDescent="0.35">
      <c r="A3" s="8" t="str">
        <f>IF(N3="","-",IFERROR(VLOOKUP(N3,'[1]All Route Non-Bailment V76'!$A:$H,5,0),VLOOKUP(N3,'[1]TTVT AAT PxP Bailment EDC V76'!$A:$H,5,0)))</f>
        <v>Bailment</v>
      </c>
      <c r="B3" s="9" t="str">
        <f t="shared" si="0"/>
        <v>Completed</v>
      </c>
      <c r="C3" s="10">
        <f>C2+1</f>
        <v>2</v>
      </c>
      <c r="D3" s="11" t="s">
        <v>55</v>
      </c>
      <c r="E3" s="12" t="s">
        <v>44</v>
      </c>
      <c r="F3" s="11" t="s">
        <v>0</v>
      </c>
      <c r="G3" s="11">
        <v>4382854</v>
      </c>
      <c r="H3" s="13" t="str">
        <f>IF(N3="","-",IFERROR(VLOOKUP(N3,'[1]All Route Non-Bailment V76'!$A:$H,7,0),VLOOKUP(N3,'[1]TTVT AAT PxP Bailment EDC V76'!$A:$H,7,0)))</f>
        <v>Round Trip</v>
      </c>
      <c r="I3" s="11" t="s">
        <v>45</v>
      </c>
      <c r="J3" s="12">
        <v>45261</v>
      </c>
      <c r="K3" s="12">
        <v>45261</v>
      </c>
      <c r="L3" s="12">
        <v>45261</v>
      </c>
      <c r="M3" s="12" t="s">
        <v>46</v>
      </c>
      <c r="N3" s="11" t="s">
        <v>56</v>
      </c>
      <c r="O3" s="13" t="str">
        <f>IF(N3="","-",IFERROR(VLOOKUP(N3,'[1]All Route Non-Bailment V76'!$A:$H,6,0),VLOOKUP(N3,'[1]TTVT AAT PxP Bailment EDC V76'!$A:$H,6,0)))</f>
        <v>11 - 20</v>
      </c>
      <c r="P3" s="11">
        <v>1</v>
      </c>
      <c r="Q3" s="11" t="s">
        <v>3</v>
      </c>
      <c r="R3" s="11" t="s">
        <v>3</v>
      </c>
      <c r="S3" s="13" t="str">
        <f>IF(N3="","-",IFERROR(VLOOKUP(N3,'[1]All Route Non-Bailment V76'!$A:$AF,32,0),VLOOKUP(N3,'[1]TTVT AAT PxP Bailment EDC V76'!$A:$AC,29,0)))</f>
        <v>6W</v>
      </c>
      <c r="T3" s="11" t="s">
        <v>48</v>
      </c>
      <c r="U3" s="11" t="s">
        <v>57</v>
      </c>
      <c r="V3" s="14" t="s">
        <v>58</v>
      </c>
      <c r="W3" s="11" t="s">
        <v>59</v>
      </c>
      <c r="X3" s="15" t="s">
        <v>52</v>
      </c>
      <c r="Y3" s="15" t="s">
        <v>60</v>
      </c>
      <c r="Z3" s="16" t="s">
        <v>3</v>
      </c>
      <c r="AA3" s="16" t="s">
        <v>3</v>
      </c>
      <c r="AB3" s="16" t="s">
        <v>3</v>
      </c>
      <c r="AC3" s="16" t="s">
        <v>3</v>
      </c>
      <c r="AD3" s="15" t="s">
        <v>3</v>
      </c>
      <c r="AE3" s="15" t="s">
        <v>3</v>
      </c>
      <c r="AF3" s="16" t="s">
        <v>3</v>
      </c>
      <c r="AG3" s="16" t="s">
        <v>3</v>
      </c>
      <c r="AH3" s="16" t="s">
        <v>3</v>
      </c>
      <c r="AI3" s="16" t="s">
        <v>3</v>
      </c>
      <c r="AJ3" s="15" t="s">
        <v>3</v>
      </c>
      <c r="AK3" s="15" t="s">
        <v>3</v>
      </c>
      <c r="AL3" s="16" t="s">
        <v>3</v>
      </c>
      <c r="AM3" s="16" t="s">
        <v>3</v>
      </c>
      <c r="AN3" s="16" t="s">
        <v>3</v>
      </c>
      <c r="AO3" s="16" t="s">
        <v>3</v>
      </c>
      <c r="AP3" s="16" t="s">
        <v>61</v>
      </c>
      <c r="AQ3" s="16" t="s">
        <v>3</v>
      </c>
      <c r="AR3" s="16" t="s">
        <v>3</v>
      </c>
      <c r="AS3" s="16" t="s">
        <v>3</v>
      </c>
      <c r="AT3" s="16" t="s">
        <v>3</v>
      </c>
      <c r="AU3" s="11" t="s">
        <v>3</v>
      </c>
      <c r="AV3" s="11" t="s">
        <v>3</v>
      </c>
      <c r="AW3" s="11" t="s">
        <v>3</v>
      </c>
      <c r="AX3" s="17" t="str">
        <f>VLOOKUP(G3,'[1]JDA data'!$D:$E,2,0)</f>
        <v>AC0006</v>
      </c>
      <c r="AY3" s="17" t="b">
        <f t="shared" si="1"/>
        <v>1</v>
      </c>
      <c r="AZ3" s="17" t="str">
        <f t="shared" si="2"/>
        <v>JNS</v>
      </c>
    </row>
    <row r="4" spans="1:52" s="18" customFormat="1" ht="16.5" customHeight="1" x14ac:dyDescent="0.35">
      <c r="A4" s="8" t="str">
        <f>IF(N4="","-",IFERROR(VLOOKUP(N4,'[1]All Route Non-Bailment V76'!$A:$H,5,0),VLOOKUP(N4,'[1]TTVT AAT PxP Bailment EDC V76'!$A:$H,5,0)))</f>
        <v>Bailment</v>
      </c>
      <c r="B4" s="9" t="str">
        <f t="shared" si="0"/>
        <v>Completed</v>
      </c>
      <c r="C4" s="10">
        <f t="shared" ref="C4:C67" si="3">C3+1</f>
        <v>3</v>
      </c>
      <c r="D4" s="11" t="s">
        <v>62</v>
      </c>
      <c r="E4" s="12" t="s">
        <v>44</v>
      </c>
      <c r="F4" s="11" t="s">
        <v>0</v>
      </c>
      <c r="G4" s="11">
        <v>4382829</v>
      </c>
      <c r="H4" s="13" t="str">
        <f>IF(N4="","-",IFERROR(VLOOKUP(N4,'[1]All Route Non-Bailment V76'!$A:$H,7,0),VLOOKUP(N4,'[1]TTVT AAT PxP Bailment EDC V76'!$A:$H,7,0)))</f>
        <v>Round Trip</v>
      </c>
      <c r="I4" s="11" t="s">
        <v>63</v>
      </c>
      <c r="J4" s="12">
        <v>45261</v>
      </c>
      <c r="K4" s="12">
        <v>45261</v>
      </c>
      <c r="L4" s="12">
        <v>45261</v>
      </c>
      <c r="M4" s="12" t="s">
        <v>46</v>
      </c>
      <c r="N4" s="11" t="s">
        <v>64</v>
      </c>
      <c r="O4" s="13" t="str">
        <f>IF(N4="","-",IFERROR(VLOOKUP(N4,'[1]All Route Non-Bailment V76'!$A:$H,6,0),VLOOKUP(N4,'[1]TTVT AAT PxP Bailment EDC V76'!$A:$H,6,0)))</f>
        <v>11 - 20</v>
      </c>
      <c r="P4" s="11">
        <v>1</v>
      </c>
      <c r="Q4" s="11" t="s">
        <v>3</v>
      </c>
      <c r="R4" s="11" t="s">
        <v>3</v>
      </c>
      <c r="S4" s="13" t="str">
        <f>IF(N4="","-",IFERROR(VLOOKUP(N4,'[1]All Route Non-Bailment V76'!$A:$AF,32,0),VLOOKUP(N4,'[1]TTVT AAT PxP Bailment EDC V76'!$A:$AC,29,0)))</f>
        <v>6W</v>
      </c>
      <c r="T4" s="11" t="s">
        <v>48</v>
      </c>
      <c r="U4" s="11" t="s">
        <v>65</v>
      </c>
      <c r="V4" s="14" t="s">
        <v>66</v>
      </c>
      <c r="W4" s="11" t="s">
        <v>67</v>
      </c>
      <c r="X4" s="15" t="s">
        <v>52</v>
      </c>
      <c r="Y4" s="15" t="s">
        <v>68</v>
      </c>
      <c r="Z4" s="16" t="s">
        <v>3</v>
      </c>
      <c r="AA4" s="16" t="s">
        <v>3</v>
      </c>
      <c r="AB4" s="16" t="s">
        <v>3</v>
      </c>
      <c r="AC4" s="16" t="s">
        <v>3</v>
      </c>
      <c r="AD4" s="15" t="s">
        <v>3</v>
      </c>
      <c r="AE4" s="15" t="s">
        <v>3</v>
      </c>
      <c r="AF4" s="16" t="s">
        <v>3</v>
      </c>
      <c r="AG4" s="16" t="s">
        <v>3</v>
      </c>
      <c r="AH4" s="16" t="s">
        <v>3</v>
      </c>
      <c r="AI4" s="16" t="s">
        <v>3</v>
      </c>
      <c r="AJ4" s="15" t="s">
        <v>3</v>
      </c>
      <c r="AK4" s="15" t="s">
        <v>3</v>
      </c>
      <c r="AL4" s="16" t="s">
        <v>3</v>
      </c>
      <c r="AM4" s="16" t="s">
        <v>3</v>
      </c>
      <c r="AN4" s="16" t="s">
        <v>3</v>
      </c>
      <c r="AO4" s="16" t="s">
        <v>3</v>
      </c>
      <c r="AP4" s="16" t="s">
        <v>54</v>
      </c>
      <c r="AQ4" s="16" t="s">
        <v>3</v>
      </c>
      <c r="AR4" s="16" t="s">
        <v>3</v>
      </c>
      <c r="AS4" s="16" t="s">
        <v>3</v>
      </c>
      <c r="AT4" s="16" t="s">
        <v>3</v>
      </c>
      <c r="AU4" s="11" t="s">
        <v>3</v>
      </c>
      <c r="AV4" s="11" t="s">
        <v>3</v>
      </c>
      <c r="AW4" s="11" t="s">
        <v>3</v>
      </c>
      <c r="AX4" s="17" t="str">
        <f>VLOOKUP(G4,'[1]JDA data'!$D:$E,2,0)</f>
        <v>AB0001</v>
      </c>
      <c r="AY4" s="17" t="b">
        <f t="shared" si="1"/>
        <v>1</v>
      </c>
      <c r="AZ4" s="17" t="str">
        <f t="shared" si="2"/>
        <v>DRD</v>
      </c>
    </row>
    <row r="5" spans="1:52" s="18" customFormat="1" ht="16.5" customHeight="1" x14ac:dyDescent="0.35">
      <c r="A5" s="8" t="str">
        <f>IF(N5="","-",IFERROR(VLOOKUP(N5,'[1]All Route Non-Bailment V76'!$A:$H,5,0),VLOOKUP(N5,'[1]TTVT AAT PxP Bailment EDC V76'!$A:$H,5,0)))</f>
        <v>Bailment</v>
      </c>
      <c r="B5" s="9" t="str">
        <f t="shared" si="0"/>
        <v>Completed</v>
      </c>
      <c r="C5" s="10">
        <f t="shared" si="3"/>
        <v>4</v>
      </c>
      <c r="D5" s="11" t="s">
        <v>55</v>
      </c>
      <c r="E5" s="12" t="s">
        <v>44</v>
      </c>
      <c r="F5" s="11" t="s">
        <v>1</v>
      </c>
      <c r="G5" s="11">
        <v>4382702</v>
      </c>
      <c r="H5" s="13" t="str">
        <f>IF(N5="","-",IFERROR(VLOOKUP(N5,'[1]All Route Non-Bailment V76'!$A:$H,7,0),VLOOKUP(N5,'[1]TTVT AAT PxP Bailment EDC V76'!$A:$H,7,0)))</f>
        <v>Round Trip</v>
      </c>
      <c r="I5" s="11" t="s">
        <v>45</v>
      </c>
      <c r="J5" s="12">
        <v>45261</v>
      </c>
      <c r="K5" s="12">
        <v>45261</v>
      </c>
      <c r="L5" s="12">
        <v>45261</v>
      </c>
      <c r="M5" s="12" t="s">
        <v>69</v>
      </c>
      <c r="N5" s="11" t="s">
        <v>70</v>
      </c>
      <c r="O5" s="13" t="str">
        <f>IF(N5="","-",IFERROR(VLOOKUP(N5,'[1]All Route Non-Bailment V76'!$A:$H,6,0),VLOOKUP(N5,'[1]TTVT AAT PxP Bailment EDC V76'!$A:$H,6,0)))</f>
        <v>11 - 20</v>
      </c>
      <c r="P5" s="11">
        <v>1</v>
      </c>
      <c r="Q5" s="11" t="s">
        <v>3</v>
      </c>
      <c r="R5" s="11" t="s">
        <v>3</v>
      </c>
      <c r="S5" s="13" t="str">
        <f>IF(N5="","-",IFERROR(VLOOKUP(N5,'[1]All Route Non-Bailment V76'!$A:$AF,32,0),VLOOKUP(N5,'[1]TTVT AAT PxP Bailment EDC V76'!$A:$AC,29,0)))</f>
        <v>6W</v>
      </c>
      <c r="T5" s="11" t="s">
        <v>48</v>
      </c>
      <c r="U5" s="11" t="s">
        <v>71</v>
      </c>
      <c r="V5" s="14" t="s">
        <v>72</v>
      </c>
      <c r="W5" s="11" t="s">
        <v>73</v>
      </c>
      <c r="X5" s="15" t="s">
        <v>52</v>
      </c>
      <c r="Y5" s="15" t="s">
        <v>54</v>
      </c>
      <c r="Z5" s="16" t="s">
        <v>3</v>
      </c>
      <c r="AA5" s="16" t="s">
        <v>3</v>
      </c>
      <c r="AB5" s="16" t="s">
        <v>3</v>
      </c>
      <c r="AC5" s="16" t="s">
        <v>3</v>
      </c>
      <c r="AD5" s="15" t="s">
        <v>3</v>
      </c>
      <c r="AE5" s="15" t="s">
        <v>3</v>
      </c>
      <c r="AF5" s="16" t="s">
        <v>3</v>
      </c>
      <c r="AG5" s="16" t="s">
        <v>3</v>
      </c>
      <c r="AH5" s="16" t="s">
        <v>3</v>
      </c>
      <c r="AI5" s="16" t="s">
        <v>3</v>
      </c>
      <c r="AJ5" s="15" t="s">
        <v>3</v>
      </c>
      <c r="AK5" s="15" t="s">
        <v>3</v>
      </c>
      <c r="AL5" s="16" t="s">
        <v>3</v>
      </c>
      <c r="AM5" s="16" t="s">
        <v>3</v>
      </c>
      <c r="AN5" s="16" t="s">
        <v>3</v>
      </c>
      <c r="AO5" s="16" t="s">
        <v>3</v>
      </c>
      <c r="AP5" s="16" t="s">
        <v>53</v>
      </c>
      <c r="AQ5" s="16" t="s">
        <v>3</v>
      </c>
      <c r="AR5" s="16" t="s">
        <v>3</v>
      </c>
      <c r="AS5" s="16" t="s">
        <v>3</v>
      </c>
      <c r="AT5" s="16" t="s">
        <v>3</v>
      </c>
      <c r="AU5" s="11" t="s">
        <v>3</v>
      </c>
      <c r="AV5" s="11" t="s">
        <v>3</v>
      </c>
      <c r="AW5" s="11" t="s">
        <v>3</v>
      </c>
      <c r="AX5" s="17" t="str">
        <f>VLOOKUP(G5,'[1]JDA data'!$D:$E,2,0)</f>
        <v>AB0005</v>
      </c>
      <c r="AY5" s="17" t="b">
        <f t="shared" si="1"/>
        <v>1</v>
      </c>
      <c r="AZ5" s="17" t="str">
        <f t="shared" si="2"/>
        <v>JNS</v>
      </c>
    </row>
    <row r="6" spans="1:52" s="18" customFormat="1" ht="16.5" customHeight="1" x14ac:dyDescent="0.35">
      <c r="A6" s="8" t="str">
        <f>IF(N6="","-",IFERROR(VLOOKUP(N6,'[1]All Route Non-Bailment V76'!$A:$H,5,0),VLOOKUP(N6,'[1]TTVT AAT PxP Bailment EDC V76'!$A:$H,5,0)))</f>
        <v>Bailment</v>
      </c>
      <c r="B6" s="9" t="str">
        <f t="shared" si="0"/>
        <v>Completed</v>
      </c>
      <c r="C6" s="10">
        <f t="shared" si="3"/>
        <v>5</v>
      </c>
      <c r="D6" s="11" t="s">
        <v>62</v>
      </c>
      <c r="E6" s="12" t="s">
        <v>44</v>
      </c>
      <c r="F6" s="11" t="s">
        <v>0</v>
      </c>
      <c r="G6" s="11">
        <v>4382890</v>
      </c>
      <c r="H6" s="13" t="str">
        <f>IF(N6="","-",IFERROR(VLOOKUP(N6,'[1]All Route Non-Bailment V76'!$A:$H,7,0),VLOOKUP(N6,'[1]TTVT AAT PxP Bailment EDC V76'!$A:$H,7,0)))</f>
        <v>Round Trip</v>
      </c>
      <c r="I6" s="11" t="s">
        <v>63</v>
      </c>
      <c r="J6" s="12">
        <v>45261</v>
      </c>
      <c r="K6" s="12">
        <v>45261</v>
      </c>
      <c r="L6" s="12">
        <v>45261</v>
      </c>
      <c r="M6" s="12" t="s">
        <v>46</v>
      </c>
      <c r="N6" s="11" t="s">
        <v>74</v>
      </c>
      <c r="O6" s="13" t="str">
        <f>IF(N6="","-",IFERROR(VLOOKUP(N6,'[1]All Route Non-Bailment V76'!$A:$H,6,0),VLOOKUP(N6,'[1]TTVT AAT PxP Bailment EDC V76'!$A:$H,6,0)))</f>
        <v>11 - 20</v>
      </c>
      <c r="P6" s="11">
        <v>1</v>
      </c>
      <c r="Q6" s="11" t="s">
        <v>3</v>
      </c>
      <c r="R6" s="11" t="s">
        <v>3</v>
      </c>
      <c r="S6" s="13" t="str">
        <f>IF(N6="","-",IFERROR(VLOOKUP(N6,'[1]All Route Non-Bailment V76'!$A:$AF,32,0),VLOOKUP(N6,'[1]TTVT AAT PxP Bailment EDC V76'!$A:$AC,29,0)))</f>
        <v>6W</v>
      </c>
      <c r="T6" s="11" t="s">
        <v>48</v>
      </c>
      <c r="U6" s="11" t="s">
        <v>75</v>
      </c>
      <c r="V6" s="14" t="s">
        <v>76</v>
      </c>
      <c r="W6" s="11" t="s">
        <v>77</v>
      </c>
      <c r="X6" s="15" t="s">
        <v>52</v>
      </c>
      <c r="Y6" s="15" t="s">
        <v>68</v>
      </c>
      <c r="Z6" s="16" t="s">
        <v>3</v>
      </c>
      <c r="AA6" s="16" t="s">
        <v>3</v>
      </c>
      <c r="AB6" s="16" t="s">
        <v>3</v>
      </c>
      <c r="AC6" s="16" t="s">
        <v>3</v>
      </c>
      <c r="AD6" s="15" t="s">
        <v>3</v>
      </c>
      <c r="AE6" s="15" t="s">
        <v>3</v>
      </c>
      <c r="AF6" s="16" t="s">
        <v>3</v>
      </c>
      <c r="AG6" s="16" t="s">
        <v>3</v>
      </c>
      <c r="AH6" s="16" t="s">
        <v>3</v>
      </c>
      <c r="AI6" s="16" t="s">
        <v>3</v>
      </c>
      <c r="AJ6" s="15" t="s">
        <v>3</v>
      </c>
      <c r="AK6" s="15" t="s">
        <v>3</v>
      </c>
      <c r="AL6" s="16" t="s">
        <v>3</v>
      </c>
      <c r="AM6" s="16" t="s">
        <v>3</v>
      </c>
      <c r="AN6" s="16" t="s">
        <v>3</v>
      </c>
      <c r="AO6" s="16" t="s">
        <v>3</v>
      </c>
      <c r="AP6" s="16" t="s">
        <v>54</v>
      </c>
      <c r="AQ6" s="16" t="s">
        <v>3</v>
      </c>
      <c r="AR6" s="16" t="s">
        <v>3</v>
      </c>
      <c r="AS6" s="16" t="s">
        <v>3</v>
      </c>
      <c r="AT6" s="16" t="s">
        <v>3</v>
      </c>
      <c r="AU6" s="11" t="s">
        <v>3</v>
      </c>
      <c r="AV6" s="11" t="s">
        <v>3</v>
      </c>
      <c r="AW6" s="11" t="s">
        <v>3</v>
      </c>
      <c r="AX6" s="17" t="str">
        <f>VLOOKUP(G6,'[1]JDA data'!$D:$E,2,0)</f>
        <v>AC0007</v>
      </c>
      <c r="AY6" s="17" t="b">
        <f t="shared" si="1"/>
        <v>1</v>
      </c>
      <c r="AZ6" s="17" t="str">
        <f t="shared" si="2"/>
        <v>DRD</v>
      </c>
    </row>
    <row r="7" spans="1:52" s="18" customFormat="1" ht="12.5" customHeight="1" x14ac:dyDescent="0.35">
      <c r="A7" s="8" t="str">
        <f>IF(N7="","-",IFERROR(VLOOKUP(N7,'[1]All Route Non-Bailment V76'!$A:$H,5,0),VLOOKUP(N7,'[1]TTVT AAT PxP Bailment EDC V76'!$A:$H,5,0)))</f>
        <v>Bailment</v>
      </c>
      <c r="B7" s="9" t="str">
        <f t="shared" si="0"/>
        <v>Completed</v>
      </c>
      <c r="C7" s="10">
        <f t="shared" si="3"/>
        <v>6</v>
      </c>
      <c r="D7" s="11" t="s">
        <v>43</v>
      </c>
      <c r="E7" s="12" t="s">
        <v>44</v>
      </c>
      <c r="F7" s="11" t="s">
        <v>0</v>
      </c>
      <c r="G7" s="11">
        <v>4382734</v>
      </c>
      <c r="H7" s="13" t="str">
        <f>IF(N7="","-",IFERROR(VLOOKUP(N7,'[1]All Route Non-Bailment V76'!$A:$H,7,0),VLOOKUP(N7,'[1]TTVT AAT PxP Bailment EDC V76'!$A:$H,7,0)))</f>
        <v>Round Trip</v>
      </c>
      <c r="I7" s="11" t="s">
        <v>45</v>
      </c>
      <c r="J7" s="12">
        <v>45261</v>
      </c>
      <c r="K7" s="12">
        <v>45261</v>
      </c>
      <c r="L7" s="12">
        <v>45261</v>
      </c>
      <c r="M7" s="12" t="s">
        <v>46</v>
      </c>
      <c r="N7" s="11" t="s">
        <v>78</v>
      </c>
      <c r="O7" s="13" t="str">
        <f>IF(N7="","-",IFERROR(VLOOKUP(N7,'[1]All Route Non-Bailment V76'!$A:$H,6,0),VLOOKUP(N7,'[1]TTVT AAT PxP Bailment EDC V76'!$A:$H,6,0)))</f>
        <v>11 - 20</v>
      </c>
      <c r="P7" s="11">
        <v>1</v>
      </c>
      <c r="Q7" s="11" t="s">
        <v>3</v>
      </c>
      <c r="R7" s="11" t="s">
        <v>3</v>
      </c>
      <c r="S7" s="13" t="str">
        <f>IF(N7="","-",IFERROR(VLOOKUP(N7,'[1]All Route Non-Bailment V76'!$A:$AF,32,0),VLOOKUP(N7,'[1]TTVT AAT PxP Bailment EDC V76'!$A:$AC,29,0)))</f>
        <v>6W</v>
      </c>
      <c r="T7" s="11" t="s">
        <v>48</v>
      </c>
      <c r="U7" s="11" t="s">
        <v>79</v>
      </c>
      <c r="V7" s="14" t="s">
        <v>80</v>
      </c>
      <c r="W7" s="11" t="s">
        <v>81</v>
      </c>
      <c r="X7" s="15" t="s">
        <v>52</v>
      </c>
      <c r="Y7" s="15" t="s">
        <v>68</v>
      </c>
      <c r="Z7" s="16" t="s">
        <v>3</v>
      </c>
      <c r="AA7" s="16" t="s">
        <v>3</v>
      </c>
      <c r="AB7" s="16" t="s">
        <v>3</v>
      </c>
      <c r="AC7" s="16" t="s">
        <v>3</v>
      </c>
      <c r="AD7" s="15" t="s">
        <v>3</v>
      </c>
      <c r="AE7" s="15" t="s">
        <v>3</v>
      </c>
      <c r="AF7" s="16" t="s">
        <v>3</v>
      </c>
      <c r="AG7" s="16" t="s">
        <v>3</v>
      </c>
      <c r="AH7" s="16" t="s">
        <v>3</v>
      </c>
      <c r="AI7" s="16" t="s">
        <v>3</v>
      </c>
      <c r="AJ7" s="15" t="s">
        <v>3</v>
      </c>
      <c r="AK7" s="15" t="s">
        <v>3</v>
      </c>
      <c r="AL7" s="16" t="s">
        <v>3</v>
      </c>
      <c r="AM7" s="16" t="s">
        <v>3</v>
      </c>
      <c r="AN7" s="16" t="s">
        <v>3</v>
      </c>
      <c r="AO7" s="16" t="s">
        <v>3</v>
      </c>
      <c r="AP7" s="16" t="s">
        <v>54</v>
      </c>
      <c r="AQ7" s="16" t="s">
        <v>3</v>
      </c>
      <c r="AR7" s="16" t="s">
        <v>3</v>
      </c>
      <c r="AS7" s="16" t="s">
        <v>3</v>
      </c>
      <c r="AT7" s="16" t="s">
        <v>3</v>
      </c>
      <c r="AU7" s="11" t="s">
        <v>3</v>
      </c>
      <c r="AV7" s="11" t="s">
        <v>3</v>
      </c>
      <c r="AW7" s="11" t="s">
        <v>3</v>
      </c>
      <c r="AX7" s="17" t="str">
        <f>VLOOKUP(G7,'[1]JDA data'!$D:$E,2,0)</f>
        <v>AC0008</v>
      </c>
      <c r="AY7" s="17" t="b">
        <f t="shared" si="1"/>
        <v>1</v>
      </c>
      <c r="AZ7" s="17" t="str">
        <f t="shared" si="2"/>
        <v>BTS</v>
      </c>
    </row>
    <row r="8" spans="1:52" s="18" customFormat="1" ht="16.5" customHeight="1" x14ac:dyDescent="0.35">
      <c r="A8" s="8" t="str">
        <f>IF(N8="","-",IFERROR(VLOOKUP(N8,'[1]All Route Non-Bailment V76'!$A:$H,5,0),VLOOKUP(N8,'[1]TTVT AAT PxP Bailment EDC V76'!$A:$H,5,0)))</f>
        <v>Bailment</v>
      </c>
      <c r="B8" s="9" t="str">
        <f t="shared" si="0"/>
        <v>Completed</v>
      </c>
      <c r="C8" s="10">
        <f t="shared" si="3"/>
        <v>7</v>
      </c>
      <c r="D8" s="11" t="s">
        <v>43</v>
      </c>
      <c r="E8" s="12" t="s">
        <v>44</v>
      </c>
      <c r="F8" s="11" t="s">
        <v>0</v>
      </c>
      <c r="G8" s="11">
        <v>4382905</v>
      </c>
      <c r="H8" s="13" t="str">
        <f>IF(N8="","-",IFERROR(VLOOKUP(N8,'[1]All Route Non-Bailment V76'!$A:$H,7,0),VLOOKUP(N8,'[1]TTVT AAT PxP Bailment EDC V76'!$A:$H,7,0)))</f>
        <v>Round Trip</v>
      </c>
      <c r="I8" s="11" t="s">
        <v>45</v>
      </c>
      <c r="J8" s="12">
        <v>45261</v>
      </c>
      <c r="K8" s="12">
        <v>45261</v>
      </c>
      <c r="L8" s="12">
        <v>45261</v>
      </c>
      <c r="M8" s="12" t="s">
        <v>46</v>
      </c>
      <c r="N8" s="11" t="s">
        <v>82</v>
      </c>
      <c r="O8" s="13" t="str">
        <f>IF(N8="","-",IFERROR(VLOOKUP(N8,'[1]All Route Non-Bailment V76'!$A:$H,6,0),VLOOKUP(N8,'[1]TTVT AAT PxP Bailment EDC V76'!$A:$H,6,0)))</f>
        <v>11 - 20</v>
      </c>
      <c r="P8" s="11">
        <v>1</v>
      </c>
      <c r="Q8" s="11" t="s">
        <v>3</v>
      </c>
      <c r="R8" s="11" t="s">
        <v>3</v>
      </c>
      <c r="S8" s="13" t="str">
        <f>IF(N8="","-",IFERROR(VLOOKUP(N8,'[1]All Route Non-Bailment V76'!$A:$AF,32,0),VLOOKUP(N8,'[1]TTVT AAT PxP Bailment EDC V76'!$A:$AC,29,0)))</f>
        <v>6W</v>
      </c>
      <c r="T8" s="11" t="s">
        <v>48</v>
      </c>
      <c r="U8" s="11" t="s">
        <v>83</v>
      </c>
      <c r="V8" s="14" t="s">
        <v>84</v>
      </c>
      <c r="W8" s="11" t="s">
        <v>85</v>
      </c>
      <c r="X8" s="15" t="s">
        <v>52</v>
      </c>
      <c r="Y8" s="15" t="s">
        <v>68</v>
      </c>
      <c r="Z8" s="16" t="s">
        <v>3</v>
      </c>
      <c r="AA8" s="16" t="s">
        <v>3</v>
      </c>
      <c r="AB8" s="16" t="s">
        <v>3</v>
      </c>
      <c r="AC8" s="16" t="s">
        <v>3</v>
      </c>
      <c r="AD8" s="15" t="s">
        <v>3</v>
      </c>
      <c r="AE8" s="15" t="s">
        <v>3</v>
      </c>
      <c r="AF8" s="16" t="s">
        <v>3</v>
      </c>
      <c r="AG8" s="16" t="s">
        <v>3</v>
      </c>
      <c r="AH8" s="16" t="s">
        <v>3</v>
      </c>
      <c r="AI8" s="16" t="s">
        <v>3</v>
      </c>
      <c r="AJ8" s="15" t="s">
        <v>3</v>
      </c>
      <c r="AK8" s="15" t="s">
        <v>3</v>
      </c>
      <c r="AL8" s="16" t="s">
        <v>3</v>
      </c>
      <c r="AM8" s="16" t="s">
        <v>3</v>
      </c>
      <c r="AN8" s="16" t="s">
        <v>3</v>
      </c>
      <c r="AO8" s="16" t="s">
        <v>3</v>
      </c>
      <c r="AP8" s="16" t="s">
        <v>54</v>
      </c>
      <c r="AQ8" s="16" t="s">
        <v>3</v>
      </c>
      <c r="AR8" s="16" t="s">
        <v>3</v>
      </c>
      <c r="AS8" s="16" t="s">
        <v>3</v>
      </c>
      <c r="AT8" s="16" t="s">
        <v>3</v>
      </c>
      <c r="AU8" s="11" t="s">
        <v>3</v>
      </c>
      <c r="AV8" s="11" t="s">
        <v>3</v>
      </c>
      <c r="AW8" s="11" t="s">
        <v>3</v>
      </c>
      <c r="AX8" s="17" t="str">
        <f>VLOOKUP(G8,'[1]JDA data'!$D:$E,2,0)</f>
        <v>AC0009</v>
      </c>
      <c r="AY8" s="17" t="b">
        <f t="shared" si="1"/>
        <v>1</v>
      </c>
      <c r="AZ8" s="17" t="str">
        <f t="shared" si="2"/>
        <v>BTS</v>
      </c>
    </row>
    <row r="9" spans="1:52" s="18" customFormat="1" ht="16.5" customHeight="1" x14ac:dyDescent="0.35">
      <c r="A9" s="8" t="str">
        <f>IF(N9="","-",IFERROR(VLOOKUP(N9,'[1]All Route Non-Bailment V76'!$A:$H,5,0),VLOOKUP(N9,'[1]TTVT AAT PxP Bailment EDC V76'!$A:$H,5,0)))</f>
        <v>Bailment</v>
      </c>
      <c r="B9" s="9" t="str">
        <f t="shared" si="0"/>
        <v>Completed</v>
      </c>
      <c r="C9" s="10">
        <f t="shared" si="3"/>
        <v>8</v>
      </c>
      <c r="D9" s="11" t="s">
        <v>43</v>
      </c>
      <c r="E9" s="12" t="s">
        <v>44</v>
      </c>
      <c r="F9" s="11" t="s">
        <v>1</v>
      </c>
      <c r="G9" s="11">
        <v>4382833</v>
      </c>
      <c r="H9" s="13" t="str">
        <f>IF(N9="","-",IFERROR(VLOOKUP(N9,'[1]All Route Non-Bailment V76'!$A:$H,7,0),VLOOKUP(N9,'[1]TTVT AAT PxP Bailment EDC V76'!$A:$H,7,0)))</f>
        <v>Round Trip</v>
      </c>
      <c r="I9" s="11" t="s">
        <v>45</v>
      </c>
      <c r="J9" s="12">
        <v>45261</v>
      </c>
      <c r="K9" s="12">
        <v>45261</v>
      </c>
      <c r="L9" s="12">
        <v>45261</v>
      </c>
      <c r="M9" s="12" t="s">
        <v>46</v>
      </c>
      <c r="N9" s="11" t="s">
        <v>86</v>
      </c>
      <c r="O9" s="13" t="str">
        <f>IF(N9="","-",IFERROR(VLOOKUP(N9,'[1]All Route Non-Bailment V76'!$A:$H,6,0),VLOOKUP(N9,'[1]TTVT AAT PxP Bailment EDC V76'!$A:$H,6,0)))</f>
        <v>11 - 20</v>
      </c>
      <c r="P9" s="11">
        <v>1</v>
      </c>
      <c r="Q9" s="11" t="s">
        <v>3</v>
      </c>
      <c r="R9" s="11" t="s">
        <v>3</v>
      </c>
      <c r="S9" s="13" t="str">
        <f>IF(N9="","-",IFERROR(VLOOKUP(N9,'[1]All Route Non-Bailment V76'!$A:$AF,32,0),VLOOKUP(N9,'[1]TTVT AAT PxP Bailment EDC V76'!$A:$AC,29,0)))</f>
        <v>6W</v>
      </c>
      <c r="T9" s="11" t="s">
        <v>48</v>
      </c>
      <c r="U9" s="11" t="s">
        <v>49</v>
      </c>
      <c r="V9" s="14" t="s">
        <v>50</v>
      </c>
      <c r="W9" s="11" t="s">
        <v>51</v>
      </c>
      <c r="X9" s="15" t="s">
        <v>52</v>
      </c>
      <c r="Y9" s="15" t="s">
        <v>54</v>
      </c>
      <c r="Z9" s="16" t="s">
        <v>3</v>
      </c>
      <c r="AA9" s="16" t="s">
        <v>3</v>
      </c>
      <c r="AB9" s="16" t="s">
        <v>3</v>
      </c>
      <c r="AC9" s="16" t="s">
        <v>3</v>
      </c>
      <c r="AD9" s="15" t="s">
        <v>3</v>
      </c>
      <c r="AE9" s="15" t="s">
        <v>3</v>
      </c>
      <c r="AF9" s="16" t="s">
        <v>3</v>
      </c>
      <c r="AG9" s="16" t="s">
        <v>3</v>
      </c>
      <c r="AH9" s="16" t="s">
        <v>3</v>
      </c>
      <c r="AI9" s="16" t="s">
        <v>3</v>
      </c>
      <c r="AJ9" s="15" t="s">
        <v>3</v>
      </c>
      <c r="AK9" s="15" t="s">
        <v>3</v>
      </c>
      <c r="AL9" s="16" t="s">
        <v>3</v>
      </c>
      <c r="AM9" s="16" t="s">
        <v>3</v>
      </c>
      <c r="AN9" s="16" t="s">
        <v>3</v>
      </c>
      <c r="AO9" s="16" t="s">
        <v>3</v>
      </c>
      <c r="AP9" s="16" t="s">
        <v>53</v>
      </c>
      <c r="AQ9" s="16" t="s">
        <v>3</v>
      </c>
      <c r="AR9" s="16" t="s">
        <v>3</v>
      </c>
      <c r="AS9" s="16" t="s">
        <v>3</v>
      </c>
      <c r="AT9" s="16" t="s">
        <v>3</v>
      </c>
      <c r="AU9" s="11" t="s">
        <v>3</v>
      </c>
      <c r="AV9" s="11" t="s">
        <v>3</v>
      </c>
      <c r="AW9" s="11" t="s">
        <v>3</v>
      </c>
      <c r="AX9" s="17" t="str">
        <f>VLOOKUP(G9,'[1]JDA data'!$D:$E,2,0)</f>
        <v>AC0013</v>
      </c>
      <c r="AY9" s="17" t="b">
        <f t="shared" si="1"/>
        <v>1</v>
      </c>
      <c r="AZ9" s="17" t="str">
        <f t="shared" si="2"/>
        <v>BTS</v>
      </c>
    </row>
    <row r="10" spans="1:52" s="18" customFormat="1" ht="16.5" customHeight="1" x14ac:dyDescent="0.35">
      <c r="A10" s="8" t="str">
        <f>IF(N10="","-",IFERROR(VLOOKUP(N10,'[1]All Route Non-Bailment V76'!$A:$H,5,0),VLOOKUP(N10,'[1]TTVT AAT PxP Bailment EDC V76'!$A:$H,5,0)))</f>
        <v>Bailment</v>
      </c>
      <c r="B10" s="9" t="str">
        <f t="shared" si="0"/>
        <v>Completed</v>
      </c>
      <c r="C10" s="10">
        <f t="shared" si="3"/>
        <v>9</v>
      </c>
      <c r="D10" s="11" t="s">
        <v>43</v>
      </c>
      <c r="E10" s="12" t="s">
        <v>44</v>
      </c>
      <c r="F10" s="11" t="s">
        <v>0</v>
      </c>
      <c r="G10" s="11">
        <v>4382706</v>
      </c>
      <c r="H10" s="13" t="str">
        <f>IF(N10="","-",IFERROR(VLOOKUP(N10,'[1]All Route Non-Bailment V76'!$A:$H,7,0),VLOOKUP(N10,'[1]TTVT AAT PxP Bailment EDC V76'!$A:$H,7,0)))</f>
        <v>Round Trip</v>
      </c>
      <c r="I10" s="11" t="s">
        <v>45</v>
      </c>
      <c r="J10" s="12">
        <v>45261</v>
      </c>
      <c r="K10" s="12">
        <v>45261</v>
      </c>
      <c r="L10" s="12">
        <v>45261</v>
      </c>
      <c r="M10" s="12" t="s">
        <v>46</v>
      </c>
      <c r="N10" s="11" t="s">
        <v>87</v>
      </c>
      <c r="O10" s="13" t="str">
        <f>IF(N10="","-",IFERROR(VLOOKUP(N10,'[1]All Route Non-Bailment V76'!$A:$H,6,0),VLOOKUP(N10,'[1]TTVT AAT PxP Bailment EDC V76'!$A:$H,6,0)))</f>
        <v>11 - 20</v>
      </c>
      <c r="P10" s="11">
        <v>1</v>
      </c>
      <c r="Q10" s="11" t="s">
        <v>3</v>
      </c>
      <c r="R10" s="11" t="s">
        <v>3</v>
      </c>
      <c r="S10" s="13" t="str">
        <f>IF(N10="","-",IFERROR(VLOOKUP(N10,'[1]All Route Non-Bailment V76'!$A:$AF,32,0),VLOOKUP(N10,'[1]TTVT AAT PxP Bailment EDC V76'!$A:$AC,29,0)))</f>
        <v>6W</v>
      </c>
      <c r="T10" s="11" t="s">
        <v>48</v>
      </c>
      <c r="U10" s="11" t="s">
        <v>88</v>
      </c>
      <c r="V10" s="14" t="s">
        <v>89</v>
      </c>
      <c r="W10" s="11" t="s">
        <v>90</v>
      </c>
      <c r="X10" s="15" t="s">
        <v>52</v>
      </c>
      <c r="Y10" s="15" t="s">
        <v>68</v>
      </c>
      <c r="Z10" s="16" t="s">
        <v>3</v>
      </c>
      <c r="AA10" s="16" t="s">
        <v>3</v>
      </c>
      <c r="AB10" s="16" t="s">
        <v>3</v>
      </c>
      <c r="AC10" s="16" t="s">
        <v>3</v>
      </c>
      <c r="AD10" s="15" t="s">
        <v>3</v>
      </c>
      <c r="AE10" s="15" t="s">
        <v>3</v>
      </c>
      <c r="AF10" s="16" t="s">
        <v>3</v>
      </c>
      <c r="AG10" s="16" t="s">
        <v>3</v>
      </c>
      <c r="AH10" s="16" t="s">
        <v>3</v>
      </c>
      <c r="AI10" s="16" t="s">
        <v>3</v>
      </c>
      <c r="AJ10" s="15" t="s">
        <v>3</v>
      </c>
      <c r="AK10" s="15" t="s">
        <v>3</v>
      </c>
      <c r="AL10" s="16" t="s">
        <v>3</v>
      </c>
      <c r="AM10" s="16" t="s">
        <v>3</v>
      </c>
      <c r="AN10" s="16" t="s">
        <v>3</v>
      </c>
      <c r="AO10" s="16" t="s">
        <v>3</v>
      </c>
      <c r="AP10" s="16" t="s">
        <v>54</v>
      </c>
      <c r="AQ10" s="16" t="s">
        <v>3</v>
      </c>
      <c r="AR10" s="16" t="s">
        <v>3</v>
      </c>
      <c r="AS10" s="16" t="s">
        <v>3</v>
      </c>
      <c r="AT10" s="16" t="s">
        <v>3</v>
      </c>
      <c r="AU10" s="11" t="s">
        <v>3</v>
      </c>
      <c r="AV10" s="11" t="s">
        <v>3</v>
      </c>
      <c r="AW10" s="11" t="s">
        <v>3</v>
      </c>
      <c r="AX10" s="17" t="str">
        <f>VLOOKUP(G10,'[1]JDA data'!$D:$E,2,0)</f>
        <v>AC0014</v>
      </c>
      <c r="AY10" s="17" t="b">
        <f t="shared" si="1"/>
        <v>1</v>
      </c>
      <c r="AZ10" s="17" t="str">
        <f t="shared" si="2"/>
        <v>BTS</v>
      </c>
    </row>
    <row r="11" spans="1:52" s="18" customFormat="1" ht="16.5" customHeight="1" x14ac:dyDescent="0.35">
      <c r="A11" s="8" t="str">
        <f>IF(N11="","-",IFERROR(VLOOKUP(N11,'[1]All Route Non-Bailment V76'!$A:$H,5,0),VLOOKUP(N11,'[1]TTVT AAT PxP Bailment EDC V76'!$A:$H,5,0)))</f>
        <v>Bailment</v>
      </c>
      <c r="B11" s="9" t="str">
        <f t="shared" si="0"/>
        <v>Completed</v>
      </c>
      <c r="C11" s="10">
        <f t="shared" si="3"/>
        <v>10</v>
      </c>
      <c r="D11" s="11" t="s">
        <v>62</v>
      </c>
      <c r="E11" s="12" t="s">
        <v>44</v>
      </c>
      <c r="F11" s="11" t="s">
        <v>0</v>
      </c>
      <c r="G11" s="11">
        <v>4382701</v>
      </c>
      <c r="H11" s="13" t="str">
        <f>IF(N11="","-",IFERROR(VLOOKUP(N11,'[1]All Route Non-Bailment V76'!$A:$H,7,0),VLOOKUP(N11,'[1]TTVT AAT PxP Bailment EDC V76'!$A:$H,7,0)))</f>
        <v>Round Trip</v>
      </c>
      <c r="I11" s="11" t="s">
        <v>45</v>
      </c>
      <c r="J11" s="12">
        <v>45261</v>
      </c>
      <c r="K11" s="12">
        <v>45261</v>
      </c>
      <c r="L11" s="12">
        <v>45261</v>
      </c>
      <c r="M11" s="12" t="s">
        <v>46</v>
      </c>
      <c r="N11" s="11" t="s">
        <v>91</v>
      </c>
      <c r="O11" s="13" t="str">
        <f>IF(N11="","-",IFERROR(VLOOKUP(N11,'[1]All Route Non-Bailment V76'!$A:$H,6,0),VLOOKUP(N11,'[1]TTVT AAT PxP Bailment EDC V76'!$A:$H,6,0)))</f>
        <v>11 - 20</v>
      </c>
      <c r="P11" s="11">
        <v>1</v>
      </c>
      <c r="Q11" s="11" t="s">
        <v>3</v>
      </c>
      <c r="R11" s="11" t="s">
        <v>3</v>
      </c>
      <c r="S11" s="13" t="str">
        <f>IF(N11="","-",IFERROR(VLOOKUP(N11,'[1]All Route Non-Bailment V76'!$A:$AF,32,0),VLOOKUP(N11,'[1]TTVT AAT PxP Bailment EDC V76'!$A:$AC,29,0)))</f>
        <v>6W</v>
      </c>
      <c r="T11" s="11" t="s">
        <v>48</v>
      </c>
      <c r="U11" s="11" t="s">
        <v>65</v>
      </c>
      <c r="V11" s="14" t="s">
        <v>66</v>
      </c>
      <c r="W11" s="11" t="s">
        <v>67</v>
      </c>
      <c r="X11" s="15" t="s">
        <v>52</v>
      </c>
      <c r="Y11" s="15" t="s">
        <v>68</v>
      </c>
      <c r="Z11" s="16" t="s">
        <v>3</v>
      </c>
      <c r="AA11" s="16" t="s">
        <v>3</v>
      </c>
      <c r="AB11" s="16" t="s">
        <v>3</v>
      </c>
      <c r="AC11" s="16" t="s">
        <v>3</v>
      </c>
      <c r="AD11" s="15" t="s">
        <v>3</v>
      </c>
      <c r="AE11" s="15" t="s">
        <v>3</v>
      </c>
      <c r="AF11" s="16" t="s">
        <v>3</v>
      </c>
      <c r="AG11" s="16" t="s">
        <v>3</v>
      </c>
      <c r="AH11" s="16" t="s">
        <v>3</v>
      </c>
      <c r="AI11" s="16" t="s">
        <v>3</v>
      </c>
      <c r="AJ11" s="15" t="s">
        <v>3</v>
      </c>
      <c r="AK11" s="15" t="s">
        <v>3</v>
      </c>
      <c r="AL11" s="16" t="s">
        <v>3</v>
      </c>
      <c r="AM11" s="16" t="s">
        <v>3</v>
      </c>
      <c r="AN11" s="16" t="s">
        <v>3</v>
      </c>
      <c r="AO11" s="16" t="s">
        <v>3</v>
      </c>
      <c r="AP11" s="16" t="s">
        <v>54</v>
      </c>
      <c r="AQ11" s="16" t="s">
        <v>3</v>
      </c>
      <c r="AR11" s="16" t="s">
        <v>3</v>
      </c>
      <c r="AS11" s="16" t="s">
        <v>3</v>
      </c>
      <c r="AT11" s="16" t="s">
        <v>3</v>
      </c>
      <c r="AU11" s="11" t="s">
        <v>3</v>
      </c>
      <c r="AV11" s="11" t="s">
        <v>3</v>
      </c>
      <c r="AW11" s="11" t="s">
        <v>3</v>
      </c>
      <c r="AX11" s="17" t="str">
        <f>VLOOKUP(G11,'[1]JDA data'!$D:$E,2,0)</f>
        <v>AB0002</v>
      </c>
      <c r="AY11" s="17" t="b">
        <f t="shared" si="1"/>
        <v>1</v>
      </c>
      <c r="AZ11" s="17" t="str">
        <f t="shared" si="2"/>
        <v>DRD</v>
      </c>
    </row>
    <row r="12" spans="1:52" s="18" customFormat="1" ht="16.5" customHeight="1" x14ac:dyDescent="0.35">
      <c r="A12" s="8" t="str">
        <f>IF(N12="","-",IFERROR(VLOOKUP(N12,'[1]All Route Non-Bailment V76'!$A:$H,5,0),VLOOKUP(N12,'[1]TTVT AAT PxP Bailment EDC V76'!$A:$H,5,0)))</f>
        <v>Bailment</v>
      </c>
      <c r="B12" s="9" t="str">
        <f t="shared" si="0"/>
        <v>Completed</v>
      </c>
      <c r="C12" s="10">
        <f t="shared" si="3"/>
        <v>11</v>
      </c>
      <c r="D12" s="11" t="s">
        <v>62</v>
      </c>
      <c r="E12" s="12" t="s">
        <v>44</v>
      </c>
      <c r="F12" s="11" t="s">
        <v>0</v>
      </c>
      <c r="G12" s="11">
        <v>4382855</v>
      </c>
      <c r="H12" s="13" t="str">
        <f>IF(N12="","-",IFERROR(VLOOKUP(N12,'[1]All Route Non-Bailment V76'!$A:$H,7,0),VLOOKUP(N12,'[1]TTVT AAT PxP Bailment EDC V76'!$A:$H,7,0)))</f>
        <v>Round Trip</v>
      </c>
      <c r="I12" s="11" t="s">
        <v>45</v>
      </c>
      <c r="J12" s="12">
        <v>45261</v>
      </c>
      <c r="K12" s="12">
        <v>45261</v>
      </c>
      <c r="L12" s="12">
        <v>45261</v>
      </c>
      <c r="M12" s="12" t="s">
        <v>46</v>
      </c>
      <c r="N12" s="11" t="s">
        <v>92</v>
      </c>
      <c r="O12" s="13" t="str">
        <f>IF(N12="","-",IFERROR(VLOOKUP(N12,'[1]All Route Non-Bailment V76'!$A:$H,6,0),VLOOKUP(N12,'[1]TTVT AAT PxP Bailment EDC V76'!$A:$H,6,0)))</f>
        <v>11 - 20</v>
      </c>
      <c r="P12" s="11">
        <v>1</v>
      </c>
      <c r="Q12" s="11" t="s">
        <v>3</v>
      </c>
      <c r="R12" s="11" t="s">
        <v>3</v>
      </c>
      <c r="S12" s="13" t="str">
        <f>IF(N12="","-",IFERROR(VLOOKUP(N12,'[1]All Route Non-Bailment V76'!$A:$AF,32,0),VLOOKUP(N12,'[1]TTVT AAT PxP Bailment EDC V76'!$A:$AC,29,0)))</f>
        <v>6W</v>
      </c>
      <c r="T12" s="11" t="s">
        <v>48</v>
      </c>
      <c r="U12" s="11" t="s">
        <v>75</v>
      </c>
      <c r="V12" s="14" t="s">
        <v>76</v>
      </c>
      <c r="W12" s="11" t="s">
        <v>77</v>
      </c>
      <c r="X12" s="15" t="s">
        <v>52</v>
      </c>
      <c r="Y12" s="15" t="s">
        <v>68</v>
      </c>
      <c r="Z12" s="16" t="s">
        <v>3</v>
      </c>
      <c r="AA12" s="16" t="s">
        <v>3</v>
      </c>
      <c r="AB12" s="16" t="s">
        <v>3</v>
      </c>
      <c r="AC12" s="16" t="s">
        <v>3</v>
      </c>
      <c r="AD12" s="15" t="s">
        <v>3</v>
      </c>
      <c r="AE12" s="15" t="s">
        <v>3</v>
      </c>
      <c r="AF12" s="16" t="s">
        <v>3</v>
      </c>
      <c r="AG12" s="16" t="s">
        <v>3</v>
      </c>
      <c r="AH12" s="16" t="s">
        <v>3</v>
      </c>
      <c r="AI12" s="16" t="s">
        <v>3</v>
      </c>
      <c r="AJ12" s="15" t="s">
        <v>3</v>
      </c>
      <c r="AK12" s="15" t="s">
        <v>3</v>
      </c>
      <c r="AL12" s="16" t="s">
        <v>3</v>
      </c>
      <c r="AM12" s="16" t="s">
        <v>3</v>
      </c>
      <c r="AN12" s="16" t="s">
        <v>3</v>
      </c>
      <c r="AO12" s="16" t="s">
        <v>3</v>
      </c>
      <c r="AP12" s="16" t="s">
        <v>54</v>
      </c>
      <c r="AQ12" s="16" t="s">
        <v>3</v>
      </c>
      <c r="AR12" s="16" t="s">
        <v>3</v>
      </c>
      <c r="AS12" s="16" t="s">
        <v>3</v>
      </c>
      <c r="AT12" s="16" t="s">
        <v>3</v>
      </c>
      <c r="AU12" s="11" t="s">
        <v>3</v>
      </c>
      <c r="AV12" s="11" t="s">
        <v>3</v>
      </c>
      <c r="AW12" s="11" t="s">
        <v>3</v>
      </c>
      <c r="AX12" s="17" t="str">
        <f>VLOOKUP(G12,'[1]JDA data'!$D:$E,2,0)</f>
        <v>AC0015</v>
      </c>
      <c r="AY12" s="17" t="b">
        <f t="shared" si="1"/>
        <v>1</v>
      </c>
      <c r="AZ12" s="17" t="str">
        <f t="shared" si="2"/>
        <v>DRD</v>
      </c>
    </row>
    <row r="13" spans="1:52" s="18" customFormat="1" ht="16.5" customHeight="1" x14ac:dyDescent="0.35">
      <c r="A13" s="8" t="str">
        <f>IF(N13="","-",IFERROR(VLOOKUP(N13,'[1]All Route Non-Bailment V76'!$A:$H,5,0),VLOOKUP(N13,'[1]TTVT AAT PxP Bailment EDC V76'!$A:$H,5,0)))</f>
        <v>Bailment</v>
      </c>
      <c r="B13" s="9" t="str">
        <f t="shared" si="0"/>
        <v>Completed</v>
      </c>
      <c r="C13" s="10">
        <f t="shared" si="3"/>
        <v>12</v>
      </c>
      <c r="D13" s="11" t="s">
        <v>55</v>
      </c>
      <c r="E13" s="12" t="s">
        <v>44</v>
      </c>
      <c r="F13" s="11" t="s">
        <v>0</v>
      </c>
      <c r="G13" s="11">
        <v>4382736</v>
      </c>
      <c r="H13" s="13" t="str">
        <f>IF(N13="","-",IFERROR(VLOOKUP(N13,'[1]All Route Non-Bailment V76'!$A:$H,7,0),VLOOKUP(N13,'[1]TTVT AAT PxP Bailment EDC V76'!$A:$H,7,0)))</f>
        <v>Round Trip</v>
      </c>
      <c r="I13" s="11" t="s">
        <v>45</v>
      </c>
      <c r="J13" s="12">
        <v>45261</v>
      </c>
      <c r="K13" s="12">
        <v>45261</v>
      </c>
      <c r="L13" s="12">
        <v>45261</v>
      </c>
      <c r="M13" s="12" t="s">
        <v>46</v>
      </c>
      <c r="N13" s="11" t="s">
        <v>93</v>
      </c>
      <c r="O13" s="13" t="str">
        <f>IF(N13="","-",IFERROR(VLOOKUP(N13,'[1]All Route Non-Bailment V76'!$A:$H,6,0),VLOOKUP(N13,'[1]TTVT AAT PxP Bailment EDC V76'!$A:$H,6,0)))</f>
        <v>11 - 20</v>
      </c>
      <c r="P13" s="11">
        <v>1</v>
      </c>
      <c r="Q13" s="11" t="s">
        <v>3</v>
      </c>
      <c r="R13" s="11" t="s">
        <v>3</v>
      </c>
      <c r="S13" s="13" t="str">
        <f>IF(N13="","-",IFERROR(VLOOKUP(N13,'[1]All Route Non-Bailment V76'!$A:$AF,32,0),VLOOKUP(N13,'[1]TTVT AAT PxP Bailment EDC V76'!$A:$AC,29,0)))</f>
        <v>6W</v>
      </c>
      <c r="T13" s="11" t="s">
        <v>48</v>
      </c>
      <c r="U13" s="11" t="s">
        <v>94</v>
      </c>
      <c r="V13" s="14" t="s">
        <v>95</v>
      </c>
      <c r="W13" s="11" t="s">
        <v>96</v>
      </c>
      <c r="X13" s="15" t="s">
        <v>52</v>
      </c>
      <c r="Y13" s="15" t="s">
        <v>97</v>
      </c>
      <c r="Z13" s="16" t="s">
        <v>3</v>
      </c>
      <c r="AA13" s="16" t="s">
        <v>3</v>
      </c>
      <c r="AB13" s="16" t="s">
        <v>3</v>
      </c>
      <c r="AC13" s="16" t="s">
        <v>3</v>
      </c>
      <c r="AD13" s="15" t="s">
        <v>3</v>
      </c>
      <c r="AE13" s="15" t="s">
        <v>3</v>
      </c>
      <c r="AF13" s="16" t="s">
        <v>3</v>
      </c>
      <c r="AG13" s="16" t="s">
        <v>3</v>
      </c>
      <c r="AH13" s="16" t="s">
        <v>3</v>
      </c>
      <c r="AI13" s="16" t="s">
        <v>3</v>
      </c>
      <c r="AJ13" s="15" t="s">
        <v>3</v>
      </c>
      <c r="AK13" s="15" t="s">
        <v>3</v>
      </c>
      <c r="AL13" s="16" t="s">
        <v>3</v>
      </c>
      <c r="AM13" s="16" t="s">
        <v>3</v>
      </c>
      <c r="AN13" s="16" t="s">
        <v>3</v>
      </c>
      <c r="AO13" s="16" t="s">
        <v>3</v>
      </c>
      <c r="AP13" s="16" t="s">
        <v>98</v>
      </c>
      <c r="AQ13" s="16" t="s">
        <v>3</v>
      </c>
      <c r="AR13" s="16" t="s">
        <v>3</v>
      </c>
      <c r="AS13" s="16" t="s">
        <v>3</v>
      </c>
      <c r="AT13" s="16" t="s">
        <v>3</v>
      </c>
      <c r="AU13" s="11" t="s">
        <v>3</v>
      </c>
      <c r="AV13" s="11" t="s">
        <v>3</v>
      </c>
      <c r="AW13" s="11" t="s">
        <v>3</v>
      </c>
      <c r="AX13" s="17" t="str">
        <f>VLOOKUP(G13,'[1]JDA data'!$D:$E,2,0)</f>
        <v>AC0016</v>
      </c>
      <c r="AY13" s="17" t="b">
        <f t="shared" si="1"/>
        <v>1</v>
      </c>
      <c r="AZ13" s="17" t="str">
        <f t="shared" si="2"/>
        <v>JNS</v>
      </c>
    </row>
    <row r="14" spans="1:52" s="18" customFormat="1" ht="16.5" customHeight="1" x14ac:dyDescent="0.35">
      <c r="A14" s="8" t="str">
        <f>IF(N14="","-",IFERROR(VLOOKUP(N14,'[1]All Route Non-Bailment V76'!$A:$H,5,0),VLOOKUP(N14,'[1]TTVT AAT PxP Bailment EDC V76'!$A:$H,5,0)))</f>
        <v>Bailment</v>
      </c>
      <c r="B14" s="9" t="str">
        <f t="shared" si="0"/>
        <v>Completed</v>
      </c>
      <c r="C14" s="10">
        <f t="shared" si="3"/>
        <v>13</v>
      </c>
      <c r="D14" s="11" t="s">
        <v>43</v>
      </c>
      <c r="E14" s="12" t="s">
        <v>44</v>
      </c>
      <c r="F14" s="11" t="s">
        <v>0</v>
      </c>
      <c r="G14" s="11">
        <v>4382707</v>
      </c>
      <c r="H14" s="13" t="str">
        <f>IF(N14="","-",IFERROR(VLOOKUP(N14,'[1]All Route Non-Bailment V76'!$A:$H,7,0),VLOOKUP(N14,'[1]TTVT AAT PxP Bailment EDC V76'!$A:$H,7,0)))</f>
        <v>Round Trip</v>
      </c>
      <c r="I14" s="11" t="s">
        <v>45</v>
      </c>
      <c r="J14" s="12">
        <v>45261</v>
      </c>
      <c r="K14" s="12">
        <v>45261</v>
      </c>
      <c r="L14" s="12">
        <v>45261</v>
      </c>
      <c r="M14" s="12" t="s">
        <v>46</v>
      </c>
      <c r="N14" s="11" t="s">
        <v>99</v>
      </c>
      <c r="O14" s="13" t="str">
        <f>IF(N14="","-",IFERROR(VLOOKUP(N14,'[1]All Route Non-Bailment V76'!$A:$H,6,0),VLOOKUP(N14,'[1]TTVT AAT PxP Bailment EDC V76'!$A:$H,6,0)))</f>
        <v>11 - 20</v>
      </c>
      <c r="P14" s="11">
        <v>1</v>
      </c>
      <c r="Q14" s="11" t="s">
        <v>3</v>
      </c>
      <c r="R14" s="11" t="s">
        <v>3</v>
      </c>
      <c r="S14" s="13" t="str">
        <f>IF(N14="","-",IFERROR(VLOOKUP(N14,'[1]All Route Non-Bailment V76'!$A:$AF,32,0),VLOOKUP(N14,'[1]TTVT AAT PxP Bailment EDC V76'!$A:$AC,29,0)))</f>
        <v>6W</v>
      </c>
      <c r="T14" s="11" t="s">
        <v>48</v>
      </c>
      <c r="U14" s="11" t="s">
        <v>79</v>
      </c>
      <c r="V14" s="14" t="s">
        <v>80</v>
      </c>
      <c r="W14" s="11" t="s">
        <v>81</v>
      </c>
      <c r="X14" s="15" t="s">
        <v>52</v>
      </c>
      <c r="Y14" s="15" t="s">
        <v>68</v>
      </c>
      <c r="Z14" s="16" t="s">
        <v>3</v>
      </c>
      <c r="AA14" s="16" t="s">
        <v>3</v>
      </c>
      <c r="AB14" s="16" t="s">
        <v>3</v>
      </c>
      <c r="AC14" s="16" t="s">
        <v>3</v>
      </c>
      <c r="AD14" s="15" t="s">
        <v>3</v>
      </c>
      <c r="AE14" s="15" t="s">
        <v>3</v>
      </c>
      <c r="AF14" s="16" t="s">
        <v>3</v>
      </c>
      <c r="AG14" s="16" t="s">
        <v>3</v>
      </c>
      <c r="AH14" s="16" t="s">
        <v>3</v>
      </c>
      <c r="AI14" s="16" t="s">
        <v>3</v>
      </c>
      <c r="AJ14" s="15" t="s">
        <v>3</v>
      </c>
      <c r="AK14" s="15" t="s">
        <v>3</v>
      </c>
      <c r="AL14" s="16" t="s">
        <v>3</v>
      </c>
      <c r="AM14" s="16" t="s">
        <v>3</v>
      </c>
      <c r="AN14" s="16" t="s">
        <v>3</v>
      </c>
      <c r="AO14" s="16" t="s">
        <v>3</v>
      </c>
      <c r="AP14" s="16" t="s">
        <v>54</v>
      </c>
      <c r="AQ14" s="16" t="s">
        <v>3</v>
      </c>
      <c r="AR14" s="16" t="s">
        <v>3</v>
      </c>
      <c r="AS14" s="16" t="s">
        <v>3</v>
      </c>
      <c r="AT14" s="16" t="s">
        <v>3</v>
      </c>
      <c r="AU14" s="11" t="s">
        <v>3</v>
      </c>
      <c r="AV14" s="11" t="s">
        <v>3</v>
      </c>
      <c r="AW14" s="11" t="s">
        <v>3</v>
      </c>
      <c r="AX14" s="17" t="str">
        <f>VLOOKUP(G14,'[1]JDA data'!$D:$E,2,0)</f>
        <v>AC0017</v>
      </c>
      <c r="AY14" s="17" t="b">
        <f t="shared" si="1"/>
        <v>1</v>
      </c>
      <c r="AZ14" s="17" t="str">
        <f t="shared" si="2"/>
        <v>BTS</v>
      </c>
    </row>
    <row r="15" spans="1:52" s="18" customFormat="1" ht="16.5" customHeight="1" x14ac:dyDescent="0.35">
      <c r="A15" s="8" t="str">
        <f>IF(N15="","-",IFERROR(VLOOKUP(N15,'[1]All Route Non-Bailment V76'!$A:$H,5,0),VLOOKUP(N15,'[1]TTVT AAT PxP Bailment EDC V76'!$A:$H,5,0)))</f>
        <v>Bailment</v>
      </c>
      <c r="B15" s="9" t="str">
        <f t="shared" si="0"/>
        <v>Completed</v>
      </c>
      <c r="C15" s="10">
        <f t="shared" si="3"/>
        <v>14</v>
      </c>
      <c r="D15" s="11" t="s">
        <v>43</v>
      </c>
      <c r="E15" s="12" t="s">
        <v>44</v>
      </c>
      <c r="F15" s="11" t="s">
        <v>0</v>
      </c>
      <c r="G15" s="11">
        <v>4382708</v>
      </c>
      <c r="H15" s="13" t="str">
        <f>IF(N15="","-",IFERROR(VLOOKUP(N15,'[1]All Route Non-Bailment V76'!$A:$H,7,0),VLOOKUP(N15,'[1]TTVT AAT PxP Bailment EDC V76'!$A:$H,7,0)))</f>
        <v>Round Trip</v>
      </c>
      <c r="I15" s="11" t="s">
        <v>45</v>
      </c>
      <c r="J15" s="12">
        <v>45261</v>
      </c>
      <c r="K15" s="12">
        <v>45261</v>
      </c>
      <c r="L15" s="12">
        <v>45261</v>
      </c>
      <c r="M15" s="12" t="s">
        <v>46</v>
      </c>
      <c r="N15" s="11" t="s">
        <v>100</v>
      </c>
      <c r="O15" s="13" t="str">
        <f>IF(N15="","-",IFERROR(VLOOKUP(N15,'[1]All Route Non-Bailment V76'!$A:$H,6,0),VLOOKUP(N15,'[1]TTVT AAT PxP Bailment EDC V76'!$A:$H,6,0)))</f>
        <v>11 - 20</v>
      </c>
      <c r="P15" s="11">
        <v>1</v>
      </c>
      <c r="Q15" s="11" t="s">
        <v>3</v>
      </c>
      <c r="R15" s="11" t="s">
        <v>3</v>
      </c>
      <c r="S15" s="13" t="str">
        <f>IF(N15="","-",IFERROR(VLOOKUP(N15,'[1]All Route Non-Bailment V76'!$A:$AF,32,0),VLOOKUP(N15,'[1]TTVT AAT PxP Bailment EDC V76'!$A:$AC,29,0)))</f>
        <v>6W</v>
      </c>
      <c r="T15" s="11" t="s">
        <v>48</v>
      </c>
      <c r="U15" s="11" t="s">
        <v>88</v>
      </c>
      <c r="V15" s="14" t="s">
        <v>89</v>
      </c>
      <c r="W15" s="11" t="s">
        <v>90</v>
      </c>
      <c r="X15" s="15" t="s">
        <v>52</v>
      </c>
      <c r="Y15" s="15" t="s">
        <v>68</v>
      </c>
      <c r="Z15" s="16" t="s">
        <v>3</v>
      </c>
      <c r="AA15" s="16" t="s">
        <v>3</v>
      </c>
      <c r="AB15" s="16" t="s">
        <v>3</v>
      </c>
      <c r="AC15" s="16" t="s">
        <v>3</v>
      </c>
      <c r="AD15" s="15" t="s">
        <v>3</v>
      </c>
      <c r="AE15" s="15" t="s">
        <v>3</v>
      </c>
      <c r="AF15" s="16" t="s">
        <v>3</v>
      </c>
      <c r="AG15" s="16" t="s">
        <v>3</v>
      </c>
      <c r="AH15" s="16" t="s">
        <v>3</v>
      </c>
      <c r="AI15" s="16" t="s">
        <v>3</v>
      </c>
      <c r="AJ15" s="15" t="s">
        <v>3</v>
      </c>
      <c r="AK15" s="15" t="s">
        <v>3</v>
      </c>
      <c r="AL15" s="16" t="s">
        <v>3</v>
      </c>
      <c r="AM15" s="16" t="s">
        <v>3</v>
      </c>
      <c r="AN15" s="16" t="s">
        <v>3</v>
      </c>
      <c r="AO15" s="16" t="s">
        <v>3</v>
      </c>
      <c r="AP15" s="16" t="s">
        <v>54</v>
      </c>
      <c r="AQ15" s="16" t="s">
        <v>3</v>
      </c>
      <c r="AR15" s="16" t="s">
        <v>3</v>
      </c>
      <c r="AS15" s="16" t="s">
        <v>3</v>
      </c>
      <c r="AT15" s="16" t="s">
        <v>3</v>
      </c>
      <c r="AU15" s="11" t="s">
        <v>3</v>
      </c>
      <c r="AV15" s="11" t="s">
        <v>3</v>
      </c>
      <c r="AW15" s="11" t="s">
        <v>3</v>
      </c>
      <c r="AX15" s="17" t="str">
        <f>VLOOKUP(G15,'[1]JDA data'!$D:$E,2,0)</f>
        <v>AC0018</v>
      </c>
      <c r="AY15" s="17" t="b">
        <f t="shared" si="1"/>
        <v>1</v>
      </c>
      <c r="AZ15" s="17" t="str">
        <f t="shared" si="2"/>
        <v>BTS</v>
      </c>
    </row>
    <row r="16" spans="1:52" s="18" customFormat="1" ht="16.5" customHeight="1" x14ac:dyDescent="0.35">
      <c r="A16" s="8" t="str">
        <f>IF(N16="","-",IFERROR(VLOOKUP(N16,'[1]All Route Non-Bailment V76'!$A:$H,5,0),VLOOKUP(N16,'[1]TTVT AAT PxP Bailment EDC V76'!$A:$H,5,0)))</f>
        <v>Bailment</v>
      </c>
      <c r="B16" s="9" t="str">
        <f t="shared" si="0"/>
        <v>Completed</v>
      </c>
      <c r="C16" s="10">
        <f t="shared" si="3"/>
        <v>15</v>
      </c>
      <c r="D16" s="11" t="s">
        <v>62</v>
      </c>
      <c r="E16" s="12" t="s">
        <v>44</v>
      </c>
      <c r="F16" s="11" t="s">
        <v>1</v>
      </c>
      <c r="G16" s="11">
        <v>4382699</v>
      </c>
      <c r="H16" s="13" t="str">
        <f>IF(N16="","-",IFERROR(VLOOKUP(N16,'[1]All Route Non-Bailment V76'!$A:$H,7,0),VLOOKUP(N16,'[1]TTVT AAT PxP Bailment EDC V76'!$A:$H,7,0)))</f>
        <v>Round Trip</v>
      </c>
      <c r="I16" s="11" t="s">
        <v>45</v>
      </c>
      <c r="J16" s="12">
        <v>45261</v>
      </c>
      <c r="K16" s="12">
        <v>45261</v>
      </c>
      <c r="L16" s="12">
        <v>45261</v>
      </c>
      <c r="M16" s="12" t="s">
        <v>46</v>
      </c>
      <c r="N16" s="11" t="s">
        <v>101</v>
      </c>
      <c r="O16" s="13" t="str">
        <f>IF(N16="","-",IFERROR(VLOOKUP(N16,'[1]All Route Non-Bailment V76'!$A:$H,6,0),VLOOKUP(N16,'[1]TTVT AAT PxP Bailment EDC V76'!$A:$H,6,0)))</f>
        <v>11 - 20</v>
      </c>
      <c r="P16" s="11">
        <v>1</v>
      </c>
      <c r="Q16" s="11" t="s">
        <v>3</v>
      </c>
      <c r="R16" s="11" t="s">
        <v>3</v>
      </c>
      <c r="S16" s="13" t="str">
        <f>IF(N16="","-",IFERROR(VLOOKUP(N16,'[1]All Route Non-Bailment V76'!$A:$AF,32,0),VLOOKUP(N16,'[1]TTVT AAT PxP Bailment EDC V76'!$A:$AC,29,0)))</f>
        <v>6W</v>
      </c>
      <c r="T16" s="11" t="s">
        <v>48</v>
      </c>
      <c r="U16" s="11" t="s">
        <v>65</v>
      </c>
      <c r="V16" s="14" t="s">
        <v>66</v>
      </c>
      <c r="W16" s="11" t="s">
        <v>67</v>
      </c>
      <c r="X16" s="15" t="s">
        <v>52</v>
      </c>
      <c r="Y16" s="15" t="s">
        <v>54</v>
      </c>
      <c r="Z16" s="16" t="s">
        <v>3</v>
      </c>
      <c r="AA16" s="16" t="s">
        <v>3</v>
      </c>
      <c r="AB16" s="16" t="s">
        <v>3</v>
      </c>
      <c r="AC16" s="16" t="s">
        <v>3</v>
      </c>
      <c r="AD16" s="15" t="s">
        <v>3</v>
      </c>
      <c r="AE16" s="15" t="s">
        <v>3</v>
      </c>
      <c r="AF16" s="16" t="s">
        <v>3</v>
      </c>
      <c r="AG16" s="16" t="s">
        <v>3</v>
      </c>
      <c r="AH16" s="16" t="s">
        <v>3</v>
      </c>
      <c r="AI16" s="16" t="s">
        <v>3</v>
      </c>
      <c r="AJ16" s="15" t="s">
        <v>3</v>
      </c>
      <c r="AK16" s="15" t="s">
        <v>3</v>
      </c>
      <c r="AL16" s="16" t="s">
        <v>3</v>
      </c>
      <c r="AM16" s="16" t="s">
        <v>3</v>
      </c>
      <c r="AN16" s="16" t="s">
        <v>3</v>
      </c>
      <c r="AO16" s="16" t="s">
        <v>3</v>
      </c>
      <c r="AP16" s="16" t="s">
        <v>68</v>
      </c>
      <c r="AQ16" s="16" t="s">
        <v>3</v>
      </c>
      <c r="AR16" s="16" t="s">
        <v>3</v>
      </c>
      <c r="AS16" s="16" t="s">
        <v>3</v>
      </c>
      <c r="AT16" s="16" t="s">
        <v>3</v>
      </c>
      <c r="AU16" s="11" t="s">
        <v>3</v>
      </c>
      <c r="AV16" s="11" t="s">
        <v>3</v>
      </c>
      <c r="AW16" s="11" t="s">
        <v>3</v>
      </c>
      <c r="AX16" s="17" t="str">
        <f>VLOOKUP(G16,'[1]JDA data'!$D:$E,2,0)</f>
        <v>AA0004</v>
      </c>
      <c r="AY16" s="17" t="b">
        <f t="shared" si="1"/>
        <v>1</v>
      </c>
      <c r="AZ16" s="17" t="str">
        <f t="shared" si="2"/>
        <v>DRD</v>
      </c>
    </row>
    <row r="17" spans="1:52" s="18" customFormat="1" ht="16.5" customHeight="1" x14ac:dyDescent="0.35">
      <c r="A17" s="8" t="str">
        <f>IF(N17="","-",IFERROR(VLOOKUP(N17,'[1]All Route Non-Bailment V76'!$A:$H,5,0),VLOOKUP(N17,'[1]TTVT AAT PxP Bailment EDC V76'!$A:$H,5,0)))</f>
        <v>Bailment</v>
      </c>
      <c r="B17" s="9" t="str">
        <f t="shared" si="0"/>
        <v>Completed</v>
      </c>
      <c r="C17" s="10">
        <f t="shared" si="3"/>
        <v>16</v>
      </c>
      <c r="D17" s="11" t="s">
        <v>62</v>
      </c>
      <c r="E17" s="12" t="s">
        <v>44</v>
      </c>
      <c r="F17" s="11" t="s">
        <v>1</v>
      </c>
      <c r="G17" s="11">
        <v>4382856</v>
      </c>
      <c r="H17" s="13" t="str">
        <f>IF(N17="","-",IFERROR(VLOOKUP(N17,'[1]All Route Non-Bailment V76'!$A:$H,7,0),VLOOKUP(N17,'[1]TTVT AAT PxP Bailment EDC V76'!$A:$H,7,0)))</f>
        <v>Round Trip</v>
      </c>
      <c r="I17" s="11" t="s">
        <v>45</v>
      </c>
      <c r="J17" s="12">
        <v>45261</v>
      </c>
      <c r="K17" s="12">
        <v>45261</v>
      </c>
      <c r="L17" s="12">
        <v>45261</v>
      </c>
      <c r="M17" s="12" t="s">
        <v>46</v>
      </c>
      <c r="N17" s="11" t="s">
        <v>102</v>
      </c>
      <c r="O17" s="13" t="str">
        <f>IF(N17="","-",IFERROR(VLOOKUP(N17,'[1]All Route Non-Bailment V76'!$A:$H,6,0),VLOOKUP(N17,'[1]TTVT AAT PxP Bailment EDC V76'!$A:$H,6,0)))</f>
        <v>11 - 20</v>
      </c>
      <c r="P17" s="11">
        <v>1</v>
      </c>
      <c r="Q17" s="11" t="s">
        <v>3</v>
      </c>
      <c r="R17" s="11" t="s">
        <v>3</v>
      </c>
      <c r="S17" s="13" t="str">
        <f>IF(N17="","-",IFERROR(VLOOKUP(N17,'[1]All Route Non-Bailment V76'!$A:$AF,32,0),VLOOKUP(N17,'[1]TTVT AAT PxP Bailment EDC V76'!$A:$AC,29,0)))</f>
        <v>6W</v>
      </c>
      <c r="T17" s="11" t="s">
        <v>48</v>
      </c>
      <c r="U17" s="11" t="s">
        <v>75</v>
      </c>
      <c r="V17" s="14" t="s">
        <v>76</v>
      </c>
      <c r="W17" s="11" t="s">
        <v>77</v>
      </c>
      <c r="X17" s="15" t="s">
        <v>52</v>
      </c>
      <c r="Y17" s="15" t="s">
        <v>54</v>
      </c>
      <c r="Z17" s="16" t="s">
        <v>3</v>
      </c>
      <c r="AA17" s="16" t="s">
        <v>3</v>
      </c>
      <c r="AB17" s="16" t="s">
        <v>3</v>
      </c>
      <c r="AC17" s="16" t="s">
        <v>3</v>
      </c>
      <c r="AD17" s="15" t="s">
        <v>3</v>
      </c>
      <c r="AE17" s="15" t="s">
        <v>3</v>
      </c>
      <c r="AF17" s="16" t="s">
        <v>3</v>
      </c>
      <c r="AG17" s="16" t="s">
        <v>3</v>
      </c>
      <c r="AH17" s="16" t="s">
        <v>3</v>
      </c>
      <c r="AI17" s="16" t="s">
        <v>3</v>
      </c>
      <c r="AJ17" s="15" t="s">
        <v>3</v>
      </c>
      <c r="AK17" s="15" t="s">
        <v>3</v>
      </c>
      <c r="AL17" s="16" t="s">
        <v>3</v>
      </c>
      <c r="AM17" s="16" t="s">
        <v>3</v>
      </c>
      <c r="AN17" s="16" t="s">
        <v>3</v>
      </c>
      <c r="AO17" s="16" t="s">
        <v>3</v>
      </c>
      <c r="AP17" s="16" t="s">
        <v>68</v>
      </c>
      <c r="AQ17" s="16" t="s">
        <v>3</v>
      </c>
      <c r="AR17" s="16" t="s">
        <v>3</v>
      </c>
      <c r="AS17" s="16" t="s">
        <v>3</v>
      </c>
      <c r="AT17" s="16" t="s">
        <v>3</v>
      </c>
      <c r="AU17" s="11" t="s">
        <v>3</v>
      </c>
      <c r="AV17" s="11" t="s">
        <v>3</v>
      </c>
      <c r="AW17" s="11" t="s">
        <v>3</v>
      </c>
      <c r="AX17" s="17" t="str">
        <f>VLOOKUP(G17,'[1]JDA data'!$D:$E,2,0)</f>
        <v>AC0025</v>
      </c>
      <c r="AY17" s="17" t="b">
        <f t="shared" si="1"/>
        <v>1</v>
      </c>
      <c r="AZ17" s="17" t="str">
        <f t="shared" si="2"/>
        <v>DRD</v>
      </c>
    </row>
    <row r="18" spans="1:52" s="18" customFormat="1" ht="16.5" customHeight="1" x14ac:dyDescent="0.35">
      <c r="A18" s="8" t="str">
        <f>IF(N18="","-",IFERROR(VLOOKUP(N18,'[1]All Route Non-Bailment V76'!$A:$H,5,0),VLOOKUP(N18,'[1]TTVT AAT PxP Bailment EDC V76'!$A:$H,5,0)))</f>
        <v>Bailment</v>
      </c>
      <c r="B18" s="9" t="str">
        <f t="shared" si="0"/>
        <v>Completed</v>
      </c>
      <c r="C18" s="10">
        <f t="shared" si="3"/>
        <v>17</v>
      </c>
      <c r="D18" s="11" t="s">
        <v>43</v>
      </c>
      <c r="E18" s="12" t="s">
        <v>44</v>
      </c>
      <c r="F18" s="11" t="s">
        <v>1</v>
      </c>
      <c r="G18" s="11">
        <v>4382738</v>
      </c>
      <c r="H18" s="13" t="str">
        <f>IF(N18="","-",IFERROR(VLOOKUP(N18,'[1]All Route Non-Bailment V76'!$A:$H,7,0),VLOOKUP(N18,'[1]TTVT AAT PxP Bailment EDC V76'!$A:$H,7,0)))</f>
        <v>Round Trip</v>
      </c>
      <c r="I18" s="11" t="s">
        <v>45</v>
      </c>
      <c r="J18" s="12">
        <v>45261</v>
      </c>
      <c r="K18" s="12">
        <v>45261</v>
      </c>
      <c r="L18" s="12">
        <v>45261</v>
      </c>
      <c r="M18" s="12" t="s">
        <v>46</v>
      </c>
      <c r="N18" s="11" t="s">
        <v>103</v>
      </c>
      <c r="O18" s="13" t="str">
        <f>IF(N18="","-",IFERROR(VLOOKUP(N18,'[1]All Route Non-Bailment V76'!$A:$H,6,0),VLOOKUP(N18,'[1]TTVT AAT PxP Bailment EDC V76'!$A:$H,6,0)))</f>
        <v>11 - 20</v>
      </c>
      <c r="P18" s="11">
        <v>1</v>
      </c>
      <c r="Q18" s="11" t="s">
        <v>3</v>
      </c>
      <c r="R18" s="11" t="s">
        <v>3</v>
      </c>
      <c r="S18" s="13" t="str">
        <f>IF(N18="","-",IFERROR(VLOOKUP(N18,'[1]All Route Non-Bailment V76'!$A:$AF,32,0),VLOOKUP(N18,'[1]TTVT AAT PxP Bailment EDC V76'!$A:$AC,29,0)))</f>
        <v>6W</v>
      </c>
      <c r="T18" s="11" t="s">
        <v>48</v>
      </c>
      <c r="U18" s="11" t="s">
        <v>79</v>
      </c>
      <c r="V18" s="14" t="s">
        <v>80</v>
      </c>
      <c r="W18" s="11" t="s">
        <v>81</v>
      </c>
      <c r="X18" s="15" t="s">
        <v>52</v>
      </c>
      <c r="Y18" s="15" t="s">
        <v>54</v>
      </c>
      <c r="Z18" s="16" t="s">
        <v>3</v>
      </c>
      <c r="AA18" s="16" t="s">
        <v>3</v>
      </c>
      <c r="AB18" s="16" t="s">
        <v>3</v>
      </c>
      <c r="AC18" s="16" t="s">
        <v>3</v>
      </c>
      <c r="AD18" s="15" t="s">
        <v>3</v>
      </c>
      <c r="AE18" s="15" t="s">
        <v>3</v>
      </c>
      <c r="AF18" s="16" t="s">
        <v>3</v>
      </c>
      <c r="AG18" s="16" t="s">
        <v>3</v>
      </c>
      <c r="AH18" s="16" t="s">
        <v>3</v>
      </c>
      <c r="AI18" s="16" t="s">
        <v>3</v>
      </c>
      <c r="AJ18" s="15" t="s">
        <v>3</v>
      </c>
      <c r="AK18" s="15" t="s">
        <v>3</v>
      </c>
      <c r="AL18" s="16" t="s">
        <v>3</v>
      </c>
      <c r="AM18" s="16" t="s">
        <v>3</v>
      </c>
      <c r="AN18" s="16" t="s">
        <v>3</v>
      </c>
      <c r="AO18" s="16" t="s">
        <v>3</v>
      </c>
      <c r="AP18" s="16" t="s">
        <v>68</v>
      </c>
      <c r="AQ18" s="16" t="s">
        <v>3</v>
      </c>
      <c r="AR18" s="16" t="s">
        <v>3</v>
      </c>
      <c r="AS18" s="16" t="s">
        <v>3</v>
      </c>
      <c r="AT18" s="16" t="s">
        <v>3</v>
      </c>
      <c r="AU18" s="11" t="s">
        <v>3</v>
      </c>
      <c r="AV18" s="11" t="s">
        <v>3</v>
      </c>
      <c r="AW18" s="11" t="s">
        <v>3</v>
      </c>
      <c r="AX18" s="17" t="str">
        <f>VLOOKUP(G18,'[1]JDA data'!$D:$E,2,0)</f>
        <v>AC0026</v>
      </c>
      <c r="AY18" s="17" t="b">
        <f t="shared" si="1"/>
        <v>1</v>
      </c>
      <c r="AZ18" s="17" t="str">
        <f t="shared" si="2"/>
        <v>BTS</v>
      </c>
    </row>
    <row r="19" spans="1:52" s="18" customFormat="1" ht="16.5" customHeight="1" x14ac:dyDescent="0.35">
      <c r="A19" s="8" t="str">
        <f>IF(N19="","-",IFERROR(VLOOKUP(N19,'[1]All Route Non-Bailment V76'!$A:$H,5,0),VLOOKUP(N19,'[1]TTVT AAT PxP Bailment EDC V76'!$A:$H,5,0)))</f>
        <v>Bailment</v>
      </c>
      <c r="B19" s="9" t="str">
        <f t="shared" si="0"/>
        <v>Completed</v>
      </c>
      <c r="C19" s="10">
        <f t="shared" si="3"/>
        <v>18</v>
      </c>
      <c r="D19" s="11" t="s">
        <v>43</v>
      </c>
      <c r="E19" s="12" t="s">
        <v>44</v>
      </c>
      <c r="F19" s="11" t="s">
        <v>1</v>
      </c>
      <c r="G19" s="11">
        <v>4382908</v>
      </c>
      <c r="H19" s="13" t="str">
        <f>IF(N19="","-",IFERROR(VLOOKUP(N19,'[1]All Route Non-Bailment V76'!$A:$H,7,0),VLOOKUP(N19,'[1]TTVT AAT PxP Bailment EDC V76'!$A:$H,7,0)))</f>
        <v>Round Trip</v>
      </c>
      <c r="I19" s="11" t="s">
        <v>45</v>
      </c>
      <c r="J19" s="12">
        <v>45261</v>
      </c>
      <c r="K19" s="12">
        <v>45261</v>
      </c>
      <c r="L19" s="12">
        <v>45261</v>
      </c>
      <c r="M19" s="12" t="s">
        <v>46</v>
      </c>
      <c r="N19" s="11" t="s">
        <v>104</v>
      </c>
      <c r="O19" s="13" t="str">
        <f>IF(N19="","-",IFERROR(VLOOKUP(N19,'[1]All Route Non-Bailment V76'!$A:$H,6,0),VLOOKUP(N19,'[1]TTVT AAT PxP Bailment EDC V76'!$A:$H,6,0)))</f>
        <v>11 - 20</v>
      </c>
      <c r="P19" s="11">
        <v>1</v>
      </c>
      <c r="Q19" s="11" t="s">
        <v>3</v>
      </c>
      <c r="R19" s="11" t="s">
        <v>3</v>
      </c>
      <c r="S19" s="13" t="str">
        <f>IF(N19="","-",IFERROR(VLOOKUP(N19,'[1]All Route Non-Bailment V76'!$A:$AF,32,0),VLOOKUP(N19,'[1]TTVT AAT PxP Bailment EDC V76'!$A:$AC,29,0)))</f>
        <v>6W</v>
      </c>
      <c r="T19" s="11" t="s">
        <v>48</v>
      </c>
      <c r="U19" s="11" t="s">
        <v>49</v>
      </c>
      <c r="V19" s="14" t="s">
        <v>50</v>
      </c>
      <c r="W19" s="11" t="s">
        <v>51</v>
      </c>
      <c r="X19" s="15" t="s">
        <v>52</v>
      </c>
      <c r="Y19" s="15" t="s">
        <v>54</v>
      </c>
      <c r="Z19" s="16" t="s">
        <v>3</v>
      </c>
      <c r="AA19" s="16" t="s">
        <v>3</v>
      </c>
      <c r="AB19" s="16" t="s">
        <v>3</v>
      </c>
      <c r="AC19" s="16" t="s">
        <v>3</v>
      </c>
      <c r="AD19" s="15" t="s">
        <v>3</v>
      </c>
      <c r="AE19" s="15" t="s">
        <v>3</v>
      </c>
      <c r="AF19" s="16" t="s">
        <v>3</v>
      </c>
      <c r="AG19" s="16" t="s">
        <v>3</v>
      </c>
      <c r="AH19" s="16" t="s">
        <v>3</v>
      </c>
      <c r="AI19" s="16" t="s">
        <v>3</v>
      </c>
      <c r="AJ19" s="15" t="s">
        <v>3</v>
      </c>
      <c r="AK19" s="15" t="s">
        <v>3</v>
      </c>
      <c r="AL19" s="16" t="s">
        <v>3</v>
      </c>
      <c r="AM19" s="16" t="s">
        <v>3</v>
      </c>
      <c r="AN19" s="16" t="s">
        <v>3</v>
      </c>
      <c r="AO19" s="16" t="s">
        <v>3</v>
      </c>
      <c r="AP19" s="16" t="s">
        <v>53</v>
      </c>
      <c r="AQ19" s="16" t="s">
        <v>3</v>
      </c>
      <c r="AR19" s="16" t="s">
        <v>3</v>
      </c>
      <c r="AS19" s="16" t="s">
        <v>3</v>
      </c>
      <c r="AT19" s="16" t="s">
        <v>3</v>
      </c>
      <c r="AU19" s="11" t="s">
        <v>3</v>
      </c>
      <c r="AV19" s="11" t="s">
        <v>3</v>
      </c>
      <c r="AW19" s="11" t="s">
        <v>3</v>
      </c>
      <c r="AX19" s="17" t="str">
        <f>VLOOKUP(G19,'[1]JDA data'!$D:$E,2,0)</f>
        <v>AC0027</v>
      </c>
      <c r="AY19" s="17" t="b">
        <f t="shared" si="1"/>
        <v>1</v>
      </c>
      <c r="AZ19" s="17" t="str">
        <f t="shared" si="2"/>
        <v>BTS</v>
      </c>
    </row>
    <row r="20" spans="1:52" s="18" customFormat="1" ht="16.5" customHeight="1" x14ac:dyDescent="0.35">
      <c r="A20" s="8" t="str">
        <f>IF(N20="","-",IFERROR(VLOOKUP(N20,'[1]All Route Non-Bailment V76'!$A:$H,5,0),VLOOKUP(N20,'[1]TTVT AAT PxP Bailment EDC V76'!$A:$H,5,0)))</f>
        <v>Bailment</v>
      </c>
      <c r="B20" s="9" t="str">
        <f t="shared" si="0"/>
        <v>Completed</v>
      </c>
      <c r="C20" s="10">
        <f t="shared" si="3"/>
        <v>19</v>
      </c>
      <c r="D20" s="11" t="s">
        <v>43</v>
      </c>
      <c r="E20" s="12" t="s">
        <v>44</v>
      </c>
      <c r="F20" s="11" t="s">
        <v>1</v>
      </c>
      <c r="G20" s="11">
        <v>4382710</v>
      </c>
      <c r="H20" s="13" t="str">
        <f>IF(N20="","-",IFERROR(VLOOKUP(N20,'[1]All Route Non-Bailment V76'!$A:$H,7,0),VLOOKUP(N20,'[1]TTVT AAT PxP Bailment EDC V76'!$A:$H,7,0)))</f>
        <v>Round Trip</v>
      </c>
      <c r="I20" s="11" t="s">
        <v>45</v>
      </c>
      <c r="J20" s="12">
        <v>45261</v>
      </c>
      <c r="K20" s="12">
        <v>45261</v>
      </c>
      <c r="L20" s="12">
        <v>45261</v>
      </c>
      <c r="M20" s="12" t="s">
        <v>46</v>
      </c>
      <c r="N20" s="11" t="s">
        <v>105</v>
      </c>
      <c r="O20" s="13" t="str">
        <f>IF(N20="","-",IFERROR(VLOOKUP(N20,'[1]All Route Non-Bailment V76'!$A:$H,6,0),VLOOKUP(N20,'[1]TTVT AAT PxP Bailment EDC V76'!$A:$H,6,0)))</f>
        <v>11 - 20</v>
      </c>
      <c r="P20" s="11">
        <v>1</v>
      </c>
      <c r="Q20" s="11" t="s">
        <v>3</v>
      </c>
      <c r="R20" s="11" t="s">
        <v>3</v>
      </c>
      <c r="S20" s="13" t="str">
        <f>IF(N20="","-",IFERROR(VLOOKUP(N20,'[1]All Route Non-Bailment V76'!$A:$AF,32,0),VLOOKUP(N20,'[1]TTVT AAT PxP Bailment EDC V76'!$A:$AC,29,0)))</f>
        <v>6W</v>
      </c>
      <c r="T20" s="11" t="s">
        <v>48</v>
      </c>
      <c r="U20" s="11" t="s">
        <v>88</v>
      </c>
      <c r="V20" s="14" t="s">
        <v>89</v>
      </c>
      <c r="W20" s="11" t="s">
        <v>90</v>
      </c>
      <c r="X20" s="15" t="s">
        <v>52</v>
      </c>
      <c r="Y20" s="15" t="s">
        <v>54</v>
      </c>
      <c r="Z20" s="16" t="s">
        <v>3</v>
      </c>
      <c r="AA20" s="16" t="s">
        <v>3</v>
      </c>
      <c r="AB20" s="16" t="s">
        <v>3</v>
      </c>
      <c r="AC20" s="16" t="s">
        <v>3</v>
      </c>
      <c r="AD20" s="15" t="s">
        <v>3</v>
      </c>
      <c r="AE20" s="15" t="s">
        <v>3</v>
      </c>
      <c r="AF20" s="16" t="s">
        <v>3</v>
      </c>
      <c r="AG20" s="16" t="s">
        <v>3</v>
      </c>
      <c r="AH20" s="16" t="s">
        <v>3</v>
      </c>
      <c r="AI20" s="16" t="s">
        <v>3</v>
      </c>
      <c r="AJ20" s="15" t="s">
        <v>3</v>
      </c>
      <c r="AK20" s="15" t="s">
        <v>3</v>
      </c>
      <c r="AL20" s="16" t="s">
        <v>3</v>
      </c>
      <c r="AM20" s="16" t="s">
        <v>3</v>
      </c>
      <c r="AN20" s="16" t="s">
        <v>3</v>
      </c>
      <c r="AO20" s="16" t="s">
        <v>3</v>
      </c>
      <c r="AP20" s="16" t="s">
        <v>68</v>
      </c>
      <c r="AQ20" s="16" t="s">
        <v>3</v>
      </c>
      <c r="AR20" s="16" t="s">
        <v>3</v>
      </c>
      <c r="AS20" s="16" t="s">
        <v>3</v>
      </c>
      <c r="AT20" s="16" t="s">
        <v>3</v>
      </c>
      <c r="AU20" s="11" t="s">
        <v>3</v>
      </c>
      <c r="AV20" s="11" t="s">
        <v>3</v>
      </c>
      <c r="AW20" s="11" t="s">
        <v>3</v>
      </c>
      <c r="AX20" s="17" t="str">
        <f>VLOOKUP(G20,'[1]JDA data'!$D:$E,2,0)</f>
        <v>AC0028</v>
      </c>
      <c r="AY20" s="17" t="b">
        <f t="shared" si="1"/>
        <v>1</v>
      </c>
      <c r="AZ20" s="17" t="str">
        <f t="shared" si="2"/>
        <v>BTS</v>
      </c>
    </row>
    <row r="21" spans="1:52" s="18" customFormat="1" ht="16.5" customHeight="1" x14ac:dyDescent="0.35">
      <c r="A21" s="8" t="str">
        <f>IF(N21="","-",IFERROR(VLOOKUP(N21,'[1]All Route Non-Bailment V76'!$A:$H,5,0),VLOOKUP(N21,'[1]TTVT AAT PxP Bailment EDC V76'!$A:$H,5,0)))</f>
        <v>Bailment</v>
      </c>
      <c r="B21" s="9" t="str">
        <f t="shared" si="0"/>
        <v>Completed</v>
      </c>
      <c r="C21" s="10">
        <f t="shared" si="3"/>
        <v>20</v>
      </c>
      <c r="D21" s="11" t="s">
        <v>43</v>
      </c>
      <c r="E21" s="12" t="s">
        <v>44</v>
      </c>
      <c r="F21" s="11" t="s">
        <v>1</v>
      </c>
      <c r="G21" s="11">
        <v>4382851</v>
      </c>
      <c r="H21" s="13" t="str">
        <f>IF(N21="","-",IFERROR(VLOOKUP(N21,'[1]All Route Non-Bailment V76'!$A:$H,7,0),VLOOKUP(N21,'[1]TTVT AAT PxP Bailment EDC V76'!$A:$H,7,0)))</f>
        <v>Round Trip</v>
      </c>
      <c r="I21" s="11" t="s">
        <v>45</v>
      </c>
      <c r="J21" s="12">
        <v>45261</v>
      </c>
      <c r="K21" s="12">
        <v>45261</v>
      </c>
      <c r="L21" s="12">
        <v>45261</v>
      </c>
      <c r="M21" s="12" t="s">
        <v>46</v>
      </c>
      <c r="N21" s="11" t="s">
        <v>106</v>
      </c>
      <c r="O21" s="13" t="str">
        <f>IF(N21="","-",IFERROR(VLOOKUP(N21,'[1]All Route Non-Bailment V76'!$A:$H,6,0),VLOOKUP(N21,'[1]TTVT AAT PxP Bailment EDC V76'!$A:$H,6,0)))</f>
        <v>11 - 20</v>
      </c>
      <c r="P21" s="11">
        <v>1</v>
      </c>
      <c r="Q21" s="11" t="s">
        <v>3</v>
      </c>
      <c r="R21" s="11" t="s">
        <v>3</v>
      </c>
      <c r="S21" s="13" t="str">
        <f>IF(N21="","-",IFERROR(VLOOKUP(N21,'[1]All Route Non-Bailment V76'!$A:$AF,32,0),VLOOKUP(N21,'[1]TTVT AAT PxP Bailment EDC V76'!$A:$AC,29,0)))</f>
        <v>6W</v>
      </c>
      <c r="T21" s="11" t="s">
        <v>48</v>
      </c>
      <c r="U21" s="11" t="s">
        <v>83</v>
      </c>
      <c r="V21" s="14" t="s">
        <v>84</v>
      </c>
      <c r="W21" s="11" t="s">
        <v>85</v>
      </c>
      <c r="X21" s="15" t="s">
        <v>52</v>
      </c>
      <c r="Y21" s="15" t="s">
        <v>54</v>
      </c>
      <c r="Z21" s="16" t="s">
        <v>3</v>
      </c>
      <c r="AA21" s="16" t="s">
        <v>3</v>
      </c>
      <c r="AB21" s="16" t="s">
        <v>3</v>
      </c>
      <c r="AC21" s="16" t="s">
        <v>3</v>
      </c>
      <c r="AD21" s="15" t="s">
        <v>3</v>
      </c>
      <c r="AE21" s="15" t="s">
        <v>3</v>
      </c>
      <c r="AF21" s="16" t="s">
        <v>3</v>
      </c>
      <c r="AG21" s="16" t="s">
        <v>3</v>
      </c>
      <c r="AH21" s="16" t="s">
        <v>3</v>
      </c>
      <c r="AI21" s="16" t="s">
        <v>3</v>
      </c>
      <c r="AJ21" s="15" t="s">
        <v>3</v>
      </c>
      <c r="AK21" s="15" t="s">
        <v>3</v>
      </c>
      <c r="AL21" s="16" t="s">
        <v>3</v>
      </c>
      <c r="AM21" s="16" t="s">
        <v>3</v>
      </c>
      <c r="AN21" s="16" t="s">
        <v>3</v>
      </c>
      <c r="AO21" s="16" t="s">
        <v>3</v>
      </c>
      <c r="AP21" s="16" t="s">
        <v>68</v>
      </c>
      <c r="AQ21" s="16" t="s">
        <v>3</v>
      </c>
      <c r="AR21" s="16" t="s">
        <v>3</v>
      </c>
      <c r="AS21" s="16" t="s">
        <v>3</v>
      </c>
      <c r="AT21" s="16" t="s">
        <v>3</v>
      </c>
      <c r="AU21" s="11" t="s">
        <v>3</v>
      </c>
      <c r="AV21" s="11" t="s">
        <v>3</v>
      </c>
      <c r="AW21" s="11" t="s">
        <v>3</v>
      </c>
      <c r="AX21" s="17" t="str">
        <f>VLOOKUP(G21,'[1]JDA data'!$D:$E,2,0)</f>
        <v>AB0004</v>
      </c>
      <c r="AY21" s="17" t="b">
        <f t="shared" si="1"/>
        <v>1</v>
      </c>
      <c r="AZ21" s="17" t="str">
        <f t="shared" si="2"/>
        <v>BTS</v>
      </c>
    </row>
    <row r="22" spans="1:52" s="18" customFormat="1" ht="16.5" customHeight="1" x14ac:dyDescent="0.35">
      <c r="A22" s="8" t="str">
        <f>IF(N22="","-",IFERROR(VLOOKUP(N22,'[1]All Route Non-Bailment V76'!$A:$H,5,0),VLOOKUP(N22,'[1]TTVT AAT PxP Bailment EDC V76'!$A:$H,5,0)))</f>
        <v>Bailment</v>
      </c>
      <c r="B22" s="9" t="str">
        <f t="shared" si="0"/>
        <v>Completed</v>
      </c>
      <c r="C22" s="10">
        <f t="shared" si="3"/>
        <v>21</v>
      </c>
      <c r="D22" s="11" t="s">
        <v>43</v>
      </c>
      <c r="E22" s="12" t="s">
        <v>44</v>
      </c>
      <c r="F22" s="11" t="s">
        <v>1</v>
      </c>
      <c r="G22" s="11">
        <v>4382892</v>
      </c>
      <c r="H22" s="13" t="str">
        <f>IF(N22="","-",IFERROR(VLOOKUP(N22,'[1]All Route Non-Bailment V76'!$A:$H,7,0),VLOOKUP(N22,'[1]TTVT AAT PxP Bailment EDC V76'!$A:$H,7,0)))</f>
        <v>Round Trip</v>
      </c>
      <c r="I22" s="11" t="s">
        <v>45</v>
      </c>
      <c r="J22" s="12">
        <v>45261</v>
      </c>
      <c r="K22" s="12">
        <v>45261</v>
      </c>
      <c r="L22" s="12">
        <v>45261</v>
      </c>
      <c r="M22" s="12" t="s">
        <v>46</v>
      </c>
      <c r="N22" s="11" t="s">
        <v>107</v>
      </c>
      <c r="O22" s="13" t="str">
        <f>IF(N22="","-",IFERROR(VLOOKUP(N22,'[1]All Route Non-Bailment V76'!$A:$H,6,0),VLOOKUP(N22,'[1]TTVT AAT PxP Bailment EDC V76'!$A:$H,6,0)))</f>
        <v>11 - 20</v>
      </c>
      <c r="P22" s="11">
        <v>1</v>
      </c>
      <c r="Q22" s="11" t="s">
        <v>3</v>
      </c>
      <c r="R22" s="11" t="s">
        <v>3</v>
      </c>
      <c r="S22" s="13" t="str">
        <f>IF(N22="","-",IFERROR(VLOOKUP(N22,'[1]All Route Non-Bailment V76'!$A:$AF,32,0),VLOOKUP(N22,'[1]TTVT AAT PxP Bailment EDC V76'!$A:$AC,29,0)))</f>
        <v>6W</v>
      </c>
      <c r="T22" s="11" t="s">
        <v>48</v>
      </c>
      <c r="U22" s="11" t="s">
        <v>79</v>
      </c>
      <c r="V22" s="14" t="s">
        <v>80</v>
      </c>
      <c r="W22" s="11" t="s">
        <v>81</v>
      </c>
      <c r="X22" s="15" t="s">
        <v>52</v>
      </c>
      <c r="Y22" s="15" t="s">
        <v>68</v>
      </c>
      <c r="Z22" s="16" t="s">
        <v>3</v>
      </c>
      <c r="AA22" s="16" t="s">
        <v>3</v>
      </c>
      <c r="AB22" s="16" t="s">
        <v>3</v>
      </c>
      <c r="AC22" s="16" t="s">
        <v>3</v>
      </c>
      <c r="AD22" s="15" t="s">
        <v>3</v>
      </c>
      <c r="AE22" s="15" t="s">
        <v>3</v>
      </c>
      <c r="AF22" s="16" t="s">
        <v>3</v>
      </c>
      <c r="AG22" s="16" t="s">
        <v>3</v>
      </c>
      <c r="AH22" s="16" t="s">
        <v>3</v>
      </c>
      <c r="AI22" s="16" t="s">
        <v>3</v>
      </c>
      <c r="AJ22" s="15" t="s">
        <v>3</v>
      </c>
      <c r="AK22" s="15" t="s">
        <v>3</v>
      </c>
      <c r="AL22" s="16" t="s">
        <v>3</v>
      </c>
      <c r="AM22" s="16" t="s">
        <v>3</v>
      </c>
      <c r="AN22" s="16" t="s">
        <v>3</v>
      </c>
      <c r="AO22" s="16" t="s">
        <v>3</v>
      </c>
      <c r="AP22" s="16" t="s">
        <v>54</v>
      </c>
      <c r="AQ22" s="16" t="s">
        <v>3</v>
      </c>
      <c r="AR22" s="16" t="s">
        <v>3</v>
      </c>
      <c r="AS22" s="16" t="s">
        <v>3</v>
      </c>
      <c r="AT22" s="16" t="s">
        <v>3</v>
      </c>
      <c r="AU22" s="11" t="s">
        <v>3</v>
      </c>
      <c r="AV22" s="11" t="s">
        <v>3</v>
      </c>
      <c r="AW22" s="11" t="s">
        <v>3</v>
      </c>
      <c r="AX22" s="17" t="str">
        <f>VLOOKUP(G22,'[1]JDA data'!$D:$E,2,0)</f>
        <v>AC0029</v>
      </c>
      <c r="AY22" s="17" t="b">
        <f t="shared" si="1"/>
        <v>1</v>
      </c>
      <c r="AZ22" s="17" t="str">
        <f t="shared" si="2"/>
        <v>BTS</v>
      </c>
    </row>
    <row r="23" spans="1:52" s="18" customFormat="1" ht="16.5" customHeight="1" x14ac:dyDescent="0.35">
      <c r="A23" s="8" t="str">
        <f>IF(N23="","-",IFERROR(VLOOKUP(N23,'[1]All Route Non-Bailment V76'!$A:$H,5,0),VLOOKUP(N23,'[1]TTVT AAT PxP Bailment EDC V76'!$A:$H,5,0)))</f>
        <v>Bailment</v>
      </c>
      <c r="B23" s="9" t="str">
        <f t="shared" si="0"/>
        <v>Completed</v>
      </c>
      <c r="C23" s="10">
        <f t="shared" si="3"/>
        <v>22</v>
      </c>
      <c r="D23" s="11" t="s">
        <v>55</v>
      </c>
      <c r="E23" s="12" t="s">
        <v>44</v>
      </c>
      <c r="F23" s="11" t="s">
        <v>1</v>
      </c>
      <c r="G23" s="11">
        <v>4383316</v>
      </c>
      <c r="H23" s="13" t="str">
        <f>IF(N23="","-",IFERROR(VLOOKUP(N23,'[1]All Route Non-Bailment V76'!$A:$H,7,0),VLOOKUP(N23,'[1]TTVT AAT PxP Bailment EDC V76'!$A:$H,7,0)))</f>
        <v>Round Trip</v>
      </c>
      <c r="I23" s="11" t="s">
        <v>45</v>
      </c>
      <c r="J23" s="12">
        <v>45261</v>
      </c>
      <c r="K23" s="12">
        <v>45262</v>
      </c>
      <c r="L23" s="12">
        <v>45262</v>
      </c>
      <c r="M23" s="12" t="s">
        <v>69</v>
      </c>
      <c r="N23" s="11" t="s">
        <v>108</v>
      </c>
      <c r="O23" s="13" t="str">
        <f>IF(N23="","-",IFERROR(VLOOKUP(N23,'[1]All Route Non-Bailment V76'!$A:$H,6,0),VLOOKUP(N23,'[1]TTVT AAT PxP Bailment EDC V76'!$A:$H,6,0)))</f>
        <v>11 - 20</v>
      </c>
      <c r="P23" s="11">
        <v>1</v>
      </c>
      <c r="Q23" s="11" t="s">
        <v>3</v>
      </c>
      <c r="R23" s="11" t="s">
        <v>3</v>
      </c>
      <c r="S23" s="13" t="str">
        <f>IF(N23="","-",IFERROR(VLOOKUP(N23,'[1]All Route Non-Bailment V76'!$A:$AF,32,0),VLOOKUP(N23,'[1]TTVT AAT PxP Bailment EDC V76'!$A:$AC,29,0)))</f>
        <v>6W</v>
      </c>
      <c r="T23" s="11" t="s">
        <v>48</v>
      </c>
      <c r="U23" s="11" t="s">
        <v>94</v>
      </c>
      <c r="V23" s="14" t="s">
        <v>109</v>
      </c>
      <c r="W23" s="11" t="s">
        <v>110</v>
      </c>
      <c r="X23" s="15" t="s">
        <v>52</v>
      </c>
      <c r="Y23" s="15" t="s">
        <v>54</v>
      </c>
      <c r="Z23" s="16" t="s">
        <v>3</v>
      </c>
      <c r="AA23" s="16" t="s">
        <v>3</v>
      </c>
      <c r="AB23" s="16" t="s">
        <v>3</v>
      </c>
      <c r="AC23" s="16" t="s">
        <v>3</v>
      </c>
      <c r="AD23" s="15" t="s">
        <v>3</v>
      </c>
      <c r="AE23" s="15" t="s">
        <v>3</v>
      </c>
      <c r="AF23" s="16" t="s">
        <v>3</v>
      </c>
      <c r="AG23" s="16" t="s">
        <v>3</v>
      </c>
      <c r="AH23" s="16" t="s">
        <v>3</v>
      </c>
      <c r="AI23" s="16" t="s">
        <v>3</v>
      </c>
      <c r="AJ23" s="15" t="s">
        <v>3</v>
      </c>
      <c r="AK23" s="15" t="s">
        <v>3</v>
      </c>
      <c r="AL23" s="16" t="s">
        <v>3</v>
      </c>
      <c r="AM23" s="16" t="s">
        <v>3</v>
      </c>
      <c r="AN23" s="16" t="s">
        <v>3</v>
      </c>
      <c r="AO23" s="16" t="s">
        <v>3</v>
      </c>
      <c r="AP23" s="16" t="s">
        <v>53</v>
      </c>
      <c r="AQ23" s="16" t="s">
        <v>3</v>
      </c>
      <c r="AR23" s="16" t="s">
        <v>3</v>
      </c>
      <c r="AS23" s="16" t="s">
        <v>3</v>
      </c>
      <c r="AT23" s="16" t="s">
        <v>3</v>
      </c>
      <c r="AU23" s="11" t="s">
        <v>3</v>
      </c>
      <c r="AV23" s="11" t="s">
        <v>3</v>
      </c>
      <c r="AW23" s="11" t="s">
        <v>3</v>
      </c>
      <c r="AX23" s="17" t="str">
        <f>VLOOKUP(G23,'[1]JDA data'!$D:$E,2,0)</f>
        <v>AC0037</v>
      </c>
      <c r="AY23" s="17" t="b">
        <f t="shared" si="1"/>
        <v>1</v>
      </c>
      <c r="AZ23" s="17" t="str">
        <f t="shared" si="2"/>
        <v>JNS</v>
      </c>
    </row>
    <row r="24" spans="1:52" s="18" customFormat="1" ht="16.5" customHeight="1" x14ac:dyDescent="0.35">
      <c r="A24" s="8" t="str">
        <f>IF(N24="","-",IFERROR(VLOOKUP(N24,'[1]All Route Non-Bailment V76'!$A:$H,5,0),VLOOKUP(N24,'[1]TTVT AAT PxP Bailment EDC V76'!$A:$H,5,0)))</f>
        <v>Bailment</v>
      </c>
      <c r="B24" s="9" t="str">
        <f t="shared" si="0"/>
        <v>Completed</v>
      </c>
      <c r="C24" s="10">
        <f t="shared" si="3"/>
        <v>23</v>
      </c>
      <c r="D24" s="11" t="s">
        <v>62</v>
      </c>
      <c r="E24" s="12" t="s">
        <v>44</v>
      </c>
      <c r="F24" s="11" t="s">
        <v>0</v>
      </c>
      <c r="G24" s="11">
        <v>4383373</v>
      </c>
      <c r="H24" s="13" t="str">
        <f>IF(N24="","-",IFERROR(VLOOKUP(N24,'[1]All Route Non-Bailment V76'!$A:$H,7,0),VLOOKUP(N24,'[1]TTVT AAT PxP Bailment EDC V76'!$A:$H,7,0)))</f>
        <v>Round Trip</v>
      </c>
      <c r="I24" s="11" t="s">
        <v>45</v>
      </c>
      <c r="J24" s="12">
        <v>45261</v>
      </c>
      <c r="K24" s="12">
        <v>45262</v>
      </c>
      <c r="L24" s="12">
        <v>45262</v>
      </c>
      <c r="M24" s="12" t="s">
        <v>69</v>
      </c>
      <c r="N24" s="11" t="s">
        <v>111</v>
      </c>
      <c r="O24" s="13" t="str">
        <f>IF(N24="","-",IFERROR(VLOOKUP(N24,'[1]All Route Non-Bailment V76'!$A:$H,6,0),VLOOKUP(N24,'[1]TTVT AAT PxP Bailment EDC V76'!$A:$H,6,0)))</f>
        <v>11 - 20</v>
      </c>
      <c r="P24" s="11">
        <v>1</v>
      </c>
      <c r="Q24" s="11" t="s">
        <v>3</v>
      </c>
      <c r="R24" s="11" t="s">
        <v>3</v>
      </c>
      <c r="S24" s="13" t="str">
        <f>IF(N24="","-",IFERROR(VLOOKUP(N24,'[1]All Route Non-Bailment V76'!$A:$AF,32,0),VLOOKUP(N24,'[1]TTVT AAT PxP Bailment EDC V76'!$A:$AC,29,0)))</f>
        <v>6W</v>
      </c>
      <c r="T24" s="11" t="s">
        <v>48</v>
      </c>
      <c r="U24" s="11" t="s">
        <v>65</v>
      </c>
      <c r="V24" s="14" t="s">
        <v>66</v>
      </c>
      <c r="W24" s="11" t="s">
        <v>67</v>
      </c>
      <c r="X24" s="15" t="s">
        <v>52</v>
      </c>
      <c r="Y24" s="15" t="s">
        <v>68</v>
      </c>
      <c r="Z24" s="16" t="s">
        <v>3</v>
      </c>
      <c r="AA24" s="16" t="s">
        <v>3</v>
      </c>
      <c r="AB24" s="16" t="s">
        <v>3</v>
      </c>
      <c r="AC24" s="16" t="s">
        <v>3</v>
      </c>
      <c r="AD24" s="15" t="s">
        <v>3</v>
      </c>
      <c r="AE24" s="15" t="s">
        <v>3</v>
      </c>
      <c r="AF24" s="16" t="s">
        <v>3</v>
      </c>
      <c r="AG24" s="16" t="s">
        <v>3</v>
      </c>
      <c r="AH24" s="16" t="s">
        <v>3</v>
      </c>
      <c r="AI24" s="16" t="s">
        <v>3</v>
      </c>
      <c r="AJ24" s="15" t="s">
        <v>3</v>
      </c>
      <c r="AK24" s="15" t="s">
        <v>3</v>
      </c>
      <c r="AL24" s="16" t="s">
        <v>3</v>
      </c>
      <c r="AM24" s="16" t="s">
        <v>3</v>
      </c>
      <c r="AN24" s="16" t="s">
        <v>3</v>
      </c>
      <c r="AO24" s="16" t="s">
        <v>3</v>
      </c>
      <c r="AP24" s="16" t="s">
        <v>54</v>
      </c>
      <c r="AQ24" s="16" t="s">
        <v>3</v>
      </c>
      <c r="AR24" s="16" t="s">
        <v>3</v>
      </c>
      <c r="AS24" s="16" t="s">
        <v>3</v>
      </c>
      <c r="AT24" s="16" t="s">
        <v>3</v>
      </c>
      <c r="AU24" s="11" t="s">
        <v>3</v>
      </c>
      <c r="AV24" s="11" t="s">
        <v>3</v>
      </c>
      <c r="AW24" s="11" t="s">
        <v>3</v>
      </c>
      <c r="AX24" s="17" t="str">
        <f>VLOOKUP(G24,'[1]JDA data'!$D:$E,2,0)</f>
        <v>AC0038</v>
      </c>
      <c r="AY24" s="17" t="b">
        <f t="shared" si="1"/>
        <v>1</v>
      </c>
      <c r="AZ24" s="17" t="str">
        <f t="shared" si="2"/>
        <v>DRD</v>
      </c>
    </row>
    <row r="25" spans="1:52" s="18" customFormat="1" ht="16.5" customHeight="1" x14ac:dyDescent="0.35">
      <c r="A25" s="8" t="str">
        <f>IF(N25="","-",IFERROR(VLOOKUP(N25,'[1]All Route Non-Bailment V76'!$A:$H,5,0),VLOOKUP(N25,'[1]TTVT AAT PxP Bailment EDC V76'!$A:$H,5,0)))</f>
        <v>Bailment</v>
      </c>
      <c r="B25" s="9" t="str">
        <f t="shared" si="0"/>
        <v>Completed</v>
      </c>
      <c r="C25" s="10">
        <f t="shared" si="3"/>
        <v>24</v>
      </c>
      <c r="D25" s="11" t="s">
        <v>43</v>
      </c>
      <c r="E25" s="12" t="s">
        <v>44</v>
      </c>
      <c r="F25" s="11" t="s">
        <v>0</v>
      </c>
      <c r="G25" s="11">
        <v>4383407</v>
      </c>
      <c r="H25" s="13" t="str">
        <f>IF(N25="","-",IFERROR(VLOOKUP(N25,'[1]All Route Non-Bailment V76'!$A:$H,7,0),VLOOKUP(N25,'[1]TTVT AAT PxP Bailment EDC V76'!$A:$H,7,0)))</f>
        <v>Round Trip</v>
      </c>
      <c r="I25" s="11" t="s">
        <v>63</v>
      </c>
      <c r="J25" s="12">
        <v>45261</v>
      </c>
      <c r="K25" s="12">
        <v>45262</v>
      </c>
      <c r="L25" s="12">
        <v>45262</v>
      </c>
      <c r="M25" s="12" t="s">
        <v>69</v>
      </c>
      <c r="N25" s="11" t="s">
        <v>112</v>
      </c>
      <c r="O25" s="13" t="str">
        <f>IF(N25="","-",IFERROR(VLOOKUP(N25,'[1]All Route Non-Bailment V76'!$A:$H,6,0),VLOOKUP(N25,'[1]TTVT AAT PxP Bailment EDC V76'!$A:$H,6,0)))</f>
        <v>11 - 20</v>
      </c>
      <c r="P25" s="11">
        <v>1</v>
      </c>
      <c r="Q25" s="11" t="s">
        <v>3</v>
      </c>
      <c r="R25" s="11" t="s">
        <v>3</v>
      </c>
      <c r="S25" s="13" t="str">
        <f>IF(N25="","-",IFERROR(VLOOKUP(N25,'[1]All Route Non-Bailment V76'!$A:$AF,32,0),VLOOKUP(N25,'[1]TTVT AAT PxP Bailment EDC V76'!$A:$AC,29,0)))</f>
        <v>6W</v>
      </c>
      <c r="T25" s="11" t="s">
        <v>48</v>
      </c>
      <c r="U25" s="11" t="s">
        <v>88</v>
      </c>
      <c r="V25" s="14" t="s">
        <v>113</v>
      </c>
      <c r="W25" s="11" t="s">
        <v>114</v>
      </c>
      <c r="X25" s="15" t="s">
        <v>52</v>
      </c>
      <c r="Y25" s="15" t="s">
        <v>68</v>
      </c>
      <c r="Z25" s="16" t="s">
        <v>3</v>
      </c>
      <c r="AA25" s="16" t="s">
        <v>3</v>
      </c>
      <c r="AB25" s="16" t="s">
        <v>3</v>
      </c>
      <c r="AC25" s="16" t="s">
        <v>3</v>
      </c>
      <c r="AD25" s="15" t="s">
        <v>3</v>
      </c>
      <c r="AE25" s="15" t="s">
        <v>3</v>
      </c>
      <c r="AF25" s="16" t="s">
        <v>3</v>
      </c>
      <c r="AG25" s="16" t="s">
        <v>3</v>
      </c>
      <c r="AH25" s="16" t="s">
        <v>3</v>
      </c>
      <c r="AI25" s="16" t="s">
        <v>3</v>
      </c>
      <c r="AJ25" s="15" t="s">
        <v>3</v>
      </c>
      <c r="AK25" s="15" t="s">
        <v>3</v>
      </c>
      <c r="AL25" s="16" t="s">
        <v>3</v>
      </c>
      <c r="AM25" s="16" t="s">
        <v>3</v>
      </c>
      <c r="AN25" s="16" t="s">
        <v>3</v>
      </c>
      <c r="AO25" s="16" t="s">
        <v>3</v>
      </c>
      <c r="AP25" s="16" t="s">
        <v>54</v>
      </c>
      <c r="AQ25" s="16" t="s">
        <v>3</v>
      </c>
      <c r="AR25" s="16" t="s">
        <v>3</v>
      </c>
      <c r="AS25" s="16" t="s">
        <v>3</v>
      </c>
      <c r="AT25" s="16" t="s">
        <v>3</v>
      </c>
      <c r="AU25" s="11" t="s">
        <v>3</v>
      </c>
      <c r="AV25" s="11" t="s">
        <v>3</v>
      </c>
      <c r="AW25" s="11" t="s">
        <v>3</v>
      </c>
      <c r="AX25" s="17" t="str">
        <f>VLOOKUP(G25,'[1]JDA data'!$D:$E,2,0)</f>
        <v>AC0039</v>
      </c>
      <c r="AY25" s="17" t="b">
        <f t="shared" si="1"/>
        <v>1</v>
      </c>
      <c r="AZ25" s="17" t="str">
        <f t="shared" si="2"/>
        <v>BTS</v>
      </c>
    </row>
    <row r="26" spans="1:52" s="18" customFormat="1" ht="16.5" customHeight="1" x14ac:dyDescent="0.35">
      <c r="A26" s="8" t="str">
        <f>IF(N26="","-",IFERROR(VLOOKUP(N26,'[1]All Route Non-Bailment V76'!$A:$H,5,0),VLOOKUP(N26,'[1]TTVT AAT PxP Bailment EDC V76'!$A:$H,5,0)))</f>
        <v>Bailment</v>
      </c>
      <c r="B26" s="9" t="str">
        <f t="shared" si="0"/>
        <v>Completed</v>
      </c>
      <c r="C26" s="10">
        <f t="shared" si="3"/>
        <v>25</v>
      </c>
      <c r="D26" s="11" t="s">
        <v>62</v>
      </c>
      <c r="E26" s="12" t="s">
        <v>44</v>
      </c>
      <c r="F26" s="11" t="s">
        <v>0</v>
      </c>
      <c r="G26" s="11">
        <v>4383412</v>
      </c>
      <c r="H26" s="13" t="str">
        <f>IF(N26="","-",IFERROR(VLOOKUP(N26,'[1]All Route Non-Bailment V76'!$A:$H,7,0),VLOOKUP(N26,'[1]TTVT AAT PxP Bailment EDC V76'!$A:$H,7,0)))</f>
        <v>Round Trip</v>
      </c>
      <c r="I26" s="11" t="s">
        <v>63</v>
      </c>
      <c r="J26" s="12">
        <v>45261</v>
      </c>
      <c r="K26" s="12">
        <v>45262</v>
      </c>
      <c r="L26" s="12">
        <v>45262</v>
      </c>
      <c r="M26" s="12" t="s">
        <v>69</v>
      </c>
      <c r="N26" s="11" t="s">
        <v>115</v>
      </c>
      <c r="O26" s="13" t="str">
        <f>IF(N26="","-",IFERROR(VLOOKUP(N26,'[1]All Route Non-Bailment V76'!$A:$H,6,0),VLOOKUP(N26,'[1]TTVT AAT PxP Bailment EDC V76'!$A:$H,6,0)))</f>
        <v>11 - 20</v>
      </c>
      <c r="P26" s="11">
        <v>1</v>
      </c>
      <c r="Q26" s="11" t="s">
        <v>3</v>
      </c>
      <c r="R26" s="11" t="s">
        <v>3</v>
      </c>
      <c r="S26" s="13" t="str">
        <f>IF(N26="","-",IFERROR(VLOOKUP(N26,'[1]All Route Non-Bailment V76'!$A:$AF,32,0),VLOOKUP(N26,'[1]TTVT AAT PxP Bailment EDC V76'!$A:$AC,29,0)))</f>
        <v>6W</v>
      </c>
      <c r="T26" s="11" t="s">
        <v>48</v>
      </c>
      <c r="U26" s="11" t="s">
        <v>75</v>
      </c>
      <c r="V26" s="14" t="s">
        <v>76</v>
      </c>
      <c r="W26" s="11" t="s">
        <v>116</v>
      </c>
      <c r="X26" s="15" t="s">
        <v>52</v>
      </c>
      <c r="Y26" s="15" t="s">
        <v>68</v>
      </c>
      <c r="Z26" s="16" t="s">
        <v>3</v>
      </c>
      <c r="AA26" s="16" t="s">
        <v>3</v>
      </c>
      <c r="AB26" s="16" t="s">
        <v>3</v>
      </c>
      <c r="AC26" s="16" t="s">
        <v>3</v>
      </c>
      <c r="AD26" s="15" t="s">
        <v>3</v>
      </c>
      <c r="AE26" s="15" t="s">
        <v>3</v>
      </c>
      <c r="AF26" s="16" t="s">
        <v>3</v>
      </c>
      <c r="AG26" s="16" t="s">
        <v>3</v>
      </c>
      <c r="AH26" s="16" t="s">
        <v>3</v>
      </c>
      <c r="AI26" s="16" t="s">
        <v>3</v>
      </c>
      <c r="AJ26" s="15" t="s">
        <v>3</v>
      </c>
      <c r="AK26" s="15" t="s">
        <v>3</v>
      </c>
      <c r="AL26" s="16" t="s">
        <v>3</v>
      </c>
      <c r="AM26" s="16" t="s">
        <v>3</v>
      </c>
      <c r="AN26" s="16" t="s">
        <v>3</v>
      </c>
      <c r="AO26" s="16" t="s">
        <v>3</v>
      </c>
      <c r="AP26" s="16" t="s">
        <v>54</v>
      </c>
      <c r="AQ26" s="16" t="s">
        <v>3</v>
      </c>
      <c r="AR26" s="16" t="s">
        <v>3</v>
      </c>
      <c r="AS26" s="16" t="s">
        <v>3</v>
      </c>
      <c r="AT26" s="16" t="s">
        <v>3</v>
      </c>
      <c r="AU26" s="11" t="s">
        <v>3</v>
      </c>
      <c r="AV26" s="11" t="s">
        <v>3</v>
      </c>
      <c r="AW26" s="11" t="s">
        <v>3</v>
      </c>
      <c r="AX26" s="17" t="str">
        <f>VLOOKUP(G26,'[1]JDA data'!$D:$E,2,0)</f>
        <v>AC0040</v>
      </c>
      <c r="AY26" s="17" t="b">
        <f t="shared" si="1"/>
        <v>1</v>
      </c>
      <c r="AZ26" s="17" t="str">
        <f t="shared" si="2"/>
        <v>DRD</v>
      </c>
    </row>
    <row r="27" spans="1:52" s="18" customFormat="1" ht="16.5" customHeight="1" x14ac:dyDescent="0.35">
      <c r="A27" s="8" t="str">
        <f>IF(N27="","-",IFERROR(VLOOKUP(N27,'[1]All Route Non-Bailment V76'!$A:$H,5,0),VLOOKUP(N27,'[1]TTVT AAT PxP Bailment EDC V76'!$A:$H,5,0)))</f>
        <v>Bailment</v>
      </c>
      <c r="B27" s="9" t="str">
        <f t="shared" si="0"/>
        <v>Completed</v>
      </c>
      <c r="C27" s="10">
        <f t="shared" si="3"/>
        <v>26</v>
      </c>
      <c r="D27" s="11" t="s">
        <v>43</v>
      </c>
      <c r="E27" s="12" t="s">
        <v>44</v>
      </c>
      <c r="F27" s="11" t="s">
        <v>0</v>
      </c>
      <c r="G27" s="11">
        <v>4383299</v>
      </c>
      <c r="H27" s="13" t="str">
        <f>IF(N27="","-",IFERROR(VLOOKUP(N27,'[1]All Route Non-Bailment V76'!$A:$H,7,0),VLOOKUP(N27,'[1]TTVT AAT PxP Bailment EDC V76'!$A:$H,7,0)))</f>
        <v>Round Trip</v>
      </c>
      <c r="I27" s="11" t="s">
        <v>45</v>
      </c>
      <c r="J27" s="12">
        <v>45261</v>
      </c>
      <c r="K27" s="12">
        <v>45262</v>
      </c>
      <c r="L27" s="12">
        <v>45262</v>
      </c>
      <c r="M27" s="12" t="s">
        <v>69</v>
      </c>
      <c r="N27" s="11" t="s">
        <v>117</v>
      </c>
      <c r="O27" s="13" t="str">
        <f>IF(N27="","-",IFERROR(VLOOKUP(N27,'[1]All Route Non-Bailment V76'!$A:$H,6,0),VLOOKUP(N27,'[1]TTVT AAT PxP Bailment EDC V76'!$A:$H,6,0)))</f>
        <v>11 - 20</v>
      </c>
      <c r="P27" s="11">
        <v>1</v>
      </c>
      <c r="Q27" s="11" t="s">
        <v>3</v>
      </c>
      <c r="R27" s="11" t="s">
        <v>3</v>
      </c>
      <c r="S27" s="13" t="str">
        <f>IF(N27="","-",IFERROR(VLOOKUP(N27,'[1]All Route Non-Bailment V76'!$A:$AF,32,0),VLOOKUP(N27,'[1]TTVT AAT PxP Bailment EDC V76'!$A:$AC,29,0)))</f>
        <v>6W</v>
      </c>
      <c r="T27" s="11" t="s">
        <v>48</v>
      </c>
      <c r="U27" s="11" t="s">
        <v>79</v>
      </c>
      <c r="V27" s="14" t="s">
        <v>80</v>
      </c>
      <c r="W27" s="11" t="s">
        <v>81</v>
      </c>
      <c r="X27" s="15" t="s">
        <v>52</v>
      </c>
      <c r="Y27" s="15" t="s">
        <v>68</v>
      </c>
      <c r="Z27" s="16" t="s">
        <v>3</v>
      </c>
      <c r="AA27" s="16" t="s">
        <v>3</v>
      </c>
      <c r="AB27" s="16" t="s">
        <v>3</v>
      </c>
      <c r="AC27" s="16" t="s">
        <v>3</v>
      </c>
      <c r="AD27" s="15" t="s">
        <v>3</v>
      </c>
      <c r="AE27" s="15" t="s">
        <v>3</v>
      </c>
      <c r="AF27" s="16" t="s">
        <v>3</v>
      </c>
      <c r="AG27" s="16" t="s">
        <v>3</v>
      </c>
      <c r="AH27" s="16" t="s">
        <v>3</v>
      </c>
      <c r="AI27" s="16" t="s">
        <v>3</v>
      </c>
      <c r="AJ27" s="15" t="s">
        <v>3</v>
      </c>
      <c r="AK27" s="15" t="s">
        <v>3</v>
      </c>
      <c r="AL27" s="16" t="s">
        <v>3</v>
      </c>
      <c r="AM27" s="16" t="s">
        <v>3</v>
      </c>
      <c r="AN27" s="16" t="s">
        <v>3</v>
      </c>
      <c r="AO27" s="16" t="s">
        <v>3</v>
      </c>
      <c r="AP27" s="16" t="s">
        <v>54</v>
      </c>
      <c r="AQ27" s="16" t="s">
        <v>3</v>
      </c>
      <c r="AR27" s="16" t="s">
        <v>3</v>
      </c>
      <c r="AS27" s="16" t="s">
        <v>3</v>
      </c>
      <c r="AT27" s="16" t="s">
        <v>3</v>
      </c>
      <c r="AU27" s="11" t="s">
        <v>3</v>
      </c>
      <c r="AV27" s="11" t="s">
        <v>3</v>
      </c>
      <c r="AW27" s="11" t="s">
        <v>3</v>
      </c>
      <c r="AX27" s="17" t="str">
        <f>VLOOKUP(G27,'[1]JDA data'!$D:$E,2,0)</f>
        <v>AA0006</v>
      </c>
      <c r="AY27" s="17" t="b">
        <f t="shared" si="1"/>
        <v>1</v>
      </c>
      <c r="AZ27" s="17" t="str">
        <f t="shared" si="2"/>
        <v>BTS</v>
      </c>
    </row>
    <row r="28" spans="1:52" s="18" customFormat="1" ht="16.5" customHeight="1" x14ac:dyDescent="0.35">
      <c r="A28" s="8" t="str">
        <f>IF(N28="","-",IFERROR(VLOOKUP(N28,'[1]All Route Non-Bailment V76'!$A:$H,5,0),VLOOKUP(N28,'[1]TTVT AAT PxP Bailment EDC V76'!$A:$H,5,0)))</f>
        <v>Bailment</v>
      </c>
      <c r="B28" s="9" t="str">
        <f t="shared" si="0"/>
        <v>Completed</v>
      </c>
      <c r="C28" s="10">
        <f t="shared" si="3"/>
        <v>27</v>
      </c>
      <c r="D28" s="11" t="s">
        <v>43</v>
      </c>
      <c r="E28" s="12" t="s">
        <v>44</v>
      </c>
      <c r="F28" s="11" t="s">
        <v>0</v>
      </c>
      <c r="G28" s="11">
        <v>4383301</v>
      </c>
      <c r="H28" s="13" t="str">
        <f>IF(N28="","-",IFERROR(VLOOKUP(N28,'[1]All Route Non-Bailment V76'!$A:$H,7,0),VLOOKUP(N28,'[1]TTVT AAT PxP Bailment EDC V76'!$A:$H,7,0)))</f>
        <v>Round Trip</v>
      </c>
      <c r="I28" s="11" t="s">
        <v>45</v>
      </c>
      <c r="J28" s="12">
        <v>45261</v>
      </c>
      <c r="K28" s="12">
        <v>45262</v>
      </c>
      <c r="L28" s="12">
        <v>45262</v>
      </c>
      <c r="M28" s="12" t="s">
        <v>69</v>
      </c>
      <c r="N28" s="11" t="s">
        <v>118</v>
      </c>
      <c r="O28" s="13" t="str">
        <f>IF(N28="","-",IFERROR(VLOOKUP(N28,'[1]All Route Non-Bailment V76'!$A:$H,6,0),VLOOKUP(N28,'[1]TTVT AAT PxP Bailment EDC V76'!$A:$H,6,0)))</f>
        <v>11 - 20</v>
      </c>
      <c r="P28" s="11">
        <v>1</v>
      </c>
      <c r="Q28" s="11" t="s">
        <v>3</v>
      </c>
      <c r="R28" s="11" t="s">
        <v>3</v>
      </c>
      <c r="S28" s="13" t="str">
        <f>IF(N28="","-",IFERROR(VLOOKUP(N28,'[1]All Route Non-Bailment V76'!$A:$AF,32,0),VLOOKUP(N28,'[1]TTVT AAT PxP Bailment EDC V76'!$A:$AC,29,0)))</f>
        <v>6W</v>
      </c>
      <c r="T28" s="11" t="s">
        <v>48</v>
      </c>
      <c r="U28" s="11" t="s">
        <v>83</v>
      </c>
      <c r="V28" s="14" t="s">
        <v>119</v>
      </c>
      <c r="W28" s="11" t="s">
        <v>85</v>
      </c>
      <c r="X28" s="15" t="s">
        <v>52</v>
      </c>
      <c r="Y28" s="15" t="s">
        <v>68</v>
      </c>
      <c r="Z28" s="16" t="s">
        <v>3</v>
      </c>
      <c r="AA28" s="16" t="s">
        <v>3</v>
      </c>
      <c r="AB28" s="16" t="s">
        <v>3</v>
      </c>
      <c r="AC28" s="16" t="s">
        <v>3</v>
      </c>
      <c r="AD28" s="15" t="s">
        <v>3</v>
      </c>
      <c r="AE28" s="15" t="s">
        <v>3</v>
      </c>
      <c r="AF28" s="16" t="s">
        <v>3</v>
      </c>
      <c r="AG28" s="16" t="s">
        <v>3</v>
      </c>
      <c r="AH28" s="16" t="s">
        <v>3</v>
      </c>
      <c r="AI28" s="16" t="s">
        <v>3</v>
      </c>
      <c r="AJ28" s="15" t="s">
        <v>3</v>
      </c>
      <c r="AK28" s="15" t="s">
        <v>3</v>
      </c>
      <c r="AL28" s="16" t="s">
        <v>3</v>
      </c>
      <c r="AM28" s="16" t="s">
        <v>3</v>
      </c>
      <c r="AN28" s="16" t="s">
        <v>3</v>
      </c>
      <c r="AO28" s="16" t="s">
        <v>3</v>
      </c>
      <c r="AP28" s="16" t="s">
        <v>54</v>
      </c>
      <c r="AQ28" s="16" t="s">
        <v>3</v>
      </c>
      <c r="AR28" s="16" t="s">
        <v>3</v>
      </c>
      <c r="AS28" s="16" t="s">
        <v>3</v>
      </c>
      <c r="AT28" s="16" t="s">
        <v>3</v>
      </c>
      <c r="AU28" s="11" t="s">
        <v>3</v>
      </c>
      <c r="AV28" s="11" t="s">
        <v>3</v>
      </c>
      <c r="AW28" s="11" t="s">
        <v>3</v>
      </c>
      <c r="AX28" s="17" t="str">
        <f>VLOOKUP(G28,'[1]JDA data'!$D:$E,2,0)</f>
        <v>AC0041</v>
      </c>
      <c r="AY28" s="17" t="b">
        <f t="shared" si="1"/>
        <v>1</v>
      </c>
      <c r="AZ28" s="17" t="str">
        <f t="shared" si="2"/>
        <v>BTS</v>
      </c>
    </row>
    <row r="29" spans="1:52" s="18" customFormat="1" ht="16.5" customHeight="1" x14ac:dyDescent="0.35">
      <c r="A29" s="8" t="str">
        <f>IF(N29="","-",IFERROR(VLOOKUP(N29,'[1]All Route Non-Bailment V76'!$A:$H,5,0),VLOOKUP(N29,'[1]TTVT AAT PxP Bailment EDC V76'!$A:$H,5,0)))</f>
        <v>Bailment</v>
      </c>
      <c r="B29" s="9" t="str">
        <f t="shared" si="0"/>
        <v>Completed</v>
      </c>
      <c r="C29" s="10">
        <f t="shared" si="3"/>
        <v>28</v>
      </c>
      <c r="D29" s="11" t="s">
        <v>43</v>
      </c>
      <c r="E29" s="12" t="s">
        <v>44</v>
      </c>
      <c r="F29" s="11" t="s">
        <v>0</v>
      </c>
      <c r="G29" s="11">
        <v>4383300</v>
      </c>
      <c r="H29" s="13" t="str">
        <f>IF(N29="","-",IFERROR(VLOOKUP(N29,'[1]All Route Non-Bailment V76'!$A:$H,7,0),VLOOKUP(N29,'[1]TTVT AAT PxP Bailment EDC V76'!$A:$H,7,0)))</f>
        <v>Round Trip</v>
      </c>
      <c r="I29" s="11" t="s">
        <v>45</v>
      </c>
      <c r="J29" s="12">
        <v>45261</v>
      </c>
      <c r="K29" s="12">
        <v>45262</v>
      </c>
      <c r="L29" s="12">
        <v>45262</v>
      </c>
      <c r="M29" s="12" t="s">
        <v>69</v>
      </c>
      <c r="N29" s="11" t="s">
        <v>120</v>
      </c>
      <c r="O29" s="13" t="str">
        <f>IF(N29="","-",IFERROR(VLOOKUP(N29,'[1]All Route Non-Bailment V76'!$A:$H,6,0),VLOOKUP(N29,'[1]TTVT AAT PxP Bailment EDC V76'!$A:$H,6,0)))</f>
        <v>11 - 20</v>
      </c>
      <c r="P29" s="11">
        <v>1</v>
      </c>
      <c r="Q29" s="11" t="s">
        <v>3</v>
      </c>
      <c r="R29" s="11" t="s">
        <v>3</v>
      </c>
      <c r="S29" s="13" t="str">
        <f>IF(N29="","-",IFERROR(VLOOKUP(N29,'[1]All Route Non-Bailment V76'!$A:$AF,32,0),VLOOKUP(N29,'[1]TTVT AAT PxP Bailment EDC V76'!$A:$AC,29,0)))</f>
        <v>6W</v>
      </c>
      <c r="T29" s="11" t="s">
        <v>48</v>
      </c>
      <c r="U29" s="11" t="s">
        <v>88</v>
      </c>
      <c r="V29" s="14" t="s">
        <v>113</v>
      </c>
      <c r="W29" s="11" t="s">
        <v>114</v>
      </c>
      <c r="X29" s="15" t="s">
        <v>52</v>
      </c>
      <c r="Y29" s="15" t="s">
        <v>68</v>
      </c>
      <c r="Z29" s="16" t="s">
        <v>3</v>
      </c>
      <c r="AA29" s="16" t="s">
        <v>3</v>
      </c>
      <c r="AB29" s="16" t="s">
        <v>3</v>
      </c>
      <c r="AC29" s="16" t="s">
        <v>3</v>
      </c>
      <c r="AD29" s="15" t="s">
        <v>3</v>
      </c>
      <c r="AE29" s="15" t="s">
        <v>3</v>
      </c>
      <c r="AF29" s="16" t="s">
        <v>3</v>
      </c>
      <c r="AG29" s="16" t="s">
        <v>3</v>
      </c>
      <c r="AH29" s="16" t="s">
        <v>3</v>
      </c>
      <c r="AI29" s="16" t="s">
        <v>3</v>
      </c>
      <c r="AJ29" s="15" t="s">
        <v>3</v>
      </c>
      <c r="AK29" s="15" t="s">
        <v>3</v>
      </c>
      <c r="AL29" s="16" t="s">
        <v>3</v>
      </c>
      <c r="AM29" s="16" t="s">
        <v>3</v>
      </c>
      <c r="AN29" s="16" t="s">
        <v>3</v>
      </c>
      <c r="AO29" s="16" t="s">
        <v>3</v>
      </c>
      <c r="AP29" s="16" t="s">
        <v>54</v>
      </c>
      <c r="AQ29" s="16" t="s">
        <v>3</v>
      </c>
      <c r="AR29" s="16" t="s">
        <v>3</v>
      </c>
      <c r="AS29" s="16" t="s">
        <v>3</v>
      </c>
      <c r="AT29" s="16" t="s">
        <v>3</v>
      </c>
      <c r="AU29" s="11" t="s">
        <v>3</v>
      </c>
      <c r="AV29" s="11" t="s">
        <v>3</v>
      </c>
      <c r="AW29" s="11" t="s">
        <v>3</v>
      </c>
      <c r="AX29" s="17" t="str">
        <f>VLOOKUP(G29,'[1]JDA data'!$D:$E,2,0)</f>
        <v>AB0006</v>
      </c>
      <c r="AY29" s="17" t="b">
        <f t="shared" si="1"/>
        <v>1</v>
      </c>
      <c r="AZ29" s="17" t="str">
        <f t="shared" si="2"/>
        <v>BTS</v>
      </c>
    </row>
    <row r="30" spans="1:52" s="18" customFormat="1" ht="16.5" customHeight="1" x14ac:dyDescent="0.35">
      <c r="A30" s="8" t="str">
        <f>IF(N30="","-",IFERROR(VLOOKUP(N30,'[1]All Route Non-Bailment V76'!$A:$H,5,0),VLOOKUP(N30,'[1]TTVT AAT PxP Bailment EDC V76'!$A:$H,5,0)))</f>
        <v>Bailment</v>
      </c>
      <c r="B30" s="9" t="str">
        <f t="shared" si="0"/>
        <v>Completed</v>
      </c>
      <c r="C30" s="10">
        <f t="shared" si="3"/>
        <v>29</v>
      </c>
      <c r="D30" s="11" t="s">
        <v>62</v>
      </c>
      <c r="E30" s="12" t="s">
        <v>44</v>
      </c>
      <c r="F30" s="11" t="s">
        <v>0</v>
      </c>
      <c r="G30" s="11">
        <v>4383390</v>
      </c>
      <c r="H30" s="13" t="str">
        <f>IF(N30="","-",IFERROR(VLOOKUP(N30,'[1]All Route Non-Bailment V76'!$A:$H,7,0),VLOOKUP(N30,'[1]TTVT AAT PxP Bailment EDC V76'!$A:$H,7,0)))</f>
        <v>Round Trip</v>
      </c>
      <c r="I30" s="11" t="s">
        <v>45</v>
      </c>
      <c r="J30" s="12">
        <v>45261</v>
      </c>
      <c r="K30" s="12">
        <v>45262</v>
      </c>
      <c r="L30" s="12">
        <v>45262</v>
      </c>
      <c r="M30" s="12" t="s">
        <v>69</v>
      </c>
      <c r="N30" s="11" t="s">
        <v>121</v>
      </c>
      <c r="O30" s="13" t="str">
        <f>IF(N30="","-",IFERROR(VLOOKUP(N30,'[1]All Route Non-Bailment V76'!$A:$H,6,0),VLOOKUP(N30,'[1]TTVT AAT PxP Bailment EDC V76'!$A:$H,6,0)))</f>
        <v>11 - 20</v>
      </c>
      <c r="P30" s="11">
        <v>1</v>
      </c>
      <c r="Q30" s="11" t="s">
        <v>3</v>
      </c>
      <c r="R30" s="11" t="s">
        <v>3</v>
      </c>
      <c r="S30" s="13" t="str">
        <f>IF(N30="","-",IFERROR(VLOOKUP(N30,'[1]All Route Non-Bailment V76'!$A:$AF,32,0),VLOOKUP(N30,'[1]TTVT AAT PxP Bailment EDC V76'!$A:$AC,29,0)))</f>
        <v>6W</v>
      </c>
      <c r="T30" s="11" t="s">
        <v>48</v>
      </c>
      <c r="U30" s="11" t="s">
        <v>75</v>
      </c>
      <c r="V30" s="14" t="s">
        <v>76</v>
      </c>
      <c r="W30" s="11" t="s">
        <v>116</v>
      </c>
      <c r="X30" s="15" t="s">
        <v>52</v>
      </c>
      <c r="Y30" s="15" t="s">
        <v>68</v>
      </c>
      <c r="Z30" s="16" t="s">
        <v>3</v>
      </c>
      <c r="AA30" s="16" t="s">
        <v>3</v>
      </c>
      <c r="AB30" s="16" t="s">
        <v>3</v>
      </c>
      <c r="AC30" s="16" t="s">
        <v>3</v>
      </c>
      <c r="AD30" s="15" t="s">
        <v>3</v>
      </c>
      <c r="AE30" s="15" t="s">
        <v>3</v>
      </c>
      <c r="AF30" s="16" t="s">
        <v>3</v>
      </c>
      <c r="AG30" s="16" t="s">
        <v>3</v>
      </c>
      <c r="AH30" s="16" t="s">
        <v>3</v>
      </c>
      <c r="AI30" s="16" t="s">
        <v>3</v>
      </c>
      <c r="AJ30" s="15" t="s">
        <v>3</v>
      </c>
      <c r="AK30" s="15" t="s">
        <v>3</v>
      </c>
      <c r="AL30" s="16" t="s">
        <v>3</v>
      </c>
      <c r="AM30" s="16" t="s">
        <v>3</v>
      </c>
      <c r="AN30" s="16" t="s">
        <v>3</v>
      </c>
      <c r="AO30" s="16" t="s">
        <v>3</v>
      </c>
      <c r="AP30" s="16" t="s">
        <v>54</v>
      </c>
      <c r="AQ30" s="16" t="s">
        <v>3</v>
      </c>
      <c r="AR30" s="16" t="s">
        <v>3</v>
      </c>
      <c r="AS30" s="16" t="s">
        <v>3</v>
      </c>
      <c r="AT30" s="16" t="s">
        <v>3</v>
      </c>
      <c r="AU30" s="11" t="s">
        <v>3</v>
      </c>
      <c r="AV30" s="11" t="s">
        <v>3</v>
      </c>
      <c r="AW30" s="11" t="s">
        <v>3</v>
      </c>
      <c r="AX30" s="17" t="str">
        <f>VLOOKUP(G30,'[1]JDA data'!$D:$E,2,0)</f>
        <v>AC0043</v>
      </c>
      <c r="AY30" s="17" t="b">
        <f t="shared" si="1"/>
        <v>1</v>
      </c>
      <c r="AZ30" s="17" t="str">
        <f t="shared" si="2"/>
        <v>DRD</v>
      </c>
    </row>
    <row r="31" spans="1:52" s="18" customFormat="1" ht="16.5" customHeight="1" x14ac:dyDescent="0.35">
      <c r="A31" s="8" t="str">
        <f>IF(N31="","-",IFERROR(VLOOKUP(N31,'[1]All Route Non-Bailment V76'!$A:$H,5,0),VLOOKUP(N31,'[1]TTVT AAT PxP Bailment EDC V76'!$A:$H,5,0)))</f>
        <v>Bailment</v>
      </c>
      <c r="B31" s="9" t="str">
        <f t="shared" si="0"/>
        <v>Completed</v>
      </c>
      <c r="C31" s="10">
        <f t="shared" si="3"/>
        <v>30</v>
      </c>
      <c r="D31" s="11" t="s">
        <v>43</v>
      </c>
      <c r="E31" s="12" t="s">
        <v>44</v>
      </c>
      <c r="F31" s="11" t="s">
        <v>0</v>
      </c>
      <c r="G31" s="11">
        <v>4383374</v>
      </c>
      <c r="H31" s="13" t="str">
        <f>IF(N31="","-",IFERROR(VLOOKUP(N31,'[1]All Route Non-Bailment V76'!$A:$H,7,0),VLOOKUP(N31,'[1]TTVT AAT PxP Bailment EDC V76'!$A:$H,7,0)))</f>
        <v>Round Trip</v>
      </c>
      <c r="I31" s="11" t="s">
        <v>45</v>
      </c>
      <c r="J31" s="12">
        <v>45261</v>
      </c>
      <c r="K31" s="12">
        <v>45262</v>
      </c>
      <c r="L31" s="12">
        <v>45262</v>
      </c>
      <c r="M31" s="12" t="s">
        <v>69</v>
      </c>
      <c r="N31" s="11" t="s">
        <v>122</v>
      </c>
      <c r="O31" s="13" t="str">
        <f>IF(N31="","-",IFERROR(VLOOKUP(N31,'[1]All Route Non-Bailment V76'!$A:$H,6,0),VLOOKUP(N31,'[1]TTVT AAT PxP Bailment EDC V76'!$A:$H,6,0)))</f>
        <v>11 - 20</v>
      </c>
      <c r="P31" s="11">
        <v>1</v>
      </c>
      <c r="Q31" s="11" t="s">
        <v>3</v>
      </c>
      <c r="R31" s="11" t="s">
        <v>3</v>
      </c>
      <c r="S31" s="13" t="str">
        <f>IF(N31="","-",IFERROR(VLOOKUP(N31,'[1]All Route Non-Bailment V76'!$A:$AF,32,0),VLOOKUP(N31,'[1]TTVT AAT PxP Bailment EDC V76'!$A:$AC,29,0)))</f>
        <v>6W</v>
      </c>
      <c r="T31" s="11" t="s">
        <v>48</v>
      </c>
      <c r="U31" s="11" t="s">
        <v>83</v>
      </c>
      <c r="V31" s="14" t="s">
        <v>119</v>
      </c>
      <c r="W31" s="11" t="s">
        <v>85</v>
      </c>
      <c r="X31" s="15" t="s">
        <v>52</v>
      </c>
      <c r="Y31" s="15" t="s">
        <v>68</v>
      </c>
      <c r="Z31" s="16" t="s">
        <v>3</v>
      </c>
      <c r="AA31" s="16" t="s">
        <v>3</v>
      </c>
      <c r="AB31" s="16" t="s">
        <v>3</v>
      </c>
      <c r="AC31" s="16" t="s">
        <v>3</v>
      </c>
      <c r="AD31" s="15" t="s">
        <v>3</v>
      </c>
      <c r="AE31" s="15" t="s">
        <v>3</v>
      </c>
      <c r="AF31" s="16" t="s">
        <v>3</v>
      </c>
      <c r="AG31" s="16" t="s">
        <v>3</v>
      </c>
      <c r="AH31" s="16" t="s">
        <v>3</v>
      </c>
      <c r="AI31" s="16" t="s">
        <v>3</v>
      </c>
      <c r="AJ31" s="15" t="s">
        <v>3</v>
      </c>
      <c r="AK31" s="15" t="s">
        <v>3</v>
      </c>
      <c r="AL31" s="16" t="s">
        <v>3</v>
      </c>
      <c r="AM31" s="16" t="s">
        <v>3</v>
      </c>
      <c r="AN31" s="16" t="s">
        <v>3</v>
      </c>
      <c r="AO31" s="16" t="s">
        <v>3</v>
      </c>
      <c r="AP31" s="16" t="s">
        <v>54</v>
      </c>
      <c r="AQ31" s="16" t="s">
        <v>3</v>
      </c>
      <c r="AR31" s="16" t="s">
        <v>3</v>
      </c>
      <c r="AS31" s="16" t="s">
        <v>3</v>
      </c>
      <c r="AT31" s="16" t="s">
        <v>3</v>
      </c>
      <c r="AU31" s="11" t="s">
        <v>3</v>
      </c>
      <c r="AV31" s="11" t="s">
        <v>3</v>
      </c>
      <c r="AW31" s="11" t="s">
        <v>3</v>
      </c>
      <c r="AX31" s="17" t="str">
        <f>VLOOKUP(G31,'[1]JDA data'!$D:$E,2,0)</f>
        <v>AC0044</v>
      </c>
      <c r="AY31" s="17" t="b">
        <f t="shared" si="1"/>
        <v>1</v>
      </c>
      <c r="AZ31" s="17" t="str">
        <f t="shared" si="2"/>
        <v>BTS</v>
      </c>
    </row>
    <row r="32" spans="1:52" s="18" customFormat="1" ht="16.5" customHeight="1" x14ac:dyDescent="0.35">
      <c r="A32" s="8" t="str">
        <f>IF(N32="","-",IFERROR(VLOOKUP(N32,'[1]All Route Non-Bailment V76'!$A:$H,5,0),VLOOKUP(N32,'[1]TTVT AAT PxP Bailment EDC V76'!$A:$H,5,0)))</f>
        <v>Bailment</v>
      </c>
      <c r="B32" s="9" t="str">
        <f t="shared" si="0"/>
        <v>Completed</v>
      </c>
      <c r="C32" s="10">
        <f t="shared" si="3"/>
        <v>31</v>
      </c>
      <c r="D32" s="11" t="s">
        <v>43</v>
      </c>
      <c r="E32" s="12" t="s">
        <v>44</v>
      </c>
      <c r="F32" s="11" t="s">
        <v>0</v>
      </c>
      <c r="G32" s="11">
        <v>4383410</v>
      </c>
      <c r="H32" s="13" t="str">
        <f>IF(N32="","-",IFERROR(VLOOKUP(N32,'[1]All Route Non-Bailment V76'!$A:$H,7,0),VLOOKUP(N32,'[1]TTVT AAT PxP Bailment EDC V76'!$A:$H,7,0)))</f>
        <v>Round Trip</v>
      </c>
      <c r="I32" s="11" t="s">
        <v>63</v>
      </c>
      <c r="J32" s="12">
        <v>45261</v>
      </c>
      <c r="K32" s="12">
        <v>45262</v>
      </c>
      <c r="L32" s="12">
        <v>45262</v>
      </c>
      <c r="M32" s="12" t="s">
        <v>69</v>
      </c>
      <c r="N32" s="11" t="s">
        <v>123</v>
      </c>
      <c r="O32" s="13" t="str">
        <f>IF(N32="","-",IFERROR(VLOOKUP(N32,'[1]All Route Non-Bailment V76'!$A:$H,6,0),VLOOKUP(N32,'[1]TTVT AAT PxP Bailment EDC V76'!$A:$H,6,0)))</f>
        <v>11 - 20</v>
      </c>
      <c r="P32" s="11">
        <v>1</v>
      </c>
      <c r="Q32" s="11" t="s">
        <v>3</v>
      </c>
      <c r="R32" s="11" t="s">
        <v>3</v>
      </c>
      <c r="S32" s="13" t="str">
        <f>IF(N32="","-",IFERROR(VLOOKUP(N32,'[1]All Route Non-Bailment V76'!$A:$AF,32,0),VLOOKUP(N32,'[1]TTVT AAT PxP Bailment EDC V76'!$A:$AC,29,0)))</f>
        <v>6W</v>
      </c>
      <c r="T32" s="11" t="s">
        <v>48</v>
      </c>
      <c r="U32" s="11" t="s">
        <v>88</v>
      </c>
      <c r="V32" s="14" t="s">
        <v>113</v>
      </c>
      <c r="W32" s="11" t="s">
        <v>114</v>
      </c>
      <c r="X32" s="15" t="s">
        <v>52</v>
      </c>
      <c r="Y32" s="15" t="s">
        <v>68</v>
      </c>
      <c r="Z32" s="16" t="s">
        <v>3</v>
      </c>
      <c r="AA32" s="16" t="s">
        <v>3</v>
      </c>
      <c r="AB32" s="16" t="s">
        <v>3</v>
      </c>
      <c r="AC32" s="16" t="s">
        <v>3</v>
      </c>
      <c r="AD32" s="15" t="s">
        <v>3</v>
      </c>
      <c r="AE32" s="15" t="s">
        <v>3</v>
      </c>
      <c r="AF32" s="16" t="s">
        <v>3</v>
      </c>
      <c r="AG32" s="16" t="s">
        <v>3</v>
      </c>
      <c r="AH32" s="16" t="s">
        <v>3</v>
      </c>
      <c r="AI32" s="16" t="s">
        <v>3</v>
      </c>
      <c r="AJ32" s="15" t="s">
        <v>3</v>
      </c>
      <c r="AK32" s="15" t="s">
        <v>3</v>
      </c>
      <c r="AL32" s="16" t="s">
        <v>3</v>
      </c>
      <c r="AM32" s="16" t="s">
        <v>3</v>
      </c>
      <c r="AN32" s="16" t="s">
        <v>3</v>
      </c>
      <c r="AO32" s="16" t="s">
        <v>3</v>
      </c>
      <c r="AP32" s="16" t="s">
        <v>54</v>
      </c>
      <c r="AQ32" s="16" t="s">
        <v>3</v>
      </c>
      <c r="AR32" s="16" t="s">
        <v>3</v>
      </c>
      <c r="AS32" s="16" t="s">
        <v>3</v>
      </c>
      <c r="AT32" s="16" t="s">
        <v>3</v>
      </c>
      <c r="AU32" s="11" t="s">
        <v>3</v>
      </c>
      <c r="AV32" s="11" t="s">
        <v>3</v>
      </c>
      <c r="AW32" s="11" t="s">
        <v>3</v>
      </c>
      <c r="AX32" s="17" t="str">
        <f>VLOOKUP(G32,'[1]JDA data'!$D:$E,2,0)</f>
        <v>AA0007</v>
      </c>
      <c r="AY32" s="17" t="b">
        <f t="shared" si="1"/>
        <v>1</v>
      </c>
      <c r="AZ32" s="17" t="str">
        <f t="shared" si="2"/>
        <v>BTS</v>
      </c>
    </row>
    <row r="33" spans="1:52" s="18" customFormat="1" ht="16.5" customHeight="1" x14ac:dyDescent="0.35">
      <c r="A33" s="8" t="str">
        <f>IF(N33="","-",IFERROR(VLOOKUP(N33,'[1]All Route Non-Bailment V76'!$A:$H,5,0),VLOOKUP(N33,'[1]TTVT AAT PxP Bailment EDC V76'!$A:$H,5,0)))</f>
        <v>Bailment</v>
      </c>
      <c r="B33" s="9" t="str">
        <f t="shared" si="0"/>
        <v>Completed</v>
      </c>
      <c r="C33" s="10">
        <f t="shared" si="3"/>
        <v>32</v>
      </c>
      <c r="D33" s="11" t="s">
        <v>55</v>
      </c>
      <c r="E33" s="12" t="s">
        <v>44</v>
      </c>
      <c r="F33" s="11" t="s">
        <v>1</v>
      </c>
      <c r="G33" s="11">
        <v>4383302</v>
      </c>
      <c r="H33" s="13" t="str">
        <f>IF(N33="","-",IFERROR(VLOOKUP(N33,'[1]All Route Non-Bailment V76'!$A:$H,7,0),VLOOKUP(N33,'[1]TTVT AAT PxP Bailment EDC V76'!$A:$H,7,0)))</f>
        <v>Round Trip</v>
      </c>
      <c r="I33" s="11" t="s">
        <v>45</v>
      </c>
      <c r="J33" s="12">
        <v>45261</v>
      </c>
      <c r="K33" s="12">
        <v>45262</v>
      </c>
      <c r="L33" s="12">
        <v>45262</v>
      </c>
      <c r="M33" s="12" t="s">
        <v>69</v>
      </c>
      <c r="N33" s="11" t="s">
        <v>124</v>
      </c>
      <c r="O33" s="13" t="str">
        <f>IF(N33="","-",IFERROR(VLOOKUP(N33,'[1]All Route Non-Bailment V76'!$A:$H,6,0),VLOOKUP(N33,'[1]TTVT AAT PxP Bailment EDC V76'!$A:$H,6,0)))</f>
        <v>11 - 20</v>
      </c>
      <c r="P33" s="11">
        <v>1</v>
      </c>
      <c r="Q33" s="11" t="s">
        <v>3</v>
      </c>
      <c r="R33" s="11" t="s">
        <v>3</v>
      </c>
      <c r="S33" s="13" t="str">
        <f>IF(N33="","-",IFERROR(VLOOKUP(N33,'[1]All Route Non-Bailment V76'!$A:$AF,32,0),VLOOKUP(N33,'[1]TTVT AAT PxP Bailment EDC V76'!$A:$AC,29,0)))</f>
        <v>6W</v>
      </c>
      <c r="T33" s="11" t="s">
        <v>48</v>
      </c>
      <c r="U33" s="11" t="s">
        <v>94</v>
      </c>
      <c r="V33" s="14" t="s">
        <v>109</v>
      </c>
      <c r="W33" s="11" t="s">
        <v>110</v>
      </c>
      <c r="X33" s="15" t="s">
        <v>52</v>
      </c>
      <c r="Y33" s="15" t="s">
        <v>54</v>
      </c>
      <c r="Z33" s="16" t="s">
        <v>3</v>
      </c>
      <c r="AA33" s="16" t="s">
        <v>3</v>
      </c>
      <c r="AB33" s="16" t="s">
        <v>3</v>
      </c>
      <c r="AC33" s="16" t="s">
        <v>3</v>
      </c>
      <c r="AD33" s="15" t="s">
        <v>3</v>
      </c>
      <c r="AE33" s="15" t="s">
        <v>3</v>
      </c>
      <c r="AF33" s="16" t="s">
        <v>3</v>
      </c>
      <c r="AG33" s="16" t="s">
        <v>3</v>
      </c>
      <c r="AH33" s="16" t="s">
        <v>3</v>
      </c>
      <c r="AI33" s="16" t="s">
        <v>3</v>
      </c>
      <c r="AJ33" s="15" t="s">
        <v>3</v>
      </c>
      <c r="AK33" s="15" t="s">
        <v>3</v>
      </c>
      <c r="AL33" s="16" t="s">
        <v>3</v>
      </c>
      <c r="AM33" s="16" t="s">
        <v>3</v>
      </c>
      <c r="AN33" s="16" t="s">
        <v>3</v>
      </c>
      <c r="AO33" s="16" t="s">
        <v>3</v>
      </c>
      <c r="AP33" s="16" t="s">
        <v>53</v>
      </c>
      <c r="AQ33" s="16" t="s">
        <v>3</v>
      </c>
      <c r="AR33" s="16" t="s">
        <v>3</v>
      </c>
      <c r="AS33" s="16" t="s">
        <v>3</v>
      </c>
      <c r="AT33" s="16" t="s">
        <v>3</v>
      </c>
      <c r="AU33" s="11" t="s">
        <v>3</v>
      </c>
      <c r="AV33" s="11" t="s">
        <v>3</v>
      </c>
      <c r="AW33" s="11" t="s">
        <v>3</v>
      </c>
      <c r="AX33" s="17" t="str">
        <f>VLOOKUP(G33,'[1]JDA data'!$D:$E,2,0)</f>
        <v>AC0047</v>
      </c>
      <c r="AY33" s="17" t="b">
        <f t="shared" si="1"/>
        <v>1</v>
      </c>
      <c r="AZ33" s="17" t="str">
        <f t="shared" si="2"/>
        <v>JNS</v>
      </c>
    </row>
    <row r="34" spans="1:52" s="18" customFormat="1" ht="16.5" customHeight="1" x14ac:dyDescent="0.35">
      <c r="A34" s="8" t="str">
        <f>IF(N34="","-",IFERROR(VLOOKUP(N34,'[1]All Route Non-Bailment V76'!$A:$H,5,0),VLOOKUP(N34,'[1]TTVT AAT PxP Bailment EDC V76'!$A:$H,5,0)))</f>
        <v>Bailment</v>
      </c>
      <c r="B34" s="9" t="str">
        <f t="shared" si="0"/>
        <v>Completed</v>
      </c>
      <c r="C34" s="10">
        <f t="shared" si="3"/>
        <v>33</v>
      </c>
      <c r="D34" s="11" t="s">
        <v>62</v>
      </c>
      <c r="E34" s="12" t="s">
        <v>44</v>
      </c>
      <c r="F34" s="11" t="s">
        <v>1</v>
      </c>
      <c r="G34" s="11">
        <v>4383391</v>
      </c>
      <c r="H34" s="13" t="str">
        <f>IF(N34="","-",IFERROR(VLOOKUP(N34,'[1]All Route Non-Bailment V76'!$A:$H,7,0),VLOOKUP(N34,'[1]TTVT AAT PxP Bailment EDC V76'!$A:$H,7,0)))</f>
        <v>Round Trip</v>
      </c>
      <c r="I34" s="11" t="s">
        <v>45</v>
      </c>
      <c r="J34" s="12">
        <v>45261</v>
      </c>
      <c r="K34" s="12">
        <v>45262</v>
      </c>
      <c r="L34" s="12">
        <v>45262</v>
      </c>
      <c r="M34" s="12" t="s">
        <v>69</v>
      </c>
      <c r="N34" s="11" t="s">
        <v>125</v>
      </c>
      <c r="O34" s="13" t="str">
        <f>IF(N34="","-",IFERROR(VLOOKUP(N34,'[1]All Route Non-Bailment V76'!$A:$H,6,0),VLOOKUP(N34,'[1]TTVT AAT PxP Bailment EDC V76'!$A:$H,6,0)))</f>
        <v>11 - 20</v>
      </c>
      <c r="P34" s="11">
        <v>1</v>
      </c>
      <c r="Q34" s="11" t="s">
        <v>3</v>
      </c>
      <c r="R34" s="11" t="s">
        <v>3</v>
      </c>
      <c r="S34" s="13" t="str">
        <f>IF(N34="","-",IFERROR(VLOOKUP(N34,'[1]All Route Non-Bailment V76'!$A:$AF,32,0),VLOOKUP(N34,'[1]TTVT AAT PxP Bailment EDC V76'!$A:$AC,29,0)))</f>
        <v>6W</v>
      </c>
      <c r="T34" s="11" t="s">
        <v>48</v>
      </c>
      <c r="U34" s="11" t="s">
        <v>75</v>
      </c>
      <c r="V34" s="14" t="s">
        <v>76</v>
      </c>
      <c r="W34" s="11" t="s">
        <v>116</v>
      </c>
      <c r="X34" s="15" t="s">
        <v>52</v>
      </c>
      <c r="Y34" s="15" t="s">
        <v>54</v>
      </c>
      <c r="Z34" s="16" t="s">
        <v>3</v>
      </c>
      <c r="AA34" s="16" t="s">
        <v>3</v>
      </c>
      <c r="AB34" s="16" t="s">
        <v>3</v>
      </c>
      <c r="AC34" s="16" t="s">
        <v>3</v>
      </c>
      <c r="AD34" s="15" t="s">
        <v>3</v>
      </c>
      <c r="AE34" s="15" t="s">
        <v>3</v>
      </c>
      <c r="AF34" s="16" t="s">
        <v>3</v>
      </c>
      <c r="AG34" s="16" t="s">
        <v>3</v>
      </c>
      <c r="AH34" s="16" t="s">
        <v>3</v>
      </c>
      <c r="AI34" s="16" t="s">
        <v>3</v>
      </c>
      <c r="AJ34" s="15" t="s">
        <v>3</v>
      </c>
      <c r="AK34" s="15" t="s">
        <v>3</v>
      </c>
      <c r="AL34" s="16" t="s">
        <v>3</v>
      </c>
      <c r="AM34" s="16" t="s">
        <v>3</v>
      </c>
      <c r="AN34" s="16" t="s">
        <v>3</v>
      </c>
      <c r="AO34" s="16" t="s">
        <v>3</v>
      </c>
      <c r="AP34" s="16" t="s">
        <v>68</v>
      </c>
      <c r="AQ34" s="16" t="s">
        <v>3</v>
      </c>
      <c r="AR34" s="16" t="s">
        <v>3</v>
      </c>
      <c r="AS34" s="16" t="s">
        <v>3</v>
      </c>
      <c r="AT34" s="16" t="s">
        <v>3</v>
      </c>
      <c r="AU34" s="11" t="s">
        <v>3</v>
      </c>
      <c r="AV34" s="11" t="s">
        <v>3</v>
      </c>
      <c r="AW34" s="11" t="s">
        <v>3</v>
      </c>
      <c r="AX34" s="17" t="str">
        <f>VLOOKUP(G34,'[1]JDA data'!$D:$E,2,0)</f>
        <v>AC0049</v>
      </c>
      <c r="AY34" s="17" t="b">
        <f t="shared" si="1"/>
        <v>1</v>
      </c>
      <c r="AZ34" s="17" t="str">
        <f t="shared" si="2"/>
        <v>DRD</v>
      </c>
    </row>
    <row r="35" spans="1:52" s="18" customFormat="1" ht="16.5" customHeight="1" x14ac:dyDescent="0.35">
      <c r="A35" s="8" t="str">
        <f>IF(N35="","-",IFERROR(VLOOKUP(N35,'[1]All Route Non-Bailment V76'!$A:$H,5,0),VLOOKUP(N35,'[1]TTVT AAT PxP Bailment EDC V76'!$A:$H,5,0)))</f>
        <v>Bailment</v>
      </c>
      <c r="B35" s="9" t="str">
        <f t="shared" si="0"/>
        <v>Completed</v>
      </c>
      <c r="C35" s="10">
        <f t="shared" si="3"/>
        <v>34</v>
      </c>
      <c r="D35" s="11" t="s">
        <v>43</v>
      </c>
      <c r="E35" s="12" t="s">
        <v>44</v>
      </c>
      <c r="F35" s="11" t="s">
        <v>1</v>
      </c>
      <c r="G35" s="11">
        <v>4383411</v>
      </c>
      <c r="H35" s="13" t="str">
        <f>IF(N35="","-",IFERROR(VLOOKUP(N35,'[1]All Route Non-Bailment V76'!$A:$H,7,0),VLOOKUP(N35,'[1]TTVT AAT PxP Bailment EDC V76'!$A:$H,7,0)))</f>
        <v>Round Trip</v>
      </c>
      <c r="I35" s="11" t="s">
        <v>45</v>
      </c>
      <c r="J35" s="12">
        <v>45261</v>
      </c>
      <c r="K35" s="12">
        <v>45262</v>
      </c>
      <c r="L35" s="12">
        <v>45262</v>
      </c>
      <c r="M35" s="12" t="s">
        <v>69</v>
      </c>
      <c r="N35" s="11" t="s">
        <v>126</v>
      </c>
      <c r="O35" s="13" t="str">
        <f>IF(N35="","-",IFERROR(VLOOKUP(N35,'[1]All Route Non-Bailment V76'!$A:$H,6,0),VLOOKUP(N35,'[1]TTVT AAT PxP Bailment EDC V76'!$A:$H,6,0)))</f>
        <v>11 - 20</v>
      </c>
      <c r="P35" s="11">
        <v>1</v>
      </c>
      <c r="Q35" s="11" t="s">
        <v>3</v>
      </c>
      <c r="R35" s="11" t="s">
        <v>3</v>
      </c>
      <c r="S35" s="13" t="str">
        <f>IF(N35="","-",IFERROR(VLOOKUP(N35,'[1]All Route Non-Bailment V76'!$A:$AF,32,0),VLOOKUP(N35,'[1]TTVT AAT PxP Bailment EDC V76'!$A:$AC,29,0)))</f>
        <v>6W</v>
      </c>
      <c r="T35" s="11" t="s">
        <v>48</v>
      </c>
      <c r="U35" s="11" t="s">
        <v>83</v>
      </c>
      <c r="V35" s="14" t="s">
        <v>119</v>
      </c>
      <c r="W35" s="11" t="s">
        <v>85</v>
      </c>
      <c r="X35" s="15" t="s">
        <v>52</v>
      </c>
      <c r="Y35" s="15" t="s">
        <v>54</v>
      </c>
      <c r="Z35" s="16" t="s">
        <v>3</v>
      </c>
      <c r="AA35" s="16" t="s">
        <v>3</v>
      </c>
      <c r="AB35" s="16" t="s">
        <v>3</v>
      </c>
      <c r="AC35" s="16" t="s">
        <v>3</v>
      </c>
      <c r="AD35" s="15" t="s">
        <v>3</v>
      </c>
      <c r="AE35" s="15" t="s">
        <v>3</v>
      </c>
      <c r="AF35" s="16" t="s">
        <v>3</v>
      </c>
      <c r="AG35" s="16" t="s">
        <v>3</v>
      </c>
      <c r="AH35" s="16" t="s">
        <v>3</v>
      </c>
      <c r="AI35" s="16" t="s">
        <v>3</v>
      </c>
      <c r="AJ35" s="15" t="s">
        <v>3</v>
      </c>
      <c r="AK35" s="15" t="s">
        <v>3</v>
      </c>
      <c r="AL35" s="16" t="s">
        <v>3</v>
      </c>
      <c r="AM35" s="16" t="s">
        <v>3</v>
      </c>
      <c r="AN35" s="16" t="s">
        <v>3</v>
      </c>
      <c r="AO35" s="16" t="s">
        <v>3</v>
      </c>
      <c r="AP35" s="16" t="s">
        <v>68</v>
      </c>
      <c r="AQ35" s="16" t="s">
        <v>3</v>
      </c>
      <c r="AR35" s="16" t="s">
        <v>3</v>
      </c>
      <c r="AS35" s="16" t="s">
        <v>3</v>
      </c>
      <c r="AT35" s="16" t="s">
        <v>3</v>
      </c>
      <c r="AU35" s="11" t="s">
        <v>3</v>
      </c>
      <c r="AV35" s="11" t="s">
        <v>3</v>
      </c>
      <c r="AW35" s="11" t="s">
        <v>3</v>
      </c>
      <c r="AX35" s="17" t="str">
        <f>VLOOKUP(G35,'[1]JDA data'!$D:$E,2,0)</f>
        <v>AB0007</v>
      </c>
      <c r="AY35" s="17" t="b">
        <f t="shared" si="1"/>
        <v>1</v>
      </c>
      <c r="AZ35" s="17" t="str">
        <f t="shared" si="2"/>
        <v>BTS</v>
      </c>
    </row>
    <row r="36" spans="1:52" s="18" customFormat="1" ht="16.5" customHeight="1" x14ac:dyDescent="0.35">
      <c r="A36" s="8" t="str">
        <f>IF(N36="","-",IFERROR(VLOOKUP(N36,'[1]All Route Non-Bailment V76'!$A:$H,5,0),VLOOKUP(N36,'[1]TTVT AAT PxP Bailment EDC V76'!$A:$H,5,0)))</f>
        <v>Bailment</v>
      </c>
      <c r="B36" s="9" t="str">
        <f t="shared" si="0"/>
        <v>Completed</v>
      </c>
      <c r="C36" s="10">
        <f t="shared" si="3"/>
        <v>35</v>
      </c>
      <c r="D36" s="11" t="s">
        <v>55</v>
      </c>
      <c r="E36" s="12" t="s">
        <v>44</v>
      </c>
      <c r="F36" s="11" t="s">
        <v>0</v>
      </c>
      <c r="G36" s="11">
        <v>4383986</v>
      </c>
      <c r="H36" s="13" t="str">
        <f>IF(N36="","-",IFERROR(VLOOKUP(N36,'[1]All Route Non-Bailment V76'!$A:$H,7,0),VLOOKUP(N36,'[1]TTVT AAT PxP Bailment EDC V76'!$A:$H,7,0)))</f>
        <v>Round Trip</v>
      </c>
      <c r="I36" s="11" t="s">
        <v>45</v>
      </c>
      <c r="J36" s="12">
        <v>45264</v>
      </c>
      <c r="K36" s="12">
        <v>45264</v>
      </c>
      <c r="L36" s="12">
        <v>45264</v>
      </c>
      <c r="M36" s="12" t="s">
        <v>46</v>
      </c>
      <c r="N36" s="11" t="s">
        <v>47</v>
      </c>
      <c r="O36" s="13" t="str">
        <f>IF(N36="","-",IFERROR(VLOOKUP(N36,'[1]All Route Non-Bailment V76'!$A:$H,6,0),VLOOKUP(N36,'[1]TTVT AAT PxP Bailment EDC V76'!$A:$H,6,0)))</f>
        <v>11 - 20</v>
      </c>
      <c r="P36" s="11">
        <v>1</v>
      </c>
      <c r="Q36" s="11" t="s">
        <v>3</v>
      </c>
      <c r="R36" s="11" t="s">
        <v>3</v>
      </c>
      <c r="S36" s="13" t="str">
        <f>IF(N36="","-",IFERROR(VLOOKUP(N36,'[1]All Route Non-Bailment V76'!$A:$AF,32,0),VLOOKUP(N36,'[1]TTVT AAT PxP Bailment EDC V76'!$A:$AC,29,0)))</f>
        <v>6W</v>
      </c>
      <c r="T36" s="11" t="s">
        <v>48</v>
      </c>
      <c r="U36" s="11" t="s">
        <v>57</v>
      </c>
      <c r="V36" s="14" t="s">
        <v>58</v>
      </c>
      <c r="W36" s="11" t="s">
        <v>127</v>
      </c>
      <c r="X36" s="15" t="s">
        <v>52</v>
      </c>
      <c r="Y36" s="15" t="s">
        <v>53</v>
      </c>
      <c r="Z36" s="16" t="s">
        <v>3</v>
      </c>
      <c r="AA36" s="16" t="s">
        <v>3</v>
      </c>
      <c r="AB36" s="16" t="s">
        <v>3</v>
      </c>
      <c r="AC36" s="16" t="s">
        <v>3</v>
      </c>
      <c r="AD36" s="15" t="s">
        <v>3</v>
      </c>
      <c r="AE36" s="15" t="s">
        <v>3</v>
      </c>
      <c r="AF36" s="16" t="s">
        <v>3</v>
      </c>
      <c r="AG36" s="16" t="s">
        <v>3</v>
      </c>
      <c r="AH36" s="16" t="s">
        <v>3</v>
      </c>
      <c r="AI36" s="16" t="s">
        <v>3</v>
      </c>
      <c r="AJ36" s="15" t="s">
        <v>3</v>
      </c>
      <c r="AK36" s="15" t="s">
        <v>3</v>
      </c>
      <c r="AL36" s="16" t="s">
        <v>3</v>
      </c>
      <c r="AM36" s="16" t="s">
        <v>3</v>
      </c>
      <c r="AN36" s="16" t="s">
        <v>3</v>
      </c>
      <c r="AO36" s="16" t="s">
        <v>3</v>
      </c>
      <c r="AP36" s="16" t="s">
        <v>54</v>
      </c>
      <c r="AQ36" s="16" t="s">
        <v>3</v>
      </c>
      <c r="AR36" s="16" t="s">
        <v>3</v>
      </c>
      <c r="AS36" s="16" t="s">
        <v>3</v>
      </c>
      <c r="AT36" s="16" t="s">
        <v>3</v>
      </c>
      <c r="AU36" s="11" t="s">
        <v>3</v>
      </c>
      <c r="AV36" s="11" t="s">
        <v>3</v>
      </c>
      <c r="AW36" s="11" t="s">
        <v>3</v>
      </c>
      <c r="AX36" s="17" t="str">
        <f>VLOOKUP(G36,'[1]JDA data'!$D:$E,2,0)</f>
        <v>AC0005</v>
      </c>
      <c r="AY36" s="17" t="b">
        <f t="shared" si="1"/>
        <v>1</v>
      </c>
      <c r="AZ36" s="17" t="str">
        <f t="shared" si="2"/>
        <v>JNS</v>
      </c>
    </row>
    <row r="37" spans="1:52" s="18" customFormat="1" ht="16.5" customHeight="1" x14ac:dyDescent="0.35">
      <c r="A37" s="8" t="str">
        <f>IF(N37="","-",IFERROR(VLOOKUP(N37,'[1]All Route Non-Bailment V76'!$A:$H,5,0),VLOOKUP(N37,'[1]TTVT AAT PxP Bailment EDC V76'!$A:$H,5,0)))</f>
        <v>Bailment</v>
      </c>
      <c r="B37" s="9" t="str">
        <f t="shared" si="0"/>
        <v>Completed</v>
      </c>
      <c r="C37" s="10">
        <f t="shared" si="3"/>
        <v>36</v>
      </c>
      <c r="D37" s="11" t="s">
        <v>55</v>
      </c>
      <c r="E37" s="12" t="s">
        <v>44</v>
      </c>
      <c r="F37" s="11" t="s">
        <v>0</v>
      </c>
      <c r="G37" s="11">
        <v>4383904</v>
      </c>
      <c r="H37" s="13" t="str">
        <f>IF(N37="","-",IFERROR(VLOOKUP(N37,'[1]All Route Non-Bailment V76'!$A:$H,7,0),VLOOKUP(N37,'[1]TTVT AAT PxP Bailment EDC V76'!$A:$H,7,0)))</f>
        <v>Round Trip</v>
      </c>
      <c r="I37" s="11" t="s">
        <v>45</v>
      </c>
      <c r="J37" s="12">
        <v>45264</v>
      </c>
      <c r="K37" s="12">
        <v>45264</v>
      </c>
      <c r="L37" s="12">
        <v>45264</v>
      </c>
      <c r="M37" s="12" t="s">
        <v>46</v>
      </c>
      <c r="N37" s="11" t="s">
        <v>56</v>
      </c>
      <c r="O37" s="13" t="str">
        <f>IF(N37="","-",IFERROR(VLOOKUP(N37,'[1]All Route Non-Bailment V76'!$A:$H,6,0),VLOOKUP(N37,'[1]TTVT AAT PxP Bailment EDC V76'!$A:$H,6,0)))</f>
        <v>11 - 20</v>
      </c>
      <c r="P37" s="11">
        <v>1</v>
      </c>
      <c r="Q37" s="11" t="s">
        <v>3</v>
      </c>
      <c r="R37" s="11" t="s">
        <v>3</v>
      </c>
      <c r="S37" s="13" t="str">
        <f>IF(N37="","-",IFERROR(VLOOKUP(N37,'[1]All Route Non-Bailment V76'!$A:$AF,32,0),VLOOKUP(N37,'[1]TTVT AAT PxP Bailment EDC V76'!$A:$AC,29,0)))</f>
        <v>6W</v>
      </c>
      <c r="T37" s="11" t="s">
        <v>48</v>
      </c>
      <c r="U37" s="11" t="s">
        <v>128</v>
      </c>
      <c r="V37" s="14" t="s">
        <v>129</v>
      </c>
      <c r="W37" s="11" t="s">
        <v>130</v>
      </c>
      <c r="X37" s="15" t="s">
        <v>52</v>
      </c>
      <c r="Y37" s="15" t="s">
        <v>131</v>
      </c>
      <c r="Z37" s="16" t="s">
        <v>3</v>
      </c>
      <c r="AA37" s="16" t="s">
        <v>3</v>
      </c>
      <c r="AB37" s="16" t="s">
        <v>3</v>
      </c>
      <c r="AC37" s="16" t="s">
        <v>3</v>
      </c>
      <c r="AD37" s="15" t="s">
        <v>3</v>
      </c>
      <c r="AE37" s="15" t="s">
        <v>3</v>
      </c>
      <c r="AF37" s="16" t="s">
        <v>3</v>
      </c>
      <c r="AG37" s="16" t="s">
        <v>3</v>
      </c>
      <c r="AH37" s="16" t="s">
        <v>3</v>
      </c>
      <c r="AI37" s="16" t="s">
        <v>3</v>
      </c>
      <c r="AJ37" s="15" t="s">
        <v>3</v>
      </c>
      <c r="AK37" s="15" t="s">
        <v>3</v>
      </c>
      <c r="AL37" s="16" t="s">
        <v>3</v>
      </c>
      <c r="AM37" s="16" t="s">
        <v>3</v>
      </c>
      <c r="AN37" s="16" t="s">
        <v>3</v>
      </c>
      <c r="AO37" s="16" t="s">
        <v>3</v>
      </c>
      <c r="AP37" s="16" t="s">
        <v>54</v>
      </c>
      <c r="AQ37" s="16" t="s">
        <v>3</v>
      </c>
      <c r="AR37" s="16" t="s">
        <v>3</v>
      </c>
      <c r="AS37" s="16" t="s">
        <v>3</v>
      </c>
      <c r="AT37" s="16" t="s">
        <v>3</v>
      </c>
      <c r="AU37" s="11" t="s">
        <v>3</v>
      </c>
      <c r="AV37" s="11" t="s">
        <v>3</v>
      </c>
      <c r="AW37" s="11" t="s">
        <v>3</v>
      </c>
      <c r="AX37" s="17" t="str">
        <f>VLOOKUP(G37,'[1]JDA data'!$D:$E,2,0)</f>
        <v>AC0006</v>
      </c>
      <c r="AY37" s="17" t="b">
        <f t="shared" si="1"/>
        <v>1</v>
      </c>
      <c r="AZ37" s="17" t="str">
        <f t="shared" si="2"/>
        <v>JNS</v>
      </c>
    </row>
    <row r="38" spans="1:52" s="18" customFormat="1" ht="16.5" customHeight="1" x14ac:dyDescent="0.35">
      <c r="A38" s="8" t="str">
        <f>IF(N38="","-",IFERROR(VLOOKUP(N38,'[1]All Route Non-Bailment V76'!$A:$H,5,0),VLOOKUP(N38,'[1]TTVT AAT PxP Bailment EDC V76'!$A:$H,5,0)))</f>
        <v>Bailment</v>
      </c>
      <c r="B38" s="9" t="str">
        <f t="shared" si="0"/>
        <v>Completed</v>
      </c>
      <c r="C38" s="10">
        <f t="shared" si="3"/>
        <v>37</v>
      </c>
      <c r="D38" s="11" t="s">
        <v>62</v>
      </c>
      <c r="E38" s="12" t="s">
        <v>44</v>
      </c>
      <c r="F38" s="11" t="s">
        <v>0</v>
      </c>
      <c r="G38" s="11">
        <v>4383964</v>
      </c>
      <c r="H38" s="13" t="str">
        <f>IF(N38="","-",IFERROR(VLOOKUP(N38,'[1]All Route Non-Bailment V76'!$A:$H,7,0),VLOOKUP(N38,'[1]TTVT AAT PxP Bailment EDC V76'!$A:$H,7,0)))</f>
        <v>Round Trip</v>
      </c>
      <c r="I38" s="11" t="s">
        <v>63</v>
      </c>
      <c r="J38" s="12">
        <v>45264</v>
      </c>
      <c r="K38" s="12">
        <v>45264</v>
      </c>
      <c r="L38" s="12">
        <v>45264</v>
      </c>
      <c r="M38" s="12" t="s">
        <v>46</v>
      </c>
      <c r="N38" s="11" t="s">
        <v>64</v>
      </c>
      <c r="O38" s="13" t="str">
        <f>IF(N38="","-",IFERROR(VLOOKUP(N38,'[1]All Route Non-Bailment V76'!$A:$H,6,0),VLOOKUP(N38,'[1]TTVT AAT PxP Bailment EDC V76'!$A:$H,6,0)))</f>
        <v>11 - 20</v>
      </c>
      <c r="P38" s="11">
        <v>1</v>
      </c>
      <c r="Q38" s="11" t="s">
        <v>3</v>
      </c>
      <c r="R38" s="11" t="s">
        <v>3</v>
      </c>
      <c r="S38" s="13" t="str">
        <f>IF(N38="","-",IFERROR(VLOOKUP(N38,'[1]All Route Non-Bailment V76'!$A:$AF,32,0),VLOOKUP(N38,'[1]TTVT AAT PxP Bailment EDC V76'!$A:$AC,29,0)))</f>
        <v>6W</v>
      </c>
      <c r="T38" s="11" t="s">
        <v>48</v>
      </c>
      <c r="U38" s="11" t="s">
        <v>65</v>
      </c>
      <c r="V38" s="14" t="s">
        <v>66</v>
      </c>
      <c r="W38" s="11" t="s">
        <v>67</v>
      </c>
      <c r="X38" s="15" t="s">
        <v>52</v>
      </c>
      <c r="Y38" s="15" t="s">
        <v>68</v>
      </c>
      <c r="Z38" s="16" t="s">
        <v>3</v>
      </c>
      <c r="AA38" s="16" t="s">
        <v>3</v>
      </c>
      <c r="AB38" s="16" t="s">
        <v>3</v>
      </c>
      <c r="AC38" s="16" t="s">
        <v>3</v>
      </c>
      <c r="AD38" s="15" t="s">
        <v>3</v>
      </c>
      <c r="AE38" s="15" t="s">
        <v>3</v>
      </c>
      <c r="AF38" s="16" t="s">
        <v>3</v>
      </c>
      <c r="AG38" s="16" t="s">
        <v>3</v>
      </c>
      <c r="AH38" s="16" t="s">
        <v>3</v>
      </c>
      <c r="AI38" s="16" t="s">
        <v>3</v>
      </c>
      <c r="AJ38" s="15" t="s">
        <v>3</v>
      </c>
      <c r="AK38" s="15" t="s">
        <v>3</v>
      </c>
      <c r="AL38" s="16" t="s">
        <v>3</v>
      </c>
      <c r="AM38" s="16" t="s">
        <v>3</v>
      </c>
      <c r="AN38" s="16" t="s">
        <v>3</v>
      </c>
      <c r="AO38" s="16" t="s">
        <v>3</v>
      </c>
      <c r="AP38" s="16" t="s">
        <v>54</v>
      </c>
      <c r="AQ38" s="16" t="s">
        <v>3</v>
      </c>
      <c r="AR38" s="16" t="s">
        <v>3</v>
      </c>
      <c r="AS38" s="16" t="s">
        <v>3</v>
      </c>
      <c r="AT38" s="16" t="s">
        <v>3</v>
      </c>
      <c r="AU38" s="11" t="s">
        <v>3</v>
      </c>
      <c r="AV38" s="11" t="s">
        <v>3</v>
      </c>
      <c r="AW38" s="11" t="s">
        <v>3</v>
      </c>
      <c r="AX38" s="17" t="str">
        <f>VLOOKUP(G38,'[1]JDA data'!$D:$E,2,0)</f>
        <v>AB0001</v>
      </c>
      <c r="AY38" s="17" t="b">
        <f t="shared" si="1"/>
        <v>1</v>
      </c>
      <c r="AZ38" s="17" t="str">
        <f t="shared" si="2"/>
        <v>DRD</v>
      </c>
    </row>
    <row r="39" spans="1:52" s="18" customFormat="1" ht="16.5" customHeight="1" x14ac:dyDescent="0.35">
      <c r="A39" s="8" t="str">
        <f>IF(N39="","-",IFERROR(VLOOKUP(N39,'[1]All Route Non-Bailment V76'!$A:$H,5,0),VLOOKUP(N39,'[1]TTVT AAT PxP Bailment EDC V76'!$A:$H,5,0)))</f>
        <v>Bailment</v>
      </c>
      <c r="B39" s="9" t="str">
        <f t="shared" si="0"/>
        <v>Completed</v>
      </c>
      <c r="C39" s="10">
        <f t="shared" si="3"/>
        <v>38</v>
      </c>
      <c r="D39" s="11" t="s">
        <v>43</v>
      </c>
      <c r="E39" s="12" t="s">
        <v>44</v>
      </c>
      <c r="F39" s="11" t="s">
        <v>0</v>
      </c>
      <c r="G39" s="11">
        <v>4383990</v>
      </c>
      <c r="H39" s="13" t="str">
        <f>IF(N39="","-",IFERROR(VLOOKUP(N39,'[1]All Route Non-Bailment V76'!$A:$H,7,0),VLOOKUP(N39,'[1]TTVT AAT PxP Bailment EDC V76'!$A:$H,7,0)))</f>
        <v>Round Trip</v>
      </c>
      <c r="I39" s="11" t="s">
        <v>45</v>
      </c>
      <c r="J39" s="12">
        <v>45264</v>
      </c>
      <c r="K39" s="12">
        <v>45264</v>
      </c>
      <c r="L39" s="12">
        <v>45264</v>
      </c>
      <c r="M39" s="12" t="s">
        <v>69</v>
      </c>
      <c r="N39" s="11" t="s">
        <v>132</v>
      </c>
      <c r="O39" s="13" t="str">
        <f>IF(N39="","-",IFERROR(VLOOKUP(N39,'[1]All Route Non-Bailment V76'!$A:$H,6,0),VLOOKUP(N39,'[1]TTVT AAT PxP Bailment EDC V76'!$A:$H,6,0)))</f>
        <v>11 - 20</v>
      </c>
      <c r="P39" s="11">
        <v>1</v>
      </c>
      <c r="Q39" s="11" t="s">
        <v>3</v>
      </c>
      <c r="R39" s="11" t="s">
        <v>3</v>
      </c>
      <c r="S39" s="13" t="str">
        <f>IF(N39="","-",IFERROR(VLOOKUP(N39,'[1]All Route Non-Bailment V76'!$A:$AF,32,0),VLOOKUP(N39,'[1]TTVT AAT PxP Bailment EDC V76'!$A:$AC,29,0)))</f>
        <v>6W</v>
      </c>
      <c r="T39" s="11" t="s">
        <v>48</v>
      </c>
      <c r="U39" s="11" t="s">
        <v>49</v>
      </c>
      <c r="V39" s="14" t="s">
        <v>50</v>
      </c>
      <c r="W39" s="11" t="s">
        <v>51</v>
      </c>
      <c r="X39" s="15" t="s">
        <v>52</v>
      </c>
      <c r="Y39" s="15" t="s">
        <v>68</v>
      </c>
      <c r="Z39" s="16" t="s">
        <v>3</v>
      </c>
      <c r="AA39" s="16" t="s">
        <v>3</v>
      </c>
      <c r="AB39" s="16" t="s">
        <v>3</v>
      </c>
      <c r="AC39" s="16" t="s">
        <v>3</v>
      </c>
      <c r="AD39" s="15" t="s">
        <v>3</v>
      </c>
      <c r="AE39" s="15" t="s">
        <v>3</v>
      </c>
      <c r="AF39" s="16" t="s">
        <v>3</v>
      </c>
      <c r="AG39" s="16" t="s">
        <v>3</v>
      </c>
      <c r="AH39" s="16" t="s">
        <v>3</v>
      </c>
      <c r="AI39" s="16" t="s">
        <v>3</v>
      </c>
      <c r="AJ39" s="15" t="s">
        <v>3</v>
      </c>
      <c r="AK39" s="15" t="s">
        <v>3</v>
      </c>
      <c r="AL39" s="16" t="s">
        <v>3</v>
      </c>
      <c r="AM39" s="16" t="s">
        <v>3</v>
      </c>
      <c r="AN39" s="16" t="s">
        <v>3</v>
      </c>
      <c r="AO39" s="16" t="s">
        <v>3</v>
      </c>
      <c r="AP39" s="16" t="s">
        <v>54</v>
      </c>
      <c r="AQ39" s="16" t="s">
        <v>3</v>
      </c>
      <c r="AR39" s="16" t="s">
        <v>3</v>
      </c>
      <c r="AS39" s="16" t="s">
        <v>3</v>
      </c>
      <c r="AT39" s="16" t="s">
        <v>3</v>
      </c>
      <c r="AU39" s="11" t="s">
        <v>3</v>
      </c>
      <c r="AV39" s="11" t="s">
        <v>3</v>
      </c>
      <c r="AW39" s="11" t="s">
        <v>3</v>
      </c>
      <c r="AX39" s="17" t="str">
        <f>VLOOKUP(G39,'[1]JDA data'!$D:$E,2,0)</f>
        <v>AC0035</v>
      </c>
      <c r="AY39" s="17" t="b">
        <f t="shared" si="1"/>
        <v>1</v>
      </c>
      <c r="AZ39" s="17" t="str">
        <f t="shared" si="2"/>
        <v>BTS</v>
      </c>
    </row>
    <row r="40" spans="1:52" s="18" customFormat="1" ht="16.5" customHeight="1" x14ac:dyDescent="0.35">
      <c r="A40" s="8" t="str">
        <f>IF(N40="","-",IFERROR(VLOOKUP(N40,'[1]All Route Non-Bailment V76'!$A:$H,5,0),VLOOKUP(N40,'[1]TTVT AAT PxP Bailment EDC V76'!$A:$H,5,0)))</f>
        <v>Bailment</v>
      </c>
      <c r="B40" s="9" t="str">
        <f t="shared" si="0"/>
        <v>Completed</v>
      </c>
      <c r="C40" s="10">
        <f t="shared" si="3"/>
        <v>39</v>
      </c>
      <c r="D40" s="11" t="s">
        <v>43</v>
      </c>
      <c r="E40" s="12" t="s">
        <v>44</v>
      </c>
      <c r="F40" s="11" t="s">
        <v>0</v>
      </c>
      <c r="G40" s="11">
        <v>4384003</v>
      </c>
      <c r="H40" s="13" t="str">
        <f>IF(N40="","-",IFERROR(VLOOKUP(N40,'[1]All Route Non-Bailment V76'!$A:$H,7,0),VLOOKUP(N40,'[1]TTVT AAT PxP Bailment EDC V76'!$A:$H,7,0)))</f>
        <v>Round Trip</v>
      </c>
      <c r="I40" s="11" t="s">
        <v>45</v>
      </c>
      <c r="J40" s="12">
        <v>45264</v>
      </c>
      <c r="K40" s="12">
        <v>45264</v>
      </c>
      <c r="L40" s="12">
        <v>45264</v>
      </c>
      <c r="M40" s="12" t="s">
        <v>69</v>
      </c>
      <c r="N40" s="11" t="s">
        <v>133</v>
      </c>
      <c r="O40" s="13" t="str">
        <f>IF(N40="","-",IFERROR(VLOOKUP(N40,'[1]All Route Non-Bailment V76'!$A:$H,6,0),VLOOKUP(N40,'[1]TTVT AAT PxP Bailment EDC V76'!$A:$H,6,0)))</f>
        <v>11 - 20</v>
      </c>
      <c r="P40" s="11">
        <v>1</v>
      </c>
      <c r="Q40" s="11" t="s">
        <v>3</v>
      </c>
      <c r="R40" s="11" t="s">
        <v>3</v>
      </c>
      <c r="S40" s="13" t="str">
        <f>IF(N40="","-",IFERROR(VLOOKUP(N40,'[1]All Route Non-Bailment V76'!$A:$AF,32,0),VLOOKUP(N40,'[1]TTVT AAT PxP Bailment EDC V76'!$A:$AC,29,0)))</f>
        <v>6W</v>
      </c>
      <c r="T40" s="11" t="s">
        <v>48</v>
      </c>
      <c r="U40" s="11" t="s">
        <v>83</v>
      </c>
      <c r="V40" s="14" t="s">
        <v>84</v>
      </c>
      <c r="W40" s="11" t="s">
        <v>85</v>
      </c>
      <c r="X40" s="15" t="s">
        <v>52</v>
      </c>
      <c r="Y40" s="15" t="s">
        <v>68</v>
      </c>
      <c r="Z40" s="16" t="s">
        <v>3</v>
      </c>
      <c r="AA40" s="16" t="s">
        <v>3</v>
      </c>
      <c r="AB40" s="16" t="s">
        <v>3</v>
      </c>
      <c r="AC40" s="16" t="s">
        <v>3</v>
      </c>
      <c r="AD40" s="15" t="s">
        <v>3</v>
      </c>
      <c r="AE40" s="15" t="s">
        <v>3</v>
      </c>
      <c r="AF40" s="16" t="s">
        <v>3</v>
      </c>
      <c r="AG40" s="16" t="s">
        <v>3</v>
      </c>
      <c r="AH40" s="16" t="s">
        <v>3</v>
      </c>
      <c r="AI40" s="16" t="s">
        <v>3</v>
      </c>
      <c r="AJ40" s="15" t="s">
        <v>3</v>
      </c>
      <c r="AK40" s="15" t="s">
        <v>3</v>
      </c>
      <c r="AL40" s="16" t="s">
        <v>3</v>
      </c>
      <c r="AM40" s="16" t="s">
        <v>3</v>
      </c>
      <c r="AN40" s="16" t="s">
        <v>3</v>
      </c>
      <c r="AO40" s="16" t="s">
        <v>3</v>
      </c>
      <c r="AP40" s="16" t="s">
        <v>54</v>
      </c>
      <c r="AQ40" s="16" t="s">
        <v>3</v>
      </c>
      <c r="AR40" s="16" t="s">
        <v>3</v>
      </c>
      <c r="AS40" s="16" t="s">
        <v>3</v>
      </c>
      <c r="AT40" s="16" t="s">
        <v>3</v>
      </c>
      <c r="AU40" s="11" t="s">
        <v>3</v>
      </c>
      <c r="AV40" s="11" t="s">
        <v>3</v>
      </c>
      <c r="AW40" s="11" t="s">
        <v>3</v>
      </c>
      <c r="AX40" s="17" t="str">
        <f>VLOOKUP(G40,'[1]JDA data'!$D:$E,2,0)</f>
        <v>AC0036</v>
      </c>
      <c r="AY40" s="17" t="b">
        <f t="shared" si="1"/>
        <v>1</v>
      </c>
      <c r="AZ40" s="17" t="str">
        <f t="shared" si="2"/>
        <v>BTS</v>
      </c>
    </row>
    <row r="41" spans="1:52" s="18" customFormat="1" ht="16.5" customHeight="1" x14ac:dyDescent="0.35">
      <c r="A41" s="8" t="str">
        <f>IF(N41="","-",IFERROR(VLOOKUP(N41,'[1]All Route Non-Bailment V76'!$A:$H,5,0),VLOOKUP(N41,'[1]TTVT AAT PxP Bailment EDC V76'!$A:$H,5,0)))</f>
        <v>Bailment</v>
      </c>
      <c r="B41" s="9" t="str">
        <f t="shared" si="0"/>
        <v>Completed</v>
      </c>
      <c r="C41" s="10">
        <f t="shared" si="3"/>
        <v>40</v>
      </c>
      <c r="D41" s="11" t="s">
        <v>62</v>
      </c>
      <c r="E41" s="12" t="s">
        <v>44</v>
      </c>
      <c r="F41" s="11" t="s">
        <v>0</v>
      </c>
      <c r="G41" s="11">
        <v>4383985</v>
      </c>
      <c r="H41" s="13" t="str">
        <f>IF(N41="","-",IFERROR(VLOOKUP(N41,'[1]All Route Non-Bailment V76'!$A:$H,7,0),VLOOKUP(N41,'[1]TTVT AAT PxP Bailment EDC V76'!$A:$H,7,0)))</f>
        <v>Round Trip</v>
      </c>
      <c r="I41" s="11" t="s">
        <v>45</v>
      </c>
      <c r="J41" s="12">
        <v>45264</v>
      </c>
      <c r="K41" s="12">
        <v>45264</v>
      </c>
      <c r="L41" s="12">
        <v>45264</v>
      </c>
      <c r="M41" s="12" t="s">
        <v>69</v>
      </c>
      <c r="N41" s="11" t="s">
        <v>70</v>
      </c>
      <c r="O41" s="13" t="str">
        <f>IF(N41="","-",IFERROR(VLOOKUP(N41,'[1]All Route Non-Bailment V76'!$A:$H,6,0),VLOOKUP(N41,'[1]TTVT AAT PxP Bailment EDC V76'!$A:$H,6,0)))</f>
        <v>11 - 20</v>
      </c>
      <c r="P41" s="11">
        <v>1</v>
      </c>
      <c r="Q41" s="11" t="s">
        <v>3</v>
      </c>
      <c r="R41" s="11" t="s">
        <v>3</v>
      </c>
      <c r="S41" s="13" t="str">
        <f>IF(N41="","-",IFERROR(VLOOKUP(N41,'[1]All Route Non-Bailment V76'!$A:$AF,32,0),VLOOKUP(N41,'[1]TTVT AAT PxP Bailment EDC V76'!$A:$AC,29,0)))</f>
        <v>6W</v>
      </c>
      <c r="T41" s="11" t="s">
        <v>48</v>
      </c>
      <c r="U41" s="11" t="s">
        <v>75</v>
      </c>
      <c r="V41" s="14" t="s">
        <v>76</v>
      </c>
      <c r="W41" s="11" t="s">
        <v>77</v>
      </c>
      <c r="X41" s="15" t="s">
        <v>52</v>
      </c>
      <c r="Y41" s="15" t="s">
        <v>68</v>
      </c>
      <c r="Z41" s="16" t="s">
        <v>3</v>
      </c>
      <c r="AA41" s="16" t="s">
        <v>3</v>
      </c>
      <c r="AB41" s="16" t="s">
        <v>3</v>
      </c>
      <c r="AC41" s="16" t="s">
        <v>3</v>
      </c>
      <c r="AD41" s="15" t="s">
        <v>3</v>
      </c>
      <c r="AE41" s="15" t="s">
        <v>3</v>
      </c>
      <c r="AF41" s="16" t="s">
        <v>3</v>
      </c>
      <c r="AG41" s="16" t="s">
        <v>3</v>
      </c>
      <c r="AH41" s="16" t="s">
        <v>3</v>
      </c>
      <c r="AI41" s="16" t="s">
        <v>3</v>
      </c>
      <c r="AJ41" s="15" t="s">
        <v>3</v>
      </c>
      <c r="AK41" s="15" t="s">
        <v>3</v>
      </c>
      <c r="AL41" s="16" t="s">
        <v>3</v>
      </c>
      <c r="AM41" s="16" t="s">
        <v>3</v>
      </c>
      <c r="AN41" s="16" t="s">
        <v>3</v>
      </c>
      <c r="AO41" s="16" t="s">
        <v>3</v>
      </c>
      <c r="AP41" s="16" t="s">
        <v>54</v>
      </c>
      <c r="AQ41" s="16" t="s">
        <v>3</v>
      </c>
      <c r="AR41" s="16" t="s">
        <v>3</v>
      </c>
      <c r="AS41" s="16" t="s">
        <v>3</v>
      </c>
      <c r="AT41" s="16" t="s">
        <v>3</v>
      </c>
      <c r="AU41" s="11" t="s">
        <v>3</v>
      </c>
      <c r="AV41" s="11" t="s">
        <v>3</v>
      </c>
      <c r="AW41" s="11" t="s">
        <v>3</v>
      </c>
      <c r="AX41" s="17" t="str">
        <f>VLOOKUP(G41,'[1]JDA data'!$D:$E,2,0)</f>
        <v>AB0005</v>
      </c>
      <c r="AY41" s="17" t="b">
        <f t="shared" si="1"/>
        <v>1</v>
      </c>
      <c r="AZ41" s="17" t="str">
        <f t="shared" si="2"/>
        <v>DRD</v>
      </c>
    </row>
    <row r="42" spans="1:52" s="18" customFormat="1" ht="16.5" customHeight="1" x14ac:dyDescent="0.35">
      <c r="A42" s="8" t="str">
        <f>IF(N42="","-",IFERROR(VLOOKUP(N42,'[1]All Route Non-Bailment V76'!$A:$H,5,0),VLOOKUP(N42,'[1]TTVT AAT PxP Bailment EDC V76'!$A:$H,5,0)))</f>
        <v>Bailment</v>
      </c>
      <c r="B42" s="9" t="str">
        <f t="shared" si="0"/>
        <v>Completed</v>
      </c>
      <c r="C42" s="10">
        <f t="shared" si="3"/>
        <v>41</v>
      </c>
      <c r="D42" s="11" t="s">
        <v>62</v>
      </c>
      <c r="E42" s="12" t="s">
        <v>44</v>
      </c>
      <c r="F42" s="11" t="s">
        <v>0</v>
      </c>
      <c r="G42" s="11">
        <v>4383987</v>
      </c>
      <c r="H42" s="13" t="str">
        <f>IF(N42="","-",IFERROR(VLOOKUP(N42,'[1]All Route Non-Bailment V76'!$A:$H,7,0),VLOOKUP(N42,'[1]TTVT AAT PxP Bailment EDC V76'!$A:$H,7,0)))</f>
        <v>Round Trip</v>
      </c>
      <c r="I42" s="11" t="s">
        <v>63</v>
      </c>
      <c r="J42" s="12">
        <v>45264</v>
      </c>
      <c r="K42" s="12">
        <v>45264</v>
      </c>
      <c r="L42" s="12">
        <v>45264</v>
      </c>
      <c r="M42" s="12" t="s">
        <v>46</v>
      </c>
      <c r="N42" s="11" t="s">
        <v>74</v>
      </c>
      <c r="O42" s="13" t="str">
        <f>IF(N42="","-",IFERROR(VLOOKUP(N42,'[1]All Route Non-Bailment V76'!$A:$H,6,0),VLOOKUP(N42,'[1]TTVT AAT PxP Bailment EDC V76'!$A:$H,6,0)))</f>
        <v>11 - 20</v>
      </c>
      <c r="P42" s="11">
        <v>1</v>
      </c>
      <c r="Q42" s="11" t="s">
        <v>3</v>
      </c>
      <c r="R42" s="11" t="s">
        <v>3</v>
      </c>
      <c r="S42" s="13" t="str">
        <f>IF(N42="","-",IFERROR(VLOOKUP(N42,'[1]All Route Non-Bailment V76'!$A:$AF,32,0),VLOOKUP(N42,'[1]TTVT AAT PxP Bailment EDC V76'!$A:$AC,29,0)))</f>
        <v>6W</v>
      </c>
      <c r="T42" s="11" t="s">
        <v>48</v>
      </c>
      <c r="U42" s="11" t="s">
        <v>75</v>
      </c>
      <c r="V42" s="14" t="s">
        <v>76</v>
      </c>
      <c r="W42" s="11" t="s">
        <v>116</v>
      </c>
      <c r="X42" s="15" t="s">
        <v>52</v>
      </c>
      <c r="Y42" s="15" t="s">
        <v>68</v>
      </c>
      <c r="Z42" s="16" t="s">
        <v>3</v>
      </c>
      <c r="AA42" s="16" t="s">
        <v>3</v>
      </c>
      <c r="AB42" s="16" t="s">
        <v>3</v>
      </c>
      <c r="AC42" s="16" t="s">
        <v>3</v>
      </c>
      <c r="AD42" s="15" t="s">
        <v>3</v>
      </c>
      <c r="AE42" s="15" t="s">
        <v>3</v>
      </c>
      <c r="AF42" s="16" t="s">
        <v>3</v>
      </c>
      <c r="AG42" s="16" t="s">
        <v>3</v>
      </c>
      <c r="AH42" s="16" t="s">
        <v>3</v>
      </c>
      <c r="AI42" s="16" t="s">
        <v>3</v>
      </c>
      <c r="AJ42" s="15" t="s">
        <v>3</v>
      </c>
      <c r="AK42" s="15" t="s">
        <v>3</v>
      </c>
      <c r="AL42" s="16" t="s">
        <v>3</v>
      </c>
      <c r="AM42" s="16" t="s">
        <v>3</v>
      </c>
      <c r="AN42" s="16" t="s">
        <v>3</v>
      </c>
      <c r="AO42" s="16" t="s">
        <v>3</v>
      </c>
      <c r="AP42" s="16" t="s">
        <v>54</v>
      </c>
      <c r="AQ42" s="16" t="s">
        <v>3</v>
      </c>
      <c r="AR42" s="16" t="s">
        <v>3</v>
      </c>
      <c r="AS42" s="16" t="s">
        <v>3</v>
      </c>
      <c r="AT42" s="16" t="s">
        <v>3</v>
      </c>
      <c r="AU42" s="11" t="s">
        <v>3</v>
      </c>
      <c r="AV42" s="11" t="s">
        <v>3</v>
      </c>
      <c r="AW42" s="11" t="s">
        <v>3</v>
      </c>
      <c r="AX42" s="17" t="str">
        <f>VLOOKUP(G42,'[1]JDA data'!$D:$E,2,0)</f>
        <v>AC0007</v>
      </c>
      <c r="AY42" s="17" t="b">
        <f t="shared" si="1"/>
        <v>1</v>
      </c>
      <c r="AZ42" s="17" t="str">
        <f t="shared" si="2"/>
        <v>DRD</v>
      </c>
    </row>
    <row r="43" spans="1:52" s="18" customFormat="1" ht="16.5" customHeight="1" x14ac:dyDescent="0.35">
      <c r="A43" s="8" t="str">
        <f>IF(N43="","-",IFERROR(VLOOKUP(N43,'[1]All Route Non-Bailment V76'!$A:$H,5,0),VLOOKUP(N43,'[1]TTVT AAT PxP Bailment EDC V76'!$A:$H,5,0)))</f>
        <v>Bailment</v>
      </c>
      <c r="B43" s="9" t="str">
        <f t="shared" si="0"/>
        <v>Completed</v>
      </c>
      <c r="C43" s="10">
        <f t="shared" si="3"/>
        <v>42</v>
      </c>
      <c r="D43" s="11" t="s">
        <v>43</v>
      </c>
      <c r="E43" s="12" t="s">
        <v>44</v>
      </c>
      <c r="F43" s="11" t="s">
        <v>0</v>
      </c>
      <c r="G43" s="11">
        <v>4384011</v>
      </c>
      <c r="H43" s="13" t="str">
        <f>IF(N43="","-",IFERROR(VLOOKUP(N43,'[1]All Route Non-Bailment V76'!$A:$H,7,0),VLOOKUP(N43,'[1]TTVT AAT PxP Bailment EDC V76'!$A:$H,7,0)))</f>
        <v>Round Trip</v>
      </c>
      <c r="I43" s="11" t="s">
        <v>45</v>
      </c>
      <c r="J43" s="12">
        <v>45264</v>
      </c>
      <c r="K43" s="12">
        <v>45264</v>
      </c>
      <c r="L43" s="12">
        <v>45264</v>
      </c>
      <c r="M43" s="12" t="s">
        <v>46</v>
      </c>
      <c r="N43" s="11" t="s">
        <v>78</v>
      </c>
      <c r="O43" s="13" t="str">
        <f>IF(N43="","-",IFERROR(VLOOKUP(N43,'[1]All Route Non-Bailment V76'!$A:$H,6,0),VLOOKUP(N43,'[1]TTVT AAT PxP Bailment EDC V76'!$A:$H,6,0)))</f>
        <v>11 - 20</v>
      </c>
      <c r="P43" s="11">
        <v>1</v>
      </c>
      <c r="Q43" s="11" t="s">
        <v>3</v>
      </c>
      <c r="R43" s="11" t="s">
        <v>3</v>
      </c>
      <c r="S43" s="13" t="str">
        <f>IF(N43="","-",IFERROR(VLOOKUP(N43,'[1]All Route Non-Bailment V76'!$A:$AF,32,0),VLOOKUP(N43,'[1]TTVT AAT PxP Bailment EDC V76'!$A:$AC,29,0)))</f>
        <v>6W</v>
      </c>
      <c r="T43" s="11" t="s">
        <v>48</v>
      </c>
      <c r="U43" s="11" t="s">
        <v>83</v>
      </c>
      <c r="V43" s="14" t="s">
        <v>119</v>
      </c>
      <c r="W43" s="11" t="s">
        <v>85</v>
      </c>
      <c r="X43" s="15" t="s">
        <v>52</v>
      </c>
      <c r="Y43" s="15" t="s">
        <v>68</v>
      </c>
      <c r="Z43" s="16" t="s">
        <v>3</v>
      </c>
      <c r="AA43" s="16" t="s">
        <v>3</v>
      </c>
      <c r="AB43" s="16" t="s">
        <v>3</v>
      </c>
      <c r="AC43" s="16" t="s">
        <v>3</v>
      </c>
      <c r="AD43" s="15" t="s">
        <v>3</v>
      </c>
      <c r="AE43" s="15" t="s">
        <v>3</v>
      </c>
      <c r="AF43" s="16" t="s">
        <v>3</v>
      </c>
      <c r="AG43" s="16" t="s">
        <v>3</v>
      </c>
      <c r="AH43" s="16" t="s">
        <v>3</v>
      </c>
      <c r="AI43" s="16" t="s">
        <v>3</v>
      </c>
      <c r="AJ43" s="15" t="s">
        <v>3</v>
      </c>
      <c r="AK43" s="15" t="s">
        <v>3</v>
      </c>
      <c r="AL43" s="16" t="s">
        <v>3</v>
      </c>
      <c r="AM43" s="16" t="s">
        <v>3</v>
      </c>
      <c r="AN43" s="16" t="s">
        <v>3</v>
      </c>
      <c r="AO43" s="16" t="s">
        <v>3</v>
      </c>
      <c r="AP43" s="16" t="s">
        <v>54</v>
      </c>
      <c r="AQ43" s="16" t="s">
        <v>3</v>
      </c>
      <c r="AR43" s="16" t="s">
        <v>3</v>
      </c>
      <c r="AS43" s="16" t="s">
        <v>3</v>
      </c>
      <c r="AT43" s="16" t="s">
        <v>3</v>
      </c>
      <c r="AU43" s="11" t="s">
        <v>3</v>
      </c>
      <c r="AV43" s="11" t="s">
        <v>3</v>
      </c>
      <c r="AW43" s="11" t="s">
        <v>3</v>
      </c>
      <c r="AX43" s="17" t="str">
        <f>VLOOKUP(G43,'[1]JDA data'!$D:$E,2,0)</f>
        <v>AC0008</v>
      </c>
      <c r="AY43" s="17" t="b">
        <f t="shared" si="1"/>
        <v>1</v>
      </c>
      <c r="AZ43" s="17" t="str">
        <f t="shared" si="2"/>
        <v>BTS</v>
      </c>
    </row>
    <row r="44" spans="1:52" s="18" customFormat="1" ht="16.5" customHeight="1" x14ac:dyDescent="0.35">
      <c r="A44" s="8" t="str">
        <f>IF(N44="","-",IFERROR(VLOOKUP(N44,'[1]All Route Non-Bailment V76'!$A:$H,5,0),VLOOKUP(N44,'[1]TTVT AAT PxP Bailment EDC V76'!$A:$H,5,0)))</f>
        <v>Bailment</v>
      </c>
      <c r="B44" s="9" t="str">
        <f t="shared" si="0"/>
        <v>Completed</v>
      </c>
      <c r="C44" s="10">
        <f t="shared" si="3"/>
        <v>43</v>
      </c>
      <c r="D44" s="11" t="s">
        <v>55</v>
      </c>
      <c r="E44" s="12" t="s">
        <v>44</v>
      </c>
      <c r="F44" s="11" t="s">
        <v>0</v>
      </c>
      <c r="G44" s="11">
        <v>4383890</v>
      </c>
      <c r="H44" s="13" t="str">
        <f>IF(N44="","-",IFERROR(VLOOKUP(N44,'[1]All Route Non-Bailment V76'!$A:$H,7,0),VLOOKUP(N44,'[1]TTVT AAT PxP Bailment EDC V76'!$A:$H,7,0)))</f>
        <v>Round Trip</v>
      </c>
      <c r="I44" s="11" t="s">
        <v>45</v>
      </c>
      <c r="J44" s="12">
        <v>45264</v>
      </c>
      <c r="K44" s="12">
        <v>45264</v>
      </c>
      <c r="L44" s="12">
        <v>45264</v>
      </c>
      <c r="M44" s="12" t="s">
        <v>46</v>
      </c>
      <c r="N44" s="11" t="s">
        <v>82</v>
      </c>
      <c r="O44" s="13" t="str">
        <f>IF(N44="","-",IFERROR(VLOOKUP(N44,'[1]All Route Non-Bailment V76'!$A:$H,6,0),VLOOKUP(N44,'[1]TTVT AAT PxP Bailment EDC V76'!$A:$H,6,0)))</f>
        <v>11 - 20</v>
      </c>
      <c r="P44" s="11">
        <v>1</v>
      </c>
      <c r="Q44" s="11" t="s">
        <v>3</v>
      </c>
      <c r="R44" s="11" t="s">
        <v>3</v>
      </c>
      <c r="S44" s="13" t="str">
        <f>IF(N44="","-",IFERROR(VLOOKUP(N44,'[1]All Route Non-Bailment V76'!$A:$AF,32,0),VLOOKUP(N44,'[1]TTVT AAT PxP Bailment EDC V76'!$A:$AC,29,0)))</f>
        <v>6W</v>
      </c>
      <c r="T44" s="11" t="s">
        <v>48</v>
      </c>
      <c r="U44" s="11" t="s">
        <v>57</v>
      </c>
      <c r="V44" s="14" t="s">
        <v>58</v>
      </c>
      <c r="W44" s="11" t="s">
        <v>127</v>
      </c>
      <c r="X44" s="15" t="s">
        <v>52</v>
      </c>
      <c r="Y44" s="15" t="s">
        <v>60</v>
      </c>
      <c r="Z44" s="16" t="s">
        <v>3</v>
      </c>
      <c r="AA44" s="16" t="s">
        <v>3</v>
      </c>
      <c r="AB44" s="16" t="s">
        <v>3</v>
      </c>
      <c r="AC44" s="16" t="s">
        <v>3</v>
      </c>
      <c r="AD44" s="15" t="s">
        <v>3</v>
      </c>
      <c r="AE44" s="15" t="s">
        <v>3</v>
      </c>
      <c r="AF44" s="16" t="s">
        <v>3</v>
      </c>
      <c r="AG44" s="16" t="s">
        <v>3</v>
      </c>
      <c r="AH44" s="16" t="s">
        <v>3</v>
      </c>
      <c r="AI44" s="16" t="s">
        <v>3</v>
      </c>
      <c r="AJ44" s="15" t="s">
        <v>3</v>
      </c>
      <c r="AK44" s="15" t="s">
        <v>3</v>
      </c>
      <c r="AL44" s="16" t="s">
        <v>3</v>
      </c>
      <c r="AM44" s="16" t="s">
        <v>3</v>
      </c>
      <c r="AN44" s="16" t="s">
        <v>3</v>
      </c>
      <c r="AO44" s="16" t="s">
        <v>3</v>
      </c>
      <c r="AP44" s="16" t="s">
        <v>134</v>
      </c>
      <c r="AQ44" s="16" t="s">
        <v>3</v>
      </c>
      <c r="AR44" s="16" t="s">
        <v>3</v>
      </c>
      <c r="AS44" s="16" t="s">
        <v>3</v>
      </c>
      <c r="AT44" s="16" t="s">
        <v>3</v>
      </c>
      <c r="AU44" s="11" t="s">
        <v>3</v>
      </c>
      <c r="AV44" s="11" t="s">
        <v>3</v>
      </c>
      <c r="AW44" s="11" t="s">
        <v>3</v>
      </c>
      <c r="AX44" s="17" t="str">
        <f>VLOOKUP(G44,'[1]JDA data'!$D:$E,2,0)</f>
        <v>AC0009</v>
      </c>
      <c r="AY44" s="17" t="b">
        <f t="shared" si="1"/>
        <v>1</v>
      </c>
      <c r="AZ44" s="17" t="str">
        <f t="shared" si="2"/>
        <v>JNS</v>
      </c>
    </row>
    <row r="45" spans="1:52" s="18" customFormat="1" ht="16.5" customHeight="1" x14ac:dyDescent="0.35">
      <c r="A45" s="8" t="str">
        <f>IF(N45="","-",IFERROR(VLOOKUP(N45,'[1]All Route Non-Bailment V76'!$A:$H,5,0),VLOOKUP(N45,'[1]TTVT AAT PxP Bailment EDC V76'!$A:$H,5,0)))</f>
        <v>Bailment</v>
      </c>
      <c r="B45" s="9" t="str">
        <f t="shared" si="0"/>
        <v>Completed</v>
      </c>
      <c r="C45" s="10">
        <f t="shared" si="3"/>
        <v>44</v>
      </c>
      <c r="D45" s="11" t="s">
        <v>55</v>
      </c>
      <c r="E45" s="12" t="s">
        <v>44</v>
      </c>
      <c r="F45" s="11" t="s">
        <v>0</v>
      </c>
      <c r="G45" s="11">
        <v>4383905</v>
      </c>
      <c r="H45" s="13" t="str">
        <f>IF(N45="","-",IFERROR(VLOOKUP(N45,'[1]All Route Non-Bailment V76'!$A:$H,7,0),VLOOKUP(N45,'[1]TTVT AAT PxP Bailment EDC V76'!$A:$H,7,0)))</f>
        <v>Round Trip</v>
      </c>
      <c r="I45" s="11" t="s">
        <v>45</v>
      </c>
      <c r="J45" s="12">
        <v>45264</v>
      </c>
      <c r="K45" s="12">
        <v>45264</v>
      </c>
      <c r="L45" s="12">
        <v>45264</v>
      </c>
      <c r="M45" s="12" t="s">
        <v>46</v>
      </c>
      <c r="N45" s="11" t="s">
        <v>135</v>
      </c>
      <c r="O45" s="13" t="str">
        <f>IF(N45="","-",IFERROR(VLOOKUP(N45,'[1]All Route Non-Bailment V76'!$A:$H,6,0),VLOOKUP(N45,'[1]TTVT AAT PxP Bailment EDC V76'!$A:$H,6,0)))</f>
        <v>11 - 20</v>
      </c>
      <c r="P45" s="11">
        <v>1</v>
      </c>
      <c r="Q45" s="11" t="s">
        <v>3</v>
      </c>
      <c r="R45" s="11" t="s">
        <v>3</v>
      </c>
      <c r="S45" s="13" t="str">
        <f>IF(N45="","-",IFERROR(VLOOKUP(N45,'[1]All Route Non-Bailment V76'!$A:$AF,32,0),VLOOKUP(N45,'[1]TTVT AAT PxP Bailment EDC V76'!$A:$AC,29,0)))</f>
        <v>6W</v>
      </c>
      <c r="T45" s="11" t="s">
        <v>48</v>
      </c>
      <c r="U45" s="11" t="s">
        <v>128</v>
      </c>
      <c r="V45" s="14" t="s">
        <v>129</v>
      </c>
      <c r="W45" s="11" t="s">
        <v>130</v>
      </c>
      <c r="X45" s="15" t="s">
        <v>52</v>
      </c>
      <c r="Y45" s="15" t="s">
        <v>60</v>
      </c>
      <c r="Z45" s="16" t="s">
        <v>3</v>
      </c>
      <c r="AA45" s="16" t="s">
        <v>3</v>
      </c>
      <c r="AB45" s="16" t="s">
        <v>3</v>
      </c>
      <c r="AC45" s="16" t="s">
        <v>3</v>
      </c>
      <c r="AD45" s="15" t="s">
        <v>3</v>
      </c>
      <c r="AE45" s="15" t="s">
        <v>3</v>
      </c>
      <c r="AF45" s="16" t="s">
        <v>3</v>
      </c>
      <c r="AG45" s="16" t="s">
        <v>3</v>
      </c>
      <c r="AH45" s="16" t="s">
        <v>3</v>
      </c>
      <c r="AI45" s="16" t="s">
        <v>3</v>
      </c>
      <c r="AJ45" s="15" t="s">
        <v>3</v>
      </c>
      <c r="AK45" s="15" t="s">
        <v>3</v>
      </c>
      <c r="AL45" s="16" t="s">
        <v>3</v>
      </c>
      <c r="AM45" s="16" t="s">
        <v>3</v>
      </c>
      <c r="AN45" s="16" t="s">
        <v>3</v>
      </c>
      <c r="AO45" s="16" t="s">
        <v>3</v>
      </c>
      <c r="AP45" s="16" t="s">
        <v>134</v>
      </c>
      <c r="AQ45" s="16" t="s">
        <v>3</v>
      </c>
      <c r="AR45" s="16" t="s">
        <v>3</v>
      </c>
      <c r="AS45" s="16" t="s">
        <v>3</v>
      </c>
      <c r="AT45" s="16" t="s">
        <v>3</v>
      </c>
      <c r="AU45" s="11" t="s">
        <v>3</v>
      </c>
      <c r="AV45" s="11" t="s">
        <v>3</v>
      </c>
      <c r="AW45" s="11" t="s">
        <v>3</v>
      </c>
      <c r="AX45" s="17" t="str">
        <f>VLOOKUP(G45,'[1]JDA data'!$D:$E,2,0)</f>
        <v>AC0010</v>
      </c>
      <c r="AY45" s="17" t="b">
        <f t="shared" si="1"/>
        <v>1</v>
      </c>
      <c r="AZ45" s="17" t="str">
        <f t="shared" si="2"/>
        <v>JNS</v>
      </c>
    </row>
    <row r="46" spans="1:52" s="18" customFormat="1" ht="16.5" customHeight="1" x14ac:dyDescent="0.35">
      <c r="A46" s="8" t="str">
        <f>IF(N46="","-",IFERROR(VLOOKUP(N46,'[1]All Route Non-Bailment V76'!$A:$H,5,0),VLOOKUP(N46,'[1]TTVT AAT PxP Bailment EDC V76'!$A:$H,5,0)))</f>
        <v>Bailment</v>
      </c>
      <c r="B46" s="9" t="str">
        <f t="shared" si="0"/>
        <v>Completed</v>
      </c>
      <c r="C46" s="10">
        <f t="shared" si="3"/>
        <v>45</v>
      </c>
      <c r="D46" s="11" t="s">
        <v>43</v>
      </c>
      <c r="E46" s="12" t="s">
        <v>44</v>
      </c>
      <c r="F46" s="11" t="s">
        <v>0</v>
      </c>
      <c r="G46" s="11">
        <v>4383906</v>
      </c>
      <c r="H46" s="13" t="str">
        <f>IF(N46="","-",IFERROR(VLOOKUP(N46,'[1]All Route Non-Bailment V76'!$A:$H,7,0),VLOOKUP(N46,'[1]TTVT AAT PxP Bailment EDC V76'!$A:$H,7,0)))</f>
        <v>Round Trip</v>
      </c>
      <c r="I46" s="11" t="s">
        <v>63</v>
      </c>
      <c r="J46" s="12">
        <v>45264</v>
      </c>
      <c r="K46" s="12">
        <v>45264</v>
      </c>
      <c r="L46" s="12">
        <v>45264</v>
      </c>
      <c r="M46" s="12" t="s">
        <v>46</v>
      </c>
      <c r="N46" s="11" t="s">
        <v>136</v>
      </c>
      <c r="O46" s="13" t="str">
        <f>IF(N46="","-",IFERROR(VLOOKUP(N46,'[1]All Route Non-Bailment V76'!$A:$H,6,0),VLOOKUP(N46,'[1]TTVT AAT PxP Bailment EDC V76'!$A:$H,6,0)))</f>
        <v>11 - 20</v>
      </c>
      <c r="P46" s="11">
        <v>1</v>
      </c>
      <c r="Q46" s="11" t="s">
        <v>3</v>
      </c>
      <c r="R46" s="11" t="s">
        <v>3</v>
      </c>
      <c r="S46" s="13" t="str">
        <f>IF(N46="","-",IFERROR(VLOOKUP(N46,'[1]All Route Non-Bailment V76'!$A:$AF,32,0),VLOOKUP(N46,'[1]TTVT AAT PxP Bailment EDC V76'!$A:$AC,29,0)))</f>
        <v>6W</v>
      </c>
      <c r="T46" s="11" t="s">
        <v>48</v>
      </c>
      <c r="U46" s="11" t="s">
        <v>79</v>
      </c>
      <c r="V46" s="14" t="s">
        <v>80</v>
      </c>
      <c r="W46" s="11" t="s">
        <v>81</v>
      </c>
      <c r="X46" s="15" t="s">
        <v>52</v>
      </c>
      <c r="Y46" s="15" t="s">
        <v>68</v>
      </c>
      <c r="Z46" s="16" t="s">
        <v>3</v>
      </c>
      <c r="AA46" s="16" t="s">
        <v>3</v>
      </c>
      <c r="AB46" s="16" t="s">
        <v>3</v>
      </c>
      <c r="AC46" s="16" t="s">
        <v>3</v>
      </c>
      <c r="AD46" s="15" t="s">
        <v>3</v>
      </c>
      <c r="AE46" s="15" t="s">
        <v>3</v>
      </c>
      <c r="AF46" s="16" t="s">
        <v>3</v>
      </c>
      <c r="AG46" s="16" t="s">
        <v>3</v>
      </c>
      <c r="AH46" s="16" t="s">
        <v>3</v>
      </c>
      <c r="AI46" s="16" t="s">
        <v>3</v>
      </c>
      <c r="AJ46" s="15" t="s">
        <v>3</v>
      </c>
      <c r="AK46" s="15" t="s">
        <v>3</v>
      </c>
      <c r="AL46" s="16" t="s">
        <v>3</v>
      </c>
      <c r="AM46" s="16" t="s">
        <v>3</v>
      </c>
      <c r="AN46" s="16" t="s">
        <v>3</v>
      </c>
      <c r="AO46" s="16" t="s">
        <v>3</v>
      </c>
      <c r="AP46" s="16" t="s">
        <v>54</v>
      </c>
      <c r="AQ46" s="16" t="s">
        <v>3</v>
      </c>
      <c r="AR46" s="16" t="s">
        <v>3</v>
      </c>
      <c r="AS46" s="16" t="s">
        <v>3</v>
      </c>
      <c r="AT46" s="16" t="s">
        <v>3</v>
      </c>
      <c r="AU46" s="11" t="s">
        <v>3</v>
      </c>
      <c r="AV46" s="11" t="s">
        <v>3</v>
      </c>
      <c r="AW46" s="11" t="s">
        <v>3</v>
      </c>
      <c r="AX46" s="17" t="str">
        <f>VLOOKUP(G46,'[1]JDA data'!$D:$E,2,0)</f>
        <v>AC0011</v>
      </c>
      <c r="AY46" s="17" t="b">
        <f t="shared" si="1"/>
        <v>1</v>
      </c>
      <c r="AZ46" s="17" t="str">
        <f t="shared" si="2"/>
        <v>BTS</v>
      </c>
    </row>
    <row r="47" spans="1:52" s="18" customFormat="1" ht="16.5" customHeight="1" x14ac:dyDescent="0.35">
      <c r="A47" s="8" t="str">
        <f>IF(N47="","-",IFERROR(VLOOKUP(N47,'[1]All Route Non-Bailment V76'!$A:$H,5,0),VLOOKUP(N47,'[1]TTVT AAT PxP Bailment EDC V76'!$A:$H,5,0)))</f>
        <v>Bailment</v>
      </c>
      <c r="B47" s="9" t="str">
        <f t="shared" si="0"/>
        <v>Completed</v>
      </c>
      <c r="C47" s="10">
        <f t="shared" si="3"/>
        <v>46</v>
      </c>
      <c r="D47" s="11" t="s">
        <v>43</v>
      </c>
      <c r="E47" s="12" t="s">
        <v>44</v>
      </c>
      <c r="F47" s="11" t="s">
        <v>1</v>
      </c>
      <c r="G47" s="11">
        <v>4383957</v>
      </c>
      <c r="H47" s="13" t="str">
        <f>IF(N47="","-",IFERROR(VLOOKUP(N47,'[1]All Route Non-Bailment V76'!$A:$H,7,0),VLOOKUP(N47,'[1]TTVT AAT PxP Bailment EDC V76'!$A:$H,7,0)))</f>
        <v>Round Trip</v>
      </c>
      <c r="I47" s="11" t="s">
        <v>45</v>
      </c>
      <c r="J47" s="12">
        <v>45264</v>
      </c>
      <c r="K47" s="12">
        <v>45264</v>
      </c>
      <c r="L47" s="12">
        <v>45264</v>
      </c>
      <c r="M47" s="12" t="s">
        <v>46</v>
      </c>
      <c r="N47" s="11" t="s">
        <v>137</v>
      </c>
      <c r="O47" s="13" t="str">
        <f>IF(N47="","-",IFERROR(VLOOKUP(N47,'[1]All Route Non-Bailment V76'!$A:$H,6,0),VLOOKUP(N47,'[1]TTVT AAT PxP Bailment EDC V76'!$A:$H,6,0)))</f>
        <v>11 - 20</v>
      </c>
      <c r="P47" s="11">
        <v>1</v>
      </c>
      <c r="Q47" s="11" t="s">
        <v>3</v>
      </c>
      <c r="R47" s="11" t="s">
        <v>3</v>
      </c>
      <c r="S47" s="13" t="str">
        <f>IF(N47="","-",IFERROR(VLOOKUP(N47,'[1]All Route Non-Bailment V76'!$A:$AF,32,0),VLOOKUP(N47,'[1]TTVT AAT PxP Bailment EDC V76'!$A:$AC,29,0)))</f>
        <v>6W</v>
      </c>
      <c r="T47" s="11" t="s">
        <v>48</v>
      </c>
      <c r="U47" s="11" t="s">
        <v>83</v>
      </c>
      <c r="V47" s="14" t="s">
        <v>119</v>
      </c>
      <c r="W47" s="11" t="s">
        <v>85</v>
      </c>
      <c r="X47" s="15" t="s">
        <v>52</v>
      </c>
      <c r="Y47" s="15" t="s">
        <v>54</v>
      </c>
      <c r="Z47" s="16" t="s">
        <v>3</v>
      </c>
      <c r="AA47" s="16" t="s">
        <v>3</v>
      </c>
      <c r="AB47" s="16" t="s">
        <v>3</v>
      </c>
      <c r="AC47" s="16" t="s">
        <v>3</v>
      </c>
      <c r="AD47" s="15" t="s">
        <v>3</v>
      </c>
      <c r="AE47" s="15" t="s">
        <v>3</v>
      </c>
      <c r="AF47" s="16" t="s">
        <v>3</v>
      </c>
      <c r="AG47" s="16" t="s">
        <v>3</v>
      </c>
      <c r="AH47" s="16" t="s">
        <v>3</v>
      </c>
      <c r="AI47" s="16" t="s">
        <v>3</v>
      </c>
      <c r="AJ47" s="15" t="s">
        <v>3</v>
      </c>
      <c r="AK47" s="15" t="s">
        <v>3</v>
      </c>
      <c r="AL47" s="16" t="s">
        <v>3</v>
      </c>
      <c r="AM47" s="16" t="s">
        <v>3</v>
      </c>
      <c r="AN47" s="16" t="s">
        <v>3</v>
      </c>
      <c r="AO47" s="16" t="s">
        <v>3</v>
      </c>
      <c r="AP47" s="16" t="s">
        <v>53</v>
      </c>
      <c r="AQ47" s="16" t="s">
        <v>3</v>
      </c>
      <c r="AR47" s="16" t="s">
        <v>3</v>
      </c>
      <c r="AS47" s="16" t="s">
        <v>3</v>
      </c>
      <c r="AT47" s="16" t="s">
        <v>3</v>
      </c>
      <c r="AU47" s="11" t="s">
        <v>3</v>
      </c>
      <c r="AV47" s="11" t="s">
        <v>3</v>
      </c>
      <c r="AW47" s="11" t="s">
        <v>3</v>
      </c>
      <c r="AX47" s="17" t="str">
        <f>VLOOKUP(G47,'[1]JDA data'!$D:$E,2,0)</f>
        <v>AA0002</v>
      </c>
      <c r="AY47" s="17" t="b">
        <f t="shared" si="1"/>
        <v>1</v>
      </c>
      <c r="AZ47" s="17" t="str">
        <f t="shared" si="2"/>
        <v>BTS</v>
      </c>
    </row>
    <row r="48" spans="1:52" s="18" customFormat="1" ht="16.5" customHeight="1" x14ac:dyDescent="0.35">
      <c r="A48" s="8" t="str">
        <f>IF(N48="","-",IFERROR(VLOOKUP(N48,'[1]All Route Non-Bailment V76'!$A:$H,5,0),VLOOKUP(N48,'[1]TTVT AAT PxP Bailment EDC V76'!$A:$H,5,0)))</f>
        <v>Bailment</v>
      </c>
      <c r="B48" s="9" t="str">
        <f t="shared" si="0"/>
        <v>Completed</v>
      </c>
      <c r="C48" s="10">
        <f t="shared" si="3"/>
        <v>47</v>
      </c>
      <c r="D48" s="11" t="s">
        <v>43</v>
      </c>
      <c r="E48" s="12" t="s">
        <v>44</v>
      </c>
      <c r="F48" s="11" t="s">
        <v>0</v>
      </c>
      <c r="G48" s="11">
        <v>4383966</v>
      </c>
      <c r="H48" s="13" t="str">
        <f>IF(N48="","-",IFERROR(VLOOKUP(N48,'[1]All Route Non-Bailment V76'!$A:$H,7,0),VLOOKUP(N48,'[1]TTVT AAT PxP Bailment EDC V76'!$A:$H,7,0)))</f>
        <v>Round Trip</v>
      </c>
      <c r="I48" s="11" t="s">
        <v>63</v>
      </c>
      <c r="J48" s="12">
        <v>45264</v>
      </c>
      <c r="K48" s="12">
        <v>45264</v>
      </c>
      <c r="L48" s="12">
        <v>45264</v>
      </c>
      <c r="M48" s="12" t="s">
        <v>46</v>
      </c>
      <c r="N48" s="11" t="s">
        <v>138</v>
      </c>
      <c r="O48" s="13" t="str">
        <f>IF(N48="","-",IFERROR(VLOOKUP(N48,'[1]All Route Non-Bailment V76'!$A:$H,6,0),VLOOKUP(N48,'[1]TTVT AAT PxP Bailment EDC V76'!$A:$H,6,0)))</f>
        <v>11 - 20</v>
      </c>
      <c r="P48" s="11">
        <v>1</v>
      </c>
      <c r="Q48" s="11" t="s">
        <v>3</v>
      </c>
      <c r="R48" s="11" t="s">
        <v>3</v>
      </c>
      <c r="S48" s="13" t="str">
        <f>IF(N48="","-",IFERROR(VLOOKUP(N48,'[1]All Route Non-Bailment V76'!$A:$AF,32,0),VLOOKUP(N48,'[1]TTVT AAT PxP Bailment EDC V76'!$A:$AC,29,0)))</f>
        <v>6W</v>
      </c>
      <c r="T48" s="11" t="s">
        <v>48</v>
      </c>
      <c r="U48" s="11" t="s">
        <v>88</v>
      </c>
      <c r="V48" s="14" t="s">
        <v>113</v>
      </c>
      <c r="W48" s="11" t="s">
        <v>114</v>
      </c>
      <c r="X48" s="15" t="s">
        <v>52</v>
      </c>
      <c r="Y48" s="15" t="s">
        <v>68</v>
      </c>
      <c r="Z48" s="16" t="s">
        <v>3</v>
      </c>
      <c r="AA48" s="16" t="s">
        <v>3</v>
      </c>
      <c r="AB48" s="16" t="s">
        <v>3</v>
      </c>
      <c r="AC48" s="16" t="s">
        <v>3</v>
      </c>
      <c r="AD48" s="15" t="s">
        <v>3</v>
      </c>
      <c r="AE48" s="15" t="s">
        <v>3</v>
      </c>
      <c r="AF48" s="16" t="s">
        <v>3</v>
      </c>
      <c r="AG48" s="16" t="s">
        <v>3</v>
      </c>
      <c r="AH48" s="16" t="s">
        <v>3</v>
      </c>
      <c r="AI48" s="16" t="s">
        <v>3</v>
      </c>
      <c r="AJ48" s="15" t="s">
        <v>3</v>
      </c>
      <c r="AK48" s="15" t="s">
        <v>3</v>
      </c>
      <c r="AL48" s="16" t="s">
        <v>3</v>
      </c>
      <c r="AM48" s="16" t="s">
        <v>3</v>
      </c>
      <c r="AN48" s="16" t="s">
        <v>3</v>
      </c>
      <c r="AO48" s="16" t="s">
        <v>3</v>
      </c>
      <c r="AP48" s="16" t="s">
        <v>54</v>
      </c>
      <c r="AQ48" s="16" t="s">
        <v>3</v>
      </c>
      <c r="AR48" s="16" t="s">
        <v>3</v>
      </c>
      <c r="AS48" s="16" t="s">
        <v>3</v>
      </c>
      <c r="AT48" s="16" t="s">
        <v>3</v>
      </c>
      <c r="AU48" s="11" t="s">
        <v>3</v>
      </c>
      <c r="AV48" s="11" t="s">
        <v>3</v>
      </c>
      <c r="AW48" s="11" t="s">
        <v>3</v>
      </c>
      <c r="AX48" s="17" t="str">
        <f>VLOOKUP(G48,'[1]JDA data'!$D:$E,2,0)</f>
        <v>AC0012</v>
      </c>
      <c r="AY48" s="17" t="b">
        <f t="shared" si="1"/>
        <v>1</v>
      </c>
      <c r="AZ48" s="17" t="str">
        <f t="shared" si="2"/>
        <v>BTS</v>
      </c>
    </row>
    <row r="49" spans="1:52" s="18" customFormat="1" ht="16.5" customHeight="1" x14ac:dyDescent="0.35">
      <c r="A49" s="8" t="str">
        <f>IF(N49="","-",IFERROR(VLOOKUP(N49,'[1]All Route Non-Bailment V76'!$A:$H,5,0),VLOOKUP(N49,'[1]TTVT AAT PxP Bailment EDC V76'!$A:$H,5,0)))</f>
        <v>Bailment</v>
      </c>
      <c r="B49" s="9" t="str">
        <f t="shared" si="0"/>
        <v>Completed</v>
      </c>
      <c r="C49" s="10">
        <f t="shared" si="3"/>
        <v>48</v>
      </c>
      <c r="D49" s="11" t="s">
        <v>62</v>
      </c>
      <c r="E49" s="12" t="s">
        <v>44</v>
      </c>
      <c r="F49" s="11" t="s">
        <v>0</v>
      </c>
      <c r="G49" s="11">
        <v>4383999</v>
      </c>
      <c r="H49" s="13" t="str">
        <f>IF(N49="","-",IFERROR(VLOOKUP(N49,'[1]All Route Non-Bailment V76'!$A:$H,7,0),VLOOKUP(N49,'[1]TTVT AAT PxP Bailment EDC V76'!$A:$H,7,0)))</f>
        <v>Round Trip</v>
      </c>
      <c r="I49" s="11" t="s">
        <v>63</v>
      </c>
      <c r="J49" s="12">
        <v>45264</v>
      </c>
      <c r="K49" s="12">
        <v>45264</v>
      </c>
      <c r="L49" s="12">
        <v>45264</v>
      </c>
      <c r="M49" s="12" t="s">
        <v>46</v>
      </c>
      <c r="N49" s="11" t="s">
        <v>86</v>
      </c>
      <c r="O49" s="13" t="str">
        <f>IF(N49="","-",IFERROR(VLOOKUP(N49,'[1]All Route Non-Bailment V76'!$A:$H,6,0),VLOOKUP(N49,'[1]TTVT AAT PxP Bailment EDC V76'!$A:$H,6,0)))</f>
        <v>11 - 20</v>
      </c>
      <c r="P49" s="11">
        <v>1</v>
      </c>
      <c r="Q49" s="11" t="s">
        <v>3</v>
      </c>
      <c r="R49" s="11" t="s">
        <v>3</v>
      </c>
      <c r="S49" s="13" t="str">
        <f>IF(N49="","-",IFERROR(VLOOKUP(N49,'[1]All Route Non-Bailment V76'!$A:$AF,32,0),VLOOKUP(N49,'[1]TTVT AAT PxP Bailment EDC V76'!$A:$AC,29,0)))</f>
        <v>6W</v>
      </c>
      <c r="T49" s="11" t="s">
        <v>48</v>
      </c>
      <c r="U49" s="11" t="s">
        <v>65</v>
      </c>
      <c r="V49" s="14" t="s">
        <v>66</v>
      </c>
      <c r="W49" s="11" t="s">
        <v>67</v>
      </c>
      <c r="X49" s="15" t="s">
        <v>52</v>
      </c>
      <c r="Y49" s="15" t="s">
        <v>68</v>
      </c>
      <c r="Z49" s="16" t="s">
        <v>3</v>
      </c>
      <c r="AA49" s="16" t="s">
        <v>3</v>
      </c>
      <c r="AB49" s="16" t="s">
        <v>3</v>
      </c>
      <c r="AC49" s="16" t="s">
        <v>3</v>
      </c>
      <c r="AD49" s="15" t="s">
        <v>3</v>
      </c>
      <c r="AE49" s="15" t="s">
        <v>3</v>
      </c>
      <c r="AF49" s="16" t="s">
        <v>3</v>
      </c>
      <c r="AG49" s="16" t="s">
        <v>3</v>
      </c>
      <c r="AH49" s="16" t="s">
        <v>3</v>
      </c>
      <c r="AI49" s="16" t="s">
        <v>3</v>
      </c>
      <c r="AJ49" s="15" t="s">
        <v>3</v>
      </c>
      <c r="AK49" s="15" t="s">
        <v>3</v>
      </c>
      <c r="AL49" s="16" t="s">
        <v>3</v>
      </c>
      <c r="AM49" s="16" t="s">
        <v>3</v>
      </c>
      <c r="AN49" s="16" t="s">
        <v>3</v>
      </c>
      <c r="AO49" s="16" t="s">
        <v>3</v>
      </c>
      <c r="AP49" s="16" t="s">
        <v>54</v>
      </c>
      <c r="AQ49" s="16" t="s">
        <v>3</v>
      </c>
      <c r="AR49" s="16" t="s">
        <v>3</v>
      </c>
      <c r="AS49" s="16" t="s">
        <v>3</v>
      </c>
      <c r="AT49" s="16" t="s">
        <v>3</v>
      </c>
      <c r="AU49" s="11" t="s">
        <v>3</v>
      </c>
      <c r="AV49" s="11" t="s">
        <v>3</v>
      </c>
      <c r="AW49" s="11" t="s">
        <v>3</v>
      </c>
      <c r="AX49" s="17" t="str">
        <f>VLOOKUP(G49,'[1]JDA data'!$D:$E,2,0)</f>
        <v>AC0013</v>
      </c>
      <c r="AY49" s="17" t="b">
        <f t="shared" si="1"/>
        <v>1</v>
      </c>
      <c r="AZ49" s="17" t="str">
        <f t="shared" si="2"/>
        <v>DRD</v>
      </c>
    </row>
    <row r="50" spans="1:52" s="18" customFormat="1" ht="16.5" customHeight="1" x14ac:dyDescent="0.35">
      <c r="A50" s="8" t="str">
        <f>IF(N50="","-",IFERROR(VLOOKUP(N50,'[1]All Route Non-Bailment V76'!$A:$H,5,0),VLOOKUP(N50,'[1]TTVT AAT PxP Bailment EDC V76'!$A:$H,5,0)))</f>
        <v>Bailment</v>
      </c>
      <c r="B50" s="9" t="str">
        <f t="shared" si="0"/>
        <v>Completed</v>
      </c>
      <c r="C50" s="10">
        <f t="shared" si="3"/>
        <v>49</v>
      </c>
      <c r="D50" s="11" t="s">
        <v>62</v>
      </c>
      <c r="E50" s="12" t="s">
        <v>44</v>
      </c>
      <c r="F50" s="11" t="s">
        <v>0</v>
      </c>
      <c r="G50" s="11">
        <v>4383891</v>
      </c>
      <c r="H50" s="13" t="str">
        <f>IF(N50="","-",IFERROR(VLOOKUP(N50,'[1]All Route Non-Bailment V76'!$A:$H,7,0),VLOOKUP(N50,'[1]TTVT AAT PxP Bailment EDC V76'!$A:$H,7,0)))</f>
        <v>Round Trip</v>
      </c>
      <c r="I50" s="11" t="s">
        <v>63</v>
      </c>
      <c r="J50" s="12">
        <v>45264</v>
      </c>
      <c r="K50" s="12">
        <v>45264</v>
      </c>
      <c r="L50" s="12">
        <v>45264</v>
      </c>
      <c r="M50" s="12" t="s">
        <v>46</v>
      </c>
      <c r="N50" s="11" t="s">
        <v>87</v>
      </c>
      <c r="O50" s="13" t="str">
        <f>IF(N50="","-",IFERROR(VLOOKUP(N50,'[1]All Route Non-Bailment V76'!$A:$H,6,0),VLOOKUP(N50,'[1]TTVT AAT PxP Bailment EDC V76'!$A:$H,6,0)))</f>
        <v>11 - 20</v>
      </c>
      <c r="P50" s="11">
        <v>1</v>
      </c>
      <c r="Q50" s="11" t="s">
        <v>3</v>
      </c>
      <c r="R50" s="11" t="s">
        <v>3</v>
      </c>
      <c r="S50" s="13" t="str">
        <f>IF(N50="","-",IFERROR(VLOOKUP(N50,'[1]All Route Non-Bailment V76'!$A:$AF,32,0),VLOOKUP(N50,'[1]TTVT AAT PxP Bailment EDC V76'!$A:$AC,29,0)))</f>
        <v>6W</v>
      </c>
      <c r="T50" s="11" t="s">
        <v>48</v>
      </c>
      <c r="U50" s="11" t="s">
        <v>75</v>
      </c>
      <c r="V50" s="14" t="s">
        <v>76</v>
      </c>
      <c r="W50" s="11" t="s">
        <v>116</v>
      </c>
      <c r="X50" s="15" t="s">
        <v>52</v>
      </c>
      <c r="Y50" s="15" t="s">
        <v>68</v>
      </c>
      <c r="Z50" s="16" t="s">
        <v>3</v>
      </c>
      <c r="AA50" s="16" t="s">
        <v>3</v>
      </c>
      <c r="AB50" s="16" t="s">
        <v>3</v>
      </c>
      <c r="AC50" s="16" t="s">
        <v>3</v>
      </c>
      <c r="AD50" s="15" t="s">
        <v>3</v>
      </c>
      <c r="AE50" s="15" t="s">
        <v>3</v>
      </c>
      <c r="AF50" s="16" t="s">
        <v>3</v>
      </c>
      <c r="AG50" s="16" t="s">
        <v>3</v>
      </c>
      <c r="AH50" s="16" t="s">
        <v>3</v>
      </c>
      <c r="AI50" s="16" t="s">
        <v>3</v>
      </c>
      <c r="AJ50" s="15" t="s">
        <v>3</v>
      </c>
      <c r="AK50" s="15" t="s">
        <v>3</v>
      </c>
      <c r="AL50" s="16" t="s">
        <v>3</v>
      </c>
      <c r="AM50" s="16" t="s">
        <v>3</v>
      </c>
      <c r="AN50" s="16" t="s">
        <v>3</v>
      </c>
      <c r="AO50" s="16" t="s">
        <v>3</v>
      </c>
      <c r="AP50" s="16" t="s">
        <v>54</v>
      </c>
      <c r="AQ50" s="16" t="s">
        <v>3</v>
      </c>
      <c r="AR50" s="16" t="s">
        <v>3</v>
      </c>
      <c r="AS50" s="16" t="s">
        <v>3</v>
      </c>
      <c r="AT50" s="16" t="s">
        <v>3</v>
      </c>
      <c r="AU50" s="11" t="s">
        <v>3</v>
      </c>
      <c r="AV50" s="11" t="s">
        <v>3</v>
      </c>
      <c r="AW50" s="11" t="s">
        <v>3</v>
      </c>
      <c r="AX50" s="17" t="str">
        <f>VLOOKUP(G50,'[1]JDA data'!$D:$E,2,0)</f>
        <v>AC0014</v>
      </c>
      <c r="AY50" s="17" t="b">
        <f t="shared" si="1"/>
        <v>1</v>
      </c>
      <c r="AZ50" s="17" t="str">
        <f t="shared" si="2"/>
        <v>DRD</v>
      </c>
    </row>
    <row r="51" spans="1:52" s="18" customFormat="1" ht="16.5" customHeight="1" x14ac:dyDescent="0.35">
      <c r="A51" s="8" t="str">
        <f>IF(N51="","-",IFERROR(VLOOKUP(N51,'[1]All Route Non-Bailment V76'!$A:$H,5,0),VLOOKUP(N51,'[1]TTVT AAT PxP Bailment EDC V76'!$A:$H,5,0)))</f>
        <v>Bailment</v>
      </c>
      <c r="B51" s="9" t="str">
        <f t="shared" si="0"/>
        <v>Completed</v>
      </c>
      <c r="C51" s="10">
        <f t="shared" si="3"/>
        <v>50</v>
      </c>
      <c r="D51" s="11" t="s">
        <v>55</v>
      </c>
      <c r="E51" s="12" t="s">
        <v>44</v>
      </c>
      <c r="F51" s="11" t="s">
        <v>1</v>
      </c>
      <c r="G51" s="11">
        <v>4383902</v>
      </c>
      <c r="H51" s="13" t="str">
        <f>IF(N51="","-",IFERROR(VLOOKUP(N51,'[1]All Route Non-Bailment V76'!$A:$H,7,0),VLOOKUP(N51,'[1]TTVT AAT PxP Bailment EDC V76'!$A:$H,7,0)))</f>
        <v>Round Trip</v>
      </c>
      <c r="I51" s="11" t="s">
        <v>45</v>
      </c>
      <c r="J51" s="12">
        <v>45264</v>
      </c>
      <c r="K51" s="12">
        <v>45264</v>
      </c>
      <c r="L51" s="12">
        <v>45264</v>
      </c>
      <c r="M51" s="12" t="s">
        <v>46</v>
      </c>
      <c r="N51" s="11" t="s">
        <v>91</v>
      </c>
      <c r="O51" s="13" t="str">
        <f>IF(N51="","-",IFERROR(VLOOKUP(N51,'[1]All Route Non-Bailment V76'!$A:$H,6,0),VLOOKUP(N51,'[1]TTVT AAT PxP Bailment EDC V76'!$A:$H,6,0)))</f>
        <v>11 - 20</v>
      </c>
      <c r="P51" s="11">
        <v>1</v>
      </c>
      <c r="Q51" s="11" t="s">
        <v>3</v>
      </c>
      <c r="R51" s="11" t="s">
        <v>3</v>
      </c>
      <c r="S51" s="13" t="str">
        <f>IF(N51="","-",IFERROR(VLOOKUP(N51,'[1]All Route Non-Bailment V76'!$A:$AF,32,0),VLOOKUP(N51,'[1]TTVT AAT PxP Bailment EDC V76'!$A:$AC,29,0)))</f>
        <v>6W</v>
      </c>
      <c r="T51" s="11" t="s">
        <v>48</v>
      </c>
      <c r="U51" s="11" t="s">
        <v>57</v>
      </c>
      <c r="V51" s="14" t="s">
        <v>58</v>
      </c>
      <c r="W51" s="11" t="s">
        <v>127</v>
      </c>
      <c r="X51" s="15" t="s">
        <v>52</v>
      </c>
      <c r="Y51" s="15" t="s">
        <v>61</v>
      </c>
      <c r="Z51" s="16" t="s">
        <v>3</v>
      </c>
      <c r="AA51" s="16" t="s">
        <v>3</v>
      </c>
      <c r="AB51" s="16" t="s">
        <v>3</v>
      </c>
      <c r="AC51" s="16" t="s">
        <v>3</v>
      </c>
      <c r="AD51" s="15" t="s">
        <v>3</v>
      </c>
      <c r="AE51" s="15" t="s">
        <v>3</v>
      </c>
      <c r="AF51" s="16" t="s">
        <v>3</v>
      </c>
      <c r="AG51" s="16" t="s">
        <v>3</v>
      </c>
      <c r="AH51" s="16" t="s">
        <v>3</v>
      </c>
      <c r="AI51" s="16" t="s">
        <v>3</v>
      </c>
      <c r="AJ51" s="15" t="s">
        <v>3</v>
      </c>
      <c r="AK51" s="15" t="s">
        <v>3</v>
      </c>
      <c r="AL51" s="16" t="s">
        <v>3</v>
      </c>
      <c r="AM51" s="16" t="s">
        <v>3</v>
      </c>
      <c r="AN51" s="16" t="s">
        <v>3</v>
      </c>
      <c r="AO51" s="16" t="s">
        <v>3</v>
      </c>
      <c r="AP51" s="16" t="s">
        <v>60</v>
      </c>
      <c r="AQ51" s="16" t="s">
        <v>3</v>
      </c>
      <c r="AR51" s="16" t="s">
        <v>3</v>
      </c>
      <c r="AS51" s="16" t="s">
        <v>3</v>
      </c>
      <c r="AT51" s="16" t="s">
        <v>3</v>
      </c>
      <c r="AU51" s="11" t="s">
        <v>3</v>
      </c>
      <c r="AV51" s="11" t="s">
        <v>3</v>
      </c>
      <c r="AW51" s="11" t="s">
        <v>3</v>
      </c>
      <c r="AX51" s="17" t="str">
        <f>VLOOKUP(G51,'[1]JDA data'!$D:$E,2,0)</f>
        <v>AB0002</v>
      </c>
      <c r="AY51" s="17" t="b">
        <f t="shared" si="1"/>
        <v>1</v>
      </c>
      <c r="AZ51" s="17" t="str">
        <f t="shared" si="2"/>
        <v>JNS</v>
      </c>
    </row>
    <row r="52" spans="1:52" s="18" customFormat="1" ht="16.5" customHeight="1" x14ac:dyDescent="0.35">
      <c r="A52" s="8" t="str">
        <f>IF(N52="","-",IFERROR(VLOOKUP(N52,'[1]All Route Non-Bailment V76'!$A:$H,5,0),VLOOKUP(N52,'[1]TTVT AAT PxP Bailment EDC V76'!$A:$H,5,0)))</f>
        <v>Bailment</v>
      </c>
      <c r="B52" s="9" t="str">
        <f t="shared" si="0"/>
        <v>Completed</v>
      </c>
      <c r="C52" s="10">
        <f t="shared" si="3"/>
        <v>51</v>
      </c>
      <c r="D52" s="11" t="s">
        <v>55</v>
      </c>
      <c r="E52" s="12" t="s">
        <v>44</v>
      </c>
      <c r="F52" s="11" t="s">
        <v>1</v>
      </c>
      <c r="G52" s="11">
        <v>4384012</v>
      </c>
      <c r="H52" s="13" t="str">
        <f>IF(N52="","-",IFERROR(VLOOKUP(N52,'[1]All Route Non-Bailment V76'!$A:$H,7,0),VLOOKUP(N52,'[1]TTVT AAT PxP Bailment EDC V76'!$A:$H,7,0)))</f>
        <v>Round Trip</v>
      </c>
      <c r="I52" s="11" t="s">
        <v>45</v>
      </c>
      <c r="J52" s="12">
        <v>45264</v>
      </c>
      <c r="K52" s="12">
        <v>45264</v>
      </c>
      <c r="L52" s="12">
        <v>45264</v>
      </c>
      <c r="M52" s="12" t="s">
        <v>46</v>
      </c>
      <c r="N52" s="11" t="s">
        <v>92</v>
      </c>
      <c r="O52" s="13" t="str">
        <f>IF(N52="","-",IFERROR(VLOOKUP(N52,'[1]All Route Non-Bailment V76'!$A:$H,6,0),VLOOKUP(N52,'[1]TTVT AAT PxP Bailment EDC V76'!$A:$H,6,0)))</f>
        <v>11 - 20</v>
      </c>
      <c r="P52" s="11">
        <v>1</v>
      </c>
      <c r="Q52" s="11" t="s">
        <v>3</v>
      </c>
      <c r="R52" s="11" t="s">
        <v>3</v>
      </c>
      <c r="S52" s="13" t="str">
        <f>IF(N52="","-",IFERROR(VLOOKUP(N52,'[1]All Route Non-Bailment V76'!$A:$AF,32,0),VLOOKUP(N52,'[1]TTVT AAT PxP Bailment EDC V76'!$A:$AC,29,0)))</f>
        <v>6W</v>
      </c>
      <c r="T52" s="11" t="s">
        <v>48</v>
      </c>
      <c r="U52" s="11" t="s">
        <v>57</v>
      </c>
      <c r="V52" s="14" t="s">
        <v>58</v>
      </c>
      <c r="W52" s="11" t="s">
        <v>127</v>
      </c>
      <c r="X52" s="15" t="s">
        <v>52</v>
      </c>
      <c r="Y52" s="15" t="s">
        <v>54</v>
      </c>
      <c r="Z52" s="16" t="s">
        <v>3</v>
      </c>
      <c r="AA52" s="16" t="s">
        <v>3</v>
      </c>
      <c r="AB52" s="16" t="s">
        <v>3</v>
      </c>
      <c r="AC52" s="16" t="s">
        <v>3</v>
      </c>
      <c r="AD52" s="15" t="s">
        <v>3</v>
      </c>
      <c r="AE52" s="15" t="s">
        <v>3</v>
      </c>
      <c r="AF52" s="16" t="s">
        <v>3</v>
      </c>
      <c r="AG52" s="16" t="s">
        <v>3</v>
      </c>
      <c r="AH52" s="16" t="s">
        <v>3</v>
      </c>
      <c r="AI52" s="16" t="s">
        <v>3</v>
      </c>
      <c r="AJ52" s="15" t="s">
        <v>3</v>
      </c>
      <c r="AK52" s="15" t="s">
        <v>3</v>
      </c>
      <c r="AL52" s="16" t="s">
        <v>3</v>
      </c>
      <c r="AM52" s="16" t="s">
        <v>3</v>
      </c>
      <c r="AN52" s="16" t="s">
        <v>3</v>
      </c>
      <c r="AO52" s="16" t="s">
        <v>3</v>
      </c>
      <c r="AP52" s="16" t="s">
        <v>53</v>
      </c>
      <c r="AQ52" s="16" t="s">
        <v>3</v>
      </c>
      <c r="AR52" s="16" t="s">
        <v>3</v>
      </c>
      <c r="AS52" s="16" t="s">
        <v>3</v>
      </c>
      <c r="AT52" s="16" t="s">
        <v>3</v>
      </c>
      <c r="AU52" s="11" t="s">
        <v>3</v>
      </c>
      <c r="AV52" s="11" t="s">
        <v>3</v>
      </c>
      <c r="AW52" s="11" t="s">
        <v>3</v>
      </c>
      <c r="AX52" s="17" t="str">
        <f>VLOOKUP(G52,'[1]JDA data'!$D:$E,2,0)</f>
        <v>AC0015</v>
      </c>
      <c r="AY52" s="17" t="b">
        <f t="shared" si="1"/>
        <v>1</v>
      </c>
      <c r="AZ52" s="17" t="str">
        <f t="shared" si="2"/>
        <v>JNS</v>
      </c>
    </row>
    <row r="53" spans="1:52" s="18" customFormat="1" ht="16.5" customHeight="1" x14ac:dyDescent="0.35">
      <c r="A53" s="8" t="str">
        <f>IF(N53="","-",IFERROR(VLOOKUP(N53,'[1]All Route Non-Bailment V76'!$A:$H,5,0),VLOOKUP(N53,'[1]TTVT AAT PxP Bailment EDC V76'!$A:$H,5,0)))</f>
        <v>Bailment</v>
      </c>
      <c r="B53" s="9" t="str">
        <f t="shared" si="0"/>
        <v>Completed</v>
      </c>
      <c r="C53" s="10">
        <f t="shared" si="3"/>
        <v>52</v>
      </c>
      <c r="D53" s="11" t="s">
        <v>62</v>
      </c>
      <c r="E53" s="12" t="s">
        <v>44</v>
      </c>
      <c r="F53" s="11" t="s">
        <v>0</v>
      </c>
      <c r="G53" s="11">
        <v>4383984</v>
      </c>
      <c r="H53" s="13" t="str">
        <f>IF(N53="","-",IFERROR(VLOOKUP(N53,'[1]All Route Non-Bailment V76'!$A:$H,7,0),VLOOKUP(N53,'[1]TTVT AAT PxP Bailment EDC V76'!$A:$H,7,0)))</f>
        <v>Round Trip</v>
      </c>
      <c r="I53" s="11" t="s">
        <v>45</v>
      </c>
      <c r="J53" s="12">
        <v>45264</v>
      </c>
      <c r="K53" s="12">
        <v>45264</v>
      </c>
      <c r="L53" s="12">
        <v>45264</v>
      </c>
      <c r="M53" s="12" t="s">
        <v>46</v>
      </c>
      <c r="N53" s="11" t="s">
        <v>139</v>
      </c>
      <c r="O53" s="13" t="str">
        <f>IF(N53="","-",IFERROR(VLOOKUP(N53,'[1]All Route Non-Bailment V76'!$A:$H,6,0),VLOOKUP(N53,'[1]TTVT AAT PxP Bailment EDC V76'!$A:$H,6,0)))</f>
        <v>11 - 20</v>
      </c>
      <c r="P53" s="11">
        <v>1</v>
      </c>
      <c r="Q53" s="11" t="s">
        <v>3</v>
      </c>
      <c r="R53" s="11" t="s">
        <v>3</v>
      </c>
      <c r="S53" s="13" t="str">
        <f>IF(N53="","-",IFERROR(VLOOKUP(N53,'[1]All Route Non-Bailment V76'!$A:$AF,32,0),VLOOKUP(N53,'[1]TTVT AAT PxP Bailment EDC V76'!$A:$AC,29,0)))</f>
        <v>6W</v>
      </c>
      <c r="T53" s="11" t="s">
        <v>48</v>
      </c>
      <c r="U53" s="11" t="s">
        <v>75</v>
      </c>
      <c r="V53" s="14" t="s">
        <v>76</v>
      </c>
      <c r="W53" s="11" t="s">
        <v>116</v>
      </c>
      <c r="X53" s="15" t="s">
        <v>52</v>
      </c>
      <c r="Y53" s="15" t="s">
        <v>68</v>
      </c>
      <c r="Z53" s="16" t="s">
        <v>3</v>
      </c>
      <c r="AA53" s="16" t="s">
        <v>3</v>
      </c>
      <c r="AB53" s="16" t="s">
        <v>3</v>
      </c>
      <c r="AC53" s="16" t="s">
        <v>3</v>
      </c>
      <c r="AD53" s="15" t="s">
        <v>3</v>
      </c>
      <c r="AE53" s="15" t="s">
        <v>3</v>
      </c>
      <c r="AF53" s="16" t="s">
        <v>3</v>
      </c>
      <c r="AG53" s="16" t="s">
        <v>3</v>
      </c>
      <c r="AH53" s="16" t="s">
        <v>3</v>
      </c>
      <c r="AI53" s="16" t="s">
        <v>3</v>
      </c>
      <c r="AJ53" s="15" t="s">
        <v>3</v>
      </c>
      <c r="AK53" s="15" t="s">
        <v>3</v>
      </c>
      <c r="AL53" s="16" t="s">
        <v>3</v>
      </c>
      <c r="AM53" s="16" t="s">
        <v>3</v>
      </c>
      <c r="AN53" s="16" t="s">
        <v>3</v>
      </c>
      <c r="AO53" s="16" t="s">
        <v>3</v>
      </c>
      <c r="AP53" s="16" t="s">
        <v>54</v>
      </c>
      <c r="AQ53" s="16" t="s">
        <v>3</v>
      </c>
      <c r="AR53" s="16" t="s">
        <v>3</v>
      </c>
      <c r="AS53" s="16" t="s">
        <v>3</v>
      </c>
      <c r="AT53" s="16" t="s">
        <v>3</v>
      </c>
      <c r="AU53" s="11" t="s">
        <v>3</v>
      </c>
      <c r="AV53" s="11" t="s">
        <v>3</v>
      </c>
      <c r="AW53" s="11" t="s">
        <v>3</v>
      </c>
      <c r="AX53" s="17" t="str">
        <f>VLOOKUP(G53,'[1]JDA data'!$D:$E,2,0)</f>
        <v>AA0003</v>
      </c>
      <c r="AY53" s="17" t="b">
        <f t="shared" si="1"/>
        <v>1</v>
      </c>
      <c r="AZ53" s="17" t="str">
        <f t="shared" si="2"/>
        <v>DRD</v>
      </c>
    </row>
    <row r="54" spans="1:52" s="18" customFormat="1" ht="16.5" customHeight="1" x14ac:dyDescent="0.35">
      <c r="A54" s="8" t="str">
        <f>IF(N54="","-",IFERROR(VLOOKUP(N54,'[1]All Route Non-Bailment V76'!$A:$H,5,0),VLOOKUP(N54,'[1]TTVT AAT PxP Bailment EDC V76'!$A:$H,5,0)))</f>
        <v>Bailment</v>
      </c>
      <c r="B54" s="9" t="str">
        <f t="shared" si="0"/>
        <v>Completed</v>
      </c>
      <c r="C54" s="10">
        <f t="shared" si="3"/>
        <v>53</v>
      </c>
      <c r="D54" s="11" t="s">
        <v>55</v>
      </c>
      <c r="E54" s="12" t="s">
        <v>44</v>
      </c>
      <c r="F54" s="11" t="s">
        <v>1</v>
      </c>
      <c r="G54" s="11">
        <v>4383967</v>
      </c>
      <c r="H54" s="13" t="str">
        <f>IF(N54="","-",IFERROR(VLOOKUP(N54,'[1]All Route Non-Bailment V76'!$A:$H,7,0),VLOOKUP(N54,'[1]TTVT AAT PxP Bailment EDC V76'!$A:$H,7,0)))</f>
        <v>Round Trip</v>
      </c>
      <c r="I54" s="11" t="s">
        <v>45</v>
      </c>
      <c r="J54" s="12">
        <v>45264</v>
      </c>
      <c r="K54" s="12">
        <v>45264</v>
      </c>
      <c r="L54" s="12">
        <v>45264</v>
      </c>
      <c r="M54" s="12" t="s">
        <v>46</v>
      </c>
      <c r="N54" s="11" t="s">
        <v>140</v>
      </c>
      <c r="O54" s="13" t="str">
        <f>IF(N54="","-",IFERROR(VLOOKUP(N54,'[1]All Route Non-Bailment V76'!$A:$H,6,0),VLOOKUP(N54,'[1]TTVT AAT PxP Bailment EDC V76'!$A:$H,6,0)))</f>
        <v>11 - 20</v>
      </c>
      <c r="P54" s="11">
        <v>1</v>
      </c>
      <c r="Q54" s="11" t="s">
        <v>3</v>
      </c>
      <c r="R54" s="11" t="s">
        <v>3</v>
      </c>
      <c r="S54" s="13" t="str">
        <f>IF(N54="","-",IFERROR(VLOOKUP(N54,'[1]All Route Non-Bailment V76'!$A:$AF,32,0),VLOOKUP(N54,'[1]TTVT AAT PxP Bailment EDC V76'!$A:$AC,29,0)))</f>
        <v>6W</v>
      </c>
      <c r="T54" s="11" t="s">
        <v>48</v>
      </c>
      <c r="U54" s="11" t="s">
        <v>128</v>
      </c>
      <c r="V54" s="14" t="s">
        <v>129</v>
      </c>
      <c r="W54" s="11" t="s">
        <v>130</v>
      </c>
      <c r="X54" s="15" t="s">
        <v>52</v>
      </c>
      <c r="Y54" s="15" t="s">
        <v>54</v>
      </c>
      <c r="Z54" s="16" t="s">
        <v>3</v>
      </c>
      <c r="AA54" s="16" t="s">
        <v>3</v>
      </c>
      <c r="AB54" s="16" t="s">
        <v>3</v>
      </c>
      <c r="AC54" s="16" t="s">
        <v>3</v>
      </c>
      <c r="AD54" s="15" t="s">
        <v>3</v>
      </c>
      <c r="AE54" s="15" t="s">
        <v>3</v>
      </c>
      <c r="AF54" s="16" t="s">
        <v>3</v>
      </c>
      <c r="AG54" s="16" t="s">
        <v>3</v>
      </c>
      <c r="AH54" s="16" t="s">
        <v>3</v>
      </c>
      <c r="AI54" s="16" t="s">
        <v>3</v>
      </c>
      <c r="AJ54" s="15" t="s">
        <v>3</v>
      </c>
      <c r="AK54" s="15" t="s">
        <v>3</v>
      </c>
      <c r="AL54" s="16" t="s">
        <v>3</v>
      </c>
      <c r="AM54" s="16" t="s">
        <v>3</v>
      </c>
      <c r="AN54" s="16" t="s">
        <v>3</v>
      </c>
      <c r="AO54" s="16" t="s">
        <v>3</v>
      </c>
      <c r="AP54" s="16" t="s">
        <v>53</v>
      </c>
      <c r="AQ54" s="16" t="s">
        <v>3</v>
      </c>
      <c r="AR54" s="16" t="s">
        <v>3</v>
      </c>
      <c r="AS54" s="16" t="s">
        <v>3</v>
      </c>
      <c r="AT54" s="16" t="s">
        <v>3</v>
      </c>
      <c r="AU54" s="11" t="s">
        <v>3</v>
      </c>
      <c r="AV54" s="11" t="s">
        <v>3</v>
      </c>
      <c r="AW54" s="11" t="s">
        <v>3</v>
      </c>
      <c r="AX54" s="17" t="str">
        <f>VLOOKUP(G54,'[1]JDA data'!$D:$E,2,0)</f>
        <v>AC0019</v>
      </c>
      <c r="AY54" s="17" t="b">
        <f t="shared" si="1"/>
        <v>1</v>
      </c>
      <c r="AZ54" s="17" t="str">
        <f t="shared" si="2"/>
        <v>JNS</v>
      </c>
    </row>
    <row r="55" spans="1:52" s="18" customFormat="1" ht="16.5" customHeight="1" x14ac:dyDescent="0.35">
      <c r="A55" s="8" t="str">
        <f>IF(N55="","-",IFERROR(VLOOKUP(N55,'[1]All Route Non-Bailment V76'!$A:$H,5,0),VLOOKUP(N55,'[1]TTVT AAT PxP Bailment EDC V76'!$A:$H,5,0)))</f>
        <v>Bailment</v>
      </c>
      <c r="B55" s="9" t="str">
        <f t="shared" si="0"/>
        <v>Completed</v>
      </c>
      <c r="C55" s="10">
        <f t="shared" si="3"/>
        <v>54</v>
      </c>
      <c r="D55" s="11" t="s">
        <v>43</v>
      </c>
      <c r="E55" s="12" t="s">
        <v>44</v>
      </c>
      <c r="F55" s="11" t="s">
        <v>1</v>
      </c>
      <c r="G55" s="11">
        <v>4383888</v>
      </c>
      <c r="H55" s="13" t="str">
        <f>IF(N55="","-",IFERROR(VLOOKUP(N55,'[1]All Route Non-Bailment V76'!$A:$H,7,0),VLOOKUP(N55,'[1]TTVT AAT PxP Bailment EDC V76'!$A:$H,7,0)))</f>
        <v>Round Trip</v>
      </c>
      <c r="I55" s="11" t="s">
        <v>45</v>
      </c>
      <c r="J55" s="12">
        <v>45264</v>
      </c>
      <c r="K55" s="12">
        <v>45264</v>
      </c>
      <c r="L55" s="12">
        <v>45264</v>
      </c>
      <c r="M55" s="12" t="s">
        <v>46</v>
      </c>
      <c r="N55" s="11" t="s">
        <v>101</v>
      </c>
      <c r="O55" s="13" t="str">
        <f>IF(N55="","-",IFERROR(VLOOKUP(N55,'[1]All Route Non-Bailment V76'!$A:$H,6,0),VLOOKUP(N55,'[1]TTVT AAT PxP Bailment EDC V76'!$A:$H,6,0)))</f>
        <v>11 - 20</v>
      </c>
      <c r="P55" s="11">
        <v>1</v>
      </c>
      <c r="Q55" s="11" t="s">
        <v>3</v>
      </c>
      <c r="R55" s="11" t="s">
        <v>3</v>
      </c>
      <c r="S55" s="13" t="str">
        <f>IF(N55="","-",IFERROR(VLOOKUP(N55,'[1]All Route Non-Bailment V76'!$A:$AF,32,0),VLOOKUP(N55,'[1]TTVT AAT PxP Bailment EDC V76'!$A:$AC,29,0)))</f>
        <v>6W</v>
      </c>
      <c r="T55" s="11" t="s">
        <v>48</v>
      </c>
      <c r="U55" s="11" t="s">
        <v>88</v>
      </c>
      <c r="V55" s="14" t="s">
        <v>113</v>
      </c>
      <c r="W55" s="11" t="s">
        <v>114</v>
      </c>
      <c r="X55" s="15" t="s">
        <v>52</v>
      </c>
      <c r="Y55" s="15" t="s">
        <v>54</v>
      </c>
      <c r="Z55" s="16" t="s">
        <v>3</v>
      </c>
      <c r="AA55" s="16" t="s">
        <v>3</v>
      </c>
      <c r="AB55" s="16" t="s">
        <v>3</v>
      </c>
      <c r="AC55" s="16" t="s">
        <v>3</v>
      </c>
      <c r="AD55" s="15" t="s">
        <v>3</v>
      </c>
      <c r="AE55" s="15" t="s">
        <v>3</v>
      </c>
      <c r="AF55" s="16" t="s">
        <v>3</v>
      </c>
      <c r="AG55" s="16" t="s">
        <v>3</v>
      </c>
      <c r="AH55" s="16" t="s">
        <v>3</v>
      </c>
      <c r="AI55" s="16" t="s">
        <v>3</v>
      </c>
      <c r="AJ55" s="15" t="s">
        <v>3</v>
      </c>
      <c r="AK55" s="15" t="s">
        <v>3</v>
      </c>
      <c r="AL55" s="16" t="s">
        <v>3</v>
      </c>
      <c r="AM55" s="16" t="s">
        <v>3</v>
      </c>
      <c r="AN55" s="16" t="s">
        <v>3</v>
      </c>
      <c r="AO55" s="16" t="s">
        <v>3</v>
      </c>
      <c r="AP55" s="16" t="s">
        <v>68</v>
      </c>
      <c r="AQ55" s="16" t="s">
        <v>3</v>
      </c>
      <c r="AR55" s="16" t="s">
        <v>3</v>
      </c>
      <c r="AS55" s="16" t="s">
        <v>3</v>
      </c>
      <c r="AT55" s="16" t="s">
        <v>3</v>
      </c>
      <c r="AU55" s="11" t="s">
        <v>3</v>
      </c>
      <c r="AV55" s="11" t="s">
        <v>3</v>
      </c>
      <c r="AW55" s="11" t="s">
        <v>3</v>
      </c>
      <c r="AX55" s="17" t="str">
        <f>VLOOKUP(G55,'[1]JDA data'!$D:$E,2,0)</f>
        <v>AA0004</v>
      </c>
      <c r="AY55" s="17" t="b">
        <f t="shared" si="1"/>
        <v>1</v>
      </c>
      <c r="AZ55" s="17" t="str">
        <f t="shared" si="2"/>
        <v>BTS</v>
      </c>
    </row>
    <row r="56" spans="1:52" s="18" customFormat="1" ht="16.5" customHeight="1" x14ac:dyDescent="0.35">
      <c r="A56" s="8" t="str">
        <f>IF(N56="","-",IFERROR(VLOOKUP(N56,'[1]All Route Non-Bailment V76'!$A:$H,5,0),VLOOKUP(N56,'[1]TTVT AAT PxP Bailment EDC V76'!$A:$H,5,0)))</f>
        <v>Bailment</v>
      </c>
      <c r="B56" s="9" t="str">
        <f t="shared" si="0"/>
        <v>Completed</v>
      </c>
      <c r="C56" s="10">
        <f t="shared" si="3"/>
        <v>55</v>
      </c>
      <c r="D56" s="11" t="s">
        <v>62</v>
      </c>
      <c r="E56" s="12" t="s">
        <v>44</v>
      </c>
      <c r="F56" s="11" t="s">
        <v>1</v>
      </c>
      <c r="G56" s="11">
        <v>4383893</v>
      </c>
      <c r="H56" s="13" t="str">
        <f>IF(N56="","-",IFERROR(VLOOKUP(N56,'[1]All Route Non-Bailment V76'!$A:$H,7,0),VLOOKUP(N56,'[1]TTVT AAT PxP Bailment EDC V76'!$A:$H,7,0)))</f>
        <v>Round Trip</v>
      </c>
      <c r="I56" s="11" t="s">
        <v>45</v>
      </c>
      <c r="J56" s="12">
        <v>45264</v>
      </c>
      <c r="K56" s="12">
        <v>45264</v>
      </c>
      <c r="L56" s="12">
        <v>45264</v>
      </c>
      <c r="M56" s="12" t="s">
        <v>46</v>
      </c>
      <c r="N56" s="11" t="s">
        <v>102</v>
      </c>
      <c r="O56" s="13" t="str">
        <f>IF(N56="","-",IFERROR(VLOOKUP(N56,'[1]All Route Non-Bailment V76'!$A:$H,6,0),VLOOKUP(N56,'[1]TTVT AAT PxP Bailment EDC V76'!$A:$H,6,0)))</f>
        <v>11 - 20</v>
      </c>
      <c r="P56" s="11">
        <v>1</v>
      </c>
      <c r="Q56" s="11" t="s">
        <v>3</v>
      </c>
      <c r="R56" s="11" t="s">
        <v>3</v>
      </c>
      <c r="S56" s="13" t="str">
        <f>IF(N56="","-",IFERROR(VLOOKUP(N56,'[1]All Route Non-Bailment V76'!$A:$AF,32,0),VLOOKUP(N56,'[1]TTVT AAT PxP Bailment EDC V76'!$A:$AC,29,0)))</f>
        <v>6W</v>
      </c>
      <c r="T56" s="11" t="s">
        <v>48</v>
      </c>
      <c r="U56" s="11" t="s">
        <v>75</v>
      </c>
      <c r="V56" s="14" t="s">
        <v>76</v>
      </c>
      <c r="W56" s="11" t="s">
        <v>116</v>
      </c>
      <c r="X56" s="15" t="s">
        <v>52</v>
      </c>
      <c r="Y56" s="15" t="s">
        <v>54</v>
      </c>
      <c r="Z56" s="16" t="s">
        <v>3</v>
      </c>
      <c r="AA56" s="16" t="s">
        <v>3</v>
      </c>
      <c r="AB56" s="16" t="s">
        <v>3</v>
      </c>
      <c r="AC56" s="16" t="s">
        <v>3</v>
      </c>
      <c r="AD56" s="15" t="s">
        <v>3</v>
      </c>
      <c r="AE56" s="15" t="s">
        <v>3</v>
      </c>
      <c r="AF56" s="16" t="s">
        <v>3</v>
      </c>
      <c r="AG56" s="16" t="s">
        <v>3</v>
      </c>
      <c r="AH56" s="16" t="s">
        <v>3</v>
      </c>
      <c r="AI56" s="16" t="s">
        <v>3</v>
      </c>
      <c r="AJ56" s="15" t="s">
        <v>3</v>
      </c>
      <c r="AK56" s="15" t="s">
        <v>3</v>
      </c>
      <c r="AL56" s="16" t="s">
        <v>3</v>
      </c>
      <c r="AM56" s="16" t="s">
        <v>3</v>
      </c>
      <c r="AN56" s="16" t="s">
        <v>3</v>
      </c>
      <c r="AO56" s="16" t="s">
        <v>3</v>
      </c>
      <c r="AP56" s="16" t="s">
        <v>68</v>
      </c>
      <c r="AQ56" s="16" t="s">
        <v>3</v>
      </c>
      <c r="AR56" s="16" t="s">
        <v>3</v>
      </c>
      <c r="AS56" s="16" t="s">
        <v>3</v>
      </c>
      <c r="AT56" s="16" t="s">
        <v>3</v>
      </c>
      <c r="AU56" s="11" t="s">
        <v>3</v>
      </c>
      <c r="AV56" s="11" t="s">
        <v>3</v>
      </c>
      <c r="AW56" s="11" t="s">
        <v>3</v>
      </c>
      <c r="AX56" s="17" t="str">
        <f>VLOOKUP(G56,'[1]JDA data'!$D:$E,2,0)</f>
        <v>AC0025</v>
      </c>
      <c r="AY56" s="17" t="b">
        <f t="shared" si="1"/>
        <v>1</v>
      </c>
      <c r="AZ56" s="17" t="str">
        <f t="shared" si="2"/>
        <v>DRD</v>
      </c>
    </row>
    <row r="57" spans="1:52" s="18" customFormat="1" ht="16.5" customHeight="1" x14ac:dyDescent="0.35">
      <c r="A57" s="8" t="str">
        <f>IF(N57="","-",IFERROR(VLOOKUP(N57,'[1]All Route Non-Bailment V76'!$A:$H,5,0),VLOOKUP(N57,'[1]TTVT AAT PxP Bailment EDC V76'!$A:$H,5,0)))</f>
        <v>Bailment</v>
      </c>
      <c r="B57" s="9" t="str">
        <f t="shared" si="0"/>
        <v>Completed</v>
      </c>
      <c r="C57" s="10">
        <f t="shared" si="3"/>
        <v>56</v>
      </c>
      <c r="D57" s="11" t="s">
        <v>62</v>
      </c>
      <c r="E57" s="12" t="s">
        <v>44</v>
      </c>
      <c r="F57" s="11" t="s">
        <v>0</v>
      </c>
      <c r="G57" s="11">
        <v>4384278</v>
      </c>
      <c r="H57" s="13" t="str">
        <f>IF(N57="","-",IFERROR(VLOOKUP(N57,'[1]All Route Non-Bailment V76'!$A:$H,7,0),VLOOKUP(N57,'[1]TTVT AAT PxP Bailment EDC V76'!$A:$H,7,0)))</f>
        <v>Round Trip</v>
      </c>
      <c r="I57" s="11" t="s">
        <v>45</v>
      </c>
      <c r="J57" s="12">
        <v>45264</v>
      </c>
      <c r="K57" s="12">
        <v>45265</v>
      </c>
      <c r="L57" s="12">
        <v>45265</v>
      </c>
      <c r="M57" s="12" t="s">
        <v>69</v>
      </c>
      <c r="N57" s="11" t="s">
        <v>108</v>
      </c>
      <c r="O57" s="13" t="str">
        <f>IF(N57="","-",IFERROR(VLOOKUP(N57,'[1]All Route Non-Bailment V76'!$A:$H,6,0),VLOOKUP(N57,'[1]TTVT AAT PxP Bailment EDC V76'!$A:$H,6,0)))</f>
        <v>11 - 20</v>
      </c>
      <c r="P57" s="11">
        <v>1</v>
      </c>
      <c r="Q57" s="11" t="s">
        <v>3</v>
      </c>
      <c r="R57" s="11" t="s">
        <v>3</v>
      </c>
      <c r="S57" s="13" t="str">
        <f>IF(N57="","-",IFERROR(VLOOKUP(N57,'[1]All Route Non-Bailment V76'!$A:$AF,32,0),VLOOKUP(N57,'[1]TTVT AAT PxP Bailment EDC V76'!$A:$AC,29,0)))</f>
        <v>6W</v>
      </c>
      <c r="T57" s="11" t="s">
        <v>48</v>
      </c>
      <c r="U57" s="11" t="s">
        <v>65</v>
      </c>
      <c r="V57" s="14" t="s">
        <v>66</v>
      </c>
      <c r="W57" s="11" t="s">
        <v>67</v>
      </c>
      <c r="X57" s="15" t="s">
        <v>52</v>
      </c>
      <c r="Y57" s="15" t="s">
        <v>68</v>
      </c>
      <c r="Z57" s="16" t="s">
        <v>3</v>
      </c>
      <c r="AA57" s="16" t="s">
        <v>3</v>
      </c>
      <c r="AB57" s="16" t="s">
        <v>3</v>
      </c>
      <c r="AC57" s="16" t="s">
        <v>3</v>
      </c>
      <c r="AD57" s="15" t="s">
        <v>3</v>
      </c>
      <c r="AE57" s="15" t="s">
        <v>3</v>
      </c>
      <c r="AF57" s="16" t="s">
        <v>3</v>
      </c>
      <c r="AG57" s="16" t="s">
        <v>3</v>
      </c>
      <c r="AH57" s="16" t="s">
        <v>3</v>
      </c>
      <c r="AI57" s="16" t="s">
        <v>3</v>
      </c>
      <c r="AJ57" s="15" t="s">
        <v>3</v>
      </c>
      <c r="AK57" s="15" t="s">
        <v>3</v>
      </c>
      <c r="AL57" s="16" t="s">
        <v>3</v>
      </c>
      <c r="AM57" s="16" t="s">
        <v>3</v>
      </c>
      <c r="AN57" s="16" t="s">
        <v>3</v>
      </c>
      <c r="AO57" s="16" t="s">
        <v>3</v>
      </c>
      <c r="AP57" s="16" t="s">
        <v>54</v>
      </c>
      <c r="AQ57" s="16" t="s">
        <v>3</v>
      </c>
      <c r="AR57" s="16" t="s">
        <v>3</v>
      </c>
      <c r="AS57" s="16" t="s">
        <v>3</v>
      </c>
      <c r="AT57" s="16" t="s">
        <v>3</v>
      </c>
      <c r="AU57" s="11" t="s">
        <v>3</v>
      </c>
      <c r="AV57" s="11" t="s">
        <v>3</v>
      </c>
      <c r="AW57" s="11" t="s">
        <v>3</v>
      </c>
      <c r="AX57" s="17" t="str">
        <f>VLOOKUP(G57,'[1]JDA data'!$D:$E,2,0)</f>
        <v>AC0037</v>
      </c>
      <c r="AY57" s="17" t="b">
        <f t="shared" si="1"/>
        <v>1</v>
      </c>
      <c r="AZ57" s="17" t="str">
        <f t="shared" si="2"/>
        <v>DRD</v>
      </c>
    </row>
    <row r="58" spans="1:52" s="18" customFormat="1" ht="16.5" customHeight="1" x14ac:dyDescent="0.35">
      <c r="A58" s="8" t="str">
        <f>IF(N58="","-",IFERROR(VLOOKUP(N58,'[1]All Route Non-Bailment V76'!$A:$H,5,0),VLOOKUP(N58,'[1]TTVT AAT PxP Bailment EDC V76'!$A:$H,5,0)))</f>
        <v>Bailment</v>
      </c>
      <c r="B58" s="9" t="str">
        <f t="shared" si="0"/>
        <v>Completed</v>
      </c>
      <c r="C58" s="10">
        <f t="shared" si="3"/>
        <v>57</v>
      </c>
      <c r="D58" s="11" t="s">
        <v>43</v>
      </c>
      <c r="E58" s="12" t="s">
        <v>44</v>
      </c>
      <c r="F58" s="11" t="s">
        <v>0</v>
      </c>
      <c r="G58" s="11">
        <v>4384270</v>
      </c>
      <c r="H58" s="13" t="str">
        <f>IF(N58="","-",IFERROR(VLOOKUP(N58,'[1]All Route Non-Bailment V76'!$A:$H,7,0),VLOOKUP(N58,'[1]TTVT AAT PxP Bailment EDC V76'!$A:$H,7,0)))</f>
        <v>Round Trip</v>
      </c>
      <c r="I58" s="11" t="s">
        <v>45</v>
      </c>
      <c r="J58" s="12">
        <v>45264</v>
      </c>
      <c r="K58" s="12">
        <v>45265</v>
      </c>
      <c r="L58" s="12">
        <v>45265</v>
      </c>
      <c r="M58" s="12" t="s">
        <v>69</v>
      </c>
      <c r="N58" s="11" t="s">
        <v>111</v>
      </c>
      <c r="O58" s="13" t="str">
        <f>IF(N58="","-",IFERROR(VLOOKUP(N58,'[1]All Route Non-Bailment V76'!$A:$H,6,0),VLOOKUP(N58,'[1]TTVT AAT PxP Bailment EDC V76'!$A:$H,6,0)))</f>
        <v>11 - 20</v>
      </c>
      <c r="P58" s="11">
        <v>1</v>
      </c>
      <c r="Q58" s="11" t="s">
        <v>3</v>
      </c>
      <c r="R58" s="11" t="s">
        <v>3</v>
      </c>
      <c r="S58" s="13" t="str">
        <f>IF(N58="","-",IFERROR(VLOOKUP(N58,'[1]All Route Non-Bailment V76'!$A:$AF,32,0),VLOOKUP(N58,'[1]TTVT AAT PxP Bailment EDC V76'!$A:$AC,29,0)))</f>
        <v>6W</v>
      </c>
      <c r="T58" s="11" t="s">
        <v>48</v>
      </c>
      <c r="U58" s="11" t="s">
        <v>88</v>
      </c>
      <c r="V58" s="14" t="s">
        <v>89</v>
      </c>
      <c r="W58" s="11" t="s">
        <v>90</v>
      </c>
      <c r="X58" s="15" t="s">
        <v>52</v>
      </c>
      <c r="Y58" s="15" t="s">
        <v>68</v>
      </c>
      <c r="Z58" s="16" t="s">
        <v>3</v>
      </c>
      <c r="AA58" s="16" t="s">
        <v>3</v>
      </c>
      <c r="AB58" s="16" t="s">
        <v>3</v>
      </c>
      <c r="AC58" s="16" t="s">
        <v>3</v>
      </c>
      <c r="AD58" s="15" t="s">
        <v>3</v>
      </c>
      <c r="AE58" s="15" t="s">
        <v>3</v>
      </c>
      <c r="AF58" s="16" t="s">
        <v>3</v>
      </c>
      <c r="AG58" s="16" t="s">
        <v>3</v>
      </c>
      <c r="AH58" s="16" t="s">
        <v>3</v>
      </c>
      <c r="AI58" s="16" t="s">
        <v>3</v>
      </c>
      <c r="AJ58" s="15" t="s">
        <v>3</v>
      </c>
      <c r="AK58" s="15" t="s">
        <v>3</v>
      </c>
      <c r="AL58" s="16" t="s">
        <v>3</v>
      </c>
      <c r="AM58" s="16" t="s">
        <v>3</v>
      </c>
      <c r="AN58" s="16" t="s">
        <v>3</v>
      </c>
      <c r="AO58" s="16" t="s">
        <v>3</v>
      </c>
      <c r="AP58" s="16" t="s">
        <v>54</v>
      </c>
      <c r="AQ58" s="16" t="s">
        <v>3</v>
      </c>
      <c r="AR58" s="16" t="s">
        <v>3</v>
      </c>
      <c r="AS58" s="16" t="s">
        <v>3</v>
      </c>
      <c r="AT58" s="16" t="s">
        <v>3</v>
      </c>
      <c r="AU58" s="11" t="s">
        <v>3</v>
      </c>
      <c r="AV58" s="11" t="s">
        <v>3</v>
      </c>
      <c r="AW58" s="11" t="s">
        <v>3</v>
      </c>
      <c r="AX58" s="17" t="str">
        <f>VLOOKUP(G58,'[1]JDA data'!$D:$E,2,0)</f>
        <v>AC0038</v>
      </c>
      <c r="AY58" s="17" t="b">
        <f t="shared" si="1"/>
        <v>1</v>
      </c>
      <c r="AZ58" s="17" t="str">
        <f t="shared" si="2"/>
        <v>BTS</v>
      </c>
    </row>
    <row r="59" spans="1:52" s="18" customFormat="1" ht="16.5" customHeight="1" x14ac:dyDescent="0.35">
      <c r="A59" s="8" t="str">
        <f>IF(N59="","-",IFERROR(VLOOKUP(N59,'[1]All Route Non-Bailment V76'!$A:$H,5,0),VLOOKUP(N59,'[1]TTVT AAT PxP Bailment EDC V76'!$A:$H,5,0)))</f>
        <v>Bailment</v>
      </c>
      <c r="B59" s="9" t="str">
        <f t="shared" si="0"/>
        <v>Completed</v>
      </c>
      <c r="C59" s="10">
        <f t="shared" si="3"/>
        <v>58</v>
      </c>
      <c r="D59" s="11" t="s">
        <v>43</v>
      </c>
      <c r="E59" s="12" t="s">
        <v>44</v>
      </c>
      <c r="F59" s="11" t="s">
        <v>1</v>
      </c>
      <c r="G59" s="11">
        <v>4384201</v>
      </c>
      <c r="H59" s="13" t="str">
        <f>IF(N59="","-",IFERROR(VLOOKUP(N59,'[1]All Route Non-Bailment V76'!$A:$H,7,0),VLOOKUP(N59,'[1]TTVT AAT PxP Bailment EDC V76'!$A:$H,7,0)))</f>
        <v>Round Trip</v>
      </c>
      <c r="I59" s="11" t="s">
        <v>45</v>
      </c>
      <c r="J59" s="12">
        <v>45264</v>
      </c>
      <c r="K59" s="12">
        <v>45265</v>
      </c>
      <c r="L59" s="12">
        <v>45265</v>
      </c>
      <c r="M59" s="12" t="s">
        <v>69</v>
      </c>
      <c r="N59" s="11" t="s">
        <v>112</v>
      </c>
      <c r="O59" s="13" t="str">
        <f>IF(N59="","-",IFERROR(VLOOKUP(N59,'[1]All Route Non-Bailment V76'!$A:$H,6,0),VLOOKUP(N59,'[1]TTVT AAT PxP Bailment EDC V76'!$A:$H,6,0)))</f>
        <v>11 - 20</v>
      </c>
      <c r="P59" s="11">
        <v>1</v>
      </c>
      <c r="Q59" s="11" t="s">
        <v>3</v>
      </c>
      <c r="R59" s="11" t="s">
        <v>3</v>
      </c>
      <c r="S59" s="13" t="str">
        <f>IF(N59="","-",IFERROR(VLOOKUP(N59,'[1]All Route Non-Bailment V76'!$A:$AF,32,0),VLOOKUP(N59,'[1]TTVT AAT PxP Bailment EDC V76'!$A:$AC,29,0)))</f>
        <v>6W</v>
      </c>
      <c r="T59" s="11" t="s">
        <v>48</v>
      </c>
      <c r="U59" s="11" t="s">
        <v>79</v>
      </c>
      <c r="V59" s="14" t="s">
        <v>80</v>
      </c>
      <c r="W59" s="11" t="s">
        <v>81</v>
      </c>
      <c r="X59" s="15" t="s">
        <v>52</v>
      </c>
      <c r="Y59" s="15" t="s">
        <v>54</v>
      </c>
      <c r="Z59" s="16" t="s">
        <v>3</v>
      </c>
      <c r="AA59" s="16" t="s">
        <v>3</v>
      </c>
      <c r="AB59" s="16" t="s">
        <v>3</v>
      </c>
      <c r="AC59" s="16" t="s">
        <v>3</v>
      </c>
      <c r="AD59" s="15" t="s">
        <v>3</v>
      </c>
      <c r="AE59" s="15" t="s">
        <v>3</v>
      </c>
      <c r="AF59" s="16" t="s">
        <v>3</v>
      </c>
      <c r="AG59" s="16" t="s">
        <v>3</v>
      </c>
      <c r="AH59" s="16" t="s">
        <v>3</v>
      </c>
      <c r="AI59" s="16" t="s">
        <v>3</v>
      </c>
      <c r="AJ59" s="15" t="s">
        <v>3</v>
      </c>
      <c r="AK59" s="15" t="s">
        <v>3</v>
      </c>
      <c r="AL59" s="16" t="s">
        <v>3</v>
      </c>
      <c r="AM59" s="16" t="s">
        <v>3</v>
      </c>
      <c r="AN59" s="16" t="s">
        <v>3</v>
      </c>
      <c r="AO59" s="16" t="s">
        <v>3</v>
      </c>
      <c r="AP59" s="16" t="s">
        <v>131</v>
      </c>
      <c r="AQ59" s="16" t="s">
        <v>3</v>
      </c>
      <c r="AR59" s="16" t="s">
        <v>3</v>
      </c>
      <c r="AS59" s="16" t="s">
        <v>3</v>
      </c>
      <c r="AT59" s="16" t="s">
        <v>3</v>
      </c>
      <c r="AU59" s="11" t="s">
        <v>3</v>
      </c>
      <c r="AV59" s="11" t="s">
        <v>3</v>
      </c>
      <c r="AW59" s="11" t="s">
        <v>3</v>
      </c>
      <c r="AX59" s="17" t="str">
        <f>VLOOKUP(G59,'[1]JDA data'!$D:$E,2,0)</f>
        <v>AC0039</v>
      </c>
      <c r="AY59" s="17" t="b">
        <f t="shared" si="1"/>
        <v>1</v>
      </c>
      <c r="AZ59" s="17" t="str">
        <f t="shared" si="2"/>
        <v>BTS</v>
      </c>
    </row>
    <row r="60" spans="1:52" s="18" customFormat="1" ht="16.5" customHeight="1" x14ac:dyDescent="0.35">
      <c r="A60" s="8" t="str">
        <f>IF(N60="","-",IFERROR(VLOOKUP(N60,'[1]All Route Non-Bailment V76'!$A:$H,5,0),VLOOKUP(N60,'[1]TTVT AAT PxP Bailment EDC V76'!$A:$H,5,0)))</f>
        <v>Bailment</v>
      </c>
      <c r="B60" s="9" t="str">
        <f t="shared" si="0"/>
        <v>Completed</v>
      </c>
      <c r="C60" s="10">
        <f t="shared" si="3"/>
        <v>59</v>
      </c>
      <c r="D60" s="11" t="s">
        <v>43</v>
      </c>
      <c r="E60" s="12" t="s">
        <v>44</v>
      </c>
      <c r="F60" s="11" t="s">
        <v>0</v>
      </c>
      <c r="G60" s="11">
        <v>4384244</v>
      </c>
      <c r="H60" s="13" t="str">
        <f>IF(N60="","-",IFERROR(VLOOKUP(N60,'[1]All Route Non-Bailment V76'!$A:$H,7,0),VLOOKUP(N60,'[1]TTVT AAT PxP Bailment EDC V76'!$A:$H,7,0)))</f>
        <v>Round Trip</v>
      </c>
      <c r="I60" s="11" t="s">
        <v>45</v>
      </c>
      <c r="J60" s="12">
        <v>45264</v>
      </c>
      <c r="K60" s="12">
        <v>45265</v>
      </c>
      <c r="L60" s="12">
        <v>45265</v>
      </c>
      <c r="M60" s="12" t="s">
        <v>69</v>
      </c>
      <c r="N60" s="11" t="s">
        <v>115</v>
      </c>
      <c r="O60" s="13" t="str">
        <f>IF(N60="","-",IFERROR(VLOOKUP(N60,'[1]All Route Non-Bailment V76'!$A:$H,6,0),VLOOKUP(N60,'[1]TTVT AAT PxP Bailment EDC V76'!$A:$H,6,0)))</f>
        <v>11 - 20</v>
      </c>
      <c r="P60" s="11">
        <v>1</v>
      </c>
      <c r="Q60" s="11" t="s">
        <v>3</v>
      </c>
      <c r="R60" s="11" t="s">
        <v>3</v>
      </c>
      <c r="S60" s="13" t="str">
        <f>IF(N60="","-",IFERROR(VLOOKUP(N60,'[1]All Route Non-Bailment V76'!$A:$AF,32,0),VLOOKUP(N60,'[1]TTVT AAT PxP Bailment EDC V76'!$A:$AC,29,0)))</f>
        <v>6W</v>
      </c>
      <c r="T60" s="11" t="s">
        <v>48</v>
      </c>
      <c r="U60" s="11" t="s">
        <v>49</v>
      </c>
      <c r="V60" s="14" t="s">
        <v>50</v>
      </c>
      <c r="W60" s="11" t="s">
        <v>51</v>
      </c>
      <c r="X60" s="15" t="s">
        <v>52</v>
      </c>
      <c r="Y60" s="15" t="s">
        <v>68</v>
      </c>
      <c r="Z60" s="16" t="s">
        <v>3</v>
      </c>
      <c r="AA60" s="16" t="s">
        <v>3</v>
      </c>
      <c r="AB60" s="16" t="s">
        <v>3</v>
      </c>
      <c r="AC60" s="16" t="s">
        <v>3</v>
      </c>
      <c r="AD60" s="15" t="s">
        <v>3</v>
      </c>
      <c r="AE60" s="15" t="s">
        <v>3</v>
      </c>
      <c r="AF60" s="16" t="s">
        <v>3</v>
      </c>
      <c r="AG60" s="16" t="s">
        <v>3</v>
      </c>
      <c r="AH60" s="16" t="s">
        <v>3</v>
      </c>
      <c r="AI60" s="16" t="s">
        <v>3</v>
      </c>
      <c r="AJ60" s="15" t="s">
        <v>3</v>
      </c>
      <c r="AK60" s="15" t="s">
        <v>3</v>
      </c>
      <c r="AL60" s="16" t="s">
        <v>3</v>
      </c>
      <c r="AM60" s="16" t="s">
        <v>3</v>
      </c>
      <c r="AN60" s="16" t="s">
        <v>3</v>
      </c>
      <c r="AO60" s="16" t="s">
        <v>3</v>
      </c>
      <c r="AP60" s="16" t="s">
        <v>54</v>
      </c>
      <c r="AQ60" s="16" t="s">
        <v>3</v>
      </c>
      <c r="AR60" s="16" t="s">
        <v>3</v>
      </c>
      <c r="AS60" s="16" t="s">
        <v>3</v>
      </c>
      <c r="AT60" s="16" t="s">
        <v>3</v>
      </c>
      <c r="AU60" s="11" t="s">
        <v>3</v>
      </c>
      <c r="AV60" s="11" t="s">
        <v>3</v>
      </c>
      <c r="AW60" s="11" t="s">
        <v>3</v>
      </c>
      <c r="AX60" s="17" t="str">
        <f>VLOOKUP(G60,'[1]JDA data'!$D:$E,2,0)</f>
        <v>AC0040</v>
      </c>
      <c r="AY60" s="17" t="b">
        <f t="shared" si="1"/>
        <v>1</v>
      </c>
      <c r="AZ60" s="17" t="str">
        <f t="shared" si="2"/>
        <v>BTS</v>
      </c>
    </row>
    <row r="61" spans="1:52" s="18" customFormat="1" ht="16.5" customHeight="1" x14ac:dyDescent="0.35">
      <c r="A61" s="8" t="str">
        <f>IF(N61="","-",IFERROR(VLOOKUP(N61,'[1]All Route Non-Bailment V76'!$A:$H,5,0),VLOOKUP(N61,'[1]TTVT AAT PxP Bailment EDC V76'!$A:$H,5,0)))</f>
        <v>Bailment</v>
      </c>
      <c r="B61" s="9" t="str">
        <f t="shared" si="0"/>
        <v>Completed</v>
      </c>
      <c r="C61" s="10">
        <f t="shared" si="3"/>
        <v>60</v>
      </c>
      <c r="D61" s="11" t="s">
        <v>62</v>
      </c>
      <c r="E61" s="12" t="s">
        <v>44</v>
      </c>
      <c r="F61" s="11" t="s">
        <v>1</v>
      </c>
      <c r="G61" s="11">
        <v>4384199</v>
      </c>
      <c r="H61" s="13" t="str">
        <f>IF(N61="","-",IFERROR(VLOOKUP(N61,'[1]All Route Non-Bailment V76'!$A:$H,7,0),VLOOKUP(N61,'[1]TTVT AAT PxP Bailment EDC V76'!$A:$H,7,0)))</f>
        <v>Round Trip</v>
      </c>
      <c r="I61" s="11" t="s">
        <v>45</v>
      </c>
      <c r="J61" s="12">
        <v>45264</v>
      </c>
      <c r="K61" s="12">
        <v>45265</v>
      </c>
      <c r="L61" s="12">
        <v>45265</v>
      </c>
      <c r="M61" s="12" t="s">
        <v>69</v>
      </c>
      <c r="N61" s="11" t="s">
        <v>117</v>
      </c>
      <c r="O61" s="13" t="str">
        <f>IF(N61="","-",IFERROR(VLOOKUP(N61,'[1]All Route Non-Bailment V76'!$A:$H,6,0),VLOOKUP(N61,'[1]TTVT AAT PxP Bailment EDC V76'!$A:$H,6,0)))</f>
        <v>11 - 20</v>
      </c>
      <c r="P61" s="11">
        <v>1</v>
      </c>
      <c r="Q61" s="11" t="s">
        <v>3</v>
      </c>
      <c r="R61" s="11" t="s">
        <v>3</v>
      </c>
      <c r="S61" s="13" t="str">
        <f>IF(N61="","-",IFERROR(VLOOKUP(N61,'[1]All Route Non-Bailment V76'!$A:$AF,32,0),VLOOKUP(N61,'[1]TTVT AAT PxP Bailment EDC V76'!$A:$AC,29,0)))</f>
        <v>6W</v>
      </c>
      <c r="T61" s="11" t="s">
        <v>48</v>
      </c>
      <c r="U61" s="11" t="s">
        <v>75</v>
      </c>
      <c r="V61" s="14" t="s">
        <v>76</v>
      </c>
      <c r="W61" s="11" t="s">
        <v>77</v>
      </c>
      <c r="X61" s="15" t="s">
        <v>52</v>
      </c>
      <c r="Y61" s="15" t="s">
        <v>54</v>
      </c>
      <c r="Z61" s="16" t="s">
        <v>3</v>
      </c>
      <c r="AA61" s="16" t="s">
        <v>3</v>
      </c>
      <c r="AB61" s="16" t="s">
        <v>3</v>
      </c>
      <c r="AC61" s="16" t="s">
        <v>3</v>
      </c>
      <c r="AD61" s="15" t="s">
        <v>3</v>
      </c>
      <c r="AE61" s="15" t="s">
        <v>3</v>
      </c>
      <c r="AF61" s="16" t="s">
        <v>3</v>
      </c>
      <c r="AG61" s="16" t="s">
        <v>3</v>
      </c>
      <c r="AH61" s="16" t="s">
        <v>3</v>
      </c>
      <c r="AI61" s="16" t="s">
        <v>3</v>
      </c>
      <c r="AJ61" s="15" t="s">
        <v>3</v>
      </c>
      <c r="AK61" s="15" t="s">
        <v>3</v>
      </c>
      <c r="AL61" s="16" t="s">
        <v>3</v>
      </c>
      <c r="AM61" s="16" t="s">
        <v>3</v>
      </c>
      <c r="AN61" s="16" t="s">
        <v>3</v>
      </c>
      <c r="AO61" s="16" t="s">
        <v>3</v>
      </c>
      <c r="AP61" s="16" t="s">
        <v>141</v>
      </c>
      <c r="AQ61" s="16" t="s">
        <v>3</v>
      </c>
      <c r="AR61" s="16" t="s">
        <v>3</v>
      </c>
      <c r="AS61" s="16" t="s">
        <v>3</v>
      </c>
      <c r="AT61" s="16" t="s">
        <v>3</v>
      </c>
      <c r="AU61" s="11" t="s">
        <v>3</v>
      </c>
      <c r="AV61" s="11" t="s">
        <v>3</v>
      </c>
      <c r="AW61" s="11" t="s">
        <v>3</v>
      </c>
      <c r="AX61" s="17" t="str">
        <f>VLOOKUP(G61,'[1]JDA data'!$D:$E,2,0)</f>
        <v>AA0006</v>
      </c>
      <c r="AY61" s="17" t="b">
        <f t="shared" si="1"/>
        <v>1</v>
      </c>
      <c r="AZ61" s="17" t="str">
        <f t="shared" si="2"/>
        <v>DRD</v>
      </c>
    </row>
    <row r="62" spans="1:52" s="18" customFormat="1" ht="16.5" customHeight="1" x14ac:dyDescent="0.35">
      <c r="A62" s="8" t="str">
        <f>IF(N62="","-",IFERROR(VLOOKUP(N62,'[1]All Route Non-Bailment V76'!$A:$H,5,0),VLOOKUP(N62,'[1]TTVT AAT PxP Bailment EDC V76'!$A:$H,5,0)))</f>
        <v>Bailment</v>
      </c>
      <c r="B62" s="9" t="str">
        <f t="shared" si="0"/>
        <v>Completed</v>
      </c>
      <c r="C62" s="10">
        <f t="shared" si="3"/>
        <v>61</v>
      </c>
      <c r="D62" s="11" t="s">
        <v>43</v>
      </c>
      <c r="E62" s="12" t="s">
        <v>44</v>
      </c>
      <c r="F62" s="11" t="s">
        <v>1</v>
      </c>
      <c r="G62" s="11">
        <v>4384259</v>
      </c>
      <c r="H62" s="13" t="str">
        <f>IF(N62="","-",IFERROR(VLOOKUP(N62,'[1]All Route Non-Bailment V76'!$A:$H,7,0),VLOOKUP(N62,'[1]TTVT AAT PxP Bailment EDC V76'!$A:$H,7,0)))</f>
        <v>Round Trip</v>
      </c>
      <c r="I62" s="11" t="s">
        <v>45</v>
      </c>
      <c r="J62" s="12">
        <v>45264</v>
      </c>
      <c r="K62" s="12">
        <v>45265</v>
      </c>
      <c r="L62" s="12">
        <v>45265</v>
      </c>
      <c r="M62" s="12" t="s">
        <v>69</v>
      </c>
      <c r="N62" s="11" t="s">
        <v>118</v>
      </c>
      <c r="O62" s="13" t="str">
        <f>IF(N62="","-",IFERROR(VLOOKUP(N62,'[1]All Route Non-Bailment V76'!$A:$H,6,0),VLOOKUP(N62,'[1]TTVT AAT PxP Bailment EDC V76'!$A:$H,6,0)))</f>
        <v>11 - 20</v>
      </c>
      <c r="P62" s="11">
        <v>1</v>
      </c>
      <c r="Q62" s="11" t="s">
        <v>3</v>
      </c>
      <c r="R62" s="11" t="s">
        <v>3</v>
      </c>
      <c r="S62" s="13" t="str">
        <f>IF(N62="","-",IFERROR(VLOOKUP(N62,'[1]All Route Non-Bailment V76'!$A:$AF,32,0),VLOOKUP(N62,'[1]TTVT AAT PxP Bailment EDC V76'!$A:$AC,29,0)))</f>
        <v>6W</v>
      </c>
      <c r="T62" s="11" t="s">
        <v>48</v>
      </c>
      <c r="U62" s="11" t="s">
        <v>88</v>
      </c>
      <c r="V62" s="14" t="s">
        <v>89</v>
      </c>
      <c r="W62" s="11" t="s">
        <v>90</v>
      </c>
      <c r="X62" s="15" t="s">
        <v>52</v>
      </c>
      <c r="Y62" s="15" t="s">
        <v>54</v>
      </c>
      <c r="Z62" s="16" t="s">
        <v>3</v>
      </c>
      <c r="AA62" s="16" t="s">
        <v>3</v>
      </c>
      <c r="AB62" s="16" t="s">
        <v>3</v>
      </c>
      <c r="AC62" s="16" t="s">
        <v>3</v>
      </c>
      <c r="AD62" s="15" t="s">
        <v>3</v>
      </c>
      <c r="AE62" s="15" t="s">
        <v>3</v>
      </c>
      <c r="AF62" s="16" t="s">
        <v>3</v>
      </c>
      <c r="AG62" s="16" t="s">
        <v>3</v>
      </c>
      <c r="AH62" s="16" t="s">
        <v>3</v>
      </c>
      <c r="AI62" s="16" t="s">
        <v>3</v>
      </c>
      <c r="AJ62" s="15" t="s">
        <v>3</v>
      </c>
      <c r="AK62" s="15" t="s">
        <v>3</v>
      </c>
      <c r="AL62" s="16" t="s">
        <v>3</v>
      </c>
      <c r="AM62" s="16" t="s">
        <v>3</v>
      </c>
      <c r="AN62" s="16" t="s">
        <v>3</v>
      </c>
      <c r="AO62" s="16" t="s">
        <v>3</v>
      </c>
      <c r="AP62" s="16" t="s">
        <v>68</v>
      </c>
      <c r="AQ62" s="16" t="s">
        <v>3</v>
      </c>
      <c r="AR62" s="16" t="s">
        <v>3</v>
      </c>
      <c r="AS62" s="16" t="s">
        <v>3</v>
      </c>
      <c r="AT62" s="16" t="s">
        <v>3</v>
      </c>
      <c r="AU62" s="11" t="s">
        <v>3</v>
      </c>
      <c r="AV62" s="11" t="s">
        <v>3</v>
      </c>
      <c r="AW62" s="11" t="s">
        <v>3</v>
      </c>
      <c r="AX62" s="17" t="str">
        <f>VLOOKUP(G62,'[1]JDA data'!$D:$E,2,0)</f>
        <v>AC0041</v>
      </c>
      <c r="AY62" s="17" t="b">
        <f t="shared" si="1"/>
        <v>1</v>
      </c>
      <c r="AZ62" s="17" t="str">
        <f t="shared" si="2"/>
        <v>BTS</v>
      </c>
    </row>
    <row r="63" spans="1:52" s="18" customFormat="1" ht="16.5" customHeight="1" x14ac:dyDescent="0.35">
      <c r="A63" s="8" t="str">
        <f>IF(N63="","-",IFERROR(VLOOKUP(N63,'[1]All Route Non-Bailment V76'!$A:$H,5,0),VLOOKUP(N63,'[1]TTVT AAT PxP Bailment EDC V76'!$A:$H,5,0)))</f>
        <v>Bailment</v>
      </c>
      <c r="B63" s="9" t="str">
        <f t="shared" si="0"/>
        <v>Completed</v>
      </c>
      <c r="C63" s="10">
        <f t="shared" si="3"/>
        <v>62</v>
      </c>
      <c r="D63" s="11" t="s">
        <v>43</v>
      </c>
      <c r="E63" s="12" t="s">
        <v>44</v>
      </c>
      <c r="F63" s="11" t="s">
        <v>1</v>
      </c>
      <c r="G63" s="11">
        <v>4384230</v>
      </c>
      <c r="H63" s="13" t="str">
        <f>IF(N63="","-",IFERROR(VLOOKUP(N63,'[1]All Route Non-Bailment V76'!$A:$H,7,0),VLOOKUP(N63,'[1]TTVT AAT PxP Bailment EDC V76'!$A:$H,7,0)))</f>
        <v>Round Trip</v>
      </c>
      <c r="I63" s="11" t="s">
        <v>45</v>
      </c>
      <c r="J63" s="12">
        <v>45264</v>
      </c>
      <c r="K63" s="12">
        <v>45265</v>
      </c>
      <c r="L63" s="12">
        <v>45265</v>
      </c>
      <c r="M63" s="12" t="s">
        <v>69</v>
      </c>
      <c r="N63" s="11" t="s">
        <v>142</v>
      </c>
      <c r="O63" s="13" t="str">
        <f>IF(N63="","-",IFERROR(VLOOKUP(N63,'[1]All Route Non-Bailment V76'!$A:$H,6,0),VLOOKUP(N63,'[1]TTVT AAT PxP Bailment EDC V76'!$A:$H,6,0)))</f>
        <v>11 - 20</v>
      </c>
      <c r="P63" s="11">
        <v>1</v>
      </c>
      <c r="Q63" s="11" t="s">
        <v>3</v>
      </c>
      <c r="R63" s="11" t="s">
        <v>3</v>
      </c>
      <c r="S63" s="13" t="str">
        <f>IF(N63="","-",IFERROR(VLOOKUP(N63,'[1]All Route Non-Bailment V76'!$A:$AF,32,0),VLOOKUP(N63,'[1]TTVT AAT PxP Bailment EDC V76'!$A:$AC,29,0)))</f>
        <v>6W</v>
      </c>
      <c r="T63" s="11" t="s">
        <v>48</v>
      </c>
      <c r="U63" s="11" t="s">
        <v>79</v>
      </c>
      <c r="V63" s="14" t="s">
        <v>80</v>
      </c>
      <c r="W63" s="11" t="s">
        <v>81</v>
      </c>
      <c r="X63" s="15" t="s">
        <v>52</v>
      </c>
      <c r="Y63" s="15" t="s">
        <v>54</v>
      </c>
      <c r="Z63" s="16" t="s">
        <v>3</v>
      </c>
      <c r="AA63" s="16" t="s">
        <v>3</v>
      </c>
      <c r="AB63" s="16" t="s">
        <v>3</v>
      </c>
      <c r="AC63" s="16" t="s">
        <v>3</v>
      </c>
      <c r="AD63" s="15" t="s">
        <v>3</v>
      </c>
      <c r="AE63" s="15" t="s">
        <v>3</v>
      </c>
      <c r="AF63" s="16" t="s">
        <v>3</v>
      </c>
      <c r="AG63" s="16" t="s">
        <v>3</v>
      </c>
      <c r="AH63" s="16" t="s">
        <v>3</v>
      </c>
      <c r="AI63" s="16" t="s">
        <v>3</v>
      </c>
      <c r="AJ63" s="15" t="s">
        <v>3</v>
      </c>
      <c r="AK63" s="15" t="s">
        <v>3</v>
      </c>
      <c r="AL63" s="16" t="s">
        <v>3</v>
      </c>
      <c r="AM63" s="16" t="s">
        <v>3</v>
      </c>
      <c r="AN63" s="16" t="s">
        <v>3</v>
      </c>
      <c r="AO63" s="16" t="s">
        <v>3</v>
      </c>
      <c r="AP63" s="16" t="s">
        <v>68</v>
      </c>
      <c r="AQ63" s="16" t="s">
        <v>3</v>
      </c>
      <c r="AR63" s="16" t="s">
        <v>3</v>
      </c>
      <c r="AS63" s="16" t="s">
        <v>3</v>
      </c>
      <c r="AT63" s="16" t="s">
        <v>3</v>
      </c>
      <c r="AU63" s="11" t="s">
        <v>3</v>
      </c>
      <c r="AV63" s="11" t="s">
        <v>3</v>
      </c>
      <c r="AW63" s="11" t="s">
        <v>3</v>
      </c>
      <c r="AX63" s="17" t="str">
        <f>VLOOKUP(G63,'[1]JDA data'!$D:$E,2,0)</f>
        <v>AC0042</v>
      </c>
      <c r="AY63" s="17" t="b">
        <f t="shared" si="1"/>
        <v>1</v>
      </c>
      <c r="AZ63" s="17" t="str">
        <f t="shared" si="2"/>
        <v>BTS</v>
      </c>
    </row>
    <row r="64" spans="1:52" s="18" customFormat="1" ht="16.5" customHeight="1" x14ac:dyDescent="0.35">
      <c r="A64" s="8" t="str">
        <f>IF(N64="","-",IFERROR(VLOOKUP(N64,'[1]All Route Non-Bailment V76'!$A:$H,5,0),VLOOKUP(N64,'[1]TTVT AAT PxP Bailment EDC V76'!$A:$H,5,0)))</f>
        <v>Bailment</v>
      </c>
      <c r="B64" s="9" t="str">
        <f t="shared" si="0"/>
        <v>Completed</v>
      </c>
      <c r="C64" s="10">
        <f t="shared" si="3"/>
        <v>63</v>
      </c>
      <c r="D64" s="11" t="s">
        <v>43</v>
      </c>
      <c r="E64" s="12" t="s">
        <v>44</v>
      </c>
      <c r="F64" s="11" t="s">
        <v>1</v>
      </c>
      <c r="G64" s="11">
        <v>4384223</v>
      </c>
      <c r="H64" s="13" t="str">
        <f>IF(N64="","-",IFERROR(VLOOKUP(N64,'[1]All Route Non-Bailment V76'!$A:$H,7,0),VLOOKUP(N64,'[1]TTVT AAT PxP Bailment EDC V76'!$A:$H,7,0)))</f>
        <v>Round Trip</v>
      </c>
      <c r="I64" s="11" t="s">
        <v>45</v>
      </c>
      <c r="J64" s="12">
        <v>45264</v>
      </c>
      <c r="K64" s="12">
        <v>45265</v>
      </c>
      <c r="L64" s="12">
        <v>45265</v>
      </c>
      <c r="M64" s="12" t="s">
        <v>69</v>
      </c>
      <c r="N64" s="11" t="s">
        <v>120</v>
      </c>
      <c r="O64" s="13" t="str">
        <f>IF(N64="","-",IFERROR(VLOOKUP(N64,'[1]All Route Non-Bailment V76'!$A:$H,6,0),VLOOKUP(N64,'[1]TTVT AAT PxP Bailment EDC V76'!$A:$H,6,0)))</f>
        <v>11 - 20</v>
      </c>
      <c r="P64" s="11">
        <v>1</v>
      </c>
      <c r="Q64" s="11" t="s">
        <v>3</v>
      </c>
      <c r="R64" s="11" t="s">
        <v>3</v>
      </c>
      <c r="S64" s="13" t="str">
        <f>IF(N64="","-",IFERROR(VLOOKUP(N64,'[1]All Route Non-Bailment V76'!$A:$AF,32,0),VLOOKUP(N64,'[1]TTVT AAT PxP Bailment EDC V76'!$A:$AC,29,0)))</f>
        <v>6W</v>
      </c>
      <c r="T64" s="11" t="s">
        <v>48</v>
      </c>
      <c r="U64" s="11" t="s">
        <v>49</v>
      </c>
      <c r="V64" s="14" t="s">
        <v>50</v>
      </c>
      <c r="W64" s="11" t="s">
        <v>51</v>
      </c>
      <c r="X64" s="15" t="s">
        <v>52</v>
      </c>
      <c r="Y64" s="15" t="s">
        <v>54</v>
      </c>
      <c r="Z64" s="16" t="s">
        <v>3</v>
      </c>
      <c r="AA64" s="16" t="s">
        <v>3</v>
      </c>
      <c r="AB64" s="16" t="s">
        <v>3</v>
      </c>
      <c r="AC64" s="16" t="s">
        <v>3</v>
      </c>
      <c r="AD64" s="15" t="s">
        <v>3</v>
      </c>
      <c r="AE64" s="15" t="s">
        <v>3</v>
      </c>
      <c r="AF64" s="16" t="s">
        <v>3</v>
      </c>
      <c r="AG64" s="16" t="s">
        <v>3</v>
      </c>
      <c r="AH64" s="16" t="s">
        <v>3</v>
      </c>
      <c r="AI64" s="16" t="s">
        <v>3</v>
      </c>
      <c r="AJ64" s="15" t="s">
        <v>3</v>
      </c>
      <c r="AK64" s="15" t="s">
        <v>3</v>
      </c>
      <c r="AL64" s="16" t="s">
        <v>3</v>
      </c>
      <c r="AM64" s="16" t="s">
        <v>3</v>
      </c>
      <c r="AN64" s="16" t="s">
        <v>3</v>
      </c>
      <c r="AO64" s="16" t="s">
        <v>3</v>
      </c>
      <c r="AP64" s="16" t="s">
        <v>53</v>
      </c>
      <c r="AQ64" s="16" t="s">
        <v>3</v>
      </c>
      <c r="AR64" s="16" t="s">
        <v>3</v>
      </c>
      <c r="AS64" s="16" t="s">
        <v>3</v>
      </c>
      <c r="AT64" s="16" t="s">
        <v>3</v>
      </c>
      <c r="AU64" s="11" t="s">
        <v>3</v>
      </c>
      <c r="AV64" s="11" t="s">
        <v>3</v>
      </c>
      <c r="AW64" s="11" t="s">
        <v>3</v>
      </c>
      <c r="AX64" s="17" t="str">
        <f>VLOOKUP(G64,'[1]JDA data'!$D:$E,2,0)</f>
        <v>AB0006</v>
      </c>
      <c r="AY64" s="17" t="b">
        <f t="shared" si="1"/>
        <v>1</v>
      </c>
      <c r="AZ64" s="17" t="str">
        <f t="shared" si="2"/>
        <v>BTS</v>
      </c>
    </row>
    <row r="65" spans="1:52" s="18" customFormat="1" ht="16.5" customHeight="1" x14ac:dyDescent="0.35">
      <c r="A65" s="8" t="str">
        <f>IF(N65="","-",IFERROR(VLOOKUP(N65,'[1]All Route Non-Bailment V76'!$A:$H,5,0),VLOOKUP(N65,'[1]TTVT AAT PxP Bailment EDC V76'!$A:$H,5,0)))</f>
        <v>Bailment</v>
      </c>
      <c r="B65" s="9" t="str">
        <f t="shared" si="0"/>
        <v>Completed</v>
      </c>
      <c r="C65" s="10">
        <f t="shared" si="3"/>
        <v>64</v>
      </c>
      <c r="D65" s="11" t="s">
        <v>62</v>
      </c>
      <c r="E65" s="12" t="s">
        <v>44</v>
      </c>
      <c r="F65" s="11" t="s">
        <v>1</v>
      </c>
      <c r="G65" s="11">
        <v>4384245</v>
      </c>
      <c r="H65" s="13" t="str">
        <f>IF(N65="","-",IFERROR(VLOOKUP(N65,'[1]All Route Non-Bailment V76'!$A:$H,7,0),VLOOKUP(N65,'[1]TTVT AAT PxP Bailment EDC V76'!$A:$H,7,0)))</f>
        <v>Round Trip</v>
      </c>
      <c r="I65" s="11" t="s">
        <v>45</v>
      </c>
      <c r="J65" s="12">
        <v>45264</v>
      </c>
      <c r="K65" s="12">
        <v>45265</v>
      </c>
      <c r="L65" s="12">
        <v>45265</v>
      </c>
      <c r="M65" s="12" t="s">
        <v>69</v>
      </c>
      <c r="N65" s="11" t="s">
        <v>121</v>
      </c>
      <c r="O65" s="13" t="str">
        <f>IF(N65="","-",IFERROR(VLOOKUP(N65,'[1]All Route Non-Bailment V76'!$A:$H,6,0),VLOOKUP(N65,'[1]TTVT AAT PxP Bailment EDC V76'!$A:$H,6,0)))</f>
        <v>11 - 20</v>
      </c>
      <c r="P65" s="11">
        <v>1</v>
      </c>
      <c r="Q65" s="11" t="s">
        <v>3</v>
      </c>
      <c r="R65" s="11" t="s">
        <v>3</v>
      </c>
      <c r="S65" s="13" t="str">
        <f>IF(N65="","-",IFERROR(VLOOKUP(N65,'[1]All Route Non-Bailment V76'!$A:$AF,32,0),VLOOKUP(N65,'[1]TTVT AAT PxP Bailment EDC V76'!$A:$AC,29,0)))</f>
        <v>6W</v>
      </c>
      <c r="T65" s="11" t="s">
        <v>48</v>
      </c>
      <c r="U65" s="11" t="s">
        <v>75</v>
      </c>
      <c r="V65" s="14" t="s">
        <v>76</v>
      </c>
      <c r="W65" s="11" t="s">
        <v>77</v>
      </c>
      <c r="X65" s="15" t="s">
        <v>52</v>
      </c>
      <c r="Y65" s="15" t="s">
        <v>54</v>
      </c>
      <c r="Z65" s="16" t="s">
        <v>3</v>
      </c>
      <c r="AA65" s="16" t="s">
        <v>3</v>
      </c>
      <c r="AB65" s="16" t="s">
        <v>3</v>
      </c>
      <c r="AC65" s="16" t="s">
        <v>3</v>
      </c>
      <c r="AD65" s="15" t="s">
        <v>3</v>
      </c>
      <c r="AE65" s="15" t="s">
        <v>3</v>
      </c>
      <c r="AF65" s="16" t="s">
        <v>3</v>
      </c>
      <c r="AG65" s="16" t="s">
        <v>3</v>
      </c>
      <c r="AH65" s="16" t="s">
        <v>3</v>
      </c>
      <c r="AI65" s="16" t="s">
        <v>3</v>
      </c>
      <c r="AJ65" s="15" t="s">
        <v>3</v>
      </c>
      <c r="AK65" s="15" t="s">
        <v>3</v>
      </c>
      <c r="AL65" s="16" t="s">
        <v>3</v>
      </c>
      <c r="AM65" s="16" t="s">
        <v>3</v>
      </c>
      <c r="AN65" s="16" t="s">
        <v>3</v>
      </c>
      <c r="AO65" s="16" t="s">
        <v>3</v>
      </c>
      <c r="AP65" s="16" t="s">
        <v>53</v>
      </c>
      <c r="AQ65" s="16" t="s">
        <v>3</v>
      </c>
      <c r="AR65" s="16" t="s">
        <v>3</v>
      </c>
      <c r="AS65" s="16" t="s">
        <v>3</v>
      </c>
      <c r="AT65" s="16" t="s">
        <v>3</v>
      </c>
      <c r="AU65" s="11" t="s">
        <v>3</v>
      </c>
      <c r="AV65" s="11" t="s">
        <v>3</v>
      </c>
      <c r="AW65" s="11" t="s">
        <v>3</v>
      </c>
      <c r="AX65" s="17" t="str">
        <f>VLOOKUP(G65,'[1]JDA data'!$D:$E,2,0)</f>
        <v>AC0043</v>
      </c>
      <c r="AY65" s="17" t="b">
        <f t="shared" si="1"/>
        <v>1</v>
      </c>
      <c r="AZ65" s="17" t="str">
        <f t="shared" si="2"/>
        <v>DRD</v>
      </c>
    </row>
    <row r="66" spans="1:52" s="18" customFormat="1" ht="16.5" customHeight="1" x14ac:dyDescent="0.35">
      <c r="A66" s="8" t="str">
        <f>IF(N66="","-",IFERROR(VLOOKUP(N66,'[1]All Route Non-Bailment V76'!$A:$H,5,0),VLOOKUP(N66,'[1]TTVT AAT PxP Bailment EDC V76'!$A:$H,5,0)))</f>
        <v>Bailment</v>
      </c>
      <c r="B66" s="9" t="str">
        <f t="shared" ref="B66:B129" si="4">IF(J66="","",IF(COUNTBLANK(C66:AT66)&gt;0,"Check","Completed"))</f>
        <v>Completed</v>
      </c>
      <c r="C66" s="10">
        <f t="shared" si="3"/>
        <v>65</v>
      </c>
      <c r="D66" s="11" t="s">
        <v>43</v>
      </c>
      <c r="E66" s="12" t="s">
        <v>44</v>
      </c>
      <c r="F66" s="11" t="s">
        <v>1</v>
      </c>
      <c r="G66" s="11">
        <v>4384260</v>
      </c>
      <c r="H66" s="13" t="str">
        <f>IF(N66="","-",IFERROR(VLOOKUP(N66,'[1]All Route Non-Bailment V76'!$A:$H,7,0),VLOOKUP(N66,'[1]TTVT AAT PxP Bailment EDC V76'!$A:$H,7,0)))</f>
        <v>Round Trip</v>
      </c>
      <c r="I66" s="11" t="s">
        <v>45</v>
      </c>
      <c r="J66" s="12">
        <v>45264</v>
      </c>
      <c r="K66" s="12">
        <v>45265</v>
      </c>
      <c r="L66" s="12">
        <v>45265</v>
      </c>
      <c r="M66" s="12" t="s">
        <v>69</v>
      </c>
      <c r="N66" s="11" t="s">
        <v>122</v>
      </c>
      <c r="O66" s="13" t="str">
        <f>IF(N66="","-",IFERROR(VLOOKUP(N66,'[1]All Route Non-Bailment V76'!$A:$H,6,0),VLOOKUP(N66,'[1]TTVT AAT PxP Bailment EDC V76'!$A:$H,6,0)))</f>
        <v>11 - 20</v>
      </c>
      <c r="P66" s="11">
        <v>1</v>
      </c>
      <c r="Q66" s="11" t="s">
        <v>3</v>
      </c>
      <c r="R66" s="11" t="s">
        <v>3</v>
      </c>
      <c r="S66" s="13" t="str">
        <f>IF(N66="","-",IFERROR(VLOOKUP(N66,'[1]All Route Non-Bailment V76'!$A:$AF,32,0),VLOOKUP(N66,'[1]TTVT AAT PxP Bailment EDC V76'!$A:$AC,29,0)))</f>
        <v>6W</v>
      </c>
      <c r="T66" s="11" t="s">
        <v>48</v>
      </c>
      <c r="U66" s="11" t="s">
        <v>88</v>
      </c>
      <c r="V66" s="14" t="s">
        <v>89</v>
      </c>
      <c r="W66" s="11" t="s">
        <v>90</v>
      </c>
      <c r="X66" s="15" t="s">
        <v>52</v>
      </c>
      <c r="Y66" s="15" t="s">
        <v>54</v>
      </c>
      <c r="Z66" s="16" t="s">
        <v>3</v>
      </c>
      <c r="AA66" s="16" t="s">
        <v>3</v>
      </c>
      <c r="AB66" s="16" t="s">
        <v>3</v>
      </c>
      <c r="AC66" s="16" t="s">
        <v>3</v>
      </c>
      <c r="AD66" s="15" t="s">
        <v>3</v>
      </c>
      <c r="AE66" s="15" t="s">
        <v>3</v>
      </c>
      <c r="AF66" s="16" t="s">
        <v>3</v>
      </c>
      <c r="AG66" s="16" t="s">
        <v>3</v>
      </c>
      <c r="AH66" s="16" t="s">
        <v>3</v>
      </c>
      <c r="AI66" s="16" t="s">
        <v>3</v>
      </c>
      <c r="AJ66" s="15" t="s">
        <v>3</v>
      </c>
      <c r="AK66" s="15" t="s">
        <v>3</v>
      </c>
      <c r="AL66" s="16" t="s">
        <v>3</v>
      </c>
      <c r="AM66" s="16" t="s">
        <v>3</v>
      </c>
      <c r="AN66" s="16" t="s">
        <v>3</v>
      </c>
      <c r="AO66" s="16" t="s">
        <v>3</v>
      </c>
      <c r="AP66" s="16" t="s">
        <v>68</v>
      </c>
      <c r="AQ66" s="16" t="s">
        <v>3</v>
      </c>
      <c r="AR66" s="16" t="s">
        <v>3</v>
      </c>
      <c r="AS66" s="16" t="s">
        <v>3</v>
      </c>
      <c r="AT66" s="16" t="s">
        <v>3</v>
      </c>
      <c r="AU66" s="11" t="s">
        <v>3</v>
      </c>
      <c r="AV66" s="11" t="s">
        <v>3</v>
      </c>
      <c r="AW66" s="11" t="s">
        <v>3</v>
      </c>
      <c r="AX66" s="17" t="str">
        <f>VLOOKUP(G66,'[1]JDA data'!$D:$E,2,0)</f>
        <v>AC0044</v>
      </c>
      <c r="AY66" s="17" t="b">
        <f t="shared" ref="AY66:AY129" si="5">AX66=N66</f>
        <v>1</v>
      </c>
      <c r="AZ66" s="17" t="str">
        <f t="shared" ref="AZ66:AZ129" si="6">D66</f>
        <v>BTS</v>
      </c>
    </row>
    <row r="67" spans="1:52" s="18" customFormat="1" ht="16.5" customHeight="1" x14ac:dyDescent="0.35">
      <c r="A67" s="8" t="str">
        <f>IF(N67="","-",IFERROR(VLOOKUP(N67,'[1]All Route Non-Bailment V76'!$A:$H,5,0),VLOOKUP(N67,'[1]TTVT AAT PxP Bailment EDC V76'!$A:$H,5,0)))</f>
        <v>Bailment</v>
      </c>
      <c r="B67" s="9" t="str">
        <f t="shared" si="4"/>
        <v>Completed</v>
      </c>
      <c r="C67" s="10">
        <f t="shared" si="3"/>
        <v>66</v>
      </c>
      <c r="D67" s="11" t="s">
        <v>43</v>
      </c>
      <c r="E67" s="12" t="s">
        <v>44</v>
      </c>
      <c r="F67" s="11" t="s">
        <v>1</v>
      </c>
      <c r="G67" s="11">
        <v>4384202</v>
      </c>
      <c r="H67" s="13" t="str">
        <f>IF(N67="","-",IFERROR(VLOOKUP(N67,'[1]All Route Non-Bailment V76'!$A:$H,7,0),VLOOKUP(N67,'[1]TTVT AAT PxP Bailment EDC V76'!$A:$H,7,0)))</f>
        <v>Round Trip</v>
      </c>
      <c r="I67" s="11" t="s">
        <v>45</v>
      </c>
      <c r="J67" s="12">
        <v>45264</v>
      </c>
      <c r="K67" s="12">
        <v>45265</v>
      </c>
      <c r="L67" s="12">
        <v>45265</v>
      </c>
      <c r="M67" s="12" t="s">
        <v>69</v>
      </c>
      <c r="N67" s="11" t="s">
        <v>143</v>
      </c>
      <c r="O67" s="13" t="str">
        <f>IF(N67="","-",IFERROR(VLOOKUP(N67,'[1]All Route Non-Bailment V76'!$A:$H,6,0),VLOOKUP(N67,'[1]TTVT AAT PxP Bailment EDC V76'!$A:$H,6,0)))</f>
        <v>11 - 20</v>
      </c>
      <c r="P67" s="11">
        <v>1</v>
      </c>
      <c r="Q67" s="11" t="s">
        <v>3</v>
      </c>
      <c r="R67" s="11" t="s">
        <v>3</v>
      </c>
      <c r="S67" s="13" t="str">
        <f>IF(N67="","-",IFERROR(VLOOKUP(N67,'[1]All Route Non-Bailment V76'!$A:$AF,32,0),VLOOKUP(N67,'[1]TTVT AAT PxP Bailment EDC V76'!$A:$AC,29,0)))</f>
        <v>6W</v>
      </c>
      <c r="T67" s="11" t="s">
        <v>48</v>
      </c>
      <c r="U67" s="11" t="s">
        <v>83</v>
      </c>
      <c r="V67" s="14" t="s">
        <v>84</v>
      </c>
      <c r="W67" s="11" t="s">
        <v>85</v>
      </c>
      <c r="X67" s="15" t="s">
        <v>52</v>
      </c>
      <c r="Y67" s="15" t="s">
        <v>54</v>
      </c>
      <c r="Z67" s="16" t="s">
        <v>3</v>
      </c>
      <c r="AA67" s="16" t="s">
        <v>3</v>
      </c>
      <c r="AB67" s="16" t="s">
        <v>3</v>
      </c>
      <c r="AC67" s="16" t="s">
        <v>3</v>
      </c>
      <c r="AD67" s="15" t="s">
        <v>3</v>
      </c>
      <c r="AE67" s="15" t="s">
        <v>3</v>
      </c>
      <c r="AF67" s="16" t="s">
        <v>3</v>
      </c>
      <c r="AG67" s="16" t="s">
        <v>3</v>
      </c>
      <c r="AH67" s="16" t="s">
        <v>3</v>
      </c>
      <c r="AI67" s="16" t="s">
        <v>3</v>
      </c>
      <c r="AJ67" s="15" t="s">
        <v>3</v>
      </c>
      <c r="AK67" s="15" t="s">
        <v>3</v>
      </c>
      <c r="AL67" s="16" t="s">
        <v>3</v>
      </c>
      <c r="AM67" s="16" t="s">
        <v>3</v>
      </c>
      <c r="AN67" s="16" t="s">
        <v>3</v>
      </c>
      <c r="AO67" s="16" t="s">
        <v>3</v>
      </c>
      <c r="AP67" s="16" t="s">
        <v>68</v>
      </c>
      <c r="AQ67" s="16" t="s">
        <v>3</v>
      </c>
      <c r="AR67" s="16" t="s">
        <v>3</v>
      </c>
      <c r="AS67" s="16" t="s">
        <v>3</v>
      </c>
      <c r="AT67" s="16" t="s">
        <v>3</v>
      </c>
      <c r="AU67" s="11" t="s">
        <v>3</v>
      </c>
      <c r="AV67" s="11" t="s">
        <v>3</v>
      </c>
      <c r="AW67" s="11" t="s">
        <v>3</v>
      </c>
      <c r="AX67" s="17" t="str">
        <f>VLOOKUP(G67,'[1]JDA data'!$D:$E,2,0)</f>
        <v>AC0045</v>
      </c>
      <c r="AY67" s="17" t="b">
        <f t="shared" si="5"/>
        <v>1</v>
      </c>
      <c r="AZ67" s="17" t="str">
        <f t="shared" si="6"/>
        <v>BTS</v>
      </c>
    </row>
    <row r="68" spans="1:52" s="18" customFormat="1" ht="16.5" customHeight="1" x14ac:dyDescent="0.35">
      <c r="A68" s="8" t="str">
        <f>IF(N68="","-",IFERROR(VLOOKUP(N68,'[1]All Route Non-Bailment V76'!$A:$H,5,0),VLOOKUP(N68,'[1]TTVT AAT PxP Bailment EDC V76'!$A:$H,5,0)))</f>
        <v>Bailment</v>
      </c>
      <c r="B68" s="9" t="str">
        <f t="shared" si="4"/>
        <v>Completed</v>
      </c>
      <c r="C68" s="10">
        <f t="shared" ref="C68:C131" si="7">C67+1</f>
        <v>67</v>
      </c>
      <c r="D68" s="11" t="s">
        <v>43</v>
      </c>
      <c r="E68" s="12" t="s">
        <v>44</v>
      </c>
      <c r="F68" s="11" t="s">
        <v>0</v>
      </c>
      <c r="G68" s="11">
        <v>4397192</v>
      </c>
      <c r="H68" s="13" t="str">
        <f>IF(N68="","-",IFERROR(VLOOKUP(N68,'[1]All Route Non-Bailment V76'!$A:$H,7,0),VLOOKUP(N68,'[1]TTVT AAT PxP Bailment EDC V76'!$A:$H,7,0)))</f>
        <v>Round Trip</v>
      </c>
      <c r="I68" s="11" t="s">
        <v>63</v>
      </c>
      <c r="J68" s="12">
        <v>45266</v>
      </c>
      <c r="K68" s="12">
        <v>45266</v>
      </c>
      <c r="L68" s="12">
        <v>45266</v>
      </c>
      <c r="M68" s="12" t="s">
        <v>46</v>
      </c>
      <c r="N68" s="11" t="s">
        <v>56</v>
      </c>
      <c r="O68" s="13" t="str">
        <f>IF(N68="","-",IFERROR(VLOOKUP(N68,'[1]All Route Non-Bailment V76'!$A:$H,6,0),VLOOKUP(N68,'[1]TTVT AAT PxP Bailment EDC V76'!$A:$H,6,0)))</f>
        <v>11 - 20</v>
      </c>
      <c r="P68" s="11">
        <v>1</v>
      </c>
      <c r="Q68" s="11" t="s">
        <v>3</v>
      </c>
      <c r="R68" s="11" t="s">
        <v>3</v>
      </c>
      <c r="S68" s="13" t="str">
        <f>IF(N68="","-",IFERROR(VLOOKUP(N68,'[1]All Route Non-Bailment V76'!$A:$AF,32,0),VLOOKUP(N68,'[1]TTVT AAT PxP Bailment EDC V76'!$A:$AC,29,0)))</f>
        <v>6W</v>
      </c>
      <c r="T68" s="11" t="s">
        <v>48</v>
      </c>
      <c r="U68" s="11" t="s">
        <v>79</v>
      </c>
      <c r="V68" s="14" t="s">
        <v>80</v>
      </c>
      <c r="W68" s="11" t="s">
        <v>81</v>
      </c>
      <c r="X68" s="15" t="s">
        <v>52</v>
      </c>
      <c r="Y68" s="15" t="s">
        <v>53</v>
      </c>
      <c r="Z68" s="16" t="s">
        <v>3</v>
      </c>
      <c r="AA68" s="16" t="s">
        <v>3</v>
      </c>
      <c r="AB68" s="16" t="s">
        <v>3</v>
      </c>
      <c r="AC68" s="16" t="s">
        <v>3</v>
      </c>
      <c r="AD68" s="15" t="s">
        <v>3</v>
      </c>
      <c r="AE68" s="15" t="s">
        <v>3</v>
      </c>
      <c r="AF68" s="16" t="s">
        <v>3</v>
      </c>
      <c r="AG68" s="16" t="s">
        <v>3</v>
      </c>
      <c r="AH68" s="16" t="s">
        <v>3</v>
      </c>
      <c r="AI68" s="16" t="s">
        <v>3</v>
      </c>
      <c r="AJ68" s="15" t="s">
        <v>3</v>
      </c>
      <c r="AK68" s="15" t="s">
        <v>3</v>
      </c>
      <c r="AL68" s="16" t="s">
        <v>3</v>
      </c>
      <c r="AM68" s="16" t="s">
        <v>3</v>
      </c>
      <c r="AN68" s="16" t="s">
        <v>3</v>
      </c>
      <c r="AO68" s="16" t="s">
        <v>3</v>
      </c>
      <c r="AP68" s="16" t="s">
        <v>54</v>
      </c>
      <c r="AQ68" s="16" t="s">
        <v>3</v>
      </c>
      <c r="AR68" s="16" t="s">
        <v>3</v>
      </c>
      <c r="AS68" s="16" t="s">
        <v>3</v>
      </c>
      <c r="AT68" s="16" t="s">
        <v>3</v>
      </c>
      <c r="AU68" s="11" t="s">
        <v>3</v>
      </c>
      <c r="AV68" s="11" t="s">
        <v>3</v>
      </c>
      <c r="AW68" s="11" t="s">
        <v>3</v>
      </c>
      <c r="AX68" s="17" t="str">
        <f>VLOOKUP(G68,'[1]JDA data'!$D:$E,2,0)</f>
        <v>AC0006</v>
      </c>
      <c r="AY68" s="17" t="b">
        <f t="shared" si="5"/>
        <v>1</v>
      </c>
      <c r="AZ68" s="17" t="str">
        <f t="shared" si="6"/>
        <v>BTS</v>
      </c>
    </row>
    <row r="69" spans="1:52" s="18" customFormat="1" ht="16.5" customHeight="1" x14ac:dyDescent="0.35">
      <c r="A69" s="8" t="str">
        <f>IF(N69="","-",IFERROR(VLOOKUP(N69,'[1]All Route Non-Bailment V76'!$A:$H,5,0),VLOOKUP(N69,'[1]TTVT AAT PxP Bailment EDC V76'!$A:$H,5,0)))</f>
        <v>Bailment</v>
      </c>
      <c r="B69" s="9" t="str">
        <f t="shared" si="4"/>
        <v>Completed</v>
      </c>
      <c r="C69" s="10">
        <f t="shared" si="7"/>
        <v>68</v>
      </c>
      <c r="D69" s="11" t="s">
        <v>62</v>
      </c>
      <c r="E69" s="12" t="s">
        <v>44</v>
      </c>
      <c r="F69" s="11" t="s">
        <v>0</v>
      </c>
      <c r="G69" s="11">
        <v>4397033</v>
      </c>
      <c r="H69" s="13" t="str">
        <f>IF(N69="","-",IFERROR(VLOOKUP(N69,'[1]All Route Non-Bailment V76'!$A:$H,7,0),VLOOKUP(N69,'[1]TTVT AAT PxP Bailment EDC V76'!$A:$H,7,0)))</f>
        <v>Round Trip</v>
      </c>
      <c r="I69" s="11" t="s">
        <v>63</v>
      </c>
      <c r="J69" s="12">
        <v>45266</v>
      </c>
      <c r="K69" s="12">
        <v>45266</v>
      </c>
      <c r="L69" s="12">
        <v>45266</v>
      </c>
      <c r="M69" s="12" t="s">
        <v>69</v>
      </c>
      <c r="N69" s="11" t="s">
        <v>132</v>
      </c>
      <c r="O69" s="13" t="str">
        <f>IF(N69="","-",IFERROR(VLOOKUP(N69,'[1]All Route Non-Bailment V76'!$A:$H,6,0),VLOOKUP(N69,'[1]TTVT AAT PxP Bailment EDC V76'!$A:$H,6,0)))</f>
        <v>11 - 20</v>
      </c>
      <c r="P69" s="11">
        <v>1</v>
      </c>
      <c r="Q69" s="11" t="s">
        <v>3</v>
      </c>
      <c r="R69" s="11" t="s">
        <v>3</v>
      </c>
      <c r="S69" s="13" t="str">
        <f>IF(N69="","-",IFERROR(VLOOKUP(N69,'[1]All Route Non-Bailment V76'!$A:$AF,32,0),VLOOKUP(N69,'[1]TTVT AAT PxP Bailment EDC V76'!$A:$AC,29,0)))</f>
        <v>6W</v>
      </c>
      <c r="T69" s="11" t="s">
        <v>48</v>
      </c>
      <c r="U69" s="11" t="s">
        <v>65</v>
      </c>
      <c r="V69" s="14" t="s">
        <v>66</v>
      </c>
      <c r="W69" s="11" t="s">
        <v>67</v>
      </c>
      <c r="X69" s="15" t="s">
        <v>52</v>
      </c>
      <c r="Y69" s="15" t="s">
        <v>68</v>
      </c>
      <c r="Z69" s="16" t="s">
        <v>3</v>
      </c>
      <c r="AA69" s="16" t="s">
        <v>3</v>
      </c>
      <c r="AB69" s="16" t="s">
        <v>3</v>
      </c>
      <c r="AC69" s="16" t="s">
        <v>3</v>
      </c>
      <c r="AD69" s="15" t="s">
        <v>3</v>
      </c>
      <c r="AE69" s="15" t="s">
        <v>3</v>
      </c>
      <c r="AF69" s="16" t="s">
        <v>3</v>
      </c>
      <c r="AG69" s="16" t="s">
        <v>3</v>
      </c>
      <c r="AH69" s="16" t="s">
        <v>3</v>
      </c>
      <c r="AI69" s="16" t="s">
        <v>3</v>
      </c>
      <c r="AJ69" s="15" t="s">
        <v>3</v>
      </c>
      <c r="AK69" s="15" t="s">
        <v>3</v>
      </c>
      <c r="AL69" s="16" t="s">
        <v>3</v>
      </c>
      <c r="AM69" s="16" t="s">
        <v>3</v>
      </c>
      <c r="AN69" s="16" t="s">
        <v>3</v>
      </c>
      <c r="AO69" s="16" t="s">
        <v>3</v>
      </c>
      <c r="AP69" s="16" t="s">
        <v>54</v>
      </c>
      <c r="AQ69" s="16" t="s">
        <v>3</v>
      </c>
      <c r="AR69" s="16" t="s">
        <v>3</v>
      </c>
      <c r="AS69" s="16" t="s">
        <v>3</v>
      </c>
      <c r="AT69" s="16" t="s">
        <v>3</v>
      </c>
      <c r="AU69" s="11" t="s">
        <v>3</v>
      </c>
      <c r="AV69" s="11" t="s">
        <v>3</v>
      </c>
      <c r="AW69" s="11" t="s">
        <v>3</v>
      </c>
      <c r="AX69" s="17" t="str">
        <f>VLOOKUP(G69,'[1]JDA data'!$D:$E,2,0)</f>
        <v>AC0035</v>
      </c>
      <c r="AY69" s="17" t="b">
        <f t="shared" si="5"/>
        <v>1</v>
      </c>
      <c r="AZ69" s="17" t="str">
        <f t="shared" si="6"/>
        <v>DRD</v>
      </c>
    </row>
    <row r="70" spans="1:52" s="18" customFormat="1" ht="16.5" customHeight="1" x14ac:dyDescent="0.35">
      <c r="A70" s="8" t="str">
        <f>IF(N70="","-",IFERROR(VLOOKUP(N70,'[1]All Route Non-Bailment V76'!$A:$H,5,0),VLOOKUP(N70,'[1]TTVT AAT PxP Bailment EDC V76'!$A:$H,5,0)))</f>
        <v>Bailment</v>
      </c>
      <c r="B70" s="9" t="str">
        <f t="shared" si="4"/>
        <v>Completed</v>
      </c>
      <c r="C70" s="10">
        <f t="shared" si="7"/>
        <v>69</v>
      </c>
      <c r="D70" s="11" t="s">
        <v>62</v>
      </c>
      <c r="E70" s="12" t="s">
        <v>44</v>
      </c>
      <c r="F70" s="11" t="s">
        <v>0</v>
      </c>
      <c r="G70" s="11">
        <v>4397034</v>
      </c>
      <c r="H70" s="13" t="str">
        <f>IF(N70="","-",IFERROR(VLOOKUP(N70,'[1]All Route Non-Bailment V76'!$A:$H,7,0),VLOOKUP(N70,'[1]TTVT AAT PxP Bailment EDC V76'!$A:$H,7,0)))</f>
        <v>Round Trip</v>
      </c>
      <c r="I70" s="11" t="s">
        <v>45</v>
      </c>
      <c r="J70" s="12">
        <v>45266</v>
      </c>
      <c r="K70" s="12">
        <v>45266</v>
      </c>
      <c r="L70" s="12">
        <v>45266</v>
      </c>
      <c r="M70" s="12" t="s">
        <v>69</v>
      </c>
      <c r="N70" s="11" t="s">
        <v>133</v>
      </c>
      <c r="O70" s="13" t="str">
        <f>IF(N70="","-",IFERROR(VLOOKUP(N70,'[1]All Route Non-Bailment V76'!$A:$H,6,0),VLOOKUP(N70,'[1]TTVT AAT PxP Bailment EDC V76'!$A:$H,6,0)))</f>
        <v>11 - 20</v>
      </c>
      <c r="P70" s="11">
        <v>1</v>
      </c>
      <c r="Q70" s="11" t="s">
        <v>3</v>
      </c>
      <c r="R70" s="11" t="s">
        <v>3</v>
      </c>
      <c r="S70" s="13" t="str">
        <f>IF(N70="","-",IFERROR(VLOOKUP(N70,'[1]All Route Non-Bailment V76'!$A:$AF,32,0),VLOOKUP(N70,'[1]TTVT AAT PxP Bailment EDC V76'!$A:$AC,29,0)))</f>
        <v>6W</v>
      </c>
      <c r="T70" s="11" t="s">
        <v>48</v>
      </c>
      <c r="U70" s="11" t="s">
        <v>75</v>
      </c>
      <c r="V70" s="14" t="s">
        <v>76</v>
      </c>
      <c r="W70" s="11" t="s">
        <v>77</v>
      </c>
      <c r="X70" s="15" t="s">
        <v>52</v>
      </c>
      <c r="Y70" s="15" t="s">
        <v>68</v>
      </c>
      <c r="Z70" s="16" t="s">
        <v>3</v>
      </c>
      <c r="AA70" s="16" t="s">
        <v>3</v>
      </c>
      <c r="AB70" s="16" t="s">
        <v>3</v>
      </c>
      <c r="AC70" s="16" t="s">
        <v>3</v>
      </c>
      <c r="AD70" s="15" t="s">
        <v>3</v>
      </c>
      <c r="AE70" s="15" t="s">
        <v>3</v>
      </c>
      <c r="AF70" s="16" t="s">
        <v>3</v>
      </c>
      <c r="AG70" s="16" t="s">
        <v>3</v>
      </c>
      <c r="AH70" s="16" t="s">
        <v>3</v>
      </c>
      <c r="AI70" s="16" t="s">
        <v>3</v>
      </c>
      <c r="AJ70" s="15" t="s">
        <v>3</v>
      </c>
      <c r="AK70" s="15" t="s">
        <v>3</v>
      </c>
      <c r="AL70" s="16" t="s">
        <v>3</v>
      </c>
      <c r="AM70" s="16" t="s">
        <v>3</v>
      </c>
      <c r="AN70" s="16" t="s">
        <v>3</v>
      </c>
      <c r="AO70" s="16" t="s">
        <v>3</v>
      </c>
      <c r="AP70" s="16" t="s">
        <v>54</v>
      </c>
      <c r="AQ70" s="16" t="s">
        <v>3</v>
      </c>
      <c r="AR70" s="16" t="s">
        <v>3</v>
      </c>
      <c r="AS70" s="16" t="s">
        <v>3</v>
      </c>
      <c r="AT70" s="16" t="s">
        <v>3</v>
      </c>
      <c r="AU70" s="11" t="s">
        <v>3</v>
      </c>
      <c r="AV70" s="11" t="s">
        <v>3</v>
      </c>
      <c r="AW70" s="11" t="s">
        <v>3</v>
      </c>
      <c r="AX70" s="17" t="str">
        <f>VLOOKUP(G70,'[1]JDA data'!$D:$E,2,0)</f>
        <v>AC0036</v>
      </c>
      <c r="AY70" s="17" t="b">
        <f t="shared" si="5"/>
        <v>1</v>
      </c>
      <c r="AZ70" s="17" t="str">
        <f t="shared" si="6"/>
        <v>DRD</v>
      </c>
    </row>
    <row r="71" spans="1:52" s="18" customFormat="1" ht="16.5" customHeight="1" x14ac:dyDescent="0.35">
      <c r="A71" s="8" t="str">
        <f>IF(N71="","-",IFERROR(VLOOKUP(N71,'[1]All Route Non-Bailment V76'!$A:$H,5,0),VLOOKUP(N71,'[1]TTVT AAT PxP Bailment EDC V76'!$A:$H,5,0)))</f>
        <v>Bailment</v>
      </c>
      <c r="B71" s="9" t="str">
        <f t="shared" si="4"/>
        <v>Completed</v>
      </c>
      <c r="C71" s="10">
        <f t="shared" si="7"/>
        <v>70</v>
      </c>
      <c r="D71" s="11" t="s">
        <v>43</v>
      </c>
      <c r="E71" s="12" t="s">
        <v>44</v>
      </c>
      <c r="F71" s="11" t="s">
        <v>0</v>
      </c>
      <c r="G71" s="11">
        <v>4397150</v>
      </c>
      <c r="H71" s="13" t="str">
        <f>IF(N71="","-",IFERROR(VLOOKUP(N71,'[1]All Route Non-Bailment V76'!$A:$H,7,0),VLOOKUP(N71,'[1]TTVT AAT PxP Bailment EDC V76'!$A:$H,7,0)))</f>
        <v>Round Trip</v>
      </c>
      <c r="I71" s="11" t="s">
        <v>63</v>
      </c>
      <c r="J71" s="12">
        <v>45266</v>
      </c>
      <c r="K71" s="12">
        <v>45266</v>
      </c>
      <c r="L71" s="12">
        <v>45266</v>
      </c>
      <c r="M71" s="12" t="s">
        <v>69</v>
      </c>
      <c r="N71" s="11" t="s">
        <v>70</v>
      </c>
      <c r="O71" s="13" t="str">
        <f>IF(N71="","-",IFERROR(VLOOKUP(N71,'[1]All Route Non-Bailment V76'!$A:$H,6,0),VLOOKUP(N71,'[1]TTVT AAT PxP Bailment EDC V76'!$A:$H,6,0)))</f>
        <v>11 - 20</v>
      </c>
      <c r="P71" s="11">
        <v>1</v>
      </c>
      <c r="Q71" s="11" t="s">
        <v>3</v>
      </c>
      <c r="R71" s="11" t="s">
        <v>3</v>
      </c>
      <c r="S71" s="13" t="str">
        <f>IF(N71="","-",IFERROR(VLOOKUP(N71,'[1]All Route Non-Bailment V76'!$A:$AF,32,0),VLOOKUP(N71,'[1]TTVT AAT PxP Bailment EDC V76'!$A:$AC,29,0)))</f>
        <v>6W</v>
      </c>
      <c r="T71" s="11" t="s">
        <v>48</v>
      </c>
      <c r="U71" s="11" t="s">
        <v>49</v>
      </c>
      <c r="V71" s="14" t="s">
        <v>50</v>
      </c>
      <c r="W71" s="11" t="s">
        <v>51</v>
      </c>
      <c r="X71" s="15" t="s">
        <v>52</v>
      </c>
      <c r="Y71" s="15" t="s">
        <v>68</v>
      </c>
      <c r="Z71" s="16" t="s">
        <v>3</v>
      </c>
      <c r="AA71" s="16" t="s">
        <v>3</v>
      </c>
      <c r="AB71" s="16" t="s">
        <v>3</v>
      </c>
      <c r="AC71" s="16" t="s">
        <v>3</v>
      </c>
      <c r="AD71" s="15" t="s">
        <v>3</v>
      </c>
      <c r="AE71" s="15" t="s">
        <v>3</v>
      </c>
      <c r="AF71" s="16" t="s">
        <v>3</v>
      </c>
      <c r="AG71" s="16" t="s">
        <v>3</v>
      </c>
      <c r="AH71" s="16" t="s">
        <v>3</v>
      </c>
      <c r="AI71" s="16" t="s">
        <v>3</v>
      </c>
      <c r="AJ71" s="15" t="s">
        <v>3</v>
      </c>
      <c r="AK71" s="15" t="s">
        <v>3</v>
      </c>
      <c r="AL71" s="16" t="s">
        <v>3</v>
      </c>
      <c r="AM71" s="16" t="s">
        <v>3</v>
      </c>
      <c r="AN71" s="16" t="s">
        <v>3</v>
      </c>
      <c r="AO71" s="16" t="s">
        <v>3</v>
      </c>
      <c r="AP71" s="16" t="s">
        <v>54</v>
      </c>
      <c r="AQ71" s="16" t="s">
        <v>3</v>
      </c>
      <c r="AR71" s="16" t="s">
        <v>3</v>
      </c>
      <c r="AS71" s="16" t="s">
        <v>3</v>
      </c>
      <c r="AT71" s="16" t="s">
        <v>3</v>
      </c>
      <c r="AU71" s="11" t="s">
        <v>3</v>
      </c>
      <c r="AV71" s="11" t="s">
        <v>3</v>
      </c>
      <c r="AW71" s="11" t="s">
        <v>3</v>
      </c>
      <c r="AX71" s="17" t="str">
        <f>VLOOKUP(G71,'[1]JDA data'!$D:$E,2,0)</f>
        <v>AB0005</v>
      </c>
      <c r="AY71" s="17" t="b">
        <f t="shared" si="5"/>
        <v>1</v>
      </c>
      <c r="AZ71" s="17" t="str">
        <f t="shared" si="6"/>
        <v>BTS</v>
      </c>
    </row>
    <row r="72" spans="1:52" s="18" customFormat="1" ht="16.5" customHeight="1" x14ac:dyDescent="0.35">
      <c r="A72" s="8" t="str">
        <f>IF(N72="","-",IFERROR(VLOOKUP(N72,'[1]All Route Non-Bailment V76'!$A:$H,5,0),VLOOKUP(N72,'[1]TTVT AAT PxP Bailment EDC V76'!$A:$H,5,0)))</f>
        <v>Bailment</v>
      </c>
      <c r="B72" s="9" t="str">
        <f t="shared" si="4"/>
        <v>Completed</v>
      </c>
      <c r="C72" s="10">
        <f t="shared" si="7"/>
        <v>71</v>
      </c>
      <c r="D72" s="11" t="s">
        <v>62</v>
      </c>
      <c r="E72" s="12" t="s">
        <v>44</v>
      </c>
      <c r="F72" s="11" t="s">
        <v>0</v>
      </c>
      <c r="G72" s="11">
        <v>4397025</v>
      </c>
      <c r="H72" s="13" t="str">
        <f>IF(N72="","-",IFERROR(VLOOKUP(N72,'[1]All Route Non-Bailment V76'!$A:$H,7,0),VLOOKUP(N72,'[1]TTVT AAT PxP Bailment EDC V76'!$A:$H,7,0)))</f>
        <v>Round Trip</v>
      </c>
      <c r="I72" s="11" t="s">
        <v>45</v>
      </c>
      <c r="J72" s="12">
        <v>45266</v>
      </c>
      <c r="K72" s="12">
        <v>45266</v>
      </c>
      <c r="L72" s="12">
        <v>45266</v>
      </c>
      <c r="M72" s="12" t="s">
        <v>46</v>
      </c>
      <c r="N72" s="11" t="s">
        <v>74</v>
      </c>
      <c r="O72" s="13" t="str">
        <f>IF(N72="","-",IFERROR(VLOOKUP(N72,'[1]All Route Non-Bailment V76'!$A:$H,6,0),VLOOKUP(N72,'[1]TTVT AAT PxP Bailment EDC V76'!$A:$H,6,0)))</f>
        <v>11 - 20</v>
      </c>
      <c r="P72" s="11">
        <v>1</v>
      </c>
      <c r="Q72" s="11" t="s">
        <v>3</v>
      </c>
      <c r="R72" s="11" t="s">
        <v>3</v>
      </c>
      <c r="S72" s="13" t="str">
        <f>IF(N72="","-",IFERROR(VLOOKUP(N72,'[1]All Route Non-Bailment V76'!$A:$AF,32,0),VLOOKUP(N72,'[1]TTVT AAT PxP Bailment EDC V76'!$A:$AC,29,0)))</f>
        <v>6W</v>
      </c>
      <c r="T72" s="11" t="s">
        <v>48</v>
      </c>
      <c r="U72" s="11" t="s">
        <v>65</v>
      </c>
      <c r="V72" s="14" t="s">
        <v>66</v>
      </c>
      <c r="W72" s="11" t="s">
        <v>67</v>
      </c>
      <c r="X72" s="15" t="s">
        <v>52</v>
      </c>
      <c r="Y72" s="15" t="s">
        <v>68</v>
      </c>
      <c r="Z72" s="16" t="s">
        <v>3</v>
      </c>
      <c r="AA72" s="16" t="s">
        <v>3</v>
      </c>
      <c r="AB72" s="16" t="s">
        <v>3</v>
      </c>
      <c r="AC72" s="16" t="s">
        <v>3</v>
      </c>
      <c r="AD72" s="15" t="s">
        <v>3</v>
      </c>
      <c r="AE72" s="15" t="s">
        <v>3</v>
      </c>
      <c r="AF72" s="16" t="s">
        <v>3</v>
      </c>
      <c r="AG72" s="16" t="s">
        <v>3</v>
      </c>
      <c r="AH72" s="16" t="s">
        <v>3</v>
      </c>
      <c r="AI72" s="16" t="s">
        <v>3</v>
      </c>
      <c r="AJ72" s="15" t="s">
        <v>3</v>
      </c>
      <c r="AK72" s="15" t="s">
        <v>3</v>
      </c>
      <c r="AL72" s="16" t="s">
        <v>3</v>
      </c>
      <c r="AM72" s="16" t="s">
        <v>3</v>
      </c>
      <c r="AN72" s="16" t="s">
        <v>3</v>
      </c>
      <c r="AO72" s="16" t="s">
        <v>3</v>
      </c>
      <c r="AP72" s="16" t="s">
        <v>54</v>
      </c>
      <c r="AQ72" s="16" t="s">
        <v>3</v>
      </c>
      <c r="AR72" s="16" t="s">
        <v>3</v>
      </c>
      <c r="AS72" s="16" t="s">
        <v>3</v>
      </c>
      <c r="AT72" s="16" t="s">
        <v>3</v>
      </c>
      <c r="AU72" s="11" t="s">
        <v>3</v>
      </c>
      <c r="AV72" s="11" t="s">
        <v>3</v>
      </c>
      <c r="AW72" s="11" t="s">
        <v>3</v>
      </c>
      <c r="AX72" s="17" t="str">
        <f>VLOOKUP(G72,'[1]JDA data'!$D:$E,2,0)</f>
        <v>AC0007</v>
      </c>
      <c r="AY72" s="17" t="b">
        <f t="shared" si="5"/>
        <v>1</v>
      </c>
      <c r="AZ72" s="17" t="str">
        <f t="shared" si="6"/>
        <v>DRD</v>
      </c>
    </row>
    <row r="73" spans="1:52" s="18" customFormat="1" ht="16.5" customHeight="1" x14ac:dyDescent="0.35">
      <c r="A73" s="8" t="str">
        <f>IF(N73="","-",IFERROR(VLOOKUP(N73,'[1]All Route Non-Bailment V76'!$A:$H,5,0),VLOOKUP(N73,'[1]TTVT AAT PxP Bailment EDC V76'!$A:$H,5,0)))</f>
        <v>Bailment</v>
      </c>
      <c r="B73" s="9" t="str">
        <f t="shared" si="4"/>
        <v>Completed</v>
      </c>
      <c r="C73" s="10">
        <f t="shared" si="7"/>
        <v>72</v>
      </c>
      <c r="D73" s="11" t="s">
        <v>62</v>
      </c>
      <c r="E73" s="12" t="s">
        <v>44</v>
      </c>
      <c r="F73" s="11" t="s">
        <v>0</v>
      </c>
      <c r="G73" s="11">
        <v>4397026</v>
      </c>
      <c r="H73" s="13" t="str">
        <f>IF(N73="","-",IFERROR(VLOOKUP(N73,'[1]All Route Non-Bailment V76'!$A:$H,7,0),VLOOKUP(N73,'[1]TTVT AAT PxP Bailment EDC V76'!$A:$H,7,0)))</f>
        <v>Round Trip</v>
      </c>
      <c r="I73" s="11" t="s">
        <v>45</v>
      </c>
      <c r="J73" s="12">
        <v>45266</v>
      </c>
      <c r="K73" s="12">
        <v>45266</v>
      </c>
      <c r="L73" s="12">
        <v>45266</v>
      </c>
      <c r="M73" s="12" t="s">
        <v>46</v>
      </c>
      <c r="N73" s="11" t="s">
        <v>78</v>
      </c>
      <c r="O73" s="13" t="str">
        <f>IF(N73="","-",IFERROR(VLOOKUP(N73,'[1]All Route Non-Bailment V76'!$A:$H,6,0),VLOOKUP(N73,'[1]TTVT AAT PxP Bailment EDC V76'!$A:$H,6,0)))</f>
        <v>11 - 20</v>
      </c>
      <c r="P73" s="11">
        <v>1</v>
      </c>
      <c r="Q73" s="11" t="s">
        <v>3</v>
      </c>
      <c r="R73" s="11" t="s">
        <v>3</v>
      </c>
      <c r="S73" s="13" t="str">
        <f>IF(N73="","-",IFERROR(VLOOKUP(N73,'[1]All Route Non-Bailment V76'!$A:$AF,32,0),VLOOKUP(N73,'[1]TTVT AAT PxP Bailment EDC V76'!$A:$AC,29,0)))</f>
        <v>6W</v>
      </c>
      <c r="T73" s="11" t="s">
        <v>48</v>
      </c>
      <c r="U73" s="11" t="s">
        <v>75</v>
      </c>
      <c r="V73" s="14" t="s">
        <v>76</v>
      </c>
      <c r="W73" s="11" t="s">
        <v>116</v>
      </c>
      <c r="X73" s="15" t="s">
        <v>52</v>
      </c>
      <c r="Y73" s="15" t="s">
        <v>68</v>
      </c>
      <c r="Z73" s="16" t="s">
        <v>3</v>
      </c>
      <c r="AA73" s="16" t="s">
        <v>3</v>
      </c>
      <c r="AB73" s="16" t="s">
        <v>3</v>
      </c>
      <c r="AC73" s="16" t="s">
        <v>3</v>
      </c>
      <c r="AD73" s="15" t="s">
        <v>3</v>
      </c>
      <c r="AE73" s="15" t="s">
        <v>3</v>
      </c>
      <c r="AF73" s="16" t="s">
        <v>3</v>
      </c>
      <c r="AG73" s="16" t="s">
        <v>3</v>
      </c>
      <c r="AH73" s="16" t="s">
        <v>3</v>
      </c>
      <c r="AI73" s="16" t="s">
        <v>3</v>
      </c>
      <c r="AJ73" s="15" t="s">
        <v>3</v>
      </c>
      <c r="AK73" s="15" t="s">
        <v>3</v>
      </c>
      <c r="AL73" s="16" t="s">
        <v>3</v>
      </c>
      <c r="AM73" s="16" t="s">
        <v>3</v>
      </c>
      <c r="AN73" s="16" t="s">
        <v>3</v>
      </c>
      <c r="AO73" s="16" t="s">
        <v>3</v>
      </c>
      <c r="AP73" s="16" t="s">
        <v>54</v>
      </c>
      <c r="AQ73" s="16" t="s">
        <v>3</v>
      </c>
      <c r="AR73" s="16" t="s">
        <v>3</v>
      </c>
      <c r="AS73" s="16" t="s">
        <v>3</v>
      </c>
      <c r="AT73" s="16" t="s">
        <v>3</v>
      </c>
      <c r="AU73" s="11" t="s">
        <v>3</v>
      </c>
      <c r="AV73" s="11" t="s">
        <v>3</v>
      </c>
      <c r="AW73" s="11" t="s">
        <v>3</v>
      </c>
      <c r="AX73" s="17" t="str">
        <f>VLOOKUP(G73,'[1]JDA data'!$D:$E,2,0)</f>
        <v>AC0008</v>
      </c>
      <c r="AY73" s="17" t="b">
        <f t="shared" si="5"/>
        <v>1</v>
      </c>
      <c r="AZ73" s="17" t="str">
        <f t="shared" si="6"/>
        <v>DRD</v>
      </c>
    </row>
    <row r="74" spans="1:52" s="18" customFormat="1" ht="16.5" customHeight="1" x14ac:dyDescent="0.35">
      <c r="A74" s="8" t="str">
        <f>IF(N74="","-",IFERROR(VLOOKUP(N74,'[1]All Route Non-Bailment V76'!$A:$H,5,0),VLOOKUP(N74,'[1]TTVT AAT PxP Bailment EDC V76'!$A:$H,5,0)))</f>
        <v>Bailment</v>
      </c>
      <c r="B74" s="9" t="str">
        <f t="shared" si="4"/>
        <v>Completed</v>
      </c>
      <c r="C74" s="10">
        <f t="shared" si="7"/>
        <v>73</v>
      </c>
      <c r="D74" s="11" t="s">
        <v>43</v>
      </c>
      <c r="E74" s="12" t="s">
        <v>44</v>
      </c>
      <c r="F74" s="11" t="s">
        <v>0</v>
      </c>
      <c r="G74" s="11">
        <v>4397069</v>
      </c>
      <c r="H74" s="13" t="str">
        <f>IF(N74="","-",IFERROR(VLOOKUP(N74,'[1]All Route Non-Bailment V76'!$A:$H,7,0),VLOOKUP(N74,'[1]TTVT AAT PxP Bailment EDC V76'!$A:$H,7,0)))</f>
        <v>Round Trip</v>
      </c>
      <c r="I74" s="11" t="s">
        <v>45</v>
      </c>
      <c r="J74" s="12">
        <v>45266</v>
      </c>
      <c r="K74" s="12">
        <v>45266</v>
      </c>
      <c r="L74" s="12">
        <v>45266</v>
      </c>
      <c r="M74" s="12" t="s">
        <v>46</v>
      </c>
      <c r="N74" s="11" t="s">
        <v>82</v>
      </c>
      <c r="O74" s="13" t="str">
        <f>IF(N74="","-",IFERROR(VLOOKUP(N74,'[1]All Route Non-Bailment V76'!$A:$H,6,0),VLOOKUP(N74,'[1]TTVT AAT PxP Bailment EDC V76'!$A:$H,6,0)))</f>
        <v>11 - 20</v>
      </c>
      <c r="P74" s="11">
        <v>1</v>
      </c>
      <c r="Q74" s="11" t="s">
        <v>3</v>
      </c>
      <c r="R74" s="11" t="s">
        <v>3</v>
      </c>
      <c r="S74" s="13" t="str">
        <f>IF(N74="","-",IFERROR(VLOOKUP(N74,'[1]All Route Non-Bailment V76'!$A:$AF,32,0),VLOOKUP(N74,'[1]TTVT AAT PxP Bailment EDC V76'!$A:$AC,29,0)))</f>
        <v>6W</v>
      </c>
      <c r="T74" s="11" t="s">
        <v>48</v>
      </c>
      <c r="U74" s="11" t="s">
        <v>88</v>
      </c>
      <c r="V74" s="14" t="s">
        <v>113</v>
      </c>
      <c r="W74" s="11" t="s">
        <v>114</v>
      </c>
      <c r="X74" s="15" t="s">
        <v>52</v>
      </c>
      <c r="Y74" s="15" t="s">
        <v>68</v>
      </c>
      <c r="Z74" s="16" t="s">
        <v>3</v>
      </c>
      <c r="AA74" s="16" t="s">
        <v>3</v>
      </c>
      <c r="AB74" s="16" t="s">
        <v>3</v>
      </c>
      <c r="AC74" s="16" t="s">
        <v>3</v>
      </c>
      <c r="AD74" s="15" t="s">
        <v>3</v>
      </c>
      <c r="AE74" s="15" t="s">
        <v>3</v>
      </c>
      <c r="AF74" s="16" t="s">
        <v>3</v>
      </c>
      <c r="AG74" s="16" t="s">
        <v>3</v>
      </c>
      <c r="AH74" s="16" t="s">
        <v>3</v>
      </c>
      <c r="AI74" s="16" t="s">
        <v>3</v>
      </c>
      <c r="AJ74" s="15" t="s">
        <v>3</v>
      </c>
      <c r="AK74" s="15" t="s">
        <v>3</v>
      </c>
      <c r="AL74" s="16" t="s">
        <v>3</v>
      </c>
      <c r="AM74" s="16" t="s">
        <v>3</v>
      </c>
      <c r="AN74" s="16" t="s">
        <v>3</v>
      </c>
      <c r="AO74" s="16" t="s">
        <v>3</v>
      </c>
      <c r="AP74" s="16" t="s">
        <v>54</v>
      </c>
      <c r="AQ74" s="16" t="s">
        <v>3</v>
      </c>
      <c r="AR74" s="16" t="s">
        <v>3</v>
      </c>
      <c r="AS74" s="16" t="s">
        <v>3</v>
      </c>
      <c r="AT74" s="16" t="s">
        <v>3</v>
      </c>
      <c r="AU74" s="11" t="s">
        <v>3</v>
      </c>
      <c r="AV74" s="11" t="s">
        <v>3</v>
      </c>
      <c r="AW74" s="11" t="s">
        <v>3</v>
      </c>
      <c r="AX74" s="17" t="str">
        <f>VLOOKUP(G74,'[1]JDA data'!$D:$E,2,0)</f>
        <v>AC0009</v>
      </c>
      <c r="AY74" s="17" t="b">
        <f t="shared" si="5"/>
        <v>1</v>
      </c>
      <c r="AZ74" s="17" t="str">
        <f t="shared" si="6"/>
        <v>BTS</v>
      </c>
    </row>
    <row r="75" spans="1:52" s="18" customFormat="1" ht="16.5" customHeight="1" x14ac:dyDescent="0.35">
      <c r="A75" s="8" t="str">
        <f>IF(N75="","-",IFERROR(VLOOKUP(N75,'[1]All Route Non-Bailment V76'!$A:$H,5,0),VLOOKUP(N75,'[1]TTVT AAT PxP Bailment EDC V76'!$A:$H,5,0)))</f>
        <v>Bailment</v>
      </c>
      <c r="B75" s="9" t="str">
        <f t="shared" si="4"/>
        <v>Completed</v>
      </c>
      <c r="C75" s="10">
        <f t="shared" si="7"/>
        <v>74</v>
      </c>
      <c r="D75" s="11" t="s">
        <v>43</v>
      </c>
      <c r="E75" s="12" t="s">
        <v>44</v>
      </c>
      <c r="F75" s="11" t="s">
        <v>0</v>
      </c>
      <c r="G75" s="11">
        <v>4397152</v>
      </c>
      <c r="H75" s="13" t="str">
        <f>IF(N75="","-",IFERROR(VLOOKUP(N75,'[1]All Route Non-Bailment V76'!$A:$H,7,0),VLOOKUP(N75,'[1]TTVT AAT PxP Bailment EDC V76'!$A:$H,7,0)))</f>
        <v>Round Trip</v>
      </c>
      <c r="I75" s="11" t="s">
        <v>45</v>
      </c>
      <c r="J75" s="12">
        <v>45266</v>
      </c>
      <c r="K75" s="12">
        <v>45266</v>
      </c>
      <c r="L75" s="12">
        <v>45266</v>
      </c>
      <c r="M75" s="12" t="s">
        <v>46</v>
      </c>
      <c r="N75" s="11" t="s">
        <v>135</v>
      </c>
      <c r="O75" s="13" t="str">
        <f>IF(N75="","-",IFERROR(VLOOKUP(N75,'[1]All Route Non-Bailment V76'!$A:$H,6,0),VLOOKUP(N75,'[1]TTVT AAT PxP Bailment EDC V76'!$A:$H,6,0)))</f>
        <v>11 - 20</v>
      </c>
      <c r="P75" s="11">
        <v>1</v>
      </c>
      <c r="Q75" s="11" t="s">
        <v>3</v>
      </c>
      <c r="R75" s="11" t="s">
        <v>3</v>
      </c>
      <c r="S75" s="13" t="str">
        <f>IF(N75="","-",IFERROR(VLOOKUP(N75,'[1]All Route Non-Bailment V76'!$A:$AF,32,0),VLOOKUP(N75,'[1]TTVT AAT PxP Bailment EDC V76'!$A:$AC,29,0)))</f>
        <v>6W</v>
      </c>
      <c r="T75" s="11" t="s">
        <v>48</v>
      </c>
      <c r="U75" s="11" t="s">
        <v>83</v>
      </c>
      <c r="V75" s="14" t="s">
        <v>119</v>
      </c>
      <c r="W75" s="11" t="s">
        <v>85</v>
      </c>
      <c r="X75" s="15" t="s">
        <v>52</v>
      </c>
      <c r="Y75" s="15" t="s">
        <v>68</v>
      </c>
      <c r="Z75" s="16" t="s">
        <v>3</v>
      </c>
      <c r="AA75" s="16" t="s">
        <v>3</v>
      </c>
      <c r="AB75" s="16" t="s">
        <v>3</v>
      </c>
      <c r="AC75" s="16" t="s">
        <v>3</v>
      </c>
      <c r="AD75" s="15" t="s">
        <v>3</v>
      </c>
      <c r="AE75" s="15" t="s">
        <v>3</v>
      </c>
      <c r="AF75" s="16" t="s">
        <v>3</v>
      </c>
      <c r="AG75" s="16" t="s">
        <v>3</v>
      </c>
      <c r="AH75" s="16" t="s">
        <v>3</v>
      </c>
      <c r="AI75" s="16" t="s">
        <v>3</v>
      </c>
      <c r="AJ75" s="15" t="s">
        <v>3</v>
      </c>
      <c r="AK75" s="15" t="s">
        <v>3</v>
      </c>
      <c r="AL75" s="16" t="s">
        <v>3</v>
      </c>
      <c r="AM75" s="16" t="s">
        <v>3</v>
      </c>
      <c r="AN75" s="16" t="s">
        <v>3</v>
      </c>
      <c r="AO75" s="16" t="s">
        <v>3</v>
      </c>
      <c r="AP75" s="16" t="s">
        <v>54</v>
      </c>
      <c r="AQ75" s="16" t="s">
        <v>3</v>
      </c>
      <c r="AR75" s="16" t="s">
        <v>3</v>
      </c>
      <c r="AS75" s="16" t="s">
        <v>3</v>
      </c>
      <c r="AT75" s="16" t="s">
        <v>3</v>
      </c>
      <c r="AU75" s="11" t="s">
        <v>3</v>
      </c>
      <c r="AV75" s="11" t="s">
        <v>3</v>
      </c>
      <c r="AW75" s="11" t="s">
        <v>3</v>
      </c>
      <c r="AX75" s="17" t="str">
        <f>VLOOKUP(G75,'[1]JDA data'!$D:$E,2,0)</f>
        <v>AC0010</v>
      </c>
      <c r="AY75" s="17" t="b">
        <f t="shared" si="5"/>
        <v>1</v>
      </c>
      <c r="AZ75" s="17" t="str">
        <f t="shared" si="6"/>
        <v>BTS</v>
      </c>
    </row>
    <row r="76" spans="1:52" s="18" customFormat="1" ht="16.5" customHeight="1" x14ac:dyDescent="0.35">
      <c r="A76" s="8" t="str">
        <f>IF(N76="","-",IFERROR(VLOOKUP(N76,'[1]All Route Non-Bailment V76'!$A:$H,5,0),VLOOKUP(N76,'[1]TTVT AAT PxP Bailment EDC V76'!$A:$H,5,0)))</f>
        <v>Bailment</v>
      </c>
      <c r="B76" s="9" t="str">
        <f t="shared" si="4"/>
        <v>Completed</v>
      </c>
      <c r="C76" s="10">
        <f t="shared" si="7"/>
        <v>75</v>
      </c>
      <c r="D76" s="11" t="s">
        <v>43</v>
      </c>
      <c r="E76" s="12" t="s">
        <v>44</v>
      </c>
      <c r="F76" s="11" t="s">
        <v>0</v>
      </c>
      <c r="G76" s="11">
        <v>4397027</v>
      </c>
      <c r="H76" s="13" t="str">
        <f>IF(N76="","-",IFERROR(VLOOKUP(N76,'[1]All Route Non-Bailment V76'!$A:$H,7,0),VLOOKUP(N76,'[1]TTVT AAT PxP Bailment EDC V76'!$A:$H,7,0)))</f>
        <v>Round Trip</v>
      </c>
      <c r="I76" s="11" t="s">
        <v>45</v>
      </c>
      <c r="J76" s="12">
        <v>45266</v>
      </c>
      <c r="K76" s="12">
        <v>45266</v>
      </c>
      <c r="L76" s="12">
        <v>45266</v>
      </c>
      <c r="M76" s="12" t="s">
        <v>46</v>
      </c>
      <c r="N76" s="11" t="s">
        <v>136</v>
      </c>
      <c r="O76" s="13" t="str">
        <f>IF(N76="","-",IFERROR(VLOOKUP(N76,'[1]All Route Non-Bailment V76'!$A:$H,6,0),VLOOKUP(N76,'[1]TTVT AAT PxP Bailment EDC V76'!$A:$H,6,0)))</f>
        <v>11 - 20</v>
      </c>
      <c r="P76" s="11">
        <v>1</v>
      </c>
      <c r="Q76" s="11" t="s">
        <v>3</v>
      </c>
      <c r="R76" s="11" t="s">
        <v>3</v>
      </c>
      <c r="S76" s="13" t="str">
        <f>IF(N76="","-",IFERROR(VLOOKUP(N76,'[1]All Route Non-Bailment V76'!$A:$AF,32,0),VLOOKUP(N76,'[1]TTVT AAT PxP Bailment EDC V76'!$A:$AC,29,0)))</f>
        <v>6W</v>
      </c>
      <c r="T76" s="11" t="s">
        <v>48</v>
      </c>
      <c r="U76" s="11" t="s">
        <v>79</v>
      </c>
      <c r="V76" s="14" t="s">
        <v>80</v>
      </c>
      <c r="W76" s="11" t="s">
        <v>81</v>
      </c>
      <c r="X76" s="15" t="s">
        <v>52</v>
      </c>
      <c r="Y76" s="15" t="s">
        <v>68</v>
      </c>
      <c r="Z76" s="16" t="s">
        <v>3</v>
      </c>
      <c r="AA76" s="16" t="s">
        <v>3</v>
      </c>
      <c r="AB76" s="16" t="s">
        <v>3</v>
      </c>
      <c r="AC76" s="16" t="s">
        <v>3</v>
      </c>
      <c r="AD76" s="15" t="s">
        <v>3</v>
      </c>
      <c r="AE76" s="15" t="s">
        <v>3</v>
      </c>
      <c r="AF76" s="16" t="s">
        <v>3</v>
      </c>
      <c r="AG76" s="16" t="s">
        <v>3</v>
      </c>
      <c r="AH76" s="16" t="s">
        <v>3</v>
      </c>
      <c r="AI76" s="16" t="s">
        <v>3</v>
      </c>
      <c r="AJ76" s="15" t="s">
        <v>3</v>
      </c>
      <c r="AK76" s="15" t="s">
        <v>3</v>
      </c>
      <c r="AL76" s="16" t="s">
        <v>3</v>
      </c>
      <c r="AM76" s="16" t="s">
        <v>3</v>
      </c>
      <c r="AN76" s="16" t="s">
        <v>3</v>
      </c>
      <c r="AO76" s="16" t="s">
        <v>3</v>
      </c>
      <c r="AP76" s="16" t="s">
        <v>54</v>
      </c>
      <c r="AQ76" s="16" t="s">
        <v>3</v>
      </c>
      <c r="AR76" s="16" t="s">
        <v>3</v>
      </c>
      <c r="AS76" s="16" t="s">
        <v>3</v>
      </c>
      <c r="AT76" s="16" t="s">
        <v>3</v>
      </c>
      <c r="AU76" s="11" t="s">
        <v>3</v>
      </c>
      <c r="AV76" s="11" t="s">
        <v>3</v>
      </c>
      <c r="AW76" s="11" t="s">
        <v>3</v>
      </c>
      <c r="AX76" s="17" t="str">
        <f>VLOOKUP(G76,'[1]JDA data'!$D:$E,2,0)</f>
        <v>AC0011</v>
      </c>
      <c r="AY76" s="17" t="b">
        <f t="shared" si="5"/>
        <v>1</v>
      </c>
      <c r="AZ76" s="17" t="str">
        <f t="shared" si="6"/>
        <v>BTS</v>
      </c>
    </row>
    <row r="77" spans="1:52" s="18" customFormat="1" ht="16.5" customHeight="1" x14ac:dyDescent="0.35">
      <c r="A77" s="8" t="str">
        <f>IF(N77="","-",IFERROR(VLOOKUP(N77,'[1]All Route Non-Bailment V76'!$A:$H,5,0),VLOOKUP(N77,'[1]TTVT AAT PxP Bailment EDC V76'!$A:$H,5,0)))</f>
        <v>Bailment</v>
      </c>
      <c r="B77" s="9" t="str">
        <f t="shared" si="4"/>
        <v>Completed</v>
      </c>
      <c r="C77" s="10">
        <f t="shared" si="7"/>
        <v>76</v>
      </c>
      <c r="D77" s="11" t="s">
        <v>55</v>
      </c>
      <c r="E77" s="12" t="s">
        <v>44</v>
      </c>
      <c r="F77" s="11" t="s">
        <v>0</v>
      </c>
      <c r="G77" s="11">
        <v>4397028</v>
      </c>
      <c r="H77" s="13" t="str">
        <f>IF(N77="","-",IFERROR(VLOOKUP(N77,'[1]All Route Non-Bailment V76'!$A:$H,7,0),VLOOKUP(N77,'[1]TTVT AAT PxP Bailment EDC V76'!$A:$H,7,0)))</f>
        <v>Round Trip</v>
      </c>
      <c r="I77" s="11" t="s">
        <v>63</v>
      </c>
      <c r="J77" s="12">
        <v>45266</v>
      </c>
      <c r="K77" s="12">
        <v>45266</v>
      </c>
      <c r="L77" s="12">
        <v>45266</v>
      </c>
      <c r="M77" s="12" t="s">
        <v>46</v>
      </c>
      <c r="N77" s="11" t="s">
        <v>86</v>
      </c>
      <c r="O77" s="13" t="str">
        <f>IF(N77="","-",IFERROR(VLOOKUP(N77,'[1]All Route Non-Bailment V76'!$A:$H,6,0),VLOOKUP(N77,'[1]TTVT AAT PxP Bailment EDC V76'!$A:$H,6,0)))</f>
        <v>11 - 20</v>
      </c>
      <c r="P77" s="11">
        <v>1</v>
      </c>
      <c r="Q77" s="11" t="s">
        <v>3</v>
      </c>
      <c r="R77" s="11" t="s">
        <v>3</v>
      </c>
      <c r="S77" s="13" t="str">
        <f>IF(N77="","-",IFERROR(VLOOKUP(N77,'[1]All Route Non-Bailment V76'!$A:$AF,32,0),VLOOKUP(N77,'[1]TTVT AAT PxP Bailment EDC V76'!$A:$AC,29,0)))</f>
        <v>6W</v>
      </c>
      <c r="T77" s="11" t="s">
        <v>48</v>
      </c>
      <c r="U77" s="11" t="s">
        <v>57</v>
      </c>
      <c r="V77" s="14" t="s">
        <v>58</v>
      </c>
      <c r="W77" s="11" t="s">
        <v>127</v>
      </c>
      <c r="X77" s="15" t="s">
        <v>52</v>
      </c>
      <c r="Y77" s="15" t="s">
        <v>60</v>
      </c>
      <c r="Z77" s="16" t="s">
        <v>3</v>
      </c>
      <c r="AA77" s="16" t="s">
        <v>3</v>
      </c>
      <c r="AB77" s="16" t="s">
        <v>3</v>
      </c>
      <c r="AC77" s="16" t="s">
        <v>3</v>
      </c>
      <c r="AD77" s="15" t="s">
        <v>3</v>
      </c>
      <c r="AE77" s="15" t="s">
        <v>3</v>
      </c>
      <c r="AF77" s="16" t="s">
        <v>3</v>
      </c>
      <c r="AG77" s="16" t="s">
        <v>3</v>
      </c>
      <c r="AH77" s="16" t="s">
        <v>3</v>
      </c>
      <c r="AI77" s="16" t="s">
        <v>3</v>
      </c>
      <c r="AJ77" s="15" t="s">
        <v>3</v>
      </c>
      <c r="AK77" s="15" t="s">
        <v>3</v>
      </c>
      <c r="AL77" s="16" t="s">
        <v>3</v>
      </c>
      <c r="AM77" s="16" t="s">
        <v>3</v>
      </c>
      <c r="AN77" s="16" t="s">
        <v>3</v>
      </c>
      <c r="AO77" s="16" t="s">
        <v>3</v>
      </c>
      <c r="AP77" s="16" t="s">
        <v>134</v>
      </c>
      <c r="AQ77" s="16" t="s">
        <v>3</v>
      </c>
      <c r="AR77" s="16" t="s">
        <v>3</v>
      </c>
      <c r="AS77" s="16" t="s">
        <v>3</v>
      </c>
      <c r="AT77" s="16" t="s">
        <v>3</v>
      </c>
      <c r="AU77" s="11" t="s">
        <v>3</v>
      </c>
      <c r="AV77" s="11" t="s">
        <v>3</v>
      </c>
      <c r="AW77" s="11" t="s">
        <v>3</v>
      </c>
      <c r="AX77" s="17" t="str">
        <f>VLOOKUP(G77,'[1]JDA data'!$D:$E,2,0)</f>
        <v>AC0013</v>
      </c>
      <c r="AY77" s="17" t="b">
        <f t="shared" si="5"/>
        <v>1</v>
      </c>
      <c r="AZ77" s="17" t="str">
        <f t="shared" si="6"/>
        <v>JNS</v>
      </c>
    </row>
    <row r="78" spans="1:52" s="18" customFormat="1" ht="16.5" customHeight="1" x14ac:dyDescent="0.35">
      <c r="A78" s="8" t="str">
        <f>IF(N78="","-",IFERROR(VLOOKUP(N78,'[1]All Route Non-Bailment V76'!$A:$H,5,0),VLOOKUP(N78,'[1]TTVT AAT PxP Bailment EDC V76'!$A:$H,5,0)))</f>
        <v>Bailment</v>
      </c>
      <c r="B78" s="9" t="str">
        <f t="shared" si="4"/>
        <v>Completed</v>
      </c>
      <c r="C78" s="10">
        <f t="shared" si="7"/>
        <v>77</v>
      </c>
      <c r="D78" s="11" t="s">
        <v>55</v>
      </c>
      <c r="E78" s="12" t="s">
        <v>44</v>
      </c>
      <c r="F78" s="11" t="s">
        <v>0</v>
      </c>
      <c r="G78" s="11">
        <v>4397070</v>
      </c>
      <c r="H78" s="13" t="str">
        <f>IF(N78="","-",IFERROR(VLOOKUP(N78,'[1]All Route Non-Bailment V76'!$A:$H,7,0),VLOOKUP(N78,'[1]TTVT AAT PxP Bailment EDC V76'!$A:$H,7,0)))</f>
        <v>Round Trip</v>
      </c>
      <c r="I78" s="11" t="s">
        <v>45</v>
      </c>
      <c r="J78" s="12">
        <v>45266</v>
      </c>
      <c r="K78" s="12">
        <v>45266</v>
      </c>
      <c r="L78" s="12">
        <v>45266</v>
      </c>
      <c r="M78" s="12" t="s">
        <v>46</v>
      </c>
      <c r="N78" s="11" t="s">
        <v>87</v>
      </c>
      <c r="O78" s="13" t="str">
        <f>IF(N78="","-",IFERROR(VLOOKUP(N78,'[1]All Route Non-Bailment V76'!$A:$H,6,0),VLOOKUP(N78,'[1]TTVT AAT PxP Bailment EDC V76'!$A:$H,6,0)))</f>
        <v>11 - 20</v>
      </c>
      <c r="P78" s="11">
        <v>1</v>
      </c>
      <c r="Q78" s="11" t="s">
        <v>3</v>
      </c>
      <c r="R78" s="11" t="s">
        <v>3</v>
      </c>
      <c r="S78" s="13" t="str">
        <f>IF(N78="","-",IFERROR(VLOOKUP(N78,'[1]All Route Non-Bailment V76'!$A:$AF,32,0),VLOOKUP(N78,'[1]TTVT AAT PxP Bailment EDC V76'!$A:$AC,29,0)))</f>
        <v>6W</v>
      </c>
      <c r="T78" s="11" t="s">
        <v>48</v>
      </c>
      <c r="U78" s="11" t="s">
        <v>144</v>
      </c>
      <c r="V78" s="14" t="s">
        <v>145</v>
      </c>
      <c r="W78" s="11" t="s">
        <v>146</v>
      </c>
      <c r="X78" s="15" t="s">
        <v>52</v>
      </c>
      <c r="Y78" s="15" t="s">
        <v>60</v>
      </c>
      <c r="Z78" s="16" t="s">
        <v>3</v>
      </c>
      <c r="AA78" s="16" t="s">
        <v>3</v>
      </c>
      <c r="AB78" s="16" t="s">
        <v>3</v>
      </c>
      <c r="AC78" s="16" t="s">
        <v>3</v>
      </c>
      <c r="AD78" s="15" t="s">
        <v>3</v>
      </c>
      <c r="AE78" s="15" t="s">
        <v>3</v>
      </c>
      <c r="AF78" s="16" t="s">
        <v>3</v>
      </c>
      <c r="AG78" s="16" t="s">
        <v>3</v>
      </c>
      <c r="AH78" s="16" t="s">
        <v>3</v>
      </c>
      <c r="AI78" s="16" t="s">
        <v>3</v>
      </c>
      <c r="AJ78" s="15" t="s">
        <v>3</v>
      </c>
      <c r="AK78" s="15" t="s">
        <v>3</v>
      </c>
      <c r="AL78" s="16" t="s">
        <v>3</v>
      </c>
      <c r="AM78" s="16" t="s">
        <v>3</v>
      </c>
      <c r="AN78" s="16" t="s">
        <v>3</v>
      </c>
      <c r="AO78" s="16" t="s">
        <v>3</v>
      </c>
      <c r="AP78" s="16" t="s">
        <v>61</v>
      </c>
      <c r="AQ78" s="16" t="s">
        <v>3</v>
      </c>
      <c r="AR78" s="16" t="s">
        <v>3</v>
      </c>
      <c r="AS78" s="16" t="s">
        <v>3</v>
      </c>
      <c r="AT78" s="16" t="s">
        <v>3</v>
      </c>
      <c r="AU78" s="11" t="s">
        <v>3</v>
      </c>
      <c r="AV78" s="11" t="s">
        <v>3</v>
      </c>
      <c r="AW78" s="11" t="s">
        <v>3</v>
      </c>
      <c r="AX78" s="17" t="str">
        <f>VLOOKUP(G78,'[1]JDA data'!$D:$E,2,0)</f>
        <v>AC0014</v>
      </c>
      <c r="AY78" s="17" t="b">
        <f t="shared" si="5"/>
        <v>1</v>
      </c>
      <c r="AZ78" s="17" t="str">
        <f t="shared" si="6"/>
        <v>JNS</v>
      </c>
    </row>
    <row r="79" spans="1:52" s="18" customFormat="1" ht="16.5" customHeight="1" x14ac:dyDescent="0.35">
      <c r="A79" s="8" t="str">
        <f>IF(N79="","-",IFERROR(VLOOKUP(N79,'[1]All Route Non-Bailment V76'!$A:$H,5,0),VLOOKUP(N79,'[1]TTVT AAT PxP Bailment EDC V76'!$A:$H,5,0)))</f>
        <v>Bailment</v>
      </c>
      <c r="B79" s="9" t="str">
        <f t="shared" si="4"/>
        <v>Completed</v>
      </c>
      <c r="C79" s="10">
        <f t="shared" si="7"/>
        <v>78</v>
      </c>
      <c r="D79" s="11" t="s">
        <v>55</v>
      </c>
      <c r="E79" s="12" t="s">
        <v>44</v>
      </c>
      <c r="F79" s="11" t="s">
        <v>1</v>
      </c>
      <c r="G79" s="11">
        <v>4397021</v>
      </c>
      <c r="H79" s="13" t="str">
        <f>IF(N79="","-",IFERROR(VLOOKUP(N79,'[1]All Route Non-Bailment V76'!$A:$H,7,0),VLOOKUP(N79,'[1]TTVT AAT PxP Bailment EDC V76'!$A:$H,7,0)))</f>
        <v>Round Trip</v>
      </c>
      <c r="I79" s="11" t="s">
        <v>45</v>
      </c>
      <c r="J79" s="12">
        <v>45266</v>
      </c>
      <c r="K79" s="12">
        <v>45266</v>
      </c>
      <c r="L79" s="12">
        <v>45266</v>
      </c>
      <c r="M79" s="12" t="s">
        <v>46</v>
      </c>
      <c r="N79" s="11" t="s">
        <v>91</v>
      </c>
      <c r="O79" s="13" t="str">
        <f>IF(N79="","-",IFERROR(VLOOKUP(N79,'[1]All Route Non-Bailment V76'!$A:$H,6,0),VLOOKUP(N79,'[1]TTVT AAT PxP Bailment EDC V76'!$A:$H,6,0)))</f>
        <v>11 - 20</v>
      </c>
      <c r="P79" s="11">
        <v>1</v>
      </c>
      <c r="Q79" s="11" t="s">
        <v>3</v>
      </c>
      <c r="R79" s="11" t="s">
        <v>3</v>
      </c>
      <c r="S79" s="13" t="str">
        <f>IF(N79="","-",IFERROR(VLOOKUP(N79,'[1]All Route Non-Bailment V76'!$A:$AF,32,0),VLOOKUP(N79,'[1]TTVT AAT PxP Bailment EDC V76'!$A:$AC,29,0)))</f>
        <v>6W</v>
      </c>
      <c r="T79" s="11" t="s">
        <v>48</v>
      </c>
      <c r="U79" s="11" t="s">
        <v>147</v>
      </c>
      <c r="V79" s="14" t="s">
        <v>148</v>
      </c>
      <c r="W79" s="11" t="s">
        <v>149</v>
      </c>
      <c r="X79" s="15" t="s">
        <v>52</v>
      </c>
      <c r="Y79" s="15" t="s">
        <v>54</v>
      </c>
      <c r="Z79" s="16" t="s">
        <v>3</v>
      </c>
      <c r="AA79" s="16" t="s">
        <v>3</v>
      </c>
      <c r="AB79" s="16" t="s">
        <v>3</v>
      </c>
      <c r="AC79" s="16" t="s">
        <v>3</v>
      </c>
      <c r="AD79" s="15" t="s">
        <v>3</v>
      </c>
      <c r="AE79" s="15" t="s">
        <v>3</v>
      </c>
      <c r="AF79" s="16" t="s">
        <v>3</v>
      </c>
      <c r="AG79" s="16" t="s">
        <v>3</v>
      </c>
      <c r="AH79" s="16" t="s">
        <v>3</v>
      </c>
      <c r="AI79" s="16" t="s">
        <v>3</v>
      </c>
      <c r="AJ79" s="15" t="s">
        <v>3</v>
      </c>
      <c r="AK79" s="15" t="s">
        <v>3</v>
      </c>
      <c r="AL79" s="16" t="s">
        <v>3</v>
      </c>
      <c r="AM79" s="16" t="s">
        <v>3</v>
      </c>
      <c r="AN79" s="16" t="s">
        <v>3</v>
      </c>
      <c r="AO79" s="16" t="s">
        <v>3</v>
      </c>
      <c r="AP79" s="16" t="s">
        <v>53</v>
      </c>
      <c r="AQ79" s="16" t="s">
        <v>3</v>
      </c>
      <c r="AR79" s="16" t="s">
        <v>3</v>
      </c>
      <c r="AS79" s="16" t="s">
        <v>3</v>
      </c>
      <c r="AT79" s="16" t="s">
        <v>3</v>
      </c>
      <c r="AU79" s="11" t="s">
        <v>3</v>
      </c>
      <c r="AV79" s="11" t="s">
        <v>3</v>
      </c>
      <c r="AW79" s="11" t="s">
        <v>3</v>
      </c>
      <c r="AX79" s="17" t="str">
        <f>VLOOKUP(G79,'[1]JDA data'!$D:$E,2,0)</f>
        <v>AB0002</v>
      </c>
      <c r="AY79" s="17" t="b">
        <f t="shared" si="5"/>
        <v>1</v>
      </c>
      <c r="AZ79" s="17" t="str">
        <f t="shared" si="6"/>
        <v>JNS</v>
      </c>
    </row>
    <row r="80" spans="1:52" s="18" customFormat="1" ht="16.5" customHeight="1" x14ac:dyDescent="0.35">
      <c r="A80" s="8" t="str">
        <f>IF(N80="","-",IFERROR(VLOOKUP(N80,'[1]All Route Non-Bailment V76'!$A:$H,5,0),VLOOKUP(N80,'[1]TTVT AAT PxP Bailment EDC V76'!$A:$H,5,0)))</f>
        <v>Bailment</v>
      </c>
      <c r="B80" s="9" t="str">
        <f t="shared" si="4"/>
        <v>Completed</v>
      </c>
      <c r="C80" s="10">
        <f t="shared" si="7"/>
        <v>79</v>
      </c>
      <c r="D80" s="11" t="s">
        <v>55</v>
      </c>
      <c r="E80" s="12" t="s">
        <v>44</v>
      </c>
      <c r="F80" s="11" t="s">
        <v>1</v>
      </c>
      <c r="G80" s="11">
        <v>4397149</v>
      </c>
      <c r="H80" s="13" t="str">
        <f>IF(N80="","-",IFERROR(VLOOKUP(N80,'[1]All Route Non-Bailment V76'!$A:$H,7,0),VLOOKUP(N80,'[1]TTVT AAT PxP Bailment EDC V76'!$A:$H,7,0)))</f>
        <v>Round Trip</v>
      </c>
      <c r="I80" s="11" t="s">
        <v>45</v>
      </c>
      <c r="J80" s="12">
        <v>45266</v>
      </c>
      <c r="K80" s="12">
        <v>45266</v>
      </c>
      <c r="L80" s="12">
        <v>45266</v>
      </c>
      <c r="M80" s="12" t="s">
        <v>46</v>
      </c>
      <c r="N80" s="11" t="s">
        <v>139</v>
      </c>
      <c r="O80" s="13" t="str">
        <f>IF(N80="","-",IFERROR(VLOOKUP(N80,'[1]All Route Non-Bailment V76'!$A:$H,6,0),VLOOKUP(N80,'[1]TTVT AAT PxP Bailment EDC V76'!$A:$H,6,0)))</f>
        <v>11 - 20</v>
      </c>
      <c r="P80" s="11">
        <v>1</v>
      </c>
      <c r="Q80" s="11" t="s">
        <v>3</v>
      </c>
      <c r="R80" s="11" t="s">
        <v>3</v>
      </c>
      <c r="S80" s="13" t="str">
        <f>IF(N80="","-",IFERROR(VLOOKUP(N80,'[1]All Route Non-Bailment V76'!$A:$AF,32,0),VLOOKUP(N80,'[1]TTVT AAT PxP Bailment EDC V76'!$A:$AC,29,0)))</f>
        <v>6W</v>
      </c>
      <c r="T80" s="11" t="s">
        <v>48</v>
      </c>
      <c r="U80" s="11" t="s">
        <v>57</v>
      </c>
      <c r="V80" s="14" t="s">
        <v>58</v>
      </c>
      <c r="W80" s="11" t="s">
        <v>127</v>
      </c>
      <c r="X80" s="15" t="s">
        <v>52</v>
      </c>
      <c r="Y80" s="15" t="s">
        <v>134</v>
      </c>
      <c r="Z80" s="16" t="s">
        <v>3</v>
      </c>
      <c r="AA80" s="16" t="s">
        <v>3</v>
      </c>
      <c r="AB80" s="16" t="s">
        <v>3</v>
      </c>
      <c r="AC80" s="16" t="s">
        <v>3</v>
      </c>
      <c r="AD80" s="15" t="s">
        <v>3</v>
      </c>
      <c r="AE80" s="15" t="s">
        <v>3</v>
      </c>
      <c r="AF80" s="16" t="s">
        <v>3</v>
      </c>
      <c r="AG80" s="16" t="s">
        <v>3</v>
      </c>
      <c r="AH80" s="16" t="s">
        <v>3</v>
      </c>
      <c r="AI80" s="16" t="s">
        <v>3</v>
      </c>
      <c r="AJ80" s="15" t="s">
        <v>3</v>
      </c>
      <c r="AK80" s="15" t="s">
        <v>3</v>
      </c>
      <c r="AL80" s="16" t="s">
        <v>3</v>
      </c>
      <c r="AM80" s="16" t="s">
        <v>3</v>
      </c>
      <c r="AN80" s="16" t="s">
        <v>3</v>
      </c>
      <c r="AO80" s="16" t="s">
        <v>3</v>
      </c>
      <c r="AP80" s="16" t="s">
        <v>60</v>
      </c>
      <c r="AQ80" s="16" t="s">
        <v>3</v>
      </c>
      <c r="AR80" s="16" t="s">
        <v>3</v>
      </c>
      <c r="AS80" s="16" t="s">
        <v>3</v>
      </c>
      <c r="AT80" s="16" t="s">
        <v>3</v>
      </c>
      <c r="AU80" s="11" t="s">
        <v>3</v>
      </c>
      <c r="AV80" s="11" t="s">
        <v>3</v>
      </c>
      <c r="AW80" s="11" t="s">
        <v>3</v>
      </c>
      <c r="AX80" s="17" t="str">
        <f>VLOOKUP(G80,'[1]JDA data'!$D:$E,2,0)</f>
        <v>AA0003</v>
      </c>
      <c r="AY80" s="17" t="b">
        <f t="shared" si="5"/>
        <v>1</v>
      </c>
      <c r="AZ80" s="17" t="str">
        <f t="shared" si="6"/>
        <v>JNS</v>
      </c>
    </row>
    <row r="81" spans="1:52" s="18" customFormat="1" ht="16.5" customHeight="1" x14ac:dyDescent="0.35">
      <c r="A81" s="8" t="str">
        <f>IF(N81="","-",IFERROR(VLOOKUP(N81,'[1]All Route Non-Bailment V76'!$A:$H,5,0),VLOOKUP(N81,'[1]TTVT AAT PxP Bailment EDC V76'!$A:$H,5,0)))</f>
        <v>Bailment</v>
      </c>
      <c r="B81" s="9" t="str">
        <f t="shared" si="4"/>
        <v>Completed</v>
      </c>
      <c r="C81" s="10">
        <f t="shared" si="7"/>
        <v>80</v>
      </c>
      <c r="D81" s="11" t="s">
        <v>55</v>
      </c>
      <c r="E81" s="12" t="s">
        <v>44</v>
      </c>
      <c r="F81" s="11" t="s">
        <v>1</v>
      </c>
      <c r="G81" s="11">
        <v>4397117</v>
      </c>
      <c r="H81" s="13" t="str">
        <f>IF(N81="","-",IFERROR(VLOOKUP(N81,'[1]All Route Non-Bailment V76'!$A:$H,7,0),VLOOKUP(N81,'[1]TTVT AAT PxP Bailment EDC V76'!$A:$H,7,0)))</f>
        <v>Round Trip</v>
      </c>
      <c r="I81" s="11" t="s">
        <v>45</v>
      </c>
      <c r="J81" s="12">
        <v>45266</v>
      </c>
      <c r="K81" s="12">
        <v>45266</v>
      </c>
      <c r="L81" s="12">
        <v>45266</v>
      </c>
      <c r="M81" s="12" t="s">
        <v>46</v>
      </c>
      <c r="N81" s="11" t="s">
        <v>140</v>
      </c>
      <c r="O81" s="13" t="str">
        <f>IF(N81="","-",IFERROR(VLOOKUP(N81,'[1]All Route Non-Bailment V76'!$A:$H,6,0),VLOOKUP(N81,'[1]TTVT AAT PxP Bailment EDC V76'!$A:$H,6,0)))</f>
        <v>11 - 20</v>
      </c>
      <c r="P81" s="11">
        <v>1</v>
      </c>
      <c r="Q81" s="11" t="s">
        <v>3</v>
      </c>
      <c r="R81" s="11" t="s">
        <v>3</v>
      </c>
      <c r="S81" s="13" t="str">
        <f>IF(N81="","-",IFERROR(VLOOKUP(N81,'[1]All Route Non-Bailment V76'!$A:$AF,32,0),VLOOKUP(N81,'[1]TTVT AAT PxP Bailment EDC V76'!$A:$AC,29,0)))</f>
        <v>6W</v>
      </c>
      <c r="T81" s="11" t="s">
        <v>48</v>
      </c>
      <c r="U81" s="11" t="s">
        <v>150</v>
      </c>
      <c r="V81" s="14" t="s">
        <v>151</v>
      </c>
      <c r="W81" s="11" t="s">
        <v>152</v>
      </c>
      <c r="X81" s="15" t="s">
        <v>52</v>
      </c>
      <c r="Y81" s="15" t="s">
        <v>54</v>
      </c>
      <c r="Z81" s="16" t="s">
        <v>3</v>
      </c>
      <c r="AA81" s="16" t="s">
        <v>3</v>
      </c>
      <c r="AB81" s="16" t="s">
        <v>3</v>
      </c>
      <c r="AC81" s="16" t="s">
        <v>3</v>
      </c>
      <c r="AD81" s="15" t="s">
        <v>3</v>
      </c>
      <c r="AE81" s="15" t="s">
        <v>3</v>
      </c>
      <c r="AF81" s="16" t="s">
        <v>3</v>
      </c>
      <c r="AG81" s="16" t="s">
        <v>3</v>
      </c>
      <c r="AH81" s="16" t="s">
        <v>3</v>
      </c>
      <c r="AI81" s="16" t="s">
        <v>3</v>
      </c>
      <c r="AJ81" s="15" t="s">
        <v>3</v>
      </c>
      <c r="AK81" s="15" t="s">
        <v>3</v>
      </c>
      <c r="AL81" s="16" t="s">
        <v>3</v>
      </c>
      <c r="AM81" s="16" t="s">
        <v>3</v>
      </c>
      <c r="AN81" s="16" t="s">
        <v>3</v>
      </c>
      <c r="AO81" s="16" t="s">
        <v>3</v>
      </c>
      <c r="AP81" s="16" t="s">
        <v>53</v>
      </c>
      <c r="AQ81" s="16" t="s">
        <v>3</v>
      </c>
      <c r="AR81" s="16" t="s">
        <v>3</v>
      </c>
      <c r="AS81" s="16" t="s">
        <v>3</v>
      </c>
      <c r="AT81" s="16" t="s">
        <v>3</v>
      </c>
      <c r="AU81" s="11" t="s">
        <v>3</v>
      </c>
      <c r="AV81" s="11" t="s">
        <v>3</v>
      </c>
      <c r="AW81" s="11" t="s">
        <v>3</v>
      </c>
      <c r="AX81" s="17" t="str">
        <f>VLOOKUP(G81,'[1]JDA data'!$D:$E,2,0)</f>
        <v>AC0019</v>
      </c>
      <c r="AY81" s="17" t="b">
        <f t="shared" si="5"/>
        <v>1</v>
      </c>
      <c r="AZ81" s="17" t="str">
        <f t="shared" si="6"/>
        <v>JNS</v>
      </c>
    </row>
    <row r="82" spans="1:52" s="18" customFormat="1" ht="16.5" customHeight="1" x14ac:dyDescent="0.35">
      <c r="A82" s="8" t="str">
        <f>IF(N82="","-",IFERROR(VLOOKUP(N82,'[1]All Route Non-Bailment V76'!$A:$H,5,0),VLOOKUP(N82,'[1]TTVT AAT PxP Bailment EDC V76'!$A:$H,5,0)))</f>
        <v>Bailment</v>
      </c>
      <c r="B82" s="9" t="str">
        <f t="shared" si="4"/>
        <v>Completed</v>
      </c>
      <c r="C82" s="10">
        <f t="shared" si="7"/>
        <v>81</v>
      </c>
      <c r="D82" s="11" t="s">
        <v>55</v>
      </c>
      <c r="E82" s="12" t="s">
        <v>44</v>
      </c>
      <c r="F82" s="11" t="s">
        <v>1</v>
      </c>
      <c r="G82" s="11">
        <v>4396995</v>
      </c>
      <c r="H82" s="13" t="str">
        <f>IF(N82="","-",IFERROR(VLOOKUP(N82,'[1]All Route Non-Bailment V76'!$A:$H,7,0),VLOOKUP(N82,'[1]TTVT AAT PxP Bailment EDC V76'!$A:$H,7,0)))</f>
        <v>Round Trip</v>
      </c>
      <c r="I82" s="11" t="s">
        <v>45</v>
      </c>
      <c r="J82" s="12">
        <v>45266</v>
      </c>
      <c r="K82" s="12">
        <v>45266</v>
      </c>
      <c r="L82" s="12">
        <v>45266</v>
      </c>
      <c r="M82" s="12" t="s">
        <v>46</v>
      </c>
      <c r="N82" s="11" t="s">
        <v>101</v>
      </c>
      <c r="O82" s="13" t="str">
        <f>IF(N82="","-",IFERROR(VLOOKUP(N82,'[1]All Route Non-Bailment V76'!$A:$H,6,0),VLOOKUP(N82,'[1]TTVT AAT PxP Bailment EDC V76'!$A:$H,6,0)))</f>
        <v>11 - 20</v>
      </c>
      <c r="P82" s="11">
        <v>1</v>
      </c>
      <c r="Q82" s="11" t="s">
        <v>3</v>
      </c>
      <c r="R82" s="11" t="s">
        <v>3</v>
      </c>
      <c r="S82" s="13" t="str">
        <f>IF(N82="","-",IFERROR(VLOOKUP(N82,'[1]All Route Non-Bailment V76'!$A:$AF,32,0),VLOOKUP(N82,'[1]TTVT AAT PxP Bailment EDC V76'!$A:$AC,29,0)))</f>
        <v>6W</v>
      </c>
      <c r="T82" s="11" t="s">
        <v>48</v>
      </c>
      <c r="U82" s="11" t="s">
        <v>57</v>
      </c>
      <c r="V82" s="14" t="s">
        <v>58</v>
      </c>
      <c r="W82" s="11" t="s">
        <v>127</v>
      </c>
      <c r="X82" s="15" t="s">
        <v>52</v>
      </c>
      <c r="Y82" s="15" t="s">
        <v>54</v>
      </c>
      <c r="Z82" s="16" t="s">
        <v>3</v>
      </c>
      <c r="AA82" s="16" t="s">
        <v>3</v>
      </c>
      <c r="AB82" s="16" t="s">
        <v>3</v>
      </c>
      <c r="AC82" s="16" t="s">
        <v>3</v>
      </c>
      <c r="AD82" s="15" t="s">
        <v>3</v>
      </c>
      <c r="AE82" s="15" t="s">
        <v>3</v>
      </c>
      <c r="AF82" s="16" t="s">
        <v>3</v>
      </c>
      <c r="AG82" s="16" t="s">
        <v>3</v>
      </c>
      <c r="AH82" s="16" t="s">
        <v>3</v>
      </c>
      <c r="AI82" s="16" t="s">
        <v>3</v>
      </c>
      <c r="AJ82" s="15" t="s">
        <v>3</v>
      </c>
      <c r="AK82" s="15" t="s">
        <v>3</v>
      </c>
      <c r="AL82" s="16" t="s">
        <v>3</v>
      </c>
      <c r="AM82" s="16" t="s">
        <v>3</v>
      </c>
      <c r="AN82" s="16" t="s">
        <v>3</v>
      </c>
      <c r="AO82" s="16" t="s">
        <v>3</v>
      </c>
      <c r="AP82" s="16" t="s">
        <v>53</v>
      </c>
      <c r="AQ82" s="16" t="s">
        <v>3</v>
      </c>
      <c r="AR82" s="16" t="s">
        <v>3</v>
      </c>
      <c r="AS82" s="16" t="s">
        <v>3</v>
      </c>
      <c r="AT82" s="16" t="s">
        <v>3</v>
      </c>
      <c r="AU82" s="11" t="s">
        <v>3</v>
      </c>
      <c r="AV82" s="11" t="s">
        <v>3</v>
      </c>
      <c r="AW82" s="11" t="s">
        <v>3</v>
      </c>
      <c r="AX82" s="17" t="str">
        <f>VLOOKUP(G82,'[1]JDA data'!$D:$E,2,0)</f>
        <v>AA0004</v>
      </c>
      <c r="AY82" s="17" t="b">
        <f t="shared" si="5"/>
        <v>1</v>
      </c>
      <c r="AZ82" s="17" t="str">
        <f t="shared" si="6"/>
        <v>JNS</v>
      </c>
    </row>
    <row r="83" spans="1:52" s="18" customFormat="1" ht="16.5" customHeight="1" x14ac:dyDescent="0.35">
      <c r="A83" s="8" t="str">
        <f>IF(N83="","-",IFERROR(VLOOKUP(N83,'[1]All Route Non-Bailment V76'!$A:$H,5,0),VLOOKUP(N83,'[1]TTVT AAT PxP Bailment EDC V76'!$A:$H,5,0)))</f>
        <v>Bailment</v>
      </c>
      <c r="B83" s="9" t="str">
        <f t="shared" si="4"/>
        <v>Completed</v>
      </c>
      <c r="C83" s="10">
        <f t="shared" si="7"/>
        <v>82</v>
      </c>
      <c r="D83" s="11" t="s">
        <v>43</v>
      </c>
      <c r="E83" s="12" t="s">
        <v>44</v>
      </c>
      <c r="F83" s="11" t="s">
        <v>1</v>
      </c>
      <c r="G83" s="11">
        <v>4397030</v>
      </c>
      <c r="H83" s="13" t="str">
        <f>IF(N83="","-",IFERROR(VLOOKUP(N83,'[1]All Route Non-Bailment V76'!$A:$H,7,0),VLOOKUP(N83,'[1]TTVT AAT PxP Bailment EDC V76'!$A:$H,7,0)))</f>
        <v>Round Trip</v>
      </c>
      <c r="I83" s="11" t="s">
        <v>45</v>
      </c>
      <c r="J83" s="12">
        <v>45266</v>
      </c>
      <c r="K83" s="12">
        <v>45266</v>
      </c>
      <c r="L83" s="12">
        <v>45266</v>
      </c>
      <c r="M83" s="12" t="s">
        <v>46</v>
      </c>
      <c r="N83" s="11" t="s">
        <v>102</v>
      </c>
      <c r="O83" s="13" t="str">
        <f>IF(N83="","-",IFERROR(VLOOKUP(N83,'[1]All Route Non-Bailment V76'!$A:$H,6,0),VLOOKUP(N83,'[1]TTVT AAT PxP Bailment EDC V76'!$A:$H,6,0)))</f>
        <v>11 - 20</v>
      </c>
      <c r="P83" s="11">
        <v>1</v>
      </c>
      <c r="Q83" s="11" t="s">
        <v>3</v>
      </c>
      <c r="R83" s="11" t="s">
        <v>3</v>
      </c>
      <c r="S83" s="13" t="str">
        <f>IF(N83="","-",IFERROR(VLOOKUP(N83,'[1]All Route Non-Bailment V76'!$A:$AF,32,0),VLOOKUP(N83,'[1]TTVT AAT PxP Bailment EDC V76'!$A:$AC,29,0)))</f>
        <v>6W</v>
      </c>
      <c r="T83" s="11" t="s">
        <v>48</v>
      </c>
      <c r="U83" s="11" t="s">
        <v>83</v>
      </c>
      <c r="V83" s="14" t="s">
        <v>119</v>
      </c>
      <c r="W83" s="11" t="s">
        <v>85</v>
      </c>
      <c r="X83" s="15" t="s">
        <v>52</v>
      </c>
      <c r="Y83" s="15" t="s">
        <v>54</v>
      </c>
      <c r="Z83" s="16" t="s">
        <v>3</v>
      </c>
      <c r="AA83" s="16" t="s">
        <v>3</v>
      </c>
      <c r="AB83" s="16" t="s">
        <v>3</v>
      </c>
      <c r="AC83" s="16" t="s">
        <v>3</v>
      </c>
      <c r="AD83" s="15" t="s">
        <v>3</v>
      </c>
      <c r="AE83" s="15" t="s">
        <v>3</v>
      </c>
      <c r="AF83" s="16" t="s">
        <v>3</v>
      </c>
      <c r="AG83" s="16" t="s">
        <v>3</v>
      </c>
      <c r="AH83" s="16" t="s">
        <v>3</v>
      </c>
      <c r="AI83" s="16" t="s">
        <v>3</v>
      </c>
      <c r="AJ83" s="15" t="s">
        <v>3</v>
      </c>
      <c r="AK83" s="15" t="s">
        <v>3</v>
      </c>
      <c r="AL83" s="16" t="s">
        <v>3</v>
      </c>
      <c r="AM83" s="16" t="s">
        <v>3</v>
      </c>
      <c r="AN83" s="16" t="s">
        <v>3</v>
      </c>
      <c r="AO83" s="16" t="s">
        <v>3</v>
      </c>
      <c r="AP83" s="16" t="s">
        <v>68</v>
      </c>
      <c r="AQ83" s="16" t="s">
        <v>3</v>
      </c>
      <c r="AR83" s="16" t="s">
        <v>3</v>
      </c>
      <c r="AS83" s="16" t="s">
        <v>3</v>
      </c>
      <c r="AT83" s="16" t="s">
        <v>3</v>
      </c>
      <c r="AU83" s="11" t="s">
        <v>3</v>
      </c>
      <c r="AV83" s="11" t="s">
        <v>3</v>
      </c>
      <c r="AW83" s="11" t="s">
        <v>3</v>
      </c>
      <c r="AX83" s="17" t="str">
        <f>VLOOKUP(G83,'[1]JDA data'!$D:$E,2,0)</f>
        <v>AC0025</v>
      </c>
      <c r="AY83" s="17" t="b">
        <f t="shared" si="5"/>
        <v>1</v>
      </c>
      <c r="AZ83" s="17" t="str">
        <f t="shared" si="6"/>
        <v>BTS</v>
      </c>
    </row>
    <row r="84" spans="1:52" s="18" customFormat="1" ht="16.5" customHeight="1" x14ac:dyDescent="0.35">
      <c r="A84" s="8" t="str">
        <f>IF(N84="","-",IFERROR(VLOOKUP(N84,'[1]All Route Non-Bailment V76'!$A:$H,5,0),VLOOKUP(N84,'[1]TTVT AAT PxP Bailment EDC V76'!$A:$H,5,0)))</f>
        <v>Bailment</v>
      </c>
      <c r="B84" s="9" t="str">
        <f t="shared" si="4"/>
        <v>Completed</v>
      </c>
      <c r="C84" s="10">
        <f t="shared" si="7"/>
        <v>83</v>
      </c>
      <c r="D84" s="11" t="s">
        <v>62</v>
      </c>
      <c r="E84" s="12" t="s">
        <v>44</v>
      </c>
      <c r="F84" s="11" t="s">
        <v>1</v>
      </c>
      <c r="G84" s="11">
        <v>4397154</v>
      </c>
      <c r="H84" s="13" t="str">
        <f>IF(N84="","-",IFERROR(VLOOKUP(N84,'[1]All Route Non-Bailment V76'!$A:$H,7,0),VLOOKUP(N84,'[1]TTVT AAT PxP Bailment EDC V76'!$A:$H,7,0)))</f>
        <v>Round Trip</v>
      </c>
      <c r="I84" s="11" t="s">
        <v>45</v>
      </c>
      <c r="J84" s="12">
        <v>45266</v>
      </c>
      <c r="K84" s="12">
        <v>45266</v>
      </c>
      <c r="L84" s="12">
        <v>45266</v>
      </c>
      <c r="M84" s="12" t="s">
        <v>46</v>
      </c>
      <c r="N84" s="11" t="s">
        <v>103</v>
      </c>
      <c r="O84" s="13" t="str">
        <f>IF(N84="","-",IFERROR(VLOOKUP(N84,'[1]All Route Non-Bailment V76'!$A:$H,6,0),VLOOKUP(N84,'[1]TTVT AAT PxP Bailment EDC V76'!$A:$H,6,0)))</f>
        <v>11 - 20</v>
      </c>
      <c r="P84" s="11">
        <v>1</v>
      </c>
      <c r="Q84" s="11" t="s">
        <v>3</v>
      </c>
      <c r="R84" s="11" t="s">
        <v>3</v>
      </c>
      <c r="S84" s="13" t="str">
        <f>IF(N84="","-",IFERROR(VLOOKUP(N84,'[1]All Route Non-Bailment V76'!$A:$AF,32,0),VLOOKUP(N84,'[1]TTVT AAT PxP Bailment EDC V76'!$A:$AC,29,0)))</f>
        <v>6W</v>
      </c>
      <c r="T84" s="11" t="s">
        <v>48</v>
      </c>
      <c r="U84" s="11" t="s">
        <v>75</v>
      </c>
      <c r="V84" s="14" t="s">
        <v>76</v>
      </c>
      <c r="W84" s="11" t="s">
        <v>116</v>
      </c>
      <c r="X84" s="15" t="s">
        <v>52</v>
      </c>
      <c r="Y84" s="15" t="s">
        <v>54</v>
      </c>
      <c r="Z84" s="16" t="s">
        <v>3</v>
      </c>
      <c r="AA84" s="16" t="s">
        <v>3</v>
      </c>
      <c r="AB84" s="16" t="s">
        <v>3</v>
      </c>
      <c r="AC84" s="16" t="s">
        <v>3</v>
      </c>
      <c r="AD84" s="15" t="s">
        <v>3</v>
      </c>
      <c r="AE84" s="15" t="s">
        <v>3</v>
      </c>
      <c r="AF84" s="16" t="s">
        <v>3</v>
      </c>
      <c r="AG84" s="16" t="s">
        <v>3</v>
      </c>
      <c r="AH84" s="16" t="s">
        <v>3</v>
      </c>
      <c r="AI84" s="16" t="s">
        <v>3</v>
      </c>
      <c r="AJ84" s="15" t="s">
        <v>3</v>
      </c>
      <c r="AK84" s="15" t="s">
        <v>3</v>
      </c>
      <c r="AL84" s="16" t="s">
        <v>3</v>
      </c>
      <c r="AM84" s="16" t="s">
        <v>3</v>
      </c>
      <c r="AN84" s="16" t="s">
        <v>3</v>
      </c>
      <c r="AO84" s="16" t="s">
        <v>3</v>
      </c>
      <c r="AP84" s="16" t="s">
        <v>68</v>
      </c>
      <c r="AQ84" s="16" t="s">
        <v>3</v>
      </c>
      <c r="AR84" s="16" t="s">
        <v>3</v>
      </c>
      <c r="AS84" s="16" t="s">
        <v>3</v>
      </c>
      <c r="AT84" s="16" t="s">
        <v>3</v>
      </c>
      <c r="AU84" s="11" t="s">
        <v>3</v>
      </c>
      <c r="AV84" s="11" t="s">
        <v>3</v>
      </c>
      <c r="AW84" s="11" t="s">
        <v>3</v>
      </c>
      <c r="AX84" s="17" t="str">
        <f>VLOOKUP(G84,'[1]JDA data'!$D:$E,2,0)</f>
        <v>AC0026</v>
      </c>
      <c r="AY84" s="17" t="b">
        <f t="shared" si="5"/>
        <v>1</v>
      </c>
      <c r="AZ84" s="17" t="str">
        <f t="shared" si="6"/>
        <v>DRD</v>
      </c>
    </row>
    <row r="85" spans="1:52" s="18" customFormat="1" ht="16.5" customHeight="1" x14ac:dyDescent="0.35">
      <c r="A85" s="8" t="str">
        <f>IF(N85="","-",IFERROR(VLOOKUP(N85,'[1]All Route Non-Bailment V76'!$A:$H,5,0),VLOOKUP(N85,'[1]TTVT AAT PxP Bailment EDC V76'!$A:$H,5,0)))</f>
        <v>Bailment</v>
      </c>
      <c r="B85" s="9" t="str">
        <f t="shared" si="4"/>
        <v>Completed</v>
      </c>
      <c r="C85" s="10">
        <f t="shared" si="7"/>
        <v>84</v>
      </c>
      <c r="D85" s="11" t="s">
        <v>55</v>
      </c>
      <c r="E85" s="12" t="s">
        <v>44</v>
      </c>
      <c r="F85" s="11" t="s">
        <v>1</v>
      </c>
      <c r="G85" s="11">
        <v>4397073</v>
      </c>
      <c r="H85" s="13" t="str">
        <f>IF(N85="","-",IFERROR(VLOOKUP(N85,'[1]All Route Non-Bailment V76'!$A:$H,7,0),VLOOKUP(N85,'[1]TTVT AAT PxP Bailment EDC V76'!$A:$H,7,0)))</f>
        <v>Round Trip</v>
      </c>
      <c r="I85" s="11" t="s">
        <v>45</v>
      </c>
      <c r="J85" s="12">
        <v>45266</v>
      </c>
      <c r="K85" s="12">
        <v>45266</v>
      </c>
      <c r="L85" s="12">
        <v>45266</v>
      </c>
      <c r="M85" s="12" t="s">
        <v>46</v>
      </c>
      <c r="N85" s="11" t="s">
        <v>104</v>
      </c>
      <c r="O85" s="13" t="str">
        <f>IF(N85="","-",IFERROR(VLOOKUP(N85,'[1]All Route Non-Bailment V76'!$A:$H,6,0),VLOOKUP(N85,'[1]TTVT AAT PxP Bailment EDC V76'!$A:$H,6,0)))</f>
        <v>11 - 20</v>
      </c>
      <c r="P85" s="11">
        <v>1</v>
      </c>
      <c r="Q85" s="11" t="s">
        <v>3</v>
      </c>
      <c r="R85" s="11" t="s">
        <v>3</v>
      </c>
      <c r="S85" s="13" t="str">
        <f>IF(N85="","-",IFERROR(VLOOKUP(N85,'[1]All Route Non-Bailment V76'!$A:$AF,32,0),VLOOKUP(N85,'[1]TTVT AAT PxP Bailment EDC V76'!$A:$AC,29,0)))</f>
        <v>6W</v>
      </c>
      <c r="T85" s="11" t="s">
        <v>48</v>
      </c>
      <c r="U85" s="11" t="s">
        <v>147</v>
      </c>
      <c r="V85" s="14" t="s">
        <v>148</v>
      </c>
      <c r="W85" s="11" t="s">
        <v>149</v>
      </c>
      <c r="X85" s="15" t="s">
        <v>52</v>
      </c>
      <c r="Y85" s="15" t="s">
        <v>134</v>
      </c>
      <c r="Z85" s="16" t="s">
        <v>3</v>
      </c>
      <c r="AA85" s="16" t="s">
        <v>3</v>
      </c>
      <c r="AB85" s="16" t="s">
        <v>3</v>
      </c>
      <c r="AC85" s="16" t="s">
        <v>3</v>
      </c>
      <c r="AD85" s="15" t="s">
        <v>3</v>
      </c>
      <c r="AE85" s="15" t="s">
        <v>3</v>
      </c>
      <c r="AF85" s="16" t="s">
        <v>3</v>
      </c>
      <c r="AG85" s="16" t="s">
        <v>3</v>
      </c>
      <c r="AH85" s="16" t="s">
        <v>3</v>
      </c>
      <c r="AI85" s="16" t="s">
        <v>3</v>
      </c>
      <c r="AJ85" s="15" t="s">
        <v>3</v>
      </c>
      <c r="AK85" s="15" t="s">
        <v>3</v>
      </c>
      <c r="AL85" s="16" t="s">
        <v>3</v>
      </c>
      <c r="AM85" s="16" t="s">
        <v>3</v>
      </c>
      <c r="AN85" s="16" t="s">
        <v>3</v>
      </c>
      <c r="AO85" s="16" t="s">
        <v>3</v>
      </c>
      <c r="AP85" s="16" t="s">
        <v>60</v>
      </c>
      <c r="AQ85" s="16" t="s">
        <v>3</v>
      </c>
      <c r="AR85" s="16" t="s">
        <v>3</v>
      </c>
      <c r="AS85" s="16" t="s">
        <v>3</v>
      </c>
      <c r="AT85" s="16" t="s">
        <v>3</v>
      </c>
      <c r="AU85" s="11" t="s">
        <v>3</v>
      </c>
      <c r="AV85" s="11" t="s">
        <v>3</v>
      </c>
      <c r="AW85" s="11" t="s">
        <v>3</v>
      </c>
      <c r="AX85" s="17" t="str">
        <f>VLOOKUP(G85,'[1]JDA data'!$D:$E,2,0)</f>
        <v>AC0027</v>
      </c>
      <c r="AY85" s="17" t="b">
        <f t="shared" si="5"/>
        <v>1</v>
      </c>
      <c r="AZ85" s="17" t="str">
        <f t="shared" si="6"/>
        <v>JNS</v>
      </c>
    </row>
    <row r="86" spans="1:52" s="18" customFormat="1" ht="16.5" customHeight="1" x14ac:dyDescent="0.35">
      <c r="A86" s="8" t="str">
        <f>IF(N86="","-",IFERROR(VLOOKUP(N86,'[1]All Route Non-Bailment V76'!$A:$H,5,0),VLOOKUP(N86,'[1]TTVT AAT PxP Bailment EDC V76'!$A:$H,5,0)))</f>
        <v>Bailment</v>
      </c>
      <c r="B86" s="9" t="str">
        <f t="shared" si="4"/>
        <v>Completed</v>
      </c>
      <c r="C86" s="10">
        <f t="shared" si="7"/>
        <v>85</v>
      </c>
      <c r="D86" s="11" t="s">
        <v>43</v>
      </c>
      <c r="E86" s="12" t="s">
        <v>44</v>
      </c>
      <c r="F86" s="11" t="s">
        <v>0</v>
      </c>
      <c r="G86" s="11">
        <v>4397617</v>
      </c>
      <c r="H86" s="13" t="str">
        <f>IF(N86="","-",IFERROR(VLOOKUP(N86,'[1]All Route Non-Bailment V76'!$A:$H,7,0),VLOOKUP(N86,'[1]TTVT AAT PxP Bailment EDC V76'!$A:$H,7,0)))</f>
        <v>Round Trip</v>
      </c>
      <c r="I86" s="11" t="s">
        <v>45</v>
      </c>
      <c r="J86" s="12">
        <v>45266</v>
      </c>
      <c r="K86" s="12">
        <v>45267</v>
      </c>
      <c r="L86" s="12">
        <v>45267</v>
      </c>
      <c r="M86" s="12" t="s">
        <v>69</v>
      </c>
      <c r="N86" s="11" t="s">
        <v>108</v>
      </c>
      <c r="O86" s="13" t="str">
        <f>IF(N86="","-",IFERROR(VLOOKUP(N86,'[1]All Route Non-Bailment V76'!$A:$H,6,0),VLOOKUP(N86,'[1]TTVT AAT PxP Bailment EDC V76'!$A:$H,6,0)))</f>
        <v>11 - 20</v>
      </c>
      <c r="P86" s="11">
        <v>1</v>
      </c>
      <c r="Q86" s="11" t="s">
        <v>3</v>
      </c>
      <c r="R86" s="11" t="s">
        <v>3</v>
      </c>
      <c r="S86" s="13" t="str">
        <f>IF(N86="","-",IFERROR(VLOOKUP(N86,'[1]All Route Non-Bailment V76'!$A:$AF,32,0),VLOOKUP(N86,'[1]TTVT AAT PxP Bailment EDC V76'!$A:$AC,29,0)))</f>
        <v>6W</v>
      </c>
      <c r="T86" s="11" t="s">
        <v>48</v>
      </c>
      <c r="U86" s="11" t="s">
        <v>79</v>
      </c>
      <c r="V86" s="14" t="s">
        <v>80</v>
      </c>
      <c r="W86" s="11" t="s">
        <v>81</v>
      </c>
      <c r="X86" s="15" t="s">
        <v>52</v>
      </c>
      <c r="Y86" s="15" t="s">
        <v>68</v>
      </c>
      <c r="Z86" s="16" t="s">
        <v>3</v>
      </c>
      <c r="AA86" s="16" t="s">
        <v>3</v>
      </c>
      <c r="AB86" s="16" t="s">
        <v>3</v>
      </c>
      <c r="AC86" s="16" t="s">
        <v>3</v>
      </c>
      <c r="AD86" s="15" t="s">
        <v>3</v>
      </c>
      <c r="AE86" s="15" t="s">
        <v>3</v>
      </c>
      <c r="AF86" s="16" t="s">
        <v>3</v>
      </c>
      <c r="AG86" s="16" t="s">
        <v>3</v>
      </c>
      <c r="AH86" s="16" t="s">
        <v>3</v>
      </c>
      <c r="AI86" s="16" t="s">
        <v>3</v>
      </c>
      <c r="AJ86" s="15" t="s">
        <v>3</v>
      </c>
      <c r="AK86" s="15" t="s">
        <v>3</v>
      </c>
      <c r="AL86" s="16" t="s">
        <v>3</v>
      </c>
      <c r="AM86" s="16" t="s">
        <v>3</v>
      </c>
      <c r="AN86" s="16" t="s">
        <v>3</v>
      </c>
      <c r="AO86" s="16" t="s">
        <v>3</v>
      </c>
      <c r="AP86" s="16" t="s">
        <v>54</v>
      </c>
      <c r="AQ86" s="16" t="s">
        <v>3</v>
      </c>
      <c r="AR86" s="16" t="s">
        <v>3</v>
      </c>
      <c r="AS86" s="16" t="s">
        <v>3</v>
      </c>
      <c r="AT86" s="16" t="s">
        <v>3</v>
      </c>
      <c r="AU86" s="11" t="s">
        <v>3</v>
      </c>
      <c r="AV86" s="11" t="s">
        <v>3</v>
      </c>
      <c r="AW86" s="11" t="s">
        <v>3</v>
      </c>
      <c r="AX86" s="17" t="str">
        <f>VLOOKUP(G86,'[1]JDA data'!$D:$E,2,0)</f>
        <v>AC0037</v>
      </c>
      <c r="AY86" s="17" t="b">
        <f t="shared" si="5"/>
        <v>1</v>
      </c>
      <c r="AZ86" s="17" t="str">
        <f t="shared" si="6"/>
        <v>BTS</v>
      </c>
    </row>
    <row r="87" spans="1:52" s="18" customFormat="1" ht="16.5" customHeight="1" x14ac:dyDescent="0.35">
      <c r="A87" s="8" t="str">
        <f>IF(N87="","-",IFERROR(VLOOKUP(N87,'[1]All Route Non-Bailment V76'!$A:$H,5,0),VLOOKUP(N87,'[1]TTVT AAT PxP Bailment EDC V76'!$A:$H,5,0)))</f>
        <v>Bailment</v>
      </c>
      <c r="B87" s="9" t="str">
        <f t="shared" si="4"/>
        <v>Completed</v>
      </c>
      <c r="C87" s="10">
        <f t="shared" si="7"/>
        <v>86</v>
      </c>
      <c r="D87" s="11" t="s">
        <v>43</v>
      </c>
      <c r="E87" s="12" t="s">
        <v>44</v>
      </c>
      <c r="F87" s="11" t="s">
        <v>0</v>
      </c>
      <c r="G87" s="11">
        <v>4397603</v>
      </c>
      <c r="H87" s="13" t="str">
        <f>IF(N87="","-",IFERROR(VLOOKUP(N87,'[1]All Route Non-Bailment V76'!$A:$H,7,0),VLOOKUP(N87,'[1]TTVT AAT PxP Bailment EDC V76'!$A:$H,7,0)))</f>
        <v>Round Trip</v>
      </c>
      <c r="I87" s="11" t="s">
        <v>45</v>
      </c>
      <c r="J87" s="12">
        <v>45266</v>
      </c>
      <c r="K87" s="12">
        <v>45267</v>
      </c>
      <c r="L87" s="12">
        <v>45267</v>
      </c>
      <c r="M87" s="12" t="s">
        <v>69</v>
      </c>
      <c r="N87" s="11" t="s">
        <v>111</v>
      </c>
      <c r="O87" s="13" t="str">
        <f>IF(N87="","-",IFERROR(VLOOKUP(N87,'[1]All Route Non-Bailment V76'!$A:$H,6,0),VLOOKUP(N87,'[1]TTVT AAT PxP Bailment EDC V76'!$A:$H,6,0)))</f>
        <v>11 - 20</v>
      </c>
      <c r="P87" s="11">
        <v>1</v>
      </c>
      <c r="Q87" s="11" t="s">
        <v>3</v>
      </c>
      <c r="R87" s="11" t="s">
        <v>3</v>
      </c>
      <c r="S87" s="13" t="str">
        <f>IF(N87="","-",IFERROR(VLOOKUP(N87,'[1]All Route Non-Bailment V76'!$A:$AF,32,0),VLOOKUP(N87,'[1]TTVT AAT PxP Bailment EDC V76'!$A:$AC,29,0)))</f>
        <v>6W</v>
      </c>
      <c r="T87" s="11" t="s">
        <v>48</v>
      </c>
      <c r="U87" s="11" t="s">
        <v>83</v>
      </c>
      <c r="V87" s="14" t="s">
        <v>84</v>
      </c>
      <c r="W87" s="11" t="s">
        <v>85</v>
      </c>
      <c r="X87" s="15" t="s">
        <v>52</v>
      </c>
      <c r="Y87" s="15" t="s">
        <v>68</v>
      </c>
      <c r="Z87" s="16" t="s">
        <v>3</v>
      </c>
      <c r="AA87" s="16" t="s">
        <v>3</v>
      </c>
      <c r="AB87" s="16" t="s">
        <v>3</v>
      </c>
      <c r="AC87" s="16" t="s">
        <v>3</v>
      </c>
      <c r="AD87" s="15" t="s">
        <v>3</v>
      </c>
      <c r="AE87" s="15" t="s">
        <v>3</v>
      </c>
      <c r="AF87" s="16" t="s">
        <v>3</v>
      </c>
      <c r="AG87" s="16" t="s">
        <v>3</v>
      </c>
      <c r="AH87" s="16" t="s">
        <v>3</v>
      </c>
      <c r="AI87" s="16" t="s">
        <v>3</v>
      </c>
      <c r="AJ87" s="15" t="s">
        <v>3</v>
      </c>
      <c r="AK87" s="15" t="s">
        <v>3</v>
      </c>
      <c r="AL87" s="16" t="s">
        <v>3</v>
      </c>
      <c r="AM87" s="16" t="s">
        <v>3</v>
      </c>
      <c r="AN87" s="16" t="s">
        <v>3</v>
      </c>
      <c r="AO87" s="16" t="s">
        <v>3</v>
      </c>
      <c r="AP87" s="16" t="s">
        <v>54</v>
      </c>
      <c r="AQ87" s="16" t="s">
        <v>3</v>
      </c>
      <c r="AR87" s="16" t="s">
        <v>3</v>
      </c>
      <c r="AS87" s="16" t="s">
        <v>3</v>
      </c>
      <c r="AT87" s="16" t="s">
        <v>3</v>
      </c>
      <c r="AU87" s="11" t="s">
        <v>3</v>
      </c>
      <c r="AV87" s="11" t="s">
        <v>3</v>
      </c>
      <c r="AW87" s="11" t="s">
        <v>3</v>
      </c>
      <c r="AX87" s="17" t="str">
        <f>VLOOKUP(G87,'[1]JDA data'!$D:$E,2,0)</f>
        <v>AC0038</v>
      </c>
      <c r="AY87" s="17" t="b">
        <f t="shared" si="5"/>
        <v>1</v>
      </c>
      <c r="AZ87" s="17" t="str">
        <f t="shared" si="6"/>
        <v>BTS</v>
      </c>
    </row>
    <row r="88" spans="1:52" s="18" customFormat="1" ht="16.5" customHeight="1" x14ac:dyDescent="0.35">
      <c r="A88" s="8" t="str">
        <f>IF(N88="","-",IFERROR(VLOOKUP(N88,'[1]All Route Non-Bailment V76'!$A:$H,5,0),VLOOKUP(N88,'[1]TTVT AAT PxP Bailment EDC V76'!$A:$H,5,0)))</f>
        <v>Bailment</v>
      </c>
      <c r="B88" s="9" t="str">
        <f t="shared" si="4"/>
        <v>Completed</v>
      </c>
      <c r="C88" s="10">
        <f t="shared" si="7"/>
        <v>87</v>
      </c>
      <c r="D88" s="11" t="s">
        <v>62</v>
      </c>
      <c r="E88" s="12" t="s">
        <v>44</v>
      </c>
      <c r="F88" s="11" t="s">
        <v>0</v>
      </c>
      <c r="G88" s="11">
        <v>4397717</v>
      </c>
      <c r="H88" s="13" t="str">
        <f>IF(N88="","-",IFERROR(VLOOKUP(N88,'[1]All Route Non-Bailment V76'!$A:$H,7,0),VLOOKUP(N88,'[1]TTVT AAT PxP Bailment EDC V76'!$A:$H,7,0)))</f>
        <v>Round Trip</v>
      </c>
      <c r="I88" s="11" t="s">
        <v>45</v>
      </c>
      <c r="J88" s="12">
        <v>45266</v>
      </c>
      <c r="K88" s="12">
        <v>45267</v>
      </c>
      <c r="L88" s="12">
        <v>45267</v>
      </c>
      <c r="M88" s="12" t="s">
        <v>69</v>
      </c>
      <c r="N88" s="11" t="s">
        <v>112</v>
      </c>
      <c r="O88" s="13" t="str">
        <f>IF(N88="","-",IFERROR(VLOOKUP(N88,'[1]All Route Non-Bailment V76'!$A:$H,6,0),VLOOKUP(N88,'[1]TTVT AAT PxP Bailment EDC V76'!$A:$H,6,0)))</f>
        <v>11 - 20</v>
      </c>
      <c r="P88" s="11">
        <v>1</v>
      </c>
      <c r="Q88" s="11" t="s">
        <v>3</v>
      </c>
      <c r="R88" s="11" t="s">
        <v>3</v>
      </c>
      <c r="S88" s="13" t="str">
        <f>IF(N88="","-",IFERROR(VLOOKUP(N88,'[1]All Route Non-Bailment V76'!$A:$AF,32,0),VLOOKUP(N88,'[1]TTVT AAT PxP Bailment EDC V76'!$A:$AC,29,0)))</f>
        <v>6W</v>
      </c>
      <c r="T88" s="11" t="s">
        <v>48</v>
      </c>
      <c r="U88" s="11" t="s">
        <v>65</v>
      </c>
      <c r="V88" s="14" t="s">
        <v>66</v>
      </c>
      <c r="W88" s="11" t="s">
        <v>67</v>
      </c>
      <c r="X88" s="15" t="s">
        <v>52</v>
      </c>
      <c r="Y88" s="15" t="s">
        <v>68</v>
      </c>
      <c r="Z88" s="16" t="s">
        <v>3</v>
      </c>
      <c r="AA88" s="16" t="s">
        <v>3</v>
      </c>
      <c r="AB88" s="16" t="s">
        <v>3</v>
      </c>
      <c r="AC88" s="16" t="s">
        <v>3</v>
      </c>
      <c r="AD88" s="15" t="s">
        <v>3</v>
      </c>
      <c r="AE88" s="15" t="s">
        <v>3</v>
      </c>
      <c r="AF88" s="16" t="s">
        <v>3</v>
      </c>
      <c r="AG88" s="16" t="s">
        <v>3</v>
      </c>
      <c r="AH88" s="16" t="s">
        <v>3</v>
      </c>
      <c r="AI88" s="16" t="s">
        <v>3</v>
      </c>
      <c r="AJ88" s="15" t="s">
        <v>3</v>
      </c>
      <c r="AK88" s="15" t="s">
        <v>3</v>
      </c>
      <c r="AL88" s="16" t="s">
        <v>3</v>
      </c>
      <c r="AM88" s="16" t="s">
        <v>3</v>
      </c>
      <c r="AN88" s="16" t="s">
        <v>3</v>
      </c>
      <c r="AO88" s="16" t="s">
        <v>3</v>
      </c>
      <c r="AP88" s="16" t="s">
        <v>54</v>
      </c>
      <c r="AQ88" s="16" t="s">
        <v>3</v>
      </c>
      <c r="AR88" s="16" t="s">
        <v>3</v>
      </c>
      <c r="AS88" s="16" t="s">
        <v>3</v>
      </c>
      <c r="AT88" s="16" t="s">
        <v>3</v>
      </c>
      <c r="AU88" s="11" t="s">
        <v>3</v>
      </c>
      <c r="AV88" s="11" t="s">
        <v>3</v>
      </c>
      <c r="AW88" s="11" t="s">
        <v>3</v>
      </c>
      <c r="AX88" s="17" t="str">
        <f>VLOOKUP(G88,'[1]JDA data'!$D:$E,2,0)</f>
        <v>AC0039</v>
      </c>
      <c r="AY88" s="17" t="b">
        <f t="shared" si="5"/>
        <v>1</v>
      </c>
      <c r="AZ88" s="17" t="str">
        <f t="shared" si="6"/>
        <v>DRD</v>
      </c>
    </row>
    <row r="89" spans="1:52" s="18" customFormat="1" ht="16.5" customHeight="1" x14ac:dyDescent="0.35">
      <c r="A89" s="8" t="str">
        <f>IF(N89="","-",IFERROR(VLOOKUP(N89,'[1]All Route Non-Bailment V76'!$A:$H,5,0),VLOOKUP(N89,'[1]TTVT AAT PxP Bailment EDC V76'!$A:$H,5,0)))</f>
        <v>Bailment</v>
      </c>
      <c r="B89" s="9" t="str">
        <f t="shared" si="4"/>
        <v>Completed</v>
      </c>
      <c r="C89" s="10">
        <f t="shared" si="7"/>
        <v>88</v>
      </c>
      <c r="D89" s="11" t="s">
        <v>43</v>
      </c>
      <c r="E89" s="12" t="s">
        <v>44</v>
      </c>
      <c r="F89" s="11" t="s">
        <v>0</v>
      </c>
      <c r="G89" s="11">
        <v>4397618</v>
      </c>
      <c r="H89" s="13" t="str">
        <f>IF(N89="","-",IFERROR(VLOOKUP(N89,'[1]All Route Non-Bailment V76'!$A:$H,7,0),VLOOKUP(N89,'[1]TTVT AAT PxP Bailment EDC V76'!$A:$H,7,0)))</f>
        <v>Round Trip</v>
      </c>
      <c r="I89" s="11" t="s">
        <v>45</v>
      </c>
      <c r="J89" s="12">
        <v>45266</v>
      </c>
      <c r="K89" s="12">
        <v>45267</v>
      </c>
      <c r="L89" s="12">
        <v>45267</v>
      </c>
      <c r="M89" s="12" t="s">
        <v>69</v>
      </c>
      <c r="N89" s="11" t="s">
        <v>115</v>
      </c>
      <c r="O89" s="13" t="str">
        <f>IF(N89="","-",IFERROR(VLOOKUP(N89,'[1]All Route Non-Bailment V76'!$A:$H,6,0),VLOOKUP(N89,'[1]TTVT AAT PxP Bailment EDC V76'!$A:$H,6,0)))</f>
        <v>11 - 20</v>
      </c>
      <c r="P89" s="11">
        <v>1</v>
      </c>
      <c r="Q89" s="11" t="s">
        <v>3</v>
      </c>
      <c r="R89" s="11" t="s">
        <v>3</v>
      </c>
      <c r="S89" s="13" t="str">
        <f>IF(N89="","-",IFERROR(VLOOKUP(N89,'[1]All Route Non-Bailment V76'!$A:$AF,32,0),VLOOKUP(N89,'[1]TTVT AAT PxP Bailment EDC V76'!$A:$AC,29,0)))</f>
        <v>6W</v>
      </c>
      <c r="T89" s="11" t="s">
        <v>48</v>
      </c>
      <c r="U89" s="11" t="s">
        <v>49</v>
      </c>
      <c r="V89" s="14" t="s">
        <v>50</v>
      </c>
      <c r="W89" s="11" t="s">
        <v>51</v>
      </c>
      <c r="X89" s="15" t="s">
        <v>52</v>
      </c>
      <c r="Y89" s="15" t="s">
        <v>68</v>
      </c>
      <c r="Z89" s="16" t="s">
        <v>3</v>
      </c>
      <c r="AA89" s="16" t="s">
        <v>3</v>
      </c>
      <c r="AB89" s="16" t="s">
        <v>3</v>
      </c>
      <c r="AC89" s="16" t="s">
        <v>3</v>
      </c>
      <c r="AD89" s="15" t="s">
        <v>3</v>
      </c>
      <c r="AE89" s="15" t="s">
        <v>3</v>
      </c>
      <c r="AF89" s="16" t="s">
        <v>3</v>
      </c>
      <c r="AG89" s="16" t="s">
        <v>3</v>
      </c>
      <c r="AH89" s="16" t="s">
        <v>3</v>
      </c>
      <c r="AI89" s="16" t="s">
        <v>3</v>
      </c>
      <c r="AJ89" s="15" t="s">
        <v>3</v>
      </c>
      <c r="AK89" s="15" t="s">
        <v>3</v>
      </c>
      <c r="AL89" s="16" t="s">
        <v>3</v>
      </c>
      <c r="AM89" s="16" t="s">
        <v>3</v>
      </c>
      <c r="AN89" s="16" t="s">
        <v>3</v>
      </c>
      <c r="AO89" s="16" t="s">
        <v>3</v>
      </c>
      <c r="AP89" s="16" t="s">
        <v>54</v>
      </c>
      <c r="AQ89" s="16" t="s">
        <v>3</v>
      </c>
      <c r="AR89" s="16" t="s">
        <v>3</v>
      </c>
      <c r="AS89" s="16" t="s">
        <v>3</v>
      </c>
      <c r="AT89" s="16" t="s">
        <v>3</v>
      </c>
      <c r="AU89" s="11" t="s">
        <v>3</v>
      </c>
      <c r="AV89" s="11" t="s">
        <v>3</v>
      </c>
      <c r="AW89" s="11" t="s">
        <v>3</v>
      </c>
      <c r="AX89" s="17" t="str">
        <f>VLOOKUP(G89,'[1]JDA data'!$D:$E,2,0)</f>
        <v>AC0040</v>
      </c>
      <c r="AY89" s="17" t="b">
        <f t="shared" si="5"/>
        <v>1</v>
      </c>
      <c r="AZ89" s="17" t="str">
        <f t="shared" si="6"/>
        <v>BTS</v>
      </c>
    </row>
    <row r="90" spans="1:52" s="18" customFormat="1" ht="16.5" customHeight="1" x14ac:dyDescent="0.35">
      <c r="A90" s="8" t="str">
        <f>IF(N90="","-",IFERROR(VLOOKUP(N90,'[1]All Route Non-Bailment V76'!$A:$H,5,0),VLOOKUP(N90,'[1]TTVT AAT PxP Bailment EDC V76'!$A:$H,5,0)))</f>
        <v>Bailment</v>
      </c>
      <c r="B90" s="9" t="str">
        <f t="shared" si="4"/>
        <v>Completed</v>
      </c>
      <c r="C90" s="10">
        <f t="shared" si="7"/>
        <v>89</v>
      </c>
      <c r="D90" s="11" t="s">
        <v>43</v>
      </c>
      <c r="E90" s="12" t="s">
        <v>44</v>
      </c>
      <c r="F90" s="11" t="s">
        <v>1</v>
      </c>
      <c r="G90" s="11">
        <v>4397746</v>
      </c>
      <c r="H90" s="13" t="str">
        <f>IF(N90="","-",IFERROR(VLOOKUP(N90,'[1]All Route Non-Bailment V76'!$A:$H,7,0),VLOOKUP(N90,'[1]TTVT AAT PxP Bailment EDC V76'!$A:$H,7,0)))</f>
        <v>Round Trip</v>
      </c>
      <c r="I90" s="11" t="s">
        <v>45</v>
      </c>
      <c r="J90" s="12">
        <v>45266</v>
      </c>
      <c r="K90" s="12">
        <v>45267</v>
      </c>
      <c r="L90" s="12">
        <v>45267</v>
      </c>
      <c r="M90" s="12" t="s">
        <v>69</v>
      </c>
      <c r="N90" s="11" t="s">
        <v>117</v>
      </c>
      <c r="O90" s="13" t="str">
        <f>IF(N90="","-",IFERROR(VLOOKUP(N90,'[1]All Route Non-Bailment V76'!$A:$H,6,0),VLOOKUP(N90,'[1]TTVT AAT PxP Bailment EDC V76'!$A:$H,6,0)))</f>
        <v>11 - 20</v>
      </c>
      <c r="P90" s="11">
        <v>1</v>
      </c>
      <c r="Q90" s="11" t="s">
        <v>3</v>
      </c>
      <c r="R90" s="11" t="s">
        <v>3</v>
      </c>
      <c r="S90" s="13" t="str">
        <f>IF(N90="","-",IFERROR(VLOOKUP(N90,'[1]All Route Non-Bailment V76'!$A:$AF,32,0),VLOOKUP(N90,'[1]TTVT AAT PxP Bailment EDC V76'!$A:$AC,29,0)))</f>
        <v>6W</v>
      </c>
      <c r="T90" s="11" t="s">
        <v>48</v>
      </c>
      <c r="U90" s="11" t="s">
        <v>88</v>
      </c>
      <c r="V90" s="14" t="s">
        <v>89</v>
      </c>
      <c r="W90" s="11" t="s">
        <v>90</v>
      </c>
      <c r="X90" s="15" t="s">
        <v>52</v>
      </c>
      <c r="Y90" s="15" t="s">
        <v>54</v>
      </c>
      <c r="Z90" s="16" t="s">
        <v>3</v>
      </c>
      <c r="AA90" s="16" t="s">
        <v>3</v>
      </c>
      <c r="AB90" s="16" t="s">
        <v>3</v>
      </c>
      <c r="AC90" s="16" t="s">
        <v>3</v>
      </c>
      <c r="AD90" s="15" t="s">
        <v>3</v>
      </c>
      <c r="AE90" s="15" t="s">
        <v>3</v>
      </c>
      <c r="AF90" s="16" t="s">
        <v>3</v>
      </c>
      <c r="AG90" s="16" t="s">
        <v>3</v>
      </c>
      <c r="AH90" s="16" t="s">
        <v>3</v>
      </c>
      <c r="AI90" s="16" t="s">
        <v>3</v>
      </c>
      <c r="AJ90" s="15" t="s">
        <v>3</v>
      </c>
      <c r="AK90" s="15" t="s">
        <v>3</v>
      </c>
      <c r="AL90" s="16" t="s">
        <v>3</v>
      </c>
      <c r="AM90" s="16" t="s">
        <v>3</v>
      </c>
      <c r="AN90" s="16" t="s">
        <v>3</v>
      </c>
      <c r="AO90" s="16" t="s">
        <v>3</v>
      </c>
      <c r="AP90" s="16" t="s">
        <v>53</v>
      </c>
      <c r="AQ90" s="16" t="s">
        <v>3</v>
      </c>
      <c r="AR90" s="16" t="s">
        <v>3</v>
      </c>
      <c r="AS90" s="16" t="s">
        <v>3</v>
      </c>
      <c r="AT90" s="16" t="s">
        <v>3</v>
      </c>
      <c r="AU90" s="11" t="s">
        <v>3</v>
      </c>
      <c r="AV90" s="11" t="s">
        <v>3</v>
      </c>
      <c r="AW90" s="11" t="s">
        <v>3</v>
      </c>
      <c r="AX90" s="17" t="str">
        <f>VLOOKUP(G90,'[1]JDA data'!$D:$E,2,0)</f>
        <v>AA0006</v>
      </c>
      <c r="AY90" s="17" t="b">
        <f t="shared" si="5"/>
        <v>1</v>
      </c>
      <c r="AZ90" s="17" t="str">
        <f t="shared" si="6"/>
        <v>BTS</v>
      </c>
    </row>
    <row r="91" spans="1:52" s="18" customFormat="1" ht="16.5" customHeight="1" x14ac:dyDescent="0.35">
      <c r="A91" s="8" t="str">
        <f>IF(N91="","-",IFERROR(VLOOKUP(N91,'[1]All Route Non-Bailment V76'!$A:$H,5,0),VLOOKUP(N91,'[1]TTVT AAT PxP Bailment EDC V76'!$A:$H,5,0)))</f>
        <v>Bailment</v>
      </c>
      <c r="B91" s="9" t="str">
        <f t="shared" si="4"/>
        <v>Completed</v>
      </c>
      <c r="C91" s="10">
        <f t="shared" si="7"/>
        <v>90</v>
      </c>
      <c r="D91" s="11" t="s">
        <v>62</v>
      </c>
      <c r="E91" s="12" t="s">
        <v>44</v>
      </c>
      <c r="F91" s="11" t="s">
        <v>1</v>
      </c>
      <c r="G91" s="11">
        <v>4397758</v>
      </c>
      <c r="H91" s="13" t="str">
        <f>IF(N91="","-",IFERROR(VLOOKUP(N91,'[1]All Route Non-Bailment V76'!$A:$H,7,0),VLOOKUP(N91,'[1]TTVT AAT PxP Bailment EDC V76'!$A:$H,7,0)))</f>
        <v>Round Trip</v>
      </c>
      <c r="I91" s="11" t="s">
        <v>45</v>
      </c>
      <c r="J91" s="12">
        <v>45266</v>
      </c>
      <c r="K91" s="12">
        <v>45267</v>
      </c>
      <c r="L91" s="12">
        <v>45267</v>
      </c>
      <c r="M91" s="12" t="s">
        <v>69</v>
      </c>
      <c r="N91" s="11" t="s">
        <v>118</v>
      </c>
      <c r="O91" s="13" t="str">
        <f>IF(N91="","-",IFERROR(VLOOKUP(N91,'[1]All Route Non-Bailment V76'!$A:$H,6,0),VLOOKUP(N91,'[1]TTVT AAT PxP Bailment EDC V76'!$A:$H,6,0)))</f>
        <v>11 - 20</v>
      </c>
      <c r="P91" s="11">
        <v>1</v>
      </c>
      <c r="Q91" s="11" t="s">
        <v>3</v>
      </c>
      <c r="R91" s="11" t="s">
        <v>3</v>
      </c>
      <c r="S91" s="13" t="str">
        <f>IF(N91="","-",IFERROR(VLOOKUP(N91,'[1]All Route Non-Bailment V76'!$A:$AF,32,0),VLOOKUP(N91,'[1]TTVT AAT PxP Bailment EDC V76'!$A:$AC,29,0)))</f>
        <v>6W</v>
      </c>
      <c r="T91" s="11" t="s">
        <v>48</v>
      </c>
      <c r="U91" s="11" t="s">
        <v>75</v>
      </c>
      <c r="V91" s="14" t="s">
        <v>76</v>
      </c>
      <c r="W91" s="11" t="s">
        <v>77</v>
      </c>
      <c r="X91" s="15" t="s">
        <v>52</v>
      </c>
      <c r="Y91" s="15" t="s">
        <v>54</v>
      </c>
      <c r="Z91" s="16" t="s">
        <v>3</v>
      </c>
      <c r="AA91" s="16" t="s">
        <v>3</v>
      </c>
      <c r="AB91" s="16" t="s">
        <v>3</v>
      </c>
      <c r="AC91" s="16" t="s">
        <v>3</v>
      </c>
      <c r="AD91" s="15" t="s">
        <v>3</v>
      </c>
      <c r="AE91" s="15" t="s">
        <v>3</v>
      </c>
      <c r="AF91" s="16" t="s">
        <v>3</v>
      </c>
      <c r="AG91" s="16" t="s">
        <v>3</v>
      </c>
      <c r="AH91" s="16" t="s">
        <v>3</v>
      </c>
      <c r="AI91" s="16" t="s">
        <v>3</v>
      </c>
      <c r="AJ91" s="15" t="s">
        <v>3</v>
      </c>
      <c r="AK91" s="15" t="s">
        <v>3</v>
      </c>
      <c r="AL91" s="16" t="s">
        <v>3</v>
      </c>
      <c r="AM91" s="16" t="s">
        <v>3</v>
      </c>
      <c r="AN91" s="16" t="s">
        <v>3</v>
      </c>
      <c r="AO91" s="16" t="s">
        <v>3</v>
      </c>
      <c r="AP91" s="16" t="s">
        <v>68</v>
      </c>
      <c r="AQ91" s="16" t="s">
        <v>3</v>
      </c>
      <c r="AR91" s="16" t="s">
        <v>3</v>
      </c>
      <c r="AS91" s="16" t="s">
        <v>3</v>
      </c>
      <c r="AT91" s="16" t="s">
        <v>3</v>
      </c>
      <c r="AU91" s="11" t="s">
        <v>3</v>
      </c>
      <c r="AV91" s="11" t="s">
        <v>3</v>
      </c>
      <c r="AW91" s="11" t="s">
        <v>3</v>
      </c>
      <c r="AX91" s="17" t="str">
        <f>VLOOKUP(G91,'[1]JDA data'!$D:$E,2,0)</f>
        <v>AC0041</v>
      </c>
      <c r="AY91" s="17" t="b">
        <f t="shared" si="5"/>
        <v>1</v>
      </c>
      <c r="AZ91" s="17" t="str">
        <f t="shared" si="6"/>
        <v>DRD</v>
      </c>
    </row>
    <row r="92" spans="1:52" s="18" customFormat="1" ht="16.5" customHeight="1" x14ac:dyDescent="0.35">
      <c r="A92" s="8" t="str">
        <f>IF(N92="","-",IFERROR(VLOOKUP(N92,'[1]All Route Non-Bailment V76'!$A:$H,5,0),VLOOKUP(N92,'[1]TTVT AAT PxP Bailment EDC V76'!$A:$H,5,0)))</f>
        <v>Bailment</v>
      </c>
      <c r="B92" s="9" t="str">
        <f t="shared" si="4"/>
        <v>Completed</v>
      </c>
      <c r="C92" s="10">
        <f t="shared" si="7"/>
        <v>91</v>
      </c>
      <c r="D92" s="11" t="s">
        <v>43</v>
      </c>
      <c r="E92" s="12" t="s">
        <v>44</v>
      </c>
      <c r="F92" s="11" t="s">
        <v>1</v>
      </c>
      <c r="G92" s="11">
        <v>4397795</v>
      </c>
      <c r="H92" s="13" t="str">
        <f>IF(N92="","-",IFERROR(VLOOKUP(N92,'[1]All Route Non-Bailment V76'!$A:$H,7,0),VLOOKUP(N92,'[1]TTVT AAT PxP Bailment EDC V76'!$A:$H,7,0)))</f>
        <v>Round Trip</v>
      </c>
      <c r="I92" s="11" t="s">
        <v>45</v>
      </c>
      <c r="J92" s="12">
        <v>45266</v>
      </c>
      <c r="K92" s="12">
        <v>45267</v>
      </c>
      <c r="L92" s="12">
        <v>45267</v>
      </c>
      <c r="M92" s="12" t="s">
        <v>69</v>
      </c>
      <c r="N92" s="11" t="s">
        <v>142</v>
      </c>
      <c r="O92" s="13" t="str">
        <f>IF(N92="","-",IFERROR(VLOOKUP(N92,'[1]All Route Non-Bailment V76'!$A:$H,6,0),VLOOKUP(N92,'[1]TTVT AAT PxP Bailment EDC V76'!$A:$H,6,0)))</f>
        <v>11 - 20</v>
      </c>
      <c r="P92" s="11">
        <v>1</v>
      </c>
      <c r="Q92" s="11" t="s">
        <v>3</v>
      </c>
      <c r="R92" s="11" t="s">
        <v>3</v>
      </c>
      <c r="S92" s="13" t="str">
        <f>IF(N92="","-",IFERROR(VLOOKUP(N92,'[1]All Route Non-Bailment V76'!$A:$AF,32,0),VLOOKUP(N92,'[1]TTVT AAT PxP Bailment EDC V76'!$A:$AC,29,0)))</f>
        <v>6W</v>
      </c>
      <c r="T92" s="11" t="s">
        <v>48</v>
      </c>
      <c r="U92" s="11" t="s">
        <v>83</v>
      </c>
      <c r="V92" s="14" t="s">
        <v>84</v>
      </c>
      <c r="W92" s="11" t="s">
        <v>85</v>
      </c>
      <c r="X92" s="15" t="s">
        <v>52</v>
      </c>
      <c r="Y92" s="15" t="s">
        <v>54</v>
      </c>
      <c r="Z92" s="16" t="s">
        <v>3</v>
      </c>
      <c r="AA92" s="16" t="s">
        <v>3</v>
      </c>
      <c r="AB92" s="16" t="s">
        <v>3</v>
      </c>
      <c r="AC92" s="16" t="s">
        <v>3</v>
      </c>
      <c r="AD92" s="15" t="s">
        <v>3</v>
      </c>
      <c r="AE92" s="15" t="s">
        <v>3</v>
      </c>
      <c r="AF92" s="16" t="s">
        <v>3</v>
      </c>
      <c r="AG92" s="16" t="s">
        <v>3</v>
      </c>
      <c r="AH92" s="16" t="s">
        <v>3</v>
      </c>
      <c r="AI92" s="16" t="s">
        <v>3</v>
      </c>
      <c r="AJ92" s="15" t="s">
        <v>3</v>
      </c>
      <c r="AK92" s="15" t="s">
        <v>3</v>
      </c>
      <c r="AL92" s="16" t="s">
        <v>3</v>
      </c>
      <c r="AM92" s="16" t="s">
        <v>3</v>
      </c>
      <c r="AN92" s="16" t="s">
        <v>3</v>
      </c>
      <c r="AO92" s="16" t="s">
        <v>3</v>
      </c>
      <c r="AP92" s="16" t="s">
        <v>53</v>
      </c>
      <c r="AQ92" s="16" t="s">
        <v>3</v>
      </c>
      <c r="AR92" s="16" t="s">
        <v>3</v>
      </c>
      <c r="AS92" s="16" t="s">
        <v>3</v>
      </c>
      <c r="AT92" s="16" t="s">
        <v>3</v>
      </c>
      <c r="AU92" s="11" t="s">
        <v>3</v>
      </c>
      <c r="AV92" s="11" t="s">
        <v>3</v>
      </c>
      <c r="AW92" s="11" t="s">
        <v>3</v>
      </c>
      <c r="AX92" s="17" t="str">
        <f>VLOOKUP(G92,'[1]JDA data'!$D:$E,2,0)</f>
        <v>AC0042</v>
      </c>
      <c r="AY92" s="17" t="b">
        <f t="shared" si="5"/>
        <v>1</v>
      </c>
      <c r="AZ92" s="17" t="str">
        <f t="shared" si="6"/>
        <v>BTS</v>
      </c>
    </row>
    <row r="93" spans="1:52" s="18" customFormat="1" ht="16.5" customHeight="1" x14ac:dyDescent="0.35">
      <c r="A93" s="8" t="str">
        <f>IF(N93="","-",IFERROR(VLOOKUP(N93,'[1]All Route Non-Bailment V76'!$A:$H,5,0),VLOOKUP(N93,'[1]TTVT AAT PxP Bailment EDC V76'!$A:$H,5,0)))</f>
        <v>Bailment</v>
      </c>
      <c r="B93" s="9" t="str">
        <f t="shared" si="4"/>
        <v>Completed</v>
      </c>
      <c r="C93" s="10">
        <f t="shared" si="7"/>
        <v>92</v>
      </c>
      <c r="D93" s="11" t="s">
        <v>43</v>
      </c>
      <c r="E93" s="12" t="s">
        <v>44</v>
      </c>
      <c r="F93" s="11" t="s">
        <v>1</v>
      </c>
      <c r="G93" s="11">
        <v>4397598</v>
      </c>
      <c r="H93" s="13" t="str">
        <f>IF(N93="","-",IFERROR(VLOOKUP(N93,'[1]All Route Non-Bailment V76'!$A:$H,7,0),VLOOKUP(N93,'[1]TTVT AAT PxP Bailment EDC V76'!$A:$H,7,0)))</f>
        <v>Round Trip</v>
      </c>
      <c r="I93" s="11" t="s">
        <v>45</v>
      </c>
      <c r="J93" s="12">
        <v>45266</v>
      </c>
      <c r="K93" s="12">
        <v>45267</v>
      </c>
      <c r="L93" s="12">
        <v>45267</v>
      </c>
      <c r="M93" s="12" t="s">
        <v>69</v>
      </c>
      <c r="N93" s="11" t="s">
        <v>120</v>
      </c>
      <c r="O93" s="13" t="str">
        <f>IF(N93="","-",IFERROR(VLOOKUP(N93,'[1]All Route Non-Bailment V76'!$A:$H,6,0),VLOOKUP(N93,'[1]TTVT AAT PxP Bailment EDC V76'!$A:$H,6,0)))</f>
        <v>11 - 20</v>
      </c>
      <c r="P93" s="11">
        <v>1</v>
      </c>
      <c r="Q93" s="11" t="s">
        <v>3</v>
      </c>
      <c r="R93" s="11" t="s">
        <v>3</v>
      </c>
      <c r="S93" s="13" t="str">
        <f>IF(N93="","-",IFERROR(VLOOKUP(N93,'[1]All Route Non-Bailment V76'!$A:$AF,32,0),VLOOKUP(N93,'[1]TTVT AAT PxP Bailment EDC V76'!$A:$AC,29,0)))</f>
        <v>6W</v>
      </c>
      <c r="T93" s="11" t="s">
        <v>48</v>
      </c>
      <c r="U93" s="11" t="s">
        <v>79</v>
      </c>
      <c r="V93" s="14" t="s">
        <v>80</v>
      </c>
      <c r="W93" s="11" t="s">
        <v>81</v>
      </c>
      <c r="X93" s="15" t="s">
        <v>52</v>
      </c>
      <c r="Y93" s="15" t="s">
        <v>54</v>
      </c>
      <c r="Z93" s="16" t="s">
        <v>3</v>
      </c>
      <c r="AA93" s="16" t="s">
        <v>3</v>
      </c>
      <c r="AB93" s="16" t="s">
        <v>3</v>
      </c>
      <c r="AC93" s="16" t="s">
        <v>3</v>
      </c>
      <c r="AD93" s="15" t="s">
        <v>3</v>
      </c>
      <c r="AE93" s="15" t="s">
        <v>3</v>
      </c>
      <c r="AF93" s="16" t="s">
        <v>3</v>
      </c>
      <c r="AG93" s="16" t="s">
        <v>3</v>
      </c>
      <c r="AH93" s="16" t="s">
        <v>3</v>
      </c>
      <c r="AI93" s="16" t="s">
        <v>3</v>
      </c>
      <c r="AJ93" s="15" t="s">
        <v>3</v>
      </c>
      <c r="AK93" s="15" t="s">
        <v>3</v>
      </c>
      <c r="AL93" s="16" t="s">
        <v>3</v>
      </c>
      <c r="AM93" s="16" t="s">
        <v>3</v>
      </c>
      <c r="AN93" s="16" t="s">
        <v>3</v>
      </c>
      <c r="AO93" s="16" t="s">
        <v>3</v>
      </c>
      <c r="AP93" s="16" t="s">
        <v>68</v>
      </c>
      <c r="AQ93" s="16" t="s">
        <v>3</v>
      </c>
      <c r="AR93" s="16" t="s">
        <v>3</v>
      </c>
      <c r="AS93" s="16" t="s">
        <v>3</v>
      </c>
      <c r="AT93" s="16" t="s">
        <v>3</v>
      </c>
      <c r="AU93" s="11" t="s">
        <v>3</v>
      </c>
      <c r="AV93" s="11" t="s">
        <v>3</v>
      </c>
      <c r="AW93" s="11" t="s">
        <v>3</v>
      </c>
      <c r="AX93" s="17" t="str">
        <f>VLOOKUP(G93,'[1]JDA data'!$D:$E,2,0)</f>
        <v>AB0006</v>
      </c>
      <c r="AY93" s="17" t="b">
        <f t="shared" si="5"/>
        <v>1</v>
      </c>
      <c r="AZ93" s="17" t="str">
        <f t="shared" si="6"/>
        <v>BTS</v>
      </c>
    </row>
    <row r="94" spans="1:52" s="18" customFormat="1" ht="16.5" customHeight="1" x14ac:dyDescent="0.35">
      <c r="A94" s="8" t="str">
        <f>IF(N94="","-",IFERROR(VLOOKUP(N94,'[1]All Route Non-Bailment V76'!$A:$H,5,0),VLOOKUP(N94,'[1]TTVT AAT PxP Bailment EDC V76'!$A:$H,5,0)))</f>
        <v>Bailment</v>
      </c>
      <c r="B94" s="9" t="str">
        <f t="shared" si="4"/>
        <v>Completed</v>
      </c>
      <c r="C94" s="10">
        <f t="shared" si="7"/>
        <v>93</v>
      </c>
      <c r="D94" s="11" t="s">
        <v>62</v>
      </c>
      <c r="E94" s="12" t="s">
        <v>44</v>
      </c>
      <c r="F94" s="11" t="s">
        <v>1</v>
      </c>
      <c r="G94" s="11">
        <v>4397604</v>
      </c>
      <c r="H94" s="13" t="str">
        <f>IF(N94="","-",IFERROR(VLOOKUP(N94,'[1]All Route Non-Bailment V76'!$A:$H,7,0),VLOOKUP(N94,'[1]TTVT AAT PxP Bailment EDC V76'!$A:$H,7,0)))</f>
        <v>Round Trip</v>
      </c>
      <c r="I94" s="11" t="s">
        <v>45</v>
      </c>
      <c r="J94" s="12">
        <v>45266</v>
      </c>
      <c r="K94" s="12">
        <v>45267</v>
      </c>
      <c r="L94" s="12">
        <v>45267</v>
      </c>
      <c r="M94" s="12" t="s">
        <v>69</v>
      </c>
      <c r="N94" s="11" t="s">
        <v>121</v>
      </c>
      <c r="O94" s="13" t="str">
        <f>IF(N94="","-",IFERROR(VLOOKUP(N94,'[1]All Route Non-Bailment V76'!$A:$H,6,0),VLOOKUP(N94,'[1]TTVT AAT PxP Bailment EDC V76'!$A:$H,6,0)))</f>
        <v>11 - 20</v>
      </c>
      <c r="P94" s="11">
        <v>1</v>
      </c>
      <c r="Q94" s="11" t="s">
        <v>3</v>
      </c>
      <c r="R94" s="11" t="s">
        <v>3</v>
      </c>
      <c r="S94" s="13" t="str">
        <f>IF(N94="","-",IFERROR(VLOOKUP(N94,'[1]All Route Non-Bailment V76'!$A:$AF,32,0),VLOOKUP(N94,'[1]TTVT AAT PxP Bailment EDC V76'!$A:$AC,29,0)))</f>
        <v>6W</v>
      </c>
      <c r="T94" s="11" t="s">
        <v>48</v>
      </c>
      <c r="U94" s="11" t="s">
        <v>65</v>
      </c>
      <c r="V94" s="14" t="s">
        <v>66</v>
      </c>
      <c r="W94" s="11" t="s">
        <v>67</v>
      </c>
      <c r="X94" s="15" t="s">
        <v>52</v>
      </c>
      <c r="Y94" s="15" t="s">
        <v>54</v>
      </c>
      <c r="Z94" s="16" t="s">
        <v>3</v>
      </c>
      <c r="AA94" s="16" t="s">
        <v>3</v>
      </c>
      <c r="AB94" s="16" t="s">
        <v>3</v>
      </c>
      <c r="AC94" s="16" t="s">
        <v>3</v>
      </c>
      <c r="AD94" s="15" t="s">
        <v>3</v>
      </c>
      <c r="AE94" s="15" t="s">
        <v>3</v>
      </c>
      <c r="AF94" s="16" t="s">
        <v>3</v>
      </c>
      <c r="AG94" s="16" t="s">
        <v>3</v>
      </c>
      <c r="AH94" s="16" t="s">
        <v>3</v>
      </c>
      <c r="AI94" s="16" t="s">
        <v>3</v>
      </c>
      <c r="AJ94" s="15" t="s">
        <v>3</v>
      </c>
      <c r="AK94" s="15" t="s">
        <v>3</v>
      </c>
      <c r="AL94" s="16" t="s">
        <v>3</v>
      </c>
      <c r="AM94" s="16" t="s">
        <v>3</v>
      </c>
      <c r="AN94" s="16" t="s">
        <v>3</v>
      </c>
      <c r="AO94" s="16" t="s">
        <v>3</v>
      </c>
      <c r="AP94" s="16" t="s">
        <v>68</v>
      </c>
      <c r="AQ94" s="16" t="s">
        <v>3</v>
      </c>
      <c r="AR94" s="16" t="s">
        <v>3</v>
      </c>
      <c r="AS94" s="16" t="s">
        <v>3</v>
      </c>
      <c r="AT94" s="16" t="s">
        <v>3</v>
      </c>
      <c r="AU94" s="11" t="s">
        <v>3</v>
      </c>
      <c r="AV94" s="11" t="s">
        <v>3</v>
      </c>
      <c r="AW94" s="11" t="s">
        <v>3</v>
      </c>
      <c r="AX94" s="17" t="str">
        <f>VLOOKUP(G94,'[1]JDA data'!$D:$E,2,0)</f>
        <v>AC0043</v>
      </c>
      <c r="AY94" s="17" t="b">
        <f t="shared" si="5"/>
        <v>1</v>
      </c>
      <c r="AZ94" s="17" t="str">
        <f t="shared" si="6"/>
        <v>DRD</v>
      </c>
    </row>
    <row r="95" spans="1:52" s="18" customFormat="1" ht="16.5" customHeight="1" x14ac:dyDescent="0.35">
      <c r="A95" s="8" t="str">
        <f>IF(N95="","-",IFERROR(VLOOKUP(N95,'[1]All Route Non-Bailment V76'!$A:$H,5,0),VLOOKUP(N95,'[1]TTVT AAT PxP Bailment EDC V76'!$A:$H,5,0)))</f>
        <v>Bailment</v>
      </c>
      <c r="B95" s="9" t="str">
        <f t="shared" si="4"/>
        <v>Completed</v>
      </c>
      <c r="C95" s="10">
        <f t="shared" si="7"/>
        <v>94</v>
      </c>
      <c r="D95" s="11" t="s">
        <v>62</v>
      </c>
      <c r="E95" s="12" t="s">
        <v>44</v>
      </c>
      <c r="F95" s="11" t="s">
        <v>0</v>
      </c>
      <c r="G95" s="11">
        <v>4397779</v>
      </c>
      <c r="H95" s="13" t="str">
        <f>IF(N95="","-",IFERROR(VLOOKUP(N95,'[1]All Route Non-Bailment V76'!$A:$H,7,0),VLOOKUP(N95,'[1]TTVT AAT PxP Bailment EDC V76'!$A:$H,7,0)))</f>
        <v>Round Trip</v>
      </c>
      <c r="I95" s="11" t="s">
        <v>63</v>
      </c>
      <c r="J95" s="12">
        <v>45267</v>
      </c>
      <c r="K95" s="12">
        <v>45267</v>
      </c>
      <c r="L95" s="12">
        <v>45267</v>
      </c>
      <c r="M95" s="12" t="s">
        <v>69</v>
      </c>
      <c r="N95" s="11" t="s">
        <v>132</v>
      </c>
      <c r="O95" s="13" t="str">
        <f>IF(N95="","-",IFERROR(VLOOKUP(N95,'[1]All Route Non-Bailment V76'!$A:$H,6,0),VLOOKUP(N95,'[1]TTVT AAT PxP Bailment EDC V76'!$A:$H,6,0)))</f>
        <v>11 - 20</v>
      </c>
      <c r="P95" s="11">
        <v>1</v>
      </c>
      <c r="Q95" s="11" t="s">
        <v>3</v>
      </c>
      <c r="R95" s="11" t="s">
        <v>3</v>
      </c>
      <c r="S95" s="13" t="str">
        <f>IF(N95="","-",IFERROR(VLOOKUP(N95,'[1]All Route Non-Bailment V76'!$A:$AF,32,0),VLOOKUP(N95,'[1]TTVT AAT PxP Bailment EDC V76'!$A:$AC,29,0)))</f>
        <v>6W</v>
      </c>
      <c r="T95" s="11" t="s">
        <v>48</v>
      </c>
      <c r="U95" s="11" t="s">
        <v>65</v>
      </c>
      <c r="V95" s="14" t="s">
        <v>66</v>
      </c>
      <c r="W95" s="11" t="s">
        <v>67</v>
      </c>
      <c r="X95" s="15" t="s">
        <v>52</v>
      </c>
      <c r="Y95" s="15" t="s">
        <v>68</v>
      </c>
      <c r="Z95" s="16" t="s">
        <v>3</v>
      </c>
      <c r="AA95" s="16" t="s">
        <v>3</v>
      </c>
      <c r="AB95" s="16" t="s">
        <v>3</v>
      </c>
      <c r="AC95" s="16" t="s">
        <v>3</v>
      </c>
      <c r="AD95" s="15" t="s">
        <v>3</v>
      </c>
      <c r="AE95" s="15" t="s">
        <v>3</v>
      </c>
      <c r="AF95" s="16" t="s">
        <v>3</v>
      </c>
      <c r="AG95" s="16" t="s">
        <v>3</v>
      </c>
      <c r="AH95" s="16" t="s">
        <v>3</v>
      </c>
      <c r="AI95" s="16" t="s">
        <v>3</v>
      </c>
      <c r="AJ95" s="15" t="s">
        <v>3</v>
      </c>
      <c r="AK95" s="15" t="s">
        <v>3</v>
      </c>
      <c r="AL95" s="16" t="s">
        <v>3</v>
      </c>
      <c r="AM95" s="16" t="s">
        <v>3</v>
      </c>
      <c r="AN95" s="16" t="s">
        <v>3</v>
      </c>
      <c r="AO95" s="16" t="s">
        <v>3</v>
      </c>
      <c r="AP95" s="16" t="s">
        <v>54</v>
      </c>
      <c r="AQ95" s="16" t="s">
        <v>3</v>
      </c>
      <c r="AR95" s="16" t="s">
        <v>3</v>
      </c>
      <c r="AS95" s="16" t="s">
        <v>3</v>
      </c>
      <c r="AT95" s="16" t="s">
        <v>3</v>
      </c>
      <c r="AU95" s="11" t="s">
        <v>3</v>
      </c>
      <c r="AV95" s="11" t="s">
        <v>3</v>
      </c>
      <c r="AW95" s="11" t="s">
        <v>3</v>
      </c>
      <c r="AX95" s="17" t="str">
        <f>VLOOKUP(G95,'[1]JDA data'!$D:$E,2,0)</f>
        <v>AC0035</v>
      </c>
      <c r="AY95" s="17" t="b">
        <f t="shared" si="5"/>
        <v>1</v>
      </c>
      <c r="AZ95" s="17" t="str">
        <f t="shared" si="6"/>
        <v>DRD</v>
      </c>
    </row>
    <row r="96" spans="1:52" s="18" customFormat="1" ht="16.5" customHeight="1" x14ac:dyDescent="0.35">
      <c r="A96" s="8" t="str">
        <f>IF(N96="","-",IFERROR(VLOOKUP(N96,'[1]All Route Non-Bailment V76'!$A:$H,5,0),VLOOKUP(N96,'[1]TTVT AAT PxP Bailment EDC V76'!$A:$H,5,0)))</f>
        <v>Bailment</v>
      </c>
      <c r="B96" s="9" t="str">
        <f t="shared" si="4"/>
        <v>Completed</v>
      </c>
      <c r="C96" s="10">
        <f t="shared" si="7"/>
        <v>95</v>
      </c>
      <c r="D96" s="11" t="s">
        <v>43</v>
      </c>
      <c r="E96" s="12" t="s">
        <v>44</v>
      </c>
      <c r="F96" s="11" t="s">
        <v>0</v>
      </c>
      <c r="G96" s="11">
        <v>4397757</v>
      </c>
      <c r="H96" s="13" t="str">
        <f>IF(N96="","-",IFERROR(VLOOKUP(N96,'[1]All Route Non-Bailment V76'!$A:$H,7,0),VLOOKUP(N96,'[1]TTVT AAT PxP Bailment EDC V76'!$A:$H,7,0)))</f>
        <v>Round Trip</v>
      </c>
      <c r="I96" s="11" t="s">
        <v>63</v>
      </c>
      <c r="J96" s="12">
        <v>45267</v>
      </c>
      <c r="K96" s="12">
        <v>45267</v>
      </c>
      <c r="L96" s="12">
        <v>45267</v>
      </c>
      <c r="M96" s="12" t="s">
        <v>69</v>
      </c>
      <c r="N96" s="11" t="s">
        <v>133</v>
      </c>
      <c r="O96" s="13" t="str">
        <f>IF(N96="","-",IFERROR(VLOOKUP(N96,'[1]All Route Non-Bailment V76'!$A:$H,6,0),VLOOKUP(N96,'[1]TTVT AAT PxP Bailment EDC V76'!$A:$H,6,0)))</f>
        <v>11 - 20</v>
      </c>
      <c r="P96" s="11">
        <v>1</v>
      </c>
      <c r="Q96" s="11" t="s">
        <v>3</v>
      </c>
      <c r="R96" s="11" t="s">
        <v>3</v>
      </c>
      <c r="S96" s="13" t="str">
        <f>IF(N96="","-",IFERROR(VLOOKUP(N96,'[1]All Route Non-Bailment V76'!$A:$AF,32,0),VLOOKUP(N96,'[1]TTVT AAT PxP Bailment EDC V76'!$A:$AC,29,0)))</f>
        <v>6W</v>
      </c>
      <c r="T96" s="11" t="s">
        <v>48</v>
      </c>
      <c r="U96" s="11" t="s">
        <v>79</v>
      </c>
      <c r="V96" s="14" t="s">
        <v>80</v>
      </c>
      <c r="W96" s="11" t="s">
        <v>81</v>
      </c>
      <c r="X96" s="15" t="s">
        <v>52</v>
      </c>
      <c r="Y96" s="15" t="s">
        <v>68</v>
      </c>
      <c r="Z96" s="16" t="s">
        <v>3</v>
      </c>
      <c r="AA96" s="16" t="s">
        <v>3</v>
      </c>
      <c r="AB96" s="16" t="s">
        <v>3</v>
      </c>
      <c r="AC96" s="16" t="s">
        <v>3</v>
      </c>
      <c r="AD96" s="15" t="s">
        <v>3</v>
      </c>
      <c r="AE96" s="15" t="s">
        <v>3</v>
      </c>
      <c r="AF96" s="16" t="s">
        <v>3</v>
      </c>
      <c r="AG96" s="16" t="s">
        <v>3</v>
      </c>
      <c r="AH96" s="16" t="s">
        <v>3</v>
      </c>
      <c r="AI96" s="16" t="s">
        <v>3</v>
      </c>
      <c r="AJ96" s="15" t="s">
        <v>3</v>
      </c>
      <c r="AK96" s="15" t="s">
        <v>3</v>
      </c>
      <c r="AL96" s="16" t="s">
        <v>3</v>
      </c>
      <c r="AM96" s="16" t="s">
        <v>3</v>
      </c>
      <c r="AN96" s="16" t="s">
        <v>3</v>
      </c>
      <c r="AO96" s="16" t="s">
        <v>3</v>
      </c>
      <c r="AP96" s="16" t="s">
        <v>54</v>
      </c>
      <c r="AQ96" s="16" t="s">
        <v>3</v>
      </c>
      <c r="AR96" s="16" t="s">
        <v>3</v>
      </c>
      <c r="AS96" s="16" t="s">
        <v>3</v>
      </c>
      <c r="AT96" s="16" t="s">
        <v>3</v>
      </c>
      <c r="AU96" s="11" t="s">
        <v>3</v>
      </c>
      <c r="AV96" s="11" t="s">
        <v>3</v>
      </c>
      <c r="AW96" s="11" t="s">
        <v>3</v>
      </c>
      <c r="AX96" s="17" t="str">
        <f>VLOOKUP(G96,'[1]JDA data'!$D:$E,2,0)</f>
        <v>AC0036</v>
      </c>
      <c r="AY96" s="17" t="b">
        <f t="shared" si="5"/>
        <v>1</v>
      </c>
      <c r="AZ96" s="17" t="str">
        <f t="shared" si="6"/>
        <v>BTS</v>
      </c>
    </row>
    <row r="97" spans="1:52" s="18" customFormat="1" ht="16.5" customHeight="1" x14ac:dyDescent="0.35">
      <c r="A97" s="8" t="str">
        <f>IF(N97="","-",IFERROR(VLOOKUP(N97,'[1]All Route Non-Bailment V76'!$A:$H,5,0),VLOOKUP(N97,'[1]TTVT AAT PxP Bailment EDC V76'!$A:$H,5,0)))</f>
        <v>Bailment</v>
      </c>
      <c r="B97" s="9" t="str">
        <f t="shared" si="4"/>
        <v>Completed</v>
      </c>
      <c r="C97" s="10">
        <f t="shared" si="7"/>
        <v>96</v>
      </c>
      <c r="D97" s="11" t="s">
        <v>43</v>
      </c>
      <c r="E97" s="12" t="s">
        <v>44</v>
      </c>
      <c r="F97" s="11" t="s">
        <v>1</v>
      </c>
      <c r="G97" s="11">
        <v>4397608</v>
      </c>
      <c r="H97" s="13" t="str">
        <f>IF(N97="","-",IFERROR(VLOOKUP(N97,'[1]All Route Non-Bailment V76'!$A:$H,7,0),VLOOKUP(N97,'[1]TTVT AAT PxP Bailment EDC V76'!$A:$H,7,0)))</f>
        <v>Round Trip</v>
      </c>
      <c r="I97" s="11" t="s">
        <v>45</v>
      </c>
      <c r="J97" s="12">
        <v>45267</v>
      </c>
      <c r="K97" s="12">
        <v>45267</v>
      </c>
      <c r="L97" s="12">
        <v>45267</v>
      </c>
      <c r="M97" s="12" t="s">
        <v>69</v>
      </c>
      <c r="N97" s="11" t="s">
        <v>70</v>
      </c>
      <c r="O97" s="13" t="str">
        <f>IF(N97="","-",IFERROR(VLOOKUP(N97,'[1]All Route Non-Bailment V76'!$A:$H,6,0),VLOOKUP(N97,'[1]TTVT AAT PxP Bailment EDC V76'!$A:$H,6,0)))</f>
        <v>11 - 20</v>
      </c>
      <c r="P97" s="11">
        <v>1</v>
      </c>
      <c r="Q97" s="11" t="s">
        <v>3</v>
      </c>
      <c r="R97" s="11" t="s">
        <v>3</v>
      </c>
      <c r="S97" s="13" t="str">
        <f>IF(N97="","-",IFERROR(VLOOKUP(N97,'[1]All Route Non-Bailment V76'!$A:$AF,32,0),VLOOKUP(N97,'[1]TTVT AAT PxP Bailment EDC V76'!$A:$AC,29,0)))</f>
        <v>6W</v>
      </c>
      <c r="T97" s="11" t="s">
        <v>48</v>
      </c>
      <c r="U97" s="11" t="s">
        <v>49</v>
      </c>
      <c r="V97" s="14" t="s">
        <v>50</v>
      </c>
      <c r="W97" s="11" t="s">
        <v>51</v>
      </c>
      <c r="X97" s="15" t="s">
        <v>52</v>
      </c>
      <c r="Y97" s="15" t="s">
        <v>54</v>
      </c>
      <c r="Z97" s="16" t="s">
        <v>3</v>
      </c>
      <c r="AA97" s="16" t="s">
        <v>3</v>
      </c>
      <c r="AB97" s="16" t="s">
        <v>3</v>
      </c>
      <c r="AC97" s="16" t="s">
        <v>3</v>
      </c>
      <c r="AD97" s="15" t="s">
        <v>3</v>
      </c>
      <c r="AE97" s="15" t="s">
        <v>3</v>
      </c>
      <c r="AF97" s="16" t="s">
        <v>3</v>
      </c>
      <c r="AG97" s="16" t="s">
        <v>3</v>
      </c>
      <c r="AH97" s="16" t="s">
        <v>3</v>
      </c>
      <c r="AI97" s="16" t="s">
        <v>3</v>
      </c>
      <c r="AJ97" s="15" t="s">
        <v>3</v>
      </c>
      <c r="AK97" s="15" t="s">
        <v>3</v>
      </c>
      <c r="AL97" s="16" t="s">
        <v>3</v>
      </c>
      <c r="AM97" s="16" t="s">
        <v>3</v>
      </c>
      <c r="AN97" s="16" t="s">
        <v>3</v>
      </c>
      <c r="AO97" s="16" t="s">
        <v>3</v>
      </c>
      <c r="AP97" s="16" t="s">
        <v>68</v>
      </c>
      <c r="AQ97" s="16" t="s">
        <v>3</v>
      </c>
      <c r="AR97" s="16" t="s">
        <v>3</v>
      </c>
      <c r="AS97" s="16" t="s">
        <v>3</v>
      </c>
      <c r="AT97" s="16" t="s">
        <v>3</v>
      </c>
      <c r="AU97" s="11" t="s">
        <v>3</v>
      </c>
      <c r="AV97" s="11" t="s">
        <v>3</v>
      </c>
      <c r="AW97" s="11" t="s">
        <v>3</v>
      </c>
      <c r="AX97" s="17" t="str">
        <f>VLOOKUP(G97,'[1]JDA data'!$D:$E,2,0)</f>
        <v>AB0005</v>
      </c>
      <c r="AY97" s="17" t="b">
        <f t="shared" si="5"/>
        <v>1</v>
      </c>
      <c r="AZ97" s="17" t="str">
        <f t="shared" si="6"/>
        <v>BTS</v>
      </c>
    </row>
    <row r="98" spans="1:52" s="18" customFormat="1" ht="16.5" customHeight="1" x14ac:dyDescent="0.35">
      <c r="A98" s="8" t="str">
        <f>IF(N98="","-",IFERROR(VLOOKUP(N98,'[1]All Route Non-Bailment V76'!$A:$H,5,0),VLOOKUP(N98,'[1]TTVT AAT PxP Bailment EDC V76'!$A:$H,5,0)))</f>
        <v>Bailment</v>
      </c>
      <c r="B98" s="9" t="str">
        <f t="shared" si="4"/>
        <v>Completed</v>
      </c>
      <c r="C98" s="10">
        <f t="shared" si="7"/>
        <v>97</v>
      </c>
      <c r="D98" s="11" t="s">
        <v>62</v>
      </c>
      <c r="E98" s="12" t="s">
        <v>44</v>
      </c>
      <c r="F98" s="11" t="s">
        <v>0</v>
      </c>
      <c r="G98" s="11">
        <v>4397611</v>
      </c>
      <c r="H98" s="13" t="str">
        <f>IF(N98="","-",IFERROR(VLOOKUP(N98,'[1]All Route Non-Bailment V76'!$A:$H,7,0),VLOOKUP(N98,'[1]TTVT AAT PxP Bailment EDC V76'!$A:$H,7,0)))</f>
        <v>Round Trip</v>
      </c>
      <c r="I98" s="11" t="s">
        <v>63</v>
      </c>
      <c r="J98" s="12">
        <v>45267</v>
      </c>
      <c r="K98" s="12">
        <v>45267</v>
      </c>
      <c r="L98" s="12">
        <v>45267</v>
      </c>
      <c r="M98" s="12" t="s">
        <v>46</v>
      </c>
      <c r="N98" s="11" t="s">
        <v>74</v>
      </c>
      <c r="O98" s="13" t="str">
        <f>IF(N98="","-",IFERROR(VLOOKUP(N98,'[1]All Route Non-Bailment V76'!$A:$H,6,0),VLOOKUP(N98,'[1]TTVT AAT PxP Bailment EDC V76'!$A:$H,6,0)))</f>
        <v>11 - 20</v>
      </c>
      <c r="P98" s="11">
        <v>1</v>
      </c>
      <c r="Q98" s="11" t="s">
        <v>3</v>
      </c>
      <c r="R98" s="11" t="s">
        <v>3</v>
      </c>
      <c r="S98" s="13" t="str">
        <f>IF(N98="","-",IFERROR(VLOOKUP(N98,'[1]All Route Non-Bailment V76'!$A:$AF,32,0),VLOOKUP(N98,'[1]TTVT AAT PxP Bailment EDC V76'!$A:$AC,29,0)))</f>
        <v>6W</v>
      </c>
      <c r="T98" s="11" t="s">
        <v>48</v>
      </c>
      <c r="U98" s="11" t="s">
        <v>65</v>
      </c>
      <c r="V98" s="14" t="s">
        <v>66</v>
      </c>
      <c r="W98" s="11" t="s">
        <v>67</v>
      </c>
      <c r="X98" s="15" t="s">
        <v>52</v>
      </c>
      <c r="Y98" s="15" t="s">
        <v>68</v>
      </c>
      <c r="Z98" s="16" t="s">
        <v>3</v>
      </c>
      <c r="AA98" s="16" t="s">
        <v>3</v>
      </c>
      <c r="AB98" s="16" t="s">
        <v>3</v>
      </c>
      <c r="AC98" s="16" t="s">
        <v>3</v>
      </c>
      <c r="AD98" s="15" t="s">
        <v>3</v>
      </c>
      <c r="AE98" s="15" t="s">
        <v>3</v>
      </c>
      <c r="AF98" s="16" t="s">
        <v>3</v>
      </c>
      <c r="AG98" s="16" t="s">
        <v>3</v>
      </c>
      <c r="AH98" s="16" t="s">
        <v>3</v>
      </c>
      <c r="AI98" s="16" t="s">
        <v>3</v>
      </c>
      <c r="AJ98" s="15" t="s">
        <v>3</v>
      </c>
      <c r="AK98" s="15" t="s">
        <v>3</v>
      </c>
      <c r="AL98" s="16" t="s">
        <v>3</v>
      </c>
      <c r="AM98" s="16" t="s">
        <v>3</v>
      </c>
      <c r="AN98" s="16" t="s">
        <v>3</v>
      </c>
      <c r="AO98" s="16" t="s">
        <v>3</v>
      </c>
      <c r="AP98" s="16" t="s">
        <v>54</v>
      </c>
      <c r="AQ98" s="16" t="s">
        <v>3</v>
      </c>
      <c r="AR98" s="16" t="s">
        <v>3</v>
      </c>
      <c r="AS98" s="16" t="s">
        <v>3</v>
      </c>
      <c r="AT98" s="16" t="s">
        <v>3</v>
      </c>
      <c r="AU98" s="11" t="s">
        <v>3</v>
      </c>
      <c r="AV98" s="11" t="s">
        <v>3</v>
      </c>
      <c r="AW98" s="11" t="s">
        <v>3</v>
      </c>
      <c r="AX98" s="17" t="str">
        <f>VLOOKUP(G98,'[1]JDA data'!$D:$E,2,0)</f>
        <v>AC0007</v>
      </c>
      <c r="AY98" s="17" t="b">
        <f t="shared" si="5"/>
        <v>1</v>
      </c>
      <c r="AZ98" s="17" t="str">
        <f t="shared" si="6"/>
        <v>DRD</v>
      </c>
    </row>
    <row r="99" spans="1:52" s="18" customFormat="1" ht="16.5" customHeight="1" x14ac:dyDescent="0.35">
      <c r="A99" s="8" t="str">
        <f>IF(N99="","-",IFERROR(VLOOKUP(N99,'[1]All Route Non-Bailment V76'!$A:$H,5,0),VLOOKUP(N99,'[1]TTVT AAT PxP Bailment EDC V76'!$A:$H,5,0)))</f>
        <v>Bailment</v>
      </c>
      <c r="B99" s="9" t="str">
        <f t="shared" si="4"/>
        <v>Completed</v>
      </c>
      <c r="C99" s="10">
        <f t="shared" si="7"/>
        <v>98</v>
      </c>
      <c r="D99" s="11" t="s">
        <v>43</v>
      </c>
      <c r="E99" s="12" t="s">
        <v>44</v>
      </c>
      <c r="F99" s="11" t="s">
        <v>0</v>
      </c>
      <c r="G99" s="11">
        <v>4397790</v>
      </c>
      <c r="H99" s="13" t="str">
        <f>IF(N99="","-",IFERROR(VLOOKUP(N99,'[1]All Route Non-Bailment V76'!$A:$H,7,0),VLOOKUP(N99,'[1]TTVT AAT PxP Bailment EDC V76'!$A:$H,7,0)))</f>
        <v>Round Trip</v>
      </c>
      <c r="I99" s="11" t="s">
        <v>63</v>
      </c>
      <c r="J99" s="12">
        <v>45267</v>
      </c>
      <c r="K99" s="12">
        <v>45267</v>
      </c>
      <c r="L99" s="12">
        <v>45267</v>
      </c>
      <c r="M99" s="12" t="s">
        <v>46</v>
      </c>
      <c r="N99" s="11" t="s">
        <v>78</v>
      </c>
      <c r="O99" s="13" t="str">
        <f>IF(N99="","-",IFERROR(VLOOKUP(N99,'[1]All Route Non-Bailment V76'!$A:$H,6,0),VLOOKUP(N99,'[1]TTVT AAT PxP Bailment EDC V76'!$A:$H,6,0)))</f>
        <v>11 - 20</v>
      </c>
      <c r="P99" s="11">
        <v>1</v>
      </c>
      <c r="Q99" s="11" t="s">
        <v>3</v>
      </c>
      <c r="R99" s="11" t="s">
        <v>3</v>
      </c>
      <c r="S99" s="13" t="str">
        <f>IF(N99="","-",IFERROR(VLOOKUP(N99,'[1]All Route Non-Bailment V76'!$A:$AF,32,0),VLOOKUP(N99,'[1]TTVT AAT PxP Bailment EDC V76'!$A:$AC,29,0)))</f>
        <v>6W</v>
      </c>
      <c r="T99" s="11" t="s">
        <v>48</v>
      </c>
      <c r="U99" s="11" t="s">
        <v>83</v>
      </c>
      <c r="V99" s="14" t="s">
        <v>119</v>
      </c>
      <c r="W99" s="11" t="s">
        <v>85</v>
      </c>
      <c r="X99" s="15" t="s">
        <v>52</v>
      </c>
      <c r="Y99" s="15" t="s">
        <v>68</v>
      </c>
      <c r="Z99" s="16" t="s">
        <v>3</v>
      </c>
      <c r="AA99" s="16" t="s">
        <v>3</v>
      </c>
      <c r="AB99" s="16" t="s">
        <v>3</v>
      </c>
      <c r="AC99" s="16" t="s">
        <v>3</v>
      </c>
      <c r="AD99" s="15" t="s">
        <v>3</v>
      </c>
      <c r="AE99" s="15" t="s">
        <v>3</v>
      </c>
      <c r="AF99" s="16" t="s">
        <v>3</v>
      </c>
      <c r="AG99" s="16" t="s">
        <v>3</v>
      </c>
      <c r="AH99" s="16" t="s">
        <v>3</v>
      </c>
      <c r="AI99" s="16" t="s">
        <v>3</v>
      </c>
      <c r="AJ99" s="15" t="s">
        <v>3</v>
      </c>
      <c r="AK99" s="15" t="s">
        <v>3</v>
      </c>
      <c r="AL99" s="16" t="s">
        <v>3</v>
      </c>
      <c r="AM99" s="16" t="s">
        <v>3</v>
      </c>
      <c r="AN99" s="16" t="s">
        <v>3</v>
      </c>
      <c r="AO99" s="16" t="s">
        <v>3</v>
      </c>
      <c r="AP99" s="16" t="s">
        <v>54</v>
      </c>
      <c r="AQ99" s="16" t="s">
        <v>3</v>
      </c>
      <c r="AR99" s="16" t="s">
        <v>3</v>
      </c>
      <c r="AS99" s="16" t="s">
        <v>3</v>
      </c>
      <c r="AT99" s="16" t="s">
        <v>3</v>
      </c>
      <c r="AU99" s="11" t="s">
        <v>3</v>
      </c>
      <c r="AV99" s="11" t="s">
        <v>3</v>
      </c>
      <c r="AW99" s="11" t="s">
        <v>3</v>
      </c>
      <c r="AX99" s="17" t="str">
        <f>VLOOKUP(G99,'[1]JDA data'!$D:$E,2,0)</f>
        <v>AC0008</v>
      </c>
      <c r="AY99" s="17" t="b">
        <f t="shared" si="5"/>
        <v>1</v>
      </c>
      <c r="AZ99" s="17" t="str">
        <f t="shared" si="6"/>
        <v>BTS</v>
      </c>
    </row>
    <row r="100" spans="1:52" s="18" customFormat="1" ht="16.5" customHeight="1" x14ac:dyDescent="0.35">
      <c r="A100" s="8" t="str">
        <f>IF(N100="","-",IFERROR(VLOOKUP(N100,'[1]All Route Non-Bailment V76'!$A:$H,5,0),VLOOKUP(N100,'[1]TTVT AAT PxP Bailment EDC V76'!$A:$H,5,0)))</f>
        <v>Bailment</v>
      </c>
      <c r="B100" s="9" t="str">
        <f t="shared" si="4"/>
        <v>Completed</v>
      </c>
      <c r="C100" s="10">
        <f t="shared" si="7"/>
        <v>99</v>
      </c>
      <c r="D100" s="11" t="s">
        <v>62</v>
      </c>
      <c r="E100" s="12" t="s">
        <v>44</v>
      </c>
      <c r="F100" s="11" t="s">
        <v>0</v>
      </c>
      <c r="G100" s="11">
        <v>4397775</v>
      </c>
      <c r="H100" s="13" t="str">
        <f>IF(N100="","-",IFERROR(VLOOKUP(N100,'[1]All Route Non-Bailment V76'!$A:$H,7,0),VLOOKUP(N100,'[1]TTVT AAT PxP Bailment EDC V76'!$A:$H,7,0)))</f>
        <v>Round Trip</v>
      </c>
      <c r="I100" s="11" t="s">
        <v>45</v>
      </c>
      <c r="J100" s="12">
        <v>45267</v>
      </c>
      <c r="K100" s="12">
        <v>45267</v>
      </c>
      <c r="L100" s="12">
        <v>45267</v>
      </c>
      <c r="M100" s="12" t="s">
        <v>46</v>
      </c>
      <c r="N100" s="11" t="s">
        <v>82</v>
      </c>
      <c r="O100" s="13" t="str">
        <f>IF(N100="","-",IFERROR(VLOOKUP(N100,'[1]All Route Non-Bailment V76'!$A:$H,6,0),VLOOKUP(N100,'[1]TTVT AAT PxP Bailment EDC V76'!$A:$H,6,0)))</f>
        <v>11 - 20</v>
      </c>
      <c r="P100" s="11">
        <v>1</v>
      </c>
      <c r="Q100" s="11" t="s">
        <v>3</v>
      </c>
      <c r="R100" s="11" t="s">
        <v>3</v>
      </c>
      <c r="S100" s="13" t="str">
        <f>IF(N100="","-",IFERROR(VLOOKUP(N100,'[1]All Route Non-Bailment V76'!$A:$AF,32,0),VLOOKUP(N100,'[1]TTVT AAT PxP Bailment EDC V76'!$A:$AC,29,0)))</f>
        <v>6W</v>
      </c>
      <c r="T100" s="11" t="s">
        <v>48</v>
      </c>
      <c r="U100" s="11" t="s">
        <v>75</v>
      </c>
      <c r="V100" s="14" t="s">
        <v>76</v>
      </c>
      <c r="W100" s="11" t="s">
        <v>116</v>
      </c>
      <c r="X100" s="15" t="s">
        <v>52</v>
      </c>
      <c r="Y100" s="15" t="s">
        <v>68</v>
      </c>
      <c r="Z100" s="16" t="s">
        <v>3</v>
      </c>
      <c r="AA100" s="16" t="s">
        <v>3</v>
      </c>
      <c r="AB100" s="16" t="s">
        <v>3</v>
      </c>
      <c r="AC100" s="16" t="s">
        <v>3</v>
      </c>
      <c r="AD100" s="15" t="s">
        <v>3</v>
      </c>
      <c r="AE100" s="15" t="s">
        <v>3</v>
      </c>
      <c r="AF100" s="16" t="s">
        <v>3</v>
      </c>
      <c r="AG100" s="16" t="s">
        <v>3</v>
      </c>
      <c r="AH100" s="16" t="s">
        <v>3</v>
      </c>
      <c r="AI100" s="16" t="s">
        <v>3</v>
      </c>
      <c r="AJ100" s="15" t="s">
        <v>3</v>
      </c>
      <c r="AK100" s="15" t="s">
        <v>3</v>
      </c>
      <c r="AL100" s="16" t="s">
        <v>3</v>
      </c>
      <c r="AM100" s="16" t="s">
        <v>3</v>
      </c>
      <c r="AN100" s="16" t="s">
        <v>3</v>
      </c>
      <c r="AO100" s="16" t="s">
        <v>3</v>
      </c>
      <c r="AP100" s="16" t="s">
        <v>54</v>
      </c>
      <c r="AQ100" s="16" t="s">
        <v>3</v>
      </c>
      <c r="AR100" s="16" t="s">
        <v>3</v>
      </c>
      <c r="AS100" s="16" t="s">
        <v>3</v>
      </c>
      <c r="AT100" s="16" t="s">
        <v>3</v>
      </c>
      <c r="AU100" s="11" t="s">
        <v>3</v>
      </c>
      <c r="AV100" s="11" t="s">
        <v>3</v>
      </c>
      <c r="AW100" s="11" t="s">
        <v>3</v>
      </c>
      <c r="AX100" s="17" t="str">
        <f>VLOOKUP(G100,'[1]JDA data'!$D:$E,2,0)</f>
        <v>AC0009</v>
      </c>
      <c r="AY100" s="17" t="b">
        <f t="shared" si="5"/>
        <v>1</v>
      </c>
      <c r="AZ100" s="17" t="str">
        <f t="shared" si="6"/>
        <v>DRD</v>
      </c>
    </row>
    <row r="101" spans="1:52" s="18" customFormat="1" ht="16.5" customHeight="1" x14ac:dyDescent="0.35">
      <c r="A101" s="8" t="str">
        <f>IF(N101="","-",IFERROR(VLOOKUP(N101,'[1]All Route Non-Bailment V76'!$A:$H,5,0),VLOOKUP(N101,'[1]TTVT AAT PxP Bailment EDC V76'!$A:$H,5,0)))</f>
        <v>Bailment</v>
      </c>
      <c r="B101" s="9" t="str">
        <f t="shared" si="4"/>
        <v>Completed</v>
      </c>
      <c r="C101" s="10">
        <f t="shared" si="7"/>
        <v>100</v>
      </c>
      <c r="D101" s="11" t="s">
        <v>43</v>
      </c>
      <c r="E101" s="12" t="s">
        <v>44</v>
      </c>
      <c r="F101" s="11" t="s">
        <v>0</v>
      </c>
      <c r="G101" s="11">
        <v>4397751</v>
      </c>
      <c r="H101" s="13" t="str">
        <f>IF(N101="","-",IFERROR(VLOOKUP(N101,'[1]All Route Non-Bailment V76'!$A:$H,7,0),VLOOKUP(N101,'[1]TTVT AAT PxP Bailment EDC V76'!$A:$H,7,0)))</f>
        <v>Round Trip</v>
      </c>
      <c r="I101" s="11" t="s">
        <v>45</v>
      </c>
      <c r="J101" s="12">
        <v>45267</v>
      </c>
      <c r="K101" s="12">
        <v>45267</v>
      </c>
      <c r="L101" s="12">
        <v>45267</v>
      </c>
      <c r="M101" s="12" t="s">
        <v>46</v>
      </c>
      <c r="N101" s="11" t="s">
        <v>135</v>
      </c>
      <c r="O101" s="13" t="str">
        <f>IF(N101="","-",IFERROR(VLOOKUP(N101,'[1]All Route Non-Bailment V76'!$A:$H,6,0),VLOOKUP(N101,'[1]TTVT AAT PxP Bailment EDC V76'!$A:$H,6,0)))</f>
        <v>11 - 20</v>
      </c>
      <c r="P101" s="11">
        <v>1</v>
      </c>
      <c r="Q101" s="11" t="s">
        <v>3</v>
      </c>
      <c r="R101" s="11" t="s">
        <v>3</v>
      </c>
      <c r="S101" s="13" t="str">
        <f>IF(N101="","-",IFERROR(VLOOKUP(N101,'[1]All Route Non-Bailment V76'!$A:$AF,32,0),VLOOKUP(N101,'[1]TTVT AAT PxP Bailment EDC V76'!$A:$AC,29,0)))</f>
        <v>6W</v>
      </c>
      <c r="T101" s="11" t="s">
        <v>48</v>
      </c>
      <c r="U101" s="11" t="s">
        <v>88</v>
      </c>
      <c r="V101" s="14" t="s">
        <v>113</v>
      </c>
      <c r="W101" s="11" t="s">
        <v>114</v>
      </c>
      <c r="X101" s="15" t="s">
        <v>52</v>
      </c>
      <c r="Y101" s="15" t="s">
        <v>68</v>
      </c>
      <c r="Z101" s="16" t="s">
        <v>3</v>
      </c>
      <c r="AA101" s="16" t="s">
        <v>3</v>
      </c>
      <c r="AB101" s="16" t="s">
        <v>3</v>
      </c>
      <c r="AC101" s="16" t="s">
        <v>3</v>
      </c>
      <c r="AD101" s="15" t="s">
        <v>3</v>
      </c>
      <c r="AE101" s="15" t="s">
        <v>3</v>
      </c>
      <c r="AF101" s="16" t="s">
        <v>3</v>
      </c>
      <c r="AG101" s="16" t="s">
        <v>3</v>
      </c>
      <c r="AH101" s="16" t="s">
        <v>3</v>
      </c>
      <c r="AI101" s="16" t="s">
        <v>3</v>
      </c>
      <c r="AJ101" s="15" t="s">
        <v>3</v>
      </c>
      <c r="AK101" s="15" t="s">
        <v>3</v>
      </c>
      <c r="AL101" s="16" t="s">
        <v>3</v>
      </c>
      <c r="AM101" s="16" t="s">
        <v>3</v>
      </c>
      <c r="AN101" s="16" t="s">
        <v>3</v>
      </c>
      <c r="AO101" s="16" t="s">
        <v>3</v>
      </c>
      <c r="AP101" s="16" t="s">
        <v>54</v>
      </c>
      <c r="AQ101" s="16" t="s">
        <v>3</v>
      </c>
      <c r="AR101" s="16" t="s">
        <v>3</v>
      </c>
      <c r="AS101" s="16" t="s">
        <v>3</v>
      </c>
      <c r="AT101" s="16" t="s">
        <v>3</v>
      </c>
      <c r="AU101" s="11" t="s">
        <v>3</v>
      </c>
      <c r="AV101" s="11" t="s">
        <v>3</v>
      </c>
      <c r="AW101" s="11" t="s">
        <v>3</v>
      </c>
      <c r="AX101" s="17" t="str">
        <f>VLOOKUP(G101,'[1]JDA data'!$D:$E,2,0)</f>
        <v>AC0010</v>
      </c>
      <c r="AY101" s="17" t="b">
        <f t="shared" si="5"/>
        <v>1</v>
      </c>
      <c r="AZ101" s="17" t="str">
        <f t="shared" si="6"/>
        <v>BTS</v>
      </c>
    </row>
    <row r="102" spans="1:52" s="18" customFormat="1" ht="16.5" customHeight="1" x14ac:dyDescent="0.35">
      <c r="A102" s="8" t="str">
        <f>IF(N102="","-",IFERROR(VLOOKUP(N102,'[1]All Route Non-Bailment V76'!$A:$H,5,0),VLOOKUP(N102,'[1]TTVT AAT PxP Bailment EDC V76'!$A:$H,5,0)))</f>
        <v>Bailment</v>
      </c>
      <c r="B102" s="9" t="str">
        <f t="shared" si="4"/>
        <v>Completed</v>
      </c>
      <c r="C102" s="10">
        <f t="shared" si="7"/>
        <v>101</v>
      </c>
      <c r="D102" s="11" t="s">
        <v>43</v>
      </c>
      <c r="E102" s="12" t="s">
        <v>44</v>
      </c>
      <c r="F102" s="11" t="s">
        <v>0</v>
      </c>
      <c r="G102" s="11">
        <v>4397599</v>
      </c>
      <c r="H102" s="13" t="str">
        <f>IF(N102="","-",IFERROR(VLOOKUP(N102,'[1]All Route Non-Bailment V76'!$A:$H,7,0),VLOOKUP(N102,'[1]TTVT AAT PxP Bailment EDC V76'!$A:$H,7,0)))</f>
        <v>Round Trip</v>
      </c>
      <c r="I102" s="11" t="s">
        <v>45</v>
      </c>
      <c r="J102" s="12">
        <v>45267</v>
      </c>
      <c r="K102" s="12">
        <v>45267</v>
      </c>
      <c r="L102" s="12">
        <v>45267</v>
      </c>
      <c r="M102" s="12" t="s">
        <v>46</v>
      </c>
      <c r="N102" s="11" t="s">
        <v>136</v>
      </c>
      <c r="O102" s="13" t="str">
        <f>IF(N102="","-",IFERROR(VLOOKUP(N102,'[1]All Route Non-Bailment V76'!$A:$H,6,0),VLOOKUP(N102,'[1]TTVT AAT PxP Bailment EDC V76'!$A:$H,6,0)))</f>
        <v>11 - 20</v>
      </c>
      <c r="P102" s="11">
        <v>1</v>
      </c>
      <c r="Q102" s="11" t="s">
        <v>3</v>
      </c>
      <c r="R102" s="11" t="s">
        <v>3</v>
      </c>
      <c r="S102" s="13" t="str">
        <f>IF(N102="","-",IFERROR(VLOOKUP(N102,'[1]All Route Non-Bailment V76'!$A:$AF,32,0),VLOOKUP(N102,'[1]TTVT AAT PxP Bailment EDC V76'!$A:$AC,29,0)))</f>
        <v>6W</v>
      </c>
      <c r="T102" s="11" t="s">
        <v>48</v>
      </c>
      <c r="U102" s="11" t="s">
        <v>79</v>
      </c>
      <c r="V102" s="14" t="s">
        <v>80</v>
      </c>
      <c r="W102" s="11" t="s">
        <v>81</v>
      </c>
      <c r="X102" s="15" t="s">
        <v>52</v>
      </c>
      <c r="Y102" s="15" t="s">
        <v>68</v>
      </c>
      <c r="Z102" s="16" t="s">
        <v>3</v>
      </c>
      <c r="AA102" s="16" t="s">
        <v>3</v>
      </c>
      <c r="AB102" s="16" t="s">
        <v>3</v>
      </c>
      <c r="AC102" s="16" t="s">
        <v>3</v>
      </c>
      <c r="AD102" s="15" t="s">
        <v>3</v>
      </c>
      <c r="AE102" s="15" t="s">
        <v>3</v>
      </c>
      <c r="AF102" s="16" t="s">
        <v>3</v>
      </c>
      <c r="AG102" s="16" t="s">
        <v>3</v>
      </c>
      <c r="AH102" s="16" t="s">
        <v>3</v>
      </c>
      <c r="AI102" s="16" t="s">
        <v>3</v>
      </c>
      <c r="AJ102" s="15" t="s">
        <v>3</v>
      </c>
      <c r="AK102" s="15" t="s">
        <v>3</v>
      </c>
      <c r="AL102" s="16" t="s">
        <v>3</v>
      </c>
      <c r="AM102" s="16" t="s">
        <v>3</v>
      </c>
      <c r="AN102" s="16" t="s">
        <v>3</v>
      </c>
      <c r="AO102" s="16" t="s">
        <v>3</v>
      </c>
      <c r="AP102" s="16" t="s">
        <v>54</v>
      </c>
      <c r="AQ102" s="16" t="s">
        <v>3</v>
      </c>
      <c r="AR102" s="16" t="s">
        <v>3</v>
      </c>
      <c r="AS102" s="16" t="s">
        <v>3</v>
      </c>
      <c r="AT102" s="16" t="s">
        <v>3</v>
      </c>
      <c r="AU102" s="11" t="s">
        <v>3</v>
      </c>
      <c r="AV102" s="11" t="s">
        <v>3</v>
      </c>
      <c r="AW102" s="11" t="s">
        <v>3</v>
      </c>
      <c r="AX102" s="17" t="str">
        <f>VLOOKUP(G102,'[1]JDA data'!$D:$E,2,0)</f>
        <v>AC0011</v>
      </c>
      <c r="AY102" s="17" t="b">
        <f t="shared" si="5"/>
        <v>1</v>
      </c>
      <c r="AZ102" s="17" t="str">
        <f t="shared" si="6"/>
        <v>BTS</v>
      </c>
    </row>
    <row r="103" spans="1:52" s="18" customFormat="1" ht="16.5" customHeight="1" x14ac:dyDescent="0.35">
      <c r="A103" s="8" t="str">
        <f>IF(N103="","-",IFERROR(VLOOKUP(N103,'[1]All Route Non-Bailment V76'!$A:$H,5,0),VLOOKUP(N103,'[1]TTVT AAT PxP Bailment EDC V76'!$A:$H,5,0)))</f>
        <v>Bailment</v>
      </c>
      <c r="B103" s="9" t="str">
        <f t="shared" si="4"/>
        <v>Completed</v>
      </c>
      <c r="C103" s="10">
        <f t="shared" si="7"/>
        <v>102</v>
      </c>
      <c r="D103" s="11" t="s">
        <v>62</v>
      </c>
      <c r="E103" s="12" t="s">
        <v>44</v>
      </c>
      <c r="F103" s="11" t="s">
        <v>0</v>
      </c>
      <c r="G103" s="11">
        <v>4397607</v>
      </c>
      <c r="H103" s="13" t="str">
        <f>IF(N103="","-",IFERROR(VLOOKUP(N103,'[1]All Route Non-Bailment V76'!$A:$H,7,0),VLOOKUP(N103,'[1]TTVT AAT PxP Bailment EDC V76'!$A:$H,7,0)))</f>
        <v>Round Trip</v>
      </c>
      <c r="I103" s="11" t="s">
        <v>63</v>
      </c>
      <c r="J103" s="12">
        <v>45267</v>
      </c>
      <c r="K103" s="12">
        <v>45267</v>
      </c>
      <c r="L103" s="12">
        <v>45267</v>
      </c>
      <c r="M103" s="12" t="s">
        <v>46</v>
      </c>
      <c r="N103" s="11" t="s">
        <v>137</v>
      </c>
      <c r="O103" s="13" t="str">
        <f>IF(N103="","-",IFERROR(VLOOKUP(N103,'[1]All Route Non-Bailment V76'!$A:$H,6,0),VLOOKUP(N103,'[1]TTVT AAT PxP Bailment EDC V76'!$A:$H,6,0)))</f>
        <v>11 - 20</v>
      </c>
      <c r="P103" s="11">
        <v>1</v>
      </c>
      <c r="Q103" s="11" t="s">
        <v>3</v>
      </c>
      <c r="R103" s="11" t="s">
        <v>3</v>
      </c>
      <c r="S103" s="13" t="str">
        <f>IF(N103="","-",IFERROR(VLOOKUP(N103,'[1]All Route Non-Bailment V76'!$A:$AF,32,0),VLOOKUP(N103,'[1]TTVT AAT PxP Bailment EDC V76'!$A:$AC,29,0)))</f>
        <v>6W</v>
      </c>
      <c r="T103" s="11" t="s">
        <v>48</v>
      </c>
      <c r="U103" s="11" t="s">
        <v>65</v>
      </c>
      <c r="V103" s="14" t="s">
        <v>66</v>
      </c>
      <c r="W103" s="11" t="s">
        <v>67</v>
      </c>
      <c r="X103" s="15" t="s">
        <v>52</v>
      </c>
      <c r="Y103" s="15" t="s">
        <v>68</v>
      </c>
      <c r="Z103" s="16" t="s">
        <v>3</v>
      </c>
      <c r="AA103" s="16" t="s">
        <v>3</v>
      </c>
      <c r="AB103" s="16" t="s">
        <v>3</v>
      </c>
      <c r="AC103" s="16" t="s">
        <v>3</v>
      </c>
      <c r="AD103" s="15" t="s">
        <v>3</v>
      </c>
      <c r="AE103" s="15" t="s">
        <v>3</v>
      </c>
      <c r="AF103" s="16" t="s">
        <v>3</v>
      </c>
      <c r="AG103" s="16" t="s">
        <v>3</v>
      </c>
      <c r="AH103" s="16" t="s">
        <v>3</v>
      </c>
      <c r="AI103" s="16" t="s">
        <v>3</v>
      </c>
      <c r="AJ103" s="15" t="s">
        <v>3</v>
      </c>
      <c r="AK103" s="15" t="s">
        <v>3</v>
      </c>
      <c r="AL103" s="16" t="s">
        <v>3</v>
      </c>
      <c r="AM103" s="16" t="s">
        <v>3</v>
      </c>
      <c r="AN103" s="16" t="s">
        <v>3</v>
      </c>
      <c r="AO103" s="16" t="s">
        <v>3</v>
      </c>
      <c r="AP103" s="16" t="s">
        <v>54</v>
      </c>
      <c r="AQ103" s="16" t="s">
        <v>3</v>
      </c>
      <c r="AR103" s="16" t="s">
        <v>3</v>
      </c>
      <c r="AS103" s="16" t="s">
        <v>3</v>
      </c>
      <c r="AT103" s="16" t="s">
        <v>3</v>
      </c>
      <c r="AU103" s="11" t="s">
        <v>3</v>
      </c>
      <c r="AV103" s="11" t="s">
        <v>3</v>
      </c>
      <c r="AW103" s="11" t="s">
        <v>3</v>
      </c>
      <c r="AX103" s="17" t="str">
        <f>VLOOKUP(G103,'[1]JDA data'!$D:$E,2,0)</f>
        <v>AA0002</v>
      </c>
      <c r="AY103" s="17" t="b">
        <f t="shared" si="5"/>
        <v>1</v>
      </c>
      <c r="AZ103" s="17" t="str">
        <f t="shared" si="6"/>
        <v>DRD</v>
      </c>
    </row>
    <row r="104" spans="1:52" s="18" customFormat="1" ht="16.5" customHeight="1" x14ac:dyDescent="0.35">
      <c r="A104" s="8" t="str">
        <f>IF(N104="","-",IFERROR(VLOOKUP(N104,'[1]All Route Non-Bailment V76'!$A:$H,5,0),VLOOKUP(N104,'[1]TTVT AAT PxP Bailment EDC V76'!$A:$H,5,0)))</f>
        <v>Bailment</v>
      </c>
      <c r="B104" s="9" t="str">
        <f t="shared" si="4"/>
        <v>Completed</v>
      </c>
      <c r="C104" s="10">
        <f t="shared" si="7"/>
        <v>103</v>
      </c>
      <c r="D104" s="11" t="s">
        <v>43</v>
      </c>
      <c r="E104" s="12" t="s">
        <v>44</v>
      </c>
      <c r="F104" s="11" t="s">
        <v>0</v>
      </c>
      <c r="G104" s="11">
        <v>4397612</v>
      </c>
      <c r="H104" s="13" t="str">
        <f>IF(N104="","-",IFERROR(VLOOKUP(N104,'[1]All Route Non-Bailment V76'!$A:$H,7,0),VLOOKUP(N104,'[1]TTVT AAT PxP Bailment EDC V76'!$A:$H,7,0)))</f>
        <v>Round Trip</v>
      </c>
      <c r="I104" s="11" t="s">
        <v>63</v>
      </c>
      <c r="J104" s="12">
        <v>45267</v>
      </c>
      <c r="K104" s="12">
        <v>45267</v>
      </c>
      <c r="L104" s="12">
        <v>45267</v>
      </c>
      <c r="M104" s="12" t="s">
        <v>46</v>
      </c>
      <c r="N104" s="11" t="s">
        <v>138</v>
      </c>
      <c r="O104" s="13" t="str">
        <f>IF(N104="","-",IFERROR(VLOOKUP(N104,'[1]All Route Non-Bailment V76'!$A:$H,6,0),VLOOKUP(N104,'[1]TTVT AAT PxP Bailment EDC V76'!$A:$H,6,0)))</f>
        <v>11 - 20</v>
      </c>
      <c r="P104" s="11">
        <v>1</v>
      </c>
      <c r="Q104" s="11" t="s">
        <v>3</v>
      </c>
      <c r="R104" s="11" t="s">
        <v>3</v>
      </c>
      <c r="S104" s="13" t="str">
        <f>IF(N104="","-",IFERROR(VLOOKUP(N104,'[1]All Route Non-Bailment V76'!$A:$AF,32,0),VLOOKUP(N104,'[1]TTVT AAT PxP Bailment EDC V76'!$A:$AC,29,0)))</f>
        <v>6W</v>
      </c>
      <c r="T104" s="11" t="s">
        <v>48</v>
      </c>
      <c r="U104" s="11" t="s">
        <v>83</v>
      </c>
      <c r="V104" s="14" t="s">
        <v>119</v>
      </c>
      <c r="W104" s="11" t="s">
        <v>85</v>
      </c>
      <c r="X104" s="15" t="s">
        <v>52</v>
      </c>
      <c r="Y104" s="15" t="s">
        <v>68</v>
      </c>
      <c r="Z104" s="16" t="s">
        <v>3</v>
      </c>
      <c r="AA104" s="16" t="s">
        <v>3</v>
      </c>
      <c r="AB104" s="16" t="s">
        <v>3</v>
      </c>
      <c r="AC104" s="16" t="s">
        <v>3</v>
      </c>
      <c r="AD104" s="15" t="s">
        <v>3</v>
      </c>
      <c r="AE104" s="15" t="s">
        <v>3</v>
      </c>
      <c r="AF104" s="16" t="s">
        <v>3</v>
      </c>
      <c r="AG104" s="16" t="s">
        <v>3</v>
      </c>
      <c r="AH104" s="16" t="s">
        <v>3</v>
      </c>
      <c r="AI104" s="16" t="s">
        <v>3</v>
      </c>
      <c r="AJ104" s="15" t="s">
        <v>3</v>
      </c>
      <c r="AK104" s="15" t="s">
        <v>3</v>
      </c>
      <c r="AL104" s="16" t="s">
        <v>3</v>
      </c>
      <c r="AM104" s="16" t="s">
        <v>3</v>
      </c>
      <c r="AN104" s="16" t="s">
        <v>3</v>
      </c>
      <c r="AO104" s="16" t="s">
        <v>3</v>
      </c>
      <c r="AP104" s="16" t="s">
        <v>54</v>
      </c>
      <c r="AQ104" s="16" t="s">
        <v>3</v>
      </c>
      <c r="AR104" s="16" t="s">
        <v>3</v>
      </c>
      <c r="AS104" s="16" t="s">
        <v>3</v>
      </c>
      <c r="AT104" s="16" t="s">
        <v>3</v>
      </c>
      <c r="AU104" s="11" t="s">
        <v>3</v>
      </c>
      <c r="AV104" s="11" t="s">
        <v>3</v>
      </c>
      <c r="AW104" s="11" t="s">
        <v>3</v>
      </c>
      <c r="AX104" s="17" t="str">
        <f>VLOOKUP(G104,'[1]JDA data'!$D:$E,2,0)</f>
        <v>AC0012</v>
      </c>
      <c r="AY104" s="17" t="b">
        <f t="shared" si="5"/>
        <v>1</v>
      </c>
      <c r="AZ104" s="17" t="str">
        <f t="shared" si="6"/>
        <v>BTS</v>
      </c>
    </row>
    <row r="105" spans="1:52" s="18" customFormat="1" ht="16.5" customHeight="1" x14ac:dyDescent="0.35">
      <c r="A105" s="8" t="str">
        <f>IF(N105="","-",IFERROR(VLOOKUP(N105,'[1]All Route Non-Bailment V76'!$A:$H,5,0),VLOOKUP(N105,'[1]TTVT AAT PxP Bailment EDC V76'!$A:$H,5,0)))</f>
        <v>Bailment</v>
      </c>
      <c r="B105" s="9" t="str">
        <f t="shared" si="4"/>
        <v>Completed</v>
      </c>
      <c r="C105" s="10">
        <f t="shared" si="7"/>
        <v>104</v>
      </c>
      <c r="D105" s="11" t="s">
        <v>62</v>
      </c>
      <c r="E105" s="12" t="s">
        <v>44</v>
      </c>
      <c r="F105" s="11" t="s">
        <v>0</v>
      </c>
      <c r="G105" s="11">
        <v>4397752</v>
      </c>
      <c r="H105" s="13" t="str">
        <f>IF(N105="","-",IFERROR(VLOOKUP(N105,'[1]All Route Non-Bailment V76'!$A:$H,7,0),VLOOKUP(N105,'[1]TTVT AAT PxP Bailment EDC V76'!$A:$H,7,0)))</f>
        <v>Round Trip</v>
      </c>
      <c r="I105" s="11" t="s">
        <v>63</v>
      </c>
      <c r="J105" s="12">
        <v>45267</v>
      </c>
      <c r="K105" s="12">
        <v>45267</v>
      </c>
      <c r="L105" s="12">
        <v>45267</v>
      </c>
      <c r="M105" s="12" t="s">
        <v>46</v>
      </c>
      <c r="N105" s="11" t="s">
        <v>86</v>
      </c>
      <c r="O105" s="13" t="str">
        <f>IF(N105="","-",IFERROR(VLOOKUP(N105,'[1]All Route Non-Bailment V76'!$A:$H,6,0),VLOOKUP(N105,'[1]TTVT AAT PxP Bailment EDC V76'!$A:$H,6,0)))</f>
        <v>11 - 20</v>
      </c>
      <c r="P105" s="11">
        <v>1</v>
      </c>
      <c r="Q105" s="11" t="s">
        <v>3</v>
      </c>
      <c r="R105" s="11" t="s">
        <v>3</v>
      </c>
      <c r="S105" s="13" t="str">
        <f>IF(N105="","-",IFERROR(VLOOKUP(N105,'[1]All Route Non-Bailment V76'!$A:$AF,32,0),VLOOKUP(N105,'[1]TTVT AAT PxP Bailment EDC V76'!$A:$AC,29,0)))</f>
        <v>6W</v>
      </c>
      <c r="T105" s="11" t="s">
        <v>48</v>
      </c>
      <c r="U105" s="11" t="s">
        <v>75</v>
      </c>
      <c r="V105" s="14" t="s">
        <v>76</v>
      </c>
      <c r="W105" s="11" t="s">
        <v>116</v>
      </c>
      <c r="X105" s="15" t="s">
        <v>52</v>
      </c>
      <c r="Y105" s="15" t="s">
        <v>53</v>
      </c>
      <c r="Z105" s="16" t="s">
        <v>3</v>
      </c>
      <c r="AA105" s="16" t="s">
        <v>3</v>
      </c>
      <c r="AB105" s="16" t="s">
        <v>3</v>
      </c>
      <c r="AC105" s="16" t="s">
        <v>3</v>
      </c>
      <c r="AD105" s="15" t="s">
        <v>3</v>
      </c>
      <c r="AE105" s="15" t="s">
        <v>3</v>
      </c>
      <c r="AF105" s="16" t="s">
        <v>3</v>
      </c>
      <c r="AG105" s="16" t="s">
        <v>3</v>
      </c>
      <c r="AH105" s="16" t="s">
        <v>3</v>
      </c>
      <c r="AI105" s="16" t="s">
        <v>3</v>
      </c>
      <c r="AJ105" s="15" t="s">
        <v>3</v>
      </c>
      <c r="AK105" s="15" t="s">
        <v>3</v>
      </c>
      <c r="AL105" s="16" t="s">
        <v>3</v>
      </c>
      <c r="AM105" s="16" t="s">
        <v>3</v>
      </c>
      <c r="AN105" s="16" t="s">
        <v>3</v>
      </c>
      <c r="AO105" s="16" t="s">
        <v>3</v>
      </c>
      <c r="AP105" s="16" t="s">
        <v>54</v>
      </c>
      <c r="AQ105" s="16" t="s">
        <v>3</v>
      </c>
      <c r="AR105" s="16" t="s">
        <v>3</v>
      </c>
      <c r="AS105" s="16" t="s">
        <v>3</v>
      </c>
      <c r="AT105" s="16" t="s">
        <v>3</v>
      </c>
      <c r="AU105" s="11" t="s">
        <v>3</v>
      </c>
      <c r="AV105" s="11" t="s">
        <v>3</v>
      </c>
      <c r="AW105" s="11" t="s">
        <v>3</v>
      </c>
      <c r="AX105" s="17" t="str">
        <f>VLOOKUP(G105,'[1]JDA data'!$D:$E,2,0)</f>
        <v>AC0013</v>
      </c>
      <c r="AY105" s="17" t="b">
        <f t="shared" si="5"/>
        <v>1</v>
      </c>
      <c r="AZ105" s="17" t="str">
        <f t="shared" si="6"/>
        <v>DRD</v>
      </c>
    </row>
    <row r="106" spans="1:52" s="18" customFormat="1" ht="16.5" customHeight="1" x14ac:dyDescent="0.35">
      <c r="A106" s="8" t="str">
        <f>IF(N106="","-",IFERROR(VLOOKUP(N106,'[1]All Route Non-Bailment V76'!$A:$H,5,0),VLOOKUP(N106,'[1]TTVT AAT PxP Bailment EDC V76'!$A:$H,5,0)))</f>
        <v>Bailment</v>
      </c>
      <c r="B106" s="9" t="str">
        <f t="shared" si="4"/>
        <v>Completed</v>
      </c>
      <c r="C106" s="10">
        <f t="shared" si="7"/>
        <v>105</v>
      </c>
      <c r="D106" s="11" t="s">
        <v>55</v>
      </c>
      <c r="E106" s="12" t="s">
        <v>44</v>
      </c>
      <c r="F106" s="11" t="s">
        <v>0</v>
      </c>
      <c r="G106" s="11">
        <v>4397714</v>
      </c>
      <c r="H106" s="13" t="str">
        <f>IF(N106="","-",IFERROR(VLOOKUP(N106,'[1]All Route Non-Bailment V76'!$A:$H,7,0),VLOOKUP(N106,'[1]TTVT AAT PxP Bailment EDC V76'!$A:$H,7,0)))</f>
        <v>Round Trip</v>
      </c>
      <c r="I106" s="11" t="s">
        <v>45</v>
      </c>
      <c r="J106" s="12">
        <v>45267</v>
      </c>
      <c r="K106" s="12">
        <v>45267</v>
      </c>
      <c r="L106" s="12">
        <v>45267</v>
      </c>
      <c r="M106" s="12" t="s">
        <v>46</v>
      </c>
      <c r="N106" s="11" t="s">
        <v>87</v>
      </c>
      <c r="O106" s="13" t="str">
        <f>IF(N106="","-",IFERROR(VLOOKUP(N106,'[1]All Route Non-Bailment V76'!$A:$H,6,0),VLOOKUP(N106,'[1]TTVT AAT PxP Bailment EDC V76'!$A:$H,6,0)))</f>
        <v>11 - 20</v>
      </c>
      <c r="P106" s="11">
        <v>1</v>
      </c>
      <c r="Q106" s="11" t="s">
        <v>3</v>
      </c>
      <c r="R106" s="11" t="s">
        <v>3</v>
      </c>
      <c r="S106" s="13" t="str">
        <f>IF(N106="","-",IFERROR(VLOOKUP(N106,'[1]All Route Non-Bailment V76'!$A:$AF,32,0),VLOOKUP(N106,'[1]TTVT AAT PxP Bailment EDC V76'!$A:$AC,29,0)))</f>
        <v>6W</v>
      </c>
      <c r="T106" s="11" t="s">
        <v>48</v>
      </c>
      <c r="U106" s="11" t="s">
        <v>128</v>
      </c>
      <c r="V106" s="14" t="s">
        <v>129</v>
      </c>
      <c r="W106" s="11" t="s">
        <v>130</v>
      </c>
      <c r="X106" s="15" t="s">
        <v>52</v>
      </c>
      <c r="Y106" s="15" t="s">
        <v>60</v>
      </c>
      <c r="Z106" s="16" t="s">
        <v>3</v>
      </c>
      <c r="AA106" s="16" t="s">
        <v>3</v>
      </c>
      <c r="AB106" s="16" t="s">
        <v>3</v>
      </c>
      <c r="AC106" s="16" t="s">
        <v>3</v>
      </c>
      <c r="AD106" s="15" t="s">
        <v>3</v>
      </c>
      <c r="AE106" s="15" t="s">
        <v>3</v>
      </c>
      <c r="AF106" s="16" t="s">
        <v>3</v>
      </c>
      <c r="AG106" s="16" t="s">
        <v>3</v>
      </c>
      <c r="AH106" s="16" t="s">
        <v>3</v>
      </c>
      <c r="AI106" s="16" t="s">
        <v>3</v>
      </c>
      <c r="AJ106" s="15" t="s">
        <v>3</v>
      </c>
      <c r="AK106" s="15" t="s">
        <v>3</v>
      </c>
      <c r="AL106" s="16" t="s">
        <v>3</v>
      </c>
      <c r="AM106" s="16" t="s">
        <v>3</v>
      </c>
      <c r="AN106" s="16" t="s">
        <v>3</v>
      </c>
      <c r="AO106" s="16" t="s">
        <v>3</v>
      </c>
      <c r="AP106" s="16" t="s">
        <v>134</v>
      </c>
      <c r="AQ106" s="16" t="s">
        <v>3</v>
      </c>
      <c r="AR106" s="16" t="s">
        <v>3</v>
      </c>
      <c r="AS106" s="16" t="s">
        <v>3</v>
      </c>
      <c r="AT106" s="16" t="s">
        <v>3</v>
      </c>
      <c r="AU106" s="11" t="s">
        <v>3</v>
      </c>
      <c r="AV106" s="11" t="s">
        <v>3</v>
      </c>
      <c r="AW106" s="11" t="s">
        <v>3</v>
      </c>
      <c r="AX106" s="17" t="str">
        <f>VLOOKUP(G106,'[1]JDA data'!$D:$E,2,0)</f>
        <v>AC0014</v>
      </c>
      <c r="AY106" s="17" t="b">
        <f t="shared" si="5"/>
        <v>1</v>
      </c>
      <c r="AZ106" s="17" t="str">
        <f t="shared" si="6"/>
        <v>JNS</v>
      </c>
    </row>
    <row r="107" spans="1:52" s="18" customFormat="1" ht="16.5" customHeight="1" x14ac:dyDescent="0.35">
      <c r="A107" s="8" t="str">
        <f>IF(N107="","-",IFERROR(VLOOKUP(N107,'[1]All Route Non-Bailment V76'!$A:$H,5,0),VLOOKUP(N107,'[1]TTVT AAT PxP Bailment EDC V76'!$A:$H,5,0)))</f>
        <v>Bailment</v>
      </c>
      <c r="B107" s="9" t="str">
        <f t="shared" si="4"/>
        <v>Completed</v>
      </c>
      <c r="C107" s="10">
        <f t="shared" si="7"/>
        <v>106</v>
      </c>
      <c r="D107" s="11" t="s">
        <v>55</v>
      </c>
      <c r="E107" s="12" t="s">
        <v>44</v>
      </c>
      <c r="F107" s="11" t="s">
        <v>0</v>
      </c>
      <c r="G107" s="11">
        <v>4397712</v>
      </c>
      <c r="H107" s="13" t="str">
        <f>IF(N107="","-",IFERROR(VLOOKUP(N107,'[1]All Route Non-Bailment V76'!$A:$H,7,0),VLOOKUP(N107,'[1]TTVT AAT PxP Bailment EDC V76'!$A:$H,7,0)))</f>
        <v>Round Trip</v>
      </c>
      <c r="I107" s="11" t="s">
        <v>63</v>
      </c>
      <c r="J107" s="12">
        <v>45267</v>
      </c>
      <c r="K107" s="12">
        <v>45267</v>
      </c>
      <c r="L107" s="12">
        <v>45267</v>
      </c>
      <c r="M107" s="12" t="s">
        <v>46</v>
      </c>
      <c r="N107" s="11" t="s">
        <v>91</v>
      </c>
      <c r="O107" s="13" t="str">
        <f>IF(N107="","-",IFERROR(VLOOKUP(N107,'[1]All Route Non-Bailment V76'!$A:$H,6,0),VLOOKUP(N107,'[1]TTVT AAT PxP Bailment EDC V76'!$A:$H,6,0)))</f>
        <v>11 - 20</v>
      </c>
      <c r="P107" s="11">
        <v>1</v>
      </c>
      <c r="Q107" s="11" t="s">
        <v>3</v>
      </c>
      <c r="R107" s="11" t="s">
        <v>3</v>
      </c>
      <c r="S107" s="13" t="str">
        <f>IF(N107="","-",IFERROR(VLOOKUP(N107,'[1]All Route Non-Bailment V76'!$A:$AF,32,0),VLOOKUP(N107,'[1]TTVT AAT PxP Bailment EDC V76'!$A:$AC,29,0)))</f>
        <v>6W</v>
      </c>
      <c r="T107" s="11" t="s">
        <v>48</v>
      </c>
      <c r="U107" s="11" t="s">
        <v>57</v>
      </c>
      <c r="V107" s="14" t="s">
        <v>58</v>
      </c>
      <c r="W107" s="11" t="s">
        <v>127</v>
      </c>
      <c r="X107" s="15" t="s">
        <v>52</v>
      </c>
      <c r="Y107" s="15" t="s">
        <v>60</v>
      </c>
      <c r="Z107" s="16" t="s">
        <v>3</v>
      </c>
      <c r="AA107" s="16" t="s">
        <v>3</v>
      </c>
      <c r="AB107" s="16" t="s">
        <v>3</v>
      </c>
      <c r="AC107" s="16" t="s">
        <v>3</v>
      </c>
      <c r="AD107" s="15" t="s">
        <v>3</v>
      </c>
      <c r="AE107" s="15" t="s">
        <v>3</v>
      </c>
      <c r="AF107" s="16" t="s">
        <v>3</v>
      </c>
      <c r="AG107" s="16" t="s">
        <v>3</v>
      </c>
      <c r="AH107" s="16" t="s">
        <v>3</v>
      </c>
      <c r="AI107" s="16" t="s">
        <v>3</v>
      </c>
      <c r="AJ107" s="15" t="s">
        <v>3</v>
      </c>
      <c r="AK107" s="15" t="s">
        <v>3</v>
      </c>
      <c r="AL107" s="16" t="s">
        <v>3</v>
      </c>
      <c r="AM107" s="16" t="s">
        <v>3</v>
      </c>
      <c r="AN107" s="16" t="s">
        <v>3</v>
      </c>
      <c r="AO107" s="16" t="s">
        <v>3</v>
      </c>
      <c r="AP107" s="16" t="s">
        <v>61</v>
      </c>
      <c r="AQ107" s="16" t="s">
        <v>3</v>
      </c>
      <c r="AR107" s="16" t="s">
        <v>3</v>
      </c>
      <c r="AS107" s="16" t="s">
        <v>3</v>
      </c>
      <c r="AT107" s="16" t="s">
        <v>3</v>
      </c>
      <c r="AU107" s="11" t="s">
        <v>3</v>
      </c>
      <c r="AV107" s="11" t="s">
        <v>3</v>
      </c>
      <c r="AW107" s="11" t="s">
        <v>3</v>
      </c>
      <c r="AX107" s="17" t="str">
        <f>VLOOKUP(G107,'[1]JDA data'!$D:$E,2,0)</f>
        <v>AB0002</v>
      </c>
      <c r="AY107" s="17" t="b">
        <f t="shared" si="5"/>
        <v>1</v>
      </c>
      <c r="AZ107" s="17" t="str">
        <f t="shared" si="6"/>
        <v>JNS</v>
      </c>
    </row>
    <row r="108" spans="1:52" s="18" customFormat="1" ht="16.5" customHeight="1" x14ac:dyDescent="0.35">
      <c r="A108" s="8" t="str">
        <f>IF(N108="","-",IFERROR(VLOOKUP(N108,'[1]All Route Non-Bailment V76'!$A:$H,5,0),VLOOKUP(N108,'[1]TTVT AAT PxP Bailment EDC V76'!$A:$H,5,0)))</f>
        <v>Bailment</v>
      </c>
      <c r="B108" s="9" t="str">
        <f t="shared" si="4"/>
        <v>Completed</v>
      </c>
      <c r="C108" s="10">
        <f t="shared" si="7"/>
        <v>107</v>
      </c>
      <c r="D108" s="11" t="s">
        <v>55</v>
      </c>
      <c r="E108" s="12" t="s">
        <v>44</v>
      </c>
      <c r="F108" s="11" t="s">
        <v>1</v>
      </c>
      <c r="G108" s="11">
        <v>4397745</v>
      </c>
      <c r="H108" s="13" t="str">
        <f>IF(N108="","-",IFERROR(VLOOKUP(N108,'[1]All Route Non-Bailment V76'!$A:$H,7,0),VLOOKUP(N108,'[1]TTVT AAT PxP Bailment EDC V76'!$A:$H,7,0)))</f>
        <v>Round Trip</v>
      </c>
      <c r="I108" s="11" t="s">
        <v>45</v>
      </c>
      <c r="J108" s="12">
        <v>45267</v>
      </c>
      <c r="K108" s="12">
        <v>45267</v>
      </c>
      <c r="L108" s="12">
        <v>45267</v>
      </c>
      <c r="M108" s="12" t="s">
        <v>46</v>
      </c>
      <c r="N108" s="11" t="s">
        <v>139</v>
      </c>
      <c r="O108" s="13" t="str">
        <f>IF(N108="","-",IFERROR(VLOOKUP(N108,'[1]All Route Non-Bailment V76'!$A:$H,6,0),VLOOKUP(N108,'[1]TTVT AAT PxP Bailment EDC V76'!$A:$H,6,0)))</f>
        <v>11 - 20</v>
      </c>
      <c r="P108" s="11">
        <v>1</v>
      </c>
      <c r="Q108" s="11" t="s">
        <v>3</v>
      </c>
      <c r="R108" s="11" t="s">
        <v>3</v>
      </c>
      <c r="S108" s="13" t="str">
        <f>IF(N108="","-",IFERROR(VLOOKUP(N108,'[1]All Route Non-Bailment V76'!$A:$AF,32,0),VLOOKUP(N108,'[1]TTVT AAT PxP Bailment EDC V76'!$A:$AC,29,0)))</f>
        <v>6W</v>
      </c>
      <c r="T108" s="11" t="s">
        <v>48</v>
      </c>
      <c r="U108" s="11" t="s">
        <v>57</v>
      </c>
      <c r="V108" s="14" t="s">
        <v>58</v>
      </c>
      <c r="W108" s="11" t="s">
        <v>127</v>
      </c>
      <c r="X108" s="15" t="s">
        <v>52</v>
      </c>
      <c r="Y108" s="15" t="s">
        <v>54</v>
      </c>
      <c r="Z108" s="16" t="s">
        <v>3</v>
      </c>
      <c r="AA108" s="16" t="s">
        <v>3</v>
      </c>
      <c r="AB108" s="16" t="s">
        <v>3</v>
      </c>
      <c r="AC108" s="16" t="s">
        <v>3</v>
      </c>
      <c r="AD108" s="15" t="s">
        <v>3</v>
      </c>
      <c r="AE108" s="15" t="s">
        <v>3</v>
      </c>
      <c r="AF108" s="16" t="s">
        <v>3</v>
      </c>
      <c r="AG108" s="16" t="s">
        <v>3</v>
      </c>
      <c r="AH108" s="16" t="s">
        <v>3</v>
      </c>
      <c r="AI108" s="16" t="s">
        <v>3</v>
      </c>
      <c r="AJ108" s="15" t="s">
        <v>3</v>
      </c>
      <c r="AK108" s="15" t="s">
        <v>3</v>
      </c>
      <c r="AL108" s="16" t="s">
        <v>3</v>
      </c>
      <c r="AM108" s="16" t="s">
        <v>3</v>
      </c>
      <c r="AN108" s="16" t="s">
        <v>3</v>
      </c>
      <c r="AO108" s="16" t="s">
        <v>3</v>
      </c>
      <c r="AP108" s="16" t="s">
        <v>53</v>
      </c>
      <c r="AQ108" s="16" t="s">
        <v>3</v>
      </c>
      <c r="AR108" s="16" t="s">
        <v>3</v>
      </c>
      <c r="AS108" s="16" t="s">
        <v>3</v>
      </c>
      <c r="AT108" s="16" t="s">
        <v>3</v>
      </c>
      <c r="AU108" s="11" t="s">
        <v>3</v>
      </c>
      <c r="AV108" s="11" t="s">
        <v>3</v>
      </c>
      <c r="AW108" s="11" t="s">
        <v>3</v>
      </c>
      <c r="AX108" s="17" t="str">
        <f>VLOOKUP(G108,'[1]JDA data'!$D:$E,2,0)</f>
        <v>AA0003</v>
      </c>
      <c r="AY108" s="17" t="b">
        <f t="shared" si="5"/>
        <v>1</v>
      </c>
      <c r="AZ108" s="17" t="str">
        <f t="shared" si="6"/>
        <v>JNS</v>
      </c>
    </row>
    <row r="109" spans="1:52" s="18" customFormat="1" ht="16.5" customHeight="1" x14ac:dyDescent="0.35">
      <c r="A109" s="8" t="str">
        <f>IF(N109="","-",IFERROR(VLOOKUP(N109,'[1]All Route Non-Bailment V76'!$A:$H,5,0),VLOOKUP(N109,'[1]TTVT AAT PxP Bailment EDC V76'!$A:$H,5,0)))</f>
        <v>Bailment</v>
      </c>
      <c r="B109" s="9" t="str">
        <f t="shared" si="4"/>
        <v>Completed</v>
      </c>
      <c r="C109" s="10">
        <f t="shared" si="7"/>
        <v>108</v>
      </c>
      <c r="D109" s="11" t="s">
        <v>55</v>
      </c>
      <c r="E109" s="12" t="s">
        <v>44</v>
      </c>
      <c r="F109" s="11" t="s">
        <v>1</v>
      </c>
      <c r="G109" s="11">
        <v>4397600</v>
      </c>
      <c r="H109" s="13" t="str">
        <f>IF(N109="","-",IFERROR(VLOOKUP(N109,'[1]All Route Non-Bailment V76'!$A:$H,7,0),VLOOKUP(N109,'[1]TTVT AAT PxP Bailment EDC V76'!$A:$H,7,0)))</f>
        <v>Round Trip</v>
      </c>
      <c r="I109" s="11" t="s">
        <v>45</v>
      </c>
      <c r="J109" s="12">
        <v>45267</v>
      </c>
      <c r="K109" s="12">
        <v>45267</v>
      </c>
      <c r="L109" s="12">
        <v>45267</v>
      </c>
      <c r="M109" s="12" t="s">
        <v>46</v>
      </c>
      <c r="N109" s="11" t="s">
        <v>140</v>
      </c>
      <c r="O109" s="13" t="str">
        <f>IF(N109="","-",IFERROR(VLOOKUP(N109,'[1]All Route Non-Bailment V76'!$A:$H,6,0),VLOOKUP(N109,'[1]TTVT AAT PxP Bailment EDC V76'!$A:$H,6,0)))</f>
        <v>11 - 20</v>
      </c>
      <c r="P109" s="11">
        <v>1</v>
      </c>
      <c r="Q109" s="11" t="s">
        <v>3</v>
      </c>
      <c r="R109" s="11" t="s">
        <v>3</v>
      </c>
      <c r="S109" s="13" t="str">
        <f>IF(N109="","-",IFERROR(VLOOKUP(N109,'[1]All Route Non-Bailment V76'!$A:$AF,32,0),VLOOKUP(N109,'[1]TTVT AAT PxP Bailment EDC V76'!$A:$AC,29,0)))</f>
        <v>6W</v>
      </c>
      <c r="T109" s="11" t="s">
        <v>48</v>
      </c>
      <c r="U109" s="11" t="s">
        <v>57</v>
      </c>
      <c r="V109" s="14" t="s">
        <v>58</v>
      </c>
      <c r="W109" s="11" t="s">
        <v>127</v>
      </c>
      <c r="X109" s="15" t="s">
        <v>52</v>
      </c>
      <c r="Y109" s="15" t="s">
        <v>61</v>
      </c>
      <c r="Z109" s="16" t="s">
        <v>3</v>
      </c>
      <c r="AA109" s="16" t="s">
        <v>3</v>
      </c>
      <c r="AB109" s="16" t="s">
        <v>3</v>
      </c>
      <c r="AC109" s="16" t="s">
        <v>3</v>
      </c>
      <c r="AD109" s="15" t="s">
        <v>3</v>
      </c>
      <c r="AE109" s="15" t="s">
        <v>3</v>
      </c>
      <c r="AF109" s="16" t="s">
        <v>3</v>
      </c>
      <c r="AG109" s="16" t="s">
        <v>3</v>
      </c>
      <c r="AH109" s="16" t="s">
        <v>3</v>
      </c>
      <c r="AI109" s="16" t="s">
        <v>3</v>
      </c>
      <c r="AJ109" s="15" t="s">
        <v>3</v>
      </c>
      <c r="AK109" s="15" t="s">
        <v>3</v>
      </c>
      <c r="AL109" s="16" t="s">
        <v>3</v>
      </c>
      <c r="AM109" s="16" t="s">
        <v>3</v>
      </c>
      <c r="AN109" s="16" t="s">
        <v>3</v>
      </c>
      <c r="AO109" s="16" t="s">
        <v>3</v>
      </c>
      <c r="AP109" s="16" t="s">
        <v>60</v>
      </c>
      <c r="AQ109" s="16" t="s">
        <v>3</v>
      </c>
      <c r="AR109" s="16" t="s">
        <v>3</v>
      </c>
      <c r="AS109" s="16" t="s">
        <v>3</v>
      </c>
      <c r="AT109" s="16" t="s">
        <v>3</v>
      </c>
      <c r="AU109" s="11" t="s">
        <v>3</v>
      </c>
      <c r="AV109" s="11" t="s">
        <v>3</v>
      </c>
      <c r="AW109" s="11" t="s">
        <v>3</v>
      </c>
      <c r="AX109" s="17" t="str">
        <f>VLOOKUP(G109,'[1]JDA data'!$D:$E,2,0)</f>
        <v>AC0019</v>
      </c>
      <c r="AY109" s="17" t="b">
        <f t="shared" si="5"/>
        <v>1</v>
      </c>
      <c r="AZ109" s="17" t="str">
        <f t="shared" si="6"/>
        <v>JNS</v>
      </c>
    </row>
    <row r="110" spans="1:52" s="18" customFormat="1" ht="16.5" customHeight="1" x14ac:dyDescent="0.35">
      <c r="A110" s="8" t="str">
        <f>IF(N110="","-",IFERROR(VLOOKUP(N110,'[1]All Route Non-Bailment V76'!$A:$H,5,0),VLOOKUP(N110,'[1]TTVT AAT PxP Bailment EDC V76'!$A:$H,5,0)))</f>
        <v>Bailment</v>
      </c>
      <c r="B110" s="9" t="str">
        <f t="shared" si="4"/>
        <v>Completed</v>
      </c>
      <c r="C110" s="10">
        <f t="shared" si="7"/>
        <v>109</v>
      </c>
      <c r="D110" s="11" t="s">
        <v>55</v>
      </c>
      <c r="E110" s="12" t="s">
        <v>44</v>
      </c>
      <c r="F110" s="11" t="s">
        <v>1</v>
      </c>
      <c r="G110" s="11">
        <v>4397755</v>
      </c>
      <c r="H110" s="13" t="str">
        <f>IF(N110="","-",IFERROR(VLOOKUP(N110,'[1]All Route Non-Bailment V76'!$A:$H,7,0),VLOOKUP(N110,'[1]TTVT AAT PxP Bailment EDC V76'!$A:$H,7,0)))</f>
        <v>Round Trip</v>
      </c>
      <c r="I110" s="11" t="s">
        <v>45</v>
      </c>
      <c r="J110" s="12">
        <v>45267</v>
      </c>
      <c r="K110" s="12">
        <v>45267</v>
      </c>
      <c r="L110" s="12">
        <v>45267</v>
      </c>
      <c r="M110" s="12" t="s">
        <v>46</v>
      </c>
      <c r="N110" s="11" t="s">
        <v>153</v>
      </c>
      <c r="O110" s="13" t="str">
        <f>IF(N110="","-",IFERROR(VLOOKUP(N110,'[1]All Route Non-Bailment V76'!$A:$H,6,0),VLOOKUP(N110,'[1]TTVT AAT PxP Bailment EDC V76'!$A:$H,6,0)))</f>
        <v>11 - 20</v>
      </c>
      <c r="P110" s="11">
        <v>1</v>
      </c>
      <c r="Q110" s="11" t="s">
        <v>3</v>
      </c>
      <c r="R110" s="11" t="s">
        <v>3</v>
      </c>
      <c r="S110" s="13" t="str">
        <f>IF(N110="","-",IFERROR(VLOOKUP(N110,'[1]All Route Non-Bailment V76'!$A:$AF,32,0),VLOOKUP(N110,'[1]TTVT AAT PxP Bailment EDC V76'!$A:$AC,29,0)))</f>
        <v>6W</v>
      </c>
      <c r="T110" s="11" t="s">
        <v>48</v>
      </c>
      <c r="U110" s="11" t="s">
        <v>128</v>
      </c>
      <c r="V110" s="14" t="s">
        <v>129</v>
      </c>
      <c r="W110" s="11" t="s">
        <v>130</v>
      </c>
      <c r="X110" s="15" t="s">
        <v>52</v>
      </c>
      <c r="Y110" s="15" t="s">
        <v>54</v>
      </c>
      <c r="Z110" s="16" t="s">
        <v>3</v>
      </c>
      <c r="AA110" s="16" t="s">
        <v>3</v>
      </c>
      <c r="AB110" s="16" t="s">
        <v>3</v>
      </c>
      <c r="AC110" s="16" t="s">
        <v>3</v>
      </c>
      <c r="AD110" s="15" t="s">
        <v>3</v>
      </c>
      <c r="AE110" s="15" t="s">
        <v>3</v>
      </c>
      <c r="AF110" s="16" t="s">
        <v>3</v>
      </c>
      <c r="AG110" s="16" t="s">
        <v>3</v>
      </c>
      <c r="AH110" s="16" t="s">
        <v>3</v>
      </c>
      <c r="AI110" s="16" t="s">
        <v>3</v>
      </c>
      <c r="AJ110" s="15" t="s">
        <v>3</v>
      </c>
      <c r="AK110" s="15" t="s">
        <v>3</v>
      </c>
      <c r="AL110" s="16" t="s">
        <v>3</v>
      </c>
      <c r="AM110" s="16" t="s">
        <v>3</v>
      </c>
      <c r="AN110" s="16" t="s">
        <v>3</v>
      </c>
      <c r="AO110" s="16" t="s">
        <v>3</v>
      </c>
      <c r="AP110" s="16" t="s">
        <v>53</v>
      </c>
      <c r="AQ110" s="16" t="s">
        <v>3</v>
      </c>
      <c r="AR110" s="16" t="s">
        <v>3</v>
      </c>
      <c r="AS110" s="16" t="s">
        <v>3</v>
      </c>
      <c r="AT110" s="16" t="s">
        <v>3</v>
      </c>
      <c r="AU110" s="11" t="s">
        <v>3</v>
      </c>
      <c r="AV110" s="11" t="s">
        <v>3</v>
      </c>
      <c r="AW110" s="11" t="s">
        <v>3</v>
      </c>
      <c r="AX110" s="17" t="str">
        <f>VLOOKUP(G110,'[1]JDA data'!$D:$E,2,0)</f>
        <v>AC0020</v>
      </c>
      <c r="AY110" s="17" t="b">
        <f t="shared" si="5"/>
        <v>1</v>
      </c>
      <c r="AZ110" s="17" t="str">
        <f t="shared" si="6"/>
        <v>JNS</v>
      </c>
    </row>
    <row r="111" spans="1:52" s="18" customFormat="1" ht="16.5" customHeight="1" x14ac:dyDescent="0.35">
      <c r="A111" s="8" t="str">
        <f>IF(N111="","-",IFERROR(VLOOKUP(N111,'[1]All Route Non-Bailment V76'!$A:$H,5,0),VLOOKUP(N111,'[1]TTVT AAT PxP Bailment EDC V76'!$A:$H,5,0)))</f>
        <v>Bailment</v>
      </c>
      <c r="B111" s="9" t="str">
        <f t="shared" si="4"/>
        <v>Completed</v>
      </c>
      <c r="C111" s="10">
        <f t="shared" si="7"/>
        <v>110</v>
      </c>
      <c r="D111" s="11" t="s">
        <v>55</v>
      </c>
      <c r="E111" s="12" t="s">
        <v>44</v>
      </c>
      <c r="F111" s="11" t="s">
        <v>1</v>
      </c>
      <c r="G111" s="11">
        <v>4397792</v>
      </c>
      <c r="H111" s="13" t="str">
        <f>IF(N111="","-",IFERROR(VLOOKUP(N111,'[1]All Route Non-Bailment V76'!$A:$H,7,0),VLOOKUP(N111,'[1]TTVT AAT PxP Bailment EDC V76'!$A:$H,7,0)))</f>
        <v>Round Trip</v>
      </c>
      <c r="I111" s="11" t="s">
        <v>45</v>
      </c>
      <c r="J111" s="12">
        <v>45267</v>
      </c>
      <c r="K111" s="12">
        <v>45267</v>
      </c>
      <c r="L111" s="12">
        <v>45267</v>
      </c>
      <c r="M111" s="12" t="s">
        <v>46</v>
      </c>
      <c r="N111" s="11" t="s">
        <v>154</v>
      </c>
      <c r="O111" s="13" t="str">
        <f>IF(N111="","-",IFERROR(VLOOKUP(N111,'[1]All Route Non-Bailment V76'!$A:$H,6,0),VLOOKUP(N111,'[1]TTVT AAT PxP Bailment EDC V76'!$A:$H,6,0)))</f>
        <v>11 - 20</v>
      </c>
      <c r="P111" s="11">
        <v>1</v>
      </c>
      <c r="Q111" s="11" t="s">
        <v>3</v>
      </c>
      <c r="R111" s="11" t="s">
        <v>3</v>
      </c>
      <c r="S111" s="13" t="str">
        <f>IF(N111="","-",IFERROR(VLOOKUP(N111,'[1]All Route Non-Bailment V76'!$A:$AF,32,0),VLOOKUP(N111,'[1]TTVT AAT PxP Bailment EDC V76'!$A:$AC,29,0)))</f>
        <v>6W</v>
      </c>
      <c r="T111" s="11" t="s">
        <v>48</v>
      </c>
      <c r="U111" s="11" t="s">
        <v>57</v>
      </c>
      <c r="V111" s="14" t="s">
        <v>58</v>
      </c>
      <c r="W111" s="11" t="s">
        <v>127</v>
      </c>
      <c r="X111" s="15" t="s">
        <v>52</v>
      </c>
      <c r="Y111" s="15" t="s">
        <v>54</v>
      </c>
      <c r="Z111" s="16" t="s">
        <v>3</v>
      </c>
      <c r="AA111" s="16" t="s">
        <v>3</v>
      </c>
      <c r="AB111" s="16" t="s">
        <v>3</v>
      </c>
      <c r="AC111" s="16" t="s">
        <v>3</v>
      </c>
      <c r="AD111" s="15" t="s">
        <v>3</v>
      </c>
      <c r="AE111" s="15" t="s">
        <v>3</v>
      </c>
      <c r="AF111" s="16" t="s">
        <v>3</v>
      </c>
      <c r="AG111" s="16" t="s">
        <v>3</v>
      </c>
      <c r="AH111" s="16" t="s">
        <v>3</v>
      </c>
      <c r="AI111" s="16" t="s">
        <v>3</v>
      </c>
      <c r="AJ111" s="15" t="s">
        <v>3</v>
      </c>
      <c r="AK111" s="15" t="s">
        <v>3</v>
      </c>
      <c r="AL111" s="16" t="s">
        <v>3</v>
      </c>
      <c r="AM111" s="16" t="s">
        <v>3</v>
      </c>
      <c r="AN111" s="16" t="s">
        <v>3</v>
      </c>
      <c r="AO111" s="16" t="s">
        <v>3</v>
      </c>
      <c r="AP111" s="16" t="s">
        <v>53</v>
      </c>
      <c r="AQ111" s="16" t="s">
        <v>3</v>
      </c>
      <c r="AR111" s="16" t="s">
        <v>3</v>
      </c>
      <c r="AS111" s="16" t="s">
        <v>3</v>
      </c>
      <c r="AT111" s="16" t="s">
        <v>3</v>
      </c>
      <c r="AU111" s="11" t="s">
        <v>3</v>
      </c>
      <c r="AV111" s="11" t="s">
        <v>3</v>
      </c>
      <c r="AW111" s="11" t="s">
        <v>3</v>
      </c>
      <c r="AX111" s="17" t="str">
        <f>VLOOKUP(G111,'[1]JDA data'!$D:$E,2,0)</f>
        <v>AC0024</v>
      </c>
      <c r="AY111" s="17" t="b">
        <f t="shared" si="5"/>
        <v>1</v>
      </c>
      <c r="AZ111" s="17" t="str">
        <f t="shared" si="6"/>
        <v>JNS</v>
      </c>
    </row>
    <row r="112" spans="1:52" s="18" customFormat="1" ht="16.5" customHeight="1" x14ac:dyDescent="0.35">
      <c r="A112" s="8" t="str">
        <f>IF(N112="","-",IFERROR(VLOOKUP(N112,'[1]All Route Non-Bailment V76'!$A:$H,5,0),VLOOKUP(N112,'[1]TTVT AAT PxP Bailment EDC V76'!$A:$H,5,0)))</f>
        <v>Bailment</v>
      </c>
      <c r="B112" s="9" t="str">
        <f t="shared" si="4"/>
        <v>Completed</v>
      </c>
      <c r="C112" s="10">
        <f t="shared" si="7"/>
        <v>111</v>
      </c>
      <c r="D112" s="11" t="s">
        <v>62</v>
      </c>
      <c r="E112" s="12" t="s">
        <v>44</v>
      </c>
      <c r="F112" s="11" t="s">
        <v>1</v>
      </c>
      <c r="G112" s="11">
        <v>4397772</v>
      </c>
      <c r="H112" s="13" t="str">
        <f>IF(N112="","-",IFERROR(VLOOKUP(N112,'[1]All Route Non-Bailment V76'!$A:$H,7,0),VLOOKUP(N112,'[1]TTVT AAT PxP Bailment EDC V76'!$A:$H,7,0)))</f>
        <v>Round Trip</v>
      </c>
      <c r="I112" s="11" t="s">
        <v>45</v>
      </c>
      <c r="J112" s="12">
        <v>45267</v>
      </c>
      <c r="K112" s="12">
        <v>45267</v>
      </c>
      <c r="L112" s="12">
        <v>45267</v>
      </c>
      <c r="M112" s="12" t="s">
        <v>46</v>
      </c>
      <c r="N112" s="11" t="s">
        <v>101</v>
      </c>
      <c r="O112" s="13" t="str">
        <f>IF(N112="","-",IFERROR(VLOOKUP(N112,'[1]All Route Non-Bailment V76'!$A:$H,6,0),VLOOKUP(N112,'[1]TTVT AAT PxP Bailment EDC V76'!$A:$H,6,0)))</f>
        <v>11 - 20</v>
      </c>
      <c r="P112" s="11">
        <v>1</v>
      </c>
      <c r="Q112" s="11" t="s">
        <v>3</v>
      </c>
      <c r="R112" s="11" t="s">
        <v>3</v>
      </c>
      <c r="S112" s="13" t="str">
        <f>IF(N112="","-",IFERROR(VLOOKUP(N112,'[1]All Route Non-Bailment V76'!$A:$AF,32,0),VLOOKUP(N112,'[1]TTVT AAT PxP Bailment EDC V76'!$A:$AC,29,0)))</f>
        <v>6W</v>
      </c>
      <c r="T112" s="11" t="s">
        <v>48</v>
      </c>
      <c r="U112" s="11" t="s">
        <v>75</v>
      </c>
      <c r="V112" s="14" t="s">
        <v>76</v>
      </c>
      <c r="W112" s="11" t="s">
        <v>116</v>
      </c>
      <c r="X112" s="15" t="s">
        <v>52</v>
      </c>
      <c r="Y112" s="15" t="s">
        <v>54</v>
      </c>
      <c r="Z112" s="16" t="s">
        <v>3</v>
      </c>
      <c r="AA112" s="16" t="s">
        <v>3</v>
      </c>
      <c r="AB112" s="16" t="s">
        <v>3</v>
      </c>
      <c r="AC112" s="16" t="s">
        <v>3</v>
      </c>
      <c r="AD112" s="15" t="s">
        <v>3</v>
      </c>
      <c r="AE112" s="15" t="s">
        <v>3</v>
      </c>
      <c r="AF112" s="16" t="s">
        <v>3</v>
      </c>
      <c r="AG112" s="16" t="s">
        <v>3</v>
      </c>
      <c r="AH112" s="16" t="s">
        <v>3</v>
      </c>
      <c r="AI112" s="16" t="s">
        <v>3</v>
      </c>
      <c r="AJ112" s="15" t="s">
        <v>3</v>
      </c>
      <c r="AK112" s="15" t="s">
        <v>3</v>
      </c>
      <c r="AL112" s="16" t="s">
        <v>3</v>
      </c>
      <c r="AM112" s="16" t="s">
        <v>3</v>
      </c>
      <c r="AN112" s="16" t="s">
        <v>3</v>
      </c>
      <c r="AO112" s="16" t="s">
        <v>3</v>
      </c>
      <c r="AP112" s="16" t="s">
        <v>53</v>
      </c>
      <c r="AQ112" s="16" t="s">
        <v>3</v>
      </c>
      <c r="AR112" s="16" t="s">
        <v>3</v>
      </c>
      <c r="AS112" s="16" t="s">
        <v>3</v>
      </c>
      <c r="AT112" s="16" t="s">
        <v>3</v>
      </c>
      <c r="AU112" s="11" t="s">
        <v>3</v>
      </c>
      <c r="AV112" s="11" t="s">
        <v>3</v>
      </c>
      <c r="AW112" s="11" t="s">
        <v>3</v>
      </c>
      <c r="AX112" s="17" t="str">
        <f>VLOOKUP(G112,'[1]JDA data'!$D:$E,2,0)</f>
        <v>AA0004</v>
      </c>
      <c r="AY112" s="17" t="b">
        <f t="shared" si="5"/>
        <v>1</v>
      </c>
      <c r="AZ112" s="17" t="str">
        <f t="shared" si="6"/>
        <v>DRD</v>
      </c>
    </row>
    <row r="113" spans="1:52" s="18" customFormat="1" ht="16.5" customHeight="1" x14ac:dyDescent="0.35">
      <c r="A113" s="8" t="str">
        <f>IF(N113="","-",IFERROR(VLOOKUP(N113,'[1]All Route Non-Bailment V76'!$A:$H,5,0),VLOOKUP(N113,'[1]TTVT AAT PxP Bailment EDC V76'!$A:$H,5,0)))</f>
        <v>Bailment</v>
      </c>
      <c r="B113" s="9" t="str">
        <f t="shared" si="4"/>
        <v>Completed</v>
      </c>
      <c r="C113" s="10">
        <f t="shared" si="7"/>
        <v>112</v>
      </c>
      <c r="D113" s="11" t="s">
        <v>43</v>
      </c>
      <c r="E113" s="12" t="s">
        <v>44</v>
      </c>
      <c r="F113" s="11" t="s">
        <v>0</v>
      </c>
      <c r="G113" s="11">
        <v>4398359</v>
      </c>
      <c r="H113" s="13" t="str">
        <f>IF(N113="","-",IFERROR(VLOOKUP(N113,'[1]All Route Non-Bailment V76'!$A:$H,7,0),VLOOKUP(N113,'[1]TTVT AAT PxP Bailment EDC V76'!$A:$H,7,0)))</f>
        <v>Round Trip</v>
      </c>
      <c r="I113" s="11" t="s">
        <v>63</v>
      </c>
      <c r="J113" s="12">
        <v>45267</v>
      </c>
      <c r="K113" s="12">
        <v>45268</v>
      </c>
      <c r="L113" s="12">
        <v>45268</v>
      </c>
      <c r="M113" s="12" t="s">
        <v>69</v>
      </c>
      <c r="N113" s="11" t="s">
        <v>108</v>
      </c>
      <c r="O113" s="13" t="str">
        <f>IF(N113="","-",IFERROR(VLOOKUP(N113,'[1]All Route Non-Bailment V76'!$A:$H,6,0),VLOOKUP(N113,'[1]TTVT AAT PxP Bailment EDC V76'!$A:$H,6,0)))</f>
        <v>11 - 20</v>
      </c>
      <c r="P113" s="11">
        <v>1</v>
      </c>
      <c r="Q113" s="11" t="s">
        <v>3</v>
      </c>
      <c r="R113" s="11" t="s">
        <v>3</v>
      </c>
      <c r="S113" s="13" t="str">
        <f>IF(N113="","-",IFERROR(VLOOKUP(N113,'[1]All Route Non-Bailment V76'!$A:$AF,32,0),VLOOKUP(N113,'[1]TTVT AAT PxP Bailment EDC V76'!$A:$AC,29,0)))</f>
        <v>6W</v>
      </c>
      <c r="T113" s="11" t="s">
        <v>48</v>
      </c>
      <c r="U113" s="11" t="s">
        <v>88</v>
      </c>
      <c r="V113" s="14" t="s">
        <v>89</v>
      </c>
      <c r="W113" s="11" t="s">
        <v>90</v>
      </c>
      <c r="X113" s="15" t="s">
        <v>52</v>
      </c>
      <c r="Y113" s="15" t="s">
        <v>68</v>
      </c>
      <c r="Z113" s="16" t="s">
        <v>3</v>
      </c>
      <c r="AA113" s="16" t="s">
        <v>3</v>
      </c>
      <c r="AB113" s="16" t="s">
        <v>3</v>
      </c>
      <c r="AC113" s="16" t="s">
        <v>3</v>
      </c>
      <c r="AD113" s="15" t="s">
        <v>3</v>
      </c>
      <c r="AE113" s="15" t="s">
        <v>3</v>
      </c>
      <c r="AF113" s="16" t="s">
        <v>3</v>
      </c>
      <c r="AG113" s="16" t="s">
        <v>3</v>
      </c>
      <c r="AH113" s="16" t="s">
        <v>3</v>
      </c>
      <c r="AI113" s="16" t="s">
        <v>3</v>
      </c>
      <c r="AJ113" s="15" t="s">
        <v>3</v>
      </c>
      <c r="AK113" s="15" t="s">
        <v>3</v>
      </c>
      <c r="AL113" s="16" t="s">
        <v>3</v>
      </c>
      <c r="AM113" s="16" t="s">
        <v>3</v>
      </c>
      <c r="AN113" s="16" t="s">
        <v>3</v>
      </c>
      <c r="AO113" s="16" t="s">
        <v>3</v>
      </c>
      <c r="AP113" s="16" t="s">
        <v>54</v>
      </c>
      <c r="AQ113" s="16" t="s">
        <v>3</v>
      </c>
      <c r="AR113" s="16" t="s">
        <v>3</v>
      </c>
      <c r="AS113" s="16" t="s">
        <v>3</v>
      </c>
      <c r="AT113" s="16" t="s">
        <v>3</v>
      </c>
      <c r="AU113" s="11" t="s">
        <v>3</v>
      </c>
      <c r="AV113" s="11" t="s">
        <v>3</v>
      </c>
      <c r="AW113" s="11" t="s">
        <v>3</v>
      </c>
      <c r="AX113" s="17" t="str">
        <f>VLOOKUP(G113,'[1]JDA data'!$D:$E,2,0)</f>
        <v>AC0037</v>
      </c>
      <c r="AY113" s="17" t="b">
        <f t="shared" si="5"/>
        <v>1</v>
      </c>
      <c r="AZ113" s="17" t="str">
        <f t="shared" si="6"/>
        <v>BTS</v>
      </c>
    </row>
    <row r="114" spans="1:52" s="18" customFormat="1" ht="16.5" customHeight="1" x14ac:dyDescent="0.35">
      <c r="A114" s="8" t="str">
        <f>IF(N114="","-",IFERROR(VLOOKUP(N114,'[1]All Route Non-Bailment V76'!$A:$H,5,0),VLOOKUP(N114,'[1]TTVT AAT PxP Bailment EDC V76'!$A:$H,5,0)))</f>
        <v>Bailment</v>
      </c>
      <c r="B114" s="9" t="str">
        <f t="shared" si="4"/>
        <v>Completed</v>
      </c>
      <c r="C114" s="10">
        <f t="shared" si="7"/>
        <v>113</v>
      </c>
      <c r="D114" s="11" t="s">
        <v>62</v>
      </c>
      <c r="E114" s="12" t="s">
        <v>44</v>
      </c>
      <c r="F114" s="11" t="s">
        <v>0</v>
      </c>
      <c r="G114" s="11">
        <v>4398337</v>
      </c>
      <c r="H114" s="13" t="str">
        <f>IF(N114="","-",IFERROR(VLOOKUP(N114,'[1]All Route Non-Bailment V76'!$A:$H,7,0),VLOOKUP(N114,'[1]TTVT AAT PxP Bailment EDC V76'!$A:$H,7,0)))</f>
        <v>Round Trip</v>
      </c>
      <c r="I114" s="11" t="s">
        <v>45</v>
      </c>
      <c r="J114" s="12">
        <v>45267</v>
      </c>
      <c r="K114" s="12">
        <v>45268</v>
      </c>
      <c r="L114" s="12">
        <v>45268</v>
      </c>
      <c r="M114" s="12" t="s">
        <v>69</v>
      </c>
      <c r="N114" s="11" t="s">
        <v>111</v>
      </c>
      <c r="O114" s="13" t="str">
        <f>IF(N114="","-",IFERROR(VLOOKUP(N114,'[1]All Route Non-Bailment V76'!$A:$H,6,0),VLOOKUP(N114,'[1]TTVT AAT PxP Bailment EDC V76'!$A:$H,6,0)))</f>
        <v>11 - 20</v>
      </c>
      <c r="P114" s="11">
        <v>1</v>
      </c>
      <c r="Q114" s="11" t="s">
        <v>3</v>
      </c>
      <c r="R114" s="11" t="s">
        <v>3</v>
      </c>
      <c r="S114" s="13" t="str">
        <f>IF(N114="","-",IFERROR(VLOOKUP(N114,'[1]All Route Non-Bailment V76'!$A:$AF,32,0),VLOOKUP(N114,'[1]TTVT AAT PxP Bailment EDC V76'!$A:$AC,29,0)))</f>
        <v>6W</v>
      </c>
      <c r="T114" s="11" t="s">
        <v>48</v>
      </c>
      <c r="U114" s="11" t="s">
        <v>75</v>
      </c>
      <c r="V114" s="14" t="s">
        <v>76</v>
      </c>
      <c r="W114" s="11" t="s">
        <v>77</v>
      </c>
      <c r="X114" s="15" t="s">
        <v>52</v>
      </c>
      <c r="Y114" s="15" t="s">
        <v>68</v>
      </c>
      <c r="Z114" s="16" t="s">
        <v>3</v>
      </c>
      <c r="AA114" s="16" t="s">
        <v>3</v>
      </c>
      <c r="AB114" s="16" t="s">
        <v>3</v>
      </c>
      <c r="AC114" s="16" t="s">
        <v>3</v>
      </c>
      <c r="AD114" s="15" t="s">
        <v>3</v>
      </c>
      <c r="AE114" s="15" t="s">
        <v>3</v>
      </c>
      <c r="AF114" s="16" t="s">
        <v>3</v>
      </c>
      <c r="AG114" s="16" t="s">
        <v>3</v>
      </c>
      <c r="AH114" s="16" t="s">
        <v>3</v>
      </c>
      <c r="AI114" s="16" t="s">
        <v>3</v>
      </c>
      <c r="AJ114" s="15" t="s">
        <v>3</v>
      </c>
      <c r="AK114" s="15" t="s">
        <v>3</v>
      </c>
      <c r="AL114" s="16" t="s">
        <v>3</v>
      </c>
      <c r="AM114" s="16" t="s">
        <v>3</v>
      </c>
      <c r="AN114" s="16" t="s">
        <v>3</v>
      </c>
      <c r="AO114" s="16" t="s">
        <v>3</v>
      </c>
      <c r="AP114" s="16" t="s">
        <v>54</v>
      </c>
      <c r="AQ114" s="16" t="s">
        <v>3</v>
      </c>
      <c r="AR114" s="16" t="s">
        <v>3</v>
      </c>
      <c r="AS114" s="16" t="s">
        <v>3</v>
      </c>
      <c r="AT114" s="16" t="s">
        <v>3</v>
      </c>
      <c r="AU114" s="11" t="s">
        <v>3</v>
      </c>
      <c r="AV114" s="11" t="s">
        <v>3</v>
      </c>
      <c r="AW114" s="11" t="s">
        <v>3</v>
      </c>
      <c r="AX114" s="17" t="str">
        <f>VLOOKUP(G114,'[1]JDA data'!$D:$E,2,0)</f>
        <v>AC0038</v>
      </c>
      <c r="AY114" s="17" t="b">
        <f t="shared" si="5"/>
        <v>1</v>
      </c>
      <c r="AZ114" s="17" t="str">
        <f t="shared" si="6"/>
        <v>DRD</v>
      </c>
    </row>
    <row r="115" spans="1:52" s="18" customFormat="1" ht="16.5" customHeight="1" x14ac:dyDescent="0.35">
      <c r="A115" s="8" t="str">
        <f>IF(N115="","-",IFERROR(VLOOKUP(N115,'[1]All Route Non-Bailment V76'!$A:$H,5,0),VLOOKUP(N115,'[1]TTVT AAT PxP Bailment EDC V76'!$A:$H,5,0)))</f>
        <v>Bailment</v>
      </c>
      <c r="B115" s="9" t="str">
        <f t="shared" si="4"/>
        <v>Completed</v>
      </c>
      <c r="C115" s="10">
        <f t="shared" si="7"/>
        <v>114</v>
      </c>
      <c r="D115" s="11" t="s">
        <v>43</v>
      </c>
      <c r="E115" s="12" t="s">
        <v>44</v>
      </c>
      <c r="F115" s="11" t="s">
        <v>0</v>
      </c>
      <c r="G115" s="11">
        <v>4398360</v>
      </c>
      <c r="H115" s="13" t="str">
        <f>IF(N115="","-",IFERROR(VLOOKUP(N115,'[1]All Route Non-Bailment V76'!$A:$H,7,0),VLOOKUP(N115,'[1]TTVT AAT PxP Bailment EDC V76'!$A:$H,7,0)))</f>
        <v>Round Trip</v>
      </c>
      <c r="I115" s="11" t="s">
        <v>45</v>
      </c>
      <c r="J115" s="12">
        <v>45267</v>
      </c>
      <c r="K115" s="12">
        <v>45268</v>
      </c>
      <c r="L115" s="12">
        <v>45268</v>
      </c>
      <c r="M115" s="12" t="s">
        <v>69</v>
      </c>
      <c r="N115" s="11" t="s">
        <v>112</v>
      </c>
      <c r="O115" s="13" t="str">
        <f>IF(N115="","-",IFERROR(VLOOKUP(N115,'[1]All Route Non-Bailment V76'!$A:$H,6,0),VLOOKUP(N115,'[1]TTVT AAT PxP Bailment EDC V76'!$A:$H,6,0)))</f>
        <v>11 - 20</v>
      </c>
      <c r="P115" s="11">
        <v>1</v>
      </c>
      <c r="Q115" s="11" t="s">
        <v>3</v>
      </c>
      <c r="R115" s="11" t="s">
        <v>3</v>
      </c>
      <c r="S115" s="13" t="str">
        <f>IF(N115="","-",IFERROR(VLOOKUP(N115,'[1]All Route Non-Bailment V76'!$A:$AF,32,0),VLOOKUP(N115,'[1]TTVT AAT PxP Bailment EDC V76'!$A:$AC,29,0)))</f>
        <v>6W</v>
      </c>
      <c r="T115" s="11" t="s">
        <v>48</v>
      </c>
      <c r="U115" s="11" t="s">
        <v>83</v>
      </c>
      <c r="V115" s="14" t="s">
        <v>84</v>
      </c>
      <c r="W115" s="11" t="s">
        <v>85</v>
      </c>
      <c r="X115" s="15" t="s">
        <v>52</v>
      </c>
      <c r="Y115" s="15" t="s">
        <v>68</v>
      </c>
      <c r="Z115" s="16" t="s">
        <v>3</v>
      </c>
      <c r="AA115" s="16" t="s">
        <v>3</v>
      </c>
      <c r="AB115" s="16" t="s">
        <v>3</v>
      </c>
      <c r="AC115" s="16" t="s">
        <v>3</v>
      </c>
      <c r="AD115" s="15" t="s">
        <v>3</v>
      </c>
      <c r="AE115" s="15" t="s">
        <v>3</v>
      </c>
      <c r="AF115" s="16" t="s">
        <v>3</v>
      </c>
      <c r="AG115" s="16" t="s">
        <v>3</v>
      </c>
      <c r="AH115" s="16" t="s">
        <v>3</v>
      </c>
      <c r="AI115" s="16" t="s">
        <v>3</v>
      </c>
      <c r="AJ115" s="15" t="s">
        <v>3</v>
      </c>
      <c r="AK115" s="15" t="s">
        <v>3</v>
      </c>
      <c r="AL115" s="16" t="s">
        <v>3</v>
      </c>
      <c r="AM115" s="16" t="s">
        <v>3</v>
      </c>
      <c r="AN115" s="16" t="s">
        <v>3</v>
      </c>
      <c r="AO115" s="16" t="s">
        <v>3</v>
      </c>
      <c r="AP115" s="16" t="s">
        <v>54</v>
      </c>
      <c r="AQ115" s="16" t="s">
        <v>3</v>
      </c>
      <c r="AR115" s="16" t="s">
        <v>3</v>
      </c>
      <c r="AS115" s="16" t="s">
        <v>3</v>
      </c>
      <c r="AT115" s="16" t="s">
        <v>3</v>
      </c>
      <c r="AU115" s="11" t="s">
        <v>3</v>
      </c>
      <c r="AV115" s="11" t="s">
        <v>3</v>
      </c>
      <c r="AW115" s="11" t="s">
        <v>3</v>
      </c>
      <c r="AX115" s="17" t="str">
        <f>VLOOKUP(G115,'[1]JDA data'!$D:$E,2,0)</f>
        <v>AC0039</v>
      </c>
      <c r="AY115" s="17" t="b">
        <f t="shared" si="5"/>
        <v>1</v>
      </c>
      <c r="AZ115" s="17" t="str">
        <f t="shared" si="6"/>
        <v>BTS</v>
      </c>
    </row>
    <row r="116" spans="1:52" s="18" customFormat="1" ht="16.5" customHeight="1" x14ac:dyDescent="0.35">
      <c r="A116" s="8" t="str">
        <f>IF(N116="","-",IFERROR(VLOOKUP(N116,'[1]All Route Non-Bailment V76'!$A:$H,5,0),VLOOKUP(N116,'[1]TTVT AAT PxP Bailment EDC V76'!$A:$H,5,0)))</f>
        <v>Bailment</v>
      </c>
      <c r="B116" s="9" t="str">
        <f t="shared" si="4"/>
        <v>Completed</v>
      </c>
      <c r="C116" s="10">
        <f t="shared" si="7"/>
        <v>115</v>
      </c>
      <c r="D116" s="11" t="s">
        <v>62</v>
      </c>
      <c r="E116" s="12" t="s">
        <v>44</v>
      </c>
      <c r="F116" s="11" t="s">
        <v>0</v>
      </c>
      <c r="G116" s="11">
        <v>4398214</v>
      </c>
      <c r="H116" s="13" t="str">
        <f>IF(N116="","-",IFERROR(VLOOKUP(N116,'[1]All Route Non-Bailment V76'!$A:$H,7,0),VLOOKUP(N116,'[1]TTVT AAT PxP Bailment EDC V76'!$A:$H,7,0)))</f>
        <v>Round Trip</v>
      </c>
      <c r="I116" s="11" t="s">
        <v>45</v>
      </c>
      <c r="J116" s="12">
        <v>45267</v>
      </c>
      <c r="K116" s="12">
        <v>45268</v>
      </c>
      <c r="L116" s="12">
        <v>45268</v>
      </c>
      <c r="M116" s="12" t="s">
        <v>69</v>
      </c>
      <c r="N116" s="11" t="s">
        <v>115</v>
      </c>
      <c r="O116" s="13" t="str">
        <f>IF(N116="","-",IFERROR(VLOOKUP(N116,'[1]All Route Non-Bailment V76'!$A:$H,6,0),VLOOKUP(N116,'[1]TTVT AAT PxP Bailment EDC V76'!$A:$H,6,0)))</f>
        <v>11 - 20</v>
      </c>
      <c r="P116" s="11">
        <v>1</v>
      </c>
      <c r="Q116" s="11" t="s">
        <v>3</v>
      </c>
      <c r="R116" s="11" t="s">
        <v>3</v>
      </c>
      <c r="S116" s="13" t="str">
        <f>IF(N116="","-",IFERROR(VLOOKUP(N116,'[1]All Route Non-Bailment V76'!$A:$AF,32,0),VLOOKUP(N116,'[1]TTVT AAT PxP Bailment EDC V76'!$A:$AC,29,0)))</f>
        <v>6W</v>
      </c>
      <c r="T116" s="11" t="s">
        <v>48</v>
      </c>
      <c r="U116" s="11" t="s">
        <v>65</v>
      </c>
      <c r="V116" s="14" t="s">
        <v>66</v>
      </c>
      <c r="W116" s="11" t="s">
        <v>67</v>
      </c>
      <c r="X116" s="15" t="s">
        <v>52</v>
      </c>
      <c r="Y116" s="15" t="s">
        <v>68</v>
      </c>
      <c r="Z116" s="16" t="s">
        <v>3</v>
      </c>
      <c r="AA116" s="16" t="s">
        <v>3</v>
      </c>
      <c r="AB116" s="16" t="s">
        <v>3</v>
      </c>
      <c r="AC116" s="16" t="s">
        <v>3</v>
      </c>
      <c r="AD116" s="15" t="s">
        <v>3</v>
      </c>
      <c r="AE116" s="15" t="s">
        <v>3</v>
      </c>
      <c r="AF116" s="16" t="s">
        <v>3</v>
      </c>
      <c r="AG116" s="16" t="s">
        <v>3</v>
      </c>
      <c r="AH116" s="16" t="s">
        <v>3</v>
      </c>
      <c r="AI116" s="16" t="s">
        <v>3</v>
      </c>
      <c r="AJ116" s="15" t="s">
        <v>3</v>
      </c>
      <c r="AK116" s="15" t="s">
        <v>3</v>
      </c>
      <c r="AL116" s="16" t="s">
        <v>3</v>
      </c>
      <c r="AM116" s="16" t="s">
        <v>3</v>
      </c>
      <c r="AN116" s="16" t="s">
        <v>3</v>
      </c>
      <c r="AO116" s="16" t="s">
        <v>3</v>
      </c>
      <c r="AP116" s="16" t="s">
        <v>54</v>
      </c>
      <c r="AQ116" s="16" t="s">
        <v>3</v>
      </c>
      <c r="AR116" s="16" t="s">
        <v>3</v>
      </c>
      <c r="AS116" s="16" t="s">
        <v>3</v>
      </c>
      <c r="AT116" s="16" t="s">
        <v>3</v>
      </c>
      <c r="AU116" s="11" t="s">
        <v>3</v>
      </c>
      <c r="AV116" s="11" t="s">
        <v>3</v>
      </c>
      <c r="AW116" s="11" t="s">
        <v>3</v>
      </c>
      <c r="AX116" s="17" t="str">
        <f>VLOOKUP(G116,'[1]JDA data'!$D:$E,2,0)</f>
        <v>AC0040</v>
      </c>
      <c r="AY116" s="17" t="b">
        <f t="shared" si="5"/>
        <v>1</v>
      </c>
      <c r="AZ116" s="17" t="str">
        <f t="shared" si="6"/>
        <v>DRD</v>
      </c>
    </row>
    <row r="117" spans="1:52" s="18" customFormat="1" ht="16.5" customHeight="1" x14ac:dyDescent="0.35">
      <c r="A117" s="8" t="str">
        <f>IF(N117="","-",IFERROR(VLOOKUP(N117,'[1]All Route Non-Bailment V76'!$A:$H,5,0),VLOOKUP(N117,'[1]TTVT AAT PxP Bailment EDC V76'!$A:$H,5,0)))</f>
        <v>Bailment</v>
      </c>
      <c r="B117" s="9" t="str">
        <f t="shared" si="4"/>
        <v>Completed</v>
      </c>
      <c r="C117" s="10">
        <f t="shared" si="7"/>
        <v>116</v>
      </c>
      <c r="D117" s="11" t="s">
        <v>43</v>
      </c>
      <c r="E117" s="12" t="s">
        <v>44</v>
      </c>
      <c r="F117" s="11" t="s">
        <v>0</v>
      </c>
      <c r="G117" s="11">
        <v>4398234</v>
      </c>
      <c r="H117" s="13" t="str">
        <f>IF(N117="","-",IFERROR(VLOOKUP(N117,'[1]All Route Non-Bailment V76'!$A:$H,7,0),VLOOKUP(N117,'[1]TTVT AAT PxP Bailment EDC V76'!$A:$H,7,0)))</f>
        <v>Round Trip</v>
      </c>
      <c r="I117" s="11" t="s">
        <v>45</v>
      </c>
      <c r="J117" s="12">
        <v>45267</v>
      </c>
      <c r="K117" s="12">
        <v>45268</v>
      </c>
      <c r="L117" s="12">
        <v>45268</v>
      </c>
      <c r="M117" s="12" t="s">
        <v>69</v>
      </c>
      <c r="N117" s="11" t="s">
        <v>117</v>
      </c>
      <c r="O117" s="13" t="str">
        <f>IF(N117="","-",IFERROR(VLOOKUP(N117,'[1]All Route Non-Bailment V76'!$A:$H,6,0),VLOOKUP(N117,'[1]TTVT AAT PxP Bailment EDC V76'!$A:$H,6,0)))</f>
        <v>11 - 20</v>
      </c>
      <c r="P117" s="11">
        <v>1</v>
      </c>
      <c r="Q117" s="11" t="s">
        <v>3</v>
      </c>
      <c r="R117" s="11" t="s">
        <v>3</v>
      </c>
      <c r="S117" s="13" t="str">
        <f>IF(N117="","-",IFERROR(VLOOKUP(N117,'[1]All Route Non-Bailment V76'!$A:$AF,32,0),VLOOKUP(N117,'[1]TTVT AAT PxP Bailment EDC V76'!$A:$AC,29,0)))</f>
        <v>6W</v>
      </c>
      <c r="T117" s="11" t="s">
        <v>48</v>
      </c>
      <c r="U117" s="11" t="s">
        <v>79</v>
      </c>
      <c r="V117" s="14" t="s">
        <v>80</v>
      </c>
      <c r="W117" s="11" t="s">
        <v>81</v>
      </c>
      <c r="X117" s="15" t="s">
        <v>52</v>
      </c>
      <c r="Y117" s="15" t="s">
        <v>68</v>
      </c>
      <c r="Z117" s="16" t="s">
        <v>3</v>
      </c>
      <c r="AA117" s="16" t="s">
        <v>3</v>
      </c>
      <c r="AB117" s="16" t="s">
        <v>3</v>
      </c>
      <c r="AC117" s="16" t="s">
        <v>3</v>
      </c>
      <c r="AD117" s="15" t="s">
        <v>3</v>
      </c>
      <c r="AE117" s="15" t="s">
        <v>3</v>
      </c>
      <c r="AF117" s="16" t="s">
        <v>3</v>
      </c>
      <c r="AG117" s="16" t="s">
        <v>3</v>
      </c>
      <c r="AH117" s="16" t="s">
        <v>3</v>
      </c>
      <c r="AI117" s="16" t="s">
        <v>3</v>
      </c>
      <c r="AJ117" s="15" t="s">
        <v>3</v>
      </c>
      <c r="AK117" s="15" t="s">
        <v>3</v>
      </c>
      <c r="AL117" s="16" t="s">
        <v>3</v>
      </c>
      <c r="AM117" s="16" t="s">
        <v>3</v>
      </c>
      <c r="AN117" s="16" t="s">
        <v>3</v>
      </c>
      <c r="AO117" s="16" t="s">
        <v>3</v>
      </c>
      <c r="AP117" s="16" t="s">
        <v>54</v>
      </c>
      <c r="AQ117" s="16" t="s">
        <v>3</v>
      </c>
      <c r="AR117" s="16" t="s">
        <v>3</v>
      </c>
      <c r="AS117" s="16" t="s">
        <v>3</v>
      </c>
      <c r="AT117" s="16" t="s">
        <v>3</v>
      </c>
      <c r="AU117" s="11" t="s">
        <v>3</v>
      </c>
      <c r="AV117" s="11" t="s">
        <v>3</v>
      </c>
      <c r="AW117" s="11" t="s">
        <v>3</v>
      </c>
      <c r="AX117" s="17" t="str">
        <f>VLOOKUP(G117,'[1]JDA data'!$D:$E,2,0)</f>
        <v>AA0006</v>
      </c>
      <c r="AY117" s="17" t="b">
        <f t="shared" si="5"/>
        <v>1</v>
      </c>
      <c r="AZ117" s="17" t="str">
        <f t="shared" si="6"/>
        <v>BTS</v>
      </c>
    </row>
    <row r="118" spans="1:52" s="18" customFormat="1" ht="16.5" customHeight="1" x14ac:dyDescent="0.35">
      <c r="A118" s="8" t="str">
        <f>IF(N118="","-",IFERROR(VLOOKUP(N118,'[1]All Route Non-Bailment V76'!$A:$H,5,0),VLOOKUP(N118,'[1]TTVT AAT PxP Bailment EDC V76'!$A:$H,5,0)))</f>
        <v>Bailment</v>
      </c>
      <c r="B118" s="9" t="str">
        <f t="shared" si="4"/>
        <v>Completed</v>
      </c>
      <c r="C118" s="10">
        <f t="shared" si="7"/>
        <v>117</v>
      </c>
      <c r="D118" s="11" t="s">
        <v>43</v>
      </c>
      <c r="E118" s="12" t="s">
        <v>44</v>
      </c>
      <c r="F118" s="11" t="s">
        <v>0</v>
      </c>
      <c r="G118" s="11">
        <v>4398215</v>
      </c>
      <c r="H118" s="13" t="str">
        <f>IF(N118="","-",IFERROR(VLOOKUP(N118,'[1]All Route Non-Bailment V76'!$A:$H,7,0),VLOOKUP(N118,'[1]TTVT AAT PxP Bailment EDC V76'!$A:$H,7,0)))</f>
        <v>Round Trip</v>
      </c>
      <c r="I118" s="11" t="s">
        <v>45</v>
      </c>
      <c r="J118" s="12">
        <v>45267</v>
      </c>
      <c r="K118" s="12">
        <v>45268</v>
      </c>
      <c r="L118" s="12">
        <v>45268</v>
      </c>
      <c r="M118" s="12" t="s">
        <v>69</v>
      </c>
      <c r="N118" s="11" t="s">
        <v>118</v>
      </c>
      <c r="O118" s="13" t="str">
        <f>IF(N118="","-",IFERROR(VLOOKUP(N118,'[1]All Route Non-Bailment V76'!$A:$H,6,0),VLOOKUP(N118,'[1]TTVT AAT PxP Bailment EDC V76'!$A:$H,6,0)))</f>
        <v>11 - 20</v>
      </c>
      <c r="P118" s="11">
        <v>1</v>
      </c>
      <c r="Q118" s="11" t="s">
        <v>3</v>
      </c>
      <c r="R118" s="11" t="s">
        <v>3</v>
      </c>
      <c r="S118" s="13" t="str">
        <f>IF(N118="","-",IFERROR(VLOOKUP(N118,'[1]All Route Non-Bailment V76'!$A:$AF,32,0),VLOOKUP(N118,'[1]TTVT AAT PxP Bailment EDC V76'!$A:$AC,29,0)))</f>
        <v>6W</v>
      </c>
      <c r="T118" s="11" t="s">
        <v>48</v>
      </c>
      <c r="U118" s="11" t="s">
        <v>88</v>
      </c>
      <c r="V118" s="14" t="s">
        <v>89</v>
      </c>
      <c r="W118" s="11" t="s">
        <v>90</v>
      </c>
      <c r="X118" s="15" t="s">
        <v>52</v>
      </c>
      <c r="Y118" s="15" t="s">
        <v>68</v>
      </c>
      <c r="Z118" s="16" t="s">
        <v>3</v>
      </c>
      <c r="AA118" s="16" t="s">
        <v>3</v>
      </c>
      <c r="AB118" s="16" t="s">
        <v>3</v>
      </c>
      <c r="AC118" s="16" t="s">
        <v>3</v>
      </c>
      <c r="AD118" s="15" t="s">
        <v>3</v>
      </c>
      <c r="AE118" s="15" t="s">
        <v>3</v>
      </c>
      <c r="AF118" s="16" t="s">
        <v>3</v>
      </c>
      <c r="AG118" s="16" t="s">
        <v>3</v>
      </c>
      <c r="AH118" s="16" t="s">
        <v>3</v>
      </c>
      <c r="AI118" s="16" t="s">
        <v>3</v>
      </c>
      <c r="AJ118" s="15" t="s">
        <v>3</v>
      </c>
      <c r="AK118" s="15" t="s">
        <v>3</v>
      </c>
      <c r="AL118" s="16" t="s">
        <v>3</v>
      </c>
      <c r="AM118" s="16" t="s">
        <v>3</v>
      </c>
      <c r="AN118" s="16" t="s">
        <v>3</v>
      </c>
      <c r="AO118" s="16" t="s">
        <v>3</v>
      </c>
      <c r="AP118" s="16" t="s">
        <v>54</v>
      </c>
      <c r="AQ118" s="16" t="s">
        <v>3</v>
      </c>
      <c r="AR118" s="16" t="s">
        <v>3</v>
      </c>
      <c r="AS118" s="16" t="s">
        <v>3</v>
      </c>
      <c r="AT118" s="16" t="s">
        <v>3</v>
      </c>
      <c r="AU118" s="11" t="s">
        <v>3</v>
      </c>
      <c r="AV118" s="11" t="s">
        <v>3</v>
      </c>
      <c r="AW118" s="11" t="s">
        <v>3</v>
      </c>
      <c r="AX118" s="17" t="str">
        <f>VLOOKUP(G118,'[1]JDA data'!$D:$E,2,0)</f>
        <v>AC0041</v>
      </c>
      <c r="AY118" s="17" t="b">
        <f t="shared" si="5"/>
        <v>1</v>
      </c>
      <c r="AZ118" s="17" t="str">
        <f t="shared" si="6"/>
        <v>BTS</v>
      </c>
    </row>
    <row r="119" spans="1:52" s="18" customFormat="1" ht="16.5" customHeight="1" x14ac:dyDescent="0.35">
      <c r="A119" s="8" t="str">
        <f>IF(N119="","-",IFERROR(VLOOKUP(N119,'[1]All Route Non-Bailment V76'!$A:$H,5,0),VLOOKUP(N119,'[1]TTVT AAT PxP Bailment EDC V76'!$A:$H,5,0)))</f>
        <v>Bailment</v>
      </c>
      <c r="B119" s="9" t="str">
        <f t="shared" si="4"/>
        <v>Completed</v>
      </c>
      <c r="C119" s="10">
        <f t="shared" si="7"/>
        <v>118</v>
      </c>
      <c r="D119" s="11" t="s">
        <v>62</v>
      </c>
      <c r="E119" s="12" t="s">
        <v>44</v>
      </c>
      <c r="F119" s="11" t="s">
        <v>0</v>
      </c>
      <c r="G119" s="11">
        <v>4398242</v>
      </c>
      <c r="H119" s="13" t="str">
        <f>IF(N119="","-",IFERROR(VLOOKUP(N119,'[1]All Route Non-Bailment V76'!$A:$H,7,0),VLOOKUP(N119,'[1]TTVT AAT PxP Bailment EDC V76'!$A:$H,7,0)))</f>
        <v>Round Trip</v>
      </c>
      <c r="I119" s="11" t="s">
        <v>45</v>
      </c>
      <c r="J119" s="12">
        <v>45267</v>
      </c>
      <c r="K119" s="12">
        <v>45268</v>
      </c>
      <c r="L119" s="12">
        <v>45268</v>
      </c>
      <c r="M119" s="12" t="s">
        <v>69</v>
      </c>
      <c r="N119" s="11" t="s">
        <v>142</v>
      </c>
      <c r="O119" s="13" t="str">
        <f>IF(N119="","-",IFERROR(VLOOKUP(N119,'[1]All Route Non-Bailment V76'!$A:$H,6,0),VLOOKUP(N119,'[1]TTVT AAT PxP Bailment EDC V76'!$A:$H,6,0)))</f>
        <v>11 - 20</v>
      </c>
      <c r="P119" s="11">
        <v>1</v>
      </c>
      <c r="Q119" s="11" t="s">
        <v>3</v>
      </c>
      <c r="R119" s="11" t="s">
        <v>3</v>
      </c>
      <c r="S119" s="13" t="str">
        <f>IF(N119="","-",IFERROR(VLOOKUP(N119,'[1]All Route Non-Bailment V76'!$A:$AF,32,0),VLOOKUP(N119,'[1]TTVT AAT PxP Bailment EDC V76'!$A:$AC,29,0)))</f>
        <v>6W</v>
      </c>
      <c r="T119" s="11" t="s">
        <v>48</v>
      </c>
      <c r="U119" s="11" t="s">
        <v>75</v>
      </c>
      <c r="V119" s="14" t="s">
        <v>76</v>
      </c>
      <c r="W119" s="11" t="s">
        <v>77</v>
      </c>
      <c r="X119" s="15" t="s">
        <v>52</v>
      </c>
      <c r="Y119" s="15" t="s">
        <v>68</v>
      </c>
      <c r="Z119" s="16" t="s">
        <v>3</v>
      </c>
      <c r="AA119" s="16" t="s">
        <v>3</v>
      </c>
      <c r="AB119" s="16" t="s">
        <v>3</v>
      </c>
      <c r="AC119" s="16" t="s">
        <v>3</v>
      </c>
      <c r="AD119" s="15" t="s">
        <v>3</v>
      </c>
      <c r="AE119" s="15" t="s">
        <v>3</v>
      </c>
      <c r="AF119" s="16" t="s">
        <v>3</v>
      </c>
      <c r="AG119" s="16" t="s">
        <v>3</v>
      </c>
      <c r="AH119" s="16" t="s">
        <v>3</v>
      </c>
      <c r="AI119" s="16" t="s">
        <v>3</v>
      </c>
      <c r="AJ119" s="15" t="s">
        <v>3</v>
      </c>
      <c r="AK119" s="15" t="s">
        <v>3</v>
      </c>
      <c r="AL119" s="16" t="s">
        <v>3</v>
      </c>
      <c r="AM119" s="16" t="s">
        <v>3</v>
      </c>
      <c r="AN119" s="16" t="s">
        <v>3</v>
      </c>
      <c r="AO119" s="16" t="s">
        <v>3</v>
      </c>
      <c r="AP119" s="16" t="s">
        <v>54</v>
      </c>
      <c r="AQ119" s="16" t="s">
        <v>3</v>
      </c>
      <c r="AR119" s="16" t="s">
        <v>3</v>
      </c>
      <c r="AS119" s="16" t="s">
        <v>3</v>
      </c>
      <c r="AT119" s="16" t="s">
        <v>3</v>
      </c>
      <c r="AU119" s="11" t="s">
        <v>3</v>
      </c>
      <c r="AV119" s="11" t="s">
        <v>3</v>
      </c>
      <c r="AW119" s="11" t="s">
        <v>3</v>
      </c>
      <c r="AX119" s="17" t="str">
        <f>VLOOKUP(G119,'[1]JDA data'!$D:$E,2,0)</f>
        <v>AC0042</v>
      </c>
      <c r="AY119" s="17" t="b">
        <f t="shared" si="5"/>
        <v>1</v>
      </c>
      <c r="AZ119" s="17" t="str">
        <f t="shared" si="6"/>
        <v>DRD</v>
      </c>
    </row>
    <row r="120" spans="1:52" s="18" customFormat="1" ht="16.5" customHeight="1" x14ac:dyDescent="0.35">
      <c r="A120" s="8" t="str">
        <f>IF(N120="","-",IFERROR(VLOOKUP(N120,'[1]All Route Non-Bailment V76'!$A:$H,5,0),VLOOKUP(N120,'[1]TTVT AAT PxP Bailment EDC V76'!$A:$H,5,0)))</f>
        <v>Bailment</v>
      </c>
      <c r="B120" s="9" t="str">
        <f t="shared" si="4"/>
        <v>Completed</v>
      </c>
      <c r="C120" s="10">
        <f t="shared" si="7"/>
        <v>119</v>
      </c>
      <c r="D120" s="11" t="s">
        <v>43</v>
      </c>
      <c r="E120" s="12" t="s">
        <v>44</v>
      </c>
      <c r="F120" s="11" t="s">
        <v>0</v>
      </c>
      <c r="G120" s="11">
        <v>4398405</v>
      </c>
      <c r="H120" s="13" t="str">
        <f>IF(N120="","-",IFERROR(VLOOKUP(N120,'[1]All Route Non-Bailment V76'!$A:$H,7,0),VLOOKUP(N120,'[1]TTVT AAT PxP Bailment EDC V76'!$A:$H,7,0)))</f>
        <v>Round Trip</v>
      </c>
      <c r="I120" s="11" t="s">
        <v>45</v>
      </c>
      <c r="J120" s="12">
        <v>45267</v>
      </c>
      <c r="K120" s="12">
        <v>45268</v>
      </c>
      <c r="L120" s="12">
        <v>45268</v>
      </c>
      <c r="M120" s="12" t="s">
        <v>69</v>
      </c>
      <c r="N120" s="11" t="s">
        <v>120</v>
      </c>
      <c r="O120" s="13" t="str">
        <f>IF(N120="","-",IFERROR(VLOOKUP(N120,'[1]All Route Non-Bailment V76'!$A:$H,6,0),VLOOKUP(N120,'[1]TTVT AAT PxP Bailment EDC V76'!$A:$H,6,0)))</f>
        <v>11 - 20</v>
      </c>
      <c r="P120" s="11">
        <v>1</v>
      </c>
      <c r="Q120" s="11" t="s">
        <v>3</v>
      </c>
      <c r="R120" s="11" t="s">
        <v>3</v>
      </c>
      <c r="S120" s="13" t="str">
        <f>IF(N120="","-",IFERROR(VLOOKUP(N120,'[1]All Route Non-Bailment V76'!$A:$AF,32,0),VLOOKUP(N120,'[1]TTVT AAT PxP Bailment EDC V76'!$A:$AC,29,0)))</f>
        <v>6W</v>
      </c>
      <c r="T120" s="11" t="s">
        <v>48</v>
      </c>
      <c r="U120" s="11" t="s">
        <v>83</v>
      </c>
      <c r="V120" s="14" t="s">
        <v>84</v>
      </c>
      <c r="W120" s="11" t="s">
        <v>85</v>
      </c>
      <c r="X120" s="15" t="s">
        <v>52</v>
      </c>
      <c r="Y120" s="15" t="s">
        <v>68</v>
      </c>
      <c r="Z120" s="16" t="s">
        <v>3</v>
      </c>
      <c r="AA120" s="16" t="s">
        <v>3</v>
      </c>
      <c r="AB120" s="16" t="s">
        <v>3</v>
      </c>
      <c r="AC120" s="16" t="s">
        <v>3</v>
      </c>
      <c r="AD120" s="15" t="s">
        <v>3</v>
      </c>
      <c r="AE120" s="15" t="s">
        <v>3</v>
      </c>
      <c r="AF120" s="16" t="s">
        <v>3</v>
      </c>
      <c r="AG120" s="16" t="s">
        <v>3</v>
      </c>
      <c r="AH120" s="16" t="s">
        <v>3</v>
      </c>
      <c r="AI120" s="16" t="s">
        <v>3</v>
      </c>
      <c r="AJ120" s="15" t="s">
        <v>3</v>
      </c>
      <c r="AK120" s="15" t="s">
        <v>3</v>
      </c>
      <c r="AL120" s="16" t="s">
        <v>3</v>
      </c>
      <c r="AM120" s="16" t="s">
        <v>3</v>
      </c>
      <c r="AN120" s="16" t="s">
        <v>3</v>
      </c>
      <c r="AO120" s="16" t="s">
        <v>3</v>
      </c>
      <c r="AP120" s="16" t="s">
        <v>54</v>
      </c>
      <c r="AQ120" s="16" t="s">
        <v>3</v>
      </c>
      <c r="AR120" s="16" t="s">
        <v>3</v>
      </c>
      <c r="AS120" s="16" t="s">
        <v>3</v>
      </c>
      <c r="AT120" s="16" t="s">
        <v>3</v>
      </c>
      <c r="AU120" s="11" t="s">
        <v>3</v>
      </c>
      <c r="AV120" s="11" t="s">
        <v>3</v>
      </c>
      <c r="AW120" s="11" t="s">
        <v>3</v>
      </c>
      <c r="AX120" s="17" t="str">
        <f>VLOOKUP(G120,'[1]JDA data'!$D:$E,2,0)</f>
        <v>AB0006</v>
      </c>
      <c r="AY120" s="17" t="b">
        <f t="shared" si="5"/>
        <v>1</v>
      </c>
      <c r="AZ120" s="17" t="str">
        <f t="shared" si="6"/>
        <v>BTS</v>
      </c>
    </row>
    <row r="121" spans="1:52" s="18" customFormat="1" ht="16.5" customHeight="1" x14ac:dyDescent="0.35">
      <c r="A121" s="8" t="str">
        <f>IF(N121="","-",IFERROR(VLOOKUP(N121,'[1]All Route Non-Bailment V76'!$A:$H,5,0),VLOOKUP(N121,'[1]TTVT AAT PxP Bailment EDC V76'!$A:$H,5,0)))</f>
        <v>Bailment</v>
      </c>
      <c r="B121" s="9" t="str">
        <f t="shared" si="4"/>
        <v>Completed</v>
      </c>
      <c r="C121" s="10">
        <f t="shared" si="7"/>
        <v>120</v>
      </c>
      <c r="D121" s="11" t="s">
        <v>43</v>
      </c>
      <c r="E121" s="12" t="s">
        <v>44</v>
      </c>
      <c r="F121" s="11" t="s">
        <v>1</v>
      </c>
      <c r="G121" s="11">
        <v>4398216</v>
      </c>
      <c r="H121" s="13" t="str">
        <f>IF(N121="","-",IFERROR(VLOOKUP(N121,'[1]All Route Non-Bailment V76'!$A:$H,7,0),VLOOKUP(N121,'[1]TTVT AAT PxP Bailment EDC V76'!$A:$H,7,0)))</f>
        <v>Round Trip</v>
      </c>
      <c r="I121" s="11" t="s">
        <v>45</v>
      </c>
      <c r="J121" s="12">
        <v>45267</v>
      </c>
      <c r="K121" s="12">
        <v>45268</v>
      </c>
      <c r="L121" s="12">
        <v>45268</v>
      </c>
      <c r="M121" s="12" t="s">
        <v>69</v>
      </c>
      <c r="N121" s="11" t="s">
        <v>121</v>
      </c>
      <c r="O121" s="13" t="str">
        <f>IF(N121="","-",IFERROR(VLOOKUP(N121,'[1]All Route Non-Bailment V76'!$A:$H,6,0),VLOOKUP(N121,'[1]TTVT AAT PxP Bailment EDC V76'!$A:$H,6,0)))</f>
        <v>11 - 20</v>
      </c>
      <c r="P121" s="11">
        <v>1</v>
      </c>
      <c r="Q121" s="11" t="s">
        <v>3</v>
      </c>
      <c r="R121" s="11" t="s">
        <v>3</v>
      </c>
      <c r="S121" s="13" t="str">
        <f>IF(N121="","-",IFERROR(VLOOKUP(N121,'[1]All Route Non-Bailment V76'!$A:$AF,32,0),VLOOKUP(N121,'[1]TTVT AAT PxP Bailment EDC V76'!$A:$AC,29,0)))</f>
        <v>6W</v>
      </c>
      <c r="T121" s="11" t="s">
        <v>48</v>
      </c>
      <c r="U121" s="11" t="s">
        <v>49</v>
      </c>
      <c r="V121" s="14" t="s">
        <v>50</v>
      </c>
      <c r="W121" s="11" t="s">
        <v>51</v>
      </c>
      <c r="X121" s="15" t="s">
        <v>52</v>
      </c>
      <c r="Y121" s="15" t="s">
        <v>54</v>
      </c>
      <c r="Z121" s="16" t="s">
        <v>3</v>
      </c>
      <c r="AA121" s="16" t="s">
        <v>3</v>
      </c>
      <c r="AB121" s="16" t="s">
        <v>3</v>
      </c>
      <c r="AC121" s="16" t="s">
        <v>3</v>
      </c>
      <c r="AD121" s="15" t="s">
        <v>3</v>
      </c>
      <c r="AE121" s="15" t="s">
        <v>3</v>
      </c>
      <c r="AF121" s="16" t="s">
        <v>3</v>
      </c>
      <c r="AG121" s="16" t="s">
        <v>3</v>
      </c>
      <c r="AH121" s="16" t="s">
        <v>3</v>
      </c>
      <c r="AI121" s="16" t="s">
        <v>3</v>
      </c>
      <c r="AJ121" s="15" t="s">
        <v>3</v>
      </c>
      <c r="AK121" s="15" t="s">
        <v>3</v>
      </c>
      <c r="AL121" s="16" t="s">
        <v>3</v>
      </c>
      <c r="AM121" s="16" t="s">
        <v>3</v>
      </c>
      <c r="AN121" s="16" t="s">
        <v>3</v>
      </c>
      <c r="AO121" s="16" t="s">
        <v>3</v>
      </c>
      <c r="AP121" s="16" t="s">
        <v>53</v>
      </c>
      <c r="AQ121" s="16" t="s">
        <v>3</v>
      </c>
      <c r="AR121" s="16" t="s">
        <v>3</v>
      </c>
      <c r="AS121" s="16" t="s">
        <v>3</v>
      </c>
      <c r="AT121" s="16" t="s">
        <v>3</v>
      </c>
      <c r="AU121" s="11" t="s">
        <v>3</v>
      </c>
      <c r="AV121" s="11" t="s">
        <v>3</v>
      </c>
      <c r="AW121" s="11" t="s">
        <v>3</v>
      </c>
      <c r="AX121" s="17" t="str">
        <f>VLOOKUP(G121,'[1]JDA data'!$D:$E,2,0)</f>
        <v>AC0043</v>
      </c>
      <c r="AY121" s="17" t="b">
        <f t="shared" si="5"/>
        <v>1</v>
      </c>
      <c r="AZ121" s="17" t="str">
        <f t="shared" si="6"/>
        <v>BTS</v>
      </c>
    </row>
    <row r="122" spans="1:52" s="18" customFormat="1" ht="16.5" customHeight="1" x14ac:dyDescent="0.35">
      <c r="A122" s="8" t="str">
        <f>IF(N122="","-",IFERROR(VLOOKUP(N122,'[1]All Route Non-Bailment V76'!$A:$H,5,0),VLOOKUP(N122,'[1]TTVT AAT PxP Bailment EDC V76'!$A:$H,5,0)))</f>
        <v>Bailment</v>
      </c>
      <c r="B122" s="9" t="str">
        <f t="shared" si="4"/>
        <v>Completed</v>
      </c>
      <c r="C122" s="10">
        <f t="shared" si="7"/>
        <v>121</v>
      </c>
      <c r="D122" s="11" t="s">
        <v>62</v>
      </c>
      <c r="E122" s="12" t="s">
        <v>44</v>
      </c>
      <c r="F122" s="11" t="s">
        <v>1</v>
      </c>
      <c r="G122" s="11">
        <v>4398361</v>
      </c>
      <c r="H122" s="13" t="str">
        <f>IF(N122="","-",IFERROR(VLOOKUP(N122,'[1]All Route Non-Bailment V76'!$A:$H,7,0),VLOOKUP(N122,'[1]TTVT AAT PxP Bailment EDC V76'!$A:$H,7,0)))</f>
        <v>Round Trip</v>
      </c>
      <c r="I122" s="11" t="s">
        <v>45</v>
      </c>
      <c r="J122" s="12">
        <v>45267</v>
      </c>
      <c r="K122" s="12">
        <v>45268</v>
      </c>
      <c r="L122" s="12">
        <v>45268</v>
      </c>
      <c r="M122" s="12" t="s">
        <v>69</v>
      </c>
      <c r="N122" s="11" t="s">
        <v>122</v>
      </c>
      <c r="O122" s="13" t="str">
        <f>IF(N122="","-",IFERROR(VLOOKUP(N122,'[1]All Route Non-Bailment V76'!$A:$H,6,0),VLOOKUP(N122,'[1]TTVT AAT PxP Bailment EDC V76'!$A:$H,6,0)))</f>
        <v>11 - 20</v>
      </c>
      <c r="P122" s="11">
        <v>1</v>
      </c>
      <c r="Q122" s="11" t="s">
        <v>3</v>
      </c>
      <c r="R122" s="11" t="s">
        <v>3</v>
      </c>
      <c r="S122" s="13" t="str">
        <f>IF(N122="","-",IFERROR(VLOOKUP(N122,'[1]All Route Non-Bailment V76'!$A:$AF,32,0),VLOOKUP(N122,'[1]TTVT AAT PxP Bailment EDC V76'!$A:$AC,29,0)))</f>
        <v>6W</v>
      </c>
      <c r="T122" s="11" t="s">
        <v>48</v>
      </c>
      <c r="U122" s="11" t="s">
        <v>65</v>
      </c>
      <c r="V122" s="14" t="s">
        <v>66</v>
      </c>
      <c r="W122" s="11" t="s">
        <v>67</v>
      </c>
      <c r="X122" s="15" t="s">
        <v>52</v>
      </c>
      <c r="Y122" s="15" t="s">
        <v>54</v>
      </c>
      <c r="Z122" s="16" t="s">
        <v>3</v>
      </c>
      <c r="AA122" s="16" t="s">
        <v>3</v>
      </c>
      <c r="AB122" s="16" t="s">
        <v>3</v>
      </c>
      <c r="AC122" s="16" t="s">
        <v>3</v>
      </c>
      <c r="AD122" s="15" t="s">
        <v>3</v>
      </c>
      <c r="AE122" s="15" t="s">
        <v>3</v>
      </c>
      <c r="AF122" s="16" t="s">
        <v>3</v>
      </c>
      <c r="AG122" s="16" t="s">
        <v>3</v>
      </c>
      <c r="AH122" s="16" t="s">
        <v>3</v>
      </c>
      <c r="AI122" s="16" t="s">
        <v>3</v>
      </c>
      <c r="AJ122" s="15" t="s">
        <v>3</v>
      </c>
      <c r="AK122" s="15" t="s">
        <v>3</v>
      </c>
      <c r="AL122" s="16" t="s">
        <v>3</v>
      </c>
      <c r="AM122" s="16" t="s">
        <v>3</v>
      </c>
      <c r="AN122" s="16" t="s">
        <v>3</v>
      </c>
      <c r="AO122" s="16" t="s">
        <v>3</v>
      </c>
      <c r="AP122" s="16" t="s">
        <v>68</v>
      </c>
      <c r="AQ122" s="16" t="s">
        <v>3</v>
      </c>
      <c r="AR122" s="16" t="s">
        <v>3</v>
      </c>
      <c r="AS122" s="16" t="s">
        <v>3</v>
      </c>
      <c r="AT122" s="16" t="s">
        <v>3</v>
      </c>
      <c r="AU122" s="11" t="s">
        <v>3</v>
      </c>
      <c r="AV122" s="11" t="s">
        <v>3</v>
      </c>
      <c r="AW122" s="11" t="s">
        <v>3</v>
      </c>
      <c r="AX122" s="17" t="str">
        <f>VLOOKUP(G122,'[1]JDA data'!$D:$E,2,0)</f>
        <v>AC0044</v>
      </c>
      <c r="AY122" s="17" t="b">
        <f t="shared" si="5"/>
        <v>1</v>
      </c>
      <c r="AZ122" s="17" t="str">
        <f t="shared" si="6"/>
        <v>DRD</v>
      </c>
    </row>
    <row r="123" spans="1:52" s="18" customFormat="1" ht="16.5" customHeight="1" x14ac:dyDescent="0.35">
      <c r="A123" s="8" t="str">
        <f>IF(N123="","-",IFERROR(VLOOKUP(N123,'[1]All Route Non-Bailment V76'!$A:$H,5,0),VLOOKUP(N123,'[1]TTVT AAT PxP Bailment EDC V76'!$A:$H,5,0)))</f>
        <v>Bailment</v>
      </c>
      <c r="B123" s="9" t="str">
        <f t="shared" si="4"/>
        <v>Completed</v>
      </c>
      <c r="C123" s="10">
        <f t="shared" si="7"/>
        <v>122</v>
      </c>
      <c r="D123" s="11" t="s">
        <v>43</v>
      </c>
      <c r="E123" s="12" t="s">
        <v>44</v>
      </c>
      <c r="F123" s="11" t="s">
        <v>1</v>
      </c>
      <c r="G123" s="11">
        <v>4398217</v>
      </c>
      <c r="H123" s="13" t="str">
        <f>IF(N123="","-",IFERROR(VLOOKUP(N123,'[1]All Route Non-Bailment V76'!$A:$H,7,0),VLOOKUP(N123,'[1]TTVT AAT PxP Bailment EDC V76'!$A:$H,7,0)))</f>
        <v>Round Trip</v>
      </c>
      <c r="I123" s="11" t="s">
        <v>45</v>
      </c>
      <c r="J123" s="12">
        <v>45267</v>
      </c>
      <c r="K123" s="12">
        <v>45268</v>
      </c>
      <c r="L123" s="12">
        <v>45268</v>
      </c>
      <c r="M123" s="12" t="s">
        <v>69</v>
      </c>
      <c r="N123" s="11" t="s">
        <v>143</v>
      </c>
      <c r="O123" s="13" t="str">
        <f>IF(N123="","-",IFERROR(VLOOKUP(N123,'[1]All Route Non-Bailment V76'!$A:$H,6,0),VLOOKUP(N123,'[1]TTVT AAT PxP Bailment EDC V76'!$A:$H,6,0)))</f>
        <v>11 - 20</v>
      </c>
      <c r="P123" s="11">
        <v>1</v>
      </c>
      <c r="Q123" s="11" t="s">
        <v>3</v>
      </c>
      <c r="R123" s="11" t="s">
        <v>3</v>
      </c>
      <c r="S123" s="13" t="str">
        <f>IF(N123="","-",IFERROR(VLOOKUP(N123,'[1]All Route Non-Bailment V76'!$A:$AF,32,0),VLOOKUP(N123,'[1]TTVT AAT PxP Bailment EDC V76'!$A:$AC,29,0)))</f>
        <v>6W</v>
      </c>
      <c r="T123" s="11" t="s">
        <v>48</v>
      </c>
      <c r="U123" s="11" t="s">
        <v>79</v>
      </c>
      <c r="V123" s="14" t="s">
        <v>80</v>
      </c>
      <c r="W123" s="11" t="s">
        <v>81</v>
      </c>
      <c r="X123" s="15" t="s">
        <v>52</v>
      </c>
      <c r="Y123" s="15" t="s">
        <v>54</v>
      </c>
      <c r="Z123" s="16" t="s">
        <v>3</v>
      </c>
      <c r="AA123" s="16" t="s">
        <v>3</v>
      </c>
      <c r="AB123" s="16" t="s">
        <v>3</v>
      </c>
      <c r="AC123" s="16" t="s">
        <v>3</v>
      </c>
      <c r="AD123" s="15" t="s">
        <v>3</v>
      </c>
      <c r="AE123" s="15" t="s">
        <v>3</v>
      </c>
      <c r="AF123" s="16" t="s">
        <v>3</v>
      </c>
      <c r="AG123" s="16" t="s">
        <v>3</v>
      </c>
      <c r="AH123" s="16" t="s">
        <v>3</v>
      </c>
      <c r="AI123" s="16" t="s">
        <v>3</v>
      </c>
      <c r="AJ123" s="15" t="s">
        <v>3</v>
      </c>
      <c r="AK123" s="15" t="s">
        <v>3</v>
      </c>
      <c r="AL123" s="16" t="s">
        <v>3</v>
      </c>
      <c r="AM123" s="16" t="s">
        <v>3</v>
      </c>
      <c r="AN123" s="16" t="s">
        <v>3</v>
      </c>
      <c r="AO123" s="16" t="s">
        <v>3</v>
      </c>
      <c r="AP123" s="16" t="s">
        <v>68</v>
      </c>
      <c r="AQ123" s="16" t="s">
        <v>3</v>
      </c>
      <c r="AR123" s="16" t="s">
        <v>3</v>
      </c>
      <c r="AS123" s="16" t="s">
        <v>3</v>
      </c>
      <c r="AT123" s="16" t="s">
        <v>3</v>
      </c>
      <c r="AU123" s="11" t="s">
        <v>3</v>
      </c>
      <c r="AV123" s="11" t="s">
        <v>3</v>
      </c>
      <c r="AW123" s="11" t="s">
        <v>3</v>
      </c>
      <c r="AX123" s="17" t="str">
        <f>VLOOKUP(G123,'[1]JDA data'!$D:$E,2,0)</f>
        <v>AC0045</v>
      </c>
      <c r="AY123" s="17" t="b">
        <f t="shared" si="5"/>
        <v>1</v>
      </c>
      <c r="AZ123" s="17" t="str">
        <f t="shared" si="6"/>
        <v>BTS</v>
      </c>
    </row>
    <row r="124" spans="1:52" s="18" customFormat="1" ht="16.5" customHeight="1" x14ac:dyDescent="0.35">
      <c r="A124" s="8" t="str">
        <f>IF(N124="","-",IFERROR(VLOOKUP(N124,'[1]All Route Non-Bailment V76'!$A:$H,5,0),VLOOKUP(N124,'[1]TTVT AAT PxP Bailment EDC V76'!$A:$H,5,0)))</f>
        <v>Bailment</v>
      </c>
      <c r="B124" s="9" t="str">
        <f t="shared" si="4"/>
        <v>Completed</v>
      </c>
      <c r="C124" s="10">
        <f t="shared" si="7"/>
        <v>123</v>
      </c>
      <c r="D124" s="11" t="s">
        <v>43</v>
      </c>
      <c r="E124" s="12" t="s">
        <v>44</v>
      </c>
      <c r="F124" s="11" t="s">
        <v>1</v>
      </c>
      <c r="G124" s="11">
        <v>4398362</v>
      </c>
      <c r="H124" s="13" t="str">
        <f>IF(N124="","-",IFERROR(VLOOKUP(N124,'[1]All Route Non-Bailment V76'!$A:$H,7,0),VLOOKUP(N124,'[1]TTVT AAT PxP Bailment EDC V76'!$A:$H,7,0)))</f>
        <v>Round Trip</v>
      </c>
      <c r="I124" s="11" t="s">
        <v>45</v>
      </c>
      <c r="J124" s="12">
        <v>45267</v>
      </c>
      <c r="K124" s="12">
        <v>45268</v>
      </c>
      <c r="L124" s="12">
        <v>45268</v>
      </c>
      <c r="M124" s="12" t="s">
        <v>69</v>
      </c>
      <c r="N124" s="11" t="s">
        <v>155</v>
      </c>
      <c r="O124" s="13" t="str">
        <f>IF(N124="","-",IFERROR(VLOOKUP(N124,'[1]All Route Non-Bailment V76'!$A:$H,6,0),VLOOKUP(N124,'[1]TTVT AAT PxP Bailment EDC V76'!$A:$H,6,0)))</f>
        <v>11 - 20</v>
      </c>
      <c r="P124" s="11">
        <v>1</v>
      </c>
      <c r="Q124" s="11" t="s">
        <v>3</v>
      </c>
      <c r="R124" s="11" t="s">
        <v>3</v>
      </c>
      <c r="S124" s="13" t="str">
        <f>IF(N124="","-",IFERROR(VLOOKUP(N124,'[1]All Route Non-Bailment V76'!$A:$AF,32,0),VLOOKUP(N124,'[1]TTVT AAT PxP Bailment EDC V76'!$A:$AC,29,0)))</f>
        <v>6W</v>
      </c>
      <c r="T124" s="11" t="s">
        <v>48</v>
      </c>
      <c r="U124" s="11" t="s">
        <v>88</v>
      </c>
      <c r="V124" s="14" t="s">
        <v>89</v>
      </c>
      <c r="W124" s="11" t="s">
        <v>90</v>
      </c>
      <c r="X124" s="15" t="s">
        <v>52</v>
      </c>
      <c r="Y124" s="15" t="s">
        <v>54</v>
      </c>
      <c r="Z124" s="16" t="s">
        <v>3</v>
      </c>
      <c r="AA124" s="16" t="s">
        <v>3</v>
      </c>
      <c r="AB124" s="16" t="s">
        <v>3</v>
      </c>
      <c r="AC124" s="16" t="s">
        <v>3</v>
      </c>
      <c r="AD124" s="15" t="s">
        <v>3</v>
      </c>
      <c r="AE124" s="15" t="s">
        <v>3</v>
      </c>
      <c r="AF124" s="16" t="s">
        <v>3</v>
      </c>
      <c r="AG124" s="16" t="s">
        <v>3</v>
      </c>
      <c r="AH124" s="16" t="s">
        <v>3</v>
      </c>
      <c r="AI124" s="16" t="s">
        <v>3</v>
      </c>
      <c r="AJ124" s="15" t="s">
        <v>3</v>
      </c>
      <c r="AK124" s="15" t="s">
        <v>3</v>
      </c>
      <c r="AL124" s="16" t="s">
        <v>3</v>
      </c>
      <c r="AM124" s="16" t="s">
        <v>3</v>
      </c>
      <c r="AN124" s="16" t="s">
        <v>3</v>
      </c>
      <c r="AO124" s="16" t="s">
        <v>3</v>
      </c>
      <c r="AP124" s="16" t="s">
        <v>68</v>
      </c>
      <c r="AQ124" s="16" t="s">
        <v>3</v>
      </c>
      <c r="AR124" s="16" t="s">
        <v>3</v>
      </c>
      <c r="AS124" s="16" t="s">
        <v>3</v>
      </c>
      <c r="AT124" s="16" t="s">
        <v>3</v>
      </c>
      <c r="AU124" s="11" t="s">
        <v>3</v>
      </c>
      <c r="AV124" s="11" t="s">
        <v>3</v>
      </c>
      <c r="AW124" s="11" t="s">
        <v>3</v>
      </c>
      <c r="AX124" s="17" t="str">
        <f>VLOOKUP(G124,'[1]JDA data'!$D:$E,2,0)</f>
        <v>AC0046</v>
      </c>
      <c r="AY124" s="17" t="b">
        <f t="shared" si="5"/>
        <v>1</v>
      </c>
      <c r="AZ124" s="17" t="str">
        <f t="shared" si="6"/>
        <v>BTS</v>
      </c>
    </row>
    <row r="125" spans="1:52" s="18" customFormat="1" ht="16.5" customHeight="1" x14ac:dyDescent="0.35">
      <c r="A125" s="8" t="str">
        <f>IF(N125="","-",IFERROR(VLOOKUP(N125,'[1]All Route Non-Bailment V76'!$A:$H,5,0),VLOOKUP(N125,'[1]TTVT AAT PxP Bailment EDC V76'!$A:$H,5,0)))</f>
        <v>Bailment</v>
      </c>
      <c r="B125" s="9" t="str">
        <f t="shared" si="4"/>
        <v>Completed</v>
      </c>
      <c r="C125" s="10">
        <f t="shared" si="7"/>
        <v>124</v>
      </c>
      <c r="D125" s="11" t="s">
        <v>62</v>
      </c>
      <c r="E125" s="12" t="s">
        <v>44</v>
      </c>
      <c r="F125" s="11" t="s">
        <v>1</v>
      </c>
      <c r="G125" s="11">
        <v>4398201</v>
      </c>
      <c r="H125" s="13" t="str">
        <f>IF(N125="","-",IFERROR(VLOOKUP(N125,'[1]All Route Non-Bailment V76'!$A:$H,7,0),VLOOKUP(N125,'[1]TTVT AAT PxP Bailment EDC V76'!$A:$H,7,0)))</f>
        <v>Round Trip</v>
      </c>
      <c r="I125" s="11" t="s">
        <v>45</v>
      </c>
      <c r="J125" s="12">
        <v>45267</v>
      </c>
      <c r="K125" s="12">
        <v>45268</v>
      </c>
      <c r="L125" s="12">
        <v>45268</v>
      </c>
      <c r="M125" s="12" t="s">
        <v>69</v>
      </c>
      <c r="N125" s="11" t="s">
        <v>123</v>
      </c>
      <c r="O125" s="13" t="str">
        <f>IF(N125="","-",IFERROR(VLOOKUP(N125,'[1]All Route Non-Bailment V76'!$A:$H,6,0),VLOOKUP(N125,'[1]TTVT AAT PxP Bailment EDC V76'!$A:$H,6,0)))</f>
        <v>11 - 20</v>
      </c>
      <c r="P125" s="11">
        <v>1</v>
      </c>
      <c r="Q125" s="11" t="s">
        <v>3</v>
      </c>
      <c r="R125" s="11" t="s">
        <v>3</v>
      </c>
      <c r="S125" s="13" t="str">
        <f>IF(N125="","-",IFERROR(VLOOKUP(N125,'[1]All Route Non-Bailment V76'!$A:$AF,32,0),VLOOKUP(N125,'[1]TTVT AAT PxP Bailment EDC V76'!$A:$AC,29,0)))</f>
        <v>6W</v>
      </c>
      <c r="T125" s="11" t="s">
        <v>48</v>
      </c>
      <c r="U125" s="11" t="s">
        <v>75</v>
      </c>
      <c r="V125" s="14" t="s">
        <v>76</v>
      </c>
      <c r="W125" s="11" t="s">
        <v>77</v>
      </c>
      <c r="X125" s="15" t="s">
        <v>52</v>
      </c>
      <c r="Y125" s="15" t="s">
        <v>54</v>
      </c>
      <c r="Z125" s="16" t="s">
        <v>3</v>
      </c>
      <c r="AA125" s="16" t="s">
        <v>3</v>
      </c>
      <c r="AB125" s="16" t="s">
        <v>3</v>
      </c>
      <c r="AC125" s="16" t="s">
        <v>3</v>
      </c>
      <c r="AD125" s="15" t="s">
        <v>3</v>
      </c>
      <c r="AE125" s="15" t="s">
        <v>3</v>
      </c>
      <c r="AF125" s="16" t="s">
        <v>3</v>
      </c>
      <c r="AG125" s="16" t="s">
        <v>3</v>
      </c>
      <c r="AH125" s="16" t="s">
        <v>3</v>
      </c>
      <c r="AI125" s="16" t="s">
        <v>3</v>
      </c>
      <c r="AJ125" s="15" t="s">
        <v>3</v>
      </c>
      <c r="AK125" s="15" t="s">
        <v>3</v>
      </c>
      <c r="AL125" s="16" t="s">
        <v>3</v>
      </c>
      <c r="AM125" s="16" t="s">
        <v>3</v>
      </c>
      <c r="AN125" s="16" t="s">
        <v>3</v>
      </c>
      <c r="AO125" s="16" t="s">
        <v>3</v>
      </c>
      <c r="AP125" s="16" t="s">
        <v>68</v>
      </c>
      <c r="AQ125" s="16" t="s">
        <v>3</v>
      </c>
      <c r="AR125" s="16" t="s">
        <v>3</v>
      </c>
      <c r="AS125" s="16" t="s">
        <v>3</v>
      </c>
      <c r="AT125" s="16" t="s">
        <v>3</v>
      </c>
      <c r="AU125" s="11" t="s">
        <v>3</v>
      </c>
      <c r="AV125" s="11" t="s">
        <v>3</v>
      </c>
      <c r="AW125" s="11" t="s">
        <v>3</v>
      </c>
      <c r="AX125" s="17" t="str">
        <f>VLOOKUP(G125,'[1]JDA data'!$D:$E,2,0)</f>
        <v>AA0007</v>
      </c>
      <c r="AY125" s="17" t="b">
        <f t="shared" si="5"/>
        <v>1</v>
      </c>
      <c r="AZ125" s="17" t="str">
        <f t="shared" si="6"/>
        <v>DRD</v>
      </c>
    </row>
    <row r="126" spans="1:52" s="18" customFormat="1" ht="16.5" customHeight="1" x14ac:dyDescent="0.35">
      <c r="A126" s="8" t="str">
        <f>IF(N126="","-",IFERROR(VLOOKUP(N126,'[1]All Route Non-Bailment V76'!$A:$H,5,0),VLOOKUP(N126,'[1]TTVT AAT PxP Bailment EDC V76'!$A:$H,5,0)))</f>
        <v>Bailment</v>
      </c>
      <c r="B126" s="9" t="str">
        <f t="shared" si="4"/>
        <v>Completed</v>
      </c>
      <c r="C126" s="10">
        <f t="shared" si="7"/>
        <v>125</v>
      </c>
      <c r="D126" s="11" t="s">
        <v>43</v>
      </c>
      <c r="E126" s="12" t="s">
        <v>44</v>
      </c>
      <c r="F126" s="11" t="s">
        <v>1</v>
      </c>
      <c r="G126" s="11">
        <v>4398218</v>
      </c>
      <c r="H126" s="13" t="str">
        <f>IF(N126="","-",IFERROR(VLOOKUP(N126,'[1]All Route Non-Bailment V76'!$A:$H,7,0),VLOOKUP(N126,'[1]TTVT AAT PxP Bailment EDC V76'!$A:$H,7,0)))</f>
        <v>Round Trip</v>
      </c>
      <c r="I126" s="11" t="s">
        <v>45</v>
      </c>
      <c r="J126" s="12">
        <v>45267</v>
      </c>
      <c r="K126" s="12">
        <v>45268</v>
      </c>
      <c r="L126" s="12">
        <v>45268</v>
      </c>
      <c r="M126" s="12" t="s">
        <v>69</v>
      </c>
      <c r="N126" s="11" t="s">
        <v>124</v>
      </c>
      <c r="O126" s="13" t="str">
        <f>IF(N126="","-",IFERROR(VLOOKUP(N126,'[1]All Route Non-Bailment V76'!$A:$H,6,0),VLOOKUP(N126,'[1]TTVT AAT PxP Bailment EDC V76'!$A:$H,6,0)))</f>
        <v>11 - 20</v>
      </c>
      <c r="P126" s="11">
        <v>1</v>
      </c>
      <c r="Q126" s="11" t="s">
        <v>3</v>
      </c>
      <c r="R126" s="11" t="s">
        <v>3</v>
      </c>
      <c r="S126" s="13" t="str">
        <f>IF(N126="","-",IFERROR(VLOOKUP(N126,'[1]All Route Non-Bailment V76'!$A:$AF,32,0),VLOOKUP(N126,'[1]TTVT AAT PxP Bailment EDC V76'!$A:$AC,29,0)))</f>
        <v>6W</v>
      </c>
      <c r="T126" s="11" t="s">
        <v>48</v>
      </c>
      <c r="U126" s="11" t="s">
        <v>83</v>
      </c>
      <c r="V126" s="14" t="s">
        <v>84</v>
      </c>
      <c r="W126" s="11" t="s">
        <v>85</v>
      </c>
      <c r="X126" s="15" t="s">
        <v>52</v>
      </c>
      <c r="Y126" s="15" t="s">
        <v>54</v>
      </c>
      <c r="Z126" s="16" t="s">
        <v>3</v>
      </c>
      <c r="AA126" s="16" t="s">
        <v>3</v>
      </c>
      <c r="AB126" s="16" t="s">
        <v>3</v>
      </c>
      <c r="AC126" s="16" t="s">
        <v>3</v>
      </c>
      <c r="AD126" s="15" t="s">
        <v>3</v>
      </c>
      <c r="AE126" s="15" t="s">
        <v>3</v>
      </c>
      <c r="AF126" s="16" t="s">
        <v>3</v>
      </c>
      <c r="AG126" s="16" t="s">
        <v>3</v>
      </c>
      <c r="AH126" s="16" t="s">
        <v>3</v>
      </c>
      <c r="AI126" s="16" t="s">
        <v>3</v>
      </c>
      <c r="AJ126" s="15" t="s">
        <v>3</v>
      </c>
      <c r="AK126" s="15" t="s">
        <v>3</v>
      </c>
      <c r="AL126" s="16" t="s">
        <v>3</v>
      </c>
      <c r="AM126" s="16" t="s">
        <v>3</v>
      </c>
      <c r="AN126" s="16" t="s">
        <v>3</v>
      </c>
      <c r="AO126" s="16" t="s">
        <v>3</v>
      </c>
      <c r="AP126" s="16" t="s">
        <v>68</v>
      </c>
      <c r="AQ126" s="16" t="s">
        <v>3</v>
      </c>
      <c r="AR126" s="16" t="s">
        <v>3</v>
      </c>
      <c r="AS126" s="16" t="s">
        <v>3</v>
      </c>
      <c r="AT126" s="16" t="s">
        <v>3</v>
      </c>
      <c r="AU126" s="11" t="s">
        <v>3</v>
      </c>
      <c r="AV126" s="11" t="s">
        <v>3</v>
      </c>
      <c r="AW126" s="11" t="s">
        <v>3</v>
      </c>
      <c r="AX126" s="17" t="str">
        <f>VLOOKUP(G126,'[1]JDA data'!$D:$E,2,0)</f>
        <v>AC0047</v>
      </c>
      <c r="AY126" s="17" t="b">
        <f t="shared" si="5"/>
        <v>1</v>
      </c>
      <c r="AZ126" s="17" t="str">
        <f t="shared" si="6"/>
        <v>BTS</v>
      </c>
    </row>
    <row r="127" spans="1:52" s="18" customFormat="1" ht="16.5" customHeight="1" x14ac:dyDescent="0.35">
      <c r="A127" s="8" t="str">
        <f>IF(N127="","-",IFERROR(VLOOKUP(N127,'[1]All Route Non-Bailment V76'!$A:$H,5,0),VLOOKUP(N127,'[1]TTVT AAT PxP Bailment EDC V76'!$A:$H,5,0)))</f>
        <v>Bailment</v>
      </c>
      <c r="B127" s="9" t="str">
        <f t="shared" si="4"/>
        <v>Completed</v>
      </c>
      <c r="C127" s="10">
        <f t="shared" si="7"/>
        <v>126</v>
      </c>
      <c r="D127" s="11" t="s">
        <v>62</v>
      </c>
      <c r="E127" s="12" t="s">
        <v>44</v>
      </c>
      <c r="F127" s="11" t="s">
        <v>1</v>
      </c>
      <c r="G127" s="11">
        <v>4398338</v>
      </c>
      <c r="H127" s="13" t="str">
        <f>IF(N127="","-",IFERROR(VLOOKUP(N127,'[1]All Route Non-Bailment V76'!$A:$H,7,0),VLOOKUP(N127,'[1]TTVT AAT PxP Bailment EDC V76'!$A:$H,7,0)))</f>
        <v>Round Trip</v>
      </c>
      <c r="I127" s="11" t="s">
        <v>45</v>
      </c>
      <c r="J127" s="12">
        <v>45267</v>
      </c>
      <c r="K127" s="12">
        <v>45268</v>
      </c>
      <c r="L127" s="12">
        <v>45268</v>
      </c>
      <c r="M127" s="12" t="s">
        <v>69</v>
      </c>
      <c r="N127" s="11" t="s">
        <v>156</v>
      </c>
      <c r="O127" s="13" t="str">
        <f>IF(N127="","-",IFERROR(VLOOKUP(N127,'[1]All Route Non-Bailment V76'!$A:$H,6,0),VLOOKUP(N127,'[1]TTVT AAT PxP Bailment EDC V76'!$A:$H,6,0)))</f>
        <v>11 - 20</v>
      </c>
      <c r="P127" s="11">
        <v>1</v>
      </c>
      <c r="Q127" s="11" t="s">
        <v>3</v>
      </c>
      <c r="R127" s="11" t="s">
        <v>3</v>
      </c>
      <c r="S127" s="13" t="str">
        <f>IF(N127="","-",IFERROR(VLOOKUP(N127,'[1]All Route Non-Bailment V76'!$A:$AF,32,0),VLOOKUP(N127,'[1]TTVT AAT PxP Bailment EDC V76'!$A:$AC,29,0)))</f>
        <v>6W</v>
      </c>
      <c r="T127" s="11" t="s">
        <v>48</v>
      </c>
      <c r="U127" s="11" t="s">
        <v>65</v>
      </c>
      <c r="V127" s="14" t="s">
        <v>66</v>
      </c>
      <c r="W127" s="11" t="s">
        <v>67</v>
      </c>
      <c r="X127" s="15" t="s">
        <v>52</v>
      </c>
      <c r="Y127" s="15" t="s">
        <v>54</v>
      </c>
      <c r="Z127" s="16" t="s">
        <v>3</v>
      </c>
      <c r="AA127" s="16" t="s">
        <v>3</v>
      </c>
      <c r="AB127" s="16" t="s">
        <v>3</v>
      </c>
      <c r="AC127" s="16" t="s">
        <v>3</v>
      </c>
      <c r="AD127" s="15" t="s">
        <v>3</v>
      </c>
      <c r="AE127" s="15" t="s">
        <v>3</v>
      </c>
      <c r="AF127" s="16" t="s">
        <v>3</v>
      </c>
      <c r="AG127" s="16" t="s">
        <v>3</v>
      </c>
      <c r="AH127" s="16" t="s">
        <v>3</v>
      </c>
      <c r="AI127" s="16" t="s">
        <v>3</v>
      </c>
      <c r="AJ127" s="15" t="s">
        <v>3</v>
      </c>
      <c r="AK127" s="15" t="s">
        <v>3</v>
      </c>
      <c r="AL127" s="16" t="s">
        <v>3</v>
      </c>
      <c r="AM127" s="16" t="s">
        <v>3</v>
      </c>
      <c r="AN127" s="16" t="s">
        <v>3</v>
      </c>
      <c r="AO127" s="16" t="s">
        <v>3</v>
      </c>
      <c r="AP127" s="16" t="s">
        <v>68</v>
      </c>
      <c r="AQ127" s="16" t="s">
        <v>3</v>
      </c>
      <c r="AR127" s="16" t="s">
        <v>3</v>
      </c>
      <c r="AS127" s="16" t="s">
        <v>3</v>
      </c>
      <c r="AT127" s="16" t="s">
        <v>3</v>
      </c>
      <c r="AU127" s="11" t="s">
        <v>3</v>
      </c>
      <c r="AV127" s="11" t="s">
        <v>3</v>
      </c>
      <c r="AW127" s="11" t="s">
        <v>3</v>
      </c>
      <c r="AX127" s="17" t="str">
        <f>VLOOKUP(G127,'[1]JDA data'!$D:$E,2,0)</f>
        <v>AC0048</v>
      </c>
      <c r="AY127" s="17" t="b">
        <f t="shared" si="5"/>
        <v>1</v>
      </c>
      <c r="AZ127" s="17" t="str">
        <f t="shared" si="6"/>
        <v>DRD</v>
      </c>
    </row>
    <row r="128" spans="1:52" s="18" customFormat="1" ht="16.5" customHeight="1" x14ac:dyDescent="0.35">
      <c r="A128" s="8" t="str">
        <f>IF(N128="","-",IFERROR(VLOOKUP(N128,'[1]All Route Non-Bailment V76'!$A:$H,5,0),VLOOKUP(N128,'[1]TTVT AAT PxP Bailment EDC V76'!$A:$H,5,0)))</f>
        <v>Bailment</v>
      </c>
      <c r="B128" s="9" t="str">
        <f t="shared" si="4"/>
        <v>Completed</v>
      </c>
      <c r="C128" s="10">
        <f t="shared" si="7"/>
        <v>127</v>
      </c>
      <c r="D128" s="11" t="s">
        <v>43</v>
      </c>
      <c r="E128" s="12" t="s">
        <v>44</v>
      </c>
      <c r="F128" s="11" t="s">
        <v>1</v>
      </c>
      <c r="G128" s="11">
        <v>4398394</v>
      </c>
      <c r="H128" s="13" t="str">
        <f>IF(N128="","-",IFERROR(VLOOKUP(N128,'[1]All Route Non-Bailment V76'!$A:$H,7,0),VLOOKUP(N128,'[1]TTVT AAT PxP Bailment EDC V76'!$A:$H,7,0)))</f>
        <v>Round Trip</v>
      </c>
      <c r="I128" s="11" t="s">
        <v>45</v>
      </c>
      <c r="J128" s="12">
        <v>45267</v>
      </c>
      <c r="K128" s="12">
        <v>45268</v>
      </c>
      <c r="L128" s="12">
        <v>45268</v>
      </c>
      <c r="M128" s="12" t="s">
        <v>69</v>
      </c>
      <c r="N128" s="11" t="s">
        <v>125</v>
      </c>
      <c r="O128" s="13" t="str">
        <f>IF(N128="","-",IFERROR(VLOOKUP(N128,'[1]All Route Non-Bailment V76'!$A:$H,6,0),VLOOKUP(N128,'[1]TTVT AAT PxP Bailment EDC V76'!$A:$H,6,0)))</f>
        <v>11 - 20</v>
      </c>
      <c r="P128" s="11">
        <v>1</v>
      </c>
      <c r="Q128" s="11" t="s">
        <v>3</v>
      </c>
      <c r="R128" s="11" t="s">
        <v>3</v>
      </c>
      <c r="S128" s="13" t="str">
        <f>IF(N128="","-",IFERROR(VLOOKUP(N128,'[1]All Route Non-Bailment V76'!$A:$AF,32,0),VLOOKUP(N128,'[1]TTVT AAT PxP Bailment EDC V76'!$A:$AC,29,0)))</f>
        <v>6W</v>
      </c>
      <c r="T128" s="11" t="s">
        <v>48</v>
      </c>
      <c r="U128" s="11" t="s">
        <v>88</v>
      </c>
      <c r="V128" s="14" t="s">
        <v>89</v>
      </c>
      <c r="W128" s="11" t="s">
        <v>90</v>
      </c>
      <c r="X128" s="15" t="s">
        <v>52</v>
      </c>
      <c r="Y128" s="15" t="s">
        <v>54</v>
      </c>
      <c r="Z128" s="16" t="s">
        <v>3</v>
      </c>
      <c r="AA128" s="16" t="s">
        <v>3</v>
      </c>
      <c r="AB128" s="16" t="s">
        <v>3</v>
      </c>
      <c r="AC128" s="16" t="s">
        <v>3</v>
      </c>
      <c r="AD128" s="15" t="s">
        <v>3</v>
      </c>
      <c r="AE128" s="15" t="s">
        <v>3</v>
      </c>
      <c r="AF128" s="16" t="s">
        <v>3</v>
      </c>
      <c r="AG128" s="16" t="s">
        <v>3</v>
      </c>
      <c r="AH128" s="16" t="s">
        <v>3</v>
      </c>
      <c r="AI128" s="16" t="s">
        <v>3</v>
      </c>
      <c r="AJ128" s="15" t="s">
        <v>3</v>
      </c>
      <c r="AK128" s="15" t="s">
        <v>3</v>
      </c>
      <c r="AL128" s="16" t="s">
        <v>3</v>
      </c>
      <c r="AM128" s="16" t="s">
        <v>3</v>
      </c>
      <c r="AN128" s="16" t="s">
        <v>3</v>
      </c>
      <c r="AO128" s="16" t="s">
        <v>3</v>
      </c>
      <c r="AP128" s="16" t="s">
        <v>53</v>
      </c>
      <c r="AQ128" s="16" t="s">
        <v>3</v>
      </c>
      <c r="AR128" s="16" t="s">
        <v>3</v>
      </c>
      <c r="AS128" s="16" t="s">
        <v>3</v>
      </c>
      <c r="AT128" s="16" t="s">
        <v>3</v>
      </c>
      <c r="AU128" s="11" t="s">
        <v>3</v>
      </c>
      <c r="AV128" s="11" t="s">
        <v>3</v>
      </c>
      <c r="AW128" s="11" t="s">
        <v>3</v>
      </c>
      <c r="AX128" s="17" t="str">
        <f>VLOOKUP(G128,'[1]JDA data'!$D:$E,2,0)</f>
        <v>AC0049</v>
      </c>
      <c r="AY128" s="17" t="b">
        <f t="shared" si="5"/>
        <v>1</v>
      </c>
      <c r="AZ128" s="17" t="str">
        <f t="shared" si="6"/>
        <v>BTS</v>
      </c>
    </row>
    <row r="129" spans="1:52" s="18" customFormat="1" ht="16.5" customHeight="1" x14ac:dyDescent="0.35">
      <c r="A129" s="8" t="str">
        <f>IF(N129="","-",IFERROR(VLOOKUP(N129,'[1]All Route Non-Bailment V76'!$A:$H,5,0),VLOOKUP(N129,'[1]TTVT AAT PxP Bailment EDC V76'!$A:$H,5,0)))</f>
        <v>Bailment</v>
      </c>
      <c r="B129" s="9" t="str">
        <f t="shared" si="4"/>
        <v>Completed</v>
      </c>
      <c r="C129" s="10">
        <f t="shared" si="7"/>
        <v>128</v>
      </c>
      <c r="D129" s="11" t="s">
        <v>43</v>
      </c>
      <c r="E129" s="12" t="s">
        <v>44</v>
      </c>
      <c r="F129" s="11" t="s">
        <v>0</v>
      </c>
      <c r="G129" s="11">
        <v>4398330</v>
      </c>
      <c r="H129" s="13" t="str">
        <f>IF(N129="","-",IFERROR(VLOOKUP(N129,'[1]All Route Non-Bailment V76'!$A:$H,7,0),VLOOKUP(N129,'[1]TTVT AAT PxP Bailment EDC V76'!$A:$H,7,0)))</f>
        <v>Round Trip</v>
      </c>
      <c r="I129" s="11" t="s">
        <v>45</v>
      </c>
      <c r="J129" s="12">
        <v>45268</v>
      </c>
      <c r="K129" s="12">
        <v>45268</v>
      </c>
      <c r="L129" s="12">
        <v>45268</v>
      </c>
      <c r="M129" s="12" t="s">
        <v>46</v>
      </c>
      <c r="N129" s="11" t="s">
        <v>64</v>
      </c>
      <c r="O129" s="13" t="str">
        <f>IF(N129="","-",IFERROR(VLOOKUP(N129,'[1]All Route Non-Bailment V76'!$A:$H,6,0),VLOOKUP(N129,'[1]TTVT AAT PxP Bailment EDC V76'!$A:$H,6,0)))</f>
        <v>11 - 20</v>
      </c>
      <c r="P129" s="11">
        <v>1</v>
      </c>
      <c r="Q129" s="11" t="s">
        <v>3</v>
      </c>
      <c r="R129" s="11" t="s">
        <v>3</v>
      </c>
      <c r="S129" s="13" t="str">
        <f>IF(N129="","-",IFERROR(VLOOKUP(N129,'[1]All Route Non-Bailment V76'!$A:$AF,32,0),VLOOKUP(N129,'[1]TTVT AAT PxP Bailment EDC V76'!$A:$AC,29,0)))</f>
        <v>6W</v>
      </c>
      <c r="T129" s="11" t="s">
        <v>48</v>
      </c>
      <c r="U129" s="11" t="s">
        <v>79</v>
      </c>
      <c r="V129" s="14" t="s">
        <v>80</v>
      </c>
      <c r="W129" s="11" t="s">
        <v>81</v>
      </c>
      <c r="X129" s="15" t="s">
        <v>52</v>
      </c>
      <c r="Y129" s="15" t="s">
        <v>131</v>
      </c>
      <c r="Z129" s="16" t="s">
        <v>3</v>
      </c>
      <c r="AA129" s="16" t="s">
        <v>3</v>
      </c>
      <c r="AB129" s="16" t="s">
        <v>3</v>
      </c>
      <c r="AC129" s="16" t="s">
        <v>3</v>
      </c>
      <c r="AD129" s="15" t="s">
        <v>3</v>
      </c>
      <c r="AE129" s="15" t="s">
        <v>3</v>
      </c>
      <c r="AF129" s="16" t="s">
        <v>3</v>
      </c>
      <c r="AG129" s="16" t="s">
        <v>3</v>
      </c>
      <c r="AH129" s="16" t="s">
        <v>3</v>
      </c>
      <c r="AI129" s="16" t="s">
        <v>3</v>
      </c>
      <c r="AJ129" s="15" t="s">
        <v>3</v>
      </c>
      <c r="AK129" s="15" t="s">
        <v>3</v>
      </c>
      <c r="AL129" s="16" t="s">
        <v>3</v>
      </c>
      <c r="AM129" s="16" t="s">
        <v>3</v>
      </c>
      <c r="AN129" s="16" t="s">
        <v>3</v>
      </c>
      <c r="AO129" s="16" t="s">
        <v>3</v>
      </c>
      <c r="AP129" s="16" t="s">
        <v>54</v>
      </c>
      <c r="AQ129" s="16" t="s">
        <v>3</v>
      </c>
      <c r="AR129" s="16" t="s">
        <v>3</v>
      </c>
      <c r="AS129" s="16" t="s">
        <v>3</v>
      </c>
      <c r="AT129" s="16" t="s">
        <v>3</v>
      </c>
      <c r="AU129" s="11" t="s">
        <v>3</v>
      </c>
      <c r="AV129" s="11" t="s">
        <v>3</v>
      </c>
      <c r="AW129" s="11" t="s">
        <v>3</v>
      </c>
      <c r="AX129" s="17" t="str">
        <f>VLOOKUP(G129,'[1]JDA data'!$D:$E,2,0)</f>
        <v>AB0001</v>
      </c>
      <c r="AY129" s="17" t="b">
        <f t="shared" si="5"/>
        <v>1</v>
      </c>
      <c r="AZ129" s="17" t="str">
        <f t="shared" si="6"/>
        <v>BTS</v>
      </c>
    </row>
    <row r="130" spans="1:52" s="18" customFormat="1" ht="16.5" customHeight="1" x14ac:dyDescent="0.35">
      <c r="A130" s="8" t="str">
        <f>IF(N130="","-",IFERROR(VLOOKUP(N130,'[1]All Route Non-Bailment V76'!$A:$H,5,0),VLOOKUP(N130,'[1]TTVT AAT PxP Bailment EDC V76'!$A:$H,5,0)))</f>
        <v>Bailment</v>
      </c>
      <c r="B130" s="9" t="str">
        <f t="shared" ref="B130:B193" si="8">IF(J130="","",IF(COUNTBLANK(C130:AT130)&gt;0,"Check","Completed"))</f>
        <v>Completed</v>
      </c>
      <c r="C130" s="10">
        <f t="shared" si="7"/>
        <v>129</v>
      </c>
      <c r="D130" s="11" t="s">
        <v>62</v>
      </c>
      <c r="E130" s="12" t="s">
        <v>44</v>
      </c>
      <c r="F130" s="11" t="s">
        <v>0</v>
      </c>
      <c r="G130" s="11">
        <v>4398213</v>
      </c>
      <c r="H130" s="13" t="str">
        <f>IF(N130="","-",IFERROR(VLOOKUP(N130,'[1]All Route Non-Bailment V76'!$A:$H,7,0),VLOOKUP(N130,'[1]TTVT AAT PxP Bailment EDC V76'!$A:$H,7,0)))</f>
        <v>Round Trip</v>
      </c>
      <c r="I130" s="11" t="s">
        <v>45</v>
      </c>
      <c r="J130" s="12">
        <v>45268</v>
      </c>
      <c r="K130" s="12">
        <v>45268</v>
      </c>
      <c r="L130" s="12">
        <v>45268</v>
      </c>
      <c r="M130" s="12" t="s">
        <v>69</v>
      </c>
      <c r="N130" s="11" t="s">
        <v>132</v>
      </c>
      <c r="O130" s="13" t="str">
        <f>IF(N130="","-",IFERROR(VLOOKUP(N130,'[1]All Route Non-Bailment V76'!$A:$H,6,0),VLOOKUP(N130,'[1]TTVT AAT PxP Bailment EDC V76'!$A:$H,6,0)))</f>
        <v>11 - 20</v>
      </c>
      <c r="P130" s="11">
        <v>1</v>
      </c>
      <c r="Q130" s="11" t="s">
        <v>3</v>
      </c>
      <c r="R130" s="11" t="s">
        <v>3</v>
      </c>
      <c r="S130" s="13" t="str">
        <f>IF(N130="","-",IFERROR(VLOOKUP(N130,'[1]All Route Non-Bailment V76'!$A:$AF,32,0),VLOOKUP(N130,'[1]TTVT AAT PxP Bailment EDC V76'!$A:$AC,29,0)))</f>
        <v>6W</v>
      </c>
      <c r="T130" s="11" t="s">
        <v>48</v>
      </c>
      <c r="U130" s="11" t="s">
        <v>75</v>
      </c>
      <c r="V130" s="14" t="s">
        <v>76</v>
      </c>
      <c r="W130" s="11" t="s">
        <v>77</v>
      </c>
      <c r="X130" s="15" t="s">
        <v>52</v>
      </c>
      <c r="Y130" s="15" t="s">
        <v>68</v>
      </c>
      <c r="Z130" s="16" t="s">
        <v>3</v>
      </c>
      <c r="AA130" s="16" t="s">
        <v>3</v>
      </c>
      <c r="AB130" s="16" t="s">
        <v>3</v>
      </c>
      <c r="AC130" s="16" t="s">
        <v>3</v>
      </c>
      <c r="AD130" s="15" t="s">
        <v>3</v>
      </c>
      <c r="AE130" s="15" t="s">
        <v>3</v>
      </c>
      <c r="AF130" s="16" t="s">
        <v>3</v>
      </c>
      <c r="AG130" s="16" t="s">
        <v>3</v>
      </c>
      <c r="AH130" s="16" t="s">
        <v>3</v>
      </c>
      <c r="AI130" s="16" t="s">
        <v>3</v>
      </c>
      <c r="AJ130" s="15" t="s">
        <v>3</v>
      </c>
      <c r="AK130" s="15" t="s">
        <v>3</v>
      </c>
      <c r="AL130" s="16" t="s">
        <v>3</v>
      </c>
      <c r="AM130" s="16" t="s">
        <v>3</v>
      </c>
      <c r="AN130" s="16" t="s">
        <v>3</v>
      </c>
      <c r="AO130" s="16" t="s">
        <v>3</v>
      </c>
      <c r="AP130" s="16" t="s">
        <v>54</v>
      </c>
      <c r="AQ130" s="16" t="s">
        <v>3</v>
      </c>
      <c r="AR130" s="16" t="s">
        <v>3</v>
      </c>
      <c r="AS130" s="16" t="s">
        <v>3</v>
      </c>
      <c r="AT130" s="16" t="s">
        <v>3</v>
      </c>
      <c r="AU130" s="11" t="s">
        <v>3</v>
      </c>
      <c r="AV130" s="11" t="s">
        <v>3</v>
      </c>
      <c r="AW130" s="11" t="s">
        <v>3</v>
      </c>
      <c r="AX130" s="17" t="str">
        <f>VLOOKUP(G130,'[1]JDA data'!$D:$E,2,0)</f>
        <v>AC0035</v>
      </c>
      <c r="AY130" s="17" t="b">
        <f t="shared" ref="AY130:AY193" si="9">AX130=N130</f>
        <v>1</v>
      </c>
      <c r="AZ130" s="17" t="str">
        <f t="shared" ref="AZ130:AZ193" si="10">D130</f>
        <v>DRD</v>
      </c>
    </row>
    <row r="131" spans="1:52" s="18" customFormat="1" ht="16.5" customHeight="1" x14ac:dyDescent="0.35">
      <c r="A131" s="8" t="str">
        <f>IF(N131="","-",IFERROR(VLOOKUP(N131,'[1]All Route Non-Bailment V76'!$A:$H,5,0),VLOOKUP(N131,'[1]TTVT AAT PxP Bailment EDC V76'!$A:$H,5,0)))</f>
        <v>Bailment</v>
      </c>
      <c r="B131" s="9" t="str">
        <f t="shared" si="8"/>
        <v>Completed</v>
      </c>
      <c r="C131" s="10">
        <f t="shared" si="7"/>
        <v>130</v>
      </c>
      <c r="D131" s="11" t="s">
        <v>43</v>
      </c>
      <c r="E131" s="12" t="s">
        <v>44</v>
      </c>
      <c r="F131" s="11" t="s">
        <v>0</v>
      </c>
      <c r="G131" s="11">
        <v>4398241</v>
      </c>
      <c r="H131" s="13" t="str">
        <f>IF(N131="","-",IFERROR(VLOOKUP(N131,'[1]All Route Non-Bailment V76'!$A:$H,7,0),VLOOKUP(N131,'[1]TTVT AAT PxP Bailment EDC V76'!$A:$H,7,0)))</f>
        <v>Round Trip</v>
      </c>
      <c r="I131" s="11" t="s">
        <v>45</v>
      </c>
      <c r="J131" s="12">
        <v>45268</v>
      </c>
      <c r="K131" s="12">
        <v>45268</v>
      </c>
      <c r="L131" s="12">
        <v>45268</v>
      </c>
      <c r="M131" s="12" t="s">
        <v>69</v>
      </c>
      <c r="N131" s="11" t="s">
        <v>133</v>
      </c>
      <c r="O131" s="13" t="str">
        <f>IF(N131="","-",IFERROR(VLOOKUP(N131,'[1]All Route Non-Bailment V76'!$A:$H,6,0),VLOOKUP(N131,'[1]TTVT AAT PxP Bailment EDC V76'!$A:$H,6,0)))</f>
        <v>11 - 20</v>
      </c>
      <c r="P131" s="11">
        <v>1</v>
      </c>
      <c r="Q131" s="11" t="s">
        <v>3</v>
      </c>
      <c r="R131" s="11" t="s">
        <v>3</v>
      </c>
      <c r="S131" s="13" t="str">
        <f>IF(N131="","-",IFERROR(VLOOKUP(N131,'[1]All Route Non-Bailment V76'!$A:$AF,32,0),VLOOKUP(N131,'[1]TTVT AAT PxP Bailment EDC V76'!$A:$AC,29,0)))</f>
        <v>6W</v>
      </c>
      <c r="T131" s="11" t="s">
        <v>48</v>
      </c>
      <c r="U131" s="11" t="s">
        <v>49</v>
      </c>
      <c r="V131" s="14" t="s">
        <v>50</v>
      </c>
      <c r="W131" s="11" t="s">
        <v>51</v>
      </c>
      <c r="X131" s="15" t="s">
        <v>52</v>
      </c>
      <c r="Y131" s="15" t="s">
        <v>68</v>
      </c>
      <c r="Z131" s="16" t="s">
        <v>3</v>
      </c>
      <c r="AA131" s="16" t="s">
        <v>3</v>
      </c>
      <c r="AB131" s="16" t="s">
        <v>3</v>
      </c>
      <c r="AC131" s="16" t="s">
        <v>3</v>
      </c>
      <c r="AD131" s="15" t="s">
        <v>3</v>
      </c>
      <c r="AE131" s="15" t="s">
        <v>3</v>
      </c>
      <c r="AF131" s="16" t="s">
        <v>3</v>
      </c>
      <c r="AG131" s="16" t="s">
        <v>3</v>
      </c>
      <c r="AH131" s="16" t="s">
        <v>3</v>
      </c>
      <c r="AI131" s="16" t="s">
        <v>3</v>
      </c>
      <c r="AJ131" s="15" t="s">
        <v>3</v>
      </c>
      <c r="AK131" s="15" t="s">
        <v>3</v>
      </c>
      <c r="AL131" s="16" t="s">
        <v>3</v>
      </c>
      <c r="AM131" s="16" t="s">
        <v>3</v>
      </c>
      <c r="AN131" s="16" t="s">
        <v>3</v>
      </c>
      <c r="AO131" s="16" t="s">
        <v>3</v>
      </c>
      <c r="AP131" s="16" t="s">
        <v>54</v>
      </c>
      <c r="AQ131" s="16" t="s">
        <v>3</v>
      </c>
      <c r="AR131" s="16" t="s">
        <v>3</v>
      </c>
      <c r="AS131" s="16" t="s">
        <v>3</v>
      </c>
      <c r="AT131" s="16" t="s">
        <v>3</v>
      </c>
      <c r="AU131" s="11" t="s">
        <v>3</v>
      </c>
      <c r="AV131" s="11" t="s">
        <v>3</v>
      </c>
      <c r="AW131" s="11" t="s">
        <v>3</v>
      </c>
      <c r="AX131" s="17" t="str">
        <f>VLOOKUP(G131,'[1]JDA data'!$D:$E,2,0)</f>
        <v>AC0036</v>
      </c>
      <c r="AY131" s="17" t="b">
        <f t="shared" si="9"/>
        <v>1</v>
      </c>
      <c r="AZ131" s="17" t="str">
        <f t="shared" si="10"/>
        <v>BTS</v>
      </c>
    </row>
    <row r="132" spans="1:52" s="18" customFormat="1" ht="16.5" customHeight="1" x14ac:dyDescent="0.35">
      <c r="A132" s="8" t="str">
        <f>IF(N132="","-",IFERROR(VLOOKUP(N132,'[1]All Route Non-Bailment V76'!$A:$H,5,0),VLOOKUP(N132,'[1]TTVT AAT PxP Bailment EDC V76'!$A:$H,5,0)))</f>
        <v>Bailment</v>
      </c>
      <c r="B132" s="9" t="str">
        <f t="shared" si="8"/>
        <v>Completed</v>
      </c>
      <c r="C132" s="10">
        <f t="shared" ref="C132:C195" si="11">C131+1</f>
        <v>131</v>
      </c>
      <c r="D132" s="11" t="s">
        <v>43</v>
      </c>
      <c r="E132" s="12" t="s">
        <v>44</v>
      </c>
      <c r="F132" s="11" t="s">
        <v>0</v>
      </c>
      <c r="G132" s="11">
        <v>4398203</v>
      </c>
      <c r="H132" s="13" t="str">
        <f>IF(N132="","-",IFERROR(VLOOKUP(N132,'[1]All Route Non-Bailment V76'!$A:$H,7,0),VLOOKUP(N132,'[1]TTVT AAT PxP Bailment EDC V76'!$A:$H,7,0)))</f>
        <v>Round Trip</v>
      </c>
      <c r="I132" s="11" t="s">
        <v>45</v>
      </c>
      <c r="J132" s="12">
        <v>45268</v>
      </c>
      <c r="K132" s="12">
        <v>45268</v>
      </c>
      <c r="L132" s="12">
        <v>45268</v>
      </c>
      <c r="M132" s="12" t="s">
        <v>69</v>
      </c>
      <c r="N132" s="11" t="s">
        <v>70</v>
      </c>
      <c r="O132" s="13" t="str">
        <f>IF(N132="","-",IFERROR(VLOOKUP(N132,'[1]All Route Non-Bailment V76'!$A:$H,6,0),VLOOKUP(N132,'[1]TTVT AAT PxP Bailment EDC V76'!$A:$H,6,0)))</f>
        <v>11 - 20</v>
      </c>
      <c r="P132" s="11">
        <v>1</v>
      </c>
      <c r="Q132" s="11" t="s">
        <v>3</v>
      </c>
      <c r="R132" s="11" t="s">
        <v>3</v>
      </c>
      <c r="S132" s="13" t="str">
        <f>IF(N132="","-",IFERROR(VLOOKUP(N132,'[1]All Route Non-Bailment V76'!$A:$AF,32,0),VLOOKUP(N132,'[1]TTVT AAT PxP Bailment EDC V76'!$A:$AC,29,0)))</f>
        <v>6W</v>
      </c>
      <c r="T132" s="11" t="s">
        <v>48</v>
      </c>
      <c r="U132" s="11" t="s">
        <v>88</v>
      </c>
      <c r="V132" s="14" t="s">
        <v>89</v>
      </c>
      <c r="W132" s="11" t="s">
        <v>90</v>
      </c>
      <c r="X132" s="15" t="s">
        <v>52</v>
      </c>
      <c r="Y132" s="15" t="s">
        <v>68</v>
      </c>
      <c r="Z132" s="16" t="s">
        <v>3</v>
      </c>
      <c r="AA132" s="16" t="s">
        <v>3</v>
      </c>
      <c r="AB132" s="16" t="s">
        <v>3</v>
      </c>
      <c r="AC132" s="16" t="s">
        <v>3</v>
      </c>
      <c r="AD132" s="15" t="s">
        <v>3</v>
      </c>
      <c r="AE132" s="15" t="s">
        <v>3</v>
      </c>
      <c r="AF132" s="16" t="s">
        <v>3</v>
      </c>
      <c r="AG132" s="16" t="s">
        <v>3</v>
      </c>
      <c r="AH132" s="16" t="s">
        <v>3</v>
      </c>
      <c r="AI132" s="16" t="s">
        <v>3</v>
      </c>
      <c r="AJ132" s="15" t="s">
        <v>3</v>
      </c>
      <c r="AK132" s="15" t="s">
        <v>3</v>
      </c>
      <c r="AL132" s="16" t="s">
        <v>3</v>
      </c>
      <c r="AM132" s="16" t="s">
        <v>3</v>
      </c>
      <c r="AN132" s="16" t="s">
        <v>3</v>
      </c>
      <c r="AO132" s="16" t="s">
        <v>3</v>
      </c>
      <c r="AP132" s="16" t="s">
        <v>54</v>
      </c>
      <c r="AQ132" s="16" t="s">
        <v>3</v>
      </c>
      <c r="AR132" s="16" t="s">
        <v>3</v>
      </c>
      <c r="AS132" s="16" t="s">
        <v>3</v>
      </c>
      <c r="AT132" s="16" t="s">
        <v>3</v>
      </c>
      <c r="AU132" s="11" t="s">
        <v>3</v>
      </c>
      <c r="AV132" s="11" t="s">
        <v>3</v>
      </c>
      <c r="AW132" s="11" t="s">
        <v>3</v>
      </c>
      <c r="AX132" s="17" t="str">
        <f>VLOOKUP(G132,'[1]JDA data'!$D:$E,2,0)</f>
        <v>AB0005</v>
      </c>
      <c r="AY132" s="17" t="b">
        <f t="shared" si="9"/>
        <v>1</v>
      </c>
      <c r="AZ132" s="17" t="str">
        <f t="shared" si="10"/>
        <v>BTS</v>
      </c>
    </row>
    <row r="133" spans="1:52" s="18" customFormat="1" ht="16.5" customHeight="1" x14ac:dyDescent="0.35">
      <c r="A133" s="8" t="str">
        <f>IF(N133="","-",IFERROR(VLOOKUP(N133,'[1]All Route Non-Bailment V76'!$A:$H,5,0),VLOOKUP(N133,'[1]TTVT AAT PxP Bailment EDC V76'!$A:$H,5,0)))</f>
        <v>Bailment</v>
      </c>
      <c r="B133" s="9" t="str">
        <f t="shared" si="8"/>
        <v>Completed</v>
      </c>
      <c r="C133" s="10">
        <f t="shared" si="11"/>
        <v>132</v>
      </c>
      <c r="D133" s="11" t="s">
        <v>62</v>
      </c>
      <c r="E133" s="12" t="s">
        <v>44</v>
      </c>
      <c r="F133" s="11" t="s">
        <v>0</v>
      </c>
      <c r="G133" s="11">
        <v>4398391</v>
      </c>
      <c r="H133" s="13" t="str">
        <f>IF(N133="","-",IFERROR(VLOOKUP(N133,'[1]All Route Non-Bailment V76'!$A:$H,7,0),VLOOKUP(N133,'[1]TTVT AAT PxP Bailment EDC V76'!$A:$H,7,0)))</f>
        <v>Round Trip</v>
      </c>
      <c r="I133" s="11" t="s">
        <v>45</v>
      </c>
      <c r="J133" s="12">
        <v>45268</v>
      </c>
      <c r="K133" s="12">
        <v>45268</v>
      </c>
      <c r="L133" s="12">
        <v>45268</v>
      </c>
      <c r="M133" s="12" t="s">
        <v>46</v>
      </c>
      <c r="N133" s="11" t="s">
        <v>74</v>
      </c>
      <c r="O133" s="13" t="str">
        <f>IF(N133="","-",IFERROR(VLOOKUP(N133,'[1]All Route Non-Bailment V76'!$A:$H,6,0),VLOOKUP(N133,'[1]TTVT AAT PxP Bailment EDC V76'!$A:$H,6,0)))</f>
        <v>11 - 20</v>
      </c>
      <c r="P133" s="11">
        <v>1</v>
      </c>
      <c r="Q133" s="11" t="s">
        <v>3</v>
      </c>
      <c r="R133" s="11" t="s">
        <v>3</v>
      </c>
      <c r="S133" s="13" t="str">
        <f>IF(N133="","-",IFERROR(VLOOKUP(N133,'[1]All Route Non-Bailment V76'!$A:$AF,32,0),VLOOKUP(N133,'[1]TTVT AAT PxP Bailment EDC V76'!$A:$AC,29,0)))</f>
        <v>6W</v>
      </c>
      <c r="T133" s="11" t="s">
        <v>48</v>
      </c>
      <c r="U133" s="11" t="s">
        <v>75</v>
      </c>
      <c r="V133" s="14" t="s">
        <v>76</v>
      </c>
      <c r="W133" s="11" t="s">
        <v>116</v>
      </c>
      <c r="X133" s="15" t="s">
        <v>52</v>
      </c>
      <c r="Y133" s="15" t="s">
        <v>68</v>
      </c>
      <c r="Z133" s="16" t="s">
        <v>3</v>
      </c>
      <c r="AA133" s="16" t="s">
        <v>3</v>
      </c>
      <c r="AB133" s="16" t="s">
        <v>3</v>
      </c>
      <c r="AC133" s="16" t="s">
        <v>3</v>
      </c>
      <c r="AD133" s="15" t="s">
        <v>3</v>
      </c>
      <c r="AE133" s="15" t="s">
        <v>3</v>
      </c>
      <c r="AF133" s="16" t="s">
        <v>3</v>
      </c>
      <c r="AG133" s="16" t="s">
        <v>3</v>
      </c>
      <c r="AH133" s="16" t="s">
        <v>3</v>
      </c>
      <c r="AI133" s="16" t="s">
        <v>3</v>
      </c>
      <c r="AJ133" s="15" t="s">
        <v>3</v>
      </c>
      <c r="AK133" s="15" t="s">
        <v>3</v>
      </c>
      <c r="AL133" s="16" t="s">
        <v>3</v>
      </c>
      <c r="AM133" s="16" t="s">
        <v>3</v>
      </c>
      <c r="AN133" s="16" t="s">
        <v>3</v>
      </c>
      <c r="AO133" s="16" t="s">
        <v>3</v>
      </c>
      <c r="AP133" s="16" t="s">
        <v>54</v>
      </c>
      <c r="AQ133" s="16" t="s">
        <v>3</v>
      </c>
      <c r="AR133" s="16" t="s">
        <v>3</v>
      </c>
      <c r="AS133" s="16" t="s">
        <v>3</v>
      </c>
      <c r="AT133" s="16" t="s">
        <v>3</v>
      </c>
      <c r="AU133" s="11" t="s">
        <v>3</v>
      </c>
      <c r="AV133" s="11" t="s">
        <v>3</v>
      </c>
      <c r="AW133" s="11" t="s">
        <v>3</v>
      </c>
      <c r="AX133" s="17" t="str">
        <f>VLOOKUP(G133,'[1]JDA data'!$D:$E,2,0)</f>
        <v>AC0007</v>
      </c>
      <c r="AY133" s="17" t="b">
        <f t="shared" si="9"/>
        <v>1</v>
      </c>
      <c r="AZ133" s="17" t="str">
        <f t="shared" si="10"/>
        <v>DRD</v>
      </c>
    </row>
    <row r="134" spans="1:52" s="18" customFormat="1" ht="16.5" customHeight="1" x14ac:dyDescent="0.35">
      <c r="A134" s="8" t="str">
        <f>IF(N134="","-",IFERROR(VLOOKUP(N134,'[1]All Route Non-Bailment V76'!$A:$H,5,0),VLOOKUP(N134,'[1]TTVT AAT PxP Bailment EDC V76'!$A:$H,5,0)))</f>
        <v>Bailment</v>
      </c>
      <c r="B134" s="9" t="str">
        <f t="shared" si="8"/>
        <v>Completed</v>
      </c>
      <c r="C134" s="10">
        <f t="shared" si="11"/>
        <v>133</v>
      </c>
      <c r="D134" s="11" t="s">
        <v>62</v>
      </c>
      <c r="E134" s="12" t="s">
        <v>44</v>
      </c>
      <c r="F134" s="11" t="s">
        <v>0</v>
      </c>
      <c r="G134" s="11">
        <v>4398235</v>
      </c>
      <c r="H134" s="13" t="str">
        <f>IF(N134="","-",IFERROR(VLOOKUP(N134,'[1]All Route Non-Bailment V76'!$A:$H,7,0),VLOOKUP(N134,'[1]TTVT AAT PxP Bailment EDC V76'!$A:$H,7,0)))</f>
        <v>Round Trip</v>
      </c>
      <c r="I134" s="11" t="s">
        <v>45</v>
      </c>
      <c r="J134" s="12">
        <v>45268</v>
      </c>
      <c r="K134" s="12">
        <v>45268</v>
      </c>
      <c r="L134" s="12">
        <v>45268</v>
      </c>
      <c r="M134" s="12" t="s">
        <v>46</v>
      </c>
      <c r="N134" s="11" t="s">
        <v>78</v>
      </c>
      <c r="O134" s="13" t="str">
        <f>IF(N134="","-",IFERROR(VLOOKUP(N134,'[1]All Route Non-Bailment V76'!$A:$H,6,0),VLOOKUP(N134,'[1]TTVT AAT PxP Bailment EDC V76'!$A:$H,6,0)))</f>
        <v>11 - 20</v>
      </c>
      <c r="P134" s="11">
        <v>1</v>
      </c>
      <c r="Q134" s="11" t="s">
        <v>3</v>
      </c>
      <c r="R134" s="11" t="s">
        <v>3</v>
      </c>
      <c r="S134" s="13" t="str">
        <f>IF(N134="","-",IFERROR(VLOOKUP(N134,'[1]All Route Non-Bailment V76'!$A:$AF,32,0),VLOOKUP(N134,'[1]TTVT AAT PxP Bailment EDC V76'!$A:$AC,29,0)))</f>
        <v>6W</v>
      </c>
      <c r="T134" s="11" t="s">
        <v>48</v>
      </c>
      <c r="U134" s="11" t="s">
        <v>65</v>
      </c>
      <c r="V134" s="14" t="s">
        <v>66</v>
      </c>
      <c r="W134" s="11" t="s">
        <v>67</v>
      </c>
      <c r="X134" s="15" t="s">
        <v>52</v>
      </c>
      <c r="Y134" s="15" t="s">
        <v>68</v>
      </c>
      <c r="Z134" s="16" t="s">
        <v>3</v>
      </c>
      <c r="AA134" s="16" t="s">
        <v>3</v>
      </c>
      <c r="AB134" s="16" t="s">
        <v>3</v>
      </c>
      <c r="AC134" s="16" t="s">
        <v>3</v>
      </c>
      <c r="AD134" s="15" t="s">
        <v>3</v>
      </c>
      <c r="AE134" s="15" t="s">
        <v>3</v>
      </c>
      <c r="AF134" s="16" t="s">
        <v>3</v>
      </c>
      <c r="AG134" s="16" t="s">
        <v>3</v>
      </c>
      <c r="AH134" s="16" t="s">
        <v>3</v>
      </c>
      <c r="AI134" s="16" t="s">
        <v>3</v>
      </c>
      <c r="AJ134" s="15" t="s">
        <v>3</v>
      </c>
      <c r="AK134" s="15" t="s">
        <v>3</v>
      </c>
      <c r="AL134" s="16" t="s">
        <v>3</v>
      </c>
      <c r="AM134" s="16" t="s">
        <v>3</v>
      </c>
      <c r="AN134" s="16" t="s">
        <v>3</v>
      </c>
      <c r="AO134" s="16" t="s">
        <v>3</v>
      </c>
      <c r="AP134" s="16" t="s">
        <v>54</v>
      </c>
      <c r="AQ134" s="16" t="s">
        <v>3</v>
      </c>
      <c r="AR134" s="16" t="s">
        <v>3</v>
      </c>
      <c r="AS134" s="16" t="s">
        <v>3</v>
      </c>
      <c r="AT134" s="16" t="s">
        <v>3</v>
      </c>
      <c r="AU134" s="11" t="s">
        <v>3</v>
      </c>
      <c r="AV134" s="11" t="s">
        <v>3</v>
      </c>
      <c r="AW134" s="11" t="s">
        <v>3</v>
      </c>
      <c r="AX134" s="17" t="str">
        <f>VLOOKUP(G134,'[1]JDA data'!$D:$E,2,0)</f>
        <v>AC0008</v>
      </c>
      <c r="AY134" s="17" t="b">
        <f t="shared" si="9"/>
        <v>1</v>
      </c>
      <c r="AZ134" s="17" t="str">
        <f t="shared" si="10"/>
        <v>DRD</v>
      </c>
    </row>
    <row r="135" spans="1:52" s="18" customFormat="1" ht="16.5" customHeight="1" x14ac:dyDescent="0.35">
      <c r="A135" s="8" t="str">
        <f>IF(N135="","-",IFERROR(VLOOKUP(N135,'[1]All Route Non-Bailment V76'!$A:$H,5,0),VLOOKUP(N135,'[1]TTVT AAT PxP Bailment EDC V76'!$A:$H,5,0)))</f>
        <v>Bailment</v>
      </c>
      <c r="B135" s="9" t="str">
        <f t="shared" si="8"/>
        <v>Completed</v>
      </c>
      <c r="C135" s="10">
        <f t="shared" si="11"/>
        <v>134</v>
      </c>
      <c r="D135" s="11" t="s">
        <v>43</v>
      </c>
      <c r="E135" s="12" t="s">
        <v>44</v>
      </c>
      <c r="F135" s="11" t="s">
        <v>0</v>
      </c>
      <c r="G135" s="11">
        <v>4398406</v>
      </c>
      <c r="H135" s="13" t="str">
        <f>IF(N135="","-",IFERROR(VLOOKUP(N135,'[1]All Route Non-Bailment V76'!$A:$H,7,0),VLOOKUP(N135,'[1]TTVT AAT PxP Bailment EDC V76'!$A:$H,7,0)))</f>
        <v>Round Trip</v>
      </c>
      <c r="I135" s="11" t="s">
        <v>45</v>
      </c>
      <c r="J135" s="12">
        <v>45268</v>
      </c>
      <c r="K135" s="12">
        <v>45268</v>
      </c>
      <c r="L135" s="12">
        <v>45268</v>
      </c>
      <c r="M135" s="12" t="s">
        <v>46</v>
      </c>
      <c r="N135" s="11" t="s">
        <v>82</v>
      </c>
      <c r="O135" s="13" t="str">
        <f>IF(N135="","-",IFERROR(VLOOKUP(N135,'[1]All Route Non-Bailment V76'!$A:$H,6,0),VLOOKUP(N135,'[1]TTVT AAT PxP Bailment EDC V76'!$A:$H,6,0)))</f>
        <v>11 - 20</v>
      </c>
      <c r="P135" s="11">
        <v>1</v>
      </c>
      <c r="Q135" s="11" t="s">
        <v>3</v>
      </c>
      <c r="R135" s="11" t="s">
        <v>3</v>
      </c>
      <c r="S135" s="13" t="str">
        <f>IF(N135="","-",IFERROR(VLOOKUP(N135,'[1]All Route Non-Bailment V76'!$A:$AF,32,0),VLOOKUP(N135,'[1]TTVT AAT PxP Bailment EDC V76'!$A:$AC,29,0)))</f>
        <v>6W</v>
      </c>
      <c r="T135" s="11" t="s">
        <v>48</v>
      </c>
      <c r="U135" s="11" t="s">
        <v>88</v>
      </c>
      <c r="V135" s="14" t="s">
        <v>113</v>
      </c>
      <c r="W135" s="11" t="s">
        <v>114</v>
      </c>
      <c r="X135" s="15" t="s">
        <v>52</v>
      </c>
      <c r="Y135" s="15" t="s">
        <v>68</v>
      </c>
      <c r="Z135" s="16" t="s">
        <v>3</v>
      </c>
      <c r="AA135" s="16" t="s">
        <v>3</v>
      </c>
      <c r="AB135" s="16" t="s">
        <v>3</v>
      </c>
      <c r="AC135" s="16" t="s">
        <v>3</v>
      </c>
      <c r="AD135" s="15" t="s">
        <v>3</v>
      </c>
      <c r="AE135" s="15" t="s">
        <v>3</v>
      </c>
      <c r="AF135" s="16" t="s">
        <v>3</v>
      </c>
      <c r="AG135" s="16" t="s">
        <v>3</v>
      </c>
      <c r="AH135" s="16" t="s">
        <v>3</v>
      </c>
      <c r="AI135" s="16" t="s">
        <v>3</v>
      </c>
      <c r="AJ135" s="15" t="s">
        <v>3</v>
      </c>
      <c r="AK135" s="15" t="s">
        <v>3</v>
      </c>
      <c r="AL135" s="16" t="s">
        <v>3</v>
      </c>
      <c r="AM135" s="16" t="s">
        <v>3</v>
      </c>
      <c r="AN135" s="16" t="s">
        <v>3</v>
      </c>
      <c r="AO135" s="16" t="s">
        <v>3</v>
      </c>
      <c r="AP135" s="16" t="s">
        <v>54</v>
      </c>
      <c r="AQ135" s="16" t="s">
        <v>3</v>
      </c>
      <c r="AR135" s="16" t="s">
        <v>3</v>
      </c>
      <c r="AS135" s="16" t="s">
        <v>3</v>
      </c>
      <c r="AT135" s="16" t="s">
        <v>3</v>
      </c>
      <c r="AU135" s="11" t="s">
        <v>3</v>
      </c>
      <c r="AV135" s="11" t="s">
        <v>3</v>
      </c>
      <c r="AW135" s="11" t="s">
        <v>3</v>
      </c>
      <c r="AX135" s="17" t="str">
        <f>VLOOKUP(G135,'[1]JDA data'!$D:$E,2,0)</f>
        <v>AC0009</v>
      </c>
      <c r="AY135" s="17" t="b">
        <f t="shared" si="9"/>
        <v>1</v>
      </c>
      <c r="AZ135" s="17" t="str">
        <f t="shared" si="10"/>
        <v>BTS</v>
      </c>
    </row>
    <row r="136" spans="1:52" s="18" customFormat="1" ht="16.5" customHeight="1" x14ac:dyDescent="0.35">
      <c r="A136" s="8" t="str">
        <f>IF(N136="","-",IFERROR(VLOOKUP(N136,'[1]All Route Non-Bailment V76'!$A:$H,5,0),VLOOKUP(N136,'[1]TTVT AAT PxP Bailment EDC V76'!$A:$H,5,0)))</f>
        <v>Bailment</v>
      </c>
      <c r="B136" s="9" t="str">
        <f t="shared" si="8"/>
        <v>Completed</v>
      </c>
      <c r="C136" s="10">
        <f t="shared" si="11"/>
        <v>135</v>
      </c>
      <c r="D136" s="11" t="s">
        <v>43</v>
      </c>
      <c r="E136" s="12" t="s">
        <v>44</v>
      </c>
      <c r="F136" s="11" t="s">
        <v>0</v>
      </c>
      <c r="G136" s="11">
        <v>4398333</v>
      </c>
      <c r="H136" s="13" t="str">
        <f>IF(N136="","-",IFERROR(VLOOKUP(N136,'[1]All Route Non-Bailment V76'!$A:$H,7,0),VLOOKUP(N136,'[1]TTVT AAT PxP Bailment EDC V76'!$A:$H,7,0)))</f>
        <v>Round Trip</v>
      </c>
      <c r="I136" s="11" t="s">
        <v>45</v>
      </c>
      <c r="J136" s="12">
        <v>45268</v>
      </c>
      <c r="K136" s="12">
        <v>45268</v>
      </c>
      <c r="L136" s="12">
        <v>45268</v>
      </c>
      <c r="M136" s="12" t="s">
        <v>46</v>
      </c>
      <c r="N136" s="11" t="s">
        <v>135</v>
      </c>
      <c r="O136" s="13" t="str">
        <f>IF(N136="","-",IFERROR(VLOOKUP(N136,'[1]All Route Non-Bailment V76'!$A:$H,6,0),VLOOKUP(N136,'[1]TTVT AAT PxP Bailment EDC V76'!$A:$H,6,0)))</f>
        <v>11 - 20</v>
      </c>
      <c r="P136" s="11">
        <v>1</v>
      </c>
      <c r="Q136" s="11" t="s">
        <v>3</v>
      </c>
      <c r="R136" s="11" t="s">
        <v>3</v>
      </c>
      <c r="S136" s="13" t="str">
        <f>IF(N136="","-",IFERROR(VLOOKUP(N136,'[1]All Route Non-Bailment V76'!$A:$AF,32,0),VLOOKUP(N136,'[1]TTVT AAT PxP Bailment EDC V76'!$A:$AC,29,0)))</f>
        <v>6W</v>
      </c>
      <c r="T136" s="11" t="s">
        <v>48</v>
      </c>
      <c r="U136" s="11" t="s">
        <v>83</v>
      </c>
      <c r="V136" s="14" t="s">
        <v>119</v>
      </c>
      <c r="W136" s="11" t="s">
        <v>85</v>
      </c>
      <c r="X136" s="15" t="s">
        <v>52</v>
      </c>
      <c r="Y136" s="15" t="s">
        <v>68</v>
      </c>
      <c r="Z136" s="16" t="s">
        <v>3</v>
      </c>
      <c r="AA136" s="16" t="s">
        <v>3</v>
      </c>
      <c r="AB136" s="16" t="s">
        <v>3</v>
      </c>
      <c r="AC136" s="16" t="s">
        <v>3</v>
      </c>
      <c r="AD136" s="15" t="s">
        <v>3</v>
      </c>
      <c r="AE136" s="15" t="s">
        <v>3</v>
      </c>
      <c r="AF136" s="16" t="s">
        <v>3</v>
      </c>
      <c r="AG136" s="16" t="s">
        <v>3</v>
      </c>
      <c r="AH136" s="16" t="s">
        <v>3</v>
      </c>
      <c r="AI136" s="16" t="s">
        <v>3</v>
      </c>
      <c r="AJ136" s="15" t="s">
        <v>3</v>
      </c>
      <c r="AK136" s="15" t="s">
        <v>3</v>
      </c>
      <c r="AL136" s="16" t="s">
        <v>3</v>
      </c>
      <c r="AM136" s="16" t="s">
        <v>3</v>
      </c>
      <c r="AN136" s="16" t="s">
        <v>3</v>
      </c>
      <c r="AO136" s="16" t="s">
        <v>3</v>
      </c>
      <c r="AP136" s="16" t="s">
        <v>54</v>
      </c>
      <c r="AQ136" s="16" t="s">
        <v>3</v>
      </c>
      <c r="AR136" s="16" t="s">
        <v>3</v>
      </c>
      <c r="AS136" s="16" t="s">
        <v>3</v>
      </c>
      <c r="AT136" s="16" t="s">
        <v>3</v>
      </c>
      <c r="AU136" s="11" t="s">
        <v>3</v>
      </c>
      <c r="AV136" s="11" t="s">
        <v>3</v>
      </c>
      <c r="AW136" s="11" t="s">
        <v>3</v>
      </c>
      <c r="AX136" s="17" t="str">
        <f>VLOOKUP(G136,'[1]JDA data'!$D:$E,2,0)</f>
        <v>AC0010</v>
      </c>
      <c r="AY136" s="17" t="b">
        <f t="shared" si="9"/>
        <v>1</v>
      </c>
      <c r="AZ136" s="17" t="str">
        <f t="shared" si="10"/>
        <v>BTS</v>
      </c>
    </row>
    <row r="137" spans="1:52" s="18" customFormat="1" ht="16.5" customHeight="1" x14ac:dyDescent="0.35">
      <c r="A137" s="8" t="str">
        <f>IF(N137="","-",IFERROR(VLOOKUP(N137,'[1]All Route Non-Bailment V76'!$A:$H,5,0),VLOOKUP(N137,'[1]TTVT AAT PxP Bailment EDC V76'!$A:$H,5,0)))</f>
        <v>Bailment</v>
      </c>
      <c r="B137" s="9" t="str">
        <f t="shared" si="8"/>
        <v>Completed</v>
      </c>
      <c r="C137" s="10">
        <f t="shared" si="11"/>
        <v>136</v>
      </c>
      <c r="D137" s="11" t="s">
        <v>55</v>
      </c>
      <c r="E137" s="12" t="s">
        <v>44</v>
      </c>
      <c r="F137" s="11" t="s">
        <v>0</v>
      </c>
      <c r="G137" s="11">
        <v>4398206</v>
      </c>
      <c r="H137" s="13" t="str">
        <f>IF(N137="","-",IFERROR(VLOOKUP(N137,'[1]All Route Non-Bailment V76'!$A:$H,7,0),VLOOKUP(N137,'[1]TTVT AAT PxP Bailment EDC V76'!$A:$H,7,0)))</f>
        <v>Round Trip</v>
      </c>
      <c r="I137" s="11" t="s">
        <v>63</v>
      </c>
      <c r="J137" s="12">
        <v>45268</v>
      </c>
      <c r="K137" s="12">
        <v>45268</v>
      </c>
      <c r="L137" s="12">
        <v>45268</v>
      </c>
      <c r="M137" s="12" t="s">
        <v>46</v>
      </c>
      <c r="N137" s="11" t="s">
        <v>136</v>
      </c>
      <c r="O137" s="13" t="str">
        <f>IF(N137="","-",IFERROR(VLOOKUP(N137,'[1]All Route Non-Bailment V76'!$A:$H,6,0),VLOOKUP(N137,'[1]TTVT AAT PxP Bailment EDC V76'!$A:$H,6,0)))</f>
        <v>11 - 20</v>
      </c>
      <c r="P137" s="11">
        <v>1</v>
      </c>
      <c r="Q137" s="11" t="s">
        <v>3</v>
      </c>
      <c r="R137" s="11" t="s">
        <v>3</v>
      </c>
      <c r="S137" s="13" t="str">
        <f>IF(N137="","-",IFERROR(VLOOKUP(N137,'[1]All Route Non-Bailment V76'!$A:$AF,32,0),VLOOKUP(N137,'[1]TTVT AAT PxP Bailment EDC V76'!$A:$AC,29,0)))</f>
        <v>6W</v>
      </c>
      <c r="T137" s="11" t="s">
        <v>48</v>
      </c>
      <c r="U137" s="11" t="s">
        <v>57</v>
      </c>
      <c r="V137" s="14" t="s">
        <v>58</v>
      </c>
      <c r="W137" s="11" t="s">
        <v>127</v>
      </c>
      <c r="X137" s="15" t="s">
        <v>52</v>
      </c>
      <c r="Y137" s="15" t="s">
        <v>60</v>
      </c>
      <c r="Z137" s="16" t="s">
        <v>3</v>
      </c>
      <c r="AA137" s="16" t="s">
        <v>3</v>
      </c>
      <c r="AB137" s="16" t="s">
        <v>3</v>
      </c>
      <c r="AC137" s="16" t="s">
        <v>3</v>
      </c>
      <c r="AD137" s="15" t="s">
        <v>3</v>
      </c>
      <c r="AE137" s="15" t="s">
        <v>3</v>
      </c>
      <c r="AF137" s="16" t="s">
        <v>3</v>
      </c>
      <c r="AG137" s="16" t="s">
        <v>3</v>
      </c>
      <c r="AH137" s="16" t="s">
        <v>3</v>
      </c>
      <c r="AI137" s="16" t="s">
        <v>3</v>
      </c>
      <c r="AJ137" s="15" t="s">
        <v>3</v>
      </c>
      <c r="AK137" s="15" t="s">
        <v>3</v>
      </c>
      <c r="AL137" s="16" t="s">
        <v>3</v>
      </c>
      <c r="AM137" s="16" t="s">
        <v>3</v>
      </c>
      <c r="AN137" s="16" t="s">
        <v>3</v>
      </c>
      <c r="AO137" s="16" t="s">
        <v>3</v>
      </c>
      <c r="AP137" s="16" t="s">
        <v>134</v>
      </c>
      <c r="AQ137" s="16" t="s">
        <v>3</v>
      </c>
      <c r="AR137" s="16" t="s">
        <v>3</v>
      </c>
      <c r="AS137" s="16" t="s">
        <v>3</v>
      </c>
      <c r="AT137" s="16" t="s">
        <v>3</v>
      </c>
      <c r="AU137" s="11" t="s">
        <v>3</v>
      </c>
      <c r="AV137" s="11" t="s">
        <v>3</v>
      </c>
      <c r="AW137" s="11" t="s">
        <v>3</v>
      </c>
      <c r="AX137" s="17" t="str">
        <f>VLOOKUP(G137,'[1]JDA data'!$D:$E,2,0)</f>
        <v>AC0011</v>
      </c>
      <c r="AY137" s="17" t="b">
        <f t="shared" si="9"/>
        <v>1</v>
      </c>
      <c r="AZ137" s="17" t="str">
        <f t="shared" si="10"/>
        <v>JNS</v>
      </c>
    </row>
    <row r="138" spans="1:52" s="18" customFormat="1" ht="16.5" customHeight="1" x14ac:dyDescent="0.35">
      <c r="A138" s="8" t="str">
        <f>IF(N138="","-",IFERROR(VLOOKUP(N138,'[1]All Route Non-Bailment V76'!$A:$H,5,0),VLOOKUP(N138,'[1]TTVT AAT PxP Bailment EDC V76'!$A:$H,5,0)))</f>
        <v>Bailment</v>
      </c>
      <c r="B138" s="9" t="str">
        <f t="shared" si="8"/>
        <v>Completed</v>
      </c>
      <c r="C138" s="10">
        <f t="shared" si="11"/>
        <v>137</v>
      </c>
      <c r="D138" s="11" t="s">
        <v>55</v>
      </c>
      <c r="E138" s="12" t="s">
        <v>44</v>
      </c>
      <c r="F138" s="11" t="s">
        <v>0</v>
      </c>
      <c r="G138" s="11">
        <v>4398403</v>
      </c>
      <c r="H138" s="13" t="str">
        <f>IF(N138="","-",IFERROR(VLOOKUP(N138,'[1]All Route Non-Bailment V76'!$A:$H,7,0),VLOOKUP(N138,'[1]TTVT AAT PxP Bailment EDC V76'!$A:$H,7,0)))</f>
        <v>Round Trip</v>
      </c>
      <c r="I138" s="11" t="s">
        <v>45</v>
      </c>
      <c r="J138" s="12">
        <v>45268</v>
      </c>
      <c r="K138" s="12">
        <v>45268</v>
      </c>
      <c r="L138" s="12">
        <v>45268</v>
      </c>
      <c r="M138" s="12" t="s">
        <v>46</v>
      </c>
      <c r="N138" s="11" t="s">
        <v>137</v>
      </c>
      <c r="O138" s="13" t="str">
        <f>IF(N138="","-",IFERROR(VLOOKUP(N138,'[1]All Route Non-Bailment V76'!$A:$H,6,0),VLOOKUP(N138,'[1]TTVT AAT PxP Bailment EDC V76'!$A:$H,6,0)))</f>
        <v>11 - 20</v>
      </c>
      <c r="P138" s="11">
        <v>1</v>
      </c>
      <c r="Q138" s="11" t="s">
        <v>3</v>
      </c>
      <c r="R138" s="11" t="s">
        <v>3</v>
      </c>
      <c r="S138" s="13" t="str">
        <f>IF(N138="","-",IFERROR(VLOOKUP(N138,'[1]All Route Non-Bailment V76'!$A:$AF,32,0),VLOOKUP(N138,'[1]TTVT AAT PxP Bailment EDC V76'!$A:$AC,29,0)))</f>
        <v>6W</v>
      </c>
      <c r="T138" s="11" t="s">
        <v>48</v>
      </c>
      <c r="U138" s="11" t="s">
        <v>94</v>
      </c>
      <c r="V138" s="14" t="s">
        <v>109</v>
      </c>
      <c r="W138" s="11" t="s">
        <v>110</v>
      </c>
      <c r="X138" s="15" t="s">
        <v>52</v>
      </c>
      <c r="Y138" s="15" t="s">
        <v>60</v>
      </c>
      <c r="Z138" s="16" t="s">
        <v>3</v>
      </c>
      <c r="AA138" s="16" t="s">
        <v>3</v>
      </c>
      <c r="AB138" s="16" t="s">
        <v>3</v>
      </c>
      <c r="AC138" s="16" t="s">
        <v>3</v>
      </c>
      <c r="AD138" s="15" t="s">
        <v>3</v>
      </c>
      <c r="AE138" s="15" t="s">
        <v>3</v>
      </c>
      <c r="AF138" s="16" t="s">
        <v>3</v>
      </c>
      <c r="AG138" s="16" t="s">
        <v>3</v>
      </c>
      <c r="AH138" s="16" t="s">
        <v>3</v>
      </c>
      <c r="AI138" s="16" t="s">
        <v>3</v>
      </c>
      <c r="AJ138" s="15" t="s">
        <v>3</v>
      </c>
      <c r="AK138" s="15" t="s">
        <v>3</v>
      </c>
      <c r="AL138" s="16" t="s">
        <v>3</v>
      </c>
      <c r="AM138" s="16" t="s">
        <v>3</v>
      </c>
      <c r="AN138" s="16" t="s">
        <v>3</v>
      </c>
      <c r="AO138" s="16" t="s">
        <v>3</v>
      </c>
      <c r="AP138" s="16" t="s">
        <v>134</v>
      </c>
      <c r="AQ138" s="16" t="s">
        <v>3</v>
      </c>
      <c r="AR138" s="16" t="s">
        <v>3</v>
      </c>
      <c r="AS138" s="16" t="s">
        <v>3</v>
      </c>
      <c r="AT138" s="16" t="s">
        <v>3</v>
      </c>
      <c r="AU138" s="11" t="s">
        <v>3</v>
      </c>
      <c r="AV138" s="11" t="s">
        <v>3</v>
      </c>
      <c r="AW138" s="11" t="s">
        <v>3</v>
      </c>
      <c r="AX138" s="17" t="str">
        <f>VLOOKUP(G138,'[1]JDA data'!$D:$E,2,0)</f>
        <v>AA0002</v>
      </c>
      <c r="AY138" s="17" t="b">
        <f t="shared" si="9"/>
        <v>1</v>
      </c>
      <c r="AZ138" s="17" t="str">
        <f t="shared" si="10"/>
        <v>JNS</v>
      </c>
    </row>
    <row r="139" spans="1:52" s="18" customFormat="1" ht="16.5" customHeight="1" x14ac:dyDescent="0.35">
      <c r="A139" s="8" t="str">
        <f>IF(N139="","-",IFERROR(VLOOKUP(N139,'[1]All Route Non-Bailment V76'!$A:$H,5,0),VLOOKUP(N139,'[1]TTVT AAT PxP Bailment EDC V76'!$A:$H,5,0)))</f>
        <v>Bailment</v>
      </c>
      <c r="B139" s="9" t="str">
        <f t="shared" si="8"/>
        <v>Completed</v>
      </c>
      <c r="C139" s="10">
        <f t="shared" si="11"/>
        <v>138</v>
      </c>
      <c r="D139" s="11" t="s">
        <v>43</v>
      </c>
      <c r="E139" s="12" t="s">
        <v>44</v>
      </c>
      <c r="F139" s="11" t="s">
        <v>0</v>
      </c>
      <c r="G139" s="11">
        <v>4398236</v>
      </c>
      <c r="H139" s="13" t="str">
        <f>IF(N139="","-",IFERROR(VLOOKUP(N139,'[1]All Route Non-Bailment V76'!$A:$H,7,0),VLOOKUP(N139,'[1]TTVT AAT PxP Bailment EDC V76'!$A:$H,7,0)))</f>
        <v>Round Trip</v>
      </c>
      <c r="I139" s="11" t="s">
        <v>45</v>
      </c>
      <c r="J139" s="12">
        <v>45268</v>
      </c>
      <c r="K139" s="12">
        <v>45268</v>
      </c>
      <c r="L139" s="12">
        <v>45268</v>
      </c>
      <c r="M139" s="12" t="s">
        <v>46</v>
      </c>
      <c r="N139" s="11" t="s">
        <v>138</v>
      </c>
      <c r="O139" s="13" t="str">
        <f>IF(N139="","-",IFERROR(VLOOKUP(N139,'[1]All Route Non-Bailment V76'!$A:$H,6,0),VLOOKUP(N139,'[1]TTVT AAT PxP Bailment EDC V76'!$A:$H,6,0)))</f>
        <v>11 - 20</v>
      </c>
      <c r="P139" s="11">
        <v>1</v>
      </c>
      <c r="Q139" s="11" t="s">
        <v>3</v>
      </c>
      <c r="R139" s="11" t="s">
        <v>3</v>
      </c>
      <c r="S139" s="13" t="str">
        <f>IF(N139="","-",IFERROR(VLOOKUP(N139,'[1]All Route Non-Bailment V76'!$A:$AF,32,0),VLOOKUP(N139,'[1]TTVT AAT PxP Bailment EDC V76'!$A:$AC,29,0)))</f>
        <v>6W</v>
      </c>
      <c r="T139" s="11" t="s">
        <v>48</v>
      </c>
      <c r="U139" s="11" t="s">
        <v>79</v>
      </c>
      <c r="V139" s="14" t="s">
        <v>80</v>
      </c>
      <c r="W139" s="11" t="s">
        <v>81</v>
      </c>
      <c r="X139" s="15" t="s">
        <v>52</v>
      </c>
      <c r="Y139" s="15" t="s">
        <v>68</v>
      </c>
      <c r="Z139" s="16" t="s">
        <v>3</v>
      </c>
      <c r="AA139" s="16" t="s">
        <v>3</v>
      </c>
      <c r="AB139" s="16" t="s">
        <v>3</v>
      </c>
      <c r="AC139" s="16" t="s">
        <v>3</v>
      </c>
      <c r="AD139" s="15" t="s">
        <v>3</v>
      </c>
      <c r="AE139" s="15" t="s">
        <v>3</v>
      </c>
      <c r="AF139" s="16" t="s">
        <v>3</v>
      </c>
      <c r="AG139" s="16" t="s">
        <v>3</v>
      </c>
      <c r="AH139" s="16" t="s">
        <v>3</v>
      </c>
      <c r="AI139" s="16" t="s">
        <v>3</v>
      </c>
      <c r="AJ139" s="15" t="s">
        <v>3</v>
      </c>
      <c r="AK139" s="15" t="s">
        <v>3</v>
      </c>
      <c r="AL139" s="16" t="s">
        <v>3</v>
      </c>
      <c r="AM139" s="16" t="s">
        <v>3</v>
      </c>
      <c r="AN139" s="16" t="s">
        <v>3</v>
      </c>
      <c r="AO139" s="16" t="s">
        <v>3</v>
      </c>
      <c r="AP139" s="16" t="s">
        <v>54</v>
      </c>
      <c r="AQ139" s="16" t="s">
        <v>3</v>
      </c>
      <c r="AR139" s="16" t="s">
        <v>3</v>
      </c>
      <c r="AS139" s="16" t="s">
        <v>3</v>
      </c>
      <c r="AT139" s="16" t="s">
        <v>3</v>
      </c>
      <c r="AU139" s="11" t="s">
        <v>3</v>
      </c>
      <c r="AV139" s="11" t="s">
        <v>3</v>
      </c>
      <c r="AW139" s="11" t="s">
        <v>3</v>
      </c>
      <c r="AX139" s="17" t="str">
        <f>VLOOKUP(G139,'[1]JDA data'!$D:$E,2,0)</f>
        <v>AC0012</v>
      </c>
      <c r="AY139" s="17" t="b">
        <f t="shared" si="9"/>
        <v>1</v>
      </c>
      <c r="AZ139" s="17" t="str">
        <f t="shared" si="10"/>
        <v>BTS</v>
      </c>
    </row>
    <row r="140" spans="1:52" s="18" customFormat="1" ht="16.5" customHeight="1" x14ac:dyDescent="0.35">
      <c r="A140" s="8" t="str">
        <f>IF(N140="","-",IFERROR(VLOOKUP(N140,'[1]All Route Non-Bailment V76'!$A:$H,5,0),VLOOKUP(N140,'[1]TTVT AAT PxP Bailment EDC V76'!$A:$H,5,0)))</f>
        <v>Bailment</v>
      </c>
      <c r="B140" s="9" t="str">
        <f t="shared" si="8"/>
        <v>Completed</v>
      </c>
      <c r="C140" s="10">
        <f t="shared" si="11"/>
        <v>139</v>
      </c>
      <c r="D140" s="11" t="s">
        <v>62</v>
      </c>
      <c r="E140" s="12" t="s">
        <v>44</v>
      </c>
      <c r="F140" s="11" t="s">
        <v>0</v>
      </c>
      <c r="G140" s="11">
        <v>4398334</v>
      </c>
      <c r="H140" s="13" t="str">
        <f>IF(N140="","-",IFERROR(VLOOKUP(N140,'[1]All Route Non-Bailment V76'!$A:$H,7,0),VLOOKUP(N140,'[1]TTVT AAT PxP Bailment EDC V76'!$A:$H,7,0)))</f>
        <v>Round Trip</v>
      </c>
      <c r="I140" s="11" t="s">
        <v>45</v>
      </c>
      <c r="J140" s="12">
        <v>45268</v>
      </c>
      <c r="K140" s="12">
        <v>45268</v>
      </c>
      <c r="L140" s="12">
        <v>45268</v>
      </c>
      <c r="M140" s="12" t="s">
        <v>46</v>
      </c>
      <c r="N140" s="11" t="s">
        <v>86</v>
      </c>
      <c r="O140" s="13" t="str">
        <f>IF(N140="","-",IFERROR(VLOOKUP(N140,'[1]All Route Non-Bailment V76'!$A:$H,6,0),VLOOKUP(N140,'[1]TTVT AAT PxP Bailment EDC V76'!$A:$H,6,0)))</f>
        <v>11 - 20</v>
      </c>
      <c r="P140" s="11">
        <v>1</v>
      </c>
      <c r="Q140" s="11" t="s">
        <v>3</v>
      </c>
      <c r="R140" s="11" t="s">
        <v>3</v>
      </c>
      <c r="S140" s="13" t="str">
        <f>IF(N140="","-",IFERROR(VLOOKUP(N140,'[1]All Route Non-Bailment V76'!$A:$AF,32,0),VLOOKUP(N140,'[1]TTVT AAT PxP Bailment EDC V76'!$A:$AC,29,0)))</f>
        <v>6W</v>
      </c>
      <c r="T140" s="11" t="s">
        <v>48</v>
      </c>
      <c r="U140" s="11" t="s">
        <v>75</v>
      </c>
      <c r="V140" s="14" t="s">
        <v>76</v>
      </c>
      <c r="W140" s="11" t="s">
        <v>116</v>
      </c>
      <c r="X140" s="15" t="s">
        <v>52</v>
      </c>
      <c r="Y140" s="15" t="s">
        <v>68</v>
      </c>
      <c r="Z140" s="16" t="s">
        <v>3</v>
      </c>
      <c r="AA140" s="16" t="s">
        <v>3</v>
      </c>
      <c r="AB140" s="16" t="s">
        <v>3</v>
      </c>
      <c r="AC140" s="16" t="s">
        <v>3</v>
      </c>
      <c r="AD140" s="15" t="s">
        <v>3</v>
      </c>
      <c r="AE140" s="15" t="s">
        <v>3</v>
      </c>
      <c r="AF140" s="16" t="s">
        <v>3</v>
      </c>
      <c r="AG140" s="16" t="s">
        <v>3</v>
      </c>
      <c r="AH140" s="16" t="s">
        <v>3</v>
      </c>
      <c r="AI140" s="16" t="s">
        <v>3</v>
      </c>
      <c r="AJ140" s="15" t="s">
        <v>3</v>
      </c>
      <c r="AK140" s="15" t="s">
        <v>3</v>
      </c>
      <c r="AL140" s="16" t="s">
        <v>3</v>
      </c>
      <c r="AM140" s="16" t="s">
        <v>3</v>
      </c>
      <c r="AN140" s="16" t="s">
        <v>3</v>
      </c>
      <c r="AO140" s="16" t="s">
        <v>3</v>
      </c>
      <c r="AP140" s="16" t="s">
        <v>54</v>
      </c>
      <c r="AQ140" s="16" t="s">
        <v>3</v>
      </c>
      <c r="AR140" s="16" t="s">
        <v>3</v>
      </c>
      <c r="AS140" s="16" t="s">
        <v>3</v>
      </c>
      <c r="AT140" s="16" t="s">
        <v>3</v>
      </c>
      <c r="AU140" s="11" t="s">
        <v>3</v>
      </c>
      <c r="AV140" s="11" t="s">
        <v>3</v>
      </c>
      <c r="AW140" s="11" t="s">
        <v>3</v>
      </c>
      <c r="AX140" s="17" t="str">
        <f>VLOOKUP(G140,'[1]JDA data'!$D:$E,2,0)</f>
        <v>AC0013</v>
      </c>
      <c r="AY140" s="17" t="b">
        <f t="shared" si="9"/>
        <v>1</v>
      </c>
      <c r="AZ140" s="17" t="str">
        <f t="shared" si="10"/>
        <v>DRD</v>
      </c>
    </row>
    <row r="141" spans="1:52" s="18" customFormat="1" ht="16.5" customHeight="1" x14ac:dyDescent="0.35">
      <c r="A141" s="8" t="str">
        <f>IF(N141="","-",IFERROR(VLOOKUP(N141,'[1]All Route Non-Bailment V76'!$A:$H,5,0),VLOOKUP(N141,'[1]TTVT AAT PxP Bailment EDC V76'!$A:$H,5,0)))</f>
        <v>Bailment</v>
      </c>
      <c r="B141" s="9" t="str">
        <f t="shared" si="8"/>
        <v>Completed</v>
      </c>
      <c r="C141" s="10">
        <f t="shared" si="11"/>
        <v>140</v>
      </c>
      <c r="D141" s="11" t="s">
        <v>43</v>
      </c>
      <c r="E141" s="12" t="s">
        <v>44</v>
      </c>
      <c r="F141" s="11" t="s">
        <v>0</v>
      </c>
      <c r="G141" s="11">
        <v>4398207</v>
      </c>
      <c r="H141" s="13" t="str">
        <f>IF(N141="","-",IFERROR(VLOOKUP(N141,'[1]All Route Non-Bailment V76'!$A:$H,7,0),VLOOKUP(N141,'[1]TTVT AAT PxP Bailment EDC V76'!$A:$H,7,0)))</f>
        <v>Round Trip</v>
      </c>
      <c r="I141" s="11" t="s">
        <v>45</v>
      </c>
      <c r="J141" s="12">
        <v>45268</v>
      </c>
      <c r="K141" s="12">
        <v>45268</v>
      </c>
      <c r="L141" s="12">
        <v>45268</v>
      </c>
      <c r="M141" s="12" t="s">
        <v>46</v>
      </c>
      <c r="N141" s="11" t="s">
        <v>87</v>
      </c>
      <c r="O141" s="13" t="str">
        <f>IF(N141="","-",IFERROR(VLOOKUP(N141,'[1]All Route Non-Bailment V76'!$A:$H,6,0),VLOOKUP(N141,'[1]TTVT AAT PxP Bailment EDC V76'!$A:$H,6,0)))</f>
        <v>11 - 20</v>
      </c>
      <c r="P141" s="11">
        <v>1</v>
      </c>
      <c r="Q141" s="11" t="s">
        <v>3</v>
      </c>
      <c r="R141" s="11" t="s">
        <v>3</v>
      </c>
      <c r="S141" s="13" t="str">
        <f>IF(N141="","-",IFERROR(VLOOKUP(N141,'[1]All Route Non-Bailment V76'!$A:$AF,32,0),VLOOKUP(N141,'[1]TTVT AAT PxP Bailment EDC V76'!$A:$AC,29,0)))</f>
        <v>6W</v>
      </c>
      <c r="T141" s="11" t="s">
        <v>48</v>
      </c>
      <c r="U141" s="11" t="s">
        <v>88</v>
      </c>
      <c r="V141" s="14" t="s">
        <v>113</v>
      </c>
      <c r="W141" s="11" t="s">
        <v>114</v>
      </c>
      <c r="X141" s="15" t="s">
        <v>52</v>
      </c>
      <c r="Y141" s="15" t="s">
        <v>53</v>
      </c>
      <c r="Z141" s="16" t="s">
        <v>3</v>
      </c>
      <c r="AA141" s="16" t="s">
        <v>3</v>
      </c>
      <c r="AB141" s="16" t="s">
        <v>3</v>
      </c>
      <c r="AC141" s="16" t="s">
        <v>3</v>
      </c>
      <c r="AD141" s="15" t="s">
        <v>3</v>
      </c>
      <c r="AE141" s="15" t="s">
        <v>3</v>
      </c>
      <c r="AF141" s="16" t="s">
        <v>3</v>
      </c>
      <c r="AG141" s="16" t="s">
        <v>3</v>
      </c>
      <c r="AH141" s="16" t="s">
        <v>3</v>
      </c>
      <c r="AI141" s="16" t="s">
        <v>3</v>
      </c>
      <c r="AJ141" s="15" t="s">
        <v>3</v>
      </c>
      <c r="AK141" s="15" t="s">
        <v>3</v>
      </c>
      <c r="AL141" s="16" t="s">
        <v>3</v>
      </c>
      <c r="AM141" s="16" t="s">
        <v>3</v>
      </c>
      <c r="AN141" s="16" t="s">
        <v>3</v>
      </c>
      <c r="AO141" s="16" t="s">
        <v>3</v>
      </c>
      <c r="AP141" s="16" t="s">
        <v>54</v>
      </c>
      <c r="AQ141" s="16" t="s">
        <v>3</v>
      </c>
      <c r="AR141" s="16" t="s">
        <v>3</v>
      </c>
      <c r="AS141" s="16" t="s">
        <v>3</v>
      </c>
      <c r="AT141" s="16" t="s">
        <v>3</v>
      </c>
      <c r="AU141" s="11" t="s">
        <v>3</v>
      </c>
      <c r="AV141" s="11" t="s">
        <v>3</v>
      </c>
      <c r="AW141" s="11" t="s">
        <v>3</v>
      </c>
      <c r="AX141" s="17" t="str">
        <f>VLOOKUP(G141,'[1]JDA data'!$D:$E,2,0)</f>
        <v>AC0014</v>
      </c>
      <c r="AY141" s="17" t="b">
        <f t="shared" si="9"/>
        <v>1</v>
      </c>
      <c r="AZ141" s="17" t="str">
        <f t="shared" si="10"/>
        <v>BTS</v>
      </c>
    </row>
    <row r="142" spans="1:52" s="18" customFormat="1" ht="16.5" customHeight="1" x14ac:dyDescent="0.35">
      <c r="A142" s="8" t="str">
        <f>IF(N142="","-",IFERROR(VLOOKUP(N142,'[1]All Route Non-Bailment V76'!$A:$H,5,0),VLOOKUP(N142,'[1]TTVT AAT PxP Bailment EDC V76'!$A:$H,5,0)))</f>
        <v>Bailment</v>
      </c>
      <c r="B142" s="9" t="str">
        <f t="shared" si="8"/>
        <v>Completed</v>
      </c>
      <c r="C142" s="10">
        <f t="shared" si="11"/>
        <v>141</v>
      </c>
      <c r="D142" s="11" t="s">
        <v>43</v>
      </c>
      <c r="E142" s="12" t="s">
        <v>44</v>
      </c>
      <c r="F142" s="11" t="s">
        <v>0</v>
      </c>
      <c r="G142" s="11">
        <v>4398202</v>
      </c>
      <c r="H142" s="13" t="str">
        <f>IF(N142="","-",IFERROR(VLOOKUP(N142,'[1]All Route Non-Bailment V76'!$A:$H,7,0),VLOOKUP(N142,'[1]TTVT AAT PxP Bailment EDC V76'!$A:$H,7,0)))</f>
        <v>Round Trip</v>
      </c>
      <c r="I142" s="11" t="s">
        <v>63</v>
      </c>
      <c r="J142" s="12">
        <v>45268</v>
      </c>
      <c r="K142" s="12">
        <v>45268</v>
      </c>
      <c r="L142" s="12">
        <v>45268</v>
      </c>
      <c r="M142" s="12" t="s">
        <v>46</v>
      </c>
      <c r="N142" s="11" t="s">
        <v>91</v>
      </c>
      <c r="O142" s="13" t="str">
        <f>IF(N142="","-",IFERROR(VLOOKUP(N142,'[1]All Route Non-Bailment V76'!$A:$H,6,0),VLOOKUP(N142,'[1]TTVT AAT PxP Bailment EDC V76'!$A:$H,6,0)))</f>
        <v>11 - 20</v>
      </c>
      <c r="P142" s="11">
        <v>1</v>
      </c>
      <c r="Q142" s="11" t="s">
        <v>3</v>
      </c>
      <c r="R142" s="11" t="s">
        <v>3</v>
      </c>
      <c r="S142" s="13" t="str">
        <f>IF(N142="","-",IFERROR(VLOOKUP(N142,'[1]All Route Non-Bailment V76'!$A:$AF,32,0),VLOOKUP(N142,'[1]TTVT AAT PxP Bailment EDC V76'!$A:$AC,29,0)))</f>
        <v>6W</v>
      </c>
      <c r="T142" s="11" t="s">
        <v>48</v>
      </c>
      <c r="U142" s="11" t="s">
        <v>83</v>
      </c>
      <c r="V142" s="14" t="s">
        <v>119</v>
      </c>
      <c r="W142" s="11" t="s">
        <v>85</v>
      </c>
      <c r="X142" s="15" t="s">
        <v>52</v>
      </c>
      <c r="Y142" s="15" t="s">
        <v>53</v>
      </c>
      <c r="Z142" s="16" t="s">
        <v>3</v>
      </c>
      <c r="AA142" s="16" t="s">
        <v>3</v>
      </c>
      <c r="AB142" s="16" t="s">
        <v>3</v>
      </c>
      <c r="AC142" s="16" t="s">
        <v>3</v>
      </c>
      <c r="AD142" s="15" t="s">
        <v>3</v>
      </c>
      <c r="AE142" s="15" t="s">
        <v>3</v>
      </c>
      <c r="AF142" s="16" t="s">
        <v>3</v>
      </c>
      <c r="AG142" s="16" t="s">
        <v>3</v>
      </c>
      <c r="AH142" s="16" t="s">
        <v>3</v>
      </c>
      <c r="AI142" s="16" t="s">
        <v>3</v>
      </c>
      <c r="AJ142" s="15" t="s">
        <v>3</v>
      </c>
      <c r="AK142" s="15" t="s">
        <v>3</v>
      </c>
      <c r="AL142" s="16" t="s">
        <v>3</v>
      </c>
      <c r="AM142" s="16" t="s">
        <v>3</v>
      </c>
      <c r="AN142" s="16" t="s">
        <v>3</v>
      </c>
      <c r="AO142" s="16" t="s">
        <v>3</v>
      </c>
      <c r="AP142" s="16" t="s">
        <v>54</v>
      </c>
      <c r="AQ142" s="16" t="s">
        <v>3</v>
      </c>
      <c r="AR142" s="16" t="s">
        <v>3</v>
      </c>
      <c r="AS142" s="16" t="s">
        <v>3</v>
      </c>
      <c r="AT142" s="16" t="s">
        <v>3</v>
      </c>
      <c r="AU142" s="11" t="s">
        <v>3</v>
      </c>
      <c r="AV142" s="11" t="s">
        <v>3</v>
      </c>
      <c r="AW142" s="11" t="s">
        <v>3</v>
      </c>
      <c r="AX142" s="17" t="str">
        <f>VLOOKUP(G142,'[1]JDA data'!$D:$E,2,0)</f>
        <v>AB0002</v>
      </c>
      <c r="AY142" s="17" t="b">
        <f t="shared" si="9"/>
        <v>1</v>
      </c>
      <c r="AZ142" s="17" t="str">
        <f t="shared" si="10"/>
        <v>BTS</v>
      </c>
    </row>
    <row r="143" spans="1:52" s="18" customFormat="1" ht="16.5" customHeight="1" x14ac:dyDescent="0.35">
      <c r="A143" s="8" t="str">
        <f>IF(N143="","-",IFERROR(VLOOKUP(N143,'[1]All Route Non-Bailment V76'!$A:$H,5,0),VLOOKUP(N143,'[1]TTVT AAT PxP Bailment EDC V76'!$A:$H,5,0)))</f>
        <v>Bailment</v>
      </c>
      <c r="B143" s="9" t="str">
        <f t="shared" si="8"/>
        <v>Completed</v>
      </c>
      <c r="C143" s="10">
        <f t="shared" si="11"/>
        <v>142</v>
      </c>
      <c r="D143" s="11" t="s">
        <v>55</v>
      </c>
      <c r="E143" s="12" t="s">
        <v>44</v>
      </c>
      <c r="F143" s="11" t="s">
        <v>0</v>
      </c>
      <c r="G143" s="11">
        <v>4398356</v>
      </c>
      <c r="H143" s="13" t="str">
        <f>IF(N143="","-",IFERROR(VLOOKUP(N143,'[1]All Route Non-Bailment V76'!$A:$H,7,0),VLOOKUP(N143,'[1]TTVT AAT PxP Bailment EDC V76'!$A:$H,7,0)))</f>
        <v>Round Trip</v>
      </c>
      <c r="I143" s="11" t="s">
        <v>45</v>
      </c>
      <c r="J143" s="12">
        <v>45268</v>
      </c>
      <c r="K143" s="12">
        <v>45268</v>
      </c>
      <c r="L143" s="12">
        <v>45268</v>
      </c>
      <c r="M143" s="12" t="s">
        <v>46</v>
      </c>
      <c r="N143" s="11" t="s">
        <v>92</v>
      </c>
      <c r="O143" s="13" t="str">
        <f>IF(N143="","-",IFERROR(VLOOKUP(N143,'[1]All Route Non-Bailment V76'!$A:$H,6,0),VLOOKUP(N143,'[1]TTVT AAT PxP Bailment EDC V76'!$A:$H,6,0)))</f>
        <v>11 - 20</v>
      </c>
      <c r="P143" s="11">
        <v>1</v>
      </c>
      <c r="Q143" s="11" t="s">
        <v>3</v>
      </c>
      <c r="R143" s="11" t="s">
        <v>3</v>
      </c>
      <c r="S143" s="13" t="str">
        <f>IF(N143="","-",IFERROR(VLOOKUP(N143,'[1]All Route Non-Bailment V76'!$A:$AF,32,0),VLOOKUP(N143,'[1]TTVT AAT PxP Bailment EDC V76'!$A:$AC,29,0)))</f>
        <v>6W</v>
      </c>
      <c r="T143" s="11" t="s">
        <v>48</v>
      </c>
      <c r="U143" s="11" t="s">
        <v>57</v>
      </c>
      <c r="V143" s="14" t="s">
        <v>58</v>
      </c>
      <c r="W143" s="11" t="s">
        <v>127</v>
      </c>
      <c r="X143" s="15" t="s">
        <v>52</v>
      </c>
      <c r="Y143" s="15" t="s">
        <v>60</v>
      </c>
      <c r="Z143" s="16" t="s">
        <v>3</v>
      </c>
      <c r="AA143" s="16" t="s">
        <v>3</v>
      </c>
      <c r="AB143" s="16" t="s">
        <v>3</v>
      </c>
      <c r="AC143" s="16" t="s">
        <v>3</v>
      </c>
      <c r="AD143" s="15" t="s">
        <v>3</v>
      </c>
      <c r="AE143" s="15" t="s">
        <v>3</v>
      </c>
      <c r="AF143" s="16" t="s">
        <v>3</v>
      </c>
      <c r="AG143" s="16" t="s">
        <v>3</v>
      </c>
      <c r="AH143" s="16" t="s">
        <v>3</v>
      </c>
      <c r="AI143" s="16" t="s">
        <v>3</v>
      </c>
      <c r="AJ143" s="15" t="s">
        <v>3</v>
      </c>
      <c r="AK143" s="15" t="s">
        <v>3</v>
      </c>
      <c r="AL143" s="16" t="s">
        <v>3</v>
      </c>
      <c r="AM143" s="16" t="s">
        <v>3</v>
      </c>
      <c r="AN143" s="16" t="s">
        <v>3</v>
      </c>
      <c r="AO143" s="16" t="s">
        <v>3</v>
      </c>
      <c r="AP143" s="16" t="s">
        <v>61</v>
      </c>
      <c r="AQ143" s="16" t="s">
        <v>3</v>
      </c>
      <c r="AR143" s="16" t="s">
        <v>3</v>
      </c>
      <c r="AS143" s="16" t="s">
        <v>3</v>
      </c>
      <c r="AT143" s="16" t="s">
        <v>3</v>
      </c>
      <c r="AU143" s="11" t="s">
        <v>3</v>
      </c>
      <c r="AV143" s="11" t="s">
        <v>3</v>
      </c>
      <c r="AW143" s="11" t="s">
        <v>3</v>
      </c>
      <c r="AX143" s="17" t="str">
        <f>VLOOKUP(G143,'[1]JDA data'!$D:$E,2,0)</f>
        <v>AC0015</v>
      </c>
      <c r="AY143" s="17" t="b">
        <f t="shared" si="9"/>
        <v>1</v>
      </c>
      <c r="AZ143" s="17" t="str">
        <f t="shared" si="10"/>
        <v>JNS</v>
      </c>
    </row>
    <row r="144" spans="1:52" s="18" customFormat="1" ht="16.5" customHeight="1" x14ac:dyDescent="0.35">
      <c r="A144" s="8" t="str">
        <f>IF(N144="","-",IFERROR(VLOOKUP(N144,'[1]All Route Non-Bailment V76'!$A:$H,5,0),VLOOKUP(N144,'[1]TTVT AAT PxP Bailment EDC V76'!$A:$H,5,0)))</f>
        <v>Bailment</v>
      </c>
      <c r="B144" s="9" t="str">
        <f t="shared" si="8"/>
        <v>Completed</v>
      </c>
      <c r="C144" s="10">
        <f t="shared" si="11"/>
        <v>143</v>
      </c>
      <c r="D144" s="11" t="s">
        <v>43</v>
      </c>
      <c r="E144" s="12" t="s">
        <v>44</v>
      </c>
      <c r="F144" s="11" t="s">
        <v>1</v>
      </c>
      <c r="G144" s="11">
        <v>4398237</v>
      </c>
      <c r="H144" s="13" t="str">
        <f>IF(N144="","-",IFERROR(VLOOKUP(N144,'[1]All Route Non-Bailment V76'!$A:$H,7,0),VLOOKUP(N144,'[1]TTVT AAT PxP Bailment EDC V76'!$A:$H,7,0)))</f>
        <v>Round Trip</v>
      </c>
      <c r="I144" s="11" t="s">
        <v>45</v>
      </c>
      <c r="J144" s="12">
        <v>45268</v>
      </c>
      <c r="K144" s="12">
        <v>45268</v>
      </c>
      <c r="L144" s="12">
        <v>45268</v>
      </c>
      <c r="M144" s="12" t="s">
        <v>46</v>
      </c>
      <c r="N144" s="11" t="s">
        <v>93</v>
      </c>
      <c r="O144" s="13" t="str">
        <f>IF(N144="","-",IFERROR(VLOOKUP(N144,'[1]All Route Non-Bailment V76'!$A:$H,6,0),VLOOKUP(N144,'[1]TTVT AAT PxP Bailment EDC V76'!$A:$H,6,0)))</f>
        <v>11 - 20</v>
      </c>
      <c r="P144" s="11">
        <v>1</v>
      </c>
      <c r="Q144" s="11" t="s">
        <v>3</v>
      </c>
      <c r="R144" s="11" t="s">
        <v>3</v>
      </c>
      <c r="S144" s="13" t="str">
        <f>IF(N144="","-",IFERROR(VLOOKUP(N144,'[1]All Route Non-Bailment V76'!$A:$AF,32,0),VLOOKUP(N144,'[1]TTVT AAT PxP Bailment EDC V76'!$A:$AC,29,0)))</f>
        <v>6W</v>
      </c>
      <c r="T144" s="11" t="s">
        <v>48</v>
      </c>
      <c r="U144" s="11" t="s">
        <v>88</v>
      </c>
      <c r="V144" s="14" t="s">
        <v>113</v>
      </c>
      <c r="W144" s="11" t="s">
        <v>114</v>
      </c>
      <c r="X144" s="15" t="s">
        <v>52</v>
      </c>
      <c r="Y144" s="15" t="s">
        <v>54</v>
      </c>
      <c r="Z144" s="16" t="s">
        <v>3</v>
      </c>
      <c r="AA144" s="16" t="s">
        <v>3</v>
      </c>
      <c r="AB144" s="16" t="s">
        <v>3</v>
      </c>
      <c r="AC144" s="16" t="s">
        <v>3</v>
      </c>
      <c r="AD144" s="15" t="s">
        <v>3</v>
      </c>
      <c r="AE144" s="15" t="s">
        <v>3</v>
      </c>
      <c r="AF144" s="16" t="s">
        <v>3</v>
      </c>
      <c r="AG144" s="16" t="s">
        <v>3</v>
      </c>
      <c r="AH144" s="16" t="s">
        <v>3</v>
      </c>
      <c r="AI144" s="16" t="s">
        <v>3</v>
      </c>
      <c r="AJ144" s="15" t="s">
        <v>3</v>
      </c>
      <c r="AK144" s="15" t="s">
        <v>3</v>
      </c>
      <c r="AL144" s="16" t="s">
        <v>3</v>
      </c>
      <c r="AM144" s="16" t="s">
        <v>3</v>
      </c>
      <c r="AN144" s="16" t="s">
        <v>3</v>
      </c>
      <c r="AO144" s="16" t="s">
        <v>3</v>
      </c>
      <c r="AP144" s="16" t="s">
        <v>68</v>
      </c>
      <c r="AQ144" s="16" t="s">
        <v>3</v>
      </c>
      <c r="AR144" s="16" t="s">
        <v>3</v>
      </c>
      <c r="AS144" s="16" t="s">
        <v>3</v>
      </c>
      <c r="AT144" s="16" t="s">
        <v>3</v>
      </c>
      <c r="AU144" s="11" t="s">
        <v>3</v>
      </c>
      <c r="AV144" s="11" t="s">
        <v>3</v>
      </c>
      <c r="AW144" s="11" t="s">
        <v>3</v>
      </c>
      <c r="AX144" s="17" t="str">
        <f>VLOOKUP(G144,'[1]JDA data'!$D:$E,2,0)</f>
        <v>AC0016</v>
      </c>
      <c r="AY144" s="17" t="b">
        <f t="shared" si="9"/>
        <v>1</v>
      </c>
      <c r="AZ144" s="17" t="str">
        <f t="shared" si="10"/>
        <v>BTS</v>
      </c>
    </row>
    <row r="145" spans="1:52" s="18" customFormat="1" ht="16.5" customHeight="1" x14ac:dyDescent="0.35">
      <c r="A145" s="8" t="str">
        <f>IF(N145="","-",IFERROR(VLOOKUP(N145,'[1]All Route Non-Bailment V76'!$A:$H,5,0),VLOOKUP(N145,'[1]TTVT AAT PxP Bailment EDC V76'!$A:$H,5,0)))</f>
        <v>Bailment</v>
      </c>
      <c r="B145" s="9" t="str">
        <f t="shared" si="8"/>
        <v>Completed</v>
      </c>
      <c r="C145" s="10">
        <f t="shared" si="11"/>
        <v>144</v>
      </c>
      <c r="D145" s="11" t="s">
        <v>43</v>
      </c>
      <c r="E145" s="12" t="s">
        <v>44</v>
      </c>
      <c r="F145" s="11" t="s">
        <v>1</v>
      </c>
      <c r="G145" s="11">
        <v>4398208</v>
      </c>
      <c r="H145" s="13" t="str">
        <f>IF(N145="","-",IFERROR(VLOOKUP(N145,'[1]All Route Non-Bailment V76'!$A:$H,7,0),VLOOKUP(N145,'[1]TTVT AAT PxP Bailment EDC V76'!$A:$H,7,0)))</f>
        <v>Round Trip</v>
      </c>
      <c r="I145" s="11" t="s">
        <v>45</v>
      </c>
      <c r="J145" s="12">
        <v>45268</v>
      </c>
      <c r="K145" s="12">
        <v>45268</v>
      </c>
      <c r="L145" s="12">
        <v>45268</v>
      </c>
      <c r="M145" s="12" t="s">
        <v>46</v>
      </c>
      <c r="N145" s="11" t="s">
        <v>99</v>
      </c>
      <c r="O145" s="13" t="str">
        <f>IF(N145="","-",IFERROR(VLOOKUP(N145,'[1]All Route Non-Bailment V76'!$A:$H,6,0),VLOOKUP(N145,'[1]TTVT AAT PxP Bailment EDC V76'!$A:$H,6,0)))</f>
        <v>11 - 20</v>
      </c>
      <c r="P145" s="11">
        <v>1</v>
      </c>
      <c r="Q145" s="11" t="s">
        <v>3</v>
      </c>
      <c r="R145" s="11" t="s">
        <v>3</v>
      </c>
      <c r="S145" s="13" t="str">
        <f>IF(N145="","-",IFERROR(VLOOKUP(N145,'[1]All Route Non-Bailment V76'!$A:$AF,32,0),VLOOKUP(N145,'[1]TTVT AAT PxP Bailment EDC V76'!$A:$AC,29,0)))</f>
        <v>6W</v>
      </c>
      <c r="T145" s="11" t="s">
        <v>48</v>
      </c>
      <c r="U145" s="11" t="s">
        <v>83</v>
      </c>
      <c r="V145" s="14" t="s">
        <v>119</v>
      </c>
      <c r="W145" s="11" t="s">
        <v>85</v>
      </c>
      <c r="X145" s="15" t="s">
        <v>52</v>
      </c>
      <c r="Y145" s="15" t="s">
        <v>54</v>
      </c>
      <c r="Z145" s="16" t="s">
        <v>3</v>
      </c>
      <c r="AA145" s="16" t="s">
        <v>3</v>
      </c>
      <c r="AB145" s="16" t="s">
        <v>3</v>
      </c>
      <c r="AC145" s="16" t="s">
        <v>3</v>
      </c>
      <c r="AD145" s="15" t="s">
        <v>3</v>
      </c>
      <c r="AE145" s="15" t="s">
        <v>3</v>
      </c>
      <c r="AF145" s="16" t="s">
        <v>3</v>
      </c>
      <c r="AG145" s="16" t="s">
        <v>3</v>
      </c>
      <c r="AH145" s="16" t="s">
        <v>3</v>
      </c>
      <c r="AI145" s="16" t="s">
        <v>3</v>
      </c>
      <c r="AJ145" s="15" t="s">
        <v>3</v>
      </c>
      <c r="AK145" s="15" t="s">
        <v>3</v>
      </c>
      <c r="AL145" s="16" t="s">
        <v>3</v>
      </c>
      <c r="AM145" s="16" t="s">
        <v>3</v>
      </c>
      <c r="AN145" s="16" t="s">
        <v>3</v>
      </c>
      <c r="AO145" s="16" t="s">
        <v>3</v>
      </c>
      <c r="AP145" s="16" t="s">
        <v>68</v>
      </c>
      <c r="AQ145" s="16" t="s">
        <v>3</v>
      </c>
      <c r="AR145" s="16" t="s">
        <v>3</v>
      </c>
      <c r="AS145" s="16" t="s">
        <v>3</v>
      </c>
      <c r="AT145" s="16" t="s">
        <v>3</v>
      </c>
      <c r="AU145" s="11" t="s">
        <v>3</v>
      </c>
      <c r="AV145" s="11" t="s">
        <v>3</v>
      </c>
      <c r="AW145" s="11" t="s">
        <v>3</v>
      </c>
      <c r="AX145" s="17" t="str">
        <f>VLOOKUP(G145,'[1]JDA data'!$D:$E,2,0)</f>
        <v>AC0017</v>
      </c>
      <c r="AY145" s="17" t="b">
        <f t="shared" si="9"/>
        <v>1</v>
      </c>
      <c r="AZ145" s="17" t="str">
        <f t="shared" si="10"/>
        <v>BTS</v>
      </c>
    </row>
    <row r="146" spans="1:52" s="18" customFormat="1" ht="16.5" customHeight="1" x14ac:dyDescent="0.35">
      <c r="A146" s="8" t="str">
        <f>IF(N146="","-",IFERROR(VLOOKUP(N146,'[1]All Route Non-Bailment V76'!$A:$H,5,0),VLOOKUP(N146,'[1]TTVT AAT PxP Bailment EDC V76'!$A:$H,5,0)))</f>
        <v>Bailment</v>
      </c>
      <c r="B146" s="9" t="str">
        <f t="shared" si="8"/>
        <v>Completed</v>
      </c>
      <c r="C146" s="10">
        <f t="shared" si="11"/>
        <v>145</v>
      </c>
      <c r="D146" s="11" t="s">
        <v>55</v>
      </c>
      <c r="E146" s="12" t="s">
        <v>44</v>
      </c>
      <c r="F146" s="11" t="s">
        <v>1</v>
      </c>
      <c r="G146" s="11">
        <v>4398209</v>
      </c>
      <c r="H146" s="13" t="str">
        <f>IF(N146="","-",IFERROR(VLOOKUP(N146,'[1]All Route Non-Bailment V76'!$A:$H,7,0),VLOOKUP(N146,'[1]TTVT AAT PxP Bailment EDC V76'!$A:$H,7,0)))</f>
        <v>Round Trip</v>
      </c>
      <c r="I146" s="11" t="s">
        <v>45</v>
      </c>
      <c r="J146" s="12">
        <v>45268</v>
      </c>
      <c r="K146" s="12">
        <v>45268</v>
      </c>
      <c r="L146" s="12">
        <v>45268</v>
      </c>
      <c r="M146" s="12" t="s">
        <v>46</v>
      </c>
      <c r="N146" s="11" t="s">
        <v>100</v>
      </c>
      <c r="O146" s="13" t="str">
        <f>IF(N146="","-",IFERROR(VLOOKUP(N146,'[1]All Route Non-Bailment V76'!$A:$H,6,0),VLOOKUP(N146,'[1]TTVT AAT PxP Bailment EDC V76'!$A:$H,6,0)))</f>
        <v>11 - 20</v>
      </c>
      <c r="P146" s="11">
        <v>1</v>
      </c>
      <c r="Q146" s="11" t="s">
        <v>3</v>
      </c>
      <c r="R146" s="11" t="s">
        <v>3</v>
      </c>
      <c r="S146" s="13" t="str">
        <f>IF(N146="","-",IFERROR(VLOOKUP(N146,'[1]All Route Non-Bailment V76'!$A:$AF,32,0),VLOOKUP(N146,'[1]TTVT AAT PxP Bailment EDC V76'!$A:$AC,29,0)))</f>
        <v>6W</v>
      </c>
      <c r="T146" s="11" t="s">
        <v>48</v>
      </c>
      <c r="U146" s="11" t="s">
        <v>57</v>
      </c>
      <c r="V146" s="14" t="s">
        <v>58</v>
      </c>
      <c r="W146" s="11" t="s">
        <v>127</v>
      </c>
      <c r="X146" s="15" t="s">
        <v>52</v>
      </c>
      <c r="Y146" s="15" t="s">
        <v>134</v>
      </c>
      <c r="Z146" s="16" t="s">
        <v>3</v>
      </c>
      <c r="AA146" s="16" t="s">
        <v>3</v>
      </c>
      <c r="AB146" s="16" t="s">
        <v>3</v>
      </c>
      <c r="AC146" s="16" t="s">
        <v>3</v>
      </c>
      <c r="AD146" s="15" t="s">
        <v>3</v>
      </c>
      <c r="AE146" s="15" t="s">
        <v>3</v>
      </c>
      <c r="AF146" s="16" t="s">
        <v>3</v>
      </c>
      <c r="AG146" s="16" t="s">
        <v>3</v>
      </c>
      <c r="AH146" s="16" t="s">
        <v>3</v>
      </c>
      <c r="AI146" s="16" t="s">
        <v>3</v>
      </c>
      <c r="AJ146" s="15" t="s">
        <v>3</v>
      </c>
      <c r="AK146" s="15" t="s">
        <v>3</v>
      </c>
      <c r="AL146" s="16" t="s">
        <v>3</v>
      </c>
      <c r="AM146" s="16" t="s">
        <v>3</v>
      </c>
      <c r="AN146" s="16" t="s">
        <v>3</v>
      </c>
      <c r="AO146" s="16" t="s">
        <v>3</v>
      </c>
      <c r="AP146" s="16" t="s">
        <v>60</v>
      </c>
      <c r="AQ146" s="16" t="s">
        <v>3</v>
      </c>
      <c r="AR146" s="16" t="s">
        <v>3</v>
      </c>
      <c r="AS146" s="16" t="s">
        <v>3</v>
      </c>
      <c r="AT146" s="16" t="s">
        <v>3</v>
      </c>
      <c r="AU146" s="11" t="s">
        <v>3</v>
      </c>
      <c r="AV146" s="11" t="s">
        <v>3</v>
      </c>
      <c r="AW146" s="11" t="s">
        <v>3</v>
      </c>
      <c r="AX146" s="17" t="str">
        <f>VLOOKUP(G146,'[1]JDA data'!$D:$E,2,0)</f>
        <v>AC0018</v>
      </c>
      <c r="AY146" s="17" t="b">
        <f t="shared" si="9"/>
        <v>1</v>
      </c>
      <c r="AZ146" s="17" t="str">
        <f t="shared" si="10"/>
        <v>JNS</v>
      </c>
    </row>
    <row r="147" spans="1:52" s="18" customFormat="1" ht="16.5" customHeight="1" x14ac:dyDescent="0.35">
      <c r="A147" s="8" t="str">
        <f>IF(N147="","-",IFERROR(VLOOKUP(N147,'[1]All Route Non-Bailment V76'!$A:$H,5,0),VLOOKUP(N147,'[1]TTVT AAT PxP Bailment EDC V76'!$A:$H,5,0)))</f>
        <v>Bailment</v>
      </c>
      <c r="B147" s="9" t="str">
        <f t="shared" si="8"/>
        <v>Completed</v>
      </c>
      <c r="C147" s="10">
        <f t="shared" si="11"/>
        <v>146</v>
      </c>
      <c r="D147" s="11" t="s">
        <v>55</v>
      </c>
      <c r="E147" s="12" t="s">
        <v>44</v>
      </c>
      <c r="F147" s="11" t="s">
        <v>1</v>
      </c>
      <c r="G147" s="11">
        <v>4398233</v>
      </c>
      <c r="H147" s="13" t="str">
        <f>IF(N147="","-",IFERROR(VLOOKUP(N147,'[1]All Route Non-Bailment V76'!$A:$H,7,0),VLOOKUP(N147,'[1]TTVT AAT PxP Bailment EDC V76'!$A:$H,7,0)))</f>
        <v>Round Trip</v>
      </c>
      <c r="I147" s="11" t="s">
        <v>45</v>
      </c>
      <c r="J147" s="12">
        <v>45268</v>
      </c>
      <c r="K147" s="12">
        <v>45268</v>
      </c>
      <c r="L147" s="12">
        <v>45268</v>
      </c>
      <c r="M147" s="12" t="s">
        <v>46</v>
      </c>
      <c r="N147" s="11" t="s">
        <v>139</v>
      </c>
      <c r="O147" s="13" t="str">
        <f>IF(N147="","-",IFERROR(VLOOKUP(N147,'[1]All Route Non-Bailment V76'!$A:$H,6,0),VLOOKUP(N147,'[1]TTVT AAT PxP Bailment EDC V76'!$A:$H,6,0)))</f>
        <v>11 - 20</v>
      </c>
      <c r="P147" s="11">
        <v>1</v>
      </c>
      <c r="Q147" s="11" t="s">
        <v>3</v>
      </c>
      <c r="R147" s="11" t="s">
        <v>3</v>
      </c>
      <c r="S147" s="13" t="str">
        <f>IF(N147="","-",IFERROR(VLOOKUP(N147,'[1]All Route Non-Bailment V76'!$A:$AF,32,0),VLOOKUP(N147,'[1]TTVT AAT PxP Bailment EDC V76'!$A:$AC,29,0)))</f>
        <v>6W</v>
      </c>
      <c r="T147" s="11" t="s">
        <v>48</v>
      </c>
      <c r="U147" s="11" t="s">
        <v>94</v>
      </c>
      <c r="V147" s="14" t="s">
        <v>109</v>
      </c>
      <c r="W147" s="11" t="s">
        <v>110</v>
      </c>
      <c r="X147" s="15" t="s">
        <v>52</v>
      </c>
      <c r="Y147" s="15" t="s">
        <v>134</v>
      </c>
      <c r="Z147" s="16" t="s">
        <v>3</v>
      </c>
      <c r="AA147" s="16" t="s">
        <v>3</v>
      </c>
      <c r="AB147" s="16" t="s">
        <v>3</v>
      </c>
      <c r="AC147" s="16" t="s">
        <v>3</v>
      </c>
      <c r="AD147" s="15" t="s">
        <v>3</v>
      </c>
      <c r="AE147" s="15" t="s">
        <v>3</v>
      </c>
      <c r="AF147" s="16" t="s">
        <v>3</v>
      </c>
      <c r="AG147" s="16" t="s">
        <v>3</v>
      </c>
      <c r="AH147" s="16" t="s">
        <v>3</v>
      </c>
      <c r="AI147" s="16" t="s">
        <v>3</v>
      </c>
      <c r="AJ147" s="15" t="s">
        <v>3</v>
      </c>
      <c r="AK147" s="15" t="s">
        <v>3</v>
      </c>
      <c r="AL147" s="16" t="s">
        <v>3</v>
      </c>
      <c r="AM147" s="16" t="s">
        <v>3</v>
      </c>
      <c r="AN147" s="16" t="s">
        <v>3</v>
      </c>
      <c r="AO147" s="16" t="s">
        <v>3</v>
      </c>
      <c r="AP147" s="16" t="s">
        <v>60</v>
      </c>
      <c r="AQ147" s="16" t="s">
        <v>3</v>
      </c>
      <c r="AR147" s="16" t="s">
        <v>3</v>
      </c>
      <c r="AS147" s="16" t="s">
        <v>3</v>
      </c>
      <c r="AT147" s="16" t="s">
        <v>3</v>
      </c>
      <c r="AU147" s="11" t="s">
        <v>3</v>
      </c>
      <c r="AV147" s="11" t="s">
        <v>3</v>
      </c>
      <c r="AW147" s="11" t="s">
        <v>3</v>
      </c>
      <c r="AX147" s="17" t="str">
        <f>VLOOKUP(G147,'[1]JDA data'!$D:$E,2,0)</f>
        <v>AA0003</v>
      </c>
      <c r="AY147" s="17" t="b">
        <f t="shared" si="9"/>
        <v>1</v>
      </c>
      <c r="AZ147" s="17" t="str">
        <f t="shared" si="10"/>
        <v>JNS</v>
      </c>
    </row>
    <row r="148" spans="1:52" s="18" customFormat="1" ht="16.5" customHeight="1" x14ac:dyDescent="0.35">
      <c r="A148" s="8" t="str">
        <f>IF(N148="","-",IFERROR(VLOOKUP(N148,'[1]All Route Non-Bailment V76'!$A:$H,5,0),VLOOKUP(N148,'[1]TTVT AAT PxP Bailment EDC V76'!$A:$H,5,0)))</f>
        <v>Bailment</v>
      </c>
      <c r="B148" s="9" t="str">
        <f t="shared" si="8"/>
        <v>Completed</v>
      </c>
      <c r="C148" s="10">
        <f t="shared" si="11"/>
        <v>147</v>
      </c>
      <c r="D148" s="11" t="s">
        <v>55</v>
      </c>
      <c r="E148" s="12" t="s">
        <v>44</v>
      </c>
      <c r="F148" s="11" t="s">
        <v>1</v>
      </c>
      <c r="G148" s="11">
        <v>4398407</v>
      </c>
      <c r="H148" s="13" t="str">
        <f>IF(N148="","-",IFERROR(VLOOKUP(N148,'[1]All Route Non-Bailment V76'!$A:$H,7,0),VLOOKUP(N148,'[1]TTVT AAT PxP Bailment EDC V76'!$A:$H,7,0)))</f>
        <v>Round Trip</v>
      </c>
      <c r="I148" s="11" t="s">
        <v>45</v>
      </c>
      <c r="J148" s="12">
        <v>45268</v>
      </c>
      <c r="K148" s="12">
        <v>45268</v>
      </c>
      <c r="L148" s="12">
        <v>45268</v>
      </c>
      <c r="M148" s="12" t="s">
        <v>46</v>
      </c>
      <c r="N148" s="11" t="s">
        <v>140</v>
      </c>
      <c r="O148" s="13" t="str">
        <f>IF(N148="","-",IFERROR(VLOOKUP(N148,'[1]All Route Non-Bailment V76'!$A:$H,6,0),VLOOKUP(N148,'[1]TTVT AAT PxP Bailment EDC V76'!$A:$H,6,0)))</f>
        <v>11 - 20</v>
      </c>
      <c r="P148" s="11">
        <v>1</v>
      </c>
      <c r="Q148" s="11" t="s">
        <v>3</v>
      </c>
      <c r="R148" s="11" t="s">
        <v>3</v>
      </c>
      <c r="S148" s="13" t="str">
        <f>IF(N148="","-",IFERROR(VLOOKUP(N148,'[1]All Route Non-Bailment V76'!$A:$AF,32,0),VLOOKUP(N148,'[1]TTVT AAT PxP Bailment EDC V76'!$A:$AC,29,0)))</f>
        <v>6W</v>
      </c>
      <c r="T148" s="11" t="s">
        <v>48</v>
      </c>
      <c r="U148" s="11" t="s">
        <v>150</v>
      </c>
      <c r="V148" s="14" t="s">
        <v>151</v>
      </c>
      <c r="W148" s="11" t="s">
        <v>152</v>
      </c>
      <c r="X148" s="15" t="s">
        <v>52</v>
      </c>
      <c r="Y148" s="15" t="s">
        <v>54</v>
      </c>
      <c r="Z148" s="16" t="s">
        <v>3</v>
      </c>
      <c r="AA148" s="16" t="s">
        <v>3</v>
      </c>
      <c r="AB148" s="16" t="s">
        <v>3</v>
      </c>
      <c r="AC148" s="16" t="s">
        <v>3</v>
      </c>
      <c r="AD148" s="15" t="s">
        <v>3</v>
      </c>
      <c r="AE148" s="15" t="s">
        <v>3</v>
      </c>
      <c r="AF148" s="16" t="s">
        <v>3</v>
      </c>
      <c r="AG148" s="16" t="s">
        <v>3</v>
      </c>
      <c r="AH148" s="16" t="s">
        <v>3</v>
      </c>
      <c r="AI148" s="16" t="s">
        <v>3</v>
      </c>
      <c r="AJ148" s="15" t="s">
        <v>3</v>
      </c>
      <c r="AK148" s="15" t="s">
        <v>3</v>
      </c>
      <c r="AL148" s="16" t="s">
        <v>3</v>
      </c>
      <c r="AM148" s="16" t="s">
        <v>3</v>
      </c>
      <c r="AN148" s="16" t="s">
        <v>3</v>
      </c>
      <c r="AO148" s="16" t="s">
        <v>3</v>
      </c>
      <c r="AP148" s="16" t="s">
        <v>53</v>
      </c>
      <c r="AQ148" s="16" t="s">
        <v>3</v>
      </c>
      <c r="AR148" s="16" t="s">
        <v>3</v>
      </c>
      <c r="AS148" s="16" t="s">
        <v>3</v>
      </c>
      <c r="AT148" s="16" t="s">
        <v>3</v>
      </c>
      <c r="AU148" s="11" t="s">
        <v>3</v>
      </c>
      <c r="AV148" s="11" t="s">
        <v>3</v>
      </c>
      <c r="AW148" s="11" t="s">
        <v>3</v>
      </c>
      <c r="AX148" s="17" t="str">
        <f>VLOOKUP(G148,'[1]JDA data'!$D:$E,2,0)</f>
        <v>AC0019</v>
      </c>
      <c r="AY148" s="17" t="b">
        <f t="shared" si="9"/>
        <v>1</v>
      </c>
      <c r="AZ148" s="17" t="str">
        <f t="shared" si="10"/>
        <v>JNS</v>
      </c>
    </row>
    <row r="149" spans="1:52" s="18" customFormat="1" ht="16.5" customHeight="1" x14ac:dyDescent="0.35">
      <c r="A149" s="8" t="str">
        <f>IF(N149="","-",IFERROR(VLOOKUP(N149,'[1]All Route Non-Bailment V76'!$A:$H,5,0),VLOOKUP(N149,'[1]TTVT AAT PxP Bailment EDC V76'!$A:$H,5,0)))</f>
        <v>Bailment</v>
      </c>
      <c r="B149" s="9" t="str">
        <f t="shared" si="8"/>
        <v>Completed</v>
      </c>
      <c r="C149" s="10">
        <f t="shared" si="11"/>
        <v>148</v>
      </c>
      <c r="D149" s="11" t="s">
        <v>43</v>
      </c>
      <c r="E149" s="12" t="s">
        <v>44</v>
      </c>
      <c r="F149" s="11" t="s">
        <v>1</v>
      </c>
      <c r="G149" s="11">
        <v>4398392</v>
      </c>
      <c r="H149" s="13" t="str">
        <f>IF(N149="","-",IFERROR(VLOOKUP(N149,'[1]All Route Non-Bailment V76'!$A:$H,7,0),VLOOKUP(N149,'[1]TTVT AAT PxP Bailment EDC V76'!$A:$H,7,0)))</f>
        <v>Round Trip</v>
      </c>
      <c r="I149" s="11" t="s">
        <v>45</v>
      </c>
      <c r="J149" s="12">
        <v>45268</v>
      </c>
      <c r="K149" s="12">
        <v>45268</v>
      </c>
      <c r="L149" s="12">
        <v>45268</v>
      </c>
      <c r="M149" s="12" t="s">
        <v>46</v>
      </c>
      <c r="N149" s="11" t="s">
        <v>153</v>
      </c>
      <c r="O149" s="13" t="str">
        <f>IF(N149="","-",IFERROR(VLOOKUP(N149,'[1]All Route Non-Bailment V76'!$A:$H,6,0),VLOOKUP(N149,'[1]TTVT AAT PxP Bailment EDC V76'!$A:$H,6,0)))</f>
        <v>11 - 20</v>
      </c>
      <c r="P149" s="11">
        <v>1</v>
      </c>
      <c r="Q149" s="11" t="s">
        <v>3</v>
      </c>
      <c r="R149" s="11" t="s">
        <v>3</v>
      </c>
      <c r="S149" s="13" t="str">
        <f>IF(N149="","-",IFERROR(VLOOKUP(N149,'[1]All Route Non-Bailment V76'!$A:$AF,32,0),VLOOKUP(N149,'[1]TTVT AAT PxP Bailment EDC V76'!$A:$AC,29,0)))</f>
        <v>6W</v>
      </c>
      <c r="T149" s="11" t="s">
        <v>48</v>
      </c>
      <c r="U149" s="11" t="s">
        <v>79</v>
      </c>
      <c r="V149" s="14" t="s">
        <v>80</v>
      </c>
      <c r="W149" s="11" t="s">
        <v>81</v>
      </c>
      <c r="X149" s="15" t="s">
        <v>52</v>
      </c>
      <c r="Y149" s="15" t="s">
        <v>54</v>
      </c>
      <c r="Z149" s="16" t="s">
        <v>3</v>
      </c>
      <c r="AA149" s="16" t="s">
        <v>3</v>
      </c>
      <c r="AB149" s="16" t="s">
        <v>3</v>
      </c>
      <c r="AC149" s="16" t="s">
        <v>3</v>
      </c>
      <c r="AD149" s="15" t="s">
        <v>3</v>
      </c>
      <c r="AE149" s="15" t="s">
        <v>3</v>
      </c>
      <c r="AF149" s="16" t="s">
        <v>3</v>
      </c>
      <c r="AG149" s="16" t="s">
        <v>3</v>
      </c>
      <c r="AH149" s="16" t="s">
        <v>3</v>
      </c>
      <c r="AI149" s="16" t="s">
        <v>3</v>
      </c>
      <c r="AJ149" s="15" t="s">
        <v>3</v>
      </c>
      <c r="AK149" s="15" t="s">
        <v>3</v>
      </c>
      <c r="AL149" s="16" t="s">
        <v>3</v>
      </c>
      <c r="AM149" s="16" t="s">
        <v>3</v>
      </c>
      <c r="AN149" s="16" t="s">
        <v>3</v>
      </c>
      <c r="AO149" s="16" t="s">
        <v>3</v>
      </c>
      <c r="AP149" s="16" t="s">
        <v>68</v>
      </c>
      <c r="AQ149" s="16" t="s">
        <v>3</v>
      </c>
      <c r="AR149" s="16" t="s">
        <v>3</v>
      </c>
      <c r="AS149" s="16" t="s">
        <v>3</v>
      </c>
      <c r="AT149" s="16" t="s">
        <v>3</v>
      </c>
      <c r="AU149" s="11" t="s">
        <v>3</v>
      </c>
      <c r="AV149" s="11" t="s">
        <v>3</v>
      </c>
      <c r="AW149" s="11" t="s">
        <v>3</v>
      </c>
      <c r="AX149" s="17" t="str">
        <f>VLOOKUP(G149,'[1]JDA data'!$D:$E,2,0)</f>
        <v>AC0020</v>
      </c>
      <c r="AY149" s="17" t="b">
        <f t="shared" si="9"/>
        <v>1</v>
      </c>
      <c r="AZ149" s="17" t="str">
        <f t="shared" si="10"/>
        <v>BTS</v>
      </c>
    </row>
    <row r="150" spans="1:52" s="18" customFormat="1" ht="16.5" customHeight="1" x14ac:dyDescent="0.35">
      <c r="A150" s="8" t="str">
        <f>IF(N150="","-",IFERROR(VLOOKUP(N150,'[1]All Route Non-Bailment V76'!$A:$H,5,0),VLOOKUP(N150,'[1]TTVT AAT PxP Bailment EDC V76'!$A:$H,5,0)))</f>
        <v>Bailment</v>
      </c>
      <c r="B150" s="9" t="str">
        <f t="shared" si="8"/>
        <v>Completed</v>
      </c>
      <c r="C150" s="10">
        <f t="shared" si="11"/>
        <v>149</v>
      </c>
      <c r="D150" s="11" t="s">
        <v>55</v>
      </c>
      <c r="E150" s="12" t="s">
        <v>44</v>
      </c>
      <c r="F150" s="11" t="s">
        <v>0</v>
      </c>
      <c r="G150" s="11">
        <v>4398335</v>
      </c>
      <c r="H150" s="13" t="str">
        <f>IF(N150="","-",IFERROR(VLOOKUP(N150,'[1]All Route Non-Bailment V76'!$A:$H,7,0),VLOOKUP(N150,'[1]TTVT AAT PxP Bailment EDC V76'!$A:$H,7,0)))</f>
        <v>Round Trip</v>
      </c>
      <c r="I150" s="11" t="s">
        <v>63</v>
      </c>
      <c r="J150" s="12">
        <v>45268</v>
      </c>
      <c r="K150" s="12">
        <v>45268</v>
      </c>
      <c r="L150" s="12">
        <v>45268</v>
      </c>
      <c r="M150" s="12" t="s">
        <v>46</v>
      </c>
      <c r="N150" s="11" t="s">
        <v>154</v>
      </c>
      <c r="O150" s="13" t="str">
        <f>IF(N150="","-",IFERROR(VLOOKUP(N150,'[1]All Route Non-Bailment V76'!$A:$H,6,0),VLOOKUP(N150,'[1]TTVT AAT PxP Bailment EDC V76'!$A:$H,6,0)))</f>
        <v>11 - 20</v>
      </c>
      <c r="P150" s="11">
        <v>1</v>
      </c>
      <c r="Q150" s="11" t="s">
        <v>3</v>
      </c>
      <c r="R150" s="11" t="s">
        <v>3</v>
      </c>
      <c r="S150" s="13" t="str">
        <f>IF(N150="","-",IFERROR(VLOOKUP(N150,'[1]All Route Non-Bailment V76'!$A:$AF,32,0),VLOOKUP(N150,'[1]TTVT AAT PxP Bailment EDC V76'!$A:$AC,29,0)))</f>
        <v>6W</v>
      </c>
      <c r="T150" s="11" t="s">
        <v>48</v>
      </c>
      <c r="U150" s="11" t="s">
        <v>128</v>
      </c>
      <c r="V150" s="14" t="s">
        <v>129</v>
      </c>
      <c r="W150" s="11" t="s">
        <v>130</v>
      </c>
      <c r="X150" s="15" t="s">
        <v>52</v>
      </c>
      <c r="Y150" s="15" t="s">
        <v>157</v>
      </c>
      <c r="Z150" s="16" t="s">
        <v>3</v>
      </c>
      <c r="AA150" s="16" t="s">
        <v>3</v>
      </c>
      <c r="AB150" s="16" t="s">
        <v>3</v>
      </c>
      <c r="AC150" s="16" t="s">
        <v>3</v>
      </c>
      <c r="AD150" s="15" t="s">
        <v>3</v>
      </c>
      <c r="AE150" s="15" t="s">
        <v>3</v>
      </c>
      <c r="AF150" s="16" t="s">
        <v>3</v>
      </c>
      <c r="AG150" s="16" t="s">
        <v>3</v>
      </c>
      <c r="AH150" s="16" t="s">
        <v>3</v>
      </c>
      <c r="AI150" s="16" t="s">
        <v>3</v>
      </c>
      <c r="AJ150" s="15" t="s">
        <v>3</v>
      </c>
      <c r="AK150" s="15" t="s">
        <v>3</v>
      </c>
      <c r="AL150" s="16" t="s">
        <v>3</v>
      </c>
      <c r="AM150" s="16" t="s">
        <v>3</v>
      </c>
      <c r="AN150" s="16" t="s">
        <v>3</v>
      </c>
      <c r="AO150" s="16" t="s">
        <v>3</v>
      </c>
      <c r="AP150" s="16" t="s">
        <v>54</v>
      </c>
      <c r="AQ150" s="16" t="s">
        <v>3</v>
      </c>
      <c r="AR150" s="16" t="s">
        <v>3</v>
      </c>
      <c r="AS150" s="16" t="s">
        <v>3</v>
      </c>
      <c r="AT150" s="16" t="s">
        <v>3</v>
      </c>
      <c r="AU150" s="11" t="s">
        <v>3</v>
      </c>
      <c r="AV150" s="11" t="s">
        <v>3</v>
      </c>
      <c r="AW150" s="11" t="s">
        <v>3</v>
      </c>
      <c r="AX150" s="17" t="str">
        <f>VLOOKUP(G150,'[1]JDA data'!$D:$E,2,0)</f>
        <v>AC0024</v>
      </c>
      <c r="AY150" s="17" t="b">
        <f t="shared" si="9"/>
        <v>1</v>
      </c>
      <c r="AZ150" s="17" t="str">
        <f t="shared" si="10"/>
        <v>JNS</v>
      </c>
    </row>
    <row r="151" spans="1:52" s="18" customFormat="1" ht="16.5" customHeight="1" x14ac:dyDescent="0.35">
      <c r="A151" s="8" t="str">
        <f>IF(N151="","-",IFERROR(VLOOKUP(N151,'[1]All Route Non-Bailment V76'!$A:$H,5,0),VLOOKUP(N151,'[1]TTVT AAT PxP Bailment EDC V76'!$A:$H,5,0)))</f>
        <v>Bailment</v>
      </c>
      <c r="B151" s="9" t="str">
        <f t="shared" si="8"/>
        <v>Completed</v>
      </c>
      <c r="C151" s="10">
        <f t="shared" si="11"/>
        <v>150</v>
      </c>
      <c r="D151" s="11" t="s">
        <v>62</v>
      </c>
      <c r="E151" s="12" t="s">
        <v>44</v>
      </c>
      <c r="F151" s="11" t="s">
        <v>1</v>
      </c>
      <c r="G151" s="11">
        <v>4398200</v>
      </c>
      <c r="H151" s="13" t="str">
        <f>IF(N151="","-",IFERROR(VLOOKUP(N151,'[1]All Route Non-Bailment V76'!$A:$H,7,0),VLOOKUP(N151,'[1]TTVT AAT PxP Bailment EDC V76'!$A:$H,7,0)))</f>
        <v>Round Trip</v>
      </c>
      <c r="I151" s="11" t="s">
        <v>45</v>
      </c>
      <c r="J151" s="12">
        <v>45268</v>
      </c>
      <c r="K151" s="12">
        <v>45268</v>
      </c>
      <c r="L151" s="12">
        <v>45268</v>
      </c>
      <c r="M151" s="12" t="s">
        <v>46</v>
      </c>
      <c r="N151" s="11" t="s">
        <v>101</v>
      </c>
      <c r="O151" s="13" t="str">
        <f>IF(N151="","-",IFERROR(VLOOKUP(N151,'[1]All Route Non-Bailment V76'!$A:$H,6,0),VLOOKUP(N151,'[1]TTVT AAT PxP Bailment EDC V76'!$A:$H,6,0)))</f>
        <v>11 - 20</v>
      </c>
      <c r="P151" s="11">
        <v>1</v>
      </c>
      <c r="Q151" s="11" t="s">
        <v>3</v>
      </c>
      <c r="R151" s="11" t="s">
        <v>3</v>
      </c>
      <c r="S151" s="13" t="str">
        <f>IF(N151="","-",IFERROR(VLOOKUP(N151,'[1]All Route Non-Bailment V76'!$A:$AF,32,0),VLOOKUP(N151,'[1]TTVT AAT PxP Bailment EDC V76'!$A:$AC,29,0)))</f>
        <v>6W</v>
      </c>
      <c r="T151" s="11" t="s">
        <v>48</v>
      </c>
      <c r="U151" s="11" t="s">
        <v>65</v>
      </c>
      <c r="V151" s="14" t="s">
        <v>66</v>
      </c>
      <c r="W151" s="11" t="s">
        <v>67</v>
      </c>
      <c r="X151" s="15" t="s">
        <v>52</v>
      </c>
      <c r="Y151" s="15" t="s">
        <v>54</v>
      </c>
      <c r="Z151" s="16" t="s">
        <v>3</v>
      </c>
      <c r="AA151" s="16" t="s">
        <v>3</v>
      </c>
      <c r="AB151" s="16" t="s">
        <v>3</v>
      </c>
      <c r="AC151" s="16" t="s">
        <v>3</v>
      </c>
      <c r="AD151" s="15" t="s">
        <v>3</v>
      </c>
      <c r="AE151" s="15" t="s">
        <v>3</v>
      </c>
      <c r="AF151" s="16" t="s">
        <v>3</v>
      </c>
      <c r="AG151" s="16" t="s">
        <v>3</v>
      </c>
      <c r="AH151" s="16" t="s">
        <v>3</v>
      </c>
      <c r="AI151" s="16" t="s">
        <v>3</v>
      </c>
      <c r="AJ151" s="15" t="s">
        <v>3</v>
      </c>
      <c r="AK151" s="15" t="s">
        <v>3</v>
      </c>
      <c r="AL151" s="16" t="s">
        <v>3</v>
      </c>
      <c r="AM151" s="16" t="s">
        <v>3</v>
      </c>
      <c r="AN151" s="16" t="s">
        <v>3</v>
      </c>
      <c r="AO151" s="16" t="s">
        <v>3</v>
      </c>
      <c r="AP151" s="16" t="s">
        <v>68</v>
      </c>
      <c r="AQ151" s="16" t="s">
        <v>3</v>
      </c>
      <c r="AR151" s="16" t="s">
        <v>3</v>
      </c>
      <c r="AS151" s="16" t="s">
        <v>3</v>
      </c>
      <c r="AT151" s="16" t="s">
        <v>3</v>
      </c>
      <c r="AU151" s="11" t="s">
        <v>3</v>
      </c>
      <c r="AV151" s="11" t="s">
        <v>3</v>
      </c>
      <c r="AW151" s="11" t="s">
        <v>3</v>
      </c>
      <c r="AX151" s="17" t="str">
        <f>VLOOKUP(G151,'[1]JDA data'!$D:$E,2,0)</f>
        <v>AA0004</v>
      </c>
      <c r="AY151" s="17" t="b">
        <f t="shared" si="9"/>
        <v>1</v>
      </c>
      <c r="AZ151" s="17" t="str">
        <f t="shared" si="10"/>
        <v>DRD</v>
      </c>
    </row>
    <row r="152" spans="1:52" s="18" customFormat="1" ht="16.5" customHeight="1" x14ac:dyDescent="0.35">
      <c r="A152" s="8" t="str">
        <f>IF(N152="","-",IFERROR(VLOOKUP(N152,'[1]All Route Non-Bailment V76'!$A:$H,5,0),VLOOKUP(N152,'[1]TTVT AAT PxP Bailment EDC V76'!$A:$H,5,0)))</f>
        <v>Bailment</v>
      </c>
      <c r="B152" s="9" t="str">
        <f t="shared" si="8"/>
        <v>Completed</v>
      </c>
      <c r="C152" s="10">
        <f t="shared" si="11"/>
        <v>151</v>
      </c>
      <c r="D152" s="11" t="s">
        <v>55</v>
      </c>
      <c r="E152" s="12" t="s">
        <v>44</v>
      </c>
      <c r="F152" s="11" t="s">
        <v>1</v>
      </c>
      <c r="G152" s="11">
        <v>4398357</v>
      </c>
      <c r="H152" s="13" t="str">
        <f>IF(N152="","-",IFERROR(VLOOKUP(N152,'[1]All Route Non-Bailment V76'!$A:$H,7,0),VLOOKUP(N152,'[1]TTVT AAT PxP Bailment EDC V76'!$A:$H,7,0)))</f>
        <v>Round Trip</v>
      </c>
      <c r="I152" s="11" t="s">
        <v>45</v>
      </c>
      <c r="J152" s="12">
        <v>45268</v>
      </c>
      <c r="K152" s="12">
        <v>45268</v>
      </c>
      <c r="L152" s="12">
        <v>45268</v>
      </c>
      <c r="M152" s="12" t="s">
        <v>46</v>
      </c>
      <c r="N152" s="11" t="s">
        <v>102</v>
      </c>
      <c r="O152" s="13" t="str">
        <f>IF(N152="","-",IFERROR(VLOOKUP(N152,'[1]All Route Non-Bailment V76'!$A:$H,6,0),VLOOKUP(N152,'[1]TTVT AAT PxP Bailment EDC V76'!$A:$H,6,0)))</f>
        <v>11 - 20</v>
      </c>
      <c r="P152" s="11">
        <v>1</v>
      </c>
      <c r="Q152" s="11" t="s">
        <v>3</v>
      </c>
      <c r="R152" s="11" t="s">
        <v>3</v>
      </c>
      <c r="S152" s="13" t="str">
        <f>IF(N152="","-",IFERROR(VLOOKUP(N152,'[1]All Route Non-Bailment V76'!$A:$AF,32,0),VLOOKUP(N152,'[1]TTVT AAT PxP Bailment EDC V76'!$A:$AC,29,0)))</f>
        <v>6W</v>
      </c>
      <c r="T152" s="11" t="s">
        <v>48</v>
      </c>
      <c r="U152" s="11" t="s">
        <v>150</v>
      </c>
      <c r="V152" s="14" t="s">
        <v>151</v>
      </c>
      <c r="W152" s="11" t="s">
        <v>152</v>
      </c>
      <c r="X152" s="15" t="s">
        <v>52</v>
      </c>
      <c r="Y152" s="15" t="s">
        <v>54</v>
      </c>
      <c r="Z152" s="16" t="s">
        <v>3</v>
      </c>
      <c r="AA152" s="16" t="s">
        <v>3</v>
      </c>
      <c r="AB152" s="16" t="s">
        <v>3</v>
      </c>
      <c r="AC152" s="16" t="s">
        <v>3</v>
      </c>
      <c r="AD152" s="15" t="s">
        <v>3</v>
      </c>
      <c r="AE152" s="15" t="s">
        <v>3</v>
      </c>
      <c r="AF152" s="16" t="s">
        <v>3</v>
      </c>
      <c r="AG152" s="16" t="s">
        <v>3</v>
      </c>
      <c r="AH152" s="16" t="s">
        <v>3</v>
      </c>
      <c r="AI152" s="16" t="s">
        <v>3</v>
      </c>
      <c r="AJ152" s="15" t="s">
        <v>3</v>
      </c>
      <c r="AK152" s="15" t="s">
        <v>3</v>
      </c>
      <c r="AL152" s="16" t="s">
        <v>3</v>
      </c>
      <c r="AM152" s="16" t="s">
        <v>3</v>
      </c>
      <c r="AN152" s="16" t="s">
        <v>3</v>
      </c>
      <c r="AO152" s="16" t="s">
        <v>3</v>
      </c>
      <c r="AP152" s="16" t="s">
        <v>53</v>
      </c>
      <c r="AQ152" s="16" t="s">
        <v>3</v>
      </c>
      <c r="AR152" s="16" t="s">
        <v>3</v>
      </c>
      <c r="AS152" s="16" t="s">
        <v>3</v>
      </c>
      <c r="AT152" s="16" t="s">
        <v>3</v>
      </c>
      <c r="AU152" s="11" t="s">
        <v>3</v>
      </c>
      <c r="AV152" s="11" t="s">
        <v>3</v>
      </c>
      <c r="AW152" s="11" t="s">
        <v>3</v>
      </c>
      <c r="AX152" s="17" t="str">
        <f>VLOOKUP(G152,'[1]JDA data'!$D:$E,2,0)</f>
        <v>AC0025</v>
      </c>
      <c r="AY152" s="17" t="b">
        <f t="shared" si="9"/>
        <v>1</v>
      </c>
      <c r="AZ152" s="17" t="str">
        <f t="shared" si="10"/>
        <v>JNS</v>
      </c>
    </row>
    <row r="153" spans="1:52" s="18" customFormat="1" ht="16.5" customHeight="1" x14ac:dyDescent="0.35">
      <c r="A153" s="8" t="str">
        <f>IF(N153="","-",IFERROR(VLOOKUP(N153,'[1]All Route Non-Bailment V76'!$A:$H,5,0),VLOOKUP(N153,'[1]TTVT AAT PxP Bailment EDC V76'!$A:$H,5,0)))</f>
        <v>Bailment</v>
      </c>
      <c r="B153" s="9" t="str">
        <f t="shared" si="8"/>
        <v>Completed</v>
      </c>
      <c r="C153" s="10">
        <f t="shared" si="11"/>
        <v>152</v>
      </c>
      <c r="D153" s="11" t="s">
        <v>55</v>
      </c>
      <c r="E153" s="12" t="s">
        <v>44</v>
      </c>
      <c r="F153" s="11" t="s">
        <v>1</v>
      </c>
      <c r="G153" s="11">
        <v>4398239</v>
      </c>
      <c r="H153" s="13" t="str">
        <f>IF(N153="","-",IFERROR(VLOOKUP(N153,'[1]All Route Non-Bailment V76'!$A:$H,7,0),VLOOKUP(N153,'[1]TTVT AAT PxP Bailment EDC V76'!$A:$H,7,0)))</f>
        <v>Round Trip</v>
      </c>
      <c r="I153" s="11" t="s">
        <v>45</v>
      </c>
      <c r="J153" s="12">
        <v>45268</v>
      </c>
      <c r="K153" s="12">
        <v>45268</v>
      </c>
      <c r="L153" s="12">
        <v>45268</v>
      </c>
      <c r="M153" s="12" t="s">
        <v>46</v>
      </c>
      <c r="N153" s="11" t="s">
        <v>103</v>
      </c>
      <c r="O153" s="13" t="str">
        <f>IF(N153="","-",IFERROR(VLOOKUP(N153,'[1]All Route Non-Bailment V76'!$A:$H,6,0),VLOOKUP(N153,'[1]TTVT AAT PxP Bailment EDC V76'!$A:$H,6,0)))</f>
        <v>11 - 20</v>
      </c>
      <c r="P153" s="11">
        <v>1</v>
      </c>
      <c r="Q153" s="11" t="s">
        <v>3</v>
      </c>
      <c r="R153" s="11" t="s">
        <v>3</v>
      </c>
      <c r="S153" s="13" t="str">
        <f>IF(N153="","-",IFERROR(VLOOKUP(N153,'[1]All Route Non-Bailment V76'!$A:$AF,32,0),VLOOKUP(N153,'[1]TTVT AAT PxP Bailment EDC V76'!$A:$AC,29,0)))</f>
        <v>6W</v>
      </c>
      <c r="T153" s="11" t="s">
        <v>48</v>
      </c>
      <c r="U153" s="11" t="s">
        <v>57</v>
      </c>
      <c r="V153" s="14" t="s">
        <v>58</v>
      </c>
      <c r="W153" s="11" t="s">
        <v>127</v>
      </c>
      <c r="X153" s="15" t="s">
        <v>52</v>
      </c>
      <c r="Y153" s="15" t="s">
        <v>54</v>
      </c>
      <c r="Z153" s="16" t="s">
        <v>3</v>
      </c>
      <c r="AA153" s="16" t="s">
        <v>3</v>
      </c>
      <c r="AB153" s="16" t="s">
        <v>3</v>
      </c>
      <c r="AC153" s="16" t="s">
        <v>3</v>
      </c>
      <c r="AD153" s="15" t="s">
        <v>3</v>
      </c>
      <c r="AE153" s="15" t="s">
        <v>3</v>
      </c>
      <c r="AF153" s="16" t="s">
        <v>3</v>
      </c>
      <c r="AG153" s="16" t="s">
        <v>3</v>
      </c>
      <c r="AH153" s="16" t="s">
        <v>3</v>
      </c>
      <c r="AI153" s="16" t="s">
        <v>3</v>
      </c>
      <c r="AJ153" s="15" t="s">
        <v>3</v>
      </c>
      <c r="AK153" s="15" t="s">
        <v>3</v>
      </c>
      <c r="AL153" s="16" t="s">
        <v>3</v>
      </c>
      <c r="AM153" s="16" t="s">
        <v>3</v>
      </c>
      <c r="AN153" s="16" t="s">
        <v>3</v>
      </c>
      <c r="AO153" s="16" t="s">
        <v>3</v>
      </c>
      <c r="AP153" s="16" t="s">
        <v>53</v>
      </c>
      <c r="AQ153" s="16" t="s">
        <v>3</v>
      </c>
      <c r="AR153" s="16" t="s">
        <v>3</v>
      </c>
      <c r="AS153" s="16" t="s">
        <v>3</v>
      </c>
      <c r="AT153" s="16" t="s">
        <v>3</v>
      </c>
      <c r="AU153" s="11" t="s">
        <v>3</v>
      </c>
      <c r="AV153" s="11" t="s">
        <v>3</v>
      </c>
      <c r="AW153" s="11" t="s">
        <v>3</v>
      </c>
      <c r="AX153" s="17" t="str">
        <f>VLOOKUP(G153,'[1]JDA data'!$D:$E,2,0)</f>
        <v>AC0026</v>
      </c>
      <c r="AY153" s="17" t="b">
        <f t="shared" si="9"/>
        <v>1</v>
      </c>
      <c r="AZ153" s="17" t="str">
        <f t="shared" si="10"/>
        <v>JNS</v>
      </c>
    </row>
    <row r="154" spans="1:52" s="18" customFormat="1" ht="16.5" customHeight="1" x14ac:dyDescent="0.35">
      <c r="A154" s="8" t="str">
        <f>IF(N154="","-",IFERROR(VLOOKUP(N154,'[1]All Route Non-Bailment V76'!$A:$H,5,0),VLOOKUP(N154,'[1]TTVT AAT PxP Bailment EDC V76'!$A:$H,5,0)))</f>
        <v>Bailment</v>
      </c>
      <c r="B154" s="9" t="str">
        <f t="shared" si="8"/>
        <v>Completed</v>
      </c>
      <c r="C154" s="10">
        <f t="shared" si="11"/>
        <v>153</v>
      </c>
      <c r="D154" s="11" t="s">
        <v>43</v>
      </c>
      <c r="E154" s="12" t="s">
        <v>44</v>
      </c>
      <c r="F154" s="11" t="s">
        <v>0</v>
      </c>
      <c r="G154" s="11">
        <v>4398807</v>
      </c>
      <c r="H154" s="13" t="str">
        <f>IF(N154="","-",IFERROR(VLOOKUP(N154,'[1]All Route Non-Bailment V76'!$A:$H,7,0),VLOOKUP(N154,'[1]TTVT AAT PxP Bailment EDC V76'!$A:$H,7,0)))</f>
        <v>Round Trip</v>
      </c>
      <c r="I154" s="11" t="s">
        <v>45</v>
      </c>
      <c r="J154" s="12">
        <v>45268</v>
      </c>
      <c r="K154" s="12">
        <v>45269</v>
      </c>
      <c r="L154" s="12">
        <v>45269</v>
      </c>
      <c r="M154" s="12" t="s">
        <v>69</v>
      </c>
      <c r="N154" s="11" t="s">
        <v>108</v>
      </c>
      <c r="O154" s="13" t="str">
        <f>IF(N154="","-",IFERROR(VLOOKUP(N154,'[1]All Route Non-Bailment V76'!$A:$H,6,0),VLOOKUP(N154,'[1]TTVT AAT PxP Bailment EDC V76'!$A:$H,6,0)))</f>
        <v>11 - 20</v>
      </c>
      <c r="P154" s="11">
        <v>1</v>
      </c>
      <c r="Q154" s="11" t="s">
        <v>3</v>
      </c>
      <c r="R154" s="11" t="s">
        <v>3</v>
      </c>
      <c r="S154" s="13" t="str">
        <f>IF(N154="","-",IFERROR(VLOOKUP(N154,'[1]All Route Non-Bailment V76'!$A:$AF,32,0),VLOOKUP(N154,'[1]TTVT AAT PxP Bailment EDC V76'!$A:$AC,29,0)))</f>
        <v>6W</v>
      </c>
      <c r="T154" s="11" t="s">
        <v>48</v>
      </c>
      <c r="U154" s="11" t="s">
        <v>83</v>
      </c>
      <c r="V154" s="14" t="s">
        <v>84</v>
      </c>
      <c r="W154" s="11" t="s">
        <v>85</v>
      </c>
      <c r="X154" s="15" t="s">
        <v>52</v>
      </c>
      <c r="Y154" s="15" t="s">
        <v>68</v>
      </c>
      <c r="Z154" s="16" t="s">
        <v>3</v>
      </c>
      <c r="AA154" s="16" t="s">
        <v>3</v>
      </c>
      <c r="AB154" s="16" t="s">
        <v>3</v>
      </c>
      <c r="AC154" s="16" t="s">
        <v>3</v>
      </c>
      <c r="AD154" s="15" t="s">
        <v>3</v>
      </c>
      <c r="AE154" s="15" t="s">
        <v>3</v>
      </c>
      <c r="AF154" s="16" t="s">
        <v>3</v>
      </c>
      <c r="AG154" s="16" t="s">
        <v>3</v>
      </c>
      <c r="AH154" s="16" t="s">
        <v>3</v>
      </c>
      <c r="AI154" s="16" t="s">
        <v>3</v>
      </c>
      <c r="AJ154" s="15" t="s">
        <v>3</v>
      </c>
      <c r="AK154" s="15" t="s">
        <v>3</v>
      </c>
      <c r="AL154" s="16" t="s">
        <v>3</v>
      </c>
      <c r="AM154" s="16" t="s">
        <v>3</v>
      </c>
      <c r="AN154" s="16" t="s">
        <v>3</v>
      </c>
      <c r="AO154" s="16" t="s">
        <v>3</v>
      </c>
      <c r="AP154" s="16" t="s">
        <v>54</v>
      </c>
      <c r="AQ154" s="16" t="s">
        <v>3</v>
      </c>
      <c r="AR154" s="16" t="s">
        <v>3</v>
      </c>
      <c r="AS154" s="16" t="s">
        <v>3</v>
      </c>
      <c r="AT154" s="16" t="s">
        <v>3</v>
      </c>
      <c r="AU154" s="11" t="s">
        <v>3</v>
      </c>
      <c r="AV154" s="11" t="s">
        <v>3</v>
      </c>
      <c r="AW154" s="11" t="s">
        <v>3</v>
      </c>
      <c r="AX154" s="17" t="str">
        <f>VLOOKUP(G154,'[1]JDA data'!$D:$E,2,0)</f>
        <v>AC0037</v>
      </c>
      <c r="AY154" s="17" t="b">
        <f t="shared" si="9"/>
        <v>1</v>
      </c>
      <c r="AZ154" s="17" t="str">
        <f t="shared" si="10"/>
        <v>BTS</v>
      </c>
    </row>
    <row r="155" spans="1:52" s="18" customFormat="1" ht="16.5" customHeight="1" x14ac:dyDescent="0.35">
      <c r="A155" s="8" t="str">
        <f>IF(N155="","-",IFERROR(VLOOKUP(N155,'[1]All Route Non-Bailment V76'!$A:$H,5,0),VLOOKUP(N155,'[1]TTVT AAT PxP Bailment EDC V76'!$A:$H,5,0)))</f>
        <v>Bailment</v>
      </c>
      <c r="B155" s="9" t="str">
        <f t="shared" si="8"/>
        <v>Completed</v>
      </c>
      <c r="C155" s="10">
        <f t="shared" si="11"/>
        <v>154</v>
      </c>
      <c r="D155" s="11" t="s">
        <v>62</v>
      </c>
      <c r="E155" s="12" t="s">
        <v>44</v>
      </c>
      <c r="F155" s="11" t="s">
        <v>0</v>
      </c>
      <c r="G155" s="11">
        <v>4398864</v>
      </c>
      <c r="H155" s="13" t="str">
        <f>IF(N155="","-",IFERROR(VLOOKUP(N155,'[1]All Route Non-Bailment V76'!$A:$H,7,0),VLOOKUP(N155,'[1]TTVT AAT PxP Bailment EDC V76'!$A:$H,7,0)))</f>
        <v>Round Trip</v>
      </c>
      <c r="I155" s="11" t="s">
        <v>45</v>
      </c>
      <c r="J155" s="12">
        <v>45268</v>
      </c>
      <c r="K155" s="12">
        <v>45269</v>
      </c>
      <c r="L155" s="12">
        <v>45269</v>
      </c>
      <c r="M155" s="12" t="s">
        <v>69</v>
      </c>
      <c r="N155" s="11" t="s">
        <v>111</v>
      </c>
      <c r="O155" s="13" t="str">
        <f>IF(N155="","-",IFERROR(VLOOKUP(N155,'[1]All Route Non-Bailment V76'!$A:$H,6,0),VLOOKUP(N155,'[1]TTVT AAT PxP Bailment EDC V76'!$A:$H,6,0)))</f>
        <v>11 - 20</v>
      </c>
      <c r="P155" s="11">
        <v>1</v>
      </c>
      <c r="Q155" s="11" t="s">
        <v>3</v>
      </c>
      <c r="R155" s="11" t="s">
        <v>3</v>
      </c>
      <c r="S155" s="13" t="str">
        <f>IF(N155="","-",IFERROR(VLOOKUP(N155,'[1]All Route Non-Bailment V76'!$A:$AF,32,0),VLOOKUP(N155,'[1]TTVT AAT PxP Bailment EDC V76'!$A:$AC,29,0)))</f>
        <v>6W</v>
      </c>
      <c r="T155" s="11" t="s">
        <v>48</v>
      </c>
      <c r="U155" s="11" t="s">
        <v>65</v>
      </c>
      <c r="V155" s="14" t="s">
        <v>66</v>
      </c>
      <c r="W155" s="11" t="s">
        <v>67</v>
      </c>
      <c r="X155" s="15" t="s">
        <v>52</v>
      </c>
      <c r="Y155" s="15" t="s">
        <v>68</v>
      </c>
      <c r="Z155" s="16" t="s">
        <v>3</v>
      </c>
      <c r="AA155" s="16" t="s">
        <v>3</v>
      </c>
      <c r="AB155" s="16" t="s">
        <v>3</v>
      </c>
      <c r="AC155" s="16" t="s">
        <v>3</v>
      </c>
      <c r="AD155" s="15" t="s">
        <v>3</v>
      </c>
      <c r="AE155" s="15" t="s">
        <v>3</v>
      </c>
      <c r="AF155" s="16" t="s">
        <v>3</v>
      </c>
      <c r="AG155" s="16" t="s">
        <v>3</v>
      </c>
      <c r="AH155" s="16" t="s">
        <v>3</v>
      </c>
      <c r="AI155" s="16" t="s">
        <v>3</v>
      </c>
      <c r="AJ155" s="15" t="s">
        <v>3</v>
      </c>
      <c r="AK155" s="15" t="s">
        <v>3</v>
      </c>
      <c r="AL155" s="16" t="s">
        <v>3</v>
      </c>
      <c r="AM155" s="16" t="s">
        <v>3</v>
      </c>
      <c r="AN155" s="16" t="s">
        <v>3</v>
      </c>
      <c r="AO155" s="16" t="s">
        <v>3</v>
      </c>
      <c r="AP155" s="16" t="s">
        <v>54</v>
      </c>
      <c r="AQ155" s="16" t="s">
        <v>3</v>
      </c>
      <c r="AR155" s="16" t="s">
        <v>3</v>
      </c>
      <c r="AS155" s="16" t="s">
        <v>3</v>
      </c>
      <c r="AT155" s="16" t="s">
        <v>3</v>
      </c>
      <c r="AU155" s="11" t="s">
        <v>3</v>
      </c>
      <c r="AV155" s="11" t="s">
        <v>3</v>
      </c>
      <c r="AW155" s="11" t="s">
        <v>3</v>
      </c>
      <c r="AX155" s="17" t="str">
        <f>VLOOKUP(G155,'[1]JDA data'!$D:$E,2,0)</f>
        <v>AC0038</v>
      </c>
      <c r="AY155" s="17" t="b">
        <f t="shared" si="9"/>
        <v>1</v>
      </c>
      <c r="AZ155" s="17" t="str">
        <f t="shared" si="10"/>
        <v>DRD</v>
      </c>
    </row>
    <row r="156" spans="1:52" s="18" customFormat="1" ht="16.5" customHeight="1" x14ac:dyDescent="0.35">
      <c r="A156" s="8" t="str">
        <f>IF(N156="","-",IFERROR(VLOOKUP(N156,'[1]All Route Non-Bailment V76'!$A:$H,5,0),VLOOKUP(N156,'[1]TTVT AAT PxP Bailment EDC V76'!$A:$H,5,0)))</f>
        <v>Bailment</v>
      </c>
      <c r="B156" s="9" t="str">
        <f t="shared" si="8"/>
        <v>Completed</v>
      </c>
      <c r="C156" s="10">
        <f t="shared" si="11"/>
        <v>155</v>
      </c>
      <c r="D156" s="11" t="s">
        <v>43</v>
      </c>
      <c r="E156" s="12" t="s">
        <v>44</v>
      </c>
      <c r="F156" s="11" t="s">
        <v>1</v>
      </c>
      <c r="G156" s="11">
        <v>4398898</v>
      </c>
      <c r="H156" s="13" t="str">
        <f>IF(N156="","-",IFERROR(VLOOKUP(N156,'[1]All Route Non-Bailment V76'!$A:$H,7,0),VLOOKUP(N156,'[1]TTVT AAT PxP Bailment EDC V76'!$A:$H,7,0)))</f>
        <v>Round Trip</v>
      </c>
      <c r="I156" s="11" t="s">
        <v>45</v>
      </c>
      <c r="J156" s="12">
        <v>45268</v>
      </c>
      <c r="K156" s="12">
        <v>45269</v>
      </c>
      <c r="L156" s="12">
        <v>45269</v>
      </c>
      <c r="M156" s="12" t="s">
        <v>69</v>
      </c>
      <c r="N156" s="11" t="s">
        <v>112</v>
      </c>
      <c r="O156" s="13" t="str">
        <f>IF(N156="","-",IFERROR(VLOOKUP(N156,'[1]All Route Non-Bailment V76'!$A:$H,6,0),VLOOKUP(N156,'[1]TTVT AAT PxP Bailment EDC V76'!$A:$H,6,0)))</f>
        <v>11 - 20</v>
      </c>
      <c r="P156" s="11">
        <v>1</v>
      </c>
      <c r="Q156" s="11" t="s">
        <v>3</v>
      </c>
      <c r="R156" s="11" t="s">
        <v>3</v>
      </c>
      <c r="S156" s="13" t="str">
        <f>IF(N156="","-",IFERROR(VLOOKUP(N156,'[1]All Route Non-Bailment V76'!$A:$AF,32,0),VLOOKUP(N156,'[1]TTVT AAT PxP Bailment EDC V76'!$A:$AC,29,0)))</f>
        <v>6W</v>
      </c>
      <c r="T156" s="11" t="s">
        <v>48</v>
      </c>
      <c r="U156" s="11" t="s">
        <v>79</v>
      </c>
      <c r="V156" s="14" t="s">
        <v>80</v>
      </c>
      <c r="W156" s="11" t="s">
        <v>81</v>
      </c>
      <c r="X156" s="15" t="s">
        <v>52</v>
      </c>
      <c r="Y156" s="15" t="s">
        <v>54</v>
      </c>
      <c r="Z156" s="16" t="s">
        <v>3</v>
      </c>
      <c r="AA156" s="16" t="s">
        <v>3</v>
      </c>
      <c r="AB156" s="16" t="s">
        <v>3</v>
      </c>
      <c r="AC156" s="16" t="s">
        <v>3</v>
      </c>
      <c r="AD156" s="15" t="s">
        <v>3</v>
      </c>
      <c r="AE156" s="15" t="s">
        <v>3</v>
      </c>
      <c r="AF156" s="16" t="s">
        <v>3</v>
      </c>
      <c r="AG156" s="16" t="s">
        <v>3</v>
      </c>
      <c r="AH156" s="16" t="s">
        <v>3</v>
      </c>
      <c r="AI156" s="16" t="s">
        <v>3</v>
      </c>
      <c r="AJ156" s="15" t="s">
        <v>3</v>
      </c>
      <c r="AK156" s="15" t="s">
        <v>3</v>
      </c>
      <c r="AL156" s="16" t="s">
        <v>3</v>
      </c>
      <c r="AM156" s="16" t="s">
        <v>3</v>
      </c>
      <c r="AN156" s="16" t="s">
        <v>3</v>
      </c>
      <c r="AO156" s="16" t="s">
        <v>3</v>
      </c>
      <c r="AP156" s="16" t="s">
        <v>131</v>
      </c>
      <c r="AQ156" s="16" t="s">
        <v>3</v>
      </c>
      <c r="AR156" s="16" t="s">
        <v>3</v>
      </c>
      <c r="AS156" s="16" t="s">
        <v>3</v>
      </c>
      <c r="AT156" s="16" t="s">
        <v>3</v>
      </c>
      <c r="AU156" s="11" t="s">
        <v>3</v>
      </c>
      <c r="AV156" s="11" t="s">
        <v>3</v>
      </c>
      <c r="AW156" s="11" t="s">
        <v>3</v>
      </c>
      <c r="AX156" s="17" t="str">
        <f>VLOOKUP(G156,'[1]JDA data'!$D:$E,2,0)</f>
        <v>AC0039</v>
      </c>
      <c r="AY156" s="17" t="b">
        <f t="shared" si="9"/>
        <v>1</v>
      </c>
      <c r="AZ156" s="17" t="str">
        <f t="shared" si="10"/>
        <v>BTS</v>
      </c>
    </row>
    <row r="157" spans="1:52" s="18" customFormat="1" ht="16.5" customHeight="1" x14ac:dyDescent="0.35">
      <c r="A157" s="8" t="str">
        <f>IF(N157="","-",IFERROR(VLOOKUP(N157,'[1]All Route Non-Bailment V76'!$A:$H,5,0),VLOOKUP(N157,'[1]TTVT AAT PxP Bailment EDC V76'!$A:$H,5,0)))</f>
        <v>Bailment</v>
      </c>
      <c r="B157" s="9" t="str">
        <f t="shared" si="8"/>
        <v>Completed</v>
      </c>
      <c r="C157" s="10">
        <f t="shared" si="11"/>
        <v>156</v>
      </c>
      <c r="D157" s="11" t="s">
        <v>43</v>
      </c>
      <c r="E157" s="12" t="s">
        <v>44</v>
      </c>
      <c r="F157" s="11" t="s">
        <v>0</v>
      </c>
      <c r="G157" s="11">
        <v>4398903</v>
      </c>
      <c r="H157" s="13" t="str">
        <f>IF(N157="","-",IFERROR(VLOOKUP(N157,'[1]All Route Non-Bailment V76'!$A:$H,7,0),VLOOKUP(N157,'[1]TTVT AAT PxP Bailment EDC V76'!$A:$H,7,0)))</f>
        <v>Round Trip</v>
      </c>
      <c r="I157" s="11" t="s">
        <v>45</v>
      </c>
      <c r="J157" s="12">
        <v>45268</v>
      </c>
      <c r="K157" s="12">
        <v>45269</v>
      </c>
      <c r="L157" s="12">
        <v>45269</v>
      </c>
      <c r="M157" s="12" t="s">
        <v>69</v>
      </c>
      <c r="N157" s="11" t="s">
        <v>115</v>
      </c>
      <c r="O157" s="13" t="str">
        <f>IF(N157="","-",IFERROR(VLOOKUP(N157,'[1]All Route Non-Bailment V76'!$A:$H,6,0),VLOOKUP(N157,'[1]TTVT AAT PxP Bailment EDC V76'!$A:$H,6,0)))</f>
        <v>11 - 20</v>
      </c>
      <c r="P157" s="11">
        <v>1</v>
      </c>
      <c r="Q157" s="11" t="s">
        <v>3</v>
      </c>
      <c r="R157" s="11" t="s">
        <v>3</v>
      </c>
      <c r="S157" s="13" t="str">
        <f>IF(N157="","-",IFERROR(VLOOKUP(N157,'[1]All Route Non-Bailment V76'!$A:$AF,32,0),VLOOKUP(N157,'[1]TTVT AAT PxP Bailment EDC V76'!$A:$AC,29,0)))</f>
        <v>6W</v>
      </c>
      <c r="T157" s="11" t="s">
        <v>48</v>
      </c>
      <c r="U157" s="11" t="s">
        <v>79</v>
      </c>
      <c r="V157" s="14" t="s">
        <v>80</v>
      </c>
      <c r="W157" s="11" t="s">
        <v>81</v>
      </c>
      <c r="X157" s="15" t="s">
        <v>52</v>
      </c>
      <c r="Y157" s="15" t="s">
        <v>131</v>
      </c>
      <c r="Z157" s="16" t="s">
        <v>3</v>
      </c>
      <c r="AA157" s="16" t="s">
        <v>3</v>
      </c>
      <c r="AB157" s="16" t="s">
        <v>3</v>
      </c>
      <c r="AC157" s="16" t="s">
        <v>3</v>
      </c>
      <c r="AD157" s="15" t="s">
        <v>3</v>
      </c>
      <c r="AE157" s="15" t="s">
        <v>3</v>
      </c>
      <c r="AF157" s="16" t="s">
        <v>3</v>
      </c>
      <c r="AG157" s="16" t="s">
        <v>3</v>
      </c>
      <c r="AH157" s="16" t="s">
        <v>3</v>
      </c>
      <c r="AI157" s="16" t="s">
        <v>3</v>
      </c>
      <c r="AJ157" s="15" t="s">
        <v>3</v>
      </c>
      <c r="AK157" s="15" t="s">
        <v>3</v>
      </c>
      <c r="AL157" s="16" t="s">
        <v>3</v>
      </c>
      <c r="AM157" s="16" t="s">
        <v>3</v>
      </c>
      <c r="AN157" s="16" t="s">
        <v>3</v>
      </c>
      <c r="AO157" s="16" t="s">
        <v>3</v>
      </c>
      <c r="AP157" s="16" t="s">
        <v>54</v>
      </c>
      <c r="AQ157" s="16" t="s">
        <v>3</v>
      </c>
      <c r="AR157" s="16" t="s">
        <v>3</v>
      </c>
      <c r="AS157" s="16" t="s">
        <v>3</v>
      </c>
      <c r="AT157" s="16" t="s">
        <v>3</v>
      </c>
      <c r="AU157" s="11" t="s">
        <v>3</v>
      </c>
      <c r="AV157" s="11" t="s">
        <v>3</v>
      </c>
      <c r="AW157" s="11" t="s">
        <v>3</v>
      </c>
      <c r="AX157" s="17" t="str">
        <f>VLOOKUP(G157,'[1]JDA data'!$D:$E,2,0)</f>
        <v>AC0040</v>
      </c>
      <c r="AY157" s="17" t="b">
        <f t="shared" si="9"/>
        <v>1</v>
      </c>
      <c r="AZ157" s="17" t="str">
        <f t="shared" si="10"/>
        <v>BTS</v>
      </c>
    </row>
    <row r="158" spans="1:52" s="18" customFormat="1" ht="16.5" customHeight="1" x14ac:dyDescent="0.35">
      <c r="A158" s="8" t="str">
        <f>IF(N158="","-",IFERROR(VLOOKUP(N158,'[1]All Route Non-Bailment V76'!$A:$H,5,0),VLOOKUP(N158,'[1]TTVT AAT PxP Bailment EDC V76'!$A:$H,5,0)))</f>
        <v>Bailment</v>
      </c>
      <c r="B158" s="9" t="str">
        <f t="shared" si="8"/>
        <v>Completed</v>
      </c>
      <c r="C158" s="10">
        <f t="shared" si="11"/>
        <v>157</v>
      </c>
      <c r="D158" s="11" t="s">
        <v>43</v>
      </c>
      <c r="E158" s="12" t="s">
        <v>44</v>
      </c>
      <c r="F158" s="11" t="s">
        <v>1</v>
      </c>
      <c r="G158" s="11">
        <v>4398790</v>
      </c>
      <c r="H158" s="13" t="str">
        <f>IF(N158="","-",IFERROR(VLOOKUP(N158,'[1]All Route Non-Bailment V76'!$A:$H,7,0),VLOOKUP(N158,'[1]TTVT AAT PxP Bailment EDC V76'!$A:$H,7,0)))</f>
        <v>Round Trip</v>
      </c>
      <c r="I158" s="11" t="s">
        <v>45</v>
      </c>
      <c r="J158" s="12">
        <v>45268</v>
      </c>
      <c r="K158" s="12">
        <v>45269</v>
      </c>
      <c r="L158" s="12">
        <v>45269</v>
      </c>
      <c r="M158" s="12" t="s">
        <v>69</v>
      </c>
      <c r="N158" s="11" t="s">
        <v>117</v>
      </c>
      <c r="O158" s="13" t="str">
        <f>IF(N158="","-",IFERROR(VLOOKUP(N158,'[1]All Route Non-Bailment V76'!$A:$H,6,0),VLOOKUP(N158,'[1]TTVT AAT PxP Bailment EDC V76'!$A:$H,6,0)))</f>
        <v>11 - 20</v>
      </c>
      <c r="P158" s="11">
        <v>1</v>
      </c>
      <c r="Q158" s="11" t="s">
        <v>3</v>
      </c>
      <c r="R158" s="11" t="s">
        <v>3</v>
      </c>
      <c r="S158" s="13" t="str">
        <f>IF(N158="","-",IFERROR(VLOOKUP(N158,'[1]All Route Non-Bailment V76'!$A:$AF,32,0),VLOOKUP(N158,'[1]TTVT AAT PxP Bailment EDC V76'!$A:$AC,29,0)))</f>
        <v>6W</v>
      </c>
      <c r="T158" s="11" t="s">
        <v>48</v>
      </c>
      <c r="U158" s="11" t="s">
        <v>88</v>
      </c>
      <c r="V158" s="14" t="s">
        <v>89</v>
      </c>
      <c r="W158" s="11" t="s">
        <v>90</v>
      </c>
      <c r="X158" s="15" t="s">
        <v>52</v>
      </c>
      <c r="Y158" s="15" t="s">
        <v>54</v>
      </c>
      <c r="Z158" s="16" t="s">
        <v>3</v>
      </c>
      <c r="AA158" s="16" t="s">
        <v>3</v>
      </c>
      <c r="AB158" s="16" t="s">
        <v>3</v>
      </c>
      <c r="AC158" s="16" t="s">
        <v>3</v>
      </c>
      <c r="AD158" s="15" t="s">
        <v>3</v>
      </c>
      <c r="AE158" s="15" t="s">
        <v>3</v>
      </c>
      <c r="AF158" s="16" t="s">
        <v>3</v>
      </c>
      <c r="AG158" s="16" t="s">
        <v>3</v>
      </c>
      <c r="AH158" s="16" t="s">
        <v>3</v>
      </c>
      <c r="AI158" s="16" t="s">
        <v>3</v>
      </c>
      <c r="AJ158" s="15" t="s">
        <v>3</v>
      </c>
      <c r="AK158" s="15" t="s">
        <v>3</v>
      </c>
      <c r="AL158" s="16" t="s">
        <v>3</v>
      </c>
      <c r="AM158" s="16" t="s">
        <v>3</v>
      </c>
      <c r="AN158" s="16" t="s">
        <v>3</v>
      </c>
      <c r="AO158" s="16" t="s">
        <v>3</v>
      </c>
      <c r="AP158" s="16" t="s">
        <v>53</v>
      </c>
      <c r="AQ158" s="16" t="s">
        <v>3</v>
      </c>
      <c r="AR158" s="16" t="s">
        <v>3</v>
      </c>
      <c r="AS158" s="16" t="s">
        <v>3</v>
      </c>
      <c r="AT158" s="16" t="s">
        <v>3</v>
      </c>
      <c r="AU158" s="11" t="s">
        <v>3</v>
      </c>
      <c r="AV158" s="11" t="s">
        <v>3</v>
      </c>
      <c r="AW158" s="11" t="s">
        <v>3</v>
      </c>
      <c r="AX158" s="17" t="str">
        <f>VLOOKUP(G158,'[1]JDA data'!$D:$E,2,0)</f>
        <v>AA0006</v>
      </c>
      <c r="AY158" s="17" t="b">
        <f t="shared" si="9"/>
        <v>1</v>
      </c>
      <c r="AZ158" s="17" t="str">
        <f t="shared" si="10"/>
        <v>BTS</v>
      </c>
    </row>
    <row r="159" spans="1:52" s="18" customFormat="1" ht="16.5" customHeight="1" x14ac:dyDescent="0.35">
      <c r="A159" s="8" t="str">
        <f>IF(N159="","-",IFERROR(VLOOKUP(N159,'[1]All Route Non-Bailment V76'!$A:$H,5,0),VLOOKUP(N159,'[1]TTVT AAT PxP Bailment EDC V76'!$A:$H,5,0)))</f>
        <v>Bailment</v>
      </c>
      <c r="B159" s="9" t="str">
        <f t="shared" si="8"/>
        <v>Completed</v>
      </c>
      <c r="C159" s="10">
        <f t="shared" si="11"/>
        <v>158</v>
      </c>
      <c r="D159" s="11" t="s">
        <v>43</v>
      </c>
      <c r="E159" s="12" t="s">
        <v>44</v>
      </c>
      <c r="F159" s="11" t="s">
        <v>1</v>
      </c>
      <c r="G159" s="11">
        <v>4398792</v>
      </c>
      <c r="H159" s="13" t="str">
        <f>IF(N159="","-",IFERROR(VLOOKUP(N159,'[1]All Route Non-Bailment V76'!$A:$H,7,0),VLOOKUP(N159,'[1]TTVT AAT PxP Bailment EDC V76'!$A:$H,7,0)))</f>
        <v>Round Trip</v>
      </c>
      <c r="I159" s="11" t="s">
        <v>45</v>
      </c>
      <c r="J159" s="12">
        <v>45268</v>
      </c>
      <c r="K159" s="12">
        <v>45269</v>
      </c>
      <c r="L159" s="12">
        <v>45269</v>
      </c>
      <c r="M159" s="12" t="s">
        <v>69</v>
      </c>
      <c r="N159" s="11" t="s">
        <v>118</v>
      </c>
      <c r="O159" s="13" t="str">
        <f>IF(N159="","-",IFERROR(VLOOKUP(N159,'[1]All Route Non-Bailment V76'!$A:$H,6,0),VLOOKUP(N159,'[1]TTVT AAT PxP Bailment EDC V76'!$A:$H,6,0)))</f>
        <v>11 - 20</v>
      </c>
      <c r="P159" s="11">
        <v>1</v>
      </c>
      <c r="Q159" s="11" t="s">
        <v>3</v>
      </c>
      <c r="R159" s="11" t="s">
        <v>3</v>
      </c>
      <c r="S159" s="13" t="str">
        <f>IF(N159="","-",IFERROR(VLOOKUP(N159,'[1]All Route Non-Bailment V76'!$A:$AF,32,0),VLOOKUP(N159,'[1]TTVT AAT PxP Bailment EDC V76'!$A:$AC,29,0)))</f>
        <v>6W</v>
      </c>
      <c r="T159" s="11" t="s">
        <v>48</v>
      </c>
      <c r="U159" s="11" t="s">
        <v>49</v>
      </c>
      <c r="V159" s="14" t="s">
        <v>50</v>
      </c>
      <c r="W159" s="11" t="s">
        <v>51</v>
      </c>
      <c r="X159" s="15" t="s">
        <v>52</v>
      </c>
      <c r="Y159" s="15" t="s">
        <v>54</v>
      </c>
      <c r="Z159" s="16" t="s">
        <v>3</v>
      </c>
      <c r="AA159" s="16" t="s">
        <v>3</v>
      </c>
      <c r="AB159" s="16" t="s">
        <v>3</v>
      </c>
      <c r="AC159" s="16" t="s">
        <v>3</v>
      </c>
      <c r="AD159" s="15" t="s">
        <v>3</v>
      </c>
      <c r="AE159" s="15" t="s">
        <v>3</v>
      </c>
      <c r="AF159" s="16" t="s">
        <v>3</v>
      </c>
      <c r="AG159" s="16" t="s">
        <v>3</v>
      </c>
      <c r="AH159" s="16" t="s">
        <v>3</v>
      </c>
      <c r="AI159" s="16" t="s">
        <v>3</v>
      </c>
      <c r="AJ159" s="15" t="s">
        <v>3</v>
      </c>
      <c r="AK159" s="15" t="s">
        <v>3</v>
      </c>
      <c r="AL159" s="16" t="s">
        <v>3</v>
      </c>
      <c r="AM159" s="16" t="s">
        <v>3</v>
      </c>
      <c r="AN159" s="16" t="s">
        <v>3</v>
      </c>
      <c r="AO159" s="16" t="s">
        <v>3</v>
      </c>
      <c r="AP159" s="16" t="s">
        <v>68</v>
      </c>
      <c r="AQ159" s="16" t="s">
        <v>3</v>
      </c>
      <c r="AR159" s="16" t="s">
        <v>3</v>
      </c>
      <c r="AS159" s="16" t="s">
        <v>3</v>
      </c>
      <c r="AT159" s="16" t="s">
        <v>3</v>
      </c>
      <c r="AU159" s="11" t="s">
        <v>3</v>
      </c>
      <c r="AV159" s="11" t="s">
        <v>3</v>
      </c>
      <c r="AW159" s="11" t="s">
        <v>3</v>
      </c>
      <c r="AX159" s="17" t="str">
        <f>VLOOKUP(G159,'[1]JDA data'!$D:$E,2,0)</f>
        <v>AC0041</v>
      </c>
      <c r="AY159" s="17" t="b">
        <f t="shared" si="9"/>
        <v>1</v>
      </c>
      <c r="AZ159" s="17" t="str">
        <f t="shared" si="10"/>
        <v>BTS</v>
      </c>
    </row>
    <row r="160" spans="1:52" s="18" customFormat="1" ht="16.5" customHeight="1" x14ac:dyDescent="0.35">
      <c r="A160" s="8" t="str">
        <f>IF(N160="","-",IFERROR(VLOOKUP(N160,'[1]All Route Non-Bailment V76'!$A:$H,5,0),VLOOKUP(N160,'[1]TTVT AAT PxP Bailment EDC V76'!$A:$H,5,0)))</f>
        <v>Bailment</v>
      </c>
      <c r="B160" s="9" t="str">
        <f t="shared" si="8"/>
        <v>Completed</v>
      </c>
      <c r="C160" s="10">
        <f t="shared" si="11"/>
        <v>159</v>
      </c>
      <c r="D160" s="11" t="s">
        <v>43</v>
      </c>
      <c r="E160" s="12" t="s">
        <v>44</v>
      </c>
      <c r="F160" s="11" t="s">
        <v>1</v>
      </c>
      <c r="G160" s="11">
        <v>4398808</v>
      </c>
      <c r="H160" s="13" t="str">
        <f>IF(N160="","-",IFERROR(VLOOKUP(N160,'[1]All Route Non-Bailment V76'!$A:$H,7,0),VLOOKUP(N160,'[1]TTVT AAT PxP Bailment EDC V76'!$A:$H,7,0)))</f>
        <v>Round Trip</v>
      </c>
      <c r="I160" s="11" t="s">
        <v>45</v>
      </c>
      <c r="J160" s="12">
        <v>45268</v>
      </c>
      <c r="K160" s="12">
        <v>45269</v>
      </c>
      <c r="L160" s="12">
        <v>45269</v>
      </c>
      <c r="M160" s="12" t="s">
        <v>69</v>
      </c>
      <c r="N160" s="11" t="s">
        <v>142</v>
      </c>
      <c r="O160" s="13" t="str">
        <f>IF(N160="","-",IFERROR(VLOOKUP(N160,'[1]All Route Non-Bailment V76'!$A:$H,6,0),VLOOKUP(N160,'[1]TTVT AAT PxP Bailment EDC V76'!$A:$H,6,0)))</f>
        <v>11 - 20</v>
      </c>
      <c r="P160" s="11">
        <v>1</v>
      </c>
      <c r="Q160" s="11" t="s">
        <v>3</v>
      </c>
      <c r="R160" s="11" t="s">
        <v>3</v>
      </c>
      <c r="S160" s="13" t="str">
        <f>IF(N160="","-",IFERROR(VLOOKUP(N160,'[1]All Route Non-Bailment V76'!$A:$AF,32,0),VLOOKUP(N160,'[1]TTVT AAT PxP Bailment EDC V76'!$A:$AC,29,0)))</f>
        <v>6W</v>
      </c>
      <c r="T160" s="11" t="s">
        <v>48</v>
      </c>
      <c r="U160" s="11" t="s">
        <v>83</v>
      </c>
      <c r="V160" s="14" t="s">
        <v>84</v>
      </c>
      <c r="W160" s="11" t="s">
        <v>85</v>
      </c>
      <c r="X160" s="15" t="s">
        <v>52</v>
      </c>
      <c r="Y160" s="15" t="s">
        <v>54</v>
      </c>
      <c r="Z160" s="16" t="s">
        <v>3</v>
      </c>
      <c r="AA160" s="16" t="s">
        <v>3</v>
      </c>
      <c r="AB160" s="16" t="s">
        <v>3</v>
      </c>
      <c r="AC160" s="16" t="s">
        <v>3</v>
      </c>
      <c r="AD160" s="15" t="s">
        <v>3</v>
      </c>
      <c r="AE160" s="15" t="s">
        <v>3</v>
      </c>
      <c r="AF160" s="16" t="s">
        <v>3</v>
      </c>
      <c r="AG160" s="16" t="s">
        <v>3</v>
      </c>
      <c r="AH160" s="16" t="s">
        <v>3</v>
      </c>
      <c r="AI160" s="16" t="s">
        <v>3</v>
      </c>
      <c r="AJ160" s="15" t="s">
        <v>3</v>
      </c>
      <c r="AK160" s="15" t="s">
        <v>3</v>
      </c>
      <c r="AL160" s="16" t="s">
        <v>3</v>
      </c>
      <c r="AM160" s="16" t="s">
        <v>3</v>
      </c>
      <c r="AN160" s="16" t="s">
        <v>3</v>
      </c>
      <c r="AO160" s="16" t="s">
        <v>3</v>
      </c>
      <c r="AP160" s="16" t="s">
        <v>68</v>
      </c>
      <c r="AQ160" s="16" t="s">
        <v>3</v>
      </c>
      <c r="AR160" s="16" t="s">
        <v>3</v>
      </c>
      <c r="AS160" s="16" t="s">
        <v>3</v>
      </c>
      <c r="AT160" s="16" t="s">
        <v>3</v>
      </c>
      <c r="AU160" s="11" t="s">
        <v>3</v>
      </c>
      <c r="AV160" s="11" t="s">
        <v>3</v>
      </c>
      <c r="AW160" s="11" t="s">
        <v>3</v>
      </c>
      <c r="AX160" s="17" t="str">
        <f>VLOOKUP(G160,'[1]JDA data'!$D:$E,2,0)</f>
        <v>AC0042</v>
      </c>
      <c r="AY160" s="17" t="b">
        <f t="shared" si="9"/>
        <v>1</v>
      </c>
      <c r="AZ160" s="17" t="str">
        <f t="shared" si="10"/>
        <v>BTS</v>
      </c>
    </row>
    <row r="161" spans="1:52" s="18" customFormat="1" ht="16.5" customHeight="1" x14ac:dyDescent="0.35">
      <c r="A161" s="8" t="str">
        <f>IF(N161="","-",IFERROR(VLOOKUP(N161,'[1]All Route Non-Bailment V76'!$A:$H,5,0),VLOOKUP(N161,'[1]TTVT AAT PxP Bailment EDC V76'!$A:$H,5,0)))</f>
        <v>Bailment</v>
      </c>
      <c r="B161" s="9" t="str">
        <f t="shared" si="8"/>
        <v>Completed</v>
      </c>
      <c r="C161" s="10">
        <f t="shared" si="11"/>
        <v>160</v>
      </c>
      <c r="D161" s="11" t="s">
        <v>43</v>
      </c>
      <c r="E161" s="12" t="s">
        <v>44</v>
      </c>
      <c r="F161" s="11" t="s">
        <v>1</v>
      </c>
      <c r="G161" s="11">
        <v>4398791</v>
      </c>
      <c r="H161" s="13" t="str">
        <f>IF(N161="","-",IFERROR(VLOOKUP(N161,'[1]All Route Non-Bailment V76'!$A:$H,7,0),VLOOKUP(N161,'[1]TTVT AAT PxP Bailment EDC V76'!$A:$H,7,0)))</f>
        <v>Round Trip</v>
      </c>
      <c r="I161" s="11" t="s">
        <v>45</v>
      </c>
      <c r="J161" s="12">
        <v>45268</v>
      </c>
      <c r="K161" s="12">
        <v>45269</v>
      </c>
      <c r="L161" s="12">
        <v>45269</v>
      </c>
      <c r="M161" s="12" t="s">
        <v>69</v>
      </c>
      <c r="N161" s="11" t="s">
        <v>120</v>
      </c>
      <c r="O161" s="13" t="str">
        <f>IF(N161="","-",IFERROR(VLOOKUP(N161,'[1]All Route Non-Bailment V76'!$A:$H,6,0),VLOOKUP(N161,'[1]TTVT AAT PxP Bailment EDC V76'!$A:$H,6,0)))</f>
        <v>11 - 20</v>
      </c>
      <c r="P161" s="11">
        <v>1</v>
      </c>
      <c r="Q161" s="11" t="s">
        <v>3</v>
      </c>
      <c r="R161" s="11" t="s">
        <v>3</v>
      </c>
      <c r="S161" s="13" t="str">
        <f>IF(N161="","-",IFERROR(VLOOKUP(N161,'[1]All Route Non-Bailment V76'!$A:$AF,32,0),VLOOKUP(N161,'[1]TTVT AAT PxP Bailment EDC V76'!$A:$AC,29,0)))</f>
        <v>6W</v>
      </c>
      <c r="T161" s="11" t="s">
        <v>48</v>
      </c>
      <c r="U161" s="11" t="s">
        <v>79</v>
      </c>
      <c r="V161" s="14" t="s">
        <v>80</v>
      </c>
      <c r="W161" s="11" t="s">
        <v>81</v>
      </c>
      <c r="X161" s="15" t="s">
        <v>52</v>
      </c>
      <c r="Y161" s="15" t="s">
        <v>54</v>
      </c>
      <c r="Z161" s="16" t="s">
        <v>3</v>
      </c>
      <c r="AA161" s="16" t="s">
        <v>3</v>
      </c>
      <c r="AB161" s="16" t="s">
        <v>3</v>
      </c>
      <c r="AC161" s="16" t="s">
        <v>3</v>
      </c>
      <c r="AD161" s="15" t="s">
        <v>3</v>
      </c>
      <c r="AE161" s="15" t="s">
        <v>3</v>
      </c>
      <c r="AF161" s="16" t="s">
        <v>3</v>
      </c>
      <c r="AG161" s="16" t="s">
        <v>3</v>
      </c>
      <c r="AH161" s="16" t="s">
        <v>3</v>
      </c>
      <c r="AI161" s="16" t="s">
        <v>3</v>
      </c>
      <c r="AJ161" s="15" t="s">
        <v>3</v>
      </c>
      <c r="AK161" s="15" t="s">
        <v>3</v>
      </c>
      <c r="AL161" s="16" t="s">
        <v>3</v>
      </c>
      <c r="AM161" s="16" t="s">
        <v>3</v>
      </c>
      <c r="AN161" s="16" t="s">
        <v>3</v>
      </c>
      <c r="AO161" s="16" t="s">
        <v>3</v>
      </c>
      <c r="AP161" s="16" t="s">
        <v>53</v>
      </c>
      <c r="AQ161" s="16" t="s">
        <v>3</v>
      </c>
      <c r="AR161" s="16" t="s">
        <v>3</v>
      </c>
      <c r="AS161" s="16" t="s">
        <v>3</v>
      </c>
      <c r="AT161" s="16" t="s">
        <v>3</v>
      </c>
      <c r="AU161" s="11" t="s">
        <v>3</v>
      </c>
      <c r="AV161" s="11" t="s">
        <v>3</v>
      </c>
      <c r="AW161" s="11" t="s">
        <v>3</v>
      </c>
      <c r="AX161" s="17" t="str">
        <f>VLOOKUP(G161,'[1]JDA data'!$D:$E,2,0)</f>
        <v>AB0006</v>
      </c>
      <c r="AY161" s="17" t="b">
        <f t="shared" si="9"/>
        <v>1</v>
      </c>
      <c r="AZ161" s="17" t="str">
        <f t="shared" si="10"/>
        <v>BTS</v>
      </c>
    </row>
    <row r="162" spans="1:52" s="18" customFormat="1" ht="16.5" customHeight="1" x14ac:dyDescent="0.35">
      <c r="A162" s="8" t="str">
        <f>IF(N162="","-",IFERROR(VLOOKUP(N162,'[1]All Route Non-Bailment V76'!$A:$H,5,0),VLOOKUP(N162,'[1]TTVT AAT PxP Bailment EDC V76'!$A:$H,5,0)))</f>
        <v>Bailment</v>
      </c>
      <c r="B162" s="9" t="str">
        <f t="shared" si="8"/>
        <v>Completed</v>
      </c>
      <c r="C162" s="10">
        <f t="shared" si="11"/>
        <v>161</v>
      </c>
      <c r="D162" s="11" t="s">
        <v>55</v>
      </c>
      <c r="E162" s="12" t="s">
        <v>44</v>
      </c>
      <c r="F162" s="11" t="s">
        <v>1</v>
      </c>
      <c r="G162" s="11">
        <v>4398881</v>
      </c>
      <c r="H162" s="13" t="str">
        <f>IF(N162="","-",IFERROR(VLOOKUP(N162,'[1]All Route Non-Bailment V76'!$A:$H,7,0),VLOOKUP(N162,'[1]TTVT AAT PxP Bailment EDC V76'!$A:$H,7,0)))</f>
        <v>Round Trip</v>
      </c>
      <c r="I162" s="11" t="s">
        <v>45</v>
      </c>
      <c r="J162" s="12">
        <v>45268</v>
      </c>
      <c r="K162" s="12">
        <v>45269</v>
      </c>
      <c r="L162" s="12">
        <v>45269</v>
      </c>
      <c r="M162" s="12" t="s">
        <v>69</v>
      </c>
      <c r="N162" s="11" t="s">
        <v>121</v>
      </c>
      <c r="O162" s="13" t="str">
        <f>IF(N162="","-",IFERROR(VLOOKUP(N162,'[1]All Route Non-Bailment V76'!$A:$H,6,0),VLOOKUP(N162,'[1]TTVT AAT PxP Bailment EDC V76'!$A:$H,6,0)))</f>
        <v>11 - 20</v>
      </c>
      <c r="P162" s="11">
        <v>1</v>
      </c>
      <c r="Q162" s="11" t="s">
        <v>3</v>
      </c>
      <c r="R162" s="11" t="s">
        <v>3</v>
      </c>
      <c r="S162" s="13" t="str">
        <f>IF(N162="","-",IFERROR(VLOOKUP(N162,'[1]All Route Non-Bailment V76'!$A:$AF,32,0),VLOOKUP(N162,'[1]TTVT AAT PxP Bailment EDC V76'!$A:$AC,29,0)))</f>
        <v>6W</v>
      </c>
      <c r="T162" s="11" t="s">
        <v>48</v>
      </c>
      <c r="U162" s="11" t="s">
        <v>71</v>
      </c>
      <c r="V162" s="14" t="s">
        <v>158</v>
      </c>
      <c r="W162" s="11" t="s">
        <v>159</v>
      </c>
      <c r="X162" s="15" t="s">
        <v>52</v>
      </c>
      <c r="Y162" s="15" t="s">
        <v>54</v>
      </c>
      <c r="Z162" s="16" t="s">
        <v>3</v>
      </c>
      <c r="AA162" s="16" t="s">
        <v>3</v>
      </c>
      <c r="AB162" s="16" t="s">
        <v>3</v>
      </c>
      <c r="AC162" s="16" t="s">
        <v>3</v>
      </c>
      <c r="AD162" s="15" t="s">
        <v>3</v>
      </c>
      <c r="AE162" s="15" t="s">
        <v>3</v>
      </c>
      <c r="AF162" s="16" t="s">
        <v>3</v>
      </c>
      <c r="AG162" s="16" t="s">
        <v>3</v>
      </c>
      <c r="AH162" s="16" t="s">
        <v>3</v>
      </c>
      <c r="AI162" s="16" t="s">
        <v>3</v>
      </c>
      <c r="AJ162" s="15" t="s">
        <v>3</v>
      </c>
      <c r="AK162" s="15" t="s">
        <v>3</v>
      </c>
      <c r="AL162" s="16" t="s">
        <v>3</v>
      </c>
      <c r="AM162" s="16" t="s">
        <v>3</v>
      </c>
      <c r="AN162" s="16" t="s">
        <v>3</v>
      </c>
      <c r="AO162" s="16" t="s">
        <v>3</v>
      </c>
      <c r="AP162" s="16" t="s">
        <v>131</v>
      </c>
      <c r="AQ162" s="16" t="s">
        <v>3</v>
      </c>
      <c r="AR162" s="16" t="s">
        <v>3</v>
      </c>
      <c r="AS162" s="16" t="s">
        <v>3</v>
      </c>
      <c r="AT162" s="16" t="s">
        <v>3</v>
      </c>
      <c r="AU162" s="11" t="s">
        <v>3</v>
      </c>
      <c r="AV162" s="11" t="s">
        <v>3</v>
      </c>
      <c r="AW162" s="11" t="s">
        <v>3</v>
      </c>
      <c r="AX162" s="17" t="str">
        <f>VLOOKUP(G162,'[1]JDA data'!$D:$E,2,0)</f>
        <v>AC0043</v>
      </c>
      <c r="AY162" s="17" t="b">
        <f t="shared" si="9"/>
        <v>1</v>
      </c>
      <c r="AZ162" s="17" t="str">
        <f t="shared" si="10"/>
        <v>JNS</v>
      </c>
    </row>
    <row r="163" spans="1:52" s="18" customFormat="1" ht="16.5" customHeight="1" x14ac:dyDescent="0.35">
      <c r="A163" s="8" t="str">
        <f>IF(N163="","-",IFERROR(VLOOKUP(N163,'[1]All Route Non-Bailment V76'!$A:$H,5,0),VLOOKUP(N163,'[1]TTVT AAT PxP Bailment EDC V76'!$A:$H,5,0)))</f>
        <v>Bailment</v>
      </c>
      <c r="B163" s="9" t="str">
        <f t="shared" si="8"/>
        <v>Completed</v>
      </c>
      <c r="C163" s="10">
        <f t="shared" si="11"/>
        <v>162</v>
      </c>
      <c r="D163" s="11" t="s">
        <v>43</v>
      </c>
      <c r="E163" s="12" t="s">
        <v>44</v>
      </c>
      <c r="F163" s="11" t="s">
        <v>1</v>
      </c>
      <c r="G163" s="11">
        <v>4398865</v>
      </c>
      <c r="H163" s="13" t="str">
        <f>IF(N163="","-",IFERROR(VLOOKUP(N163,'[1]All Route Non-Bailment V76'!$A:$H,7,0),VLOOKUP(N163,'[1]TTVT AAT PxP Bailment EDC V76'!$A:$H,7,0)))</f>
        <v>Round Trip</v>
      </c>
      <c r="I163" s="11" t="s">
        <v>45</v>
      </c>
      <c r="J163" s="12">
        <v>45268</v>
      </c>
      <c r="K163" s="12">
        <v>45269</v>
      </c>
      <c r="L163" s="12">
        <v>45269</v>
      </c>
      <c r="M163" s="12" t="s">
        <v>69</v>
      </c>
      <c r="N163" s="11" t="s">
        <v>122</v>
      </c>
      <c r="O163" s="13" t="str">
        <f>IF(N163="","-",IFERROR(VLOOKUP(N163,'[1]All Route Non-Bailment V76'!$A:$H,6,0),VLOOKUP(N163,'[1]TTVT AAT PxP Bailment EDC V76'!$A:$H,6,0)))</f>
        <v>11 - 20</v>
      </c>
      <c r="P163" s="11">
        <v>1</v>
      </c>
      <c r="Q163" s="11" t="s">
        <v>3</v>
      </c>
      <c r="R163" s="11" t="s">
        <v>3</v>
      </c>
      <c r="S163" s="13" t="str">
        <f>IF(N163="","-",IFERROR(VLOOKUP(N163,'[1]All Route Non-Bailment V76'!$A:$AF,32,0),VLOOKUP(N163,'[1]TTVT AAT PxP Bailment EDC V76'!$A:$AC,29,0)))</f>
        <v>6W</v>
      </c>
      <c r="T163" s="11" t="s">
        <v>48</v>
      </c>
      <c r="U163" s="11" t="s">
        <v>88</v>
      </c>
      <c r="V163" s="14" t="s">
        <v>89</v>
      </c>
      <c r="W163" s="11" t="s">
        <v>90</v>
      </c>
      <c r="X163" s="15" t="s">
        <v>52</v>
      </c>
      <c r="Y163" s="15" t="s">
        <v>54</v>
      </c>
      <c r="Z163" s="16" t="s">
        <v>3</v>
      </c>
      <c r="AA163" s="16" t="s">
        <v>3</v>
      </c>
      <c r="AB163" s="16" t="s">
        <v>3</v>
      </c>
      <c r="AC163" s="16" t="s">
        <v>3</v>
      </c>
      <c r="AD163" s="15" t="s">
        <v>3</v>
      </c>
      <c r="AE163" s="15" t="s">
        <v>3</v>
      </c>
      <c r="AF163" s="16" t="s">
        <v>3</v>
      </c>
      <c r="AG163" s="16" t="s">
        <v>3</v>
      </c>
      <c r="AH163" s="16" t="s">
        <v>3</v>
      </c>
      <c r="AI163" s="16" t="s">
        <v>3</v>
      </c>
      <c r="AJ163" s="15" t="s">
        <v>3</v>
      </c>
      <c r="AK163" s="15" t="s">
        <v>3</v>
      </c>
      <c r="AL163" s="16" t="s">
        <v>3</v>
      </c>
      <c r="AM163" s="16" t="s">
        <v>3</v>
      </c>
      <c r="AN163" s="16" t="s">
        <v>3</v>
      </c>
      <c r="AO163" s="16" t="s">
        <v>3</v>
      </c>
      <c r="AP163" s="16" t="s">
        <v>68</v>
      </c>
      <c r="AQ163" s="16" t="s">
        <v>3</v>
      </c>
      <c r="AR163" s="16" t="s">
        <v>3</v>
      </c>
      <c r="AS163" s="16" t="s">
        <v>3</v>
      </c>
      <c r="AT163" s="16" t="s">
        <v>3</v>
      </c>
      <c r="AU163" s="11" t="s">
        <v>3</v>
      </c>
      <c r="AV163" s="11" t="s">
        <v>3</v>
      </c>
      <c r="AW163" s="11" t="s">
        <v>3</v>
      </c>
      <c r="AX163" s="17" t="str">
        <f>VLOOKUP(G163,'[1]JDA data'!$D:$E,2,0)</f>
        <v>AC0044</v>
      </c>
      <c r="AY163" s="17" t="b">
        <f t="shared" si="9"/>
        <v>1</v>
      </c>
      <c r="AZ163" s="17" t="str">
        <f t="shared" si="10"/>
        <v>BTS</v>
      </c>
    </row>
    <row r="164" spans="1:52" s="18" customFormat="1" ht="16.5" customHeight="1" x14ac:dyDescent="0.35">
      <c r="A164" s="8" t="str">
        <f>IF(N164="","-",IFERROR(VLOOKUP(N164,'[1]All Route Non-Bailment V76'!$A:$H,5,0),VLOOKUP(N164,'[1]TTVT AAT PxP Bailment EDC V76'!$A:$H,5,0)))</f>
        <v>Bailment</v>
      </c>
      <c r="B164" s="9" t="str">
        <f t="shared" si="8"/>
        <v>Completed</v>
      </c>
      <c r="C164" s="10">
        <f t="shared" si="11"/>
        <v>163</v>
      </c>
      <c r="D164" s="11" t="s">
        <v>55</v>
      </c>
      <c r="E164" s="12" t="s">
        <v>44</v>
      </c>
      <c r="F164" s="11" t="s">
        <v>1</v>
      </c>
      <c r="G164" s="11">
        <v>4398899</v>
      </c>
      <c r="H164" s="13" t="str">
        <f>IF(N164="","-",IFERROR(VLOOKUP(N164,'[1]All Route Non-Bailment V76'!$A:$H,7,0),VLOOKUP(N164,'[1]TTVT AAT PxP Bailment EDC V76'!$A:$H,7,0)))</f>
        <v>Round Trip</v>
      </c>
      <c r="I164" s="11" t="s">
        <v>45</v>
      </c>
      <c r="J164" s="12">
        <v>45268</v>
      </c>
      <c r="K164" s="12">
        <v>45269</v>
      </c>
      <c r="L164" s="12">
        <v>45269</v>
      </c>
      <c r="M164" s="12" t="s">
        <v>69</v>
      </c>
      <c r="N164" s="11" t="s">
        <v>143</v>
      </c>
      <c r="O164" s="13" t="str">
        <f>IF(N164="","-",IFERROR(VLOOKUP(N164,'[1]All Route Non-Bailment V76'!$A:$H,6,0),VLOOKUP(N164,'[1]TTVT AAT PxP Bailment EDC V76'!$A:$H,6,0)))</f>
        <v>11 - 20</v>
      </c>
      <c r="P164" s="11">
        <v>1</v>
      </c>
      <c r="Q164" s="11" t="s">
        <v>3</v>
      </c>
      <c r="R164" s="11" t="s">
        <v>3</v>
      </c>
      <c r="S164" s="13" t="str">
        <f>IF(N164="","-",IFERROR(VLOOKUP(N164,'[1]All Route Non-Bailment V76'!$A:$AF,32,0),VLOOKUP(N164,'[1]TTVT AAT PxP Bailment EDC V76'!$A:$AC,29,0)))</f>
        <v>6W</v>
      </c>
      <c r="T164" s="11" t="s">
        <v>48</v>
      </c>
      <c r="U164" s="11" t="s">
        <v>71</v>
      </c>
      <c r="V164" s="14" t="s">
        <v>158</v>
      </c>
      <c r="W164" s="11" t="s">
        <v>159</v>
      </c>
      <c r="X164" s="15" t="s">
        <v>52</v>
      </c>
      <c r="Y164" s="15" t="s">
        <v>134</v>
      </c>
      <c r="Z164" s="16" t="s">
        <v>3</v>
      </c>
      <c r="AA164" s="16" t="s">
        <v>3</v>
      </c>
      <c r="AB164" s="16" t="s">
        <v>3</v>
      </c>
      <c r="AC164" s="16" t="s">
        <v>3</v>
      </c>
      <c r="AD164" s="15" t="s">
        <v>3</v>
      </c>
      <c r="AE164" s="15" t="s">
        <v>3</v>
      </c>
      <c r="AF164" s="16" t="s">
        <v>3</v>
      </c>
      <c r="AG164" s="16" t="s">
        <v>3</v>
      </c>
      <c r="AH164" s="16" t="s">
        <v>3</v>
      </c>
      <c r="AI164" s="16" t="s">
        <v>3</v>
      </c>
      <c r="AJ164" s="15" t="s">
        <v>3</v>
      </c>
      <c r="AK164" s="15" t="s">
        <v>3</v>
      </c>
      <c r="AL164" s="16" t="s">
        <v>3</v>
      </c>
      <c r="AM164" s="16" t="s">
        <v>3</v>
      </c>
      <c r="AN164" s="16" t="s">
        <v>3</v>
      </c>
      <c r="AO164" s="16" t="s">
        <v>3</v>
      </c>
      <c r="AP164" s="16" t="s">
        <v>60</v>
      </c>
      <c r="AQ164" s="16" t="s">
        <v>3</v>
      </c>
      <c r="AR164" s="16" t="s">
        <v>3</v>
      </c>
      <c r="AS164" s="16" t="s">
        <v>3</v>
      </c>
      <c r="AT164" s="16" t="s">
        <v>3</v>
      </c>
      <c r="AU164" s="11" t="s">
        <v>3</v>
      </c>
      <c r="AV164" s="11" t="s">
        <v>3</v>
      </c>
      <c r="AW164" s="11" t="s">
        <v>3</v>
      </c>
      <c r="AX164" s="17" t="str">
        <f>VLOOKUP(G164,'[1]JDA data'!$D:$E,2,0)</f>
        <v>AC0045</v>
      </c>
      <c r="AY164" s="17" t="b">
        <f t="shared" si="9"/>
        <v>1</v>
      </c>
      <c r="AZ164" s="17" t="str">
        <f t="shared" si="10"/>
        <v>JNS</v>
      </c>
    </row>
    <row r="165" spans="1:52" s="18" customFormat="1" ht="16.5" customHeight="1" x14ac:dyDescent="0.35">
      <c r="A165" s="8" t="str">
        <f>IF(N165="","-",IFERROR(VLOOKUP(N165,'[1]All Route Non-Bailment V76'!$A:$H,5,0),VLOOKUP(N165,'[1]TTVT AAT PxP Bailment EDC V76'!$A:$H,5,0)))</f>
        <v>Bailment</v>
      </c>
      <c r="B165" s="9" t="str">
        <f t="shared" si="8"/>
        <v>Completed</v>
      </c>
      <c r="C165" s="10">
        <f t="shared" si="11"/>
        <v>164</v>
      </c>
      <c r="D165" s="11" t="s">
        <v>43</v>
      </c>
      <c r="E165" s="12" t="s">
        <v>44</v>
      </c>
      <c r="F165" s="11" t="s">
        <v>0</v>
      </c>
      <c r="G165" s="11">
        <v>4399369</v>
      </c>
      <c r="H165" s="13" t="str">
        <f>IF(N165="","-",IFERROR(VLOOKUP(N165,'[1]All Route Non-Bailment V76'!$A:$H,7,0),VLOOKUP(N165,'[1]TTVT AAT PxP Bailment EDC V76'!$A:$H,7,0)))</f>
        <v>Round Trip</v>
      </c>
      <c r="I165" s="11" t="s">
        <v>45</v>
      </c>
      <c r="J165" s="12">
        <v>45271</v>
      </c>
      <c r="K165" s="12">
        <v>45271</v>
      </c>
      <c r="L165" s="12">
        <v>45271</v>
      </c>
      <c r="M165" s="12" t="s">
        <v>69</v>
      </c>
      <c r="N165" s="11" t="s">
        <v>160</v>
      </c>
      <c r="O165" s="13" t="str">
        <f>IF(N165="","-",IFERROR(VLOOKUP(N165,'[1]All Route Non-Bailment V76'!$A:$H,6,0),VLOOKUP(N165,'[1]TTVT AAT PxP Bailment EDC V76'!$A:$H,6,0)))</f>
        <v>11 - 20</v>
      </c>
      <c r="P165" s="11">
        <v>1</v>
      </c>
      <c r="Q165" s="11" t="s">
        <v>3</v>
      </c>
      <c r="R165" s="11" t="s">
        <v>3</v>
      </c>
      <c r="S165" s="13" t="str">
        <f>IF(N165="","-",IFERROR(VLOOKUP(N165,'[1]All Route Non-Bailment V76'!$A:$AF,32,0),VLOOKUP(N165,'[1]TTVT AAT PxP Bailment EDC V76'!$A:$AC,29,0)))</f>
        <v>6W</v>
      </c>
      <c r="T165" s="11" t="s">
        <v>48</v>
      </c>
      <c r="U165" s="11" t="s">
        <v>83</v>
      </c>
      <c r="V165" s="14" t="s">
        <v>84</v>
      </c>
      <c r="W165" s="11" t="s">
        <v>85</v>
      </c>
      <c r="X165" s="15" t="s">
        <v>52</v>
      </c>
      <c r="Y165" s="15" t="s">
        <v>68</v>
      </c>
      <c r="Z165" s="16" t="s">
        <v>3</v>
      </c>
      <c r="AA165" s="16" t="s">
        <v>3</v>
      </c>
      <c r="AB165" s="16" t="s">
        <v>3</v>
      </c>
      <c r="AC165" s="16" t="s">
        <v>3</v>
      </c>
      <c r="AD165" s="15" t="s">
        <v>3</v>
      </c>
      <c r="AE165" s="15" t="s">
        <v>3</v>
      </c>
      <c r="AF165" s="16" t="s">
        <v>3</v>
      </c>
      <c r="AG165" s="16" t="s">
        <v>3</v>
      </c>
      <c r="AH165" s="16" t="s">
        <v>3</v>
      </c>
      <c r="AI165" s="16" t="s">
        <v>3</v>
      </c>
      <c r="AJ165" s="15" t="s">
        <v>3</v>
      </c>
      <c r="AK165" s="15" t="s">
        <v>3</v>
      </c>
      <c r="AL165" s="16" t="s">
        <v>3</v>
      </c>
      <c r="AM165" s="16" t="s">
        <v>3</v>
      </c>
      <c r="AN165" s="16" t="s">
        <v>3</v>
      </c>
      <c r="AO165" s="16" t="s">
        <v>3</v>
      </c>
      <c r="AP165" s="16" t="s">
        <v>54</v>
      </c>
      <c r="AQ165" s="16" t="s">
        <v>3</v>
      </c>
      <c r="AR165" s="16" t="s">
        <v>3</v>
      </c>
      <c r="AS165" s="16" t="s">
        <v>3</v>
      </c>
      <c r="AT165" s="16" t="s">
        <v>3</v>
      </c>
      <c r="AU165" s="11" t="s">
        <v>3</v>
      </c>
      <c r="AV165" s="11" t="s">
        <v>3</v>
      </c>
      <c r="AW165" s="11" t="s">
        <v>3</v>
      </c>
      <c r="AX165" s="17" t="str">
        <f>VLOOKUP(G165,'[1]JDA data'!$D:$E,2,0)</f>
        <v>AC0034</v>
      </c>
      <c r="AY165" s="17" t="b">
        <f t="shared" si="9"/>
        <v>1</v>
      </c>
      <c r="AZ165" s="17" t="str">
        <f t="shared" si="10"/>
        <v>BTS</v>
      </c>
    </row>
    <row r="166" spans="1:52" s="18" customFormat="1" ht="16.5" customHeight="1" x14ac:dyDescent="0.35">
      <c r="A166" s="8" t="str">
        <f>IF(N166="","-",IFERROR(VLOOKUP(N166,'[1]All Route Non-Bailment V76'!$A:$H,5,0),VLOOKUP(N166,'[1]TTVT AAT PxP Bailment EDC V76'!$A:$H,5,0)))</f>
        <v>Bailment</v>
      </c>
      <c r="B166" s="9" t="str">
        <f t="shared" si="8"/>
        <v>Completed</v>
      </c>
      <c r="C166" s="10">
        <f t="shared" si="11"/>
        <v>165</v>
      </c>
      <c r="D166" s="11" t="s">
        <v>62</v>
      </c>
      <c r="E166" s="12" t="s">
        <v>44</v>
      </c>
      <c r="F166" s="11" t="s">
        <v>0</v>
      </c>
      <c r="G166" s="11">
        <v>4399464</v>
      </c>
      <c r="H166" s="13" t="str">
        <f>IF(N166="","-",IFERROR(VLOOKUP(N166,'[1]All Route Non-Bailment V76'!$A:$H,7,0),VLOOKUP(N166,'[1]TTVT AAT PxP Bailment EDC V76'!$A:$H,7,0)))</f>
        <v>Round Trip</v>
      </c>
      <c r="I166" s="11" t="s">
        <v>45</v>
      </c>
      <c r="J166" s="12">
        <v>45271</v>
      </c>
      <c r="K166" s="12">
        <v>45271</v>
      </c>
      <c r="L166" s="12">
        <v>45271</v>
      </c>
      <c r="M166" s="12" t="s">
        <v>69</v>
      </c>
      <c r="N166" s="11" t="s">
        <v>132</v>
      </c>
      <c r="O166" s="13" t="str">
        <f>IF(N166="","-",IFERROR(VLOOKUP(N166,'[1]All Route Non-Bailment V76'!$A:$H,6,0),VLOOKUP(N166,'[1]TTVT AAT PxP Bailment EDC V76'!$A:$H,6,0)))</f>
        <v>11 - 20</v>
      </c>
      <c r="P166" s="11">
        <v>1</v>
      </c>
      <c r="Q166" s="11" t="s">
        <v>3</v>
      </c>
      <c r="R166" s="11" t="s">
        <v>3</v>
      </c>
      <c r="S166" s="13" t="str">
        <f>IF(N166="","-",IFERROR(VLOOKUP(N166,'[1]All Route Non-Bailment V76'!$A:$AF,32,0),VLOOKUP(N166,'[1]TTVT AAT PxP Bailment EDC V76'!$A:$AC,29,0)))</f>
        <v>6W</v>
      </c>
      <c r="T166" s="11" t="s">
        <v>48</v>
      </c>
      <c r="U166" s="11" t="s">
        <v>65</v>
      </c>
      <c r="V166" s="14" t="s">
        <v>66</v>
      </c>
      <c r="W166" s="11" t="s">
        <v>67</v>
      </c>
      <c r="X166" s="15" t="s">
        <v>52</v>
      </c>
      <c r="Y166" s="15" t="s">
        <v>68</v>
      </c>
      <c r="Z166" s="16" t="s">
        <v>3</v>
      </c>
      <c r="AA166" s="16" t="s">
        <v>3</v>
      </c>
      <c r="AB166" s="16" t="s">
        <v>3</v>
      </c>
      <c r="AC166" s="16" t="s">
        <v>3</v>
      </c>
      <c r="AD166" s="15" t="s">
        <v>3</v>
      </c>
      <c r="AE166" s="15" t="s">
        <v>3</v>
      </c>
      <c r="AF166" s="16" t="s">
        <v>3</v>
      </c>
      <c r="AG166" s="16" t="s">
        <v>3</v>
      </c>
      <c r="AH166" s="16" t="s">
        <v>3</v>
      </c>
      <c r="AI166" s="16" t="s">
        <v>3</v>
      </c>
      <c r="AJ166" s="15" t="s">
        <v>3</v>
      </c>
      <c r="AK166" s="15" t="s">
        <v>3</v>
      </c>
      <c r="AL166" s="16" t="s">
        <v>3</v>
      </c>
      <c r="AM166" s="16" t="s">
        <v>3</v>
      </c>
      <c r="AN166" s="16" t="s">
        <v>3</v>
      </c>
      <c r="AO166" s="16" t="s">
        <v>3</v>
      </c>
      <c r="AP166" s="16" t="s">
        <v>54</v>
      </c>
      <c r="AQ166" s="16" t="s">
        <v>3</v>
      </c>
      <c r="AR166" s="16" t="s">
        <v>3</v>
      </c>
      <c r="AS166" s="16" t="s">
        <v>3</v>
      </c>
      <c r="AT166" s="16" t="s">
        <v>3</v>
      </c>
      <c r="AU166" s="11" t="s">
        <v>3</v>
      </c>
      <c r="AV166" s="11" t="s">
        <v>3</v>
      </c>
      <c r="AW166" s="11" t="s">
        <v>3</v>
      </c>
      <c r="AX166" s="17" t="str">
        <f>VLOOKUP(G166,'[1]JDA data'!$D:$E,2,0)</f>
        <v>AC0035</v>
      </c>
      <c r="AY166" s="17" t="b">
        <f t="shared" si="9"/>
        <v>1</v>
      </c>
      <c r="AZ166" s="17" t="str">
        <f t="shared" si="10"/>
        <v>DRD</v>
      </c>
    </row>
    <row r="167" spans="1:52" s="18" customFormat="1" ht="16.5" customHeight="1" x14ac:dyDescent="0.35">
      <c r="A167" s="8" t="str">
        <f>IF(N167="","-",IFERROR(VLOOKUP(N167,'[1]All Route Non-Bailment V76'!$A:$H,5,0),VLOOKUP(N167,'[1]TTVT AAT PxP Bailment EDC V76'!$A:$H,5,0)))</f>
        <v>Bailment</v>
      </c>
      <c r="B167" s="9" t="str">
        <f t="shared" si="8"/>
        <v>Completed</v>
      </c>
      <c r="C167" s="10">
        <f t="shared" si="11"/>
        <v>166</v>
      </c>
      <c r="D167" s="11" t="s">
        <v>62</v>
      </c>
      <c r="E167" s="12" t="s">
        <v>44</v>
      </c>
      <c r="F167" s="11" t="s">
        <v>0</v>
      </c>
      <c r="G167" s="11">
        <v>4399475</v>
      </c>
      <c r="H167" s="13" t="str">
        <f>IF(N167="","-",IFERROR(VLOOKUP(N167,'[1]All Route Non-Bailment V76'!$A:$H,7,0),VLOOKUP(N167,'[1]TTVT AAT PxP Bailment EDC V76'!$A:$H,7,0)))</f>
        <v>Round Trip</v>
      </c>
      <c r="I167" s="11" t="s">
        <v>45</v>
      </c>
      <c r="J167" s="12">
        <v>45271</v>
      </c>
      <c r="K167" s="12">
        <v>45271</v>
      </c>
      <c r="L167" s="12">
        <v>45271</v>
      </c>
      <c r="M167" s="12" t="s">
        <v>69</v>
      </c>
      <c r="N167" s="11" t="s">
        <v>133</v>
      </c>
      <c r="O167" s="13" t="str">
        <f>IF(N167="","-",IFERROR(VLOOKUP(N167,'[1]All Route Non-Bailment V76'!$A:$H,6,0),VLOOKUP(N167,'[1]TTVT AAT PxP Bailment EDC V76'!$A:$H,6,0)))</f>
        <v>11 - 20</v>
      </c>
      <c r="P167" s="11">
        <v>1</v>
      </c>
      <c r="Q167" s="11" t="s">
        <v>3</v>
      </c>
      <c r="R167" s="11" t="s">
        <v>3</v>
      </c>
      <c r="S167" s="13" t="str">
        <f>IF(N167="","-",IFERROR(VLOOKUP(N167,'[1]All Route Non-Bailment V76'!$A:$AF,32,0),VLOOKUP(N167,'[1]TTVT AAT PxP Bailment EDC V76'!$A:$AC,29,0)))</f>
        <v>6W</v>
      </c>
      <c r="T167" s="11" t="s">
        <v>48</v>
      </c>
      <c r="U167" s="11" t="s">
        <v>75</v>
      </c>
      <c r="V167" s="14" t="s">
        <v>76</v>
      </c>
      <c r="W167" s="11" t="s">
        <v>77</v>
      </c>
      <c r="X167" s="15" t="s">
        <v>52</v>
      </c>
      <c r="Y167" s="15" t="s">
        <v>68</v>
      </c>
      <c r="Z167" s="16" t="s">
        <v>3</v>
      </c>
      <c r="AA167" s="16" t="s">
        <v>3</v>
      </c>
      <c r="AB167" s="16" t="s">
        <v>3</v>
      </c>
      <c r="AC167" s="16" t="s">
        <v>3</v>
      </c>
      <c r="AD167" s="15" t="s">
        <v>3</v>
      </c>
      <c r="AE167" s="15" t="s">
        <v>3</v>
      </c>
      <c r="AF167" s="16" t="s">
        <v>3</v>
      </c>
      <c r="AG167" s="16" t="s">
        <v>3</v>
      </c>
      <c r="AH167" s="16" t="s">
        <v>3</v>
      </c>
      <c r="AI167" s="16" t="s">
        <v>3</v>
      </c>
      <c r="AJ167" s="15" t="s">
        <v>3</v>
      </c>
      <c r="AK167" s="15" t="s">
        <v>3</v>
      </c>
      <c r="AL167" s="16" t="s">
        <v>3</v>
      </c>
      <c r="AM167" s="16" t="s">
        <v>3</v>
      </c>
      <c r="AN167" s="16" t="s">
        <v>3</v>
      </c>
      <c r="AO167" s="16" t="s">
        <v>3</v>
      </c>
      <c r="AP167" s="16" t="s">
        <v>54</v>
      </c>
      <c r="AQ167" s="16" t="s">
        <v>3</v>
      </c>
      <c r="AR167" s="16" t="s">
        <v>3</v>
      </c>
      <c r="AS167" s="16" t="s">
        <v>3</v>
      </c>
      <c r="AT167" s="16" t="s">
        <v>3</v>
      </c>
      <c r="AU167" s="11" t="s">
        <v>3</v>
      </c>
      <c r="AV167" s="11" t="s">
        <v>3</v>
      </c>
      <c r="AW167" s="11" t="s">
        <v>3</v>
      </c>
      <c r="AX167" s="17" t="str">
        <f>VLOOKUP(G167,'[1]JDA data'!$D:$E,2,0)</f>
        <v>AC0036</v>
      </c>
      <c r="AY167" s="17" t="b">
        <f t="shared" si="9"/>
        <v>1</v>
      </c>
      <c r="AZ167" s="17" t="str">
        <f t="shared" si="10"/>
        <v>DRD</v>
      </c>
    </row>
    <row r="168" spans="1:52" s="18" customFormat="1" ht="16.5" customHeight="1" x14ac:dyDescent="0.35">
      <c r="A168" s="8" t="str">
        <f>IF(N168="","-",IFERROR(VLOOKUP(N168,'[1]All Route Non-Bailment V76'!$A:$H,5,0),VLOOKUP(N168,'[1]TTVT AAT PxP Bailment EDC V76'!$A:$H,5,0)))</f>
        <v>Bailment</v>
      </c>
      <c r="B168" s="9" t="str">
        <f t="shared" si="8"/>
        <v>Completed</v>
      </c>
      <c r="C168" s="10">
        <f t="shared" si="11"/>
        <v>167</v>
      </c>
      <c r="D168" s="11" t="s">
        <v>43</v>
      </c>
      <c r="E168" s="12" t="s">
        <v>44</v>
      </c>
      <c r="F168" s="11" t="s">
        <v>0</v>
      </c>
      <c r="G168" s="11">
        <v>4399459</v>
      </c>
      <c r="H168" s="13" t="str">
        <f>IF(N168="","-",IFERROR(VLOOKUP(N168,'[1]All Route Non-Bailment V76'!$A:$H,7,0),VLOOKUP(N168,'[1]TTVT AAT PxP Bailment EDC V76'!$A:$H,7,0)))</f>
        <v>Round Trip</v>
      </c>
      <c r="I168" s="11" t="s">
        <v>45</v>
      </c>
      <c r="J168" s="12">
        <v>45271</v>
      </c>
      <c r="K168" s="12">
        <v>45271</v>
      </c>
      <c r="L168" s="12">
        <v>45271</v>
      </c>
      <c r="M168" s="12" t="s">
        <v>69</v>
      </c>
      <c r="N168" s="11" t="s">
        <v>70</v>
      </c>
      <c r="O168" s="13" t="str">
        <f>IF(N168="","-",IFERROR(VLOOKUP(N168,'[1]All Route Non-Bailment V76'!$A:$H,6,0),VLOOKUP(N168,'[1]TTVT AAT PxP Bailment EDC V76'!$A:$H,6,0)))</f>
        <v>11 - 20</v>
      </c>
      <c r="P168" s="11">
        <v>1</v>
      </c>
      <c r="Q168" s="11" t="s">
        <v>3</v>
      </c>
      <c r="R168" s="11" t="s">
        <v>3</v>
      </c>
      <c r="S168" s="13" t="str">
        <f>IF(N168="","-",IFERROR(VLOOKUP(N168,'[1]All Route Non-Bailment V76'!$A:$AF,32,0),VLOOKUP(N168,'[1]TTVT AAT PxP Bailment EDC V76'!$A:$AC,29,0)))</f>
        <v>6W</v>
      </c>
      <c r="T168" s="11" t="s">
        <v>48</v>
      </c>
      <c r="U168" s="11" t="s">
        <v>79</v>
      </c>
      <c r="V168" s="14" t="s">
        <v>80</v>
      </c>
      <c r="W168" s="11" t="s">
        <v>81</v>
      </c>
      <c r="X168" s="15" t="s">
        <v>52</v>
      </c>
      <c r="Y168" s="15" t="s">
        <v>68</v>
      </c>
      <c r="Z168" s="16" t="s">
        <v>3</v>
      </c>
      <c r="AA168" s="16" t="s">
        <v>3</v>
      </c>
      <c r="AB168" s="16" t="s">
        <v>3</v>
      </c>
      <c r="AC168" s="16" t="s">
        <v>3</v>
      </c>
      <c r="AD168" s="15" t="s">
        <v>3</v>
      </c>
      <c r="AE168" s="15" t="s">
        <v>3</v>
      </c>
      <c r="AF168" s="16" t="s">
        <v>3</v>
      </c>
      <c r="AG168" s="16" t="s">
        <v>3</v>
      </c>
      <c r="AH168" s="16" t="s">
        <v>3</v>
      </c>
      <c r="AI168" s="16" t="s">
        <v>3</v>
      </c>
      <c r="AJ168" s="15" t="s">
        <v>3</v>
      </c>
      <c r="AK168" s="15" t="s">
        <v>3</v>
      </c>
      <c r="AL168" s="16" t="s">
        <v>3</v>
      </c>
      <c r="AM168" s="16" t="s">
        <v>3</v>
      </c>
      <c r="AN168" s="16" t="s">
        <v>3</v>
      </c>
      <c r="AO168" s="16" t="s">
        <v>3</v>
      </c>
      <c r="AP168" s="16" t="s">
        <v>54</v>
      </c>
      <c r="AQ168" s="16" t="s">
        <v>3</v>
      </c>
      <c r="AR168" s="16" t="s">
        <v>3</v>
      </c>
      <c r="AS168" s="16" t="s">
        <v>3</v>
      </c>
      <c r="AT168" s="16" t="s">
        <v>3</v>
      </c>
      <c r="AU168" s="11" t="s">
        <v>3</v>
      </c>
      <c r="AV168" s="11" t="s">
        <v>3</v>
      </c>
      <c r="AW168" s="11" t="s">
        <v>3</v>
      </c>
      <c r="AX168" s="17" t="str">
        <f>VLOOKUP(G168,'[1]JDA data'!$D:$E,2,0)</f>
        <v>AB0005</v>
      </c>
      <c r="AY168" s="17" t="b">
        <f t="shared" si="9"/>
        <v>1</v>
      </c>
      <c r="AZ168" s="17" t="str">
        <f t="shared" si="10"/>
        <v>BTS</v>
      </c>
    </row>
    <row r="169" spans="1:52" s="18" customFormat="1" ht="16.5" customHeight="1" x14ac:dyDescent="0.35">
      <c r="A169" s="8" t="str">
        <f>IF(N169="","-",IFERROR(VLOOKUP(N169,'[1]All Route Non-Bailment V76'!$A:$H,5,0),VLOOKUP(N169,'[1]TTVT AAT PxP Bailment EDC V76'!$A:$H,5,0)))</f>
        <v>Bailment</v>
      </c>
      <c r="B169" s="9" t="str">
        <f t="shared" si="8"/>
        <v>Completed</v>
      </c>
      <c r="C169" s="10">
        <f t="shared" si="11"/>
        <v>168</v>
      </c>
      <c r="D169" s="11" t="s">
        <v>43</v>
      </c>
      <c r="E169" s="12" t="s">
        <v>44</v>
      </c>
      <c r="F169" s="11" t="s">
        <v>0</v>
      </c>
      <c r="G169" s="11">
        <v>4399461</v>
      </c>
      <c r="H169" s="13" t="str">
        <f>IF(N169="","-",IFERROR(VLOOKUP(N169,'[1]All Route Non-Bailment V76'!$A:$H,7,0),VLOOKUP(N169,'[1]TTVT AAT PxP Bailment EDC V76'!$A:$H,7,0)))</f>
        <v>Round Trip</v>
      </c>
      <c r="I169" s="11" t="s">
        <v>45</v>
      </c>
      <c r="J169" s="12">
        <v>45271</v>
      </c>
      <c r="K169" s="12">
        <v>45271</v>
      </c>
      <c r="L169" s="12">
        <v>45271</v>
      </c>
      <c r="M169" s="12" t="s">
        <v>46</v>
      </c>
      <c r="N169" s="11" t="s">
        <v>74</v>
      </c>
      <c r="O169" s="13" t="str">
        <f>IF(N169="","-",IFERROR(VLOOKUP(N169,'[1]All Route Non-Bailment V76'!$A:$H,6,0),VLOOKUP(N169,'[1]TTVT AAT PxP Bailment EDC V76'!$A:$H,6,0)))</f>
        <v>11 - 20</v>
      </c>
      <c r="P169" s="11">
        <v>1</v>
      </c>
      <c r="Q169" s="11" t="s">
        <v>3</v>
      </c>
      <c r="R169" s="11" t="s">
        <v>3</v>
      </c>
      <c r="S169" s="13" t="str">
        <f>IF(N169="","-",IFERROR(VLOOKUP(N169,'[1]All Route Non-Bailment V76'!$A:$AF,32,0),VLOOKUP(N169,'[1]TTVT AAT PxP Bailment EDC V76'!$A:$AC,29,0)))</f>
        <v>6W</v>
      </c>
      <c r="T169" s="11" t="s">
        <v>48</v>
      </c>
      <c r="U169" s="11" t="s">
        <v>79</v>
      </c>
      <c r="V169" s="14" t="s">
        <v>80</v>
      </c>
      <c r="W169" s="11" t="s">
        <v>81</v>
      </c>
      <c r="X169" s="15" t="s">
        <v>52</v>
      </c>
      <c r="Y169" s="15" t="s">
        <v>53</v>
      </c>
      <c r="Z169" s="16" t="s">
        <v>3</v>
      </c>
      <c r="AA169" s="16" t="s">
        <v>3</v>
      </c>
      <c r="AB169" s="16" t="s">
        <v>3</v>
      </c>
      <c r="AC169" s="16" t="s">
        <v>3</v>
      </c>
      <c r="AD169" s="15" t="s">
        <v>3</v>
      </c>
      <c r="AE169" s="15" t="s">
        <v>3</v>
      </c>
      <c r="AF169" s="16" t="s">
        <v>3</v>
      </c>
      <c r="AG169" s="16" t="s">
        <v>3</v>
      </c>
      <c r="AH169" s="16" t="s">
        <v>3</v>
      </c>
      <c r="AI169" s="16" t="s">
        <v>3</v>
      </c>
      <c r="AJ169" s="15" t="s">
        <v>3</v>
      </c>
      <c r="AK169" s="15" t="s">
        <v>3</v>
      </c>
      <c r="AL169" s="16" t="s">
        <v>3</v>
      </c>
      <c r="AM169" s="16" t="s">
        <v>3</v>
      </c>
      <c r="AN169" s="16" t="s">
        <v>3</v>
      </c>
      <c r="AO169" s="16" t="s">
        <v>3</v>
      </c>
      <c r="AP169" s="16" t="s">
        <v>54</v>
      </c>
      <c r="AQ169" s="16" t="s">
        <v>3</v>
      </c>
      <c r="AR169" s="16" t="s">
        <v>3</v>
      </c>
      <c r="AS169" s="16" t="s">
        <v>3</v>
      </c>
      <c r="AT169" s="16" t="s">
        <v>3</v>
      </c>
      <c r="AU169" s="11" t="s">
        <v>3</v>
      </c>
      <c r="AV169" s="11" t="s">
        <v>3</v>
      </c>
      <c r="AW169" s="11" t="s">
        <v>3</v>
      </c>
      <c r="AX169" s="17" t="str">
        <f>VLOOKUP(G169,'[1]JDA data'!$D:$E,2,0)</f>
        <v>AC0007</v>
      </c>
      <c r="AY169" s="17" t="b">
        <f t="shared" si="9"/>
        <v>1</v>
      </c>
      <c r="AZ169" s="17" t="str">
        <f t="shared" si="10"/>
        <v>BTS</v>
      </c>
    </row>
    <row r="170" spans="1:52" s="18" customFormat="1" ht="16.5" customHeight="1" x14ac:dyDescent="0.35">
      <c r="A170" s="8" t="str">
        <f>IF(N170="","-",IFERROR(VLOOKUP(N170,'[1]All Route Non-Bailment V76'!$A:$H,5,0),VLOOKUP(N170,'[1]TTVT AAT PxP Bailment EDC V76'!$A:$H,5,0)))</f>
        <v>Bailment</v>
      </c>
      <c r="B170" s="9" t="str">
        <f t="shared" si="8"/>
        <v>Completed</v>
      </c>
      <c r="C170" s="10">
        <f t="shared" si="11"/>
        <v>169</v>
      </c>
      <c r="D170" s="11" t="s">
        <v>62</v>
      </c>
      <c r="E170" s="12" t="s">
        <v>44</v>
      </c>
      <c r="F170" s="11" t="s">
        <v>0</v>
      </c>
      <c r="G170" s="11">
        <v>4399483</v>
      </c>
      <c r="H170" s="13" t="str">
        <f>IF(N170="","-",IFERROR(VLOOKUP(N170,'[1]All Route Non-Bailment V76'!$A:$H,7,0),VLOOKUP(N170,'[1]TTVT AAT PxP Bailment EDC V76'!$A:$H,7,0)))</f>
        <v>Round Trip</v>
      </c>
      <c r="I170" s="11" t="s">
        <v>45</v>
      </c>
      <c r="J170" s="12">
        <v>45271</v>
      </c>
      <c r="K170" s="12">
        <v>45271</v>
      </c>
      <c r="L170" s="12">
        <v>45271</v>
      </c>
      <c r="M170" s="12" t="s">
        <v>46</v>
      </c>
      <c r="N170" s="11" t="s">
        <v>78</v>
      </c>
      <c r="O170" s="13" t="str">
        <f>IF(N170="","-",IFERROR(VLOOKUP(N170,'[1]All Route Non-Bailment V76'!$A:$H,6,0),VLOOKUP(N170,'[1]TTVT AAT PxP Bailment EDC V76'!$A:$H,6,0)))</f>
        <v>11 - 20</v>
      </c>
      <c r="P170" s="11">
        <v>1</v>
      </c>
      <c r="Q170" s="11" t="s">
        <v>3</v>
      </c>
      <c r="R170" s="11" t="s">
        <v>3</v>
      </c>
      <c r="S170" s="13" t="str">
        <f>IF(N170="","-",IFERROR(VLOOKUP(N170,'[1]All Route Non-Bailment V76'!$A:$AF,32,0),VLOOKUP(N170,'[1]TTVT AAT PxP Bailment EDC V76'!$A:$AC,29,0)))</f>
        <v>6W</v>
      </c>
      <c r="T170" s="11" t="s">
        <v>48</v>
      </c>
      <c r="U170" s="11" t="s">
        <v>65</v>
      </c>
      <c r="V170" s="14" t="s">
        <v>66</v>
      </c>
      <c r="W170" s="11" t="s">
        <v>67</v>
      </c>
      <c r="X170" s="15" t="s">
        <v>52</v>
      </c>
      <c r="Y170" s="15" t="s">
        <v>68</v>
      </c>
      <c r="Z170" s="16" t="s">
        <v>3</v>
      </c>
      <c r="AA170" s="16" t="s">
        <v>3</v>
      </c>
      <c r="AB170" s="16" t="s">
        <v>3</v>
      </c>
      <c r="AC170" s="16" t="s">
        <v>3</v>
      </c>
      <c r="AD170" s="15" t="s">
        <v>3</v>
      </c>
      <c r="AE170" s="15" t="s">
        <v>3</v>
      </c>
      <c r="AF170" s="16" t="s">
        <v>3</v>
      </c>
      <c r="AG170" s="16" t="s">
        <v>3</v>
      </c>
      <c r="AH170" s="16" t="s">
        <v>3</v>
      </c>
      <c r="AI170" s="16" t="s">
        <v>3</v>
      </c>
      <c r="AJ170" s="15" t="s">
        <v>3</v>
      </c>
      <c r="AK170" s="15" t="s">
        <v>3</v>
      </c>
      <c r="AL170" s="16" t="s">
        <v>3</v>
      </c>
      <c r="AM170" s="16" t="s">
        <v>3</v>
      </c>
      <c r="AN170" s="16" t="s">
        <v>3</v>
      </c>
      <c r="AO170" s="16" t="s">
        <v>3</v>
      </c>
      <c r="AP170" s="16" t="s">
        <v>54</v>
      </c>
      <c r="AQ170" s="16" t="s">
        <v>3</v>
      </c>
      <c r="AR170" s="16" t="s">
        <v>3</v>
      </c>
      <c r="AS170" s="16" t="s">
        <v>3</v>
      </c>
      <c r="AT170" s="16" t="s">
        <v>3</v>
      </c>
      <c r="AU170" s="11" t="s">
        <v>3</v>
      </c>
      <c r="AV170" s="11" t="s">
        <v>3</v>
      </c>
      <c r="AW170" s="11" t="s">
        <v>3</v>
      </c>
      <c r="AX170" s="17" t="str">
        <f>VLOOKUP(G170,'[1]JDA data'!$D:$E,2,0)</f>
        <v>AC0008</v>
      </c>
      <c r="AY170" s="17" t="b">
        <f t="shared" si="9"/>
        <v>1</v>
      </c>
      <c r="AZ170" s="17" t="str">
        <f t="shared" si="10"/>
        <v>DRD</v>
      </c>
    </row>
    <row r="171" spans="1:52" s="18" customFormat="1" ht="16.5" customHeight="1" x14ac:dyDescent="0.35">
      <c r="A171" s="8" t="str">
        <f>IF(N171="","-",IFERROR(VLOOKUP(N171,'[1]All Route Non-Bailment V76'!$A:$H,5,0),VLOOKUP(N171,'[1]TTVT AAT PxP Bailment EDC V76'!$A:$H,5,0)))</f>
        <v>Bailment</v>
      </c>
      <c r="B171" s="9" t="str">
        <f t="shared" si="8"/>
        <v>Completed</v>
      </c>
      <c r="C171" s="10">
        <f t="shared" si="11"/>
        <v>170</v>
      </c>
      <c r="D171" s="11" t="s">
        <v>62</v>
      </c>
      <c r="E171" s="12" t="s">
        <v>44</v>
      </c>
      <c r="F171" s="11" t="s">
        <v>0</v>
      </c>
      <c r="G171" s="11">
        <v>4399364</v>
      </c>
      <c r="H171" s="13" t="str">
        <f>IF(N171="","-",IFERROR(VLOOKUP(N171,'[1]All Route Non-Bailment V76'!$A:$H,7,0),VLOOKUP(N171,'[1]TTVT AAT PxP Bailment EDC V76'!$A:$H,7,0)))</f>
        <v>Round Trip</v>
      </c>
      <c r="I171" s="11" t="s">
        <v>45</v>
      </c>
      <c r="J171" s="12">
        <v>45271</v>
      </c>
      <c r="K171" s="12">
        <v>45271</v>
      </c>
      <c r="L171" s="12">
        <v>45271</v>
      </c>
      <c r="M171" s="12" t="s">
        <v>46</v>
      </c>
      <c r="N171" s="11" t="s">
        <v>82</v>
      </c>
      <c r="O171" s="13" t="str">
        <f>IF(N171="","-",IFERROR(VLOOKUP(N171,'[1]All Route Non-Bailment V76'!$A:$H,6,0),VLOOKUP(N171,'[1]TTVT AAT PxP Bailment EDC V76'!$A:$H,6,0)))</f>
        <v>11 - 20</v>
      </c>
      <c r="P171" s="11">
        <v>1</v>
      </c>
      <c r="Q171" s="11" t="s">
        <v>3</v>
      </c>
      <c r="R171" s="11" t="s">
        <v>3</v>
      </c>
      <c r="S171" s="13" t="str">
        <f>IF(N171="","-",IFERROR(VLOOKUP(N171,'[1]All Route Non-Bailment V76'!$A:$AF,32,0),VLOOKUP(N171,'[1]TTVT AAT PxP Bailment EDC V76'!$A:$AC,29,0)))</f>
        <v>6W</v>
      </c>
      <c r="T171" s="11" t="s">
        <v>48</v>
      </c>
      <c r="U171" s="11" t="s">
        <v>75</v>
      </c>
      <c r="V171" s="14" t="s">
        <v>76</v>
      </c>
      <c r="W171" s="11" t="s">
        <v>116</v>
      </c>
      <c r="X171" s="15" t="s">
        <v>52</v>
      </c>
      <c r="Y171" s="15" t="s">
        <v>68</v>
      </c>
      <c r="Z171" s="16" t="s">
        <v>3</v>
      </c>
      <c r="AA171" s="16" t="s">
        <v>3</v>
      </c>
      <c r="AB171" s="16" t="s">
        <v>3</v>
      </c>
      <c r="AC171" s="16" t="s">
        <v>3</v>
      </c>
      <c r="AD171" s="15" t="s">
        <v>3</v>
      </c>
      <c r="AE171" s="15" t="s">
        <v>3</v>
      </c>
      <c r="AF171" s="16" t="s">
        <v>3</v>
      </c>
      <c r="AG171" s="16" t="s">
        <v>3</v>
      </c>
      <c r="AH171" s="16" t="s">
        <v>3</v>
      </c>
      <c r="AI171" s="16" t="s">
        <v>3</v>
      </c>
      <c r="AJ171" s="15" t="s">
        <v>3</v>
      </c>
      <c r="AK171" s="15" t="s">
        <v>3</v>
      </c>
      <c r="AL171" s="16" t="s">
        <v>3</v>
      </c>
      <c r="AM171" s="16" t="s">
        <v>3</v>
      </c>
      <c r="AN171" s="16" t="s">
        <v>3</v>
      </c>
      <c r="AO171" s="16" t="s">
        <v>3</v>
      </c>
      <c r="AP171" s="16" t="s">
        <v>54</v>
      </c>
      <c r="AQ171" s="16" t="s">
        <v>3</v>
      </c>
      <c r="AR171" s="16" t="s">
        <v>3</v>
      </c>
      <c r="AS171" s="16" t="s">
        <v>3</v>
      </c>
      <c r="AT171" s="16" t="s">
        <v>3</v>
      </c>
      <c r="AU171" s="11" t="s">
        <v>3</v>
      </c>
      <c r="AV171" s="11" t="s">
        <v>3</v>
      </c>
      <c r="AW171" s="11" t="s">
        <v>3</v>
      </c>
      <c r="AX171" s="17" t="str">
        <f>VLOOKUP(G171,'[1]JDA data'!$D:$E,2,0)</f>
        <v>AC0009</v>
      </c>
      <c r="AY171" s="17" t="b">
        <f t="shared" si="9"/>
        <v>1</v>
      </c>
      <c r="AZ171" s="17" t="str">
        <f t="shared" si="10"/>
        <v>DRD</v>
      </c>
    </row>
    <row r="172" spans="1:52" s="18" customFormat="1" ht="16.5" customHeight="1" x14ac:dyDescent="0.35">
      <c r="A172" s="8" t="str">
        <f>IF(N172="","-",IFERROR(VLOOKUP(N172,'[1]All Route Non-Bailment V76'!$A:$H,5,0),VLOOKUP(N172,'[1]TTVT AAT PxP Bailment EDC V76'!$A:$H,5,0)))</f>
        <v>Bailment</v>
      </c>
      <c r="B172" s="9" t="str">
        <f t="shared" si="8"/>
        <v>Completed</v>
      </c>
      <c r="C172" s="10">
        <f t="shared" si="11"/>
        <v>171</v>
      </c>
      <c r="D172" s="11" t="s">
        <v>55</v>
      </c>
      <c r="E172" s="12" t="s">
        <v>44</v>
      </c>
      <c r="F172" s="11" t="s">
        <v>0</v>
      </c>
      <c r="G172" s="11">
        <v>4399379</v>
      </c>
      <c r="H172" s="13" t="str">
        <f>IF(N172="","-",IFERROR(VLOOKUP(N172,'[1]All Route Non-Bailment V76'!$A:$H,7,0),VLOOKUP(N172,'[1]TTVT AAT PxP Bailment EDC V76'!$A:$H,7,0)))</f>
        <v>Round Trip</v>
      </c>
      <c r="I172" s="11" t="s">
        <v>45</v>
      </c>
      <c r="J172" s="12">
        <v>45271</v>
      </c>
      <c r="K172" s="12">
        <v>45271</v>
      </c>
      <c r="L172" s="12">
        <v>45271</v>
      </c>
      <c r="M172" s="12" t="s">
        <v>46</v>
      </c>
      <c r="N172" s="11" t="s">
        <v>135</v>
      </c>
      <c r="O172" s="13" t="str">
        <f>IF(N172="","-",IFERROR(VLOOKUP(N172,'[1]All Route Non-Bailment V76'!$A:$H,6,0),VLOOKUP(N172,'[1]TTVT AAT PxP Bailment EDC V76'!$A:$H,6,0)))</f>
        <v>11 - 20</v>
      </c>
      <c r="P172" s="11">
        <v>1</v>
      </c>
      <c r="Q172" s="11" t="s">
        <v>3</v>
      </c>
      <c r="R172" s="11" t="s">
        <v>3</v>
      </c>
      <c r="S172" s="13" t="str">
        <f>IF(N172="","-",IFERROR(VLOOKUP(N172,'[1]All Route Non-Bailment V76'!$A:$AF,32,0),VLOOKUP(N172,'[1]TTVT AAT PxP Bailment EDC V76'!$A:$AC,29,0)))</f>
        <v>6W</v>
      </c>
      <c r="T172" s="11" t="s">
        <v>48</v>
      </c>
      <c r="U172" s="11" t="s">
        <v>144</v>
      </c>
      <c r="V172" s="14" t="s">
        <v>145</v>
      </c>
      <c r="W172" s="11" t="s">
        <v>146</v>
      </c>
      <c r="X172" s="15" t="s">
        <v>52</v>
      </c>
      <c r="Y172" s="15" t="s">
        <v>53</v>
      </c>
      <c r="Z172" s="16" t="s">
        <v>3</v>
      </c>
      <c r="AA172" s="16" t="s">
        <v>3</v>
      </c>
      <c r="AB172" s="16" t="s">
        <v>3</v>
      </c>
      <c r="AC172" s="16" t="s">
        <v>3</v>
      </c>
      <c r="AD172" s="15" t="s">
        <v>3</v>
      </c>
      <c r="AE172" s="15" t="s">
        <v>3</v>
      </c>
      <c r="AF172" s="16" t="s">
        <v>3</v>
      </c>
      <c r="AG172" s="16" t="s">
        <v>3</v>
      </c>
      <c r="AH172" s="16" t="s">
        <v>3</v>
      </c>
      <c r="AI172" s="16" t="s">
        <v>3</v>
      </c>
      <c r="AJ172" s="15" t="s">
        <v>3</v>
      </c>
      <c r="AK172" s="15" t="s">
        <v>3</v>
      </c>
      <c r="AL172" s="16" t="s">
        <v>3</v>
      </c>
      <c r="AM172" s="16" t="s">
        <v>3</v>
      </c>
      <c r="AN172" s="16" t="s">
        <v>3</v>
      </c>
      <c r="AO172" s="16" t="s">
        <v>3</v>
      </c>
      <c r="AP172" s="16" t="s">
        <v>54</v>
      </c>
      <c r="AQ172" s="16" t="s">
        <v>3</v>
      </c>
      <c r="AR172" s="16" t="s">
        <v>3</v>
      </c>
      <c r="AS172" s="16" t="s">
        <v>3</v>
      </c>
      <c r="AT172" s="16" t="s">
        <v>3</v>
      </c>
      <c r="AU172" s="11" t="s">
        <v>3</v>
      </c>
      <c r="AV172" s="11" t="s">
        <v>3</v>
      </c>
      <c r="AW172" s="11" t="s">
        <v>3</v>
      </c>
      <c r="AX172" s="17" t="str">
        <f>VLOOKUP(G172,'[1]JDA data'!$D:$E,2,0)</f>
        <v>AC0010</v>
      </c>
      <c r="AY172" s="17" t="b">
        <f t="shared" si="9"/>
        <v>1</v>
      </c>
      <c r="AZ172" s="17" t="str">
        <f t="shared" si="10"/>
        <v>JNS</v>
      </c>
    </row>
    <row r="173" spans="1:52" s="18" customFormat="1" ht="16.5" customHeight="1" x14ac:dyDescent="0.35">
      <c r="A173" s="8" t="str">
        <f>IF(N173="","-",IFERROR(VLOOKUP(N173,'[1]All Route Non-Bailment V76'!$A:$H,5,0),VLOOKUP(N173,'[1]TTVT AAT PxP Bailment EDC V76'!$A:$H,5,0)))</f>
        <v>Bailment</v>
      </c>
      <c r="B173" s="9" t="str">
        <f t="shared" si="8"/>
        <v>Completed</v>
      </c>
      <c r="C173" s="10">
        <f t="shared" si="11"/>
        <v>172</v>
      </c>
      <c r="D173" s="11" t="s">
        <v>55</v>
      </c>
      <c r="E173" s="12" t="s">
        <v>44</v>
      </c>
      <c r="F173" s="11" t="s">
        <v>0</v>
      </c>
      <c r="G173" s="11">
        <v>4416058</v>
      </c>
      <c r="H173" s="13" t="str">
        <f>IF(N173="","-",IFERROR(VLOOKUP(N173,'[1]All Route Non-Bailment V76'!$A:$H,7,0),VLOOKUP(N173,'[1]TTVT AAT PxP Bailment EDC V76'!$A:$H,7,0)))</f>
        <v>Round Trip</v>
      </c>
      <c r="I173" s="11" t="s">
        <v>45</v>
      </c>
      <c r="J173" s="12">
        <v>45271</v>
      </c>
      <c r="K173" s="12">
        <v>45271</v>
      </c>
      <c r="L173" s="12">
        <v>45271</v>
      </c>
      <c r="M173" s="12" t="s">
        <v>46</v>
      </c>
      <c r="N173" s="11" t="s">
        <v>161</v>
      </c>
      <c r="O173" s="13" t="str">
        <f>IF(N173="","-",IFERROR(VLOOKUP(N173,'[1]All Route Non-Bailment V76'!$A:$H,6,0),VLOOKUP(N173,'[1]TTVT AAT PxP Bailment EDC V76'!$A:$H,6,0)))</f>
        <v>11 - 20</v>
      </c>
      <c r="P173" s="11">
        <v>1</v>
      </c>
      <c r="Q173" s="11" t="s">
        <v>3</v>
      </c>
      <c r="R173" s="11" t="s">
        <v>3</v>
      </c>
      <c r="S173" s="13" t="str">
        <f>IF(N173="","-",IFERROR(VLOOKUP(N173,'[1]All Route Non-Bailment V76'!$A:$AF,32,0),VLOOKUP(N173,'[1]TTVT AAT PxP Bailment EDC V76'!$A:$AC,29,0)))</f>
        <v>6W</v>
      </c>
      <c r="T173" s="11" t="s">
        <v>48</v>
      </c>
      <c r="U173" s="11" t="s">
        <v>94</v>
      </c>
      <c r="V173" s="14" t="s">
        <v>109</v>
      </c>
      <c r="W173" s="11" t="s">
        <v>110</v>
      </c>
      <c r="X173" s="15" t="s">
        <v>52</v>
      </c>
      <c r="Y173" s="15" t="s">
        <v>162</v>
      </c>
      <c r="Z173" s="16" t="s">
        <v>3</v>
      </c>
      <c r="AA173" s="16" t="s">
        <v>3</v>
      </c>
      <c r="AB173" s="16" t="s">
        <v>3</v>
      </c>
      <c r="AC173" s="16" t="s">
        <v>3</v>
      </c>
      <c r="AD173" s="15" t="s">
        <v>3</v>
      </c>
      <c r="AE173" s="15" t="s">
        <v>3</v>
      </c>
      <c r="AF173" s="16" t="s">
        <v>3</v>
      </c>
      <c r="AG173" s="16" t="s">
        <v>3</v>
      </c>
      <c r="AH173" s="16" t="s">
        <v>3</v>
      </c>
      <c r="AI173" s="16" t="s">
        <v>3</v>
      </c>
      <c r="AJ173" s="15" t="s">
        <v>3</v>
      </c>
      <c r="AK173" s="15" t="s">
        <v>3</v>
      </c>
      <c r="AL173" s="16" t="s">
        <v>3</v>
      </c>
      <c r="AM173" s="16" t="s">
        <v>3</v>
      </c>
      <c r="AN173" s="16" t="s">
        <v>3</v>
      </c>
      <c r="AO173" s="16" t="s">
        <v>3</v>
      </c>
      <c r="AP173" s="16" t="s">
        <v>54</v>
      </c>
      <c r="AQ173" s="16" t="s">
        <v>3</v>
      </c>
      <c r="AR173" s="16" t="s">
        <v>3</v>
      </c>
      <c r="AS173" s="16" t="s">
        <v>3</v>
      </c>
      <c r="AT173" s="16" t="s">
        <v>3</v>
      </c>
      <c r="AU173" s="11" t="s">
        <v>3</v>
      </c>
      <c r="AV173" s="11" t="s">
        <v>3</v>
      </c>
      <c r="AW173" s="11" t="s">
        <v>3</v>
      </c>
      <c r="AX173" s="17" t="str">
        <f>VLOOKUP(G173,'[1]JDA data'!$D:$E,2,0)</f>
        <v>JS0001</v>
      </c>
      <c r="AY173" s="17" t="b">
        <f t="shared" si="9"/>
        <v>1</v>
      </c>
      <c r="AZ173" s="17" t="str">
        <f t="shared" si="10"/>
        <v>JNS</v>
      </c>
    </row>
    <row r="174" spans="1:52" s="18" customFormat="1" ht="16.5" customHeight="1" x14ac:dyDescent="0.35">
      <c r="A174" s="8" t="str">
        <f>IF(N174="","-",IFERROR(VLOOKUP(N174,'[1]All Route Non-Bailment V76'!$A:$H,5,0),VLOOKUP(N174,'[1]TTVT AAT PxP Bailment EDC V76'!$A:$H,5,0)))</f>
        <v>Bailment</v>
      </c>
      <c r="B174" s="9" t="str">
        <f t="shared" si="8"/>
        <v>Completed</v>
      </c>
      <c r="C174" s="10">
        <f t="shared" si="11"/>
        <v>173</v>
      </c>
      <c r="D174" s="11" t="s">
        <v>43</v>
      </c>
      <c r="E174" s="12" t="s">
        <v>44</v>
      </c>
      <c r="F174" s="11" t="s">
        <v>0</v>
      </c>
      <c r="G174" s="11">
        <v>4399380</v>
      </c>
      <c r="H174" s="13" t="str">
        <f>IF(N174="","-",IFERROR(VLOOKUP(N174,'[1]All Route Non-Bailment V76'!$A:$H,7,0),VLOOKUP(N174,'[1]TTVT AAT PxP Bailment EDC V76'!$A:$H,7,0)))</f>
        <v>Round Trip</v>
      </c>
      <c r="I174" s="11" t="s">
        <v>45</v>
      </c>
      <c r="J174" s="12">
        <v>45271</v>
      </c>
      <c r="K174" s="12">
        <v>45271</v>
      </c>
      <c r="L174" s="12">
        <v>45271</v>
      </c>
      <c r="M174" s="12" t="s">
        <v>46</v>
      </c>
      <c r="N174" s="11" t="s">
        <v>136</v>
      </c>
      <c r="O174" s="13" t="str">
        <f>IF(N174="","-",IFERROR(VLOOKUP(N174,'[1]All Route Non-Bailment V76'!$A:$H,6,0),VLOOKUP(N174,'[1]TTVT AAT PxP Bailment EDC V76'!$A:$H,6,0)))</f>
        <v>11 - 20</v>
      </c>
      <c r="P174" s="11">
        <v>1</v>
      </c>
      <c r="Q174" s="11" t="s">
        <v>3</v>
      </c>
      <c r="R174" s="11" t="s">
        <v>3</v>
      </c>
      <c r="S174" s="13" t="str">
        <f>IF(N174="","-",IFERROR(VLOOKUP(N174,'[1]All Route Non-Bailment V76'!$A:$AF,32,0),VLOOKUP(N174,'[1]TTVT AAT PxP Bailment EDC V76'!$A:$AC,29,0)))</f>
        <v>6W</v>
      </c>
      <c r="T174" s="11" t="s">
        <v>48</v>
      </c>
      <c r="U174" s="11" t="s">
        <v>88</v>
      </c>
      <c r="V174" s="14" t="s">
        <v>113</v>
      </c>
      <c r="W174" s="11" t="s">
        <v>114</v>
      </c>
      <c r="X174" s="15" t="s">
        <v>52</v>
      </c>
      <c r="Y174" s="15" t="s">
        <v>68</v>
      </c>
      <c r="Z174" s="16" t="s">
        <v>3</v>
      </c>
      <c r="AA174" s="16" t="s">
        <v>3</v>
      </c>
      <c r="AB174" s="16" t="s">
        <v>3</v>
      </c>
      <c r="AC174" s="16" t="s">
        <v>3</v>
      </c>
      <c r="AD174" s="15" t="s">
        <v>3</v>
      </c>
      <c r="AE174" s="15" t="s">
        <v>3</v>
      </c>
      <c r="AF174" s="16" t="s">
        <v>3</v>
      </c>
      <c r="AG174" s="16" t="s">
        <v>3</v>
      </c>
      <c r="AH174" s="16" t="s">
        <v>3</v>
      </c>
      <c r="AI174" s="16" t="s">
        <v>3</v>
      </c>
      <c r="AJ174" s="15" t="s">
        <v>3</v>
      </c>
      <c r="AK174" s="15" t="s">
        <v>3</v>
      </c>
      <c r="AL174" s="16" t="s">
        <v>3</v>
      </c>
      <c r="AM174" s="16" t="s">
        <v>3</v>
      </c>
      <c r="AN174" s="16" t="s">
        <v>3</v>
      </c>
      <c r="AO174" s="16" t="s">
        <v>3</v>
      </c>
      <c r="AP174" s="16" t="s">
        <v>54</v>
      </c>
      <c r="AQ174" s="16" t="s">
        <v>3</v>
      </c>
      <c r="AR174" s="16" t="s">
        <v>3</v>
      </c>
      <c r="AS174" s="16" t="s">
        <v>3</v>
      </c>
      <c r="AT174" s="16" t="s">
        <v>3</v>
      </c>
      <c r="AU174" s="11" t="s">
        <v>3</v>
      </c>
      <c r="AV174" s="11" t="s">
        <v>3</v>
      </c>
      <c r="AW174" s="11" t="s">
        <v>3</v>
      </c>
      <c r="AX174" s="17" t="str">
        <f>VLOOKUP(G174,'[1]JDA data'!$D:$E,2,0)</f>
        <v>AC0011</v>
      </c>
      <c r="AY174" s="17" t="b">
        <f t="shared" si="9"/>
        <v>1</v>
      </c>
      <c r="AZ174" s="17" t="str">
        <f t="shared" si="10"/>
        <v>BTS</v>
      </c>
    </row>
    <row r="175" spans="1:52" s="18" customFormat="1" ht="16.5" customHeight="1" x14ac:dyDescent="0.35">
      <c r="A175" s="8" t="str">
        <f>IF(N175="","-",IFERROR(VLOOKUP(N175,'[1]All Route Non-Bailment V76'!$A:$H,5,0),VLOOKUP(N175,'[1]TTVT AAT PxP Bailment EDC V76'!$A:$H,5,0)))</f>
        <v>Bailment</v>
      </c>
      <c r="B175" s="9" t="str">
        <f t="shared" si="8"/>
        <v>Completed</v>
      </c>
      <c r="C175" s="10">
        <f t="shared" si="11"/>
        <v>174</v>
      </c>
      <c r="D175" s="11" t="s">
        <v>55</v>
      </c>
      <c r="E175" s="12" t="s">
        <v>44</v>
      </c>
      <c r="F175" s="11" t="s">
        <v>0</v>
      </c>
      <c r="G175" s="11">
        <v>4399431</v>
      </c>
      <c r="H175" s="13" t="str">
        <f>IF(N175="","-",IFERROR(VLOOKUP(N175,'[1]All Route Non-Bailment V76'!$A:$H,7,0),VLOOKUP(N175,'[1]TTVT AAT PxP Bailment EDC V76'!$A:$H,7,0)))</f>
        <v>Round Trip</v>
      </c>
      <c r="I175" s="11" t="s">
        <v>45</v>
      </c>
      <c r="J175" s="12">
        <v>45271</v>
      </c>
      <c r="K175" s="12">
        <v>45271</v>
      </c>
      <c r="L175" s="12">
        <v>45271</v>
      </c>
      <c r="M175" s="12" t="s">
        <v>46</v>
      </c>
      <c r="N175" s="11" t="s">
        <v>137</v>
      </c>
      <c r="O175" s="13" t="str">
        <f>IF(N175="","-",IFERROR(VLOOKUP(N175,'[1]All Route Non-Bailment V76'!$A:$H,6,0),VLOOKUP(N175,'[1]TTVT AAT PxP Bailment EDC V76'!$A:$H,6,0)))</f>
        <v>11 - 20</v>
      </c>
      <c r="P175" s="11">
        <v>1</v>
      </c>
      <c r="Q175" s="11" t="s">
        <v>3</v>
      </c>
      <c r="R175" s="11" t="s">
        <v>3</v>
      </c>
      <c r="S175" s="13" t="str">
        <f>IF(N175="","-",IFERROR(VLOOKUP(N175,'[1]All Route Non-Bailment V76'!$A:$AF,32,0),VLOOKUP(N175,'[1]TTVT AAT PxP Bailment EDC V76'!$A:$AC,29,0)))</f>
        <v>6W</v>
      </c>
      <c r="T175" s="11" t="s">
        <v>48</v>
      </c>
      <c r="U175" s="11" t="s">
        <v>147</v>
      </c>
      <c r="V175" s="14" t="s">
        <v>148</v>
      </c>
      <c r="W175" s="11" t="s">
        <v>149</v>
      </c>
      <c r="X175" s="15" t="s">
        <v>52</v>
      </c>
      <c r="Y175" s="15" t="s">
        <v>60</v>
      </c>
      <c r="Z175" s="16" t="s">
        <v>3</v>
      </c>
      <c r="AA175" s="16" t="s">
        <v>3</v>
      </c>
      <c r="AB175" s="16" t="s">
        <v>3</v>
      </c>
      <c r="AC175" s="16" t="s">
        <v>3</v>
      </c>
      <c r="AD175" s="15" t="s">
        <v>3</v>
      </c>
      <c r="AE175" s="15" t="s">
        <v>3</v>
      </c>
      <c r="AF175" s="16" t="s">
        <v>3</v>
      </c>
      <c r="AG175" s="16" t="s">
        <v>3</v>
      </c>
      <c r="AH175" s="16" t="s">
        <v>3</v>
      </c>
      <c r="AI175" s="16" t="s">
        <v>3</v>
      </c>
      <c r="AJ175" s="15" t="s">
        <v>3</v>
      </c>
      <c r="AK175" s="15" t="s">
        <v>3</v>
      </c>
      <c r="AL175" s="16" t="s">
        <v>3</v>
      </c>
      <c r="AM175" s="16" t="s">
        <v>3</v>
      </c>
      <c r="AN175" s="16" t="s">
        <v>3</v>
      </c>
      <c r="AO175" s="16" t="s">
        <v>3</v>
      </c>
      <c r="AP175" s="16" t="s">
        <v>134</v>
      </c>
      <c r="AQ175" s="16" t="s">
        <v>3</v>
      </c>
      <c r="AR175" s="16" t="s">
        <v>3</v>
      </c>
      <c r="AS175" s="16" t="s">
        <v>3</v>
      </c>
      <c r="AT175" s="16" t="s">
        <v>3</v>
      </c>
      <c r="AU175" s="11" t="s">
        <v>3</v>
      </c>
      <c r="AV175" s="11" t="s">
        <v>3</v>
      </c>
      <c r="AW175" s="11" t="s">
        <v>3</v>
      </c>
      <c r="AX175" s="17" t="str">
        <f>VLOOKUP(G175,'[1]JDA data'!$D:$E,2,0)</f>
        <v>AA0002</v>
      </c>
      <c r="AY175" s="17" t="b">
        <f t="shared" si="9"/>
        <v>1</v>
      </c>
      <c r="AZ175" s="17" t="str">
        <f t="shared" si="10"/>
        <v>JNS</v>
      </c>
    </row>
    <row r="176" spans="1:52" s="18" customFormat="1" ht="16.5" customHeight="1" x14ac:dyDescent="0.35">
      <c r="A176" s="8" t="str">
        <f>IF(N176="","-",IFERROR(VLOOKUP(N176,'[1]All Route Non-Bailment V76'!$A:$H,5,0),VLOOKUP(N176,'[1]TTVT AAT PxP Bailment EDC V76'!$A:$H,5,0)))</f>
        <v>Bailment</v>
      </c>
      <c r="B176" s="9" t="str">
        <f t="shared" si="8"/>
        <v>Completed</v>
      </c>
      <c r="C176" s="10">
        <f t="shared" si="11"/>
        <v>175</v>
      </c>
      <c r="D176" s="11" t="s">
        <v>55</v>
      </c>
      <c r="E176" s="12" t="s">
        <v>44</v>
      </c>
      <c r="F176" s="11" t="s">
        <v>0</v>
      </c>
      <c r="G176" s="11">
        <v>4399440</v>
      </c>
      <c r="H176" s="13" t="str">
        <f>IF(N176="","-",IFERROR(VLOOKUP(N176,'[1]All Route Non-Bailment V76'!$A:$H,7,0),VLOOKUP(N176,'[1]TTVT AAT PxP Bailment EDC V76'!$A:$H,7,0)))</f>
        <v>Round Trip</v>
      </c>
      <c r="I176" s="11" t="s">
        <v>45</v>
      </c>
      <c r="J176" s="12">
        <v>45271</v>
      </c>
      <c r="K176" s="12">
        <v>45271</v>
      </c>
      <c r="L176" s="12">
        <v>45271</v>
      </c>
      <c r="M176" s="12" t="s">
        <v>46</v>
      </c>
      <c r="N176" s="11" t="s">
        <v>138</v>
      </c>
      <c r="O176" s="13" t="str">
        <f>IF(N176="","-",IFERROR(VLOOKUP(N176,'[1]All Route Non-Bailment V76'!$A:$H,6,0),VLOOKUP(N176,'[1]TTVT AAT PxP Bailment EDC V76'!$A:$H,6,0)))</f>
        <v>11 - 20</v>
      </c>
      <c r="P176" s="11">
        <v>1</v>
      </c>
      <c r="Q176" s="11" t="s">
        <v>3</v>
      </c>
      <c r="R176" s="11" t="s">
        <v>3</v>
      </c>
      <c r="S176" s="13" t="str">
        <f>IF(N176="","-",IFERROR(VLOOKUP(N176,'[1]All Route Non-Bailment V76'!$A:$AF,32,0),VLOOKUP(N176,'[1]TTVT AAT PxP Bailment EDC V76'!$A:$AC,29,0)))</f>
        <v>6W</v>
      </c>
      <c r="T176" s="11" t="s">
        <v>48</v>
      </c>
      <c r="U176" s="11" t="s">
        <v>144</v>
      </c>
      <c r="V176" s="14" t="s">
        <v>145</v>
      </c>
      <c r="W176" s="11" t="s">
        <v>146</v>
      </c>
      <c r="X176" s="15" t="s">
        <v>52</v>
      </c>
      <c r="Y176" s="15" t="s">
        <v>60</v>
      </c>
      <c r="Z176" s="16" t="s">
        <v>3</v>
      </c>
      <c r="AA176" s="16" t="s">
        <v>3</v>
      </c>
      <c r="AB176" s="16" t="s">
        <v>3</v>
      </c>
      <c r="AC176" s="16" t="s">
        <v>3</v>
      </c>
      <c r="AD176" s="15" t="s">
        <v>3</v>
      </c>
      <c r="AE176" s="15" t="s">
        <v>3</v>
      </c>
      <c r="AF176" s="16" t="s">
        <v>3</v>
      </c>
      <c r="AG176" s="16" t="s">
        <v>3</v>
      </c>
      <c r="AH176" s="16" t="s">
        <v>3</v>
      </c>
      <c r="AI176" s="16" t="s">
        <v>3</v>
      </c>
      <c r="AJ176" s="15" t="s">
        <v>3</v>
      </c>
      <c r="AK176" s="15" t="s">
        <v>3</v>
      </c>
      <c r="AL176" s="16" t="s">
        <v>3</v>
      </c>
      <c r="AM176" s="16" t="s">
        <v>3</v>
      </c>
      <c r="AN176" s="16" t="s">
        <v>3</v>
      </c>
      <c r="AO176" s="16" t="s">
        <v>3</v>
      </c>
      <c r="AP176" s="16" t="s">
        <v>134</v>
      </c>
      <c r="AQ176" s="16" t="s">
        <v>3</v>
      </c>
      <c r="AR176" s="16" t="s">
        <v>3</v>
      </c>
      <c r="AS176" s="16" t="s">
        <v>3</v>
      </c>
      <c r="AT176" s="16" t="s">
        <v>3</v>
      </c>
      <c r="AU176" s="11" t="s">
        <v>3</v>
      </c>
      <c r="AV176" s="11" t="s">
        <v>3</v>
      </c>
      <c r="AW176" s="11" t="s">
        <v>3</v>
      </c>
      <c r="AX176" s="17" t="str">
        <f>VLOOKUP(G176,'[1]JDA data'!$D:$E,2,0)</f>
        <v>AC0012</v>
      </c>
      <c r="AY176" s="17" t="b">
        <f t="shared" si="9"/>
        <v>1</v>
      </c>
      <c r="AZ176" s="17" t="str">
        <f t="shared" si="10"/>
        <v>JNS</v>
      </c>
    </row>
    <row r="177" spans="1:52" s="18" customFormat="1" ht="16.5" customHeight="1" x14ac:dyDescent="0.35">
      <c r="A177" s="8" t="str">
        <f>IF(N177="","-",IFERROR(VLOOKUP(N177,'[1]All Route Non-Bailment V76'!$A:$H,5,0),VLOOKUP(N177,'[1]TTVT AAT PxP Bailment EDC V76'!$A:$H,5,0)))</f>
        <v>Bailment</v>
      </c>
      <c r="B177" s="9" t="str">
        <f t="shared" si="8"/>
        <v>Completed</v>
      </c>
      <c r="C177" s="10">
        <f t="shared" si="11"/>
        <v>176</v>
      </c>
      <c r="D177" s="11" t="s">
        <v>55</v>
      </c>
      <c r="E177" s="12" t="s">
        <v>44</v>
      </c>
      <c r="F177" s="11" t="s">
        <v>0</v>
      </c>
      <c r="G177" s="11">
        <v>4399471</v>
      </c>
      <c r="H177" s="13" t="str">
        <f>IF(N177="","-",IFERROR(VLOOKUP(N177,'[1]All Route Non-Bailment V76'!$A:$H,7,0),VLOOKUP(N177,'[1]TTVT AAT PxP Bailment EDC V76'!$A:$H,7,0)))</f>
        <v>Round Trip</v>
      </c>
      <c r="I177" s="11" t="s">
        <v>63</v>
      </c>
      <c r="J177" s="12">
        <v>45271</v>
      </c>
      <c r="K177" s="12">
        <v>45271</v>
      </c>
      <c r="L177" s="12">
        <v>45271</v>
      </c>
      <c r="M177" s="12" t="s">
        <v>46</v>
      </c>
      <c r="N177" s="11" t="s">
        <v>86</v>
      </c>
      <c r="O177" s="13" t="str">
        <f>IF(N177="","-",IFERROR(VLOOKUP(N177,'[1]All Route Non-Bailment V76'!$A:$H,6,0),VLOOKUP(N177,'[1]TTVT AAT PxP Bailment EDC V76'!$A:$H,6,0)))</f>
        <v>11 - 20</v>
      </c>
      <c r="P177" s="11">
        <v>1</v>
      </c>
      <c r="Q177" s="11" t="s">
        <v>3</v>
      </c>
      <c r="R177" s="11" t="s">
        <v>3</v>
      </c>
      <c r="S177" s="13" t="str">
        <f>IF(N177="","-",IFERROR(VLOOKUP(N177,'[1]All Route Non-Bailment V76'!$A:$AF,32,0),VLOOKUP(N177,'[1]TTVT AAT PxP Bailment EDC V76'!$A:$AC,29,0)))</f>
        <v>6W</v>
      </c>
      <c r="T177" s="11" t="s">
        <v>48</v>
      </c>
      <c r="U177" s="11" t="s">
        <v>150</v>
      </c>
      <c r="V177" s="14" t="s">
        <v>151</v>
      </c>
      <c r="W177" s="11" t="s">
        <v>152</v>
      </c>
      <c r="X177" s="15" t="s">
        <v>52</v>
      </c>
      <c r="Y177" s="15" t="s">
        <v>60</v>
      </c>
      <c r="Z177" s="16" t="s">
        <v>3</v>
      </c>
      <c r="AA177" s="16" t="s">
        <v>3</v>
      </c>
      <c r="AB177" s="16" t="s">
        <v>3</v>
      </c>
      <c r="AC177" s="16" t="s">
        <v>3</v>
      </c>
      <c r="AD177" s="15" t="s">
        <v>3</v>
      </c>
      <c r="AE177" s="15" t="s">
        <v>3</v>
      </c>
      <c r="AF177" s="16" t="s">
        <v>3</v>
      </c>
      <c r="AG177" s="16" t="s">
        <v>3</v>
      </c>
      <c r="AH177" s="16" t="s">
        <v>3</v>
      </c>
      <c r="AI177" s="16" t="s">
        <v>3</v>
      </c>
      <c r="AJ177" s="15" t="s">
        <v>3</v>
      </c>
      <c r="AK177" s="15" t="s">
        <v>3</v>
      </c>
      <c r="AL177" s="16" t="s">
        <v>3</v>
      </c>
      <c r="AM177" s="16" t="s">
        <v>3</v>
      </c>
      <c r="AN177" s="16" t="s">
        <v>3</v>
      </c>
      <c r="AO177" s="16" t="s">
        <v>3</v>
      </c>
      <c r="AP177" s="16" t="s">
        <v>61</v>
      </c>
      <c r="AQ177" s="16" t="s">
        <v>3</v>
      </c>
      <c r="AR177" s="16" t="s">
        <v>3</v>
      </c>
      <c r="AS177" s="16" t="s">
        <v>3</v>
      </c>
      <c r="AT177" s="16" t="s">
        <v>3</v>
      </c>
      <c r="AU177" s="11" t="s">
        <v>3</v>
      </c>
      <c r="AV177" s="11" t="s">
        <v>3</v>
      </c>
      <c r="AW177" s="11" t="s">
        <v>3</v>
      </c>
      <c r="AX177" s="17" t="str">
        <f>VLOOKUP(G177,'[1]JDA data'!$D:$E,2,0)</f>
        <v>AC0013</v>
      </c>
      <c r="AY177" s="17" t="b">
        <f t="shared" si="9"/>
        <v>1</v>
      </c>
      <c r="AZ177" s="17" t="str">
        <f t="shared" si="10"/>
        <v>JNS</v>
      </c>
    </row>
    <row r="178" spans="1:52" s="18" customFormat="1" ht="16.5" customHeight="1" x14ac:dyDescent="0.35">
      <c r="A178" s="8" t="str">
        <f>IF(N178="","-",IFERROR(VLOOKUP(N178,'[1]All Route Non-Bailment V76'!$A:$H,5,0),VLOOKUP(N178,'[1]TTVT AAT PxP Bailment EDC V76'!$A:$H,5,0)))</f>
        <v>Bailment</v>
      </c>
      <c r="B178" s="9" t="str">
        <f t="shared" si="8"/>
        <v>Completed</v>
      </c>
      <c r="C178" s="10">
        <f t="shared" si="11"/>
        <v>177</v>
      </c>
      <c r="D178" s="11" t="s">
        <v>62</v>
      </c>
      <c r="E178" s="12" t="s">
        <v>44</v>
      </c>
      <c r="F178" s="11" t="s">
        <v>0</v>
      </c>
      <c r="G178" s="11">
        <v>4399365</v>
      </c>
      <c r="H178" s="13" t="str">
        <f>IF(N178="","-",IFERROR(VLOOKUP(N178,'[1]All Route Non-Bailment V76'!$A:$H,7,0),VLOOKUP(N178,'[1]TTVT AAT PxP Bailment EDC V76'!$A:$H,7,0)))</f>
        <v>Round Trip</v>
      </c>
      <c r="I178" s="11" t="s">
        <v>45</v>
      </c>
      <c r="J178" s="12">
        <v>45271</v>
      </c>
      <c r="K178" s="12">
        <v>45271</v>
      </c>
      <c r="L178" s="12">
        <v>45271</v>
      </c>
      <c r="M178" s="12" t="s">
        <v>46</v>
      </c>
      <c r="N178" s="11" t="s">
        <v>87</v>
      </c>
      <c r="O178" s="13" t="str">
        <f>IF(N178="","-",IFERROR(VLOOKUP(N178,'[1]All Route Non-Bailment V76'!$A:$H,6,0),VLOOKUP(N178,'[1]TTVT AAT PxP Bailment EDC V76'!$A:$H,6,0)))</f>
        <v>11 - 20</v>
      </c>
      <c r="P178" s="11">
        <v>1</v>
      </c>
      <c r="Q178" s="11" t="s">
        <v>3</v>
      </c>
      <c r="R178" s="11" t="s">
        <v>3</v>
      </c>
      <c r="S178" s="13" t="str">
        <f>IF(N178="","-",IFERROR(VLOOKUP(N178,'[1]All Route Non-Bailment V76'!$A:$AF,32,0),VLOOKUP(N178,'[1]TTVT AAT PxP Bailment EDC V76'!$A:$AC,29,0)))</f>
        <v>6W</v>
      </c>
      <c r="T178" s="11" t="s">
        <v>48</v>
      </c>
      <c r="U178" s="11" t="s">
        <v>65</v>
      </c>
      <c r="V178" s="14" t="s">
        <v>66</v>
      </c>
      <c r="W178" s="11" t="s">
        <v>67</v>
      </c>
      <c r="X178" s="15" t="s">
        <v>52</v>
      </c>
      <c r="Y178" s="15" t="s">
        <v>68</v>
      </c>
      <c r="Z178" s="16" t="s">
        <v>3</v>
      </c>
      <c r="AA178" s="16" t="s">
        <v>3</v>
      </c>
      <c r="AB178" s="16" t="s">
        <v>3</v>
      </c>
      <c r="AC178" s="16" t="s">
        <v>3</v>
      </c>
      <c r="AD178" s="15" t="s">
        <v>3</v>
      </c>
      <c r="AE178" s="15" t="s">
        <v>3</v>
      </c>
      <c r="AF178" s="16" t="s">
        <v>3</v>
      </c>
      <c r="AG178" s="16" t="s">
        <v>3</v>
      </c>
      <c r="AH178" s="16" t="s">
        <v>3</v>
      </c>
      <c r="AI178" s="16" t="s">
        <v>3</v>
      </c>
      <c r="AJ178" s="15" t="s">
        <v>3</v>
      </c>
      <c r="AK178" s="15" t="s">
        <v>3</v>
      </c>
      <c r="AL178" s="16" t="s">
        <v>3</v>
      </c>
      <c r="AM178" s="16" t="s">
        <v>3</v>
      </c>
      <c r="AN178" s="16" t="s">
        <v>3</v>
      </c>
      <c r="AO178" s="16" t="s">
        <v>3</v>
      </c>
      <c r="AP178" s="16" t="s">
        <v>54</v>
      </c>
      <c r="AQ178" s="16" t="s">
        <v>3</v>
      </c>
      <c r="AR178" s="16" t="s">
        <v>3</v>
      </c>
      <c r="AS178" s="16" t="s">
        <v>3</v>
      </c>
      <c r="AT178" s="16" t="s">
        <v>3</v>
      </c>
      <c r="AU178" s="11" t="s">
        <v>3</v>
      </c>
      <c r="AV178" s="11" t="s">
        <v>3</v>
      </c>
      <c r="AW178" s="11" t="s">
        <v>3</v>
      </c>
      <c r="AX178" s="17" t="str">
        <f>VLOOKUP(G178,'[1]JDA data'!$D:$E,2,0)</f>
        <v>AC0014</v>
      </c>
      <c r="AY178" s="17" t="b">
        <f t="shared" si="9"/>
        <v>1</v>
      </c>
      <c r="AZ178" s="17" t="str">
        <f t="shared" si="10"/>
        <v>DRD</v>
      </c>
    </row>
    <row r="179" spans="1:52" s="18" customFormat="1" ht="16.5" customHeight="1" x14ac:dyDescent="0.35">
      <c r="A179" s="8" t="str">
        <f>IF(N179="","-",IFERROR(VLOOKUP(N179,'[1]All Route Non-Bailment V76'!$A:$H,5,0),VLOOKUP(N179,'[1]TTVT AAT PxP Bailment EDC V76'!$A:$H,5,0)))</f>
        <v>Bailment</v>
      </c>
      <c r="B179" s="9" t="str">
        <f t="shared" si="8"/>
        <v>Completed</v>
      </c>
      <c r="C179" s="10">
        <f t="shared" si="11"/>
        <v>178</v>
      </c>
      <c r="D179" s="11" t="s">
        <v>62</v>
      </c>
      <c r="E179" s="12" t="s">
        <v>44</v>
      </c>
      <c r="F179" s="11" t="s">
        <v>0</v>
      </c>
      <c r="G179" s="11">
        <v>4399376</v>
      </c>
      <c r="H179" s="13" t="str">
        <f>IF(N179="","-",IFERROR(VLOOKUP(N179,'[1]All Route Non-Bailment V76'!$A:$H,7,0),VLOOKUP(N179,'[1]TTVT AAT PxP Bailment EDC V76'!$A:$H,7,0)))</f>
        <v>Round Trip</v>
      </c>
      <c r="I179" s="11" t="s">
        <v>45</v>
      </c>
      <c r="J179" s="12">
        <v>45271</v>
      </c>
      <c r="K179" s="12">
        <v>45271</v>
      </c>
      <c r="L179" s="12">
        <v>45271</v>
      </c>
      <c r="M179" s="12" t="s">
        <v>46</v>
      </c>
      <c r="N179" s="11" t="s">
        <v>91</v>
      </c>
      <c r="O179" s="13" t="str">
        <f>IF(N179="","-",IFERROR(VLOOKUP(N179,'[1]All Route Non-Bailment V76'!$A:$H,6,0),VLOOKUP(N179,'[1]TTVT AAT PxP Bailment EDC V76'!$A:$H,6,0)))</f>
        <v>11 - 20</v>
      </c>
      <c r="P179" s="11">
        <v>1</v>
      </c>
      <c r="Q179" s="11" t="s">
        <v>3</v>
      </c>
      <c r="R179" s="11" t="s">
        <v>3</v>
      </c>
      <c r="S179" s="13" t="str">
        <f>IF(N179="","-",IFERROR(VLOOKUP(N179,'[1]All Route Non-Bailment V76'!$A:$AF,32,0),VLOOKUP(N179,'[1]TTVT AAT PxP Bailment EDC V76'!$A:$AC,29,0)))</f>
        <v>6W</v>
      </c>
      <c r="T179" s="11" t="s">
        <v>48</v>
      </c>
      <c r="U179" s="11" t="s">
        <v>75</v>
      </c>
      <c r="V179" s="14" t="s">
        <v>76</v>
      </c>
      <c r="W179" s="11" t="s">
        <v>116</v>
      </c>
      <c r="X179" s="15" t="s">
        <v>52</v>
      </c>
      <c r="Y179" s="15" t="s">
        <v>68</v>
      </c>
      <c r="Z179" s="16" t="s">
        <v>3</v>
      </c>
      <c r="AA179" s="16" t="s">
        <v>3</v>
      </c>
      <c r="AB179" s="16" t="s">
        <v>3</v>
      </c>
      <c r="AC179" s="16" t="s">
        <v>3</v>
      </c>
      <c r="AD179" s="15" t="s">
        <v>3</v>
      </c>
      <c r="AE179" s="15" t="s">
        <v>3</v>
      </c>
      <c r="AF179" s="16" t="s">
        <v>3</v>
      </c>
      <c r="AG179" s="16" t="s">
        <v>3</v>
      </c>
      <c r="AH179" s="16" t="s">
        <v>3</v>
      </c>
      <c r="AI179" s="16" t="s">
        <v>3</v>
      </c>
      <c r="AJ179" s="15" t="s">
        <v>3</v>
      </c>
      <c r="AK179" s="15" t="s">
        <v>3</v>
      </c>
      <c r="AL179" s="16" t="s">
        <v>3</v>
      </c>
      <c r="AM179" s="16" t="s">
        <v>3</v>
      </c>
      <c r="AN179" s="16" t="s">
        <v>3</v>
      </c>
      <c r="AO179" s="16" t="s">
        <v>3</v>
      </c>
      <c r="AP179" s="16" t="s">
        <v>54</v>
      </c>
      <c r="AQ179" s="16" t="s">
        <v>3</v>
      </c>
      <c r="AR179" s="16" t="s">
        <v>3</v>
      </c>
      <c r="AS179" s="16" t="s">
        <v>3</v>
      </c>
      <c r="AT179" s="16" t="s">
        <v>3</v>
      </c>
      <c r="AU179" s="11" t="s">
        <v>3</v>
      </c>
      <c r="AV179" s="11" t="s">
        <v>3</v>
      </c>
      <c r="AW179" s="11" t="s">
        <v>3</v>
      </c>
      <c r="AX179" s="17" t="str">
        <f>VLOOKUP(G179,'[1]JDA data'!$D:$E,2,0)</f>
        <v>AB0002</v>
      </c>
      <c r="AY179" s="17" t="b">
        <f t="shared" si="9"/>
        <v>1</v>
      </c>
      <c r="AZ179" s="17" t="str">
        <f t="shared" si="10"/>
        <v>DRD</v>
      </c>
    </row>
    <row r="180" spans="1:52" s="18" customFormat="1" ht="16.5" customHeight="1" x14ac:dyDescent="0.35">
      <c r="A180" s="8" t="str">
        <f>IF(N180="","-",IFERROR(VLOOKUP(N180,'[1]All Route Non-Bailment V76'!$A:$H,5,0),VLOOKUP(N180,'[1]TTVT AAT PxP Bailment EDC V76'!$A:$H,5,0)))</f>
        <v>Bailment</v>
      </c>
      <c r="B180" s="9" t="str">
        <f t="shared" si="8"/>
        <v>Completed</v>
      </c>
      <c r="C180" s="10">
        <f t="shared" si="11"/>
        <v>179</v>
      </c>
      <c r="D180" s="11" t="s">
        <v>55</v>
      </c>
      <c r="E180" s="12" t="s">
        <v>44</v>
      </c>
      <c r="F180" s="11" t="s">
        <v>1</v>
      </c>
      <c r="G180" s="11">
        <v>4399472</v>
      </c>
      <c r="H180" s="13" t="str">
        <f>IF(N180="","-",IFERROR(VLOOKUP(N180,'[1]All Route Non-Bailment V76'!$A:$H,7,0),VLOOKUP(N180,'[1]TTVT AAT PxP Bailment EDC V76'!$A:$H,7,0)))</f>
        <v>Round Trip</v>
      </c>
      <c r="I180" s="11" t="s">
        <v>45</v>
      </c>
      <c r="J180" s="12">
        <v>45271</v>
      </c>
      <c r="K180" s="12">
        <v>45271</v>
      </c>
      <c r="L180" s="12">
        <v>45271</v>
      </c>
      <c r="M180" s="12" t="s">
        <v>46</v>
      </c>
      <c r="N180" s="11" t="s">
        <v>100</v>
      </c>
      <c r="O180" s="13" t="str">
        <f>IF(N180="","-",IFERROR(VLOOKUP(N180,'[1]All Route Non-Bailment V76'!$A:$H,6,0),VLOOKUP(N180,'[1]TTVT AAT PxP Bailment EDC V76'!$A:$H,6,0)))</f>
        <v>11 - 20</v>
      </c>
      <c r="P180" s="11">
        <v>1</v>
      </c>
      <c r="Q180" s="11" t="s">
        <v>3</v>
      </c>
      <c r="R180" s="11" t="s">
        <v>3</v>
      </c>
      <c r="S180" s="13" t="str">
        <f>IF(N180="","-",IFERROR(VLOOKUP(N180,'[1]All Route Non-Bailment V76'!$A:$AF,32,0),VLOOKUP(N180,'[1]TTVT AAT PxP Bailment EDC V76'!$A:$AC,29,0)))</f>
        <v>6W</v>
      </c>
      <c r="T180" s="11" t="s">
        <v>48</v>
      </c>
      <c r="U180" s="11" t="s">
        <v>144</v>
      </c>
      <c r="V180" s="14" t="s">
        <v>145</v>
      </c>
      <c r="W180" s="11" t="s">
        <v>146</v>
      </c>
      <c r="X180" s="15" t="s">
        <v>52</v>
      </c>
      <c r="Y180" s="15" t="s">
        <v>134</v>
      </c>
      <c r="Z180" s="16" t="s">
        <v>3</v>
      </c>
      <c r="AA180" s="16" t="s">
        <v>3</v>
      </c>
      <c r="AB180" s="16" t="s">
        <v>3</v>
      </c>
      <c r="AC180" s="16" t="s">
        <v>3</v>
      </c>
      <c r="AD180" s="15" t="s">
        <v>3</v>
      </c>
      <c r="AE180" s="15" t="s">
        <v>3</v>
      </c>
      <c r="AF180" s="16" t="s">
        <v>3</v>
      </c>
      <c r="AG180" s="16" t="s">
        <v>3</v>
      </c>
      <c r="AH180" s="16" t="s">
        <v>3</v>
      </c>
      <c r="AI180" s="16" t="s">
        <v>3</v>
      </c>
      <c r="AJ180" s="15" t="s">
        <v>3</v>
      </c>
      <c r="AK180" s="15" t="s">
        <v>3</v>
      </c>
      <c r="AL180" s="16" t="s">
        <v>3</v>
      </c>
      <c r="AM180" s="16" t="s">
        <v>3</v>
      </c>
      <c r="AN180" s="16" t="s">
        <v>3</v>
      </c>
      <c r="AO180" s="16" t="s">
        <v>3</v>
      </c>
      <c r="AP180" s="16" t="s">
        <v>60</v>
      </c>
      <c r="AQ180" s="16" t="s">
        <v>3</v>
      </c>
      <c r="AR180" s="16" t="s">
        <v>3</v>
      </c>
      <c r="AS180" s="16" t="s">
        <v>3</v>
      </c>
      <c r="AT180" s="16" t="s">
        <v>3</v>
      </c>
      <c r="AU180" s="11" t="s">
        <v>3</v>
      </c>
      <c r="AV180" s="11" t="s">
        <v>3</v>
      </c>
      <c r="AW180" s="11" t="s">
        <v>3</v>
      </c>
      <c r="AX180" s="17" t="str">
        <f>VLOOKUP(G180,'[1]JDA data'!$D:$E,2,0)</f>
        <v>AC0018</v>
      </c>
      <c r="AY180" s="17" t="b">
        <f t="shared" si="9"/>
        <v>1</v>
      </c>
      <c r="AZ180" s="17" t="str">
        <f t="shared" si="10"/>
        <v>JNS</v>
      </c>
    </row>
    <row r="181" spans="1:52" s="18" customFormat="1" ht="16.5" customHeight="1" x14ac:dyDescent="0.35">
      <c r="A181" s="8" t="str">
        <f>IF(N181="","-",IFERROR(VLOOKUP(N181,'[1]All Route Non-Bailment V76'!$A:$H,5,0),VLOOKUP(N181,'[1]TTVT AAT PxP Bailment EDC V76'!$A:$H,5,0)))</f>
        <v>Bailment</v>
      </c>
      <c r="B181" s="9" t="str">
        <f t="shared" si="8"/>
        <v>Completed</v>
      </c>
      <c r="C181" s="10">
        <f t="shared" si="11"/>
        <v>180</v>
      </c>
      <c r="D181" s="11" t="s">
        <v>55</v>
      </c>
      <c r="E181" s="12" t="s">
        <v>44</v>
      </c>
      <c r="F181" s="11" t="s">
        <v>1</v>
      </c>
      <c r="G181" s="11">
        <v>4399458</v>
      </c>
      <c r="H181" s="13" t="str">
        <f>IF(N181="","-",IFERROR(VLOOKUP(N181,'[1]All Route Non-Bailment V76'!$A:$H,7,0),VLOOKUP(N181,'[1]TTVT AAT PxP Bailment EDC V76'!$A:$H,7,0)))</f>
        <v>Round Trip</v>
      </c>
      <c r="I181" s="11" t="s">
        <v>45</v>
      </c>
      <c r="J181" s="12">
        <v>45271</v>
      </c>
      <c r="K181" s="12">
        <v>45271</v>
      </c>
      <c r="L181" s="12">
        <v>45271</v>
      </c>
      <c r="M181" s="12" t="s">
        <v>46</v>
      </c>
      <c r="N181" s="11" t="s">
        <v>139</v>
      </c>
      <c r="O181" s="13" t="str">
        <f>IF(N181="","-",IFERROR(VLOOKUP(N181,'[1]All Route Non-Bailment V76'!$A:$H,6,0),VLOOKUP(N181,'[1]TTVT AAT PxP Bailment EDC V76'!$A:$H,6,0)))</f>
        <v>11 - 20</v>
      </c>
      <c r="P181" s="11">
        <v>1</v>
      </c>
      <c r="Q181" s="11" t="s">
        <v>3</v>
      </c>
      <c r="R181" s="11" t="s">
        <v>3</v>
      </c>
      <c r="S181" s="13" t="str">
        <f>IF(N181="","-",IFERROR(VLOOKUP(N181,'[1]All Route Non-Bailment V76'!$A:$AF,32,0),VLOOKUP(N181,'[1]TTVT AAT PxP Bailment EDC V76'!$A:$AC,29,0)))</f>
        <v>6W</v>
      </c>
      <c r="T181" s="11" t="s">
        <v>48</v>
      </c>
      <c r="U181" s="11" t="s">
        <v>147</v>
      </c>
      <c r="V181" s="14" t="s">
        <v>148</v>
      </c>
      <c r="W181" s="11" t="s">
        <v>149</v>
      </c>
      <c r="X181" s="15" t="s">
        <v>52</v>
      </c>
      <c r="Y181" s="15" t="s">
        <v>134</v>
      </c>
      <c r="Z181" s="16" t="s">
        <v>3</v>
      </c>
      <c r="AA181" s="16" t="s">
        <v>3</v>
      </c>
      <c r="AB181" s="16" t="s">
        <v>3</v>
      </c>
      <c r="AC181" s="16" t="s">
        <v>3</v>
      </c>
      <c r="AD181" s="15" t="s">
        <v>3</v>
      </c>
      <c r="AE181" s="15" t="s">
        <v>3</v>
      </c>
      <c r="AF181" s="16" t="s">
        <v>3</v>
      </c>
      <c r="AG181" s="16" t="s">
        <v>3</v>
      </c>
      <c r="AH181" s="16" t="s">
        <v>3</v>
      </c>
      <c r="AI181" s="16" t="s">
        <v>3</v>
      </c>
      <c r="AJ181" s="15" t="s">
        <v>3</v>
      </c>
      <c r="AK181" s="15" t="s">
        <v>3</v>
      </c>
      <c r="AL181" s="16" t="s">
        <v>3</v>
      </c>
      <c r="AM181" s="16" t="s">
        <v>3</v>
      </c>
      <c r="AN181" s="16" t="s">
        <v>3</v>
      </c>
      <c r="AO181" s="16" t="s">
        <v>3</v>
      </c>
      <c r="AP181" s="16" t="s">
        <v>60</v>
      </c>
      <c r="AQ181" s="16" t="s">
        <v>3</v>
      </c>
      <c r="AR181" s="16" t="s">
        <v>3</v>
      </c>
      <c r="AS181" s="16" t="s">
        <v>3</v>
      </c>
      <c r="AT181" s="16" t="s">
        <v>3</v>
      </c>
      <c r="AU181" s="11" t="s">
        <v>3</v>
      </c>
      <c r="AV181" s="11" t="s">
        <v>3</v>
      </c>
      <c r="AW181" s="11" t="s">
        <v>3</v>
      </c>
      <c r="AX181" s="17" t="str">
        <f>VLOOKUP(G181,'[1]JDA data'!$D:$E,2,0)</f>
        <v>AA0003</v>
      </c>
      <c r="AY181" s="17" t="b">
        <f t="shared" si="9"/>
        <v>1</v>
      </c>
      <c r="AZ181" s="17" t="str">
        <f t="shared" si="10"/>
        <v>JNS</v>
      </c>
    </row>
    <row r="182" spans="1:52" s="18" customFormat="1" ht="16.5" customHeight="1" x14ac:dyDescent="0.35">
      <c r="A182" s="8" t="str">
        <f>IF(N182="","-",IFERROR(VLOOKUP(N182,'[1]All Route Non-Bailment V76'!$A:$H,5,0),VLOOKUP(N182,'[1]TTVT AAT PxP Bailment EDC V76'!$A:$H,5,0)))</f>
        <v>Bailment</v>
      </c>
      <c r="B182" s="9" t="str">
        <f t="shared" si="8"/>
        <v>Completed</v>
      </c>
      <c r="C182" s="10">
        <f t="shared" si="11"/>
        <v>181</v>
      </c>
      <c r="D182" s="11" t="s">
        <v>62</v>
      </c>
      <c r="E182" s="12" t="s">
        <v>44</v>
      </c>
      <c r="F182" s="11" t="s">
        <v>1</v>
      </c>
      <c r="G182" s="11">
        <v>4399441</v>
      </c>
      <c r="H182" s="13" t="str">
        <f>IF(N182="","-",IFERROR(VLOOKUP(N182,'[1]All Route Non-Bailment V76'!$A:$H,7,0),VLOOKUP(N182,'[1]TTVT AAT PxP Bailment EDC V76'!$A:$H,7,0)))</f>
        <v>Round Trip</v>
      </c>
      <c r="I182" s="11" t="s">
        <v>45</v>
      </c>
      <c r="J182" s="12">
        <v>45271</v>
      </c>
      <c r="K182" s="12">
        <v>45271</v>
      </c>
      <c r="L182" s="12">
        <v>45271</v>
      </c>
      <c r="M182" s="12" t="s">
        <v>46</v>
      </c>
      <c r="N182" s="11" t="s">
        <v>140</v>
      </c>
      <c r="O182" s="13" t="str">
        <f>IF(N182="","-",IFERROR(VLOOKUP(N182,'[1]All Route Non-Bailment V76'!$A:$H,6,0),VLOOKUP(N182,'[1]TTVT AAT PxP Bailment EDC V76'!$A:$H,6,0)))</f>
        <v>11 - 20</v>
      </c>
      <c r="P182" s="11">
        <v>1</v>
      </c>
      <c r="Q182" s="11" t="s">
        <v>3</v>
      </c>
      <c r="R182" s="11" t="s">
        <v>3</v>
      </c>
      <c r="S182" s="13" t="str">
        <f>IF(N182="","-",IFERROR(VLOOKUP(N182,'[1]All Route Non-Bailment V76'!$A:$AF,32,0),VLOOKUP(N182,'[1]TTVT AAT PxP Bailment EDC V76'!$A:$AC,29,0)))</f>
        <v>6W</v>
      </c>
      <c r="T182" s="11" t="s">
        <v>48</v>
      </c>
      <c r="U182" s="11" t="s">
        <v>75</v>
      </c>
      <c r="V182" s="14" t="s">
        <v>76</v>
      </c>
      <c r="W182" s="11" t="s">
        <v>116</v>
      </c>
      <c r="X182" s="15" t="s">
        <v>52</v>
      </c>
      <c r="Y182" s="15" t="s">
        <v>54</v>
      </c>
      <c r="Z182" s="16" t="s">
        <v>3</v>
      </c>
      <c r="AA182" s="16" t="s">
        <v>3</v>
      </c>
      <c r="AB182" s="16" t="s">
        <v>3</v>
      </c>
      <c r="AC182" s="16" t="s">
        <v>3</v>
      </c>
      <c r="AD182" s="15" t="s">
        <v>3</v>
      </c>
      <c r="AE182" s="15" t="s">
        <v>3</v>
      </c>
      <c r="AF182" s="16" t="s">
        <v>3</v>
      </c>
      <c r="AG182" s="16" t="s">
        <v>3</v>
      </c>
      <c r="AH182" s="16" t="s">
        <v>3</v>
      </c>
      <c r="AI182" s="16" t="s">
        <v>3</v>
      </c>
      <c r="AJ182" s="15" t="s">
        <v>3</v>
      </c>
      <c r="AK182" s="15" t="s">
        <v>3</v>
      </c>
      <c r="AL182" s="16" t="s">
        <v>3</v>
      </c>
      <c r="AM182" s="16" t="s">
        <v>3</v>
      </c>
      <c r="AN182" s="16" t="s">
        <v>3</v>
      </c>
      <c r="AO182" s="16" t="s">
        <v>3</v>
      </c>
      <c r="AP182" s="16" t="s">
        <v>68</v>
      </c>
      <c r="AQ182" s="16" t="s">
        <v>3</v>
      </c>
      <c r="AR182" s="16" t="s">
        <v>3</v>
      </c>
      <c r="AS182" s="16" t="s">
        <v>3</v>
      </c>
      <c r="AT182" s="16" t="s">
        <v>3</v>
      </c>
      <c r="AU182" s="11" t="s">
        <v>3</v>
      </c>
      <c r="AV182" s="11" t="s">
        <v>3</v>
      </c>
      <c r="AW182" s="11" t="s">
        <v>3</v>
      </c>
      <c r="AX182" s="17" t="str">
        <f>VLOOKUP(G182,'[1]JDA data'!$D:$E,2,0)</f>
        <v>AC0019</v>
      </c>
      <c r="AY182" s="17" t="b">
        <f t="shared" si="9"/>
        <v>1</v>
      </c>
      <c r="AZ182" s="17" t="str">
        <f t="shared" si="10"/>
        <v>DRD</v>
      </c>
    </row>
    <row r="183" spans="1:52" s="18" customFormat="1" ht="16.5" customHeight="1" x14ac:dyDescent="0.35">
      <c r="A183" s="8" t="str">
        <f>IF(N183="","-",IFERROR(VLOOKUP(N183,'[1]All Route Non-Bailment V76'!$A:$H,5,0),VLOOKUP(N183,'[1]TTVT AAT PxP Bailment EDC V76'!$A:$H,5,0)))</f>
        <v>Bailment</v>
      </c>
      <c r="B183" s="9" t="str">
        <f t="shared" si="8"/>
        <v>Completed</v>
      </c>
      <c r="C183" s="10">
        <f t="shared" si="11"/>
        <v>182</v>
      </c>
      <c r="D183" s="11" t="s">
        <v>55</v>
      </c>
      <c r="E183" s="12" t="s">
        <v>44</v>
      </c>
      <c r="F183" s="11" t="s">
        <v>1</v>
      </c>
      <c r="G183" s="11">
        <v>4399485</v>
      </c>
      <c r="H183" s="13" t="str">
        <f>IF(N183="","-",IFERROR(VLOOKUP(N183,'[1]All Route Non-Bailment V76'!$A:$H,7,0),VLOOKUP(N183,'[1]TTVT AAT PxP Bailment EDC V76'!$A:$H,7,0)))</f>
        <v>Round Trip</v>
      </c>
      <c r="I183" s="11" t="s">
        <v>45</v>
      </c>
      <c r="J183" s="12">
        <v>45271</v>
      </c>
      <c r="K183" s="12">
        <v>45271</v>
      </c>
      <c r="L183" s="12">
        <v>45271</v>
      </c>
      <c r="M183" s="12" t="s">
        <v>46</v>
      </c>
      <c r="N183" s="11" t="s">
        <v>153</v>
      </c>
      <c r="O183" s="13" t="str">
        <f>IF(N183="","-",IFERROR(VLOOKUP(N183,'[1]All Route Non-Bailment V76'!$A:$H,6,0),VLOOKUP(N183,'[1]TTVT AAT PxP Bailment EDC V76'!$A:$H,6,0)))</f>
        <v>11 - 20</v>
      </c>
      <c r="P183" s="11">
        <v>1</v>
      </c>
      <c r="Q183" s="11" t="s">
        <v>3</v>
      </c>
      <c r="R183" s="11" t="s">
        <v>3</v>
      </c>
      <c r="S183" s="13" t="str">
        <f>IF(N183="","-",IFERROR(VLOOKUP(N183,'[1]All Route Non-Bailment V76'!$A:$AF,32,0),VLOOKUP(N183,'[1]TTVT AAT PxP Bailment EDC V76'!$A:$AC,29,0)))</f>
        <v>6W</v>
      </c>
      <c r="T183" s="11" t="s">
        <v>48</v>
      </c>
      <c r="U183" s="11" t="s">
        <v>94</v>
      </c>
      <c r="V183" s="14" t="s">
        <v>109</v>
      </c>
      <c r="W183" s="11" t="s">
        <v>110</v>
      </c>
      <c r="X183" s="15" t="s">
        <v>52</v>
      </c>
      <c r="Y183" s="15" t="s">
        <v>54</v>
      </c>
      <c r="Z183" s="16" t="s">
        <v>3</v>
      </c>
      <c r="AA183" s="16" t="s">
        <v>3</v>
      </c>
      <c r="AB183" s="16" t="s">
        <v>3</v>
      </c>
      <c r="AC183" s="16" t="s">
        <v>3</v>
      </c>
      <c r="AD183" s="15" t="s">
        <v>3</v>
      </c>
      <c r="AE183" s="15" t="s">
        <v>3</v>
      </c>
      <c r="AF183" s="16" t="s">
        <v>3</v>
      </c>
      <c r="AG183" s="16" t="s">
        <v>3</v>
      </c>
      <c r="AH183" s="16" t="s">
        <v>3</v>
      </c>
      <c r="AI183" s="16" t="s">
        <v>3</v>
      </c>
      <c r="AJ183" s="15" t="s">
        <v>3</v>
      </c>
      <c r="AK183" s="15" t="s">
        <v>3</v>
      </c>
      <c r="AL183" s="16" t="s">
        <v>3</v>
      </c>
      <c r="AM183" s="16" t="s">
        <v>3</v>
      </c>
      <c r="AN183" s="16" t="s">
        <v>3</v>
      </c>
      <c r="AO183" s="16" t="s">
        <v>3</v>
      </c>
      <c r="AP183" s="16" t="s">
        <v>53</v>
      </c>
      <c r="AQ183" s="16" t="s">
        <v>3</v>
      </c>
      <c r="AR183" s="16" t="s">
        <v>3</v>
      </c>
      <c r="AS183" s="16" t="s">
        <v>3</v>
      </c>
      <c r="AT183" s="16" t="s">
        <v>3</v>
      </c>
      <c r="AU183" s="11" t="s">
        <v>3</v>
      </c>
      <c r="AV183" s="11" t="s">
        <v>3</v>
      </c>
      <c r="AW183" s="11" t="s">
        <v>3</v>
      </c>
      <c r="AX183" s="17" t="str">
        <f>VLOOKUP(G183,'[1]JDA data'!$D:$E,2,0)</f>
        <v>AC0020</v>
      </c>
      <c r="AY183" s="17" t="b">
        <f t="shared" si="9"/>
        <v>1</v>
      </c>
      <c r="AZ183" s="17" t="str">
        <f t="shared" si="10"/>
        <v>JNS</v>
      </c>
    </row>
    <row r="184" spans="1:52" s="18" customFormat="1" ht="16.5" customHeight="1" x14ac:dyDescent="0.35">
      <c r="A184" s="8" t="str">
        <f>IF(N184="","-",IFERROR(VLOOKUP(N184,'[1]All Route Non-Bailment V76'!$A:$H,5,0),VLOOKUP(N184,'[1]TTVT AAT PxP Bailment EDC V76'!$A:$H,5,0)))</f>
        <v>Bailment</v>
      </c>
      <c r="B184" s="9" t="str">
        <f t="shared" si="8"/>
        <v>Completed</v>
      </c>
      <c r="C184" s="10">
        <f t="shared" si="11"/>
        <v>183</v>
      </c>
      <c r="D184" s="11" t="s">
        <v>55</v>
      </c>
      <c r="E184" s="12" t="s">
        <v>44</v>
      </c>
      <c r="F184" s="11" t="s">
        <v>1</v>
      </c>
      <c r="G184" s="11">
        <v>4399439</v>
      </c>
      <c r="H184" s="13" t="str">
        <f>IF(N184="","-",IFERROR(VLOOKUP(N184,'[1]All Route Non-Bailment V76'!$A:$H,7,0),VLOOKUP(N184,'[1]TTVT AAT PxP Bailment EDC V76'!$A:$H,7,0)))</f>
        <v>Round Trip</v>
      </c>
      <c r="I184" s="11" t="s">
        <v>45</v>
      </c>
      <c r="J184" s="12">
        <v>45271</v>
      </c>
      <c r="K184" s="12">
        <v>45271</v>
      </c>
      <c r="L184" s="12">
        <v>45271</v>
      </c>
      <c r="M184" s="12" t="s">
        <v>46</v>
      </c>
      <c r="N184" s="11" t="s">
        <v>163</v>
      </c>
      <c r="O184" s="13" t="str">
        <f>IF(N184="","-",IFERROR(VLOOKUP(N184,'[1]All Route Non-Bailment V76'!$A:$H,6,0),VLOOKUP(N184,'[1]TTVT AAT PxP Bailment EDC V76'!$A:$H,6,0)))</f>
        <v>11 - 20</v>
      </c>
      <c r="P184" s="11">
        <v>1</v>
      </c>
      <c r="Q184" s="11" t="s">
        <v>3</v>
      </c>
      <c r="R184" s="11" t="s">
        <v>3</v>
      </c>
      <c r="S184" s="13" t="str">
        <f>IF(N184="","-",IFERROR(VLOOKUP(N184,'[1]All Route Non-Bailment V76'!$A:$AF,32,0),VLOOKUP(N184,'[1]TTVT AAT PxP Bailment EDC V76'!$A:$AC,29,0)))</f>
        <v>6W</v>
      </c>
      <c r="T184" s="11" t="s">
        <v>48</v>
      </c>
      <c r="U184" s="11" t="s">
        <v>150</v>
      </c>
      <c r="V184" s="14" t="s">
        <v>151</v>
      </c>
      <c r="W184" s="11" t="s">
        <v>152</v>
      </c>
      <c r="X184" s="15" t="s">
        <v>52</v>
      </c>
      <c r="Y184" s="15" t="s">
        <v>54</v>
      </c>
      <c r="Z184" s="16" t="s">
        <v>3</v>
      </c>
      <c r="AA184" s="16" t="s">
        <v>3</v>
      </c>
      <c r="AB184" s="16" t="s">
        <v>3</v>
      </c>
      <c r="AC184" s="16" t="s">
        <v>3</v>
      </c>
      <c r="AD184" s="15" t="s">
        <v>3</v>
      </c>
      <c r="AE184" s="15" t="s">
        <v>3</v>
      </c>
      <c r="AF184" s="16" t="s">
        <v>3</v>
      </c>
      <c r="AG184" s="16" t="s">
        <v>3</v>
      </c>
      <c r="AH184" s="16" t="s">
        <v>3</v>
      </c>
      <c r="AI184" s="16" t="s">
        <v>3</v>
      </c>
      <c r="AJ184" s="15" t="s">
        <v>3</v>
      </c>
      <c r="AK184" s="15" t="s">
        <v>3</v>
      </c>
      <c r="AL184" s="16" t="s">
        <v>3</v>
      </c>
      <c r="AM184" s="16" t="s">
        <v>3</v>
      </c>
      <c r="AN184" s="16" t="s">
        <v>3</v>
      </c>
      <c r="AO184" s="16" t="s">
        <v>3</v>
      </c>
      <c r="AP184" s="16" t="s">
        <v>53</v>
      </c>
      <c r="AQ184" s="16" t="s">
        <v>3</v>
      </c>
      <c r="AR184" s="16" t="s">
        <v>3</v>
      </c>
      <c r="AS184" s="16" t="s">
        <v>3</v>
      </c>
      <c r="AT184" s="16" t="s">
        <v>3</v>
      </c>
      <c r="AU184" s="11" t="s">
        <v>3</v>
      </c>
      <c r="AV184" s="11" t="s">
        <v>3</v>
      </c>
      <c r="AW184" s="11" t="s">
        <v>3</v>
      </c>
      <c r="AX184" s="17" t="str">
        <f>VLOOKUP(G184,'[1]JDA data'!$D:$E,2,0)</f>
        <v>AB0003</v>
      </c>
      <c r="AY184" s="17" t="b">
        <f t="shared" si="9"/>
        <v>1</v>
      </c>
      <c r="AZ184" s="17" t="str">
        <f t="shared" si="10"/>
        <v>JNS</v>
      </c>
    </row>
    <row r="185" spans="1:52" s="18" customFormat="1" ht="16.5" customHeight="1" x14ac:dyDescent="0.35">
      <c r="A185" s="8" t="str">
        <f>IF(N185="","-",IFERROR(VLOOKUP(N185,'[1]All Route Non-Bailment V76'!$A:$H,5,0),VLOOKUP(N185,'[1]TTVT AAT PxP Bailment EDC V76'!$A:$H,5,0)))</f>
        <v>Bailment</v>
      </c>
      <c r="B185" s="9" t="str">
        <f t="shared" si="8"/>
        <v>Completed</v>
      </c>
      <c r="C185" s="10">
        <f t="shared" si="11"/>
        <v>184</v>
      </c>
      <c r="D185" s="11" t="s">
        <v>55</v>
      </c>
      <c r="E185" s="12" t="s">
        <v>44</v>
      </c>
      <c r="F185" s="11" t="s">
        <v>1</v>
      </c>
      <c r="G185" s="11">
        <v>4399362</v>
      </c>
      <c r="H185" s="13" t="str">
        <f>IF(N185="","-",IFERROR(VLOOKUP(N185,'[1]All Route Non-Bailment V76'!$A:$H,7,0),VLOOKUP(N185,'[1]TTVT AAT PxP Bailment EDC V76'!$A:$H,7,0)))</f>
        <v>Round Trip</v>
      </c>
      <c r="I185" s="11" t="s">
        <v>45</v>
      </c>
      <c r="J185" s="12">
        <v>45271</v>
      </c>
      <c r="K185" s="12">
        <v>45271</v>
      </c>
      <c r="L185" s="12">
        <v>45271</v>
      </c>
      <c r="M185" s="12" t="s">
        <v>46</v>
      </c>
      <c r="N185" s="11" t="s">
        <v>101</v>
      </c>
      <c r="O185" s="13" t="str">
        <f>IF(N185="","-",IFERROR(VLOOKUP(N185,'[1]All Route Non-Bailment V76'!$A:$H,6,0),VLOOKUP(N185,'[1]TTVT AAT PxP Bailment EDC V76'!$A:$H,6,0)))</f>
        <v>11 - 20</v>
      </c>
      <c r="P185" s="11">
        <v>1</v>
      </c>
      <c r="Q185" s="11" t="s">
        <v>3</v>
      </c>
      <c r="R185" s="11" t="s">
        <v>3</v>
      </c>
      <c r="S185" s="13" t="str">
        <f>IF(N185="","-",IFERROR(VLOOKUP(N185,'[1]All Route Non-Bailment V76'!$A:$AF,32,0),VLOOKUP(N185,'[1]TTVT AAT PxP Bailment EDC V76'!$A:$AC,29,0)))</f>
        <v>6W</v>
      </c>
      <c r="T185" s="11" t="s">
        <v>48</v>
      </c>
      <c r="U185" s="11" t="s">
        <v>147</v>
      </c>
      <c r="V185" s="14" t="s">
        <v>148</v>
      </c>
      <c r="W185" s="11" t="s">
        <v>149</v>
      </c>
      <c r="X185" s="15" t="s">
        <v>52</v>
      </c>
      <c r="Y185" s="15" t="s">
        <v>54</v>
      </c>
      <c r="Z185" s="16" t="s">
        <v>3</v>
      </c>
      <c r="AA185" s="16" t="s">
        <v>3</v>
      </c>
      <c r="AB185" s="16" t="s">
        <v>3</v>
      </c>
      <c r="AC185" s="16" t="s">
        <v>3</v>
      </c>
      <c r="AD185" s="15" t="s">
        <v>3</v>
      </c>
      <c r="AE185" s="15" t="s">
        <v>3</v>
      </c>
      <c r="AF185" s="16" t="s">
        <v>3</v>
      </c>
      <c r="AG185" s="16" t="s">
        <v>3</v>
      </c>
      <c r="AH185" s="16" t="s">
        <v>3</v>
      </c>
      <c r="AI185" s="16" t="s">
        <v>3</v>
      </c>
      <c r="AJ185" s="15" t="s">
        <v>3</v>
      </c>
      <c r="AK185" s="15" t="s">
        <v>3</v>
      </c>
      <c r="AL185" s="16" t="s">
        <v>3</v>
      </c>
      <c r="AM185" s="16" t="s">
        <v>3</v>
      </c>
      <c r="AN185" s="16" t="s">
        <v>3</v>
      </c>
      <c r="AO185" s="16" t="s">
        <v>3</v>
      </c>
      <c r="AP185" s="16" t="s">
        <v>53</v>
      </c>
      <c r="AQ185" s="16" t="s">
        <v>3</v>
      </c>
      <c r="AR185" s="16" t="s">
        <v>3</v>
      </c>
      <c r="AS185" s="16" t="s">
        <v>3</v>
      </c>
      <c r="AT185" s="16" t="s">
        <v>3</v>
      </c>
      <c r="AU185" s="11" t="s">
        <v>3</v>
      </c>
      <c r="AV185" s="11" t="s">
        <v>3</v>
      </c>
      <c r="AW185" s="11" t="s">
        <v>3</v>
      </c>
      <c r="AX185" s="17" t="str">
        <f>VLOOKUP(G185,'[1]JDA data'!$D:$E,2,0)</f>
        <v>AA0004</v>
      </c>
      <c r="AY185" s="17" t="b">
        <f t="shared" si="9"/>
        <v>1</v>
      </c>
      <c r="AZ185" s="17" t="str">
        <f t="shared" si="10"/>
        <v>JNS</v>
      </c>
    </row>
    <row r="186" spans="1:52" s="18" customFormat="1" ht="16.5" customHeight="1" x14ac:dyDescent="0.35">
      <c r="A186" s="8" t="str">
        <f>IF(N186="","-",IFERROR(VLOOKUP(N186,'[1]All Route Non-Bailment V76'!$A:$H,5,0),VLOOKUP(N186,'[1]TTVT AAT PxP Bailment EDC V76'!$A:$H,5,0)))</f>
        <v>Bailment</v>
      </c>
      <c r="B186" s="9" t="str">
        <f t="shared" si="8"/>
        <v>Completed</v>
      </c>
      <c r="C186" s="10">
        <f t="shared" si="11"/>
        <v>185</v>
      </c>
      <c r="D186" s="11" t="s">
        <v>62</v>
      </c>
      <c r="E186" s="12" t="s">
        <v>44</v>
      </c>
      <c r="F186" s="11" t="s">
        <v>1</v>
      </c>
      <c r="G186" s="11">
        <v>4399367</v>
      </c>
      <c r="H186" s="13" t="str">
        <f>IF(N186="","-",IFERROR(VLOOKUP(N186,'[1]All Route Non-Bailment V76'!$A:$H,7,0),VLOOKUP(N186,'[1]TTVT AAT PxP Bailment EDC V76'!$A:$H,7,0)))</f>
        <v>Round Trip</v>
      </c>
      <c r="I186" s="11" t="s">
        <v>45</v>
      </c>
      <c r="J186" s="12">
        <v>45271</v>
      </c>
      <c r="K186" s="12">
        <v>45271</v>
      </c>
      <c r="L186" s="12">
        <v>45271</v>
      </c>
      <c r="M186" s="12" t="s">
        <v>46</v>
      </c>
      <c r="N186" s="11" t="s">
        <v>102</v>
      </c>
      <c r="O186" s="13" t="str">
        <f>IF(N186="","-",IFERROR(VLOOKUP(N186,'[1]All Route Non-Bailment V76'!$A:$H,6,0),VLOOKUP(N186,'[1]TTVT AAT PxP Bailment EDC V76'!$A:$H,6,0)))</f>
        <v>11 - 20</v>
      </c>
      <c r="P186" s="11">
        <v>1</v>
      </c>
      <c r="Q186" s="11" t="s">
        <v>3</v>
      </c>
      <c r="R186" s="11" t="s">
        <v>3</v>
      </c>
      <c r="S186" s="13" t="str">
        <f>IF(N186="","-",IFERROR(VLOOKUP(N186,'[1]All Route Non-Bailment V76'!$A:$AF,32,0),VLOOKUP(N186,'[1]TTVT AAT PxP Bailment EDC V76'!$A:$AC,29,0)))</f>
        <v>6W</v>
      </c>
      <c r="T186" s="11" t="s">
        <v>48</v>
      </c>
      <c r="U186" s="11" t="s">
        <v>65</v>
      </c>
      <c r="V186" s="14" t="s">
        <v>66</v>
      </c>
      <c r="W186" s="11" t="s">
        <v>67</v>
      </c>
      <c r="X186" s="15" t="s">
        <v>52</v>
      </c>
      <c r="Y186" s="15" t="s">
        <v>54</v>
      </c>
      <c r="Z186" s="16" t="s">
        <v>3</v>
      </c>
      <c r="AA186" s="16" t="s">
        <v>3</v>
      </c>
      <c r="AB186" s="16" t="s">
        <v>3</v>
      </c>
      <c r="AC186" s="16" t="s">
        <v>3</v>
      </c>
      <c r="AD186" s="15" t="s">
        <v>3</v>
      </c>
      <c r="AE186" s="15" t="s">
        <v>3</v>
      </c>
      <c r="AF186" s="16" t="s">
        <v>3</v>
      </c>
      <c r="AG186" s="16" t="s">
        <v>3</v>
      </c>
      <c r="AH186" s="16" t="s">
        <v>3</v>
      </c>
      <c r="AI186" s="16" t="s">
        <v>3</v>
      </c>
      <c r="AJ186" s="15" t="s">
        <v>3</v>
      </c>
      <c r="AK186" s="15" t="s">
        <v>3</v>
      </c>
      <c r="AL186" s="16" t="s">
        <v>3</v>
      </c>
      <c r="AM186" s="16" t="s">
        <v>3</v>
      </c>
      <c r="AN186" s="16" t="s">
        <v>3</v>
      </c>
      <c r="AO186" s="16" t="s">
        <v>3</v>
      </c>
      <c r="AP186" s="16" t="s">
        <v>68</v>
      </c>
      <c r="AQ186" s="16" t="s">
        <v>3</v>
      </c>
      <c r="AR186" s="16" t="s">
        <v>3</v>
      </c>
      <c r="AS186" s="16" t="s">
        <v>3</v>
      </c>
      <c r="AT186" s="16" t="s">
        <v>3</v>
      </c>
      <c r="AU186" s="11" t="s">
        <v>3</v>
      </c>
      <c r="AV186" s="11" t="s">
        <v>3</v>
      </c>
      <c r="AW186" s="11" t="s">
        <v>3</v>
      </c>
      <c r="AX186" s="17" t="str">
        <f>VLOOKUP(G186,'[1]JDA data'!$D:$E,2,0)</f>
        <v>AC0025</v>
      </c>
      <c r="AY186" s="17" t="b">
        <f t="shared" si="9"/>
        <v>1</v>
      </c>
      <c r="AZ186" s="17" t="str">
        <f t="shared" si="10"/>
        <v>DRD</v>
      </c>
    </row>
    <row r="187" spans="1:52" s="18" customFormat="1" ht="16.5" customHeight="1" x14ac:dyDescent="0.35">
      <c r="A187" s="8" t="str">
        <f>IF(N187="","-",IFERROR(VLOOKUP(N187,'[1]All Route Non-Bailment V76'!$A:$H,5,0),VLOOKUP(N187,'[1]TTVT AAT PxP Bailment EDC V76'!$A:$H,5,0)))</f>
        <v>Bailment</v>
      </c>
      <c r="B187" s="9" t="str">
        <f t="shared" si="8"/>
        <v>Completed</v>
      </c>
      <c r="C187" s="10">
        <f t="shared" si="11"/>
        <v>186</v>
      </c>
      <c r="D187" s="11" t="s">
        <v>43</v>
      </c>
      <c r="E187" s="12" t="s">
        <v>44</v>
      </c>
      <c r="F187" s="11" t="s">
        <v>1</v>
      </c>
      <c r="G187" s="11">
        <v>4399383</v>
      </c>
      <c r="H187" s="13" t="str">
        <f>IF(N187="","-",IFERROR(VLOOKUP(N187,'[1]All Route Non-Bailment V76'!$A:$H,7,0),VLOOKUP(N187,'[1]TTVT AAT PxP Bailment EDC V76'!$A:$H,7,0)))</f>
        <v>Round Trip</v>
      </c>
      <c r="I187" s="11" t="s">
        <v>45</v>
      </c>
      <c r="J187" s="12">
        <v>45271</v>
      </c>
      <c r="K187" s="12">
        <v>45271</v>
      </c>
      <c r="L187" s="12">
        <v>45271</v>
      </c>
      <c r="M187" s="12" t="s">
        <v>46</v>
      </c>
      <c r="N187" s="11" t="s">
        <v>103</v>
      </c>
      <c r="O187" s="13" t="str">
        <f>IF(N187="","-",IFERROR(VLOOKUP(N187,'[1]All Route Non-Bailment V76'!$A:$H,6,0),VLOOKUP(N187,'[1]TTVT AAT PxP Bailment EDC V76'!$A:$H,6,0)))</f>
        <v>11 - 20</v>
      </c>
      <c r="P187" s="11">
        <v>1</v>
      </c>
      <c r="Q187" s="11" t="s">
        <v>3</v>
      </c>
      <c r="R187" s="11" t="s">
        <v>3</v>
      </c>
      <c r="S187" s="13" t="str">
        <f>IF(N187="","-",IFERROR(VLOOKUP(N187,'[1]All Route Non-Bailment V76'!$A:$AF,32,0),VLOOKUP(N187,'[1]TTVT AAT PxP Bailment EDC V76'!$A:$AC,29,0)))</f>
        <v>6W</v>
      </c>
      <c r="T187" s="11" t="s">
        <v>48</v>
      </c>
      <c r="U187" s="11" t="s">
        <v>88</v>
      </c>
      <c r="V187" s="14" t="s">
        <v>113</v>
      </c>
      <c r="W187" s="11" t="s">
        <v>114</v>
      </c>
      <c r="X187" s="15" t="s">
        <v>52</v>
      </c>
      <c r="Y187" s="15" t="s">
        <v>54</v>
      </c>
      <c r="Z187" s="16" t="s">
        <v>3</v>
      </c>
      <c r="AA187" s="16" t="s">
        <v>3</v>
      </c>
      <c r="AB187" s="16" t="s">
        <v>3</v>
      </c>
      <c r="AC187" s="16" t="s">
        <v>3</v>
      </c>
      <c r="AD187" s="15" t="s">
        <v>3</v>
      </c>
      <c r="AE187" s="15" t="s">
        <v>3</v>
      </c>
      <c r="AF187" s="16" t="s">
        <v>3</v>
      </c>
      <c r="AG187" s="16" t="s">
        <v>3</v>
      </c>
      <c r="AH187" s="16" t="s">
        <v>3</v>
      </c>
      <c r="AI187" s="16" t="s">
        <v>3</v>
      </c>
      <c r="AJ187" s="15" t="s">
        <v>3</v>
      </c>
      <c r="AK187" s="15" t="s">
        <v>3</v>
      </c>
      <c r="AL187" s="16" t="s">
        <v>3</v>
      </c>
      <c r="AM187" s="16" t="s">
        <v>3</v>
      </c>
      <c r="AN187" s="16" t="s">
        <v>3</v>
      </c>
      <c r="AO187" s="16" t="s">
        <v>3</v>
      </c>
      <c r="AP187" s="16" t="s">
        <v>68</v>
      </c>
      <c r="AQ187" s="16" t="s">
        <v>3</v>
      </c>
      <c r="AR187" s="16" t="s">
        <v>3</v>
      </c>
      <c r="AS187" s="16" t="s">
        <v>3</v>
      </c>
      <c r="AT187" s="16" t="s">
        <v>3</v>
      </c>
      <c r="AU187" s="11" t="s">
        <v>3</v>
      </c>
      <c r="AV187" s="11" t="s">
        <v>3</v>
      </c>
      <c r="AW187" s="11" t="s">
        <v>3</v>
      </c>
      <c r="AX187" s="17" t="str">
        <f>VLOOKUP(G187,'[1]JDA data'!$D:$E,2,0)</f>
        <v>AC0026</v>
      </c>
      <c r="AY187" s="17" t="b">
        <f t="shared" si="9"/>
        <v>1</v>
      </c>
      <c r="AZ187" s="17" t="str">
        <f t="shared" si="10"/>
        <v>BTS</v>
      </c>
    </row>
    <row r="188" spans="1:52" s="18" customFormat="1" ht="16.5" customHeight="1" x14ac:dyDescent="0.35">
      <c r="A188" s="8" t="str">
        <f>IF(N188="","-",IFERROR(VLOOKUP(N188,'[1]All Route Non-Bailment V76'!$A:$H,5,0),VLOOKUP(N188,'[1]TTVT AAT PxP Bailment EDC V76'!$A:$H,5,0)))</f>
        <v>Bailment</v>
      </c>
      <c r="B188" s="9" t="str">
        <f t="shared" si="8"/>
        <v>Completed</v>
      </c>
      <c r="C188" s="10">
        <f t="shared" si="11"/>
        <v>187</v>
      </c>
      <c r="D188" s="11" t="s">
        <v>43</v>
      </c>
      <c r="E188" s="12" t="s">
        <v>44</v>
      </c>
      <c r="F188" s="11" t="s">
        <v>1</v>
      </c>
      <c r="G188" s="11">
        <v>4399443</v>
      </c>
      <c r="H188" s="13" t="str">
        <f>IF(N188="","-",IFERROR(VLOOKUP(N188,'[1]All Route Non-Bailment V76'!$A:$H,7,0),VLOOKUP(N188,'[1]TTVT AAT PxP Bailment EDC V76'!$A:$H,7,0)))</f>
        <v>Round Trip</v>
      </c>
      <c r="I188" s="11" t="s">
        <v>45</v>
      </c>
      <c r="J188" s="12">
        <v>45271</v>
      </c>
      <c r="K188" s="12">
        <v>45271</v>
      </c>
      <c r="L188" s="12">
        <v>45271</v>
      </c>
      <c r="M188" s="12" t="s">
        <v>46</v>
      </c>
      <c r="N188" s="11" t="s">
        <v>104</v>
      </c>
      <c r="O188" s="13" t="str">
        <f>IF(N188="","-",IFERROR(VLOOKUP(N188,'[1]All Route Non-Bailment V76'!$A:$H,6,0),VLOOKUP(N188,'[1]TTVT AAT PxP Bailment EDC V76'!$A:$H,6,0)))</f>
        <v>11 - 20</v>
      </c>
      <c r="P188" s="11">
        <v>1</v>
      </c>
      <c r="Q188" s="11" t="s">
        <v>3</v>
      </c>
      <c r="R188" s="11" t="s">
        <v>3</v>
      </c>
      <c r="S188" s="13" t="str">
        <f>IF(N188="","-",IFERROR(VLOOKUP(N188,'[1]All Route Non-Bailment V76'!$A:$AF,32,0),VLOOKUP(N188,'[1]TTVT AAT PxP Bailment EDC V76'!$A:$AC,29,0)))</f>
        <v>6W</v>
      </c>
      <c r="T188" s="11" t="s">
        <v>48</v>
      </c>
      <c r="U188" s="11" t="s">
        <v>79</v>
      </c>
      <c r="V188" s="14" t="s">
        <v>80</v>
      </c>
      <c r="W188" s="11" t="s">
        <v>81</v>
      </c>
      <c r="X188" s="15" t="s">
        <v>52</v>
      </c>
      <c r="Y188" s="15" t="s">
        <v>157</v>
      </c>
      <c r="Z188" s="16" t="s">
        <v>3</v>
      </c>
      <c r="AA188" s="16" t="s">
        <v>3</v>
      </c>
      <c r="AB188" s="16" t="s">
        <v>3</v>
      </c>
      <c r="AC188" s="16" t="s">
        <v>3</v>
      </c>
      <c r="AD188" s="15" t="s">
        <v>3</v>
      </c>
      <c r="AE188" s="15" t="s">
        <v>3</v>
      </c>
      <c r="AF188" s="16" t="s">
        <v>3</v>
      </c>
      <c r="AG188" s="16" t="s">
        <v>3</v>
      </c>
      <c r="AH188" s="16" t="s">
        <v>3</v>
      </c>
      <c r="AI188" s="16" t="s">
        <v>3</v>
      </c>
      <c r="AJ188" s="15" t="s">
        <v>3</v>
      </c>
      <c r="AK188" s="15" t="s">
        <v>3</v>
      </c>
      <c r="AL188" s="16" t="s">
        <v>3</v>
      </c>
      <c r="AM188" s="16" t="s">
        <v>3</v>
      </c>
      <c r="AN188" s="16" t="s">
        <v>3</v>
      </c>
      <c r="AO188" s="16" t="s">
        <v>3</v>
      </c>
      <c r="AP188" s="16" t="s">
        <v>54</v>
      </c>
      <c r="AQ188" s="16" t="s">
        <v>3</v>
      </c>
      <c r="AR188" s="16" t="s">
        <v>3</v>
      </c>
      <c r="AS188" s="16" t="s">
        <v>3</v>
      </c>
      <c r="AT188" s="16" t="s">
        <v>3</v>
      </c>
      <c r="AU188" s="11" t="s">
        <v>3</v>
      </c>
      <c r="AV188" s="11" t="s">
        <v>3</v>
      </c>
      <c r="AW188" s="11" t="s">
        <v>3</v>
      </c>
      <c r="AX188" s="17" t="str">
        <f>VLOOKUP(G188,'[1]JDA data'!$D:$E,2,0)</f>
        <v>AC0027</v>
      </c>
      <c r="AY188" s="17" t="b">
        <f t="shared" si="9"/>
        <v>1</v>
      </c>
      <c r="AZ188" s="17" t="str">
        <f t="shared" si="10"/>
        <v>BTS</v>
      </c>
    </row>
    <row r="189" spans="1:52" s="18" customFormat="1" ht="16.5" customHeight="1" x14ac:dyDescent="0.35">
      <c r="A189" s="8" t="str">
        <f>IF(N189="","-",IFERROR(VLOOKUP(N189,'[1]All Route Non-Bailment V76'!$A:$H,5,0),VLOOKUP(N189,'[1]TTVT AAT PxP Bailment EDC V76'!$A:$H,5,0)))</f>
        <v>Bailment</v>
      </c>
      <c r="B189" s="9" t="str">
        <f t="shared" si="8"/>
        <v>Completed</v>
      </c>
      <c r="C189" s="10">
        <f t="shared" si="11"/>
        <v>188</v>
      </c>
      <c r="D189" s="11" t="s">
        <v>43</v>
      </c>
      <c r="E189" s="12" t="s">
        <v>44</v>
      </c>
      <c r="F189" s="11" t="s">
        <v>0</v>
      </c>
      <c r="G189" s="11">
        <v>4399725</v>
      </c>
      <c r="H189" s="13" t="str">
        <f>IF(N189="","-",IFERROR(VLOOKUP(N189,'[1]All Route Non-Bailment V76'!$A:$H,7,0),VLOOKUP(N189,'[1]TTVT AAT PxP Bailment EDC V76'!$A:$H,7,0)))</f>
        <v>Round Trip</v>
      </c>
      <c r="I189" s="11" t="s">
        <v>45</v>
      </c>
      <c r="J189" s="12">
        <v>45271</v>
      </c>
      <c r="K189" s="12">
        <v>45272</v>
      </c>
      <c r="L189" s="12">
        <v>45272</v>
      </c>
      <c r="M189" s="12" t="s">
        <v>69</v>
      </c>
      <c r="N189" s="11" t="s">
        <v>108</v>
      </c>
      <c r="O189" s="13" t="str">
        <f>IF(N189="","-",IFERROR(VLOOKUP(N189,'[1]All Route Non-Bailment V76'!$A:$H,6,0),VLOOKUP(N189,'[1]TTVT AAT PxP Bailment EDC V76'!$A:$H,6,0)))</f>
        <v>11 - 20</v>
      </c>
      <c r="P189" s="11">
        <v>1</v>
      </c>
      <c r="Q189" s="11" t="s">
        <v>3</v>
      </c>
      <c r="R189" s="11" t="s">
        <v>3</v>
      </c>
      <c r="S189" s="13" t="str">
        <f>IF(N189="","-",IFERROR(VLOOKUP(N189,'[1]All Route Non-Bailment V76'!$A:$AF,32,0),VLOOKUP(N189,'[1]TTVT AAT PxP Bailment EDC V76'!$A:$AC,29,0)))</f>
        <v>6W</v>
      </c>
      <c r="T189" s="11" t="s">
        <v>48</v>
      </c>
      <c r="U189" s="11" t="s">
        <v>88</v>
      </c>
      <c r="V189" s="14" t="s">
        <v>89</v>
      </c>
      <c r="W189" s="11" t="s">
        <v>90</v>
      </c>
      <c r="X189" s="15" t="s">
        <v>52</v>
      </c>
      <c r="Y189" s="15" t="s">
        <v>68</v>
      </c>
      <c r="Z189" s="16" t="s">
        <v>3</v>
      </c>
      <c r="AA189" s="16" t="s">
        <v>3</v>
      </c>
      <c r="AB189" s="16" t="s">
        <v>3</v>
      </c>
      <c r="AC189" s="16" t="s">
        <v>3</v>
      </c>
      <c r="AD189" s="15" t="s">
        <v>3</v>
      </c>
      <c r="AE189" s="15" t="s">
        <v>3</v>
      </c>
      <c r="AF189" s="16" t="s">
        <v>3</v>
      </c>
      <c r="AG189" s="16" t="s">
        <v>3</v>
      </c>
      <c r="AH189" s="16" t="s">
        <v>3</v>
      </c>
      <c r="AI189" s="16" t="s">
        <v>3</v>
      </c>
      <c r="AJ189" s="15" t="s">
        <v>3</v>
      </c>
      <c r="AK189" s="15" t="s">
        <v>3</v>
      </c>
      <c r="AL189" s="16" t="s">
        <v>3</v>
      </c>
      <c r="AM189" s="16" t="s">
        <v>3</v>
      </c>
      <c r="AN189" s="16" t="s">
        <v>3</v>
      </c>
      <c r="AO189" s="16" t="s">
        <v>3</v>
      </c>
      <c r="AP189" s="16" t="s">
        <v>54</v>
      </c>
      <c r="AQ189" s="16" t="s">
        <v>3</v>
      </c>
      <c r="AR189" s="16" t="s">
        <v>3</v>
      </c>
      <c r="AS189" s="16" t="s">
        <v>3</v>
      </c>
      <c r="AT189" s="16" t="s">
        <v>3</v>
      </c>
      <c r="AU189" s="11" t="s">
        <v>3</v>
      </c>
      <c r="AV189" s="11" t="s">
        <v>3</v>
      </c>
      <c r="AW189" s="11" t="s">
        <v>3</v>
      </c>
      <c r="AX189" s="17" t="str">
        <f>VLOOKUP(G189,'[1]JDA data'!$D:$E,2,0)</f>
        <v>AC0037</v>
      </c>
      <c r="AY189" s="17" t="b">
        <f t="shared" si="9"/>
        <v>1</v>
      </c>
      <c r="AZ189" s="17" t="str">
        <f t="shared" si="10"/>
        <v>BTS</v>
      </c>
    </row>
    <row r="190" spans="1:52" s="18" customFormat="1" ht="16.5" customHeight="1" x14ac:dyDescent="0.35">
      <c r="A190" s="8" t="str">
        <f>IF(N190="","-",IFERROR(VLOOKUP(N190,'[1]All Route Non-Bailment V76'!$A:$H,5,0),VLOOKUP(N190,'[1]TTVT AAT PxP Bailment EDC V76'!$A:$H,5,0)))</f>
        <v>Bailment</v>
      </c>
      <c r="B190" s="9" t="str">
        <f t="shared" si="8"/>
        <v>Completed</v>
      </c>
      <c r="C190" s="10">
        <f t="shared" si="11"/>
        <v>189</v>
      </c>
      <c r="D190" s="11" t="s">
        <v>43</v>
      </c>
      <c r="E190" s="12" t="s">
        <v>44</v>
      </c>
      <c r="F190" s="11" t="s">
        <v>0</v>
      </c>
      <c r="G190" s="11">
        <v>4399717</v>
      </c>
      <c r="H190" s="13" t="str">
        <f>IF(N190="","-",IFERROR(VLOOKUP(N190,'[1]All Route Non-Bailment V76'!$A:$H,7,0),VLOOKUP(N190,'[1]TTVT AAT PxP Bailment EDC V76'!$A:$H,7,0)))</f>
        <v>Round Trip</v>
      </c>
      <c r="I190" s="11" t="s">
        <v>45</v>
      </c>
      <c r="J190" s="12">
        <v>45271</v>
      </c>
      <c r="K190" s="12">
        <v>45272</v>
      </c>
      <c r="L190" s="12">
        <v>45272</v>
      </c>
      <c r="M190" s="12" t="s">
        <v>69</v>
      </c>
      <c r="N190" s="11" t="s">
        <v>111</v>
      </c>
      <c r="O190" s="13" t="str">
        <f>IF(N190="","-",IFERROR(VLOOKUP(N190,'[1]All Route Non-Bailment V76'!$A:$H,6,0),VLOOKUP(N190,'[1]TTVT AAT PxP Bailment EDC V76'!$A:$H,6,0)))</f>
        <v>11 - 20</v>
      </c>
      <c r="P190" s="11">
        <v>1</v>
      </c>
      <c r="Q190" s="11" t="s">
        <v>3</v>
      </c>
      <c r="R190" s="11" t="s">
        <v>3</v>
      </c>
      <c r="S190" s="13" t="str">
        <f>IF(N190="","-",IFERROR(VLOOKUP(N190,'[1]All Route Non-Bailment V76'!$A:$AF,32,0),VLOOKUP(N190,'[1]TTVT AAT PxP Bailment EDC V76'!$A:$AC,29,0)))</f>
        <v>6W</v>
      </c>
      <c r="T190" s="11" t="s">
        <v>48</v>
      </c>
      <c r="U190" s="11" t="s">
        <v>83</v>
      </c>
      <c r="V190" s="14" t="s">
        <v>84</v>
      </c>
      <c r="W190" s="11" t="s">
        <v>85</v>
      </c>
      <c r="X190" s="15" t="s">
        <v>52</v>
      </c>
      <c r="Y190" s="15" t="s">
        <v>68</v>
      </c>
      <c r="Z190" s="16" t="s">
        <v>3</v>
      </c>
      <c r="AA190" s="16" t="s">
        <v>3</v>
      </c>
      <c r="AB190" s="16" t="s">
        <v>3</v>
      </c>
      <c r="AC190" s="16" t="s">
        <v>3</v>
      </c>
      <c r="AD190" s="15" t="s">
        <v>3</v>
      </c>
      <c r="AE190" s="15" t="s">
        <v>3</v>
      </c>
      <c r="AF190" s="16" t="s">
        <v>3</v>
      </c>
      <c r="AG190" s="16" t="s">
        <v>3</v>
      </c>
      <c r="AH190" s="16" t="s">
        <v>3</v>
      </c>
      <c r="AI190" s="16" t="s">
        <v>3</v>
      </c>
      <c r="AJ190" s="15" t="s">
        <v>3</v>
      </c>
      <c r="AK190" s="15" t="s">
        <v>3</v>
      </c>
      <c r="AL190" s="16" t="s">
        <v>3</v>
      </c>
      <c r="AM190" s="16" t="s">
        <v>3</v>
      </c>
      <c r="AN190" s="16" t="s">
        <v>3</v>
      </c>
      <c r="AO190" s="16" t="s">
        <v>3</v>
      </c>
      <c r="AP190" s="16" t="s">
        <v>54</v>
      </c>
      <c r="AQ190" s="16" t="s">
        <v>3</v>
      </c>
      <c r="AR190" s="16" t="s">
        <v>3</v>
      </c>
      <c r="AS190" s="16" t="s">
        <v>3</v>
      </c>
      <c r="AT190" s="16" t="s">
        <v>3</v>
      </c>
      <c r="AU190" s="11" t="s">
        <v>3</v>
      </c>
      <c r="AV190" s="11" t="s">
        <v>3</v>
      </c>
      <c r="AW190" s="11" t="s">
        <v>3</v>
      </c>
      <c r="AX190" s="17" t="str">
        <f>VLOOKUP(G190,'[1]JDA data'!$D:$E,2,0)</f>
        <v>AC0038</v>
      </c>
      <c r="AY190" s="17" t="b">
        <f t="shared" si="9"/>
        <v>1</v>
      </c>
      <c r="AZ190" s="17" t="str">
        <f t="shared" si="10"/>
        <v>BTS</v>
      </c>
    </row>
    <row r="191" spans="1:52" s="18" customFormat="1" ht="16.5" customHeight="1" x14ac:dyDescent="0.35">
      <c r="A191" s="8" t="str">
        <f>IF(N191="","-",IFERROR(VLOOKUP(N191,'[1]All Route Non-Bailment V76'!$A:$H,5,0),VLOOKUP(N191,'[1]TTVT AAT PxP Bailment EDC V76'!$A:$H,5,0)))</f>
        <v>Bailment</v>
      </c>
      <c r="B191" s="9" t="str">
        <f t="shared" si="8"/>
        <v>Completed</v>
      </c>
      <c r="C191" s="10">
        <f t="shared" si="11"/>
        <v>190</v>
      </c>
      <c r="D191" s="11" t="s">
        <v>43</v>
      </c>
      <c r="E191" s="12" t="s">
        <v>44</v>
      </c>
      <c r="F191" s="11" t="s">
        <v>1</v>
      </c>
      <c r="G191" s="11">
        <v>4399650</v>
      </c>
      <c r="H191" s="13" t="str">
        <f>IF(N191="","-",IFERROR(VLOOKUP(N191,'[1]All Route Non-Bailment V76'!$A:$H,7,0),VLOOKUP(N191,'[1]TTVT AAT PxP Bailment EDC V76'!$A:$H,7,0)))</f>
        <v>Round Trip</v>
      </c>
      <c r="I191" s="11" t="s">
        <v>45</v>
      </c>
      <c r="J191" s="12">
        <v>45271</v>
      </c>
      <c r="K191" s="12">
        <v>45272</v>
      </c>
      <c r="L191" s="12">
        <v>45272</v>
      </c>
      <c r="M191" s="12" t="s">
        <v>69</v>
      </c>
      <c r="N191" s="11" t="s">
        <v>112</v>
      </c>
      <c r="O191" s="13" t="str">
        <f>IF(N191="","-",IFERROR(VLOOKUP(N191,'[1]All Route Non-Bailment V76'!$A:$H,6,0),VLOOKUP(N191,'[1]TTVT AAT PxP Bailment EDC V76'!$A:$H,6,0)))</f>
        <v>11 - 20</v>
      </c>
      <c r="P191" s="11">
        <v>1</v>
      </c>
      <c r="Q191" s="11" t="s">
        <v>3</v>
      </c>
      <c r="R191" s="11" t="s">
        <v>3</v>
      </c>
      <c r="S191" s="13" t="str">
        <f>IF(N191="","-",IFERROR(VLOOKUP(N191,'[1]All Route Non-Bailment V76'!$A:$AF,32,0),VLOOKUP(N191,'[1]TTVT AAT PxP Bailment EDC V76'!$A:$AC,29,0)))</f>
        <v>6W</v>
      </c>
      <c r="T191" s="11" t="s">
        <v>48</v>
      </c>
      <c r="U191" s="11" t="s">
        <v>88</v>
      </c>
      <c r="V191" s="14" t="s">
        <v>89</v>
      </c>
      <c r="W191" s="11" t="s">
        <v>90</v>
      </c>
      <c r="X191" s="15" t="s">
        <v>52</v>
      </c>
      <c r="Y191" s="15" t="s">
        <v>54</v>
      </c>
      <c r="Z191" s="16" t="s">
        <v>3</v>
      </c>
      <c r="AA191" s="16" t="s">
        <v>3</v>
      </c>
      <c r="AB191" s="16" t="s">
        <v>3</v>
      </c>
      <c r="AC191" s="16" t="s">
        <v>3</v>
      </c>
      <c r="AD191" s="15" t="s">
        <v>3</v>
      </c>
      <c r="AE191" s="15" t="s">
        <v>3</v>
      </c>
      <c r="AF191" s="16" t="s">
        <v>3</v>
      </c>
      <c r="AG191" s="16" t="s">
        <v>3</v>
      </c>
      <c r="AH191" s="16" t="s">
        <v>3</v>
      </c>
      <c r="AI191" s="16" t="s">
        <v>3</v>
      </c>
      <c r="AJ191" s="15" t="s">
        <v>3</v>
      </c>
      <c r="AK191" s="15" t="s">
        <v>3</v>
      </c>
      <c r="AL191" s="16" t="s">
        <v>3</v>
      </c>
      <c r="AM191" s="16" t="s">
        <v>3</v>
      </c>
      <c r="AN191" s="16" t="s">
        <v>3</v>
      </c>
      <c r="AO191" s="16" t="s">
        <v>3</v>
      </c>
      <c r="AP191" s="16" t="s">
        <v>53</v>
      </c>
      <c r="AQ191" s="16" t="s">
        <v>3</v>
      </c>
      <c r="AR191" s="16" t="s">
        <v>3</v>
      </c>
      <c r="AS191" s="16" t="s">
        <v>3</v>
      </c>
      <c r="AT191" s="16" t="s">
        <v>3</v>
      </c>
      <c r="AU191" s="11" t="s">
        <v>3</v>
      </c>
      <c r="AV191" s="11" t="s">
        <v>3</v>
      </c>
      <c r="AW191" s="11" t="s">
        <v>3</v>
      </c>
      <c r="AX191" s="17" t="str">
        <f>VLOOKUP(G191,'[1]JDA data'!$D:$E,2,0)</f>
        <v>AC0039</v>
      </c>
      <c r="AY191" s="17" t="b">
        <f t="shared" si="9"/>
        <v>1</v>
      </c>
      <c r="AZ191" s="17" t="str">
        <f t="shared" si="10"/>
        <v>BTS</v>
      </c>
    </row>
    <row r="192" spans="1:52" s="18" customFormat="1" ht="16.5" customHeight="1" x14ac:dyDescent="0.35">
      <c r="A192" s="8" t="str">
        <f>IF(N192="","-",IFERROR(VLOOKUP(N192,'[1]All Route Non-Bailment V76'!$A:$H,5,0),VLOOKUP(N192,'[1]TTVT AAT PxP Bailment EDC V76'!$A:$H,5,0)))</f>
        <v>Bailment</v>
      </c>
      <c r="B192" s="9" t="str">
        <f t="shared" si="8"/>
        <v>Completed</v>
      </c>
      <c r="C192" s="10">
        <f t="shared" si="11"/>
        <v>191</v>
      </c>
      <c r="D192" s="11" t="s">
        <v>62</v>
      </c>
      <c r="E192" s="12" t="s">
        <v>44</v>
      </c>
      <c r="F192" s="11" t="s">
        <v>1</v>
      </c>
      <c r="G192" s="11">
        <v>4399693</v>
      </c>
      <c r="H192" s="13" t="str">
        <f>IF(N192="","-",IFERROR(VLOOKUP(N192,'[1]All Route Non-Bailment V76'!$A:$H,7,0),VLOOKUP(N192,'[1]TTVT AAT PxP Bailment EDC V76'!$A:$H,7,0)))</f>
        <v>Round Trip</v>
      </c>
      <c r="I192" s="11" t="s">
        <v>45</v>
      </c>
      <c r="J192" s="12">
        <v>45271</v>
      </c>
      <c r="K192" s="12">
        <v>45272</v>
      </c>
      <c r="L192" s="12">
        <v>45272</v>
      </c>
      <c r="M192" s="12" t="s">
        <v>69</v>
      </c>
      <c r="N192" s="11" t="s">
        <v>115</v>
      </c>
      <c r="O192" s="13" t="str">
        <f>IF(N192="","-",IFERROR(VLOOKUP(N192,'[1]All Route Non-Bailment V76'!$A:$H,6,0),VLOOKUP(N192,'[1]TTVT AAT PxP Bailment EDC V76'!$A:$H,6,0)))</f>
        <v>11 - 20</v>
      </c>
      <c r="P192" s="11">
        <v>1</v>
      </c>
      <c r="Q192" s="11" t="s">
        <v>3</v>
      </c>
      <c r="R192" s="11" t="s">
        <v>3</v>
      </c>
      <c r="S192" s="13" t="str">
        <f>IF(N192="","-",IFERROR(VLOOKUP(N192,'[1]All Route Non-Bailment V76'!$A:$AF,32,0),VLOOKUP(N192,'[1]TTVT AAT PxP Bailment EDC V76'!$A:$AC,29,0)))</f>
        <v>6W</v>
      </c>
      <c r="T192" s="11" t="s">
        <v>48</v>
      </c>
      <c r="U192" s="11" t="s">
        <v>75</v>
      </c>
      <c r="V192" s="14" t="s">
        <v>76</v>
      </c>
      <c r="W192" s="11" t="s">
        <v>77</v>
      </c>
      <c r="X192" s="15" t="s">
        <v>52</v>
      </c>
      <c r="Y192" s="15" t="s">
        <v>54</v>
      </c>
      <c r="Z192" s="16" t="s">
        <v>3</v>
      </c>
      <c r="AA192" s="16" t="s">
        <v>3</v>
      </c>
      <c r="AB192" s="16" t="s">
        <v>3</v>
      </c>
      <c r="AC192" s="16" t="s">
        <v>3</v>
      </c>
      <c r="AD192" s="15" t="s">
        <v>3</v>
      </c>
      <c r="AE192" s="15" t="s">
        <v>3</v>
      </c>
      <c r="AF192" s="16" t="s">
        <v>3</v>
      </c>
      <c r="AG192" s="16" t="s">
        <v>3</v>
      </c>
      <c r="AH192" s="16" t="s">
        <v>3</v>
      </c>
      <c r="AI192" s="16" t="s">
        <v>3</v>
      </c>
      <c r="AJ192" s="15" t="s">
        <v>3</v>
      </c>
      <c r="AK192" s="15" t="s">
        <v>3</v>
      </c>
      <c r="AL192" s="16" t="s">
        <v>3</v>
      </c>
      <c r="AM192" s="16" t="s">
        <v>3</v>
      </c>
      <c r="AN192" s="16" t="s">
        <v>3</v>
      </c>
      <c r="AO192" s="16" t="s">
        <v>3</v>
      </c>
      <c r="AP192" s="16" t="s">
        <v>53</v>
      </c>
      <c r="AQ192" s="16" t="s">
        <v>3</v>
      </c>
      <c r="AR192" s="16" t="s">
        <v>3</v>
      </c>
      <c r="AS192" s="16" t="s">
        <v>3</v>
      </c>
      <c r="AT192" s="16" t="s">
        <v>3</v>
      </c>
      <c r="AU192" s="11" t="s">
        <v>3</v>
      </c>
      <c r="AV192" s="11" t="s">
        <v>3</v>
      </c>
      <c r="AW192" s="11" t="s">
        <v>3</v>
      </c>
      <c r="AX192" s="17" t="str">
        <f>VLOOKUP(G192,'[1]JDA data'!$D:$E,2,0)</f>
        <v>AC0040</v>
      </c>
      <c r="AY192" s="17" t="b">
        <f t="shared" si="9"/>
        <v>1</v>
      </c>
      <c r="AZ192" s="17" t="str">
        <f t="shared" si="10"/>
        <v>DRD</v>
      </c>
    </row>
    <row r="193" spans="1:52" s="18" customFormat="1" ht="16.5" customHeight="1" x14ac:dyDescent="0.35">
      <c r="A193" s="8" t="str">
        <f>IF(N193="","-",IFERROR(VLOOKUP(N193,'[1]All Route Non-Bailment V76'!$A:$H,5,0),VLOOKUP(N193,'[1]TTVT AAT PxP Bailment EDC V76'!$A:$H,5,0)))</f>
        <v>Bailment</v>
      </c>
      <c r="B193" s="9" t="str">
        <f t="shared" si="8"/>
        <v>Completed</v>
      </c>
      <c r="C193" s="10">
        <f t="shared" si="11"/>
        <v>192</v>
      </c>
      <c r="D193" s="11" t="s">
        <v>43</v>
      </c>
      <c r="E193" s="12" t="s">
        <v>44</v>
      </c>
      <c r="F193" s="11" t="s">
        <v>1</v>
      </c>
      <c r="G193" s="11">
        <v>4399648</v>
      </c>
      <c r="H193" s="13" t="str">
        <f>IF(N193="","-",IFERROR(VLOOKUP(N193,'[1]All Route Non-Bailment V76'!$A:$H,7,0),VLOOKUP(N193,'[1]TTVT AAT PxP Bailment EDC V76'!$A:$H,7,0)))</f>
        <v>Round Trip</v>
      </c>
      <c r="I193" s="11" t="s">
        <v>45</v>
      </c>
      <c r="J193" s="12">
        <v>45271</v>
      </c>
      <c r="K193" s="12">
        <v>45272</v>
      </c>
      <c r="L193" s="12">
        <v>45272</v>
      </c>
      <c r="M193" s="12" t="s">
        <v>69</v>
      </c>
      <c r="N193" s="11" t="s">
        <v>117</v>
      </c>
      <c r="O193" s="13" t="str">
        <f>IF(N193="","-",IFERROR(VLOOKUP(N193,'[1]All Route Non-Bailment V76'!$A:$H,6,0),VLOOKUP(N193,'[1]TTVT AAT PxP Bailment EDC V76'!$A:$H,6,0)))</f>
        <v>11 - 20</v>
      </c>
      <c r="P193" s="11">
        <v>1</v>
      </c>
      <c r="Q193" s="11" t="s">
        <v>3</v>
      </c>
      <c r="R193" s="11" t="s">
        <v>3</v>
      </c>
      <c r="S193" s="13" t="str">
        <f>IF(N193="","-",IFERROR(VLOOKUP(N193,'[1]All Route Non-Bailment V76'!$A:$AF,32,0),VLOOKUP(N193,'[1]TTVT AAT PxP Bailment EDC V76'!$A:$AC,29,0)))</f>
        <v>6W</v>
      </c>
      <c r="T193" s="11" t="s">
        <v>48</v>
      </c>
      <c r="U193" s="11" t="s">
        <v>79</v>
      </c>
      <c r="V193" s="14" t="s">
        <v>80</v>
      </c>
      <c r="W193" s="11" t="s">
        <v>81</v>
      </c>
      <c r="X193" s="15" t="s">
        <v>52</v>
      </c>
      <c r="Y193" s="15" t="s">
        <v>54</v>
      </c>
      <c r="Z193" s="16" t="s">
        <v>3</v>
      </c>
      <c r="AA193" s="16" t="s">
        <v>3</v>
      </c>
      <c r="AB193" s="16" t="s">
        <v>3</v>
      </c>
      <c r="AC193" s="16" t="s">
        <v>3</v>
      </c>
      <c r="AD193" s="15" t="s">
        <v>3</v>
      </c>
      <c r="AE193" s="15" t="s">
        <v>3</v>
      </c>
      <c r="AF193" s="16" t="s">
        <v>3</v>
      </c>
      <c r="AG193" s="16" t="s">
        <v>3</v>
      </c>
      <c r="AH193" s="16" t="s">
        <v>3</v>
      </c>
      <c r="AI193" s="16" t="s">
        <v>3</v>
      </c>
      <c r="AJ193" s="15" t="s">
        <v>3</v>
      </c>
      <c r="AK193" s="15" t="s">
        <v>3</v>
      </c>
      <c r="AL193" s="16" t="s">
        <v>3</v>
      </c>
      <c r="AM193" s="16" t="s">
        <v>3</v>
      </c>
      <c r="AN193" s="16" t="s">
        <v>3</v>
      </c>
      <c r="AO193" s="16" t="s">
        <v>3</v>
      </c>
      <c r="AP193" s="16" t="s">
        <v>68</v>
      </c>
      <c r="AQ193" s="16" t="s">
        <v>3</v>
      </c>
      <c r="AR193" s="16" t="s">
        <v>3</v>
      </c>
      <c r="AS193" s="16" t="s">
        <v>3</v>
      </c>
      <c r="AT193" s="16" t="s">
        <v>3</v>
      </c>
      <c r="AU193" s="11" t="s">
        <v>3</v>
      </c>
      <c r="AV193" s="11" t="s">
        <v>3</v>
      </c>
      <c r="AW193" s="11" t="s">
        <v>3</v>
      </c>
      <c r="AX193" s="17" t="str">
        <f>VLOOKUP(G193,'[1]JDA data'!$D:$E,2,0)</f>
        <v>AA0006</v>
      </c>
      <c r="AY193" s="17" t="b">
        <f t="shared" si="9"/>
        <v>1</v>
      </c>
      <c r="AZ193" s="17" t="str">
        <f t="shared" si="10"/>
        <v>BTS</v>
      </c>
    </row>
    <row r="194" spans="1:52" s="18" customFormat="1" ht="16.5" customHeight="1" x14ac:dyDescent="0.35">
      <c r="A194" s="8" t="str">
        <f>IF(N194="","-",IFERROR(VLOOKUP(N194,'[1]All Route Non-Bailment V76'!$A:$H,5,0),VLOOKUP(N194,'[1]TTVT AAT PxP Bailment EDC V76'!$A:$H,5,0)))</f>
        <v>Bailment</v>
      </c>
      <c r="B194" s="9" t="str">
        <f t="shared" ref="B194:B257" si="12">IF(J194="","",IF(COUNTBLANK(C194:AT194)&gt;0,"Check","Completed"))</f>
        <v>Completed</v>
      </c>
      <c r="C194" s="10">
        <f t="shared" si="11"/>
        <v>193</v>
      </c>
      <c r="D194" s="11" t="s">
        <v>43</v>
      </c>
      <c r="E194" s="12" t="s">
        <v>44</v>
      </c>
      <c r="F194" s="11" t="s">
        <v>1</v>
      </c>
      <c r="G194" s="11">
        <v>4399708</v>
      </c>
      <c r="H194" s="13" t="str">
        <f>IF(N194="","-",IFERROR(VLOOKUP(N194,'[1]All Route Non-Bailment V76'!$A:$H,7,0),VLOOKUP(N194,'[1]TTVT AAT PxP Bailment EDC V76'!$A:$H,7,0)))</f>
        <v>Round Trip</v>
      </c>
      <c r="I194" s="11" t="s">
        <v>45</v>
      </c>
      <c r="J194" s="12">
        <v>45271</v>
      </c>
      <c r="K194" s="12">
        <v>45272</v>
      </c>
      <c r="L194" s="12">
        <v>45272</v>
      </c>
      <c r="M194" s="12" t="s">
        <v>69</v>
      </c>
      <c r="N194" s="11" t="s">
        <v>118</v>
      </c>
      <c r="O194" s="13" t="str">
        <f>IF(N194="","-",IFERROR(VLOOKUP(N194,'[1]All Route Non-Bailment V76'!$A:$H,6,0),VLOOKUP(N194,'[1]TTVT AAT PxP Bailment EDC V76'!$A:$H,6,0)))</f>
        <v>11 - 20</v>
      </c>
      <c r="P194" s="11">
        <v>1</v>
      </c>
      <c r="Q194" s="11" t="s">
        <v>3</v>
      </c>
      <c r="R194" s="11" t="s">
        <v>3</v>
      </c>
      <c r="S194" s="13" t="str">
        <f>IF(N194="","-",IFERROR(VLOOKUP(N194,'[1]All Route Non-Bailment V76'!$A:$AF,32,0),VLOOKUP(N194,'[1]TTVT AAT PxP Bailment EDC V76'!$A:$AC,29,0)))</f>
        <v>6W</v>
      </c>
      <c r="T194" s="11" t="s">
        <v>48</v>
      </c>
      <c r="U194" s="11" t="s">
        <v>83</v>
      </c>
      <c r="V194" s="14" t="s">
        <v>84</v>
      </c>
      <c r="W194" s="11" t="s">
        <v>85</v>
      </c>
      <c r="X194" s="15" t="s">
        <v>52</v>
      </c>
      <c r="Y194" s="15" t="s">
        <v>54</v>
      </c>
      <c r="Z194" s="16" t="s">
        <v>3</v>
      </c>
      <c r="AA194" s="16" t="s">
        <v>3</v>
      </c>
      <c r="AB194" s="16" t="s">
        <v>3</v>
      </c>
      <c r="AC194" s="16" t="s">
        <v>3</v>
      </c>
      <c r="AD194" s="15" t="s">
        <v>3</v>
      </c>
      <c r="AE194" s="15" t="s">
        <v>3</v>
      </c>
      <c r="AF194" s="16" t="s">
        <v>3</v>
      </c>
      <c r="AG194" s="16" t="s">
        <v>3</v>
      </c>
      <c r="AH194" s="16" t="s">
        <v>3</v>
      </c>
      <c r="AI194" s="16" t="s">
        <v>3</v>
      </c>
      <c r="AJ194" s="15" t="s">
        <v>3</v>
      </c>
      <c r="AK194" s="15" t="s">
        <v>3</v>
      </c>
      <c r="AL194" s="16" t="s">
        <v>3</v>
      </c>
      <c r="AM194" s="16" t="s">
        <v>3</v>
      </c>
      <c r="AN194" s="16" t="s">
        <v>3</v>
      </c>
      <c r="AO194" s="16" t="s">
        <v>3</v>
      </c>
      <c r="AP194" s="16" t="s">
        <v>68</v>
      </c>
      <c r="AQ194" s="16" t="s">
        <v>3</v>
      </c>
      <c r="AR194" s="16" t="s">
        <v>3</v>
      </c>
      <c r="AS194" s="16" t="s">
        <v>3</v>
      </c>
      <c r="AT194" s="16" t="s">
        <v>3</v>
      </c>
      <c r="AU194" s="11" t="s">
        <v>3</v>
      </c>
      <c r="AV194" s="11" t="s">
        <v>3</v>
      </c>
      <c r="AW194" s="11" t="s">
        <v>3</v>
      </c>
      <c r="AX194" s="17" t="str">
        <f>VLOOKUP(G194,'[1]JDA data'!$D:$E,2,0)</f>
        <v>AC0041</v>
      </c>
      <c r="AY194" s="17" t="b">
        <f t="shared" ref="AY194:AY257" si="13">AX194=N194</f>
        <v>1</v>
      </c>
      <c r="AZ194" s="17" t="str">
        <f t="shared" ref="AZ194:AZ257" si="14">D194</f>
        <v>BTS</v>
      </c>
    </row>
    <row r="195" spans="1:52" s="18" customFormat="1" ht="16.5" customHeight="1" x14ac:dyDescent="0.35">
      <c r="A195" s="8" t="str">
        <f>IF(N195="","-",IFERROR(VLOOKUP(N195,'[1]All Route Non-Bailment V76'!$A:$H,5,0),VLOOKUP(N195,'[1]TTVT AAT PxP Bailment EDC V76'!$A:$H,5,0)))</f>
        <v>Bailment</v>
      </c>
      <c r="B195" s="9" t="str">
        <f t="shared" si="12"/>
        <v>Completed</v>
      </c>
      <c r="C195" s="10">
        <f t="shared" si="11"/>
        <v>194</v>
      </c>
      <c r="D195" s="11" t="s">
        <v>43</v>
      </c>
      <c r="E195" s="12" t="s">
        <v>44</v>
      </c>
      <c r="F195" s="11" t="s">
        <v>0</v>
      </c>
      <c r="G195" s="11">
        <v>4410181</v>
      </c>
      <c r="H195" s="13" t="str">
        <f>IF(N195="","-",IFERROR(VLOOKUP(N195,'[1]All Route Non-Bailment V76'!$A:$H,7,0),VLOOKUP(N195,'[1]TTVT AAT PxP Bailment EDC V76'!$A:$H,7,0)))</f>
        <v>Round Trip</v>
      </c>
      <c r="I195" s="11" t="s">
        <v>45</v>
      </c>
      <c r="J195" s="12">
        <v>45272</v>
      </c>
      <c r="K195" s="12">
        <v>45272</v>
      </c>
      <c r="L195" s="12">
        <v>45272</v>
      </c>
      <c r="M195" s="12" t="s">
        <v>46</v>
      </c>
      <c r="N195" s="11" t="s">
        <v>56</v>
      </c>
      <c r="O195" s="13" t="str">
        <f>IF(N195="","-",IFERROR(VLOOKUP(N195,'[1]All Route Non-Bailment V76'!$A:$H,6,0),VLOOKUP(N195,'[1]TTVT AAT PxP Bailment EDC V76'!$A:$H,6,0)))</f>
        <v>11 - 20</v>
      </c>
      <c r="P195" s="11">
        <v>1</v>
      </c>
      <c r="Q195" s="11" t="s">
        <v>3</v>
      </c>
      <c r="R195" s="11" t="s">
        <v>3</v>
      </c>
      <c r="S195" s="13" t="str">
        <f>IF(N195="","-",IFERROR(VLOOKUP(N195,'[1]All Route Non-Bailment V76'!$A:$AF,32,0),VLOOKUP(N195,'[1]TTVT AAT PxP Bailment EDC V76'!$A:$AC,29,0)))</f>
        <v>6W</v>
      </c>
      <c r="T195" s="11" t="s">
        <v>48</v>
      </c>
      <c r="U195" s="11" t="s">
        <v>79</v>
      </c>
      <c r="V195" s="14" t="s">
        <v>80</v>
      </c>
      <c r="W195" s="11" t="s">
        <v>81</v>
      </c>
      <c r="X195" s="15" t="s">
        <v>52</v>
      </c>
      <c r="Y195" s="15" t="s">
        <v>53</v>
      </c>
      <c r="Z195" s="16" t="s">
        <v>3</v>
      </c>
      <c r="AA195" s="16" t="s">
        <v>3</v>
      </c>
      <c r="AB195" s="16" t="s">
        <v>3</v>
      </c>
      <c r="AC195" s="16" t="s">
        <v>3</v>
      </c>
      <c r="AD195" s="15" t="s">
        <v>3</v>
      </c>
      <c r="AE195" s="15" t="s">
        <v>3</v>
      </c>
      <c r="AF195" s="16" t="s">
        <v>3</v>
      </c>
      <c r="AG195" s="16" t="s">
        <v>3</v>
      </c>
      <c r="AH195" s="16" t="s">
        <v>3</v>
      </c>
      <c r="AI195" s="16" t="s">
        <v>3</v>
      </c>
      <c r="AJ195" s="15" t="s">
        <v>3</v>
      </c>
      <c r="AK195" s="15" t="s">
        <v>3</v>
      </c>
      <c r="AL195" s="16" t="s">
        <v>3</v>
      </c>
      <c r="AM195" s="16" t="s">
        <v>3</v>
      </c>
      <c r="AN195" s="16" t="s">
        <v>3</v>
      </c>
      <c r="AO195" s="16" t="s">
        <v>3</v>
      </c>
      <c r="AP195" s="16" t="s">
        <v>54</v>
      </c>
      <c r="AQ195" s="16" t="s">
        <v>3</v>
      </c>
      <c r="AR195" s="16" t="s">
        <v>3</v>
      </c>
      <c r="AS195" s="16" t="s">
        <v>3</v>
      </c>
      <c r="AT195" s="16" t="s">
        <v>3</v>
      </c>
      <c r="AU195" s="11" t="s">
        <v>3</v>
      </c>
      <c r="AV195" s="11" t="s">
        <v>3</v>
      </c>
      <c r="AW195" s="11" t="s">
        <v>3</v>
      </c>
      <c r="AX195" s="17" t="str">
        <f>VLOOKUP(G195,'[1]JDA data'!$D:$E,2,0)</f>
        <v>AC0006</v>
      </c>
      <c r="AY195" s="17" t="b">
        <f t="shared" si="13"/>
        <v>1</v>
      </c>
      <c r="AZ195" s="17" t="str">
        <f t="shared" si="14"/>
        <v>BTS</v>
      </c>
    </row>
    <row r="196" spans="1:52" s="18" customFormat="1" ht="16.5" customHeight="1" x14ac:dyDescent="0.35">
      <c r="A196" s="8" t="str">
        <f>IF(N196="","-",IFERROR(VLOOKUP(N196,'[1]All Route Non-Bailment V76'!$A:$H,5,0),VLOOKUP(N196,'[1]TTVT AAT PxP Bailment EDC V76'!$A:$H,5,0)))</f>
        <v>Bailment</v>
      </c>
      <c r="B196" s="9" t="str">
        <f t="shared" si="12"/>
        <v>Completed</v>
      </c>
      <c r="C196" s="10">
        <f t="shared" ref="C196:C259" si="15">C195+1</f>
        <v>195</v>
      </c>
      <c r="D196" s="11" t="s">
        <v>62</v>
      </c>
      <c r="E196" s="12" t="s">
        <v>44</v>
      </c>
      <c r="F196" s="11" t="s">
        <v>0</v>
      </c>
      <c r="G196" s="11">
        <v>4410167</v>
      </c>
      <c r="H196" s="13" t="str">
        <f>IF(N196="","-",IFERROR(VLOOKUP(N196,'[1]All Route Non-Bailment V76'!$A:$H,7,0),VLOOKUP(N196,'[1]TTVT AAT PxP Bailment EDC V76'!$A:$H,7,0)))</f>
        <v>Round Trip</v>
      </c>
      <c r="I196" s="11" t="s">
        <v>45</v>
      </c>
      <c r="J196" s="12">
        <v>45272</v>
      </c>
      <c r="K196" s="12">
        <v>45272</v>
      </c>
      <c r="L196" s="12">
        <v>45272</v>
      </c>
      <c r="M196" s="12" t="s">
        <v>46</v>
      </c>
      <c r="N196" s="11" t="s">
        <v>64</v>
      </c>
      <c r="O196" s="13" t="str">
        <f>IF(N196="","-",IFERROR(VLOOKUP(N196,'[1]All Route Non-Bailment V76'!$A:$H,6,0),VLOOKUP(N196,'[1]TTVT AAT PxP Bailment EDC V76'!$A:$H,6,0)))</f>
        <v>11 - 20</v>
      </c>
      <c r="P196" s="11">
        <v>1</v>
      </c>
      <c r="Q196" s="11" t="s">
        <v>3</v>
      </c>
      <c r="R196" s="11" t="s">
        <v>3</v>
      </c>
      <c r="S196" s="13" t="str">
        <f>IF(N196="","-",IFERROR(VLOOKUP(N196,'[1]All Route Non-Bailment V76'!$A:$AF,32,0),VLOOKUP(N196,'[1]TTVT AAT PxP Bailment EDC V76'!$A:$AC,29,0)))</f>
        <v>6W</v>
      </c>
      <c r="T196" s="11" t="s">
        <v>48</v>
      </c>
      <c r="U196" s="11" t="s">
        <v>65</v>
      </c>
      <c r="V196" s="14" t="s">
        <v>66</v>
      </c>
      <c r="W196" s="11" t="s">
        <v>67</v>
      </c>
      <c r="X196" s="15" t="s">
        <v>52</v>
      </c>
      <c r="Y196" s="15" t="s">
        <v>68</v>
      </c>
      <c r="Z196" s="16" t="s">
        <v>3</v>
      </c>
      <c r="AA196" s="16" t="s">
        <v>3</v>
      </c>
      <c r="AB196" s="16" t="s">
        <v>3</v>
      </c>
      <c r="AC196" s="16" t="s">
        <v>3</v>
      </c>
      <c r="AD196" s="15" t="s">
        <v>3</v>
      </c>
      <c r="AE196" s="15" t="s">
        <v>3</v>
      </c>
      <c r="AF196" s="16" t="s">
        <v>3</v>
      </c>
      <c r="AG196" s="16" t="s">
        <v>3</v>
      </c>
      <c r="AH196" s="16" t="s">
        <v>3</v>
      </c>
      <c r="AI196" s="16" t="s">
        <v>3</v>
      </c>
      <c r="AJ196" s="15" t="s">
        <v>3</v>
      </c>
      <c r="AK196" s="15" t="s">
        <v>3</v>
      </c>
      <c r="AL196" s="16" t="s">
        <v>3</v>
      </c>
      <c r="AM196" s="16" t="s">
        <v>3</v>
      </c>
      <c r="AN196" s="16" t="s">
        <v>3</v>
      </c>
      <c r="AO196" s="16" t="s">
        <v>3</v>
      </c>
      <c r="AP196" s="16" t="s">
        <v>54</v>
      </c>
      <c r="AQ196" s="16" t="s">
        <v>3</v>
      </c>
      <c r="AR196" s="16" t="s">
        <v>3</v>
      </c>
      <c r="AS196" s="16" t="s">
        <v>3</v>
      </c>
      <c r="AT196" s="16" t="s">
        <v>3</v>
      </c>
      <c r="AU196" s="11" t="s">
        <v>3</v>
      </c>
      <c r="AV196" s="11" t="s">
        <v>3</v>
      </c>
      <c r="AW196" s="11" t="s">
        <v>3</v>
      </c>
      <c r="AX196" s="17" t="str">
        <f>VLOOKUP(G196,'[1]JDA data'!$D:$E,2,0)</f>
        <v>AB0001</v>
      </c>
      <c r="AY196" s="17" t="b">
        <f t="shared" si="13"/>
        <v>1</v>
      </c>
      <c r="AZ196" s="17" t="str">
        <f t="shared" si="14"/>
        <v>DRD</v>
      </c>
    </row>
    <row r="197" spans="1:52" s="18" customFormat="1" ht="16.5" customHeight="1" x14ac:dyDescent="0.35">
      <c r="A197" s="8" t="str">
        <f>IF(N197="","-",IFERROR(VLOOKUP(N197,'[1]All Route Non-Bailment V76'!$A:$H,5,0),VLOOKUP(N197,'[1]TTVT AAT PxP Bailment EDC V76'!$A:$H,5,0)))</f>
        <v>Bailment</v>
      </c>
      <c r="B197" s="9" t="str">
        <f t="shared" si="12"/>
        <v>Completed</v>
      </c>
      <c r="C197" s="10">
        <f t="shared" si="15"/>
        <v>196</v>
      </c>
      <c r="D197" s="11" t="s">
        <v>43</v>
      </c>
      <c r="E197" s="12" t="s">
        <v>44</v>
      </c>
      <c r="F197" s="11" t="s">
        <v>1</v>
      </c>
      <c r="G197" s="11">
        <v>4410125</v>
      </c>
      <c r="H197" s="13" t="str">
        <f>IF(N197="","-",IFERROR(VLOOKUP(N197,'[1]All Route Non-Bailment V76'!$A:$H,7,0),VLOOKUP(N197,'[1]TTVT AAT PxP Bailment EDC V76'!$A:$H,7,0)))</f>
        <v>Round Trip</v>
      </c>
      <c r="I197" s="11" t="s">
        <v>45</v>
      </c>
      <c r="J197" s="12">
        <v>45272</v>
      </c>
      <c r="K197" s="12">
        <v>45272</v>
      </c>
      <c r="L197" s="12">
        <v>45272</v>
      </c>
      <c r="M197" s="12" t="s">
        <v>69</v>
      </c>
      <c r="N197" s="11" t="s">
        <v>132</v>
      </c>
      <c r="O197" s="13" t="str">
        <f>IF(N197="","-",IFERROR(VLOOKUP(N197,'[1]All Route Non-Bailment V76'!$A:$H,6,0),VLOOKUP(N197,'[1]TTVT AAT PxP Bailment EDC V76'!$A:$H,6,0)))</f>
        <v>11 - 20</v>
      </c>
      <c r="P197" s="11">
        <v>1</v>
      </c>
      <c r="Q197" s="11" t="s">
        <v>3</v>
      </c>
      <c r="R197" s="11" t="s">
        <v>3</v>
      </c>
      <c r="S197" s="13" t="str">
        <f>IF(N197="","-",IFERROR(VLOOKUP(N197,'[1]All Route Non-Bailment V76'!$A:$AF,32,0),VLOOKUP(N197,'[1]TTVT AAT PxP Bailment EDC V76'!$A:$AC,29,0)))</f>
        <v>6W</v>
      </c>
      <c r="T197" s="11" t="s">
        <v>48</v>
      </c>
      <c r="U197" s="11" t="s">
        <v>83</v>
      </c>
      <c r="V197" s="14" t="s">
        <v>84</v>
      </c>
      <c r="W197" s="11" t="s">
        <v>85</v>
      </c>
      <c r="X197" s="15" t="s">
        <v>52</v>
      </c>
      <c r="Y197" s="15" t="s">
        <v>54</v>
      </c>
      <c r="Z197" s="16" t="s">
        <v>3</v>
      </c>
      <c r="AA197" s="16" t="s">
        <v>3</v>
      </c>
      <c r="AB197" s="16" t="s">
        <v>3</v>
      </c>
      <c r="AC197" s="16" t="s">
        <v>3</v>
      </c>
      <c r="AD197" s="15" t="s">
        <v>3</v>
      </c>
      <c r="AE197" s="15" t="s">
        <v>3</v>
      </c>
      <c r="AF197" s="16" t="s">
        <v>3</v>
      </c>
      <c r="AG197" s="16" t="s">
        <v>3</v>
      </c>
      <c r="AH197" s="16" t="s">
        <v>3</v>
      </c>
      <c r="AI197" s="16" t="s">
        <v>3</v>
      </c>
      <c r="AJ197" s="15" t="s">
        <v>3</v>
      </c>
      <c r="AK197" s="15" t="s">
        <v>3</v>
      </c>
      <c r="AL197" s="16" t="s">
        <v>3</v>
      </c>
      <c r="AM197" s="16" t="s">
        <v>3</v>
      </c>
      <c r="AN197" s="16" t="s">
        <v>3</v>
      </c>
      <c r="AO197" s="16" t="s">
        <v>3</v>
      </c>
      <c r="AP197" s="16" t="s">
        <v>53</v>
      </c>
      <c r="AQ197" s="16" t="s">
        <v>3</v>
      </c>
      <c r="AR197" s="16" t="s">
        <v>3</v>
      </c>
      <c r="AS197" s="16" t="s">
        <v>3</v>
      </c>
      <c r="AT197" s="16" t="s">
        <v>3</v>
      </c>
      <c r="AU197" s="11" t="s">
        <v>3</v>
      </c>
      <c r="AV197" s="11" t="s">
        <v>3</v>
      </c>
      <c r="AW197" s="11" t="s">
        <v>3</v>
      </c>
      <c r="AX197" s="17" t="str">
        <f>VLOOKUP(G197,'[1]JDA data'!$D:$E,2,0)</f>
        <v>AC0035</v>
      </c>
      <c r="AY197" s="17" t="b">
        <f t="shared" si="13"/>
        <v>1</v>
      </c>
      <c r="AZ197" s="17" t="str">
        <f t="shared" si="14"/>
        <v>BTS</v>
      </c>
    </row>
    <row r="198" spans="1:52" s="18" customFormat="1" ht="16.5" customHeight="1" x14ac:dyDescent="0.35">
      <c r="A198" s="8" t="str">
        <f>IF(N198="","-",IFERROR(VLOOKUP(N198,'[1]All Route Non-Bailment V76'!$A:$H,5,0),VLOOKUP(N198,'[1]TTVT AAT PxP Bailment EDC V76'!$A:$H,5,0)))</f>
        <v>Bailment</v>
      </c>
      <c r="B198" s="9" t="str">
        <f t="shared" si="12"/>
        <v>Completed</v>
      </c>
      <c r="C198" s="10">
        <f t="shared" si="15"/>
        <v>197</v>
      </c>
      <c r="D198" s="11" t="s">
        <v>43</v>
      </c>
      <c r="E198" s="12" t="s">
        <v>44</v>
      </c>
      <c r="F198" s="11" t="s">
        <v>0</v>
      </c>
      <c r="G198" s="11">
        <v>4410078</v>
      </c>
      <c r="H198" s="13" t="str">
        <f>IF(N198="","-",IFERROR(VLOOKUP(N198,'[1]All Route Non-Bailment V76'!$A:$H,7,0),VLOOKUP(N198,'[1]TTVT AAT PxP Bailment EDC V76'!$A:$H,7,0)))</f>
        <v>Round Trip</v>
      </c>
      <c r="I198" s="11" t="s">
        <v>63</v>
      </c>
      <c r="J198" s="12">
        <v>45272</v>
      </c>
      <c r="K198" s="12">
        <v>45272</v>
      </c>
      <c r="L198" s="12">
        <v>45272</v>
      </c>
      <c r="M198" s="12" t="s">
        <v>69</v>
      </c>
      <c r="N198" s="11" t="s">
        <v>133</v>
      </c>
      <c r="O198" s="13" t="str">
        <f>IF(N198="","-",IFERROR(VLOOKUP(N198,'[1]All Route Non-Bailment V76'!$A:$H,6,0),VLOOKUP(N198,'[1]TTVT AAT PxP Bailment EDC V76'!$A:$H,6,0)))</f>
        <v>11 - 20</v>
      </c>
      <c r="P198" s="11">
        <v>1</v>
      </c>
      <c r="Q198" s="11" t="s">
        <v>3</v>
      </c>
      <c r="R198" s="11" t="s">
        <v>3</v>
      </c>
      <c r="S198" s="13" t="str">
        <f>IF(N198="","-",IFERROR(VLOOKUP(N198,'[1]All Route Non-Bailment V76'!$A:$AF,32,0),VLOOKUP(N198,'[1]TTVT AAT PxP Bailment EDC V76'!$A:$AC,29,0)))</f>
        <v>6W</v>
      </c>
      <c r="T198" s="11" t="s">
        <v>48</v>
      </c>
      <c r="U198" s="11" t="s">
        <v>49</v>
      </c>
      <c r="V198" s="14" t="s">
        <v>50</v>
      </c>
      <c r="W198" s="11" t="s">
        <v>51</v>
      </c>
      <c r="X198" s="15" t="s">
        <v>52</v>
      </c>
      <c r="Y198" s="15" t="s">
        <v>68</v>
      </c>
      <c r="Z198" s="16" t="s">
        <v>3</v>
      </c>
      <c r="AA198" s="16" t="s">
        <v>3</v>
      </c>
      <c r="AB198" s="16" t="s">
        <v>3</v>
      </c>
      <c r="AC198" s="16" t="s">
        <v>3</v>
      </c>
      <c r="AD198" s="15" t="s">
        <v>3</v>
      </c>
      <c r="AE198" s="15" t="s">
        <v>3</v>
      </c>
      <c r="AF198" s="16" t="s">
        <v>3</v>
      </c>
      <c r="AG198" s="16" t="s">
        <v>3</v>
      </c>
      <c r="AH198" s="16" t="s">
        <v>3</v>
      </c>
      <c r="AI198" s="16" t="s">
        <v>3</v>
      </c>
      <c r="AJ198" s="15" t="s">
        <v>3</v>
      </c>
      <c r="AK198" s="15" t="s">
        <v>3</v>
      </c>
      <c r="AL198" s="16" t="s">
        <v>3</v>
      </c>
      <c r="AM198" s="16" t="s">
        <v>3</v>
      </c>
      <c r="AN198" s="16" t="s">
        <v>3</v>
      </c>
      <c r="AO198" s="16" t="s">
        <v>3</v>
      </c>
      <c r="AP198" s="16" t="s">
        <v>54</v>
      </c>
      <c r="AQ198" s="16" t="s">
        <v>3</v>
      </c>
      <c r="AR198" s="16" t="s">
        <v>3</v>
      </c>
      <c r="AS198" s="16" t="s">
        <v>3</v>
      </c>
      <c r="AT198" s="16" t="s">
        <v>3</v>
      </c>
      <c r="AU198" s="11" t="s">
        <v>3</v>
      </c>
      <c r="AV198" s="11" t="s">
        <v>3</v>
      </c>
      <c r="AW198" s="11" t="s">
        <v>3</v>
      </c>
      <c r="AX198" s="17" t="str">
        <f>VLOOKUP(G198,'[1]JDA data'!$D:$E,2,0)</f>
        <v>AC0036</v>
      </c>
      <c r="AY198" s="17" t="b">
        <f t="shared" si="13"/>
        <v>1</v>
      </c>
      <c r="AZ198" s="17" t="str">
        <f t="shared" si="14"/>
        <v>BTS</v>
      </c>
    </row>
    <row r="199" spans="1:52" s="18" customFormat="1" ht="16.5" customHeight="1" x14ac:dyDescent="0.35">
      <c r="A199" s="8" t="str">
        <f>IF(N199="","-",IFERROR(VLOOKUP(N199,'[1]All Route Non-Bailment V76'!$A:$H,5,0),VLOOKUP(N199,'[1]TTVT AAT PxP Bailment EDC V76'!$A:$H,5,0)))</f>
        <v>Bailment</v>
      </c>
      <c r="B199" s="9" t="str">
        <f t="shared" si="12"/>
        <v>Completed</v>
      </c>
      <c r="C199" s="10">
        <f t="shared" si="15"/>
        <v>198</v>
      </c>
      <c r="D199" s="11" t="s">
        <v>62</v>
      </c>
      <c r="E199" s="12" t="s">
        <v>44</v>
      </c>
      <c r="F199" s="11" t="s">
        <v>0</v>
      </c>
      <c r="G199" s="11">
        <v>4410069</v>
      </c>
      <c r="H199" s="13" t="str">
        <f>IF(N199="","-",IFERROR(VLOOKUP(N199,'[1]All Route Non-Bailment V76'!$A:$H,7,0),VLOOKUP(N199,'[1]TTVT AAT PxP Bailment EDC V76'!$A:$H,7,0)))</f>
        <v>Round Trip</v>
      </c>
      <c r="I199" s="11" t="s">
        <v>63</v>
      </c>
      <c r="J199" s="12">
        <v>45272</v>
      </c>
      <c r="K199" s="12">
        <v>45272</v>
      </c>
      <c r="L199" s="12">
        <v>45272</v>
      </c>
      <c r="M199" s="12" t="s">
        <v>69</v>
      </c>
      <c r="N199" s="11" t="s">
        <v>70</v>
      </c>
      <c r="O199" s="13" t="str">
        <f>IF(N199="","-",IFERROR(VLOOKUP(N199,'[1]All Route Non-Bailment V76'!$A:$H,6,0),VLOOKUP(N199,'[1]TTVT AAT PxP Bailment EDC V76'!$A:$H,6,0)))</f>
        <v>11 - 20</v>
      </c>
      <c r="P199" s="11">
        <v>1</v>
      </c>
      <c r="Q199" s="11" t="s">
        <v>3</v>
      </c>
      <c r="R199" s="11" t="s">
        <v>3</v>
      </c>
      <c r="S199" s="13" t="str">
        <f>IF(N199="","-",IFERROR(VLOOKUP(N199,'[1]All Route Non-Bailment V76'!$A:$AF,32,0),VLOOKUP(N199,'[1]TTVT AAT PxP Bailment EDC V76'!$A:$AC,29,0)))</f>
        <v>6W</v>
      </c>
      <c r="T199" s="11" t="s">
        <v>48</v>
      </c>
      <c r="U199" s="11" t="s">
        <v>65</v>
      </c>
      <c r="V199" s="14" t="s">
        <v>66</v>
      </c>
      <c r="W199" s="11" t="s">
        <v>67</v>
      </c>
      <c r="X199" s="15" t="s">
        <v>52</v>
      </c>
      <c r="Y199" s="15" t="s">
        <v>68</v>
      </c>
      <c r="Z199" s="16" t="s">
        <v>3</v>
      </c>
      <c r="AA199" s="16" t="s">
        <v>3</v>
      </c>
      <c r="AB199" s="16" t="s">
        <v>3</v>
      </c>
      <c r="AC199" s="16" t="s">
        <v>3</v>
      </c>
      <c r="AD199" s="15" t="s">
        <v>3</v>
      </c>
      <c r="AE199" s="15" t="s">
        <v>3</v>
      </c>
      <c r="AF199" s="16" t="s">
        <v>3</v>
      </c>
      <c r="AG199" s="16" t="s">
        <v>3</v>
      </c>
      <c r="AH199" s="16" t="s">
        <v>3</v>
      </c>
      <c r="AI199" s="16" t="s">
        <v>3</v>
      </c>
      <c r="AJ199" s="15" t="s">
        <v>3</v>
      </c>
      <c r="AK199" s="15" t="s">
        <v>3</v>
      </c>
      <c r="AL199" s="16" t="s">
        <v>3</v>
      </c>
      <c r="AM199" s="16" t="s">
        <v>3</v>
      </c>
      <c r="AN199" s="16" t="s">
        <v>3</v>
      </c>
      <c r="AO199" s="16" t="s">
        <v>3</v>
      </c>
      <c r="AP199" s="16" t="s">
        <v>54</v>
      </c>
      <c r="AQ199" s="16" t="s">
        <v>3</v>
      </c>
      <c r="AR199" s="16" t="s">
        <v>3</v>
      </c>
      <c r="AS199" s="16" t="s">
        <v>3</v>
      </c>
      <c r="AT199" s="16" t="s">
        <v>3</v>
      </c>
      <c r="AU199" s="11" t="s">
        <v>3</v>
      </c>
      <c r="AV199" s="11" t="s">
        <v>3</v>
      </c>
      <c r="AW199" s="11" t="s">
        <v>3</v>
      </c>
      <c r="AX199" s="17" t="str">
        <f>VLOOKUP(G199,'[1]JDA data'!$D:$E,2,0)</f>
        <v>AB0005</v>
      </c>
      <c r="AY199" s="17" t="b">
        <f t="shared" si="13"/>
        <v>1</v>
      </c>
      <c r="AZ199" s="17" t="str">
        <f t="shared" si="14"/>
        <v>DRD</v>
      </c>
    </row>
    <row r="200" spans="1:52" s="18" customFormat="1" ht="16.5" customHeight="1" x14ac:dyDescent="0.35">
      <c r="A200" s="8" t="str">
        <f>IF(N200="","-",IFERROR(VLOOKUP(N200,'[1]All Route Non-Bailment V76'!$A:$H,5,0),VLOOKUP(N200,'[1]TTVT AAT PxP Bailment EDC V76'!$A:$H,5,0)))</f>
        <v>Bailment</v>
      </c>
      <c r="B200" s="9" t="str">
        <f t="shared" si="12"/>
        <v>Completed</v>
      </c>
      <c r="C200" s="10">
        <f t="shared" si="15"/>
        <v>199</v>
      </c>
      <c r="D200" s="11" t="s">
        <v>62</v>
      </c>
      <c r="E200" s="12" t="s">
        <v>44</v>
      </c>
      <c r="F200" s="11" t="s">
        <v>0</v>
      </c>
      <c r="G200" s="11">
        <v>4410169</v>
      </c>
      <c r="H200" s="13" t="str">
        <f>IF(N200="","-",IFERROR(VLOOKUP(N200,'[1]All Route Non-Bailment V76'!$A:$H,7,0),VLOOKUP(N200,'[1]TTVT AAT PxP Bailment EDC V76'!$A:$H,7,0)))</f>
        <v>Round Trip</v>
      </c>
      <c r="I200" s="11" t="s">
        <v>45</v>
      </c>
      <c r="J200" s="12">
        <v>45272</v>
      </c>
      <c r="K200" s="12">
        <v>45272</v>
      </c>
      <c r="L200" s="12">
        <v>45272</v>
      </c>
      <c r="M200" s="12" t="s">
        <v>46</v>
      </c>
      <c r="N200" s="11" t="s">
        <v>74</v>
      </c>
      <c r="O200" s="13" t="str">
        <f>IF(N200="","-",IFERROR(VLOOKUP(N200,'[1]All Route Non-Bailment V76'!$A:$H,6,0),VLOOKUP(N200,'[1]TTVT AAT PxP Bailment EDC V76'!$A:$H,6,0)))</f>
        <v>11 - 20</v>
      </c>
      <c r="P200" s="11">
        <v>1</v>
      </c>
      <c r="Q200" s="11" t="s">
        <v>3</v>
      </c>
      <c r="R200" s="11" t="s">
        <v>3</v>
      </c>
      <c r="S200" s="13" t="str">
        <f>IF(N200="","-",IFERROR(VLOOKUP(N200,'[1]All Route Non-Bailment V76'!$A:$AF,32,0),VLOOKUP(N200,'[1]TTVT AAT PxP Bailment EDC V76'!$A:$AC,29,0)))</f>
        <v>6W</v>
      </c>
      <c r="T200" s="11" t="s">
        <v>48</v>
      </c>
      <c r="U200" s="11" t="s">
        <v>75</v>
      </c>
      <c r="V200" s="14" t="s">
        <v>76</v>
      </c>
      <c r="W200" s="11" t="s">
        <v>116</v>
      </c>
      <c r="X200" s="15" t="s">
        <v>52</v>
      </c>
      <c r="Y200" s="15" t="s">
        <v>68</v>
      </c>
      <c r="Z200" s="16" t="s">
        <v>3</v>
      </c>
      <c r="AA200" s="16" t="s">
        <v>3</v>
      </c>
      <c r="AB200" s="16" t="s">
        <v>3</v>
      </c>
      <c r="AC200" s="16" t="s">
        <v>3</v>
      </c>
      <c r="AD200" s="15" t="s">
        <v>3</v>
      </c>
      <c r="AE200" s="15" t="s">
        <v>3</v>
      </c>
      <c r="AF200" s="16" t="s">
        <v>3</v>
      </c>
      <c r="AG200" s="16" t="s">
        <v>3</v>
      </c>
      <c r="AH200" s="16" t="s">
        <v>3</v>
      </c>
      <c r="AI200" s="16" t="s">
        <v>3</v>
      </c>
      <c r="AJ200" s="15" t="s">
        <v>3</v>
      </c>
      <c r="AK200" s="15" t="s">
        <v>3</v>
      </c>
      <c r="AL200" s="16" t="s">
        <v>3</v>
      </c>
      <c r="AM200" s="16" t="s">
        <v>3</v>
      </c>
      <c r="AN200" s="16" t="s">
        <v>3</v>
      </c>
      <c r="AO200" s="16" t="s">
        <v>3</v>
      </c>
      <c r="AP200" s="16" t="s">
        <v>54</v>
      </c>
      <c r="AQ200" s="16" t="s">
        <v>3</v>
      </c>
      <c r="AR200" s="16" t="s">
        <v>3</v>
      </c>
      <c r="AS200" s="16" t="s">
        <v>3</v>
      </c>
      <c r="AT200" s="16" t="s">
        <v>3</v>
      </c>
      <c r="AU200" s="11" t="s">
        <v>3</v>
      </c>
      <c r="AV200" s="11" t="s">
        <v>3</v>
      </c>
      <c r="AW200" s="11" t="s">
        <v>3</v>
      </c>
      <c r="AX200" s="17" t="str">
        <f>VLOOKUP(G200,'[1]JDA data'!$D:$E,2,0)</f>
        <v>AC0007</v>
      </c>
      <c r="AY200" s="17" t="b">
        <f t="shared" si="13"/>
        <v>1</v>
      </c>
      <c r="AZ200" s="17" t="str">
        <f t="shared" si="14"/>
        <v>DRD</v>
      </c>
    </row>
    <row r="201" spans="1:52" s="18" customFormat="1" ht="16.5" customHeight="1" x14ac:dyDescent="0.35">
      <c r="A201" s="8" t="str">
        <f>IF(N201="","-",IFERROR(VLOOKUP(N201,'[1]All Route Non-Bailment V76'!$A:$H,5,0),VLOOKUP(N201,'[1]TTVT AAT PxP Bailment EDC V76'!$A:$H,5,0)))</f>
        <v>Bailment</v>
      </c>
      <c r="B201" s="9" t="str">
        <f t="shared" si="12"/>
        <v>Completed</v>
      </c>
      <c r="C201" s="10">
        <f t="shared" si="15"/>
        <v>200</v>
      </c>
      <c r="D201" s="11" t="s">
        <v>43</v>
      </c>
      <c r="E201" s="12" t="s">
        <v>44</v>
      </c>
      <c r="F201" s="11" t="s">
        <v>0</v>
      </c>
      <c r="G201" s="11">
        <v>4410105</v>
      </c>
      <c r="H201" s="13" t="str">
        <f>IF(N201="","-",IFERROR(VLOOKUP(N201,'[1]All Route Non-Bailment V76'!$A:$H,7,0),VLOOKUP(N201,'[1]TTVT AAT PxP Bailment EDC V76'!$A:$H,7,0)))</f>
        <v>Round Trip</v>
      </c>
      <c r="I201" s="11" t="s">
        <v>45</v>
      </c>
      <c r="J201" s="12">
        <v>45272</v>
      </c>
      <c r="K201" s="12">
        <v>45272</v>
      </c>
      <c r="L201" s="12">
        <v>45272</v>
      </c>
      <c r="M201" s="12" t="s">
        <v>46</v>
      </c>
      <c r="N201" s="11" t="s">
        <v>78</v>
      </c>
      <c r="O201" s="13" t="str">
        <f>IF(N201="","-",IFERROR(VLOOKUP(N201,'[1]All Route Non-Bailment V76'!$A:$H,6,0),VLOOKUP(N201,'[1]TTVT AAT PxP Bailment EDC V76'!$A:$H,6,0)))</f>
        <v>11 - 20</v>
      </c>
      <c r="P201" s="11">
        <v>1</v>
      </c>
      <c r="Q201" s="11" t="s">
        <v>3</v>
      </c>
      <c r="R201" s="11" t="s">
        <v>3</v>
      </c>
      <c r="S201" s="13" t="str">
        <f>IF(N201="","-",IFERROR(VLOOKUP(N201,'[1]All Route Non-Bailment V76'!$A:$AF,32,0),VLOOKUP(N201,'[1]TTVT AAT PxP Bailment EDC V76'!$A:$AC,29,0)))</f>
        <v>6W</v>
      </c>
      <c r="T201" s="11" t="s">
        <v>48</v>
      </c>
      <c r="U201" s="11" t="s">
        <v>88</v>
      </c>
      <c r="V201" s="14" t="s">
        <v>113</v>
      </c>
      <c r="W201" s="11" t="s">
        <v>114</v>
      </c>
      <c r="X201" s="15" t="s">
        <v>52</v>
      </c>
      <c r="Y201" s="15" t="s">
        <v>68</v>
      </c>
      <c r="Z201" s="16" t="s">
        <v>3</v>
      </c>
      <c r="AA201" s="16" t="s">
        <v>3</v>
      </c>
      <c r="AB201" s="16" t="s">
        <v>3</v>
      </c>
      <c r="AC201" s="16" t="s">
        <v>3</v>
      </c>
      <c r="AD201" s="15" t="s">
        <v>3</v>
      </c>
      <c r="AE201" s="15" t="s">
        <v>3</v>
      </c>
      <c r="AF201" s="16" t="s">
        <v>3</v>
      </c>
      <c r="AG201" s="16" t="s">
        <v>3</v>
      </c>
      <c r="AH201" s="16" t="s">
        <v>3</v>
      </c>
      <c r="AI201" s="16" t="s">
        <v>3</v>
      </c>
      <c r="AJ201" s="15" t="s">
        <v>3</v>
      </c>
      <c r="AK201" s="15" t="s">
        <v>3</v>
      </c>
      <c r="AL201" s="16" t="s">
        <v>3</v>
      </c>
      <c r="AM201" s="16" t="s">
        <v>3</v>
      </c>
      <c r="AN201" s="16" t="s">
        <v>3</v>
      </c>
      <c r="AO201" s="16" t="s">
        <v>3</v>
      </c>
      <c r="AP201" s="16" t="s">
        <v>54</v>
      </c>
      <c r="AQ201" s="16" t="s">
        <v>3</v>
      </c>
      <c r="AR201" s="16" t="s">
        <v>3</v>
      </c>
      <c r="AS201" s="16" t="s">
        <v>3</v>
      </c>
      <c r="AT201" s="16" t="s">
        <v>3</v>
      </c>
      <c r="AU201" s="11" t="s">
        <v>3</v>
      </c>
      <c r="AV201" s="11" t="s">
        <v>3</v>
      </c>
      <c r="AW201" s="11" t="s">
        <v>3</v>
      </c>
      <c r="AX201" s="17" t="str">
        <f>VLOOKUP(G201,'[1]JDA data'!$D:$E,2,0)</f>
        <v>AC0008</v>
      </c>
      <c r="AY201" s="17" t="b">
        <f t="shared" si="13"/>
        <v>1</v>
      </c>
      <c r="AZ201" s="17" t="str">
        <f t="shared" si="14"/>
        <v>BTS</v>
      </c>
    </row>
    <row r="202" spans="1:52" s="18" customFormat="1" ht="16.5" customHeight="1" x14ac:dyDescent="0.35">
      <c r="A202" s="8" t="str">
        <f>IF(N202="","-",IFERROR(VLOOKUP(N202,'[1]All Route Non-Bailment V76'!$A:$H,5,0),VLOOKUP(N202,'[1]TTVT AAT PxP Bailment EDC V76'!$A:$H,5,0)))</f>
        <v>Bailment</v>
      </c>
      <c r="B202" s="9" t="str">
        <f t="shared" si="12"/>
        <v>Completed</v>
      </c>
      <c r="C202" s="10">
        <f t="shared" si="15"/>
        <v>201</v>
      </c>
      <c r="D202" s="11" t="s">
        <v>43</v>
      </c>
      <c r="E202" s="12" t="s">
        <v>44</v>
      </c>
      <c r="F202" s="11" t="s">
        <v>0</v>
      </c>
      <c r="G202" s="11">
        <v>4410182</v>
      </c>
      <c r="H202" s="13" t="str">
        <f>IF(N202="","-",IFERROR(VLOOKUP(N202,'[1]All Route Non-Bailment V76'!$A:$H,7,0),VLOOKUP(N202,'[1]TTVT AAT PxP Bailment EDC V76'!$A:$H,7,0)))</f>
        <v>Round Trip</v>
      </c>
      <c r="I202" s="11" t="s">
        <v>45</v>
      </c>
      <c r="J202" s="12">
        <v>45272</v>
      </c>
      <c r="K202" s="12">
        <v>45272</v>
      </c>
      <c r="L202" s="12">
        <v>45272</v>
      </c>
      <c r="M202" s="12" t="s">
        <v>46</v>
      </c>
      <c r="N202" s="11" t="s">
        <v>82</v>
      </c>
      <c r="O202" s="13" t="str">
        <f>IF(N202="","-",IFERROR(VLOOKUP(N202,'[1]All Route Non-Bailment V76'!$A:$H,6,0),VLOOKUP(N202,'[1]TTVT AAT PxP Bailment EDC V76'!$A:$H,6,0)))</f>
        <v>11 - 20</v>
      </c>
      <c r="P202" s="11">
        <v>1</v>
      </c>
      <c r="Q202" s="11" t="s">
        <v>3</v>
      </c>
      <c r="R202" s="11" t="s">
        <v>3</v>
      </c>
      <c r="S202" s="13" t="str">
        <f>IF(N202="","-",IFERROR(VLOOKUP(N202,'[1]All Route Non-Bailment V76'!$A:$AF,32,0),VLOOKUP(N202,'[1]TTVT AAT PxP Bailment EDC V76'!$A:$AC,29,0)))</f>
        <v>6W</v>
      </c>
      <c r="T202" s="11" t="s">
        <v>48</v>
      </c>
      <c r="U202" s="11" t="s">
        <v>83</v>
      </c>
      <c r="V202" s="14" t="s">
        <v>119</v>
      </c>
      <c r="W202" s="11" t="s">
        <v>85</v>
      </c>
      <c r="X202" s="15" t="s">
        <v>52</v>
      </c>
      <c r="Y202" s="15" t="s">
        <v>68</v>
      </c>
      <c r="Z202" s="16" t="s">
        <v>3</v>
      </c>
      <c r="AA202" s="16" t="s">
        <v>3</v>
      </c>
      <c r="AB202" s="16" t="s">
        <v>3</v>
      </c>
      <c r="AC202" s="16" t="s">
        <v>3</v>
      </c>
      <c r="AD202" s="15" t="s">
        <v>3</v>
      </c>
      <c r="AE202" s="15" t="s">
        <v>3</v>
      </c>
      <c r="AF202" s="16" t="s">
        <v>3</v>
      </c>
      <c r="AG202" s="16" t="s">
        <v>3</v>
      </c>
      <c r="AH202" s="16" t="s">
        <v>3</v>
      </c>
      <c r="AI202" s="16" t="s">
        <v>3</v>
      </c>
      <c r="AJ202" s="15" t="s">
        <v>3</v>
      </c>
      <c r="AK202" s="15" t="s">
        <v>3</v>
      </c>
      <c r="AL202" s="16" t="s">
        <v>3</v>
      </c>
      <c r="AM202" s="16" t="s">
        <v>3</v>
      </c>
      <c r="AN202" s="16" t="s">
        <v>3</v>
      </c>
      <c r="AO202" s="16" t="s">
        <v>3</v>
      </c>
      <c r="AP202" s="16" t="s">
        <v>54</v>
      </c>
      <c r="AQ202" s="16" t="s">
        <v>3</v>
      </c>
      <c r="AR202" s="16" t="s">
        <v>3</v>
      </c>
      <c r="AS202" s="16" t="s">
        <v>3</v>
      </c>
      <c r="AT202" s="16" t="s">
        <v>3</v>
      </c>
      <c r="AU202" s="11" t="s">
        <v>3</v>
      </c>
      <c r="AV202" s="11" t="s">
        <v>3</v>
      </c>
      <c r="AW202" s="11" t="s">
        <v>3</v>
      </c>
      <c r="AX202" s="17" t="str">
        <f>VLOOKUP(G202,'[1]JDA data'!$D:$E,2,0)</f>
        <v>AC0009</v>
      </c>
      <c r="AY202" s="17" t="b">
        <f t="shared" si="13"/>
        <v>1</v>
      </c>
      <c r="AZ202" s="17" t="str">
        <f t="shared" si="14"/>
        <v>BTS</v>
      </c>
    </row>
    <row r="203" spans="1:52" s="18" customFormat="1" ht="16.5" customHeight="1" x14ac:dyDescent="0.35">
      <c r="A203" s="8" t="str">
        <f>IF(N203="","-",IFERROR(VLOOKUP(N203,'[1]All Route Non-Bailment V76'!$A:$H,5,0),VLOOKUP(N203,'[1]TTVT AAT PxP Bailment EDC V76'!$A:$H,5,0)))</f>
        <v>Bailment</v>
      </c>
      <c r="B203" s="9" t="str">
        <f t="shared" si="12"/>
        <v>Completed</v>
      </c>
      <c r="C203" s="10">
        <f t="shared" si="15"/>
        <v>202</v>
      </c>
      <c r="D203" s="11" t="s">
        <v>62</v>
      </c>
      <c r="E203" s="12" t="s">
        <v>44</v>
      </c>
      <c r="F203" s="11" t="s">
        <v>0</v>
      </c>
      <c r="G203" s="11">
        <v>4410151</v>
      </c>
      <c r="H203" s="13" t="str">
        <f>IF(N203="","-",IFERROR(VLOOKUP(N203,'[1]All Route Non-Bailment V76'!$A:$H,7,0),VLOOKUP(N203,'[1]TTVT AAT PxP Bailment EDC V76'!$A:$H,7,0)))</f>
        <v>Round Trip</v>
      </c>
      <c r="I203" s="11" t="s">
        <v>45</v>
      </c>
      <c r="J203" s="12">
        <v>45272</v>
      </c>
      <c r="K203" s="12">
        <v>45272</v>
      </c>
      <c r="L203" s="12">
        <v>45272</v>
      </c>
      <c r="M203" s="12" t="s">
        <v>46</v>
      </c>
      <c r="N203" s="11" t="s">
        <v>136</v>
      </c>
      <c r="O203" s="13" t="str">
        <f>IF(N203="","-",IFERROR(VLOOKUP(N203,'[1]All Route Non-Bailment V76'!$A:$H,6,0),VLOOKUP(N203,'[1]TTVT AAT PxP Bailment EDC V76'!$A:$H,6,0)))</f>
        <v>11 - 20</v>
      </c>
      <c r="P203" s="11">
        <v>1</v>
      </c>
      <c r="Q203" s="11" t="s">
        <v>3</v>
      </c>
      <c r="R203" s="11" t="s">
        <v>3</v>
      </c>
      <c r="S203" s="13" t="str">
        <f>IF(N203="","-",IFERROR(VLOOKUP(N203,'[1]All Route Non-Bailment V76'!$A:$AF,32,0),VLOOKUP(N203,'[1]TTVT AAT PxP Bailment EDC V76'!$A:$AC,29,0)))</f>
        <v>6W</v>
      </c>
      <c r="T203" s="11" t="s">
        <v>48</v>
      </c>
      <c r="U203" s="11" t="s">
        <v>65</v>
      </c>
      <c r="V203" s="14" t="s">
        <v>66</v>
      </c>
      <c r="W203" s="11" t="s">
        <v>67</v>
      </c>
      <c r="X203" s="15" t="s">
        <v>52</v>
      </c>
      <c r="Y203" s="15" t="s">
        <v>68</v>
      </c>
      <c r="Z203" s="16" t="s">
        <v>3</v>
      </c>
      <c r="AA203" s="16" t="s">
        <v>3</v>
      </c>
      <c r="AB203" s="16" t="s">
        <v>3</v>
      </c>
      <c r="AC203" s="16" t="s">
        <v>3</v>
      </c>
      <c r="AD203" s="15" t="s">
        <v>3</v>
      </c>
      <c r="AE203" s="15" t="s">
        <v>3</v>
      </c>
      <c r="AF203" s="16" t="s">
        <v>3</v>
      </c>
      <c r="AG203" s="16" t="s">
        <v>3</v>
      </c>
      <c r="AH203" s="16" t="s">
        <v>3</v>
      </c>
      <c r="AI203" s="16" t="s">
        <v>3</v>
      </c>
      <c r="AJ203" s="15" t="s">
        <v>3</v>
      </c>
      <c r="AK203" s="15" t="s">
        <v>3</v>
      </c>
      <c r="AL203" s="16" t="s">
        <v>3</v>
      </c>
      <c r="AM203" s="16" t="s">
        <v>3</v>
      </c>
      <c r="AN203" s="16" t="s">
        <v>3</v>
      </c>
      <c r="AO203" s="16" t="s">
        <v>3</v>
      </c>
      <c r="AP203" s="16" t="s">
        <v>54</v>
      </c>
      <c r="AQ203" s="16" t="s">
        <v>3</v>
      </c>
      <c r="AR203" s="16" t="s">
        <v>3</v>
      </c>
      <c r="AS203" s="16" t="s">
        <v>3</v>
      </c>
      <c r="AT203" s="16" t="s">
        <v>3</v>
      </c>
      <c r="AU203" s="11" t="s">
        <v>3</v>
      </c>
      <c r="AV203" s="11" t="s">
        <v>3</v>
      </c>
      <c r="AW203" s="11" t="s">
        <v>3</v>
      </c>
      <c r="AX203" s="17" t="str">
        <f>VLOOKUP(G203,'[1]JDA data'!$D:$E,2,0)</f>
        <v>AC0011</v>
      </c>
      <c r="AY203" s="17" t="b">
        <f t="shared" si="13"/>
        <v>1</v>
      </c>
      <c r="AZ203" s="17" t="str">
        <f t="shared" si="14"/>
        <v>DRD</v>
      </c>
    </row>
    <row r="204" spans="1:52" s="18" customFormat="1" ht="16.5" customHeight="1" x14ac:dyDescent="0.35">
      <c r="A204" s="8" t="str">
        <f>IF(N204="","-",IFERROR(VLOOKUP(N204,'[1]All Route Non-Bailment V76'!$A:$H,5,0),VLOOKUP(N204,'[1]TTVT AAT PxP Bailment EDC V76'!$A:$H,5,0)))</f>
        <v>Bailment</v>
      </c>
      <c r="B204" s="9" t="str">
        <f t="shared" si="12"/>
        <v>Completed</v>
      </c>
      <c r="C204" s="10">
        <f t="shared" si="15"/>
        <v>203</v>
      </c>
      <c r="D204" s="11" t="s">
        <v>62</v>
      </c>
      <c r="E204" s="12" t="s">
        <v>44</v>
      </c>
      <c r="F204" s="11" t="s">
        <v>0</v>
      </c>
      <c r="G204" s="11">
        <v>4410179</v>
      </c>
      <c r="H204" s="13" t="str">
        <f>IF(N204="","-",IFERROR(VLOOKUP(N204,'[1]All Route Non-Bailment V76'!$A:$H,7,0),VLOOKUP(N204,'[1]TTVT AAT PxP Bailment EDC V76'!$A:$H,7,0)))</f>
        <v>Round Trip</v>
      </c>
      <c r="I204" s="11" t="s">
        <v>45</v>
      </c>
      <c r="J204" s="12">
        <v>45272</v>
      </c>
      <c r="K204" s="12">
        <v>45272</v>
      </c>
      <c r="L204" s="12">
        <v>45272</v>
      </c>
      <c r="M204" s="12" t="s">
        <v>46</v>
      </c>
      <c r="N204" s="11" t="s">
        <v>137</v>
      </c>
      <c r="O204" s="13" t="str">
        <f>IF(N204="","-",IFERROR(VLOOKUP(N204,'[1]All Route Non-Bailment V76'!$A:$H,6,0),VLOOKUP(N204,'[1]TTVT AAT PxP Bailment EDC V76'!$A:$H,6,0)))</f>
        <v>11 - 20</v>
      </c>
      <c r="P204" s="11">
        <v>1</v>
      </c>
      <c r="Q204" s="11" t="s">
        <v>3</v>
      </c>
      <c r="R204" s="11" t="s">
        <v>3</v>
      </c>
      <c r="S204" s="13" t="str">
        <f>IF(N204="","-",IFERROR(VLOOKUP(N204,'[1]All Route Non-Bailment V76'!$A:$AF,32,0),VLOOKUP(N204,'[1]TTVT AAT PxP Bailment EDC V76'!$A:$AC,29,0)))</f>
        <v>6W</v>
      </c>
      <c r="T204" s="11" t="s">
        <v>48</v>
      </c>
      <c r="U204" s="11" t="s">
        <v>75</v>
      </c>
      <c r="V204" s="14" t="s">
        <v>76</v>
      </c>
      <c r="W204" s="11" t="s">
        <v>116</v>
      </c>
      <c r="X204" s="15" t="s">
        <v>52</v>
      </c>
      <c r="Y204" s="15" t="s">
        <v>68</v>
      </c>
      <c r="Z204" s="16" t="s">
        <v>3</v>
      </c>
      <c r="AA204" s="16" t="s">
        <v>3</v>
      </c>
      <c r="AB204" s="16" t="s">
        <v>3</v>
      </c>
      <c r="AC204" s="16" t="s">
        <v>3</v>
      </c>
      <c r="AD204" s="15" t="s">
        <v>3</v>
      </c>
      <c r="AE204" s="15" t="s">
        <v>3</v>
      </c>
      <c r="AF204" s="16" t="s">
        <v>3</v>
      </c>
      <c r="AG204" s="16" t="s">
        <v>3</v>
      </c>
      <c r="AH204" s="16" t="s">
        <v>3</v>
      </c>
      <c r="AI204" s="16" t="s">
        <v>3</v>
      </c>
      <c r="AJ204" s="15" t="s">
        <v>3</v>
      </c>
      <c r="AK204" s="15" t="s">
        <v>3</v>
      </c>
      <c r="AL204" s="16" t="s">
        <v>3</v>
      </c>
      <c r="AM204" s="16" t="s">
        <v>3</v>
      </c>
      <c r="AN204" s="16" t="s">
        <v>3</v>
      </c>
      <c r="AO204" s="16" t="s">
        <v>3</v>
      </c>
      <c r="AP204" s="16" t="s">
        <v>54</v>
      </c>
      <c r="AQ204" s="16" t="s">
        <v>3</v>
      </c>
      <c r="AR204" s="16" t="s">
        <v>3</v>
      </c>
      <c r="AS204" s="16" t="s">
        <v>3</v>
      </c>
      <c r="AT204" s="16" t="s">
        <v>3</v>
      </c>
      <c r="AU204" s="11" t="s">
        <v>3</v>
      </c>
      <c r="AV204" s="11" t="s">
        <v>3</v>
      </c>
      <c r="AW204" s="11" t="s">
        <v>3</v>
      </c>
      <c r="AX204" s="17" t="str">
        <f>VLOOKUP(G204,'[1]JDA data'!$D:$E,2,0)</f>
        <v>AA0002</v>
      </c>
      <c r="AY204" s="17" t="b">
        <f t="shared" si="13"/>
        <v>1</v>
      </c>
      <c r="AZ204" s="17" t="str">
        <f t="shared" si="14"/>
        <v>DRD</v>
      </c>
    </row>
    <row r="205" spans="1:52" s="18" customFormat="1" ht="16.5" customHeight="1" x14ac:dyDescent="0.35">
      <c r="A205" s="8" t="str">
        <f>IF(N205="","-",IFERROR(VLOOKUP(N205,'[1]All Route Non-Bailment V76'!$A:$H,5,0),VLOOKUP(N205,'[1]TTVT AAT PxP Bailment EDC V76'!$A:$H,5,0)))</f>
        <v>Bailment</v>
      </c>
      <c r="B205" s="9" t="str">
        <f t="shared" si="12"/>
        <v>Completed</v>
      </c>
      <c r="C205" s="10">
        <f t="shared" si="15"/>
        <v>204</v>
      </c>
      <c r="D205" s="11" t="s">
        <v>43</v>
      </c>
      <c r="E205" s="12" t="s">
        <v>44</v>
      </c>
      <c r="F205" s="11" t="s">
        <v>0</v>
      </c>
      <c r="G205" s="11">
        <v>4410072</v>
      </c>
      <c r="H205" s="13" t="str">
        <f>IF(N205="","-",IFERROR(VLOOKUP(N205,'[1]All Route Non-Bailment V76'!$A:$H,7,0),VLOOKUP(N205,'[1]TTVT AAT PxP Bailment EDC V76'!$A:$H,7,0)))</f>
        <v>Round Trip</v>
      </c>
      <c r="I205" s="11" t="s">
        <v>45</v>
      </c>
      <c r="J205" s="12">
        <v>45272</v>
      </c>
      <c r="K205" s="12">
        <v>45272</v>
      </c>
      <c r="L205" s="12">
        <v>45272</v>
      </c>
      <c r="M205" s="12" t="s">
        <v>46</v>
      </c>
      <c r="N205" s="11" t="s">
        <v>138</v>
      </c>
      <c r="O205" s="13" t="str">
        <f>IF(N205="","-",IFERROR(VLOOKUP(N205,'[1]All Route Non-Bailment V76'!$A:$H,6,0),VLOOKUP(N205,'[1]TTVT AAT PxP Bailment EDC V76'!$A:$H,6,0)))</f>
        <v>11 - 20</v>
      </c>
      <c r="P205" s="11">
        <v>1</v>
      </c>
      <c r="Q205" s="11" t="s">
        <v>3</v>
      </c>
      <c r="R205" s="11" t="s">
        <v>3</v>
      </c>
      <c r="S205" s="13" t="str">
        <f>IF(N205="","-",IFERROR(VLOOKUP(N205,'[1]All Route Non-Bailment V76'!$A:$AF,32,0),VLOOKUP(N205,'[1]TTVT AAT PxP Bailment EDC V76'!$A:$AC,29,0)))</f>
        <v>6W</v>
      </c>
      <c r="T205" s="11" t="s">
        <v>48</v>
      </c>
      <c r="U205" s="11" t="s">
        <v>79</v>
      </c>
      <c r="V205" s="14" t="s">
        <v>80</v>
      </c>
      <c r="W205" s="11" t="s">
        <v>81</v>
      </c>
      <c r="X205" s="15" t="s">
        <v>52</v>
      </c>
      <c r="Y205" s="15" t="s">
        <v>53</v>
      </c>
      <c r="Z205" s="16" t="s">
        <v>3</v>
      </c>
      <c r="AA205" s="16" t="s">
        <v>3</v>
      </c>
      <c r="AB205" s="16" t="s">
        <v>3</v>
      </c>
      <c r="AC205" s="16" t="s">
        <v>3</v>
      </c>
      <c r="AD205" s="15" t="s">
        <v>3</v>
      </c>
      <c r="AE205" s="15" t="s">
        <v>3</v>
      </c>
      <c r="AF205" s="16" t="s">
        <v>3</v>
      </c>
      <c r="AG205" s="16" t="s">
        <v>3</v>
      </c>
      <c r="AH205" s="16" t="s">
        <v>3</v>
      </c>
      <c r="AI205" s="16" t="s">
        <v>3</v>
      </c>
      <c r="AJ205" s="15" t="s">
        <v>3</v>
      </c>
      <c r="AK205" s="15" t="s">
        <v>3</v>
      </c>
      <c r="AL205" s="16" t="s">
        <v>3</v>
      </c>
      <c r="AM205" s="16" t="s">
        <v>3</v>
      </c>
      <c r="AN205" s="16" t="s">
        <v>3</v>
      </c>
      <c r="AO205" s="16" t="s">
        <v>3</v>
      </c>
      <c r="AP205" s="16" t="s">
        <v>54</v>
      </c>
      <c r="AQ205" s="16" t="s">
        <v>3</v>
      </c>
      <c r="AR205" s="16" t="s">
        <v>3</v>
      </c>
      <c r="AS205" s="16" t="s">
        <v>3</v>
      </c>
      <c r="AT205" s="16" t="s">
        <v>3</v>
      </c>
      <c r="AU205" s="11" t="s">
        <v>3</v>
      </c>
      <c r="AV205" s="11" t="s">
        <v>3</v>
      </c>
      <c r="AW205" s="11" t="s">
        <v>3</v>
      </c>
      <c r="AX205" s="17" t="str">
        <f>VLOOKUP(G205,'[1]JDA data'!$D:$E,2,0)</f>
        <v>AC0012</v>
      </c>
      <c r="AY205" s="17" t="b">
        <f t="shared" si="13"/>
        <v>1</v>
      </c>
      <c r="AZ205" s="17" t="str">
        <f t="shared" si="14"/>
        <v>BTS</v>
      </c>
    </row>
    <row r="206" spans="1:52" s="18" customFormat="1" ht="16.5" customHeight="1" x14ac:dyDescent="0.35">
      <c r="A206" s="8" t="str">
        <f>IF(N206="","-",IFERROR(VLOOKUP(N206,'[1]All Route Non-Bailment V76'!$A:$H,5,0),VLOOKUP(N206,'[1]TTVT AAT PxP Bailment EDC V76'!$A:$H,5,0)))</f>
        <v>Bailment</v>
      </c>
      <c r="B206" s="9" t="str">
        <f t="shared" si="12"/>
        <v>Completed</v>
      </c>
      <c r="C206" s="10">
        <f t="shared" si="15"/>
        <v>205</v>
      </c>
      <c r="D206" s="11" t="s">
        <v>55</v>
      </c>
      <c r="E206" s="12" t="s">
        <v>44</v>
      </c>
      <c r="F206" s="11" t="s">
        <v>0</v>
      </c>
      <c r="G206" s="11">
        <v>4410171</v>
      </c>
      <c r="H206" s="13" t="str">
        <f>IF(N206="","-",IFERROR(VLOOKUP(N206,'[1]All Route Non-Bailment V76'!$A:$H,7,0),VLOOKUP(N206,'[1]TTVT AAT PxP Bailment EDC V76'!$A:$H,7,0)))</f>
        <v>Round Trip</v>
      </c>
      <c r="I206" s="11" t="s">
        <v>45</v>
      </c>
      <c r="J206" s="12">
        <v>45272</v>
      </c>
      <c r="K206" s="12">
        <v>45272</v>
      </c>
      <c r="L206" s="12">
        <v>45272</v>
      </c>
      <c r="M206" s="12" t="s">
        <v>46</v>
      </c>
      <c r="N206" s="11" t="s">
        <v>86</v>
      </c>
      <c r="O206" s="13" t="str">
        <f>IF(N206="","-",IFERROR(VLOOKUP(N206,'[1]All Route Non-Bailment V76'!$A:$H,6,0),VLOOKUP(N206,'[1]TTVT AAT PxP Bailment EDC V76'!$A:$H,6,0)))</f>
        <v>11 - 20</v>
      </c>
      <c r="P206" s="11">
        <v>1</v>
      </c>
      <c r="Q206" s="11" t="s">
        <v>3</v>
      </c>
      <c r="R206" s="11" t="s">
        <v>3</v>
      </c>
      <c r="S206" s="13" t="str">
        <f>IF(N206="","-",IFERROR(VLOOKUP(N206,'[1]All Route Non-Bailment V76'!$A:$AF,32,0),VLOOKUP(N206,'[1]TTVT AAT PxP Bailment EDC V76'!$A:$AC,29,0)))</f>
        <v>6W</v>
      </c>
      <c r="T206" s="11" t="s">
        <v>48</v>
      </c>
      <c r="U206" s="11" t="s">
        <v>147</v>
      </c>
      <c r="V206" s="14" t="s">
        <v>148</v>
      </c>
      <c r="W206" s="11" t="s">
        <v>149</v>
      </c>
      <c r="X206" s="15" t="s">
        <v>52</v>
      </c>
      <c r="Y206" s="15" t="s">
        <v>60</v>
      </c>
      <c r="Z206" s="16" t="s">
        <v>3</v>
      </c>
      <c r="AA206" s="16" t="s">
        <v>3</v>
      </c>
      <c r="AB206" s="16" t="s">
        <v>3</v>
      </c>
      <c r="AC206" s="16" t="s">
        <v>3</v>
      </c>
      <c r="AD206" s="15" t="s">
        <v>3</v>
      </c>
      <c r="AE206" s="15" t="s">
        <v>3</v>
      </c>
      <c r="AF206" s="16" t="s">
        <v>3</v>
      </c>
      <c r="AG206" s="16" t="s">
        <v>3</v>
      </c>
      <c r="AH206" s="16" t="s">
        <v>3</v>
      </c>
      <c r="AI206" s="16" t="s">
        <v>3</v>
      </c>
      <c r="AJ206" s="15" t="s">
        <v>3</v>
      </c>
      <c r="AK206" s="15" t="s">
        <v>3</v>
      </c>
      <c r="AL206" s="16" t="s">
        <v>3</v>
      </c>
      <c r="AM206" s="16" t="s">
        <v>3</v>
      </c>
      <c r="AN206" s="16" t="s">
        <v>3</v>
      </c>
      <c r="AO206" s="16" t="s">
        <v>3</v>
      </c>
      <c r="AP206" s="16" t="s">
        <v>134</v>
      </c>
      <c r="AQ206" s="16" t="s">
        <v>3</v>
      </c>
      <c r="AR206" s="16" t="s">
        <v>3</v>
      </c>
      <c r="AS206" s="16" t="s">
        <v>3</v>
      </c>
      <c r="AT206" s="16" t="s">
        <v>3</v>
      </c>
      <c r="AU206" s="11" t="s">
        <v>3</v>
      </c>
      <c r="AV206" s="11" t="s">
        <v>3</v>
      </c>
      <c r="AW206" s="11" t="s">
        <v>3</v>
      </c>
      <c r="AX206" s="17" t="str">
        <f>VLOOKUP(G206,'[1]JDA data'!$D:$E,2,0)</f>
        <v>AC0013</v>
      </c>
      <c r="AY206" s="17" t="b">
        <f t="shared" si="13"/>
        <v>1</v>
      </c>
      <c r="AZ206" s="17" t="str">
        <f t="shared" si="14"/>
        <v>JNS</v>
      </c>
    </row>
    <row r="207" spans="1:52" s="18" customFormat="1" ht="16.5" customHeight="1" x14ac:dyDescent="0.35">
      <c r="A207" s="8" t="str">
        <f>IF(N207="","-",IFERROR(VLOOKUP(N207,'[1]All Route Non-Bailment V76'!$A:$H,5,0),VLOOKUP(N207,'[1]TTVT AAT PxP Bailment EDC V76'!$A:$H,5,0)))</f>
        <v>Bailment</v>
      </c>
      <c r="B207" s="9" t="str">
        <f t="shared" si="12"/>
        <v>Completed</v>
      </c>
      <c r="C207" s="10">
        <f t="shared" si="15"/>
        <v>206</v>
      </c>
      <c r="D207" s="11" t="s">
        <v>55</v>
      </c>
      <c r="E207" s="12" t="s">
        <v>44</v>
      </c>
      <c r="F207" s="11" t="s">
        <v>0</v>
      </c>
      <c r="G207" s="11">
        <v>4410106</v>
      </c>
      <c r="H207" s="13" t="str">
        <f>IF(N207="","-",IFERROR(VLOOKUP(N207,'[1]All Route Non-Bailment V76'!$A:$H,7,0),VLOOKUP(N207,'[1]TTVT AAT PxP Bailment EDC V76'!$A:$H,7,0)))</f>
        <v>Round Trip</v>
      </c>
      <c r="I207" s="11" t="s">
        <v>45</v>
      </c>
      <c r="J207" s="12">
        <v>45272</v>
      </c>
      <c r="K207" s="12">
        <v>45272</v>
      </c>
      <c r="L207" s="12">
        <v>45272</v>
      </c>
      <c r="M207" s="12" t="s">
        <v>46</v>
      </c>
      <c r="N207" s="11" t="s">
        <v>87</v>
      </c>
      <c r="O207" s="13" t="str">
        <f>IF(N207="","-",IFERROR(VLOOKUP(N207,'[1]All Route Non-Bailment V76'!$A:$H,6,0),VLOOKUP(N207,'[1]TTVT AAT PxP Bailment EDC V76'!$A:$H,6,0)))</f>
        <v>11 - 20</v>
      </c>
      <c r="P207" s="11">
        <v>1</v>
      </c>
      <c r="Q207" s="11" t="s">
        <v>3</v>
      </c>
      <c r="R207" s="11" t="s">
        <v>3</v>
      </c>
      <c r="S207" s="13" t="str">
        <f>IF(N207="","-",IFERROR(VLOOKUP(N207,'[1]All Route Non-Bailment V76'!$A:$AF,32,0),VLOOKUP(N207,'[1]TTVT AAT PxP Bailment EDC V76'!$A:$AC,29,0)))</f>
        <v>6W</v>
      </c>
      <c r="T207" s="11" t="s">
        <v>48</v>
      </c>
      <c r="U207" s="11" t="s">
        <v>150</v>
      </c>
      <c r="V207" s="14" t="s">
        <v>151</v>
      </c>
      <c r="W207" s="11" t="s">
        <v>152</v>
      </c>
      <c r="X207" s="15" t="s">
        <v>52</v>
      </c>
      <c r="Y207" s="15" t="s">
        <v>60</v>
      </c>
      <c r="Z207" s="16" t="s">
        <v>3</v>
      </c>
      <c r="AA207" s="16" t="s">
        <v>3</v>
      </c>
      <c r="AB207" s="16" t="s">
        <v>3</v>
      </c>
      <c r="AC207" s="16" t="s">
        <v>3</v>
      </c>
      <c r="AD207" s="15" t="s">
        <v>3</v>
      </c>
      <c r="AE207" s="15" t="s">
        <v>3</v>
      </c>
      <c r="AF207" s="16" t="s">
        <v>3</v>
      </c>
      <c r="AG207" s="16" t="s">
        <v>3</v>
      </c>
      <c r="AH207" s="16" t="s">
        <v>3</v>
      </c>
      <c r="AI207" s="16" t="s">
        <v>3</v>
      </c>
      <c r="AJ207" s="15" t="s">
        <v>3</v>
      </c>
      <c r="AK207" s="15" t="s">
        <v>3</v>
      </c>
      <c r="AL207" s="16" t="s">
        <v>3</v>
      </c>
      <c r="AM207" s="16" t="s">
        <v>3</v>
      </c>
      <c r="AN207" s="16" t="s">
        <v>3</v>
      </c>
      <c r="AO207" s="16" t="s">
        <v>3</v>
      </c>
      <c r="AP207" s="16" t="s">
        <v>61</v>
      </c>
      <c r="AQ207" s="16" t="s">
        <v>3</v>
      </c>
      <c r="AR207" s="16" t="s">
        <v>3</v>
      </c>
      <c r="AS207" s="16" t="s">
        <v>3</v>
      </c>
      <c r="AT207" s="16" t="s">
        <v>3</v>
      </c>
      <c r="AU207" s="11" t="s">
        <v>3</v>
      </c>
      <c r="AV207" s="11" t="s">
        <v>3</v>
      </c>
      <c r="AW207" s="11" t="s">
        <v>3</v>
      </c>
      <c r="AX207" s="17" t="str">
        <f>VLOOKUP(G207,'[1]JDA data'!$D:$E,2,0)</f>
        <v>AC0014</v>
      </c>
      <c r="AY207" s="17" t="b">
        <f t="shared" si="13"/>
        <v>1</v>
      </c>
      <c r="AZ207" s="17" t="str">
        <f t="shared" si="14"/>
        <v>JNS</v>
      </c>
    </row>
    <row r="208" spans="1:52" s="18" customFormat="1" ht="16.5" customHeight="1" x14ac:dyDescent="0.35">
      <c r="A208" s="8" t="str">
        <f>IF(N208="","-",IFERROR(VLOOKUP(N208,'[1]All Route Non-Bailment V76'!$A:$H,5,0),VLOOKUP(N208,'[1]TTVT AAT PxP Bailment EDC V76'!$A:$H,5,0)))</f>
        <v>Bailment</v>
      </c>
      <c r="B208" s="9" t="str">
        <f t="shared" si="12"/>
        <v>Completed</v>
      </c>
      <c r="C208" s="10">
        <f t="shared" si="15"/>
        <v>207</v>
      </c>
      <c r="D208" s="11" t="s">
        <v>43</v>
      </c>
      <c r="E208" s="12" t="s">
        <v>44</v>
      </c>
      <c r="F208" s="11" t="s">
        <v>1</v>
      </c>
      <c r="G208" s="11">
        <v>4410150</v>
      </c>
      <c r="H208" s="13" t="str">
        <f>IF(N208="","-",IFERROR(VLOOKUP(N208,'[1]All Route Non-Bailment V76'!$A:$H,7,0),VLOOKUP(N208,'[1]TTVT AAT PxP Bailment EDC V76'!$A:$H,7,0)))</f>
        <v>Round Trip</v>
      </c>
      <c r="I208" s="11" t="s">
        <v>45</v>
      </c>
      <c r="J208" s="12">
        <v>45272</v>
      </c>
      <c r="K208" s="12">
        <v>45272</v>
      </c>
      <c r="L208" s="12">
        <v>45272</v>
      </c>
      <c r="M208" s="12" t="s">
        <v>46</v>
      </c>
      <c r="N208" s="11" t="s">
        <v>139</v>
      </c>
      <c r="O208" s="13" t="str">
        <f>IF(N208="","-",IFERROR(VLOOKUP(N208,'[1]All Route Non-Bailment V76'!$A:$H,6,0),VLOOKUP(N208,'[1]TTVT AAT PxP Bailment EDC V76'!$A:$H,6,0)))</f>
        <v>11 - 20</v>
      </c>
      <c r="P208" s="11">
        <v>1</v>
      </c>
      <c r="Q208" s="11" t="s">
        <v>3</v>
      </c>
      <c r="R208" s="11" t="s">
        <v>3</v>
      </c>
      <c r="S208" s="13" t="str">
        <f>IF(N208="","-",IFERROR(VLOOKUP(N208,'[1]All Route Non-Bailment V76'!$A:$AF,32,0),VLOOKUP(N208,'[1]TTVT AAT PxP Bailment EDC V76'!$A:$AC,29,0)))</f>
        <v>6W</v>
      </c>
      <c r="T208" s="11" t="s">
        <v>48</v>
      </c>
      <c r="U208" s="11" t="s">
        <v>83</v>
      </c>
      <c r="V208" s="14" t="s">
        <v>119</v>
      </c>
      <c r="W208" s="11" t="s">
        <v>85</v>
      </c>
      <c r="X208" s="15" t="s">
        <v>52</v>
      </c>
      <c r="Y208" s="15" t="s">
        <v>54</v>
      </c>
      <c r="Z208" s="16" t="s">
        <v>3</v>
      </c>
      <c r="AA208" s="16" t="s">
        <v>3</v>
      </c>
      <c r="AB208" s="16" t="s">
        <v>3</v>
      </c>
      <c r="AC208" s="16" t="s">
        <v>3</v>
      </c>
      <c r="AD208" s="15" t="s">
        <v>3</v>
      </c>
      <c r="AE208" s="15" t="s">
        <v>3</v>
      </c>
      <c r="AF208" s="16" t="s">
        <v>3</v>
      </c>
      <c r="AG208" s="16" t="s">
        <v>3</v>
      </c>
      <c r="AH208" s="16" t="s">
        <v>3</v>
      </c>
      <c r="AI208" s="16" t="s">
        <v>3</v>
      </c>
      <c r="AJ208" s="15" t="s">
        <v>3</v>
      </c>
      <c r="AK208" s="15" t="s">
        <v>3</v>
      </c>
      <c r="AL208" s="16" t="s">
        <v>3</v>
      </c>
      <c r="AM208" s="16" t="s">
        <v>3</v>
      </c>
      <c r="AN208" s="16" t="s">
        <v>3</v>
      </c>
      <c r="AO208" s="16" t="s">
        <v>3</v>
      </c>
      <c r="AP208" s="16" t="s">
        <v>68</v>
      </c>
      <c r="AQ208" s="16" t="s">
        <v>3</v>
      </c>
      <c r="AR208" s="16" t="s">
        <v>3</v>
      </c>
      <c r="AS208" s="16" t="s">
        <v>3</v>
      </c>
      <c r="AT208" s="16" t="s">
        <v>3</v>
      </c>
      <c r="AU208" s="11" t="s">
        <v>3</v>
      </c>
      <c r="AV208" s="11" t="s">
        <v>3</v>
      </c>
      <c r="AW208" s="11" t="s">
        <v>3</v>
      </c>
      <c r="AX208" s="17" t="str">
        <f>VLOOKUP(G208,'[1]JDA data'!$D:$E,2,0)</f>
        <v>AA0003</v>
      </c>
      <c r="AY208" s="17" t="b">
        <f t="shared" si="13"/>
        <v>1</v>
      </c>
      <c r="AZ208" s="17" t="str">
        <f t="shared" si="14"/>
        <v>BTS</v>
      </c>
    </row>
    <row r="209" spans="1:52" s="18" customFormat="1" ht="16.5" customHeight="1" x14ac:dyDescent="0.35">
      <c r="A209" s="8" t="str">
        <f>IF(N209="","-",IFERROR(VLOOKUP(N209,'[1]All Route Non-Bailment V76'!$A:$H,5,0),VLOOKUP(N209,'[1]TTVT AAT PxP Bailment EDC V76'!$A:$H,5,0)))</f>
        <v>Bailment</v>
      </c>
      <c r="B209" s="9" t="str">
        <f t="shared" si="12"/>
        <v>Completed</v>
      </c>
      <c r="C209" s="10">
        <f t="shared" si="15"/>
        <v>208</v>
      </c>
      <c r="D209" s="11" t="s">
        <v>55</v>
      </c>
      <c r="E209" s="12" t="s">
        <v>44</v>
      </c>
      <c r="F209" s="11" t="s">
        <v>1</v>
      </c>
      <c r="G209" s="11">
        <v>4410074</v>
      </c>
      <c r="H209" s="13" t="str">
        <f>IF(N209="","-",IFERROR(VLOOKUP(N209,'[1]All Route Non-Bailment V76'!$A:$H,7,0),VLOOKUP(N209,'[1]TTVT AAT PxP Bailment EDC V76'!$A:$H,7,0)))</f>
        <v>Round Trip</v>
      </c>
      <c r="I209" s="11" t="s">
        <v>45</v>
      </c>
      <c r="J209" s="12">
        <v>45272</v>
      </c>
      <c r="K209" s="12">
        <v>45272</v>
      </c>
      <c r="L209" s="12">
        <v>45272</v>
      </c>
      <c r="M209" s="12" t="s">
        <v>46</v>
      </c>
      <c r="N209" s="11" t="s">
        <v>140</v>
      </c>
      <c r="O209" s="13" t="str">
        <f>IF(N209="","-",IFERROR(VLOOKUP(N209,'[1]All Route Non-Bailment V76'!$A:$H,6,0),VLOOKUP(N209,'[1]TTVT AAT PxP Bailment EDC V76'!$A:$H,6,0)))</f>
        <v>11 - 20</v>
      </c>
      <c r="P209" s="11">
        <v>1</v>
      </c>
      <c r="Q209" s="11" t="s">
        <v>3</v>
      </c>
      <c r="R209" s="11" t="s">
        <v>3</v>
      </c>
      <c r="S209" s="13" t="str">
        <f>IF(N209="","-",IFERROR(VLOOKUP(N209,'[1]All Route Non-Bailment V76'!$A:$AF,32,0),VLOOKUP(N209,'[1]TTVT AAT PxP Bailment EDC V76'!$A:$AC,29,0)))</f>
        <v>6W</v>
      </c>
      <c r="T209" s="11" t="s">
        <v>48</v>
      </c>
      <c r="U209" s="11" t="s">
        <v>150</v>
      </c>
      <c r="V209" s="14" t="s">
        <v>151</v>
      </c>
      <c r="W209" s="11" t="s">
        <v>152</v>
      </c>
      <c r="X209" s="15" t="s">
        <v>52</v>
      </c>
      <c r="Y209" s="15" t="s">
        <v>54</v>
      </c>
      <c r="Z209" s="16" t="s">
        <v>3</v>
      </c>
      <c r="AA209" s="16" t="s">
        <v>3</v>
      </c>
      <c r="AB209" s="16" t="s">
        <v>3</v>
      </c>
      <c r="AC209" s="16" t="s">
        <v>3</v>
      </c>
      <c r="AD209" s="15" t="s">
        <v>3</v>
      </c>
      <c r="AE209" s="15" t="s">
        <v>3</v>
      </c>
      <c r="AF209" s="16" t="s">
        <v>3</v>
      </c>
      <c r="AG209" s="16" t="s">
        <v>3</v>
      </c>
      <c r="AH209" s="16" t="s">
        <v>3</v>
      </c>
      <c r="AI209" s="16" t="s">
        <v>3</v>
      </c>
      <c r="AJ209" s="15" t="s">
        <v>3</v>
      </c>
      <c r="AK209" s="15" t="s">
        <v>3</v>
      </c>
      <c r="AL209" s="16" t="s">
        <v>3</v>
      </c>
      <c r="AM209" s="16" t="s">
        <v>3</v>
      </c>
      <c r="AN209" s="16" t="s">
        <v>3</v>
      </c>
      <c r="AO209" s="16" t="s">
        <v>3</v>
      </c>
      <c r="AP209" s="16" t="s">
        <v>53</v>
      </c>
      <c r="AQ209" s="16" t="s">
        <v>3</v>
      </c>
      <c r="AR209" s="16" t="s">
        <v>3</v>
      </c>
      <c r="AS209" s="16" t="s">
        <v>3</v>
      </c>
      <c r="AT209" s="16" t="s">
        <v>3</v>
      </c>
      <c r="AU209" s="11" t="s">
        <v>3</v>
      </c>
      <c r="AV209" s="11" t="s">
        <v>3</v>
      </c>
      <c r="AW209" s="11" t="s">
        <v>3</v>
      </c>
      <c r="AX209" s="17" t="str">
        <f>VLOOKUP(G209,'[1]JDA data'!$D:$E,2,0)</f>
        <v>AC0019</v>
      </c>
      <c r="AY209" s="17" t="b">
        <f t="shared" si="13"/>
        <v>1</v>
      </c>
      <c r="AZ209" s="17" t="str">
        <f t="shared" si="14"/>
        <v>JNS</v>
      </c>
    </row>
    <row r="210" spans="1:52" s="18" customFormat="1" ht="16.5" customHeight="1" x14ac:dyDescent="0.35">
      <c r="A210" s="8" t="str">
        <f>IF(N210="","-",IFERROR(VLOOKUP(N210,'[1]All Route Non-Bailment V76'!$A:$H,5,0),VLOOKUP(N210,'[1]TTVT AAT PxP Bailment EDC V76'!$A:$H,5,0)))</f>
        <v>Bailment</v>
      </c>
      <c r="B210" s="9" t="str">
        <f t="shared" si="12"/>
        <v>Completed</v>
      </c>
      <c r="C210" s="10">
        <f t="shared" si="15"/>
        <v>209</v>
      </c>
      <c r="D210" s="11" t="s">
        <v>55</v>
      </c>
      <c r="E210" s="12" t="s">
        <v>44</v>
      </c>
      <c r="F210" s="11" t="s">
        <v>1</v>
      </c>
      <c r="G210" s="11">
        <v>4410107</v>
      </c>
      <c r="H210" s="13" t="str">
        <f>IF(N210="","-",IFERROR(VLOOKUP(N210,'[1]All Route Non-Bailment V76'!$A:$H,7,0),VLOOKUP(N210,'[1]TTVT AAT PxP Bailment EDC V76'!$A:$H,7,0)))</f>
        <v>Round Trip</v>
      </c>
      <c r="I210" s="11" t="s">
        <v>45</v>
      </c>
      <c r="J210" s="12">
        <v>45272</v>
      </c>
      <c r="K210" s="12">
        <v>45272</v>
      </c>
      <c r="L210" s="12">
        <v>45272</v>
      </c>
      <c r="M210" s="12" t="s">
        <v>46</v>
      </c>
      <c r="N210" s="11" t="s">
        <v>153</v>
      </c>
      <c r="O210" s="13" t="str">
        <f>IF(N210="","-",IFERROR(VLOOKUP(N210,'[1]All Route Non-Bailment V76'!$A:$H,6,0),VLOOKUP(N210,'[1]TTVT AAT PxP Bailment EDC V76'!$A:$H,6,0)))</f>
        <v>11 - 20</v>
      </c>
      <c r="P210" s="11">
        <v>1</v>
      </c>
      <c r="Q210" s="11" t="s">
        <v>3</v>
      </c>
      <c r="R210" s="11" t="s">
        <v>3</v>
      </c>
      <c r="S210" s="13" t="str">
        <f>IF(N210="","-",IFERROR(VLOOKUP(N210,'[1]All Route Non-Bailment V76'!$A:$AF,32,0),VLOOKUP(N210,'[1]TTVT AAT PxP Bailment EDC V76'!$A:$AC,29,0)))</f>
        <v>6W</v>
      </c>
      <c r="T210" s="11" t="s">
        <v>48</v>
      </c>
      <c r="U210" s="11" t="s">
        <v>128</v>
      </c>
      <c r="V210" s="14" t="s">
        <v>129</v>
      </c>
      <c r="W210" s="11" t="s">
        <v>130</v>
      </c>
      <c r="X210" s="15" t="s">
        <v>52</v>
      </c>
      <c r="Y210" s="15" t="s">
        <v>54</v>
      </c>
      <c r="Z210" s="16" t="s">
        <v>3</v>
      </c>
      <c r="AA210" s="16" t="s">
        <v>3</v>
      </c>
      <c r="AB210" s="16" t="s">
        <v>3</v>
      </c>
      <c r="AC210" s="16" t="s">
        <v>3</v>
      </c>
      <c r="AD210" s="15" t="s">
        <v>3</v>
      </c>
      <c r="AE210" s="15" t="s">
        <v>3</v>
      </c>
      <c r="AF210" s="16" t="s">
        <v>3</v>
      </c>
      <c r="AG210" s="16" t="s">
        <v>3</v>
      </c>
      <c r="AH210" s="16" t="s">
        <v>3</v>
      </c>
      <c r="AI210" s="16" t="s">
        <v>3</v>
      </c>
      <c r="AJ210" s="15" t="s">
        <v>3</v>
      </c>
      <c r="AK210" s="15" t="s">
        <v>3</v>
      </c>
      <c r="AL210" s="16" t="s">
        <v>3</v>
      </c>
      <c r="AM210" s="16" t="s">
        <v>3</v>
      </c>
      <c r="AN210" s="16" t="s">
        <v>3</v>
      </c>
      <c r="AO210" s="16" t="s">
        <v>3</v>
      </c>
      <c r="AP210" s="16" t="s">
        <v>53</v>
      </c>
      <c r="AQ210" s="16" t="s">
        <v>3</v>
      </c>
      <c r="AR210" s="16" t="s">
        <v>3</v>
      </c>
      <c r="AS210" s="16" t="s">
        <v>3</v>
      </c>
      <c r="AT210" s="16" t="s">
        <v>3</v>
      </c>
      <c r="AU210" s="11" t="s">
        <v>3</v>
      </c>
      <c r="AV210" s="11" t="s">
        <v>3</v>
      </c>
      <c r="AW210" s="11" t="s">
        <v>3</v>
      </c>
      <c r="AX210" s="17" t="str">
        <f>VLOOKUP(G210,'[1]JDA data'!$D:$E,2,0)</f>
        <v>AC0020</v>
      </c>
      <c r="AY210" s="17" t="b">
        <f t="shared" si="13"/>
        <v>1</v>
      </c>
      <c r="AZ210" s="17" t="str">
        <f t="shared" si="14"/>
        <v>JNS</v>
      </c>
    </row>
    <row r="211" spans="1:52" s="18" customFormat="1" ht="16.5" customHeight="1" x14ac:dyDescent="0.35">
      <c r="A211" s="8" t="str">
        <f>IF(N211="","-",IFERROR(VLOOKUP(N211,'[1]All Route Non-Bailment V76'!$A:$H,5,0),VLOOKUP(N211,'[1]TTVT AAT PxP Bailment EDC V76'!$A:$H,5,0)))</f>
        <v>Bailment</v>
      </c>
      <c r="B211" s="9" t="str">
        <f t="shared" si="12"/>
        <v>Completed</v>
      </c>
      <c r="C211" s="10">
        <f t="shared" si="15"/>
        <v>210</v>
      </c>
      <c r="D211" s="11" t="s">
        <v>55</v>
      </c>
      <c r="E211" s="12" t="s">
        <v>44</v>
      </c>
      <c r="F211" s="11" t="s">
        <v>1</v>
      </c>
      <c r="G211" s="11">
        <v>4410190</v>
      </c>
      <c r="H211" s="13" t="str">
        <f>IF(N211="","-",IFERROR(VLOOKUP(N211,'[1]All Route Non-Bailment V76'!$A:$H,7,0),VLOOKUP(N211,'[1]TTVT AAT PxP Bailment EDC V76'!$A:$H,7,0)))</f>
        <v>Round Trip</v>
      </c>
      <c r="I211" s="11" t="s">
        <v>45</v>
      </c>
      <c r="J211" s="12">
        <v>45272</v>
      </c>
      <c r="K211" s="12">
        <v>45272</v>
      </c>
      <c r="L211" s="12">
        <v>45272</v>
      </c>
      <c r="M211" s="12" t="s">
        <v>46</v>
      </c>
      <c r="N211" s="11" t="s">
        <v>101</v>
      </c>
      <c r="O211" s="13" t="str">
        <f>IF(N211="","-",IFERROR(VLOOKUP(N211,'[1]All Route Non-Bailment V76'!$A:$H,6,0),VLOOKUP(N211,'[1]TTVT AAT PxP Bailment EDC V76'!$A:$H,6,0)))</f>
        <v>11 - 20</v>
      </c>
      <c r="P211" s="11">
        <v>1</v>
      </c>
      <c r="Q211" s="11" t="s">
        <v>3</v>
      </c>
      <c r="R211" s="11" t="s">
        <v>3</v>
      </c>
      <c r="S211" s="13" t="str">
        <f>IF(N211="","-",IFERROR(VLOOKUP(N211,'[1]All Route Non-Bailment V76'!$A:$AF,32,0),VLOOKUP(N211,'[1]TTVT AAT PxP Bailment EDC V76'!$A:$AC,29,0)))</f>
        <v>6W</v>
      </c>
      <c r="T211" s="11" t="s">
        <v>48</v>
      </c>
      <c r="U211" s="11" t="s">
        <v>128</v>
      </c>
      <c r="V211" s="14" t="s">
        <v>129</v>
      </c>
      <c r="W211" s="11" t="s">
        <v>130</v>
      </c>
      <c r="X211" s="15" t="s">
        <v>52</v>
      </c>
      <c r="Y211" s="15" t="s">
        <v>61</v>
      </c>
      <c r="Z211" s="16" t="s">
        <v>3</v>
      </c>
      <c r="AA211" s="16" t="s">
        <v>3</v>
      </c>
      <c r="AB211" s="16" t="s">
        <v>3</v>
      </c>
      <c r="AC211" s="16" t="s">
        <v>3</v>
      </c>
      <c r="AD211" s="15" t="s">
        <v>3</v>
      </c>
      <c r="AE211" s="15" t="s">
        <v>3</v>
      </c>
      <c r="AF211" s="16" t="s">
        <v>3</v>
      </c>
      <c r="AG211" s="16" t="s">
        <v>3</v>
      </c>
      <c r="AH211" s="16" t="s">
        <v>3</v>
      </c>
      <c r="AI211" s="16" t="s">
        <v>3</v>
      </c>
      <c r="AJ211" s="15" t="s">
        <v>3</v>
      </c>
      <c r="AK211" s="15" t="s">
        <v>3</v>
      </c>
      <c r="AL211" s="16" t="s">
        <v>3</v>
      </c>
      <c r="AM211" s="16" t="s">
        <v>3</v>
      </c>
      <c r="AN211" s="16" t="s">
        <v>3</v>
      </c>
      <c r="AO211" s="16" t="s">
        <v>3</v>
      </c>
      <c r="AP211" s="16" t="s">
        <v>60</v>
      </c>
      <c r="AQ211" s="16" t="s">
        <v>3</v>
      </c>
      <c r="AR211" s="16" t="s">
        <v>3</v>
      </c>
      <c r="AS211" s="16" t="s">
        <v>3</v>
      </c>
      <c r="AT211" s="16" t="s">
        <v>3</v>
      </c>
      <c r="AU211" s="11" t="s">
        <v>3</v>
      </c>
      <c r="AV211" s="11" t="s">
        <v>3</v>
      </c>
      <c r="AW211" s="11" t="s">
        <v>3</v>
      </c>
      <c r="AX211" s="17" t="str">
        <f>VLOOKUP(G211,'[1]JDA data'!$D:$E,2,0)</f>
        <v>AA0004</v>
      </c>
      <c r="AY211" s="17" t="b">
        <f t="shared" si="13"/>
        <v>1</v>
      </c>
      <c r="AZ211" s="17" t="str">
        <f t="shared" si="14"/>
        <v>JNS</v>
      </c>
    </row>
    <row r="212" spans="1:52" s="18" customFormat="1" ht="16.5" customHeight="1" x14ac:dyDescent="0.35">
      <c r="A212" s="8" t="str">
        <f>IF(N212="","-",IFERROR(VLOOKUP(N212,'[1]All Route Non-Bailment V76'!$A:$H,5,0),VLOOKUP(N212,'[1]TTVT AAT PxP Bailment EDC V76'!$A:$H,5,0)))</f>
        <v>Bailment</v>
      </c>
      <c r="B212" s="9" t="str">
        <f t="shared" si="12"/>
        <v>Completed</v>
      </c>
      <c r="C212" s="10">
        <f t="shared" si="15"/>
        <v>211</v>
      </c>
      <c r="D212" s="11" t="s">
        <v>55</v>
      </c>
      <c r="E212" s="12" t="s">
        <v>44</v>
      </c>
      <c r="F212" s="11" t="s">
        <v>1</v>
      </c>
      <c r="G212" s="11">
        <v>4410715</v>
      </c>
      <c r="H212" s="13" t="str">
        <f>IF(N212="","-",IFERROR(VLOOKUP(N212,'[1]All Route Non-Bailment V76'!$A:$H,7,0),VLOOKUP(N212,'[1]TTVT AAT PxP Bailment EDC V76'!$A:$H,7,0)))</f>
        <v>Round Trip</v>
      </c>
      <c r="I212" s="11" t="s">
        <v>45</v>
      </c>
      <c r="J212" s="12">
        <v>45272</v>
      </c>
      <c r="K212" s="12">
        <v>45273</v>
      </c>
      <c r="L212" s="12">
        <v>45273</v>
      </c>
      <c r="M212" s="12" t="s">
        <v>69</v>
      </c>
      <c r="N212" s="11" t="s">
        <v>108</v>
      </c>
      <c r="O212" s="13" t="str">
        <f>IF(N212="","-",IFERROR(VLOOKUP(N212,'[1]All Route Non-Bailment V76'!$A:$H,6,0),VLOOKUP(N212,'[1]TTVT AAT PxP Bailment EDC V76'!$A:$H,6,0)))</f>
        <v>11 - 20</v>
      </c>
      <c r="P212" s="11">
        <v>1</v>
      </c>
      <c r="Q212" s="11" t="s">
        <v>3</v>
      </c>
      <c r="R212" s="11" t="s">
        <v>3</v>
      </c>
      <c r="S212" s="13" t="str">
        <f>IF(N212="","-",IFERROR(VLOOKUP(N212,'[1]All Route Non-Bailment V76'!$A:$AF,32,0),VLOOKUP(N212,'[1]TTVT AAT PxP Bailment EDC V76'!$A:$AC,29,0)))</f>
        <v>6W</v>
      </c>
      <c r="T212" s="11" t="s">
        <v>48</v>
      </c>
      <c r="U212" s="11" t="s">
        <v>71</v>
      </c>
      <c r="V212" s="14" t="s">
        <v>158</v>
      </c>
      <c r="W212" s="11" t="s">
        <v>159</v>
      </c>
      <c r="X212" s="15" t="s">
        <v>52</v>
      </c>
      <c r="Y212" s="15" t="s">
        <v>54</v>
      </c>
      <c r="Z212" s="16" t="s">
        <v>3</v>
      </c>
      <c r="AA212" s="16" t="s">
        <v>3</v>
      </c>
      <c r="AB212" s="16" t="s">
        <v>3</v>
      </c>
      <c r="AC212" s="16" t="s">
        <v>3</v>
      </c>
      <c r="AD212" s="15" t="s">
        <v>3</v>
      </c>
      <c r="AE212" s="15" t="s">
        <v>3</v>
      </c>
      <c r="AF212" s="16" t="s">
        <v>3</v>
      </c>
      <c r="AG212" s="16" t="s">
        <v>3</v>
      </c>
      <c r="AH212" s="16" t="s">
        <v>3</v>
      </c>
      <c r="AI212" s="16" t="s">
        <v>3</v>
      </c>
      <c r="AJ212" s="15" t="s">
        <v>3</v>
      </c>
      <c r="AK212" s="15" t="s">
        <v>3</v>
      </c>
      <c r="AL212" s="16" t="s">
        <v>3</v>
      </c>
      <c r="AM212" s="16" t="s">
        <v>3</v>
      </c>
      <c r="AN212" s="16" t="s">
        <v>3</v>
      </c>
      <c r="AO212" s="16" t="s">
        <v>3</v>
      </c>
      <c r="AP212" s="16" t="s">
        <v>53</v>
      </c>
      <c r="AQ212" s="16" t="s">
        <v>3</v>
      </c>
      <c r="AR212" s="16" t="s">
        <v>3</v>
      </c>
      <c r="AS212" s="16" t="s">
        <v>3</v>
      </c>
      <c r="AT212" s="16" t="s">
        <v>3</v>
      </c>
      <c r="AU212" s="11" t="s">
        <v>3</v>
      </c>
      <c r="AV212" s="11" t="s">
        <v>3</v>
      </c>
      <c r="AW212" s="11" t="s">
        <v>3</v>
      </c>
      <c r="AX212" s="17" t="str">
        <f>VLOOKUP(G212,'[1]JDA data'!$D:$E,2,0)</f>
        <v>AC0037</v>
      </c>
      <c r="AY212" s="17" t="b">
        <f t="shared" si="13"/>
        <v>1</v>
      </c>
      <c r="AZ212" s="17" t="str">
        <f t="shared" si="14"/>
        <v>JNS</v>
      </c>
    </row>
    <row r="213" spans="1:52" s="18" customFormat="1" ht="16.5" customHeight="1" x14ac:dyDescent="0.35">
      <c r="A213" s="8" t="str">
        <f>IF(N213="","-",IFERROR(VLOOKUP(N213,'[1]All Route Non-Bailment V76'!$A:$H,5,0),VLOOKUP(N213,'[1]TTVT AAT PxP Bailment EDC V76'!$A:$H,5,0)))</f>
        <v>Bailment</v>
      </c>
      <c r="B213" s="9" t="str">
        <f t="shared" si="12"/>
        <v>Completed</v>
      </c>
      <c r="C213" s="10">
        <f t="shared" si="15"/>
        <v>212</v>
      </c>
      <c r="D213" s="11" t="s">
        <v>43</v>
      </c>
      <c r="E213" s="12" t="s">
        <v>44</v>
      </c>
      <c r="F213" s="11" t="s">
        <v>0</v>
      </c>
      <c r="G213" s="11">
        <v>4410670</v>
      </c>
      <c r="H213" s="13" t="str">
        <f>IF(N213="","-",IFERROR(VLOOKUP(N213,'[1]All Route Non-Bailment V76'!$A:$H,7,0),VLOOKUP(N213,'[1]TTVT AAT PxP Bailment EDC V76'!$A:$H,7,0)))</f>
        <v>Round Trip</v>
      </c>
      <c r="I213" s="11" t="s">
        <v>63</v>
      </c>
      <c r="J213" s="12">
        <v>45272</v>
      </c>
      <c r="K213" s="12">
        <v>45273</v>
      </c>
      <c r="L213" s="12">
        <v>45273</v>
      </c>
      <c r="M213" s="12" t="s">
        <v>69</v>
      </c>
      <c r="N213" s="11" t="s">
        <v>111</v>
      </c>
      <c r="O213" s="13" t="str">
        <f>IF(N213="","-",IFERROR(VLOOKUP(N213,'[1]All Route Non-Bailment V76'!$A:$H,6,0),VLOOKUP(N213,'[1]TTVT AAT PxP Bailment EDC V76'!$A:$H,6,0)))</f>
        <v>11 - 20</v>
      </c>
      <c r="P213" s="11">
        <v>1</v>
      </c>
      <c r="Q213" s="11" t="s">
        <v>3</v>
      </c>
      <c r="R213" s="11" t="s">
        <v>3</v>
      </c>
      <c r="S213" s="13" t="str">
        <f>IF(N213="","-",IFERROR(VLOOKUP(N213,'[1]All Route Non-Bailment V76'!$A:$AF,32,0),VLOOKUP(N213,'[1]TTVT AAT PxP Bailment EDC V76'!$A:$AC,29,0)))</f>
        <v>6W</v>
      </c>
      <c r="T213" s="11" t="s">
        <v>48</v>
      </c>
      <c r="U213" s="11" t="s">
        <v>79</v>
      </c>
      <c r="V213" s="14" t="s">
        <v>80</v>
      </c>
      <c r="W213" s="11" t="s">
        <v>81</v>
      </c>
      <c r="X213" s="15" t="s">
        <v>52</v>
      </c>
      <c r="Y213" s="15" t="s">
        <v>68</v>
      </c>
      <c r="Z213" s="16" t="s">
        <v>3</v>
      </c>
      <c r="AA213" s="16" t="s">
        <v>3</v>
      </c>
      <c r="AB213" s="16" t="s">
        <v>3</v>
      </c>
      <c r="AC213" s="16" t="s">
        <v>3</v>
      </c>
      <c r="AD213" s="15" t="s">
        <v>3</v>
      </c>
      <c r="AE213" s="15" t="s">
        <v>3</v>
      </c>
      <c r="AF213" s="16" t="s">
        <v>3</v>
      </c>
      <c r="AG213" s="16" t="s">
        <v>3</v>
      </c>
      <c r="AH213" s="16" t="s">
        <v>3</v>
      </c>
      <c r="AI213" s="16" t="s">
        <v>3</v>
      </c>
      <c r="AJ213" s="15" t="s">
        <v>3</v>
      </c>
      <c r="AK213" s="15" t="s">
        <v>3</v>
      </c>
      <c r="AL213" s="16" t="s">
        <v>3</v>
      </c>
      <c r="AM213" s="16" t="s">
        <v>3</v>
      </c>
      <c r="AN213" s="16" t="s">
        <v>3</v>
      </c>
      <c r="AO213" s="16" t="s">
        <v>3</v>
      </c>
      <c r="AP213" s="16" t="s">
        <v>54</v>
      </c>
      <c r="AQ213" s="16" t="s">
        <v>3</v>
      </c>
      <c r="AR213" s="16" t="s">
        <v>3</v>
      </c>
      <c r="AS213" s="16" t="s">
        <v>3</v>
      </c>
      <c r="AT213" s="16" t="s">
        <v>3</v>
      </c>
      <c r="AU213" s="11" t="s">
        <v>3</v>
      </c>
      <c r="AV213" s="11" t="s">
        <v>3</v>
      </c>
      <c r="AW213" s="11" t="s">
        <v>3</v>
      </c>
      <c r="AX213" s="17" t="str">
        <f>VLOOKUP(G213,'[1]JDA data'!$D:$E,2,0)</f>
        <v>AC0038</v>
      </c>
      <c r="AY213" s="17" t="b">
        <f t="shared" si="13"/>
        <v>1</v>
      </c>
      <c r="AZ213" s="17" t="str">
        <f t="shared" si="14"/>
        <v>BTS</v>
      </c>
    </row>
    <row r="214" spans="1:52" s="18" customFormat="1" ht="16.5" customHeight="1" x14ac:dyDescent="0.35">
      <c r="A214" s="8" t="str">
        <f>IF(N214="","-",IFERROR(VLOOKUP(N214,'[1]All Route Non-Bailment V76'!$A:$H,5,0),VLOOKUP(N214,'[1]TTVT AAT PxP Bailment EDC V76'!$A:$H,5,0)))</f>
        <v>Bailment</v>
      </c>
      <c r="B214" s="9" t="str">
        <f t="shared" si="12"/>
        <v>Completed</v>
      </c>
      <c r="C214" s="10">
        <f t="shared" si="15"/>
        <v>213</v>
      </c>
      <c r="D214" s="11" t="s">
        <v>62</v>
      </c>
      <c r="E214" s="12" t="s">
        <v>44</v>
      </c>
      <c r="F214" s="11" t="s">
        <v>0</v>
      </c>
      <c r="G214" s="11">
        <v>4410792</v>
      </c>
      <c r="H214" s="13" t="str">
        <f>IF(N214="","-",IFERROR(VLOOKUP(N214,'[1]All Route Non-Bailment V76'!$A:$H,7,0),VLOOKUP(N214,'[1]TTVT AAT PxP Bailment EDC V76'!$A:$H,7,0)))</f>
        <v>Round Trip</v>
      </c>
      <c r="I214" s="11" t="s">
        <v>45</v>
      </c>
      <c r="J214" s="12">
        <v>45272</v>
      </c>
      <c r="K214" s="12">
        <v>45273</v>
      </c>
      <c r="L214" s="12">
        <v>45273</v>
      </c>
      <c r="M214" s="12" t="s">
        <v>69</v>
      </c>
      <c r="N214" s="11" t="s">
        <v>112</v>
      </c>
      <c r="O214" s="13" t="str">
        <f>IF(N214="","-",IFERROR(VLOOKUP(N214,'[1]All Route Non-Bailment V76'!$A:$H,6,0),VLOOKUP(N214,'[1]TTVT AAT PxP Bailment EDC V76'!$A:$H,6,0)))</f>
        <v>11 - 20</v>
      </c>
      <c r="P214" s="11">
        <v>1</v>
      </c>
      <c r="Q214" s="11" t="s">
        <v>3</v>
      </c>
      <c r="R214" s="11" t="s">
        <v>3</v>
      </c>
      <c r="S214" s="13" t="str">
        <f>IF(N214="","-",IFERROR(VLOOKUP(N214,'[1]All Route Non-Bailment V76'!$A:$AF,32,0),VLOOKUP(N214,'[1]TTVT AAT PxP Bailment EDC V76'!$A:$AC,29,0)))</f>
        <v>6W</v>
      </c>
      <c r="T214" s="11" t="s">
        <v>48</v>
      </c>
      <c r="U214" s="11" t="s">
        <v>75</v>
      </c>
      <c r="V214" s="14" t="s">
        <v>76</v>
      </c>
      <c r="W214" s="11" t="s">
        <v>77</v>
      </c>
      <c r="X214" s="15" t="s">
        <v>52</v>
      </c>
      <c r="Y214" s="15" t="s">
        <v>68</v>
      </c>
      <c r="Z214" s="16" t="s">
        <v>3</v>
      </c>
      <c r="AA214" s="16" t="s">
        <v>3</v>
      </c>
      <c r="AB214" s="16" t="s">
        <v>3</v>
      </c>
      <c r="AC214" s="16" t="s">
        <v>3</v>
      </c>
      <c r="AD214" s="15" t="s">
        <v>3</v>
      </c>
      <c r="AE214" s="15" t="s">
        <v>3</v>
      </c>
      <c r="AF214" s="16" t="s">
        <v>3</v>
      </c>
      <c r="AG214" s="16" t="s">
        <v>3</v>
      </c>
      <c r="AH214" s="16" t="s">
        <v>3</v>
      </c>
      <c r="AI214" s="16" t="s">
        <v>3</v>
      </c>
      <c r="AJ214" s="15" t="s">
        <v>3</v>
      </c>
      <c r="AK214" s="15" t="s">
        <v>3</v>
      </c>
      <c r="AL214" s="16" t="s">
        <v>3</v>
      </c>
      <c r="AM214" s="16" t="s">
        <v>3</v>
      </c>
      <c r="AN214" s="16" t="s">
        <v>3</v>
      </c>
      <c r="AO214" s="16" t="s">
        <v>3</v>
      </c>
      <c r="AP214" s="16" t="s">
        <v>54</v>
      </c>
      <c r="AQ214" s="16" t="s">
        <v>3</v>
      </c>
      <c r="AR214" s="16" t="s">
        <v>3</v>
      </c>
      <c r="AS214" s="16" t="s">
        <v>3</v>
      </c>
      <c r="AT214" s="16" t="s">
        <v>3</v>
      </c>
      <c r="AU214" s="11" t="s">
        <v>3</v>
      </c>
      <c r="AV214" s="11" t="s">
        <v>3</v>
      </c>
      <c r="AW214" s="11" t="s">
        <v>3</v>
      </c>
      <c r="AX214" s="17" t="str">
        <f>VLOOKUP(G214,'[1]JDA data'!$D:$E,2,0)</f>
        <v>AC0039</v>
      </c>
      <c r="AY214" s="17" t="b">
        <f t="shared" si="13"/>
        <v>1</v>
      </c>
      <c r="AZ214" s="17" t="str">
        <f t="shared" si="14"/>
        <v>DRD</v>
      </c>
    </row>
    <row r="215" spans="1:52" s="18" customFormat="1" ht="16.5" customHeight="1" x14ac:dyDescent="0.35">
      <c r="A215" s="8" t="str">
        <f>IF(N215="","-",IFERROR(VLOOKUP(N215,'[1]All Route Non-Bailment V76'!$A:$H,5,0),VLOOKUP(N215,'[1]TTVT AAT PxP Bailment EDC V76'!$A:$H,5,0)))</f>
        <v>Bailment</v>
      </c>
      <c r="B215" s="9" t="str">
        <f t="shared" si="12"/>
        <v>Completed</v>
      </c>
      <c r="C215" s="10">
        <f t="shared" si="15"/>
        <v>214</v>
      </c>
      <c r="D215" s="11" t="s">
        <v>43</v>
      </c>
      <c r="E215" s="12" t="s">
        <v>44</v>
      </c>
      <c r="F215" s="11" t="s">
        <v>0</v>
      </c>
      <c r="G215" s="11">
        <v>4410630</v>
      </c>
      <c r="H215" s="13" t="str">
        <f>IF(N215="","-",IFERROR(VLOOKUP(N215,'[1]All Route Non-Bailment V76'!$A:$H,7,0),VLOOKUP(N215,'[1]TTVT AAT PxP Bailment EDC V76'!$A:$H,7,0)))</f>
        <v>Round Trip</v>
      </c>
      <c r="I215" s="11" t="s">
        <v>45</v>
      </c>
      <c r="J215" s="12">
        <v>45272</v>
      </c>
      <c r="K215" s="12">
        <v>45273</v>
      </c>
      <c r="L215" s="12">
        <v>45273</v>
      </c>
      <c r="M215" s="12" t="s">
        <v>69</v>
      </c>
      <c r="N215" s="11" t="s">
        <v>115</v>
      </c>
      <c r="O215" s="13" t="str">
        <f>IF(N215="","-",IFERROR(VLOOKUP(N215,'[1]All Route Non-Bailment V76'!$A:$H,6,0),VLOOKUP(N215,'[1]TTVT AAT PxP Bailment EDC V76'!$A:$H,6,0)))</f>
        <v>11 - 20</v>
      </c>
      <c r="P215" s="11">
        <v>1</v>
      </c>
      <c r="Q215" s="11" t="s">
        <v>3</v>
      </c>
      <c r="R215" s="11" t="s">
        <v>3</v>
      </c>
      <c r="S215" s="13" t="str">
        <f>IF(N215="","-",IFERROR(VLOOKUP(N215,'[1]All Route Non-Bailment V76'!$A:$AF,32,0),VLOOKUP(N215,'[1]TTVT AAT PxP Bailment EDC V76'!$A:$AC,29,0)))</f>
        <v>6W</v>
      </c>
      <c r="T215" s="11" t="s">
        <v>48</v>
      </c>
      <c r="U215" s="11" t="s">
        <v>88</v>
      </c>
      <c r="V215" s="14" t="s">
        <v>89</v>
      </c>
      <c r="W215" s="11" t="s">
        <v>90</v>
      </c>
      <c r="X215" s="15" t="s">
        <v>52</v>
      </c>
      <c r="Y215" s="15" t="s">
        <v>68</v>
      </c>
      <c r="Z215" s="16" t="s">
        <v>3</v>
      </c>
      <c r="AA215" s="16" t="s">
        <v>3</v>
      </c>
      <c r="AB215" s="16" t="s">
        <v>3</v>
      </c>
      <c r="AC215" s="16" t="s">
        <v>3</v>
      </c>
      <c r="AD215" s="15" t="s">
        <v>3</v>
      </c>
      <c r="AE215" s="15" t="s">
        <v>3</v>
      </c>
      <c r="AF215" s="16" t="s">
        <v>3</v>
      </c>
      <c r="AG215" s="16" t="s">
        <v>3</v>
      </c>
      <c r="AH215" s="16" t="s">
        <v>3</v>
      </c>
      <c r="AI215" s="16" t="s">
        <v>3</v>
      </c>
      <c r="AJ215" s="15" t="s">
        <v>3</v>
      </c>
      <c r="AK215" s="15" t="s">
        <v>3</v>
      </c>
      <c r="AL215" s="16" t="s">
        <v>3</v>
      </c>
      <c r="AM215" s="16" t="s">
        <v>3</v>
      </c>
      <c r="AN215" s="16" t="s">
        <v>3</v>
      </c>
      <c r="AO215" s="16" t="s">
        <v>3</v>
      </c>
      <c r="AP215" s="16" t="s">
        <v>54</v>
      </c>
      <c r="AQ215" s="16" t="s">
        <v>3</v>
      </c>
      <c r="AR215" s="16" t="s">
        <v>3</v>
      </c>
      <c r="AS215" s="16" t="s">
        <v>3</v>
      </c>
      <c r="AT215" s="16" t="s">
        <v>3</v>
      </c>
      <c r="AU215" s="11" t="s">
        <v>3</v>
      </c>
      <c r="AV215" s="11" t="s">
        <v>3</v>
      </c>
      <c r="AW215" s="11" t="s">
        <v>3</v>
      </c>
      <c r="AX215" s="17" t="str">
        <f>VLOOKUP(G215,'[1]JDA data'!$D:$E,2,0)</f>
        <v>AC0040</v>
      </c>
      <c r="AY215" s="17" t="b">
        <f t="shared" si="13"/>
        <v>1</v>
      </c>
      <c r="AZ215" s="17" t="str">
        <f t="shared" si="14"/>
        <v>BTS</v>
      </c>
    </row>
    <row r="216" spans="1:52" s="18" customFormat="1" ht="16.5" customHeight="1" x14ac:dyDescent="0.35">
      <c r="A216" s="8" t="str">
        <f>IF(N216="","-",IFERROR(VLOOKUP(N216,'[1]All Route Non-Bailment V76'!$A:$H,5,0),VLOOKUP(N216,'[1]TTVT AAT PxP Bailment EDC V76'!$A:$H,5,0)))</f>
        <v>Bailment</v>
      </c>
      <c r="B216" s="9" t="str">
        <f t="shared" si="12"/>
        <v>Completed</v>
      </c>
      <c r="C216" s="10">
        <f t="shared" si="15"/>
        <v>215</v>
      </c>
      <c r="D216" s="11" t="s">
        <v>43</v>
      </c>
      <c r="E216" s="12" t="s">
        <v>44</v>
      </c>
      <c r="F216" s="11" t="s">
        <v>1</v>
      </c>
      <c r="G216" s="11">
        <v>4410709</v>
      </c>
      <c r="H216" s="13" t="str">
        <f>IF(N216="","-",IFERROR(VLOOKUP(N216,'[1]All Route Non-Bailment V76'!$A:$H,7,0),VLOOKUP(N216,'[1]TTVT AAT PxP Bailment EDC V76'!$A:$H,7,0)))</f>
        <v>Round Trip</v>
      </c>
      <c r="I216" s="11" t="s">
        <v>45</v>
      </c>
      <c r="J216" s="12">
        <v>45272</v>
      </c>
      <c r="K216" s="12">
        <v>45273</v>
      </c>
      <c r="L216" s="12">
        <v>45273</v>
      </c>
      <c r="M216" s="12" t="s">
        <v>69</v>
      </c>
      <c r="N216" s="11" t="s">
        <v>117</v>
      </c>
      <c r="O216" s="13" t="str">
        <f>IF(N216="","-",IFERROR(VLOOKUP(N216,'[1]All Route Non-Bailment V76'!$A:$H,6,0),VLOOKUP(N216,'[1]TTVT AAT PxP Bailment EDC V76'!$A:$H,6,0)))</f>
        <v>11 - 20</v>
      </c>
      <c r="P216" s="11">
        <v>1</v>
      </c>
      <c r="Q216" s="11" t="s">
        <v>3</v>
      </c>
      <c r="R216" s="11" t="s">
        <v>3</v>
      </c>
      <c r="S216" s="13" t="str">
        <f>IF(N216="","-",IFERROR(VLOOKUP(N216,'[1]All Route Non-Bailment V76'!$A:$AF,32,0),VLOOKUP(N216,'[1]TTVT AAT PxP Bailment EDC V76'!$A:$AC,29,0)))</f>
        <v>6W</v>
      </c>
      <c r="T216" s="11" t="s">
        <v>48</v>
      </c>
      <c r="U216" s="11" t="s">
        <v>83</v>
      </c>
      <c r="V216" s="14" t="s">
        <v>84</v>
      </c>
      <c r="W216" s="11" t="s">
        <v>85</v>
      </c>
      <c r="X216" s="15" t="s">
        <v>52</v>
      </c>
      <c r="Y216" s="15" t="s">
        <v>54</v>
      </c>
      <c r="Z216" s="16" t="s">
        <v>3</v>
      </c>
      <c r="AA216" s="16" t="s">
        <v>3</v>
      </c>
      <c r="AB216" s="16" t="s">
        <v>3</v>
      </c>
      <c r="AC216" s="16" t="s">
        <v>3</v>
      </c>
      <c r="AD216" s="15" t="s">
        <v>3</v>
      </c>
      <c r="AE216" s="15" t="s">
        <v>3</v>
      </c>
      <c r="AF216" s="16" t="s">
        <v>3</v>
      </c>
      <c r="AG216" s="16" t="s">
        <v>3</v>
      </c>
      <c r="AH216" s="16" t="s">
        <v>3</v>
      </c>
      <c r="AI216" s="16" t="s">
        <v>3</v>
      </c>
      <c r="AJ216" s="15" t="s">
        <v>3</v>
      </c>
      <c r="AK216" s="15" t="s">
        <v>3</v>
      </c>
      <c r="AL216" s="16" t="s">
        <v>3</v>
      </c>
      <c r="AM216" s="16" t="s">
        <v>3</v>
      </c>
      <c r="AN216" s="16" t="s">
        <v>3</v>
      </c>
      <c r="AO216" s="16" t="s">
        <v>3</v>
      </c>
      <c r="AP216" s="16" t="s">
        <v>53</v>
      </c>
      <c r="AQ216" s="16" t="s">
        <v>3</v>
      </c>
      <c r="AR216" s="16" t="s">
        <v>3</v>
      </c>
      <c r="AS216" s="16" t="s">
        <v>3</v>
      </c>
      <c r="AT216" s="16" t="s">
        <v>3</v>
      </c>
      <c r="AU216" s="11" t="s">
        <v>3</v>
      </c>
      <c r="AV216" s="11" t="s">
        <v>3</v>
      </c>
      <c r="AW216" s="11" t="s">
        <v>3</v>
      </c>
      <c r="AX216" s="17" t="str">
        <f>VLOOKUP(G216,'[1]JDA data'!$D:$E,2,0)</f>
        <v>AA0006</v>
      </c>
      <c r="AY216" s="17" t="b">
        <f t="shared" si="13"/>
        <v>1</v>
      </c>
      <c r="AZ216" s="17" t="str">
        <f t="shared" si="14"/>
        <v>BTS</v>
      </c>
    </row>
    <row r="217" spans="1:52" s="18" customFormat="1" ht="16.5" customHeight="1" x14ac:dyDescent="0.35">
      <c r="A217" s="8" t="str">
        <f>IF(N217="","-",IFERROR(VLOOKUP(N217,'[1]All Route Non-Bailment V76'!$A:$H,5,0),VLOOKUP(N217,'[1]TTVT AAT PxP Bailment EDC V76'!$A:$H,5,0)))</f>
        <v>Bailment</v>
      </c>
      <c r="B217" s="9" t="str">
        <f t="shared" si="12"/>
        <v>Completed</v>
      </c>
      <c r="C217" s="10">
        <f t="shared" si="15"/>
        <v>216</v>
      </c>
      <c r="D217" s="11" t="s">
        <v>62</v>
      </c>
      <c r="E217" s="12" t="s">
        <v>44</v>
      </c>
      <c r="F217" s="11" t="s">
        <v>1</v>
      </c>
      <c r="G217" s="11">
        <v>4410716</v>
      </c>
      <c r="H217" s="13" t="str">
        <f>IF(N217="","-",IFERROR(VLOOKUP(N217,'[1]All Route Non-Bailment V76'!$A:$H,7,0),VLOOKUP(N217,'[1]TTVT AAT PxP Bailment EDC V76'!$A:$H,7,0)))</f>
        <v>Round Trip</v>
      </c>
      <c r="I217" s="11" t="s">
        <v>45</v>
      </c>
      <c r="J217" s="12">
        <v>45272</v>
      </c>
      <c r="K217" s="12">
        <v>45273</v>
      </c>
      <c r="L217" s="12">
        <v>45273</v>
      </c>
      <c r="M217" s="12" t="s">
        <v>69</v>
      </c>
      <c r="N217" s="11" t="s">
        <v>118</v>
      </c>
      <c r="O217" s="13" t="str">
        <f>IF(N217="","-",IFERROR(VLOOKUP(N217,'[1]All Route Non-Bailment V76'!$A:$H,6,0),VLOOKUP(N217,'[1]TTVT AAT PxP Bailment EDC V76'!$A:$H,6,0)))</f>
        <v>11 - 20</v>
      </c>
      <c r="P217" s="11">
        <v>1</v>
      </c>
      <c r="Q217" s="11" t="s">
        <v>3</v>
      </c>
      <c r="R217" s="11" t="s">
        <v>3</v>
      </c>
      <c r="S217" s="13" t="str">
        <f>IF(N217="","-",IFERROR(VLOOKUP(N217,'[1]All Route Non-Bailment V76'!$A:$AF,32,0),VLOOKUP(N217,'[1]TTVT AAT PxP Bailment EDC V76'!$A:$AC,29,0)))</f>
        <v>6W</v>
      </c>
      <c r="T217" s="11" t="s">
        <v>48</v>
      </c>
      <c r="U217" s="11" t="s">
        <v>75</v>
      </c>
      <c r="V217" s="14" t="s">
        <v>76</v>
      </c>
      <c r="W217" s="11" t="s">
        <v>77</v>
      </c>
      <c r="X217" s="15" t="s">
        <v>52</v>
      </c>
      <c r="Y217" s="15" t="s">
        <v>54</v>
      </c>
      <c r="Z217" s="16" t="s">
        <v>3</v>
      </c>
      <c r="AA217" s="16" t="s">
        <v>3</v>
      </c>
      <c r="AB217" s="16" t="s">
        <v>3</v>
      </c>
      <c r="AC217" s="16" t="s">
        <v>3</v>
      </c>
      <c r="AD217" s="15" t="s">
        <v>3</v>
      </c>
      <c r="AE217" s="15" t="s">
        <v>3</v>
      </c>
      <c r="AF217" s="16" t="s">
        <v>3</v>
      </c>
      <c r="AG217" s="16" t="s">
        <v>3</v>
      </c>
      <c r="AH217" s="16" t="s">
        <v>3</v>
      </c>
      <c r="AI217" s="16" t="s">
        <v>3</v>
      </c>
      <c r="AJ217" s="15" t="s">
        <v>3</v>
      </c>
      <c r="AK217" s="15" t="s">
        <v>3</v>
      </c>
      <c r="AL217" s="16" t="s">
        <v>3</v>
      </c>
      <c r="AM217" s="16" t="s">
        <v>3</v>
      </c>
      <c r="AN217" s="16" t="s">
        <v>3</v>
      </c>
      <c r="AO217" s="16" t="s">
        <v>3</v>
      </c>
      <c r="AP217" s="16" t="s">
        <v>68</v>
      </c>
      <c r="AQ217" s="16" t="s">
        <v>3</v>
      </c>
      <c r="AR217" s="16" t="s">
        <v>3</v>
      </c>
      <c r="AS217" s="16" t="s">
        <v>3</v>
      </c>
      <c r="AT217" s="16" t="s">
        <v>3</v>
      </c>
      <c r="AU217" s="11" t="s">
        <v>3</v>
      </c>
      <c r="AV217" s="11" t="s">
        <v>3</v>
      </c>
      <c r="AW217" s="11" t="s">
        <v>3</v>
      </c>
      <c r="AX217" s="17" t="str">
        <f>VLOOKUP(G217,'[1]JDA data'!$D:$E,2,0)</f>
        <v>AC0041</v>
      </c>
      <c r="AY217" s="17" t="b">
        <f t="shared" si="13"/>
        <v>1</v>
      </c>
      <c r="AZ217" s="17" t="str">
        <f t="shared" si="14"/>
        <v>DRD</v>
      </c>
    </row>
    <row r="218" spans="1:52" s="18" customFormat="1" ht="16.5" customHeight="1" x14ac:dyDescent="0.35">
      <c r="A218" s="8" t="str">
        <f>IF(N218="","-",IFERROR(VLOOKUP(N218,'[1]All Route Non-Bailment V76'!$A:$H,5,0),VLOOKUP(N218,'[1]TTVT AAT PxP Bailment EDC V76'!$A:$H,5,0)))</f>
        <v>Bailment</v>
      </c>
      <c r="B218" s="9" t="str">
        <f t="shared" si="12"/>
        <v>Completed</v>
      </c>
      <c r="C218" s="10">
        <f t="shared" si="15"/>
        <v>217</v>
      </c>
      <c r="D218" s="11" t="s">
        <v>62</v>
      </c>
      <c r="E218" s="12" t="s">
        <v>44</v>
      </c>
      <c r="F218" s="11" t="s">
        <v>1</v>
      </c>
      <c r="G218" s="11">
        <v>4410751</v>
      </c>
      <c r="H218" s="13" t="str">
        <f>IF(N218="","-",IFERROR(VLOOKUP(N218,'[1]All Route Non-Bailment V76'!$A:$H,7,0),VLOOKUP(N218,'[1]TTVT AAT PxP Bailment EDC V76'!$A:$H,7,0)))</f>
        <v>Round Trip</v>
      </c>
      <c r="I218" s="11" t="s">
        <v>45</v>
      </c>
      <c r="J218" s="12">
        <v>45272</v>
      </c>
      <c r="K218" s="12">
        <v>45273</v>
      </c>
      <c r="L218" s="12">
        <v>45273</v>
      </c>
      <c r="M218" s="12" t="s">
        <v>69</v>
      </c>
      <c r="N218" s="11" t="s">
        <v>142</v>
      </c>
      <c r="O218" s="13" t="str">
        <f>IF(N218="","-",IFERROR(VLOOKUP(N218,'[1]All Route Non-Bailment V76'!$A:$H,6,0),VLOOKUP(N218,'[1]TTVT AAT PxP Bailment EDC V76'!$A:$H,6,0)))</f>
        <v>11 - 20</v>
      </c>
      <c r="P218" s="11">
        <v>1</v>
      </c>
      <c r="Q218" s="11" t="s">
        <v>3</v>
      </c>
      <c r="R218" s="11" t="s">
        <v>3</v>
      </c>
      <c r="S218" s="13" t="str">
        <f>IF(N218="","-",IFERROR(VLOOKUP(N218,'[1]All Route Non-Bailment V76'!$A:$AF,32,0),VLOOKUP(N218,'[1]TTVT AAT PxP Bailment EDC V76'!$A:$AC,29,0)))</f>
        <v>6W</v>
      </c>
      <c r="T218" s="11" t="s">
        <v>48</v>
      </c>
      <c r="U218" s="11" t="s">
        <v>65</v>
      </c>
      <c r="V218" s="14" t="s">
        <v>66</v>
      </c>
      <c r="W218" s="11" t="s">
        <v>67</v>
      </c>
      <c r="X218" s="15" t="s">
        <v>52</v>
      </c>
      <c r="Y218" s="15" t="s">
        <v>54</v>
      </c>
      <c r="Z218" s="16" t="s">
        <v>3</v>
      </c>
      <c r="AA218" s="16" t="s">
        <v>3</v>
      </c>
      <c r="AB218" s="16" t="s">
        <v>3</v>
      </c>
      <c r="AC218" s="16" t="s">
        <v>3</v>
      </c>
      <c r="AD218" s="15" t="s">
        <v>3</v>
      </c>
      <c r="AE218" s="15" t="s">
        <v>3</v>
      </c>
      <c r="AF218" s="16" t="s">
        <v>3</v>
      </c>
      <c r="AG218" s="16" t="s">
        <v>3</v>
      </c>
      <c r="AH218" s="16" t="s">
        <v>3</v>
      </c>
      <c r="AI218" s="16" t="s">
        <v>3</v>
      </c>
      <c r="AJ218" s="15" t="s">
        <v>3</v>
      </c>
      <c r="AK218" s="15" t="s">
        <v>3</v>
      </c>
      <c r="AL218" s="16" t="s">
        <v>3</v>
      </c>
      <c r="AM218" s="16" t="s">
        <v>3</v>
      </c>
      <c r="AN218" s="16" t="s">
        <v>3</v>
      </c>
      <c r="AO218" s="16" t="s">
        <v>3</v>
      </c>
      <c r="AP218" s="16" t="s">
        <v>68</v>
      </c>
      <c r="AQ218" s="16" t="s">
        <v>3</v>
      </c>
      <c r="AR218" s="16" t="s">
        <v>3</v>
      </c>
      <c r="AS218" s="16" t="s">
        <v>3</v>
      </c>
      <c r="AT218" s="16" t="s">
        <v>3</v>
      </c>
      <c r="AU218" s="11" t="s">
        <v>3</v>
      </c>
      <c r="AV218" s="11" t="s">
        <v>3</v>
      </c>
      <c r="AW218" s="11" t="s">
        <v>3</v>
      </c>
      <c r="AX218" s="17" t="str">
        <f>VLOOKUP(G218,'[1]JDA data'!$D:$E,2,0)</f>
        <v>AC0042</v>
      </c>
      <c r="AY218" s="17" t="b">
        <f t="shared" si="13"/>
        <v>1</v>
      </c>
      <c r="AZ218" s="17" t="str">
        <f t="shared" si="14"/>
        <v>DRD</v>
      </c>
    </row>
    <row r="219" spans="1:52" s="18" customFormat="1" ht="16.5" customHeight="1" x14ac:dyDescent="0.35">
      <c r="A219" s="8" t="str">
        <f>IF(N219="","-",IFERROR(VLOOKUP(N219,'[1]All Route Non-Bailment V76'!$A:$H,5,0),VLOOKUP(N219,'[1]TTVT AAT PxP Bailment EDC V76'!$A:$H,5,0)))</f>
        <v>Bailment</v>
      </c>
      <c r="B219" s="9" t="str">
        <f t="shared" si="12"/>
        <v>Completed</v>
      </c>
      <c r="C219" s="10">
        <f t="shared" si="15"/>
        <v>218</v>
      </c>
      <c r="D219" s="11" t="s">
        <v>43</v>
      </c>
      <c r="E219" s="12" t="s">
        <v>44</v>
      </c>
      <c r="F219" s="11" t="s">
        <v>1</v>
      </c>
      <c r="G219" s="11">
        <v>4410769</v>
      </c>
      <c r="H219" s="13" t="str">
        <f>IF(N219="","-",IFERROR(VLOOKUP(N219,'[1]All Route Non-Bailment V76'!$A:$H,7,0),VLOOKUP(N219,'[1]TTVT AAT PxP Bailment EDC V76'!$A:$H,7,0)))</f>
        <v>Round Trip</v>
      </c>
      <c r="I219" s="11" t="s">
        <v>45</v>
      </c>
      <c r="J219" s="12">
        <v>45272</v>
      </c>
      <c r="K219" s="12">
        <v>45273</v>
      </c>
      <c r="L219" s="12">
        <v>45273</v>
      </c>
      <c r="M219" s="12" t="s">
        <v>69</v>
      </c>
      <c r="N219" s="11" t="s">
        <v>120</v>
      </c>
      <c r="O219" s="13" t="str">
        <f>IF(N219="","-",IFERROR(VLOOKUP(N219,'[1]All Route Non-Bailment V76'!$A:$H,6,0),VLOOKUP(N219,'[1]TTVT AAT PxP Bailment EDC V76'!$A:$H,6,0)))</f>
        <v>11 - 20</v>
      </c>
      <c r="P219" s="11">
        <v>1</v>
      </c>
      <c r="Q219" s="11" t="s">
        <v>3</v>
      </c>
      <c r="R219" s="11" t="s">
        <v>3</v>
      </c>
      <c r="S219" s="13" t="str">
        <f>IF(N219="","-",IFERROR(VLOOKUP(N219,'[1]All Route Non-Bailment V76'!$A:$AF,32,0),VLOOKUP(N219,'[1]TTVT AAT PxP Bailment EDC V76'!$A:$AC,29,0)))</f>
        <v>6W</v>
      </c>
      <c r="T219" s="11" t="s">
        <v>48</v>
      </c>
      <c r="U219" s="11" t="s">
        <v>49</v>
      </c>
      <c r="V219" s="14" t="s">
        <v>50</v>
      </c>
      <c r="W219" s="11" t="s">
        <v>51</v>
      </c>
      <c r="X219" s="15" t="s">
        <v>52</v>
      </c>
      <c r="Y219" s="15" t="s">
        <v>54</v>
      </c>
      <c r="Z219" s="16" t="s">
        <v>3</v>
      </c>
      <c r="AA219" s="16" t="s">
        <v>3</v>
      </c>
      <c r="AB219" s="16" t="s">
        <v>3</v>
      </c>
      <c r="AC219" s="16" t="s">
        <v>3</v>
      </c>
      <c r="AD219" s="15" t="s">
        <v>3</v>
      </c>
      <c r="AE219" s="15" t="s">
        <v>3</v>
      </c>
      <c r="AF219" s="16" t="s">
        <v>3</v>
      </c>
      <c r="AG219" s="16" t="s">
        <v>3</v>
      </c>
      <c r="AH219" s="16" t="s">
        <v>3</v>
      </c>
      <c r="AI219" s="16" t="s">
        <v>3</v>
      </c>
      <c r="AJ219" s="15" t="s">
        <v>3</v>
      </c>
      <c r="AK219" s="15" t="s">
        <v>3</v>
      </c>
      <c r="AL219" s="16" t="s">
        <v>3</v>
      </c>
      <c r="AM219" s="16" t="s">
        <v>3</v>
      </c>
      <c r="AN219" s="16" t="s">
        <v>3</v>
      </c>
      <c r="AO219" s="16" t="s">
        <v>3</v>
      </c>
      <c r="AP219" s="16" t="s">
        <v>53</v>
      </c>
      <c r="AQ219" s="16" t="s">
        <v>3</v>
      </c>
      <c r="AR219" s="16" t="s">
        <v>3</v>
      </c>
      <c r="AS219" s="16" t="s">
        <v>3</v>
      </c>
      <c r="AT219" s="16" t="s">
        <v>3</v>
      </c>
      <c r="AU219" s="11" t="s">
        <v>3</v>
      </c>
      <c r="AV219" s="11" t="s">
        <v>3</v>
      </c>
      <c r="AW219" s="11" t="s">
        <v>3</v>
      </c>
      <c r="AX219" s="17" t="str">
        <f>VLOOKUP(G219,'[1]JDA data'!$D:$E,2,0)</f>
        <v>AB0006</v>
      </c>
      <c r="AY219" s="17" t="b">
        <f t="shared" si="13"/>
        <v>1</v>
      </c>
      <c r="AZ219" s="17" t="str">
        <f t="shared" si="14"/>
        <v>BTS</v>
      </c>
    </row>
    <row r="220" spans="1:52" s="18" customFormat="1" ht="16.5" customHeight="1" x14ac:dyDescent="0.35">
      <c r="A220" s="8" t="str">
        <f>IF(N220="","-",IFERROR(VLOOKUP(N220,'[1]All Route Non-Bailment V76'!$A:$H,5,0),VLOOKUP(N220,'[1]TTVT AAT PxP Bailment EDC V76'!$A:$H,5,0)))</f>
        <v>Bailment</v>
      </c>
      <c r="B220" s="9" t="str">
        <f t="shared" si="12"/>
        <v>Completed</v>
      </c>
      <c r="C220" s="10">
        <f t="shared" si="15"/>
        <v>219</v>
      </c>
      <c r="D220" s="11" t="s">
        <v>43</v>
      </c>
      <c r="E220" s="12" t="s">
        <v>44</v>
      </c>
      <c r="F220" s="11" t="s">
        <v>1</v>
      </c>
      <c r="G220" s="11">
        <v>4410631</v>
      </c>
      <c r="H220" s="13" t="str">
        <f>IF(N220="","-",IFERROR(VLOOKUP(N220,'[1]All Route Non-Bailment V76'!$A:$H,7,0),VLOOKUP(N220,'[1]TTVT AAT PxP Bailment EDC V76'!$A:$H,7,0)))</f>
        <v>Round Trip</v>
      </c>
      <c r="I220" s="11" t="s">
        <v>45</v>
      </c>
      <c r="J220" s="12">
        <v>45272</v>
      </c>
      <c r="K220" s="12">
        <v>45273</v>
      </c>
      <c r="L220" s="12">
        <v>45273</v>
      </c>
      <c r="M220" s="12" t="s">
        <v>69</v>
      </c>
      <c r="N220" s="11" t="s">
        <v>121</v>
      </c>
      <c r="O220" s="13" t="str">
        <f>IF(N220="","-",IFERROR(VLOOKUP(N220,'[1]All Route Non-Bailment V76'!$A:$H,6,0),VLOOKUP(N220,'[1]TTVT AAT PxP Bailment EDC V76'!$A:$H,6,0)))</f>
        <v>11 - 20</v>
      </c>
      <c r="P220" s="11">
        <v>1</v>
      </c>
      <c r="Q220" s="11" t="s">
        <v>3</v>
      </c>
      <c r="R220" s="11" t="s">
        <v>3</v>
      </c>
      <c r="S220" s="13" t="str">
        <f>IF(N220="","-",IFERROR(VLOOKUP(N220,'[1]All Route Non-Bailment V76'!$A:$AF,32,0),VLOOKUP(N220,'[1]TTVT AAT PxP Bailment EDC V76'!$A:$AC,29,0)))</f>
        <v>6W</v>
      </c>
      <c r="T220" s="11" t="s">
        <v>48</v>
      </c>
      <c r="U220" s="11" t="s">
        <v>88</v>
      </c>
      <c r="V220" s="14" t="s">
        <v>89</v>
      </c>
      <c r="W220" s="11" t="s">
        <v>90</v>
      </c>
      <c r="X220" s="15" t="s">
        <v>52</v>
      </c>
      <c r="Y220" s="15" t="s">
        <v>54</v>
      </c>
      <c r="Z220" s="16" t="s">
        <v>3</v>
      </c>
      <c r="AA220" s="16" t="s">
        <v>3</v>
      </c>
      <c r="AB220" s="16" t="s">
        <v>3</v>
      </c>
      <c r="AC220" s="16" t="s">
        <v>3</v>
      </c>
      <c r="AD220" s="15" t="s">
        <v>3</v>
      </c>
      <c r="AE220" s="15" t="s">
        <v>3</v>
      </c>
      <c r="AF220" s="16" t="s">
        <v>3</v>
      </c>
      <c r="AG220" s="16" t="s">
        <v>3</v>
      </c>
      <c r="AH220" s="16" t="s">
        <v>3</v>
      </c>
      <c r="AI220" s="16" t="s">
        <v>3</v>
      </c>
      <c r="AJ220" s="15" t="s">
        <v>3</v>
      </c>
      <c r="AK220" s="15" t="s">
        <v>3</v>
      </c>
      <c r="AL220" s="16" t="s">
        <v>3</v>
      </c>
      <c r="AM220" s="16" t="s">
        <v>3</v>
      </c>
      <c r="AN220" s="16" t="s">
        <v>3</v>
      </c>
      <c r="AO220" s="16" t="s">
        <v>3</v>
      </c>
      <c r="AP220" s="16" t="s">
        <v>68</v>
      </c>
      <c r="AQ220" s="16" t="s">
        <v>3</v>
      </c>
      <c r="AR220" s="16" t="s">
        <v>3</v>
      </c>
      <c r="AS220" s="16" t="s">
        <v>3</v>
      </c>
      <c r="AT220" s="16" t="s">
        <v>3</v>
      </c>
      <c r="AU220" s="11" t="s">
        <v>3</v>
      </c>
      <c r="AV220" s="11" t="s">
        <v>3</v>
      </c>
      <c r="AW220" s="11" t="s">
        <v>3</v>
      </c>
      <c r="AX220" s="17" t="str">
        <f>VLOOKUP(G220,'[1]JDA data'!$D:$E,2,0)</f>
        <v>AC0043</v>
      </c>
      <c r="AY220" s="17" t="b">
        <f t="shared" si="13"/>
        <v>1</v>
      </c>
      <c r="AZ220" s="17" t="str">
        <f t="shared" si="14"/>
        <v>BTS</v>
      </c>
    </row>
    <row r="221" spans="1:52" s="18" customFormat="1" ht="16.5" customHeight="1" x14ac:dyDescent="0.35">
      <c r="A221" s="8" t="str">
        <f>IF(N221="","-",IFERROR(VLOOKUP(N221,'[1]All Route Non-Bailment V76'!$A:$H,5,0),VLOOKUP(N221,'[1]TTVT AAT PxP Bailment EDC V76'!$A:$H,5,0)))</f>
        <v>Bailment</v>
      </c>
      <c r="B221" s="9" t="str">
        <f t="shared" si="12"/>
        <v>Completed</v>
      </c>
      <c r="C221" s="10">
        <f t="shared" si="15"/>
        <v>220</v>
      </c>
      <c r="D221" s="11" t="s">
        <v>43</v>
      </c>
      <c r="E221" s="12" t="s">
        <v>44</v>
      </c>
      <c r="F221" s="11" t="s">
        <v>1</v>
      </c>
      <c r="G221" s="11">
        <v>4410752</v>
      </c>
      <c r="H221" s="13" t="str">
        <f>IF(N221="","-",IFERROR(VLOOKUP(N221,'[1]All Route Non-Bailment V76'!$A:$H,7,0),VLOOKUP(N221,'[1]TTVT AAT PxP Bailment EDC V76'!$A:$H,7,0)))</f>
        <v>Round Trip</v>
      </c>
      <c r="I221" s="11" t="s">
        <v>45</v>
      </c>
      <c r="J221" s="12">
        <v>45272</v>
      </c>
      <c r="K221" s="12">
        <v>45273</v>
      </c>
      <c r="L221" s="12">
        <v>45273</v>
      </c>
      <c r="M221" s="12" t="s">
        <v>69</v>
      </c>
      <c r="N221" s="11" t="s">
        <v>122</v>
      </c>
      <c r="O221" s="13" t="str">
        <f>IF(N221="","-",IFERROR(VLOOKUP(N221,'[1]All Route Non-Bailment V76'!$A:$H,6,0),VLOOKUP(N221,'[1]TTVT AAT PxP Bailment EDC V76'!$A:$H,6,0)))</f>
        <v>11 - 20</v>
      </c>
      <c r="P221" s="11">
        <v>1</v>
      </c>
      <c r="Q221" s="11" t="s">
        <v>3</v>
      </c>
      <c r="R221" s="11" t="s">
        <v>3</v>
      </c>
      <c r="S221" s="13" t="str">
        <f>IF(N221="","-",IFERROR(VLOOKUP(N221,'[1]All Route Non-Bailment V76'!$A:$AF,32,0),VLOOKUP(N221,'[1]TTVT AAT PxP Bailment EDC V76'!$A:$AC,29,0)))</f>
        <v>6W</v>
      </c>
      <c r="T221" s="11" t="s">
        <v>48</v>
      </c>
      <c r="U221" s="11" t="s">
        <v>79</v>
      </c>
      <c r="V221" s="14" t="s">
        <v>80</v>
      </c>
      <c r="W221" s="11" t="s">
        <v>81</v>
      </c>
      <c r="X221" s="15" t="s">
        <v>52</v>
      </c>
      <c r="Y221" s="15" t="s">
        <v>54</v>
      </c>
      <c r="Z221" s="16" t="s">
        <v>3</v>
      </c>
      <c r="AA221" s="16" t="s">
        <v>3</v>
      </c>
      <c r="AB221" s="16" t="s">
        <v>3</v>
      </c>
      <c r="AC221" s="16" t="s">
        <v>3</v>
      </c>
      <c r="AD221" s="15" t="s">
        <v>3</v>
      </c>
      <c r="AE221" s="15" t="s">
        <v>3</v>
      </c>
      <c r="AF221" s="16" t="s">
        <v>3</v>
      </c>
      <c r="AG221" s="16" t="s">
        <v>3</v>
      </c>
      <c r="AH221" s="16" t="s">
        <v>3</v>
      </c>
      <c r="AI221" s="16" t="s">
        <v>3</v>
      </c>
      <c r="AJ221" s="15" t="s">
        <v>3</v>
      </c>
      <c r="AK221" s="15" t="s">
        <v>3</v>
      </c>
      <c r="AL221" s="16" t="s">
        <v>3</v>
      </c>
      <c r="AM221" s="16" t="s">
        <v>3</v>
      </c>
      <c r="AN221" s="16" t="s">
        <v>3</v>
      </c>
      <c r="AO221" s="16" t="s">
        <v>3</v>
      </c>
      <c r="AP221" s="16" t="s">
        <v>68</v>
      </c>
      <c r="AQ221" s="16" t="s">
        <v>3</v>
      </c>
      <c r="AR221" s="16" t="s">
        <v>3</v>
      </c>
      <c r="AS221" s="16" t="s">
        <v>3</v>
      </c>
      <c r="AT221" s="16" t="s">
        <v>3</v>
      </c>
      <c r="AU221" s="11" t="s">
        <v>3</v>
      </c>
      <c r="AV221" s="11" t="s">
        <v>3</v>
      </c>
      <c r="AW221" s="11" t="s">
        <v>3</v>
      </c>
      <c r="AX221" s="17" t="str">
        <f>VLOOKUP(G221,'[1]JDA data'!$D:$E,2,0)</f>
        <v>AC0044</v>
      </c>
      <c r="AY221" s="17" t="b">
        <f t="shared" si="13"/>
        <v>1</v>
      </c>
      <c r="AZ221" s="17" t="str">
        <f t="shared" si="14"/>
        <v>BTS</v>
      </c>
    </row>
    <row r="222" spans="1:52" s="18" customFormat="1" ht="16.5" customHeight="1" x14ac:dyDescent="0.35">
      <c r="A222" s="8" t="str">
        <f>IF(N222="","-",IFERROR(VLOOKUP(N222,'[1]All Route Non-Bailment V76'!$A:$H,5,0),VLOOKUP(N222,'[1]TTVT AAT PxP Bailment EDC V76'!$A:$H,5,0)))</f>
        <v>Bailment</v>
      </c>
      <c r="B222" s="9" t="str">
        <f t="shared" si="12"/>
        <v>Completed</v>
      </c>
      <c r="C222" s="10">
        <f t="shared" si="15"/>
        <v>221</v>
      </c>
      <c r="D222" s="11" t="s">
        <v>55</v>
      </c>
      <c r="E222" s="12" t="s">
        <v>44</v>
      </c>
      <c r="F222" s="11" t="s">
        <v>1</v>
      </c>
      <c r="G222" s="11">
        <v>4410718</v>
      </c>
      <c r="H222" s="13" t="str">
        <f>IF(N222="","-",IFERROR(VLOOKUP(N222,'[1]All Route Non-Bailment V76'!$A:$H,7,0),VLOOKUP(N222,'[1]TTVT AAT PxP Bailment EDC V76'!$A:$H,7,0)))</f>
        <v>Round Trip</v>
      </c>
      <c r="I222" s="11" t="s">
        <v>45</v>
      </c>
      <c r="J222" s="12">
        <v>45272</v>
      </c>
      <c r="K222" s="12">
        <v>45273</v>
      </c>
      <c r="L222" s="12">
        <v>45273</v>
      </c>
      <c r="M222" s="12" t="s">
        <v>69</v>
      </c>
      <c r="N222" s="11" t="s">
        <v>125</v>
      </c>
      <c r="O222" s="13" t="str">
        <f>IF(N222="","-",IFERROR(VLOOKUP(N222,'[1]All Route Non-Bailment V76'!$A:$H,6,0),VLOOKUP(N222,'[1]TTVT AAT PxP Bailment EDC V76'!$A:$H,6,0)))</f>
        <v>11 - 20</v>
      </c>
      <c r="P222" s="11">
        <v>1</v>
      </c>
      <c r="Q222" s="11" t="s">
        <v>3</v>
      </c>
      <c r="R222" s="11" t="s">
        <v>3</v>
      </c>
      <c r="S222" s="13" t="str">
        <f>IF(N222="","-",IFERROR(VLOOKUP(N222,'[1]All Route Non-Bailment V76'!$A:$AF,32,0),VLOOKUP(N222,'[1]TTVT AAT PxP Bailment EDC V76'!$A:$AC,29,0)))</f>
        <v>6W</v>
      </c>
      <c r="T222" s="11" t="s">
        <v>48</v>
      </c>
      <c r="U222" s="11" t="s">
        <v>164</v>
      </c>
      <c r="V222" s="14" t="s">
        <v>165</v>
      </c>
      <c r="W222" s="11" t="s">
        <v>166</v>
      </c>
      <c r="X222" s="15" t="s">
        <v>52</v>
      </c>
      <c r="Y222" s="15" t="s">
        <v>157</v>
      </c>
      <c r="Z222" s="16" t="s">
        <v>3</v>
      </c>
      <c r="AA222" s="16" t="s">
        <v>3</v>
      </c>
      <c r="AB222" s="16" t="s">
        <v>3</v>
      </c>
      <c r="AC222" s="16" t="s">
        <v>3</v>
      </c>
      <c r="AD222" s="15" t="s">
        <v>3</v>
      </c>
      <c r="AE222" s="15" t="s">
        <v>3</v>
      </c>
      <c r="AF222" s="16" t="s">
        <v>3</v>
      </c>
      <c r="AG222" s="16" t="s">
        <v>3</v>
      </c>
      <c r="AH222" s="16" t="s">
        <v>3</v>
      </c>
      <c r="AI222" s="16" t="s">
        <v>3</v>
      </c>
      <c r="AJ222" s="15" t="s">
        <v>3</v>
      </c>
      <c r="AK222" s="15" t="s">
        <v>3</v>
      </c>
      <c r="AL222" s="16" t="s">
        <v>3</v>
      </c>
      <c r="AM222" s="16" t="s">
        <v>3</v>
      </c>
      <c r="AN222" s="16" t="s">
        <v>3</v>
      </c>
      <c r="AO222" s="16" t="s">
        <v>3</v>
      </c>
      <c r="AP222" s="16" t="s">
        <v>54</v>
      </c>
      <c r="AQ222" s="16" t="s">
        <v>3</v>
      </c>
      <c r="AR222" s="16" t="s">
        <v>3</v>
      </c>
      <c r="AS222" s="16" t="s">
        <v>3</v>
      </c>
      <c r="AT222" s="16" t="s">
        <v>3</v>
      </c>
      <c r="AU222" s="11" t="s">
        <v>3</v>
      </c>
      <c r="AV222" s="11" t="s">
        <v>3</v>
      </c>
      <c r="AW222" s="11" t="s">
        <v>3</v>
      </c>
      <c r="AX222" s="17" t="str">
        <f>VLOOKUP(G222,'[1]JDA data'!$D:$E,2,0)</f>
        <v>AC0049</v>
      </c>
      <c r="AY222" s="17" t="b">
        <f t="shared" si="13"/>
        <v>1</v>
      </c>
      <c r="AZ222" s="17" t="str">
        <f t="shared" si="14"/>
        <v>JNS</v>
      </c>
    </row>
    <row r="223" spans="1:52" s="18" customFormat="1" ht="16.5" customHeight="1" x14ac:dyDescent="0.35">
      <c r="A223" s="8" t="str">
        <f>IF(N223="","-",IFERROR(VLOOKUP(N223,'[1]All Route Non-Bailment V76'!$A:$H,5,0),VLOOKUP(N223,'[1]TTVT AAT PxP Bailment EDC V76'!$A:$H,5,0)))</f>
        <v>Bailment</v>
      </c>
      <c r="B223" s="9" t="str">
        <f t="shared" si="12"/>
        <v>Completed</v>
      </c>
      <c r="C223" s="10">
        <f t="shared" si="15"/>
        <v>222</v>
      </c>
      <c r="D223" s="11" t="s">
        <v>55</v>
      </c>
      <c r="E223" s="12" t="s">
        <v>44</v>
      </c>
      <c r="F223" s="11" t="s">
        <v>1</v>
      </c>
      <c r="G223" s="11">
        <v>4410618</v>
      </c>
      <c r="H223" s="13" t="str">
        <f>IF(N223="","-",IFERROR(VLOOKUP(N223,'[1]All Route Non-Bailment V76'!$A:$H,7,0),VLOOKUP(N223,'[1]TTVT AAT PxP Bailment EDC V76'!$A:$H,7,0)))</f>
        <v>Round Trip</v>
      </c>
      <c r="I223" s="11" t="s">
        <v>45</v>
      </c>
      <c r="J223" s="12">
        <v>45272</v>
      </c>
      <c r="K223" s="12">
        <v>45273</v>
      </c>
      <c r="L223" s="12">
        <v>45273</v>
      </c>
      <c r="M223" s="12" t="s">
        <v>69</v>
      </c>
      <c r="N223" s="11" t="s">
        <v>126</v>
      </c>
      <c r="O223" s="13" t="str">
        <f>IF(N223="","-",IFERROR(VLOOKUP(N223,'[1]All Route Non-Bailment V76'!$A:$H,6,0),VLOOKUP(N223,'[1]TTVT AAT PxP Bailment EDC V76'!$A:$H,6,0)))</f>
        <v>11 - 20</v>
      </c>
      <c r="P223" s="11">
        <v>1</v>
      </c>
      <c r="Q223" s="11" t="s">
        <v>3</v>
      </c>
      <c r="R223" s="11" t="s">
        <v>3</v>
      </c>
      <c r="S223" s="13" t="str">
        <f>IF(N223="","-",IFERROR(VLOOKUP(N223,'[1]All Route Non-Bailment V76'!$A:$AF,32,0),VLOOKUP(N223,'[1]TTVT AAT PxP Bailment EDC V76'!$A:$AC,29,0)))</f>
        <v>6W</v>
      </c>
      <c r="T223" s="11" t="s">
        <v>48</v>
      </c>
      <c r="U223" s="11" t="s">
        <v>164</v>
      </c>
      <c r="V223" s="14" t="s">
        <v>165</v>
      </c>
      <c r="W223" s="11" t="s">
        <v>166</v>
      </c>
      <c r="X223" s="15" t="s">
        <v>52</v>
      </c>
      <c r="Y223" s="15" t="s">
        <v>157</v>
      </c>
      <c r="Z223" s="16" t="s">
        <v>3</v>
      </c>
      <c r="AA223" s="16" t="s">
        <v>3</v>
      </c>
      <c r="AB223" s="16" t="s">
        <v>3</v>
      </c>
      <c r="AC223" s="16" t="s">
        <v>3</v>
      </c>
      <c r="AD223" s="15" t="s">
        <v>3</v>
      </c>
      <c r="AE223" s="15" t="s">
        <v>3</v>
      </c>
      <c r="AF223" s="16" t="s">
        <v>3</v>
      </c>
      <c r="AG223" s="16" t="s">
        <v>3</v>
      </c>
      <c r="AH223" s="16" t="s">
        <v>3</v>
      </c>
      <c r="AI223" s="16" t="s">
        <v>3</v>
      </c>
      <c r="AJ223" s="15" t="s">
        <v>3</v>
      </c>
      <c r="AK223" s="15" t="s">
        <v>3</v>
      </c>
      <c r="AL223" s="16" t="s">
        <v>3</v>
      </c>
      <c r="AM223" s="16" t="s">
        <v>3</v>
      </c>
      <c r="AN223" s="16" t="s">
        <v>3</v>
      </c>
      <c r="AO223" s="16" t="s">
        <v>3</v>
      </c>
      <c r="AP223" s="16" t="s">
        <v>54</v>
      </c>
      <c r="AQ223" s="16" t="s">
        <v>3</v>
      </c>
      <c r="AR223" s="16" t="s">
        <v>3</v>
      </c>
      <c r="AS223" s="16" t="s">
        <v>3</v>
      </c>
      <c r="AT223" s="16" t="s">
        <v>3</v>
      </c>
      <c r="AU223" s="11" t="s">
        <v>3</v>
      </c>
      <c r="AV223" s="11" t="s">
        <v>3</v>
      </c>
      <c r="AW223" s="11" t="s">
        <v>3</v>
      </c>
      <c r="AX223" s="17" t="str">
        <f>VLOOKUP(G223,'[1]JDA data'!$D:$E,2,0)</f>
        <v>AB0007</v>
      </c>
      <c r="AY223" s="17" t="b">
        <f t="shared" si="13"/>
        <v>1</v>
      </c>
      <c r="AZ223" s="17" t="str">
        <f t="shared" si="14"/>
        <v>JNS</v>
      </c>
    </row>
    <row r="224" spans="1:52" s="18" customFormat="1" ht="16.5" customHeight="1" x14ac:dyDescent="0.35">
      <c r="A224" s="8" t="str">
        <f>IF(N224="","-",IFERROR(VLOOKUP(N224,'[1]All Route Non-Bailment V76'!$A:$H,5,0),VLOOKUP(N224,'[1]TTVT AAT PxP Bailment EDC V76'!$A:$H,5,0)))</f>
        <v>Bailment</v>
      </c>
      <c r="B224" s="9" t="str">
        <f t="shared" si="12"/>
        <v>Completed</v>
      </c>
      <c r="C224" s="10">
        <f t="shared" si="15"/>
        <v>223</v>
      </c>
      <c r="D224" s="11" t="s">
        <v>55</v>
      </c>
      <c r="E224" s="12" t="s">
        <v>44</v>
      </c>
      <c r="F224" s="11" t="s">
        <v>0</v>
      </c>
      <c r="G224" s="11">
        <v>4410787</v>
      </c>
      <c r="H224" s="13" t="str">
        <f>IF(N224="","-",IFERROR(VLOOKUP(N224,'[1]All Route Non-Bailment V76'!$A:$H,7,0),VLOOKUP(N224,'[1]TTVT AAT PxP Bailment EDC V76'!$A:$H,7,0)))</f>
        <v>Round Trip</v>
      </c>
      <c r="I224" s="11" t="s">
        <v>45</v>
      </c>
      <c r="J224" s="12">
        <v>45273</v>
      </c>
      <c r="K224" s="12">
        <v>45273</v>
      </c>
      <c r="L224" s="12">
        <v>45273</v>
      </c>
      <c r="M224" s="12" t="s">
        <v>46</v>
      </c>
      <c r="N224" s="11" t="s">
        <v>56</v>
      </c>
      <c r="O224" s="13" t="str">
        <f>IF(N224="","-",IFERROR(VLOOKUP(N224,'[1]All Route Non-Bailment V76'!$A:$H,6,0),VLOOKUP(N224,'[1]TTVT AAT PxP Bailment EDC V76'!$A:$H,6,0)))</f>
        <v>11 - 20</v>
      </c>
      <c r="P224" s="11">
        <v>1</v>
      </c>
      <c r="Q224" s="11" t="s">
        <v>3</v>
      </c>
      <c r="R224" s="11" t="s">
        <v>3</v>
      </c>
      <c r="S224" s="13" t="str">
        <f>IF(N224="","-",IFERROR(VLOOKUP(N224,'[1]All Route Non-Bailment V76'!$A:$AF,32,0),VLOOKUP(N224,'[1]TTVT AAT PxP Bailment EDC V76'!$A:$AC,29,0)))</f>
        <v>6W</v>
      </c>
      <c r="T224" s="11" t="s">
        <v>48</v>
      </c>
      <c r="U224" s="11" t="s">
        <v>144</v>
      </c>
      <c r="V224" s="14" t="s">
        <v>145</v>
      </c>
      <c r="W224" s="11" t="s">
        <v>146</v>
      </c>
      <c r="X224" s="15" t="s">
        <v>52</v>
      </c>
      <c r="Y224" s="15" t="s">
        <v>60</v>
      </c>
      <c r="Z224" s="16" t="s">
        <v>3</v>
      </c>
      <c r="AA224" s="16" t="s">
        <v>3</v>
      </c>
      <c r="AB224" s="16" t="s">
        <v>3</v>
      </c>
      <c r="AC224" s="16" t="s">
        <v>3</v>
      </c>
      <c r="AD224" s="15" t="s">
        <v>3</v>
      </c>
      <c r="AE224" s="15" t="s">
        <v>3</v>
      </c>
      <c r="AF224" s="16" t="s">
        <v>3</v>
      </c>
      <c r="AG224" s="16" t="s">
        <v>3</v>
      </c>
      <c r="AH224" s="16" t="s">
        <v>3</v>
      </c>
      <c r="AI224" s="16" t="s">
        <v>3</v>
      </c>
      <c r="AJ224" s="15" t="s">
        <v>3</v>
      </c>
      <c r="AK224" s="15" t="s">
        <v>3</v>
      </c>
      <c r="AL224" s="16" t="s">
        <v>3</v>
      </c>
      <c r="AM224" s="16" t="s">
        <v>3</v>
      </c>
      <c r="AN224" s="16" t="s">
        <v>3</v>
      </c>
      <c r="AO224" s="16" t="s">
        <v>3</v>
      </c>
      <c r="AP224" s="16" t="s">
        <v>61</v>
      </c>
      <c r="AQ224" s="16" t="s">
        <v>3</v>
      </c>
      <c r="AR224" s="16" t="s">
        <v>3</v>
      </c>
      <c r="AS224" s="16" t="s">
        <v>3</v>
      </c>
      <c r="AT224" s="16" t="s">
        <v>3</v>
      </c>
      <c r="AU224" s="11" t="s">
        <v>3</v>
      </c>
      <c r="AV224" s="11" t="s">
        <v>3</v>
      </c>
      <c r="AW224" s="11" t="s">
        <v>3</v>
      </c>
      <c r="AX224" s="17" t="str">
        <f>VLOOKUP(G224,'[1]JDA data'!$D:$E,2,0)</f>
        <v>AC0006</v>
      </c>
      <c r="AY224" s="17" t="b">
        <f t="shared" si="13"/>
        <v>1</v>
      </c>
      <c r="AZ224" s="17" t="str">
        <f t="shared" si="14"/>
        <v>JNS</v>
      </c>
    </row>
    <row r="225" spans="1:52" s="18" customFormat="1" ht="16.5" customHeight="1" x14ac:dyDescent="0.35">
      <c r="A225" s="8" t="str">
        <f>IF(N225="","-",IFERROR(VLOOKUP(N225,'[1]All Route Non-Bailment V76'!$A:$H,5,0),VLOOKUP(N225,'[1]TTVT AAT PxP Bailment EDC V76'!$A:$H,5,0)))</f>
        <v>Bailment</v>
      </c>
      <c r="B225" s="9" t="str">
        <f t="shared" si="12"/>
        <v>Completed</v>
      </c>
      <c r="C225" s="10">
        <f t="shared" si="15"/>
        <v>224</v>
      </c>
      <c r="D225" s="11" t="s">
        <v>62</v>
      </c>
      <c r="E225" s="12" t="s">
        <v>44</v>
      </c>
      <c r="F225" s="11" t="s">
        <v>0</v>
      </c>
      <c r="G225" s="11">
        <v>4410710</v>
      </c>
      <c r="H225" s="13" t="str">
        <f>IF(N225="","-",IFERROR(VLOOKUP(N225,'[1]All Route Non-Bailment V76'!$A:$H,7,0),VLOOKUP(N225,'[1]TTVT AAT PxP Bailment EDC V76'!$A:$H,7,0)))</f>
        <v>Round Trip</v>
      </c>
      <c r="I225" s="11" t="s">
        <v>45</v>
      </c>
      <c r="J225" s="12">
        <v>45273</v>
      </c>
      <c r="K225" s="12">
        <v>45273</v>
      </c>
      <c r="L225" s="12">
        <v>45273</v>
      </c>
      <c r="M225" s="12" t="s">
        <v>46</v>
      </c>
      <c r="N225" s="11" t="s">
        <v>64</v>
      </c>
      <c r="O225" s="13" t="str">
        <f>IF(N225="","-",IFERROR(VLOOKUP(N225,'[1]All Route Non-Bailment V76'!$A:$H,6,0),VLOOKUP(N225,'[1]TTVT AAT PxP Bailment EDC V76'!$A:$H,6,0)))</f>
        <v>11 - 20</v>
      </c>
      <c r="P225" s="11">
        <v>1</v>
      </c>
      <c r="Q225" s="11" t="s">
        <v>3</v>
      </c>
      <c r="R225" s="11" t="s">
        <v>3</v>
      </c>
      <c r="S225" s="13" t="str">
        <f>IF(N225="","-",IFERROR(VLOOKUP(N225,'[1]All Route Non-Bailment V76'!$A:$AF,32,0),VLOOKUP(N225,'[1]TTVT AAT PxP Bailment EDC V76'!$A:$AC,29,0)))</f>
        <v>6W</v>
      </c>
      <c r="T225" s="11" t="s">
        <v>48</v>
      </c>
      <c r="U225" s="11" t="s">
        <v>65</v>
      </c>
      <c r="V225" s="14" t="s">
        <v>66</v>
      </c>
      <c r="W225" s="11" t="s">
        <v>67</v>
      </c>
      <c r="X225" s="15" t="s">
        <v>52</v>
      </c>
      <c r="Y225" s="15" t="s">
        <v>68</v>
      </c>
      <c r="Z225" s="16" t="s">
        <v>3</v>
      </c>
      <c r="AA225" s="16" t="s">
        <v>3</v>
      </c>
      <c r="AB225" s="16" t="s">
        <v>3</v>
      </c>
      <c r="AC225" s="16" t="s">
        <v>3</v>
      </c>
      <c r="AD225" s="15" t="s">
        <v>3</v>
      </c>
      <c r="AE225" s="15" t="s">
        <v>3</v>
      </c>
      <c r="AF225" s="16" t="s">
        <v>3</v>
      </c>
      <c r="AG225" s="16" t="s">
        <v>3</v>
      </c>
      <c r="AH225" s="16" t="s">
        <v>3</v>
      </c>
      <c r="AI225" s="16" t="s">
        <v>3</v>
      </c>
      <c r="AJ225" s="15" t="s">
        <v>3</v>
      </c>
      <c r="AK225" s="15" t="s">
        <v>3</v>
      </c>
      <c r="AL225" s="16" t="s">
        <v>3</v>
      </c>
      <c r="AM225" s="16" t="s">
        <v>3</v>
      </c>
      <c r="AN225" s="16" t="s">
        <v>3</v>
      </c>
      <c r="AO225" s="16" t="s">
        <v>3</v>
      </c>
      <c r="AP225" s="16" t="s">
        <v>54</v>
      </c>
      <c r="AQ225" s="16" t="s">
        <v>3</v>
      </c>
      <c r="AR225" s="16" t="s">
        <v>3</v>
      </c>
      <c r="AS225" s="16" t="s">
        <v>3</v>
      </c>
      <c r="AT225" s="16" t="s">
        <v>3</v>
      </c>
      <c r="AU225" s="11" t="s">
        <v>3</v>
      </c>
      <c r="AV225" s="11" t="s">
        <v>3</v>
      </c>
      <c r="AW225" s="11" t="s">
        <v>3</v>
      </c>
      <c r="AX225" s="17" t="str">
        <f>VLOOKUP(G225,'[1]JDA data'!$D:$E,2,0)</f>
        <v>AB0001</v>
      </c>
      <c r="AY225" s="17" t="b">
        <f t="shared" si="13"/>
        <v>1</v>
      </c>
      <c r="AZ225" s="17" t="str">
        <f t="shared" si="14"/>
        <v>DRD</v>
      </c>
    </row>
    <row r="226" spans="1:52" s="18" customFormat="1" ht="16.5" customHeight="1" x14ac:dyDescent="0.35">
      <c r="A226" s="8" t="str">
        <f>IF(N226="","-",IFERROR(VLOOKUP(N226,'[1]All Route Non-Bailment V76'!$A:$H,5,0),VLOOKUP(N226,'[1]TTVT AAT PxP Bailment EDC V76'!$A:$H,5,0)))</f>
        <v>Bailment</v>
      </c>
      <c r="B226" s="9" t="str">
        <f t="shared" si="12"/>
        <v>Completed</v>
      </c>
      <c r="C226" s="10">
        <f t="shared" si="15"/>
        <v>225</v>
      </c>
      <c r="D226" s="11" t="s">
        <v>43</v>
      </c>
      <c r="E226" s="12" t="s">
        <v>44</v>
      </c>
      <c r="F226" s="11" t="s">
        <v>0</v>
      </c>
      <c r="G226" s="11">
        <v>4410628</v>
      </c>
      <c r="H226" s="13" t="str">
        <f>IF(N226="","-",IFERROR(VLOOKUP(N226,'[1]All Route Non-Bailment V76'!$A:$H,7,0),VLOOKUP(N226,'[1]TTVT AAT PxP Bailment EDC V76'!$A:$H,7,0)))</f>
        <v>Round Trip</v>
      </c>
      <c r="I226" s="11" t="s">
        <v>45</v>
      </c>
      <c r="J226" s="12">
        <v>45273</v>
      </c>
      <c r="K226" s="12">
        <v>45273</v>
      </c>
      <c r="L226" s="12">
        <v>45273</v>
      </c>
      <c r="M226" s="12" t="s">
        <v>69</v>
      </c>
      <c r="N226" s="11" t="s">
        <v>132</v>
      </c>
      <c r="O226" s="13" t="str">
        <f>IF(N226="","-",IFERROR(VLOOKUP(N226,'[1]All Route Non-Bailment V76'!$A:$H,6,0),VLOOKUP(N226,'[1]TTVT AAT PxP Bailment EDC V76'!$A:$H,6,0)))</f>
        <v>11 - 20</v>
      </c>
      <c r="P226" s="11">
        <v>1</v>
      </c>
      <c r="Q226" s="11" t="s">
        <v>3</v>
      </c>
      <c r="R226" s="11" t="s">
        <v>3</v>
      </c>
      <c r="S226" s="13" t="str">
        <f>IF(N226="","-",IFERROR(VLOOKUP(N226,'[1]All Route Non-Bailment V76'!$A:$AF,32,0),VLOOKUP(N226,'[1]TTVT AAT PxP Bailment EDC V76'!$A:$AC,29,0)))</f>
        <v>6W</v>
      </c>
      <c r="T226" s="11" t="s">
        <v>48</v>
      </c>
      <c r="U226" s="11" t="s">
        <v>79</v>
      </c>
      <c r="V226" s="14" t="s">
        <v>80</v>
      </c>
      <c r="W226" s="11" t="s">
        <v>81</v>
      </c>
      <c r="X226" s="15" t="s">
        <v>52</v>
      </c>
      <c r="Y226" s="15" t="s">
        <v>68</v>
      </c>
      <c r="Z226" s="16" t="s">
        <v>3</v>
      </c>
      <c r="AA226" s="16" t="s">
        <v>3</v>
      </c>
      <c r="AB226" s="16" t="s">
        <v>3</v>
      </c>
      <c r="AC226" s="16" t="s">
        <v>3</v>
      </c>
      <c r="AD226" s="15" t="s">
        <v>3</v>
      </c>
      <c r="AE226" s="15" t="s">
        <v>3</v>
      </c>
      <c r="AF226" s="16" t="s">
        <v>3</v>
      </c>
      <c r="AG226" s="16" t="s">
        <v>3</v>
      </c>
      <c r="AH226" s="16" t="s">
        <v>3</v>
      </c>
      <c r="AI226" s="16" t="s">
        <v>3</v>
      </c>
      <c r="AJ226" s="15" t="s">
        <v>3</v>
      </c>
      <c r="AK226" s="15" t="s">
        <v>3</v>
      </c>
      <c r="AL226" s="16" t="s">
        <v>3</v>
      </c>
      <c r="AM226" s="16" t="s">
        <v>3</v>
      </c>
      <c r="AN226" s="16" t="s">
        <v>3</v>
      </c>
      <c r="AO226" s="16" t="s">
        <v>3</v>
      </c>
      <c r="AP226" s="16" t="s">
        <v>54</v>
      </c>
      <c r="AQ226" s="16" t="s">
        <v>3</v>
      </c>
      <c r="AR226" s="16" t="s">
        <v>3</v>
      </c>
      <c r="AS226" s="16" t="s">
        <v>3</v>
      </c>
      <c r="AT226" s="16" t="s">
        <v>3</v>
      </c>
      <c r="AU226" s="11" t="s">
        <v>3</v>
      </c>
      <c r="AV226" s="11" t="s">
        <v>3</v>
      </c>
      <c r="AW226" s="11" t="s">
        <v>3</v>
      </c>
      <c r="AX226" s="17" t="str">
        <f>VLOOKUP(G226,'[1]JDA data'!$D:$E,2,0)</f>
        <v>AC0035</v>
      </c>
      <c r="AY226" s="17" t="b">
        <f t="shared" si="13"/>
        <v>1</v>
      </c>
      <c r="AZ226" s="17" t="str">
        <f t="shared" si="14"/>
        <v>BTS</v>
      </c>
    </row>
    <row r="227" spans="1:52" s="18" customFormat="1" ht="16.5" customHeight="1" x14ac:dyDescent="0.35">
      <c r="A227" s="8" t="str">
        <f>IF(N227="","-",IFERROR(VLOOKUP(N227,'[1]All Route Non-Bailment V76'!$A:$H,5,0),VLOOKUP(N227,'[1]TTVT AAT PxP Bailment EDC V76'!$A:$H,5,0)))</f>
        <v>Bailment</v>
      </c>
      <c r="B227" s="9" t="str">
        <f t="shared" si="12"/>
        <v>Completed</v>
      </c>
      <c r="C227" s="10">
        <f t="shared" si="15"/>
        <v>226</v>
      </c>
      <c r="D227" s="11" t="s">
        <v>43</v>
      </c>
      <c r="E227" s="12" t="s">
        <v>44</v>
      </c>
      <c r="F227" s="11" t="s">
        <v>0</v>
      </c>
      <c r="G227" s="11">
        <v>4410629</v>
      </c>
      <c r="H227" s="13" t="str">
        <f>IF(N227="","-",IFERROR(VLOOKUP(N227,'[1]All Route Non-Bailment V76'!$A:$H,7,0),VLOOKUP(N227,'[1]TTVT AAT PxP Bailment EDC V76'!$A:$H,7,0)))</f>
        <v>Round Trip</v>
      </c>
      <c r="I227" s="11" t="s">
        <v>45</v>
      </c>
      <c r="J227" s="12">
        <v>45273</v>
      </c>
      <c r="K227" s="12">
        <v>45273</v>
      </c>
      <c r="L227" s="12">
        <v>45273</v>
      </c>
      <c r="M227" s="12" t="s">
        <v>69</v>
      </c>
      <c r="N227" s="11" t="s">
        <v>133</v>
      </c>
      <c r="O227" s="13" t="str">
        <f>IF(N227="","-",IFERROR(VLOOKUP(N227,'[1]All Route Non-Bailment V76'!$A:$H,6,0),VLOOKUP(N227,'[1]TTVT AAT PxP Bailment EDC V76'!$A:$H,6,0)))</f>
        <v>11 - 20</v>
      </c>
      <c r="P227" s="11">
        <v>1</v>
      </c>
      <c r="Q227" s="11" t="s">
        <v>3</v>
      </c>
      <c r="R227" s="11" t="s">
        <v>3</v>
      </c>
      <c r="S227" s="13" t="str">
        <f>IF(N227="","-",IFERROR(VLOOKUP(N227,'[1]All Route Non-Bailment V76'!$A:$AF,32,0),VLOOKUP(N227,'[1]TTVT AAT PxP Bailment EDC V76'!$A:$AC,29,0)))</f>
        <v>6W</v>
      </c>
      <c r="T227" s="11" t="s">
        <v>48</v>
      </c>
      <c r="U227" s="11" t="s">
        <v>49</v>
      </c>
      <c r="V227" s="14" t="s">
        <v>50</v>
      </c>
      <c r="W227" s="11" t="s">
        <v>51</v>
      </c>
      <c r="X227" s="15" t="s">
        <v>52</v>
      </c>
      <c r="Y227" s="15" t="s">
        <v>68</v>
      </c>
      <c r="Z227" s="16" t="s">
        <v>3</v>
      </c>
      <c r="AA227" s="16" t="s">
        <v>3</v>
      </c>
      <c r="AB227" s="16" t="s">
        <v>3</v>
      </c>
      <c r="AC227" s="16" t="s">
        <v>3</v>
      </c>
      <c r="AD227" s="15" t="s">
        <v>3</v>
      </c>
      <c r="AE227" s="15" t="s">
        <v>3</v>
      </c>
      <c r="AF227" s="16" t="s">
        <v>3</v>
      </c>
      <c r="AG227" s="16" t="s">
        <v>3</v>
      </c>
      <c r="AH227" s="16" t="s">
        <v>3</v>
      </c>
      <c r="AI227" s="16" t="s">
        <v>3</v>
      </c>
      <c r="AJ227" s="15" t="s">
        <v>3</v>
      </c>
      <c r="AK227" s="15" t="s">
        <v>3</v>
      </c>
      <c r="AL227" s="16" t="s">
        <v>3</v>
      </c>
      <c r="AM227" s="16" t="s">
        <v>3</v>
      </c>
      <c r="AN227" s="16" t="s">
        <v>3</v>
      </c>
      <c r="AO227" s="16" t="s">
        <v>3</v>
      </c>
      <c r="AP227" s="16" t="s">
        <v>54</v>
      </c>
      <c r="AQ227" s="16" t="s">
        <v>3</v>
      </c>
      <c r="AR227" s="16" t="s">
        <v>3</v>
      </c>
      <c r="AS227" s="16" t="s">
        <v>3</v>
      </c>
      <c r="AT227" s="16" t="s">
        <v>3</v>
      </c>
      <c r="AU227" s="11" t="s">
        <v>3</v>
      </c>
      <c r="AV227" s="11" t="s">
        <v>3</v>
      </c>
      <c r="AW227" s="11" t="s">
        <v>3</v>
      </c>
      <c r="AX227" s="17" t="str">
        <f>VLOOKUP(G227,'[1]JDA data'!$D:$E,2,0)</f>
        <v>AC0036</v>
      </c>
      <c r="AY227" s="17" t="b">
        <f t="shared" si="13"/>
        <v>1</v>
      </c>
      <c r="AZ227" s="17" t="str">
        <f t="shared" si="14"/>
        <v>BTS</v>
      </c>
    </row>
    <row r="228" spans="1:52" s="18" customFormat="1" ht="16.5" customHeight="1" x14ac:dyDescent="0.35">
      <c r="A228" s="8" t="str">
        <f>IF(N228="","-",IFERROR(VLOOKUP(N228,'[1]All Route Non-Bailment V76'!$A:$H,5,0),VLOOKUP(N228,'[1]TTVT AAT PxP Bailment EDC V76'!$A:$H,5,0)))</f>
        <v>Bailment</v>
      </c>
      <c r="B228" s="9" t="str">
        <f t="shared" si="12"/>
        <v>Completed</v>
      </c>
      <c r="C228" s="10">
        <f t="shared" si="15"/>
        <v>227</v>
      </c>
      <c r="D228" s="11" t="s">
        <v>62</v>
      </c>
      <c r="E228" s="12" t="s">
        <v>44</v>
      </c>
      <c r="F228" s="11" t="s">
        <v>0</v>
      </c>
      <c r="G228" s="11">
        <v>4410745</v>
      </c>
      <c r="H228" s="13" t="str">
        <f>IF(N228="","-",IFERROR(VLOOKUP(N228,'[1]All Route Non-Bailment V76'!$A:$H,7,0),VLOOKUP(N228,'[1]TTVT AAT PxP Bailment EDC V76'!$A:$H,7,0)))</f>
        <v>Round Trip</v>
      </c>
      <c r="I228" s="11" t="s">
        <v>45</v>
      </c>
      <c r="J228" s="12">
        <v>45273</v>
      </c>
      <c r="K228" s="12">
        <v>45273</v>
      </c>
      <c r="L228" s="12">
        <v>45273</v>
      </c>
      <c r="M228" s="12" t="s">
        <v>69</v>
      </c>
      <c r="N228" s="11" t="s">
        <v>70</v>
      </c>
      <c r="O228" s="13" t="str">
        <f>IF(N228="","-",IFERROR(VLOOKUP(N228,'[1]All Route Non-Bailment V76'!$A:$H,6,0),VLOOKUP(N228,'[1]TTVT AAT PxP Bailment EDC V76'!$A:$H,6,0)))</f>
        <v>11 - 20</v>
      </c>
      <c r="P228" s="11">
        <v>1</v>
      </c>
      <c r="Q228" s="11" t="s">
        <v>3</v>
      </c>
      <c r="R228" s="11" t="s">
        <v>3</v>
      </c>
      <c r="S228" s="13" t="str">
        <f>IF(N228="","-",IFERROR(VLOOKUP(N228,'[1]All Route Non-Bailment V76'!$A:$AF,32,0),VLOOKUP(N228,'[1]TTVT AAT PxP Bailment EDC V76'!$A:$AC,29,0)))</f>
        <v>6W</v>
      </c>
      <c r="T228" s="11" t="s">
        <v>48</v>
      </c>
      <c r="U228" s="11" t="s">
        <v>65</v>
      </c>
      <c r="V228" s="14" t="s">
        <v>66</v>
      </c>
      <c r="W228" s="11" t="s">
        <v>67</v>
      </c>
      <c r="X228" s="15" t="s">
        <v>52</v>
      </c>
      <c r="Y228" s="15" t="s">
        <v>68</v>
      </c>
      <c r="Z228" s="16" t="s">
        <v>3</v>
      </c>
      <c r="AA228" s="16" t="s">
        <v>3</v>
      </c>
      <c r="AB228" s="16" t="s">
        <v>3</v>
      </c>
      <c r="AC228" s="16" t="s">
        <v>3</v>
      </c>
      <c r="AD228" s="15" t="s">
        <v>3</v>
      </c>
      <c r="AE228" s="15" t="s">
        <v>3</v>
      </c>
      <c r="AF228" s="16" t="s">
        <v>3</v>
      </c>
      <c r="AG228" s="16" t="s">
        <v>3</v>
      </c>
      <c r="AH228" s="16" t="s">
        <v>3</v>
      </c>
      <c r="AI228" s="16" t="s">
        <v>3</v>
      </c>
      <c r="AJ228" s="15" t="s">
        <v>3</v>
      </c>
      <c r="AK228" s="15" t="s">
        <v>3</v>
      </c>
      <c r="AL228" s="16" t="s">
        <v>3</v>
      </c>
      <c r="AM228" s="16" t="s">
        <v>3</v>
      </c>
      <c r="AN228" s="16" t="s">
        <v>3</v>
      </c>
      <c r="AO228" s="16" t="s">
        <v>3</v>
      </c>
      <c r="AP228" s="16" t="s">
        <v>54</v>
      </c>
      <c r="AQ228" s="16" t="s">
        <v>3</v>
      </c>
      <c r="AR228" s="16" t="s">
        <v>3</v>
      </c>
      <c r="AS228" s="16" t="s">
        <v>3</v>
      </c>
      <c r="AT228" s="16" t="s">
        <v>3</v>
      </c>
      <c r="AU228" s="11" t="s">
        <v>3</v>
      </c>
      <c r="AV228" s="11" t="s">
        <v>3</v>
      </c>
      <c r="AW228" s="11" t="s">
        <v>3</v>
      </c>
      <c r="AX228" s="17" t="str">
        <f>VLOOKUP(G228,'[1]JDA data'!$D:$E,2,0)</f>
        <v>AB0005</v>
      </c>
      <c r="AY228" s="17" t="b">
        <f t="shared" si="13"/>
        <v>1</v>
      </c>
      <c r="AZ228" s="17" t="str">
        <f t="shared" si="14"/>
        <v>DRD</v>
      </c>
    </row>
    <row r="229" spans="1:52" s="18" customFormat="1" ht="16.5" customHeight="1" x14ac:dyDescent="0.35">
      <c r="A229" s="8" t="str">
        <f>IF(N229="","-",IFERROR(VLOOKUP(N229,'[1]All Route Non-Bailment V76'!$A:$H,5,0),VLOOKUP(N229,'[1]TTVT AAT PxP Bailment EDC V76'!$A:$H,5,0)))</f>
        <v>Bailment</v>
      </c>
      <c r="B229" s="9" t="str">
        <f t="shared" si="12"/>
        <v>Completed</v>
      </c>
      <c r="C229" s="10">
        <f t="shared" si="15"/>
        <v>228</v>
      </c>
      <c r="D229" s="11" t="s">
        <v>62</v>
      </c>
      <c r="E229" s="12" t="s">
        <v>44</v>
      </c>
      <c r="F229" s="11" t="s">
        <v>0</v>
      </c>
      <c r="G229" s="11">
        <v>4410620</v>
      </c>
      <c r="H229" s="13" t="str">
        <f>IF(N229="","-",IFERROR(VLOOKUP(N229,'[1]All Route Non-Bailment V76'!$A:$H,7,0),VLOOKUP(N229,'[1]TTVT AAT PxP Bailment EDC V76'!$A:$H,7,0)))</f>
        <v>Round Trip</v>
      </c>
      <c r="I229" s="11" t="s">
        <v>45</v>
      </c>
      <c r="J229" s="12">
        <v>45273</v>
      </c>
      <c r="K229" s="12">
        <v>45273</v>
      </c>
      <c r="L229" s="12">
        <v>45273</v>
      </c>
      <c r="M229" s="12" t="s">
        <v>46</v>
      </c>
      <c r="N229" s="11" t="s">
        <v>74</v>
      </c>
      <c r="O229" s="13" t="str">
        <f>IF(N229="","-",IFERROR(VLOOKUP(N229,'[1]All Route Non-Bailment V76'!$A:$H,6,0),VLOOKUP(N229,'[1]TTVT AAT PxP Bailment EDC V76'!$A:$H,6,0)))</f>
        <v>11 - 20</v>
      </c>
      <c r="P229" s="11">
        <v>1</v>
      </c>
      <c r="Q229" s="11" t="s">
        <v>3</v>
      </c>
      <c r="R229" s="11" t="s">
        <v>3</v>
      </c>
      <c r="S229" s="13" t="str">
        <f>IF(N229="","-",IFERROR(VLOOKUP(N229,'[1]All Route Non-Bailment V76'!$A:$AF,32,0),VLOOKUP(N229,'[1]TTVT AAT PxP Bailment EDC V76'!$A:$AC,29,0)))</f>
        <v>6W</v>
      </c>
      <c r="T229" s="11" t="s">
        <v>48</v>
      </c>
      <c r="U229" s="11" t="s">
        <v>75</v>
      </c>
      <c r="V229" s="14" t="s">
        <v>76</v>
      </c>
      <c r="W229" s="11" t="s">
        <v>116</v>
      </c>
      <c r="X229" s="15" t="s">
        <v>52</v>
      </c>
      <c r="Y229" s="15" t="s">
        <v>68</v>
      </c>
      <c r="Z229" s="16" t="s">
        <v>3</v>
      </c>
      <c r="AA229" s="16" t="s">
        <v>3</v>
      </c>
      <c r="AB229" s="16" t="s">
        <v>3</v>
      </c>
      <c r="AC229" s="16" t="s">
        <v>3</v>
      </c>
      <c r="AD229" s="15" t="s">
        <v>3</v>
      </c>
      <c r="AE229" s="15" t="s">
        <v>3</v>
      </c>
      <c r="AF229" s="16" t="s">
        <v>3</v>
      </c>
      <c r="AG229" s="16" t="s">
        <v>3</v>
      </c>
      <c r="AH229" s="16" t="s">
        <v>3</v>
      </c>
      <c r="AI229" s="16" t="s">
        <v>3</v>
      </c>
      <c r="AJ229" s="15" t="s">
        <v>3</v>
      </c>
      <c r="AK229" s="15" t="s">
        <v>3</v>
      </c>
      <c r="AL229" s="16" t="s">
        <v>3</v>
      </c>
      <c r="AM229" s="16" t="s">
        <v>3</v>
      </c>
      <c r="AN229" s="16" t="s">
        <v>3</v>
      </c>
      <c r="AO229" s="16" t="s">
        <v>3</v>
      </c>
      <c r="AP229" s="16" t="s">
        <v>54</v>
      </c>
      <c r="AQ229" s="16" t="s">
        <v>3</v>
      </c>
      <c r="AR229" s="16" t="s">
        <v>3</v>
      </c>
      <c r="AS229" s="16" t="s">
        <v>3</v>
      </c>
      <c r="AT229" s="16" t="s">
        <v>3</v>
      </c>
      <c r="AU229" s="11" t="s">
        <v>3</v>
      </c>
      <c r="AV229" s="11" t="s">
        <v>3</v>
      </c>
      <c r="AW229" s="11" t="s">
        <v>3</v>
      </c>
      <c r="AX229" s="17" t="str">
        <f>VLOOKUP(G229,'[1]JDA data'!$D:$E,2,0)</f>
        <v>AC0007</v>
      </c>
      <c r="AY229" s="17" t="b">
        <f t="shared" si="13"/>
        <v>1</v>
      </c>
      <c r="AZ229" s="17" t="str">
        <f t="shared" si="14"/>
        <v>DRD</v>
      </c>
    </row>
    <row r="230" spans="1:52" s="18" customFormat="1" ht="16.5" customHeight="1" x14ac:dyDescent="0.35">
      <c r="A230" s="8" t="str">
        <f>IF(N230="","-",IFERROR(VLOOKUP(N230,'[1]All Route Non-Bailment V76'!$A:$H,5,0),VLOOKUP(N230,'[1]TTVT AAT PxP Bailment EDC V76'!$A:$H,5,0)))</f>
        <v>Bailment</v>
      </c>
      <c r="B230" s="9" t="str">
        <f t="shared" si="12"/>
        <v>Completed</v>
      </c>
      <c r="C230" s="10">
        <f t="shared" si="15"/>
        <v>229</v>
      </c>
      <c r="D230" s="11" t="s">
        <v>43</v>
      </c>
      <c r="E230" s="12" t="s">
        <v>44</v>
      </c>
      <c r="F230" s="11" t="s">
        <v>0</v>
      </c>
      <c r="G230" s="11">
        <v>4410621</v>
      </c>
      <c r="H230" s="13" t="str">
        <f>IF(N230="","-",IFERROR(VLOOKUP(N230,'[1]All Route Non-Bailment V76'!$A:$H,7,0),VLOOKUP(N230,'[1]TTVT AAT PxP Bailment EDC V76'!$A:$H,7,0)))</f>
        <v>Round Trip</v>
      </c>
      <c r="I230" s="11" t="s">
        <v>45</v>
      </c>
      <c r="J230" s="12">
        <v>45273</v>
      </c>
      <c r="K230" s="12">
        <v>45273</v>
      </c>
      <c r="L230" s="12">
        <v>45273</v>
      </c>
      <c r="M230" s="12" t="s">
        <v>46</v>
      </c>
      <c r="N230" s="11" t="s">
        <v>78</v>
      </c>
      <c r="O230" s="13" t="str">
        <f>IF(N230="","-",IFERROR(VLOOKUP(N230,'[1]All Route Non-Bailment V76'!$A:$H,6,0),VLOOKUP(N230,'[1]TTVT AAT PxP Bailment EDC V76'!$A:$H,6,0)))</f>
        <v>11 - 20</v>
      </c>
      <c r="P230" s="11">
        <v>1</v>
      </c>
      <c r="Q230" s="11" t="s">
        <v>3</v>
      </c>
      <c r="R230" s="11" t="s">
        <v>3</v>
      </c>
      <c r="S230" s="13" t="str">
        <f>IF(N230="","-",IFERROR(VLOOKUP(N230,'[1]All Route Non-Bailment V76'!$A:$AF,32,0),VLOOKUP(N230,'[1]TTVT AAT PxP Bailment EDC V76'!$A:$AC,29,0)))</f>
        <v>6W</v>
      </c>
      <c r="T230" s="11" t="s">
        <v>48</v>
      </c>
      <c r="U230" s="11" t="s">
        <v>88</v>
      </c>
      <c r="V230" s="14" t="s">
        <v>113</v>
      </c>
      <c r="W230" s="11" t="s">
        <v>114</v>
      </c>
      <c r="X230" s="15" t="s">
        <v>52</v>
      </c>
      <c r="Y230" s="15" t="s">
        <v>68</v>
      </c>
      <c r="Z230" s="16" t="s">
        <v>3</v>
      </c>
      <c r="AA230" s="16" t="s">
        <v>3</v>
      </c>
      <c r="AB230" s="16" t="s">
        <v>3</v>
      </c>
      <c r="AC230" s="16" t="s">
        <v>3</v>
      </c>
      <c r="AD230" s="15" t="s">
        <v>3</v>
      </c>
      <c r="AE230" s="15" t="s">
        <v>3</v>
      </c>
      <c r="AF230" s="16" t="s">
        <v>3</v>
      </c>
      <c r="AG230" s="16" t="s">
        <v>3</v>
      </c>
      <c r="AH230" s="16" t="s">
        <v>3</v>
      </c>
      <c r="AI230" s="16" t="s">
        <v>3</v>
      </c>
      <c r="AJ230" s="15" t="s">
        <v>3</v>
      </c>
      <c r="AK230" s="15" t="s">
        <v>3</v>
      </c>
      <c r="AL230" s="16" t="s">
        <v>3</v>
      </c>
      <c r="AM230" s="16" t="s">
        <v>3</v>
      </c>
      <c r="AN230" s="16" t="s">
        <v>3</v>
      </c>
      <c r="AO230" s="16" t="s">
        <v>3</v>
      </c>
      <c r="AP230" s="16" t="s">
        <v>54</v>
      </c>
      <c r="AQ230" s="16" t="s">
        <v>3</v>
      </c>
      <c r="AR230" s="16" t="s">
        <v>3</v>
      </c>
      <c r="AS230" s="16" t="s">
        <v>3</v>
      </c>
      <c r="AT230" s="16" t="s">
        <v>3</v>
      </c>
      <c r="AU230" s="11" t="s">
        <v>3</v>
      </c>
      <c r="AV230" s="11" t="s">
        <v>3</v>
      </c>
      <c r="AW230" s="11" t="s">
        <v>3</v>
      </c>
      <c r="AX230" s="17" t="str">
        <f>VLOOKUP(G230,'[1]JDA data'!$D:$E,2,0)</f>
        <v>AC0008</v>
      </c>
      <c r="AY230" s="17" t="b">
        <f t="shared" si="13"/>
        <v>1</v>
      </c>
      <c r="AZ230" s="17" t="str">
        <f t="shared" si="14"/>
        <v>BTS</v>
      </c>
    </row>
    <row r="231" spans="1:52" s="18" customFormat="1" ht="16.5" customHeight="1" x14ac:dyDescent="0.35">
      <c r="A231" s="8" t="str">
        <f>IF(N231="","-",IFERROR(VLOOKUP(N231,'[1]All Route Non-Bailment V76'!$A:$H,5,0),VLOOKUP(N231,'[1]TTVT AAT PxP Bailment EDC V76'!$A:$H,5,0)))</f>
        <v>Bailment</v>
      </c>
      <c r="B231" s="9" t="str">
        <f t="shared" si="12"/>
        <v>Completed</v>
      </c>
      <c r="C231" s="10">
        <f t="shared" si="15"/>
        <v>230</v>
      </c>
      <c r="D231" s="11" t="s">
        <v>55</v>
      </c>
      <c r="E231" s="12" t="s">
        <v>44</v>
      </c>
      <c r="F231" s="11" t="s">
        <v>0</v>
      </c>
      <c r="G231" s="11">
        <v>4410664</v>
      </c>
      <c r="H231" s="13" t="str">
        <f>IF(N231="","-",IFERROR(VLOOKUP(N231,'[1]All Route Non-Bailment V76'!$A:$H,7,0),VLOOKUP(N231,'[1]TTVT AAT PxP Bailment EDC V76'!$A:$H,7,0)))</f>
        <v>Round Trip</v>
      </c>
      <c r="I231" s="11" t="s">
        <v>45</v>
      </c>
      <c r="J231" s="12">
        <v>45273</v>
      </c>
      <c r="K231" s="12">
        <v>45273</v>
      </c>
      <c r="L231" s="12">
        <v>45273</v>
      </c>
      <c r="M231" s="12" t="s">
        <v>46</v>
      </c>
      <c r="N231" s="11" t="s">
        <v>82</v>
      </c>
      <c r="O231" s="13" t="str">
        <f>IF(N231="","-",IFERROR(VLOOKUP(N231,'[1]All Route Non-Bailment V76'!$A:$H,6,0),VLOOKUP(N231,'[1]TTVT AAT PxP Bailment EDC V76'!$A:$H,6,0)))</f>
        <v>11 - 20</v>
      </c>
      <c r="P231" s="11">
        <v>1</v>
      </c>
      <c r="Q231" s="11" t="s">
        <v>3</v>
      </c>
      <c r="R231" s="11" t="s">
        <v>3</v>
      </c>
      <c r="S231" s="13" t="str">
        <f>IF(N231="","-",IFERROR(VLOOKUP(N231,'[1]All Route Non-Bailment V76'!$A:$AF,32,0),VLOOKUP(N231,'[1]TTVT AAT PxP Bailment EDC V76'!$A:$AC,29,0)))</f>
        <v>6W</v>
      </c>
      <c r="T231" s="11" t="s">
        <v>48</v>
      </c>
      <c r="U231" s="11" t="s">
        <v>150</v>
      </c>
      <c r="V231" s="14" t="s">
        <v>151</v>
      </c>
      <c r="W231" s="11" t="s">
        <v>152</v>
      </c>
      <c r="X231" s="15" t="s">
        <v>52</v>
      </c>
      <c r="Y231" s="15" t="s">
        <v>53</v>
      </c>
      <c r="Z231" s="16" t="s">
        <v>3</v>
      </c>
      <c r="AA231" s="16" t="s">
        <v>3</v>
      </c>
      <c r="AB231" s="16" t="s">
        <v>3</v>
      </c>
      <c r="AC231" s="16" t="s">
        <v>3</v>
      </c>
      <c r="AD231" s="15" t="s">
        <v>3</v>
      </c>
      <c r="AE231" s="15" t="s">
        <v>3</v>
      </c>
      <c r="AF231" s="16" t="s">
        <v>3</v>
      </c>
      <c r="AG231" s="16" t="s">
        <v>3</v>
      </c>
      <c r="AH231" s="16" t="s">
        <v>3</v>
      </c>
      <c r="AI231" s="16" t="s">
        <v>3</v>
      </c>
      <c r="AJ231" s="15" t="s">
        <v>3</v>
      </c>
      <c r="AK231" s="15" t="s">
        <v>3</v>
      </c>
      <c r="AL231" s="16" t="s">
        <v>3</v>
      </c>
      <c r="AM231" s="16" t="s">
        <v>3</v>
      </c>
      <c r="AN231" s="16" t="s">
        <v>3</v>
      </c>
      <c r="AO231" s="16" t="s">
        <v>3</v>
      </c>
      <c r="AP231" s="16" t="s">
        <v>54</v>
      </c>
      <c r="AQ231" s="16" t="s">
        <v>3</v>
      </c>
      <c r="AR231" s="16" t="s">
        <v>3</v>
      </c>
      <c r="AS231" s="16" t="s">
        <v>3</v>
      </c>
      <c r="AT231" s="16" t="s">
        <v>3</v>
      </c>
      <c r="AU231" s="11" t="s">
        <v>3</v>
      </c>
      <c r="AV231" s="11" t="s">
        <v>3</v>
      </c>
      <c r="AW231" s="11" t="s">
        <v>3</v>
      </c>
      <c r="AX231" s="17" t="str">
        <f>VLOOKUP(G231,'[1]JDA data'!$D:$E,2,0)</f>
        <v>AC0009</v>
      </c>
      <c r="AY231" s="17" t="b">
        <f t="shared" si="13"/>
        <v>1</v>
      </c>
      <c r="AZ231" s="17" t="str">
        <f t="shared" si="14"/>
        <v>JNS</v>
      </c>
    </row>
    <row r="232" spans="1:52" s="18" customFormat="1" ht="16.5" customHeight="1" x14ac:dyDescent="0.35">
      <c r="A232" s="8" t="str">
        <f>IF(N232="","-",IFERROR(VLOOKUP(N232,'[1]All Route Non-Bailment V76'!$A:$H,5,0),VLOOKUP(N232,'[1]TTVT AAT PxP Bailment EDC V76'!$A:$H,5,0)))</f>
        <v>Bailment</v>
      </c>
      <c r="B232" s="9" t="str">
        <f t="shared" si="12"/>
        <v>Completed</v>
      </c>
      <c r="C232" s="10">
        <f t="shared" si="15"/>
        <v>231</v>
      </c>
      <c r="D232" s="11" t="s">
        <v>43</v>
      </c>
      <c r="E232" s="12" t="s">
        <v>44</v>
      </c>
      <c r="F232" s="11" t="s">
        <v>0</v>
      </c>
      <c r="G232" s="11">
        <v>4410747</v>
      </c>
      <c r="H232" s="13" t="str">
        <f>IF(N232="","-",IFERROR(VLOOKUP(N232,'[1]All Route Non-Bailment V76'!$A:$H,7,0),VLOOKUP(N232,'[1]TTVT AAT PxP Bailment EDC V76'!$A:$H,7,0)))</f>
        <v>Round Trip</v>
      </c>
      <c r="I232" s="11" t="s">
        <v>45</v>
      </c>
      <c r="J232" s="12">
        <v>45273</v>
      </c>
      <c r="K232" s="12">
        <v>45273</v>
      </c>
      <c r="L232" s="12">
        <v>45273</v>
      </c>
      <c r="M232" s="12" t="s">
        <v>46</v>
      </c>
      <c r="N232" s="11" t="s">
        <v>135</v>
      </c>
      <c r="O232" s="13" t="str">
        <f>IF(N232="","-",IFERROR(VLOOKUP(N232,'[1]All Route Non-Bailment V76'!$A:$H,6,0),VLOOKUP(N232,'[1]TTVT AAT PxP Bailment EDC V76'!$A:$H,6,0)))</f>
        <v>11 - 20</v>
      </c>
      <c r="P232" s="11">
        <v>1</v>
      </c>
      <c r="Q232" s="11" t="s">
        <v>3</v>
      </c>
      <c r="R232" s="11" t="s">
        <v>3</v>
      </c>
      <c r="S232" s="13" t="str">
        <f>IF(N232="","-",IFERROR(VLOOKUP(N232,'[1]All Route Non-Bailment V76'!$A:$AF,32,0),VLOOKUP(N232,'[1]TTVT AAT PxP Bailment EDC V76'!$A:$AC,29,0)))</f>
        <v>6W</v>
      </c>
      <c r="T232" s="11" t="s">
        <v>48</v>
      </c>
      <c r="U232" s="11" t="s">
        <v>79</v>
      </c>
      <c r="V232" s="14" t="s">
        <v>80</v>
      </c>
      <c r="W232" s="11" t="s">
        <v>81</v>
      </c>
      <c r="X232" s="15" t="s">
        <v>52</v>
      </c>
      <c r="Y232" s="15" t="s">
        <v>68</v>
      </c>
      <c r="Z232" s="16" t="s">
        <v>3</v>
      </c>
      <c r="AA232" s="16" t="s">
        <v>3</v>
      </c>
      <c r="AB232" s="16" t="s">
        <v>3</v>
      </c>
      <c r="AC232" s="16" t="s">
        <v>3</v>
      </c>
      <c r="AD232" s="15" t="s">
        <v>3</v>
      </c>
      <c r="AE232" s="15" t="s">
        <v>3</v>
      </c>
      <c r="AF232" s="16" t="s">
        <v>3</v>
      </c>
      <c r="AG232" s="16" t="s">
        <v>3</v>
      </c>
      <c r="AH232" s="16" t="s">
        <v>3</v>
      </c>
      <c r="AI232" s="16" t="s">
        <v>3</v>
      </c>
      <c r="AJ232" s="15" t="s">
        <v>3</v>
      </c>
      <c r="AK232" s="15" t="s">
        <v>3</v>
      </c>
      <c r="AL232" s="16" t="s">
        <v>3</v>
      </c>
      <c r="AM232" s="16" t="s">
        <v>3</v>
      </c>
      <c r="AN232" s="16" t="s">
        <v>3</v>
      </c>
      <c r="AO232" s="16" t="s">
        <v>3</v>
      </c>
      <c r="AP232" s="16" t="s">
        <v>54</v>
      </c>
      <c r="AQ232" s="16" t="s">
        <v>3</v>
      </c>
      <c r="AR232" s="16" t="s">
        <v>3</v>
      </c>
      <c r="AS232" s="16" t="s">
        <v>3</v>
      </c>
      <c r="AT232" s="16" t="s">
        <v>3</v>
      </c>
      <c r="AU232" s="11" t="s">
        <v>3</v>
      </c>
      <c r="AV232" s="11" t="s">
        <v>3</v>
      </c>
      <c r="AW232" s="11" t="s">
        <v>3</v>
      </c>
      <c r="AX232" s="17" t="str">
        <f>VLOOKUP(G232,'[1]JDA data'!$D:$E,2,0)</f>
        <v>AC0010</v>
      </c>
      <c r="AY232" s="17" t="b">
        <f t="shared" si="13"/>
        <v>1</v>
      </c>
      <c r="AZ232" s="17" t="str">
        <f t="shared" si="14"/>
        <v>BTS</v>
      </c>
    </row>
    <row r="233" spans="1:52" s="18" customFormat="1" ht="16.5" customHeight="1" x14ac:dyDescent="0.35">
      <c r="A233" s="8" t="str">
        <f>IF(N233="","-",IFERROR(VLOOKUP(N233,'[1]All Route Non-Bailment V76'!$A:$H,5,0),VLOOKUP(N233,'[1]TTVT AAT PxP Bailment EDC V76'!$A:$H,5,0)))</f>
        <v>Bailment</v>
      </c>
      <c r="B233" s="9" t="str">
        <f t="shared" si="12"/>
        <v>Completed</v>
      </c>
      <c r="C233" s="10">
        <f t="shared" si="15"/>
        <v>232</v>
      </c>
      <c r="D233" s="11" t="s">
        <v>43</v>
      </c>
      <c r="E233" s="12" t="s">
        <v>44</v>
      </c>
      <c r="F233" s="11" t="s">
        <v>0</v>
      </c>
      <c r="G233" s="11">
        <v>4410622</v>
      </c>
      <c r="H233" s="13" t="str">
        <f>IF(N233="","-",IFERROR(VLOOKUP(N233,'[1]All Route Non-Bailment V76'!$A:$H,7,0),VLOOKUP(N233,'[1]TTVT AAT PxP Bailment EDC V76'!$A:$H,7,0)))</f>
        <v>Round Trip</v>
      </c>
      <c r="I233" s="11" t="s">
        <v>45</v>
      </c>
      <c r="J233" s="12">
        <v>45273</v>
      </c>
      <c r="K233" s="12">
        <v>45273</v>
      </c>
      <c r="L233" s="12">
        <v>45273</v>
      </c>
      <c r="M233" s="12" t="s">
        <v>46</v>
      </c>
      <c r="N233" s="11" t="s">
        <v>136</v>
      </c>
      <c r="O233" s="13" t="str">
        <f>IF(N233="","-",IFERROR(VLOOKUP(N233,'[1]All Route Non-Bailment V76'!$A:$H,6,0),VLOOKUP(N233,'[1]TTVT AAT PxP Bailment EDC V76'!$A:$H,6,0)))</f>
        <v>11 - 20</v>
      </c>
      <c r="P233" s="11">
        <v>1</v>
      </c>
      <c r="Q233" s="11" t="s">
        <v>3</v>
      </c>
      <c r="R233" s="11" t="s">
        <v>3</v>
      </c>
      <c r="S233" s="13" t="str">
        <f>IF(N233="","-",IFERROR(VLOOKUP(N233,'[1]All Route Non-Bailment V76'!$A:$AF,32,0),VLOOKUP(N233,'[1]TTVT AAT PxP Bailment EDC V76'!$A:$AC,29,0)))</f>
        <v>6W</v>
      </c>
      <c r="T233" s="11" t="s">
        <v>48</v>
      </c>
      <c r="U233" s="11" t="s">
        <v>83</v>
      </c>
      <c r="V233" s="14" t="s">
        <v>119</v>
      </c>
      <c r="W233" s="11" t="s">
        <v>85</v>
      </c>
      <c r="X233" s="15" t="s">
        <v>52</v>
      </c>
      <c r="Y233" s="15" t="s">
        <v>68</v>
      </c>
      <c r="Z233" s="16" t="s">
        <v>3</v>
      </c>
      <c r="AA233" s="16" t="s">
        <v>3</v>
      </c>
      <c r="AB233" s="16" t="s">
        <v>3</v>
      </c>
      <c r="AC233" s="16" t="s">
        <v>3</v>
      </c>
      <c r="AD233" s="15" t="s">
        <v>3</v>
      </c>
      <c r="AE233" s="15" t="s">
        <v>3</v>
      </c>
      <c r="AF233" s="16" t="s">
        <v>3</v>
      </c>
      <c r="AG233" s="16" t="s">
        <v>3</v>
      </c>
      <c r="AH233" s="16" t="s">
        <v>3</v>
      </c>
      <c r="AI233" s="16" t="s">
        <v>3</v>
      </c>
      <c r="AJ233" s="15" t="s">
        <v>3</v>
      </c>
      <c r="AK233" s="15" t="s">
        <v>3</v>
      </c>
      <c r="AL233" s="16" t="s">
        <v>3</v>
      </c>
      <c r="AM233" s="16" t="s">
        <v>3</v>
      </c>
      <c r="AN233" s="16" t="s">
        <v>3</v>
      </c>
      <c r="AO233" s="16" t="s">
        <v>3</v>
      </c>
      <c r="AP233" s="16" t="s">
        <v>54</v>
      </c>
      <c r="AQ233" s="16" t="s">
        <v>3</v>
      </c>
      <c r="AR233" s="16" t="s">
        <v>3</v>
      </c>
      <c r="AS233" s="16" t="s">
        <v>3</v>
      </c>
      <c r="AT233" s="16" t="s">
        <v>3</v>
      </c>
      <c r="AU233" s="11" t="s">
        <v>3</v>
      </c>
      <c r="AV233" s="11" t="s">
        <v>3</v>
      </c>
      <c r="AW233" s="11" t="s">
        <v>3</v>
      </c>
      <c r="AX233" s="17" t="str">
        <f>VLOOKUP(G233,'[1]JDA data'!$D:$E,2,0)</f>
        <v>AC0011</v>
      </c>
      <c r="AY233" s="17" t="b">
        <f t="shared" si="13"/>
        <v>1</v>
      </c>
      <c r="AZ233" s="17" t="str">
        <f t="shared" si="14"/>
        <v>BTS</v>
      </c>
    </row>
    <row r="234" spans="1:52" s="18" customFormat="1" ht="16.5" customHeight="1" x14ac:dyDescent="0.35">
      <c r="A234" s="8" t="str">
        <f>IF(N234="","-",IFERROR(VLOOKUP(N234,'[1]All Route Non-Bailment V76'!$A:$H,5,0),VLOOKUP(N234,'[1]TTVT AAT PxP Bailment EDC V76'!$A:$H,5,0)))</f>
        <v>Bailment</v>
      </c>
      <c r="B234" s="9" t="str">
        <f t="shared" si="12"/>
        <v>Completed</v>
      </c>
      <c r="C234" s="10">
        <f t="shared" si="15"/>
        <v>233</v>
      </c>
      <c r="D234" s="11" t="s">
        <v>55</v>
      </c>
      <c r="E234" s="12" t="s">
        <v>44</v>
      </c>
      <c r="F234" s="11" t="s">
        <v>0</v>
      </c>
      <c r="G234" s="11">
        <v>4410783</v>
      </c>
      <c r="H234" s="13" t="str">
        <f>IF(N234="","-",IFERROR(VLOOKUP(N234,'[1]All Route Non-Bailment V76'!$A:$H,7,0),VLOOKUP(N234,'[1]TTVT AAT PxP Bailment EDC V76'!$A:$H,7,0)))</f>
        <v>Round Trip</v>
      </c>
      <c r="I234" s="11" t="s">
        <v>45</v>
      </c>
      <c r="J234" s="12">
        <v>45273</v>
      </c>
      <c r="K234" s="12">
        <v>45273</v>
      </c>
      <c r="L234" s="12">
        <v>45273</v>
      </c>
      <c r="M234" s="12" t="s">
        <v>46</v>
      </c>
      <c r="N234" s="11" t="s">
        <v>137</v>
      </c>
      <c r="O234" s="13" t="str">
        <f>IF(N234="","-",IFERROR(VLOOKUP(N234,'[1]All Route Non-Bailment V76'!$A:$H,6,0),VLOOKUP(N234,'[1]TTVT AAT PxP Bailment EDC V76'!$A:$H,6,0)))</f>
        <v>11 - 20</v>
      </c>
      <c r="P234" s="11">
        <v>1</v>
      </c>
      <c r="Q234" s="11" t="s">
        <v>3</v>
      </c>
      <c r="R234" s="11" t="s">
        <v>3</v>
      </c>
      <c r="S234" s="13" t="str">
        <f>IF(N234="","-",IFERROR(VLOOKUP(N234,'[1]All Route Non-Bailment V76'!$A:$AF,32,0),VLOOKUP(N234,'[1]TTVT AAT PxP Bailment EDC V76'!$A:$AC,29,0)))</f>
        <v>6W</v>
      </c>
      <c r="T234" s="11" t="s">
        <v>48</v>
      </c>
      <c r="U234" s="11" t="s">
        <v>128</v>
      </c>
      <c r="V234" s="14" t="s">
        <v>129</v>
      </c>
      <c r="W234" s="11" t="s">
        <v>130</v>
      </c>
      <c r="X234" s="15" t="s">
        <v>52</v>
      </c>
      <c r="Y234" s="15" t="s">
        <v>60</v>
      </c>
      <c r="Z234" s="16" t="s">
        <v>3</v>
      </c>
      <c r="AA234" s="16" t="s">
        <v>3</v>
      </c>
      <c r="AB234" s="16" t="s">
        <v>3</v>
      </c>
      <c r="AC234" s="16" t="s">
        <v>3</v>
      </c>
      <c r="AD234" s="15" t="s">
        <v>3</v>
      </c>
      <c r="AE234" s="15" t="s">
        <v>3</v>
      </c>
      <c r="AF234" s="16" t="s">
        <v>3</v>
      </c>
      <c r="AG234" s="16" t="s">
        <v>3</v>
      </c>
      <c r="AH234" s="16" t="s">
        <v>3</v>
      </c>
      <c r="AI234" s="16" t="s">
        <v>3</v>
      </c>
      <c r="AJ234" s="15" t="s">
        <v>3</v>
      </c>
      <c r="AK234" s="15" t="s">
        <v>3</v>
      </c>
      <c r="AL234" s="16" t="s">
        <v>3</v>
      </c>
      <c r="AM234" s="16" t="s">
        <v>3</v>
      </c>
      <c r="AN234" s="16" t="s">
        <v>3</v>
      </c>
      <c r="AO234" s="16" t="s">
        <v>3</v>
      </c>
      <c r="AP234" s="16" t="s">
        <v>134</v>
      </c>
      <c r="AQ234" s="16" t="s">
        <v>3</v>
      </c>
      <c r="AR234" s="16" t="s">
        <v>3</v>
      </c>
      <c r="AS234" s="16" t="s">
        <v>3</v>
      </c>
      <c r="AT234" s="16" t="s">
        <v>3</v>
      </c>
      <c r="AU234" s="11" t="s">
        <v>3</v>
      </c>
      <c r="AV234" s="11" t="s">
        <v>3</v>
      </c>
      <c r="AW234" s="11" t="s">
        <v>3</v>
      </c>
      <c r="AX234" s="17" t="str">
        <f>VLOOKUP(G234,'[1]JDA data'!$D:$E,2,0)</f>
        <v>AA0002</v>
      </c>
      <c r="AY234" s="17" t="b">
        <f t="shared" si="13"/>
        <v>1</v>
      </c>
      <c r="AZ234" s="17" t="str">
        <f t="shared" si="14"/>
        <v>JNS</v>
      </c>
    </row>
    <row r="235" spans="1:52" s="18" customFormat="1" ht="16.5" customHeight="1" x14ac:dyDescent="0.35">
      <c r="A235" s="8" t="str">
        <f>IF(N235="","-",IFERROR(VLOOKUP(N235,'[1]All Route Non-Bailment V76'!$A:$H,5,0),VLOOKUP(N235,'[1]TTVT AAT PxP Bailment EDC V76'!$A:$H,5,0)))</f>
        <v>Bailment</v>
      </c>
      <c r="B235" s="9" t="str">
        <f t="shared" si="12"/>
        <v>Completed</v>
      </c>
      <c r="C235" s="10">
        <f t="shared" si="15"/>
        <v>234</v>
      </c>
      <c r="D235" s="11" t="s">
        <v>55</v>
      </c>
      <c r="E235" s="12" t="s">
        <v>44</v>
      </c>
      <c r="F235" s="11" t="s">
        <v>1</v>
      </c>
      <c r="G235" s="11">
        <v>4410772</v>
      </c>
      <c r="H235" s="13" t="str">
        <f>IF(N235="","-",IFERROR(VLOOKUP(N235,'[1]All Route Non-Bailment V76'!$A:$H,7,0),VLOOKUP(N235,'[1]TTVT AAT PxP Bailment EDC V76'!$A:$H,7,0)))</f>
        <v>Round Trip</v>
      </c>
      <c r="I235" s="11" t="s">
        <v>45</v>
      </c>
      <c r="J235" s="12">
        <v>45273</v>
      </c>
      <c r="K235" s="12">
        <v>45273</v>
      </c>
      <c r="L235" s="12">
        <v>45273</v>
      </c>
      <c r="M235" s="12" t="s">
        <v>46</v>
      </c>
      <c r="N235" s="11" t="s">
        <v>100</v>
      </c>
      <c r="O235" s="13" t="str">
        <f>IF(N235="","-",IFERROR(VLOOKUP(N235,'[1]All Route Non-Bailment V76'!$A:$H,6,0),VLOOKUP(N235,'[1]TTVT AAT PxP Bailment EDC V76'!$A:$H,6,0)))</f>
        <v>11 - 20</v>
      </c>
      <c r="P235" s="11">
        <v>1</v>
      </c>
      <c r="Q235" s="11" t="s">
        <v>3</v>
      </c>
      <c r="R235" s="11" t="s">
        <v>3</v>
      </c>
      <c r="S235" s="13" t="str">
        <f>IF(N235="","-",IFERROR(VLOOKUP(N235,'[1]All Route Non-Bailment V76'!$A:$AF,32,0),VLOOKUP(N235,'[1]TTVT AAT PxP Bailment EDC V76'!$A:$AC,29,0)))</f>
        <v>6W</v>
      </c>
      <c r="T235" s="11" t="s">
        <v>48</v>
      </c>
      <c r="U235" s="11" t="s">
        <v>144</v>
      </c>
      <c r="V235" s="14" t="s">
        <v>145</v>
      </c>
      <c r="W235" s="11" t="s">
        <v>146</v>
      </c>
      <c r="X235" s="15" t="s">
        <v>52</v>
      </c>
      <c r="Y235" s="15" t="s">
        <v>134</v>
      </c>
      <c r="Z235" s="16" t="s">
        <v>3</v>
      </c>
      <c r="AA235" s="16" t="s">
        <v>3</v>
      </c>
      <c r="AB235" s="16" t="s">
        <v>3</v>
      </c>
      <c r="AC235" s="16" t="s">
        <v>3</v>
      </c>
      <c r="AD235" s="15" t="s">
        <v>3</v>
      </c>
      <c r="AE235" s="15" t="s">
        <v>3</v>
      </c>
      <c r="AF235" s="16" t="s">
        <v>3</v>
      </c>
      <c r="AG235" s="16" t="s">
        <v>3</v>
      </c>
      <c r="AH235" s="16" t="s">
        <v>3</v>
      </c>
      <c r="AI235" s="16" t="s">
        <v>3</v>
      </c>
      <c r="AJ235" s="15" t="s">
        <v>3</v>
      </c>
      <c r="AK235" s="15" t="s">
        <v>3</v>
      </c>
      <c r="AL235" s="16" t="s">
        <v>3</v>
      </c>
      <c r="AM235" s="16" t="s">
        <v>3</v>
      </c>
      <c r="AN235" s="16" t="s">
        <v>3</v>
      </c>
      <c r="AO235" s="16" t="s">
        <v>3</v>
      </c>
      <c r="AP235" s="16" t="s">
        <v>60</v>
      </c>
      <c r="AQ235" s="16" t="s">
        <v>3</v>
      </c>
      <c r="AR235" s="16" t="s">
        <v>3</v>
      </c>
      <c r="AS235" s="16" t="s">
        <v>3</v>
      </c>
      <c r="AT235" s="16" t="s">
        <v>3</v>
      </c>
      <c r="AU235" s="11" t="s">
        <v>3</v>
      </c>
      <c r="AV235" s="11" t="s">
        <v>3</v>
      </c>
      <c r="AW235" s="11" t="s">
        <v>3</v>
      </c>
      <c r="AX235" s="17" t="str">
        <f>VLOOKUP(G235,'[1]JDA data'!$D:$E,2,0)</f>
        <v>AC0018</v>
      </c>
      <c r="AY235" s="17" t="b">
        <f t="shared" si="13"/>
        <v>1</v>
      </c>
      <c r="AZ235" s="17" t="str">
        <f t="shared" si="14"/>
        <v>JNS</v>
      </c>
    </row>
    <row r="236" spans="1:52" s="18" customFormat="1" ht="16.5" customHeight="1" x14ac:dyDescent="0.35">
      <c r="A236" s="8" t="str">
        <f>IF(N236="","-",IFERROR(VLOOKUP(N236,'[1]All Route Non-Bailment V76'!$A:$H,5,0),VLOOKUP(N236,'[1]TTVT AAT PxP Bailment EDC V76'!$A:$H,5,0)))</f>
        <v>Bailment</v>
      </c>
      <c r="B236" s="9" t="str">
        <f t="shared" si="12"/>
        <v>Completed</v>
      </c>
      <c r="C236" s="10">
        <f t="shared" si="15"/>
        <v>235</v>
      </c>
      <c r="D236" s="11" t="s">
        <v>43</v>
      </c>
      <c r="E236" s="12" t="s">
        <v>44</v>
      </c>
      <c r="F236" s="11" t="s">
        <v>1</v>
      </c>
      <c r="G236" s="11">
        <v>4410744</v>
      </c>
      <c r="H236" s="13" t="str">
        <f>IF(N236="","-",IFERROR(VLOOKUP(N236,'[1]All Route Non-Bailment V76'!$A:$H,7,0),VLOOKUP(N236,'[1]TTVT AAT PxP Bailment EDC V76'!$A:$H,7,0)))</f>
        <v>Round Trip</v>
      </c>
      <c r="I236" s="11" t="s">
        <v>45</v>
      </c>
      <c r="J236" s="12">
        <v>45273</v>
      </c>
      <c r="K236" s="12">
        <v>45273</v>
      </c>
      <c r="L236" s="12">
        <v>45273</v>
      </c>
      <c r="M236" s="12" t="s">
        <v>46</v>
      </c>
      <c r="N236" s="11" t="s">
        <v>139</v>
      </c>
      <c r="O236" s="13" t="str">
        <f>IF(N236="","-",IFERROR(VLOOKUP(N236,'[1]All Route Non-Bailment V76'!$A:$H,6,0),VLOOKUP(N236,'[1]TTVT AAT PxP Bailment EDC V76'!$A:$H,6,0)))</f>
        <v>11 - 20</v>
      </c>
      <c r="P236" s="11">
        <v>1</v>
      </c>
      <c r="Q236" s="11" t="s">
        <v>3</v>
      </c>
      <c r="R236" s="11" t="s">
        <v>3</v>
      </c>
      <c r="S236" s="13" t="str">
        <f>IF(N236="","-",IFERROR(VLOOKUP(N236,'[1]All Route Non-Bailment V76'!$A:$AF,32,0),VLOOKUP(N236,'[1]TTVT AAT PxP Bailment EDC V76'!$A:$AC,29,0)))</f>
        <v>6W</v>
      </c>
      <c r="T236" s="11" t="s">
        <v>48</v>
      </c>
      <c r="U236" s="11" t="s">
        <v>88</v>
      </c>
      <c r="V236" s="14" t="s">
        <v>113</v>
      </c>
      <c r="W236" s="11" t="s">
        <v>114</v>
      </c>
      <c r="X236" s="15" t="s">
        <v>52</v>
      </c>
      <c r="Y236" s="15" t="s">
        <v>54</v>
      </c>
      <c r="Z236" s="16" t="s">
        <v>3</v>
      </c>
      <c r="AA236" s="16" t="s">
        <v>3</v>
      </c>
      <c r="AB236" s="16" t="s">
        <v>3</v>
      </c>
      <c r="AC236" s="16" t="s">
        <v>3</v>
      </c>
      <c r="AD236" s="15" t="s">
        <v>3</v>
      </c>
      <c r="AE236" s="15" t="s">
        <v>3</v>
      </c>
      <c r="AF236" s="16" t="s">
        <v>3</v>
      </c>
      <c r="AG236" s="16" t="s">
        <v>3</v>
      </c>
      <c r="AH236" s="16" t="s">
        <v>3</v>
      </c>
      <c r="AI236" s="16" t="s">
        <v>3</v>
      </c>
      <c r="AJ236" s="15" t="s">
        <v>3</v>
      </c>
      <c r="AK236" s="15" t="s">
        <v>3</v>
      </c>
      <c r="AL236" s="16" t="s">
        <v>3</v>
      </c>
      <c r="AM236" s="16" t="s">
        <v>3</v>
      </c>
      <c r="AN236" s="16" t="s">
        <v>3</v>
      </c>
      <c r="AO236" s="16" t="s">
        <v>3</v>
      </c>
      <c r="AP236" s="16" t="s">
        <v>68</v>
      </c>
      <c r="AQ236" s="16" t="s">
        <v>3</v>
      </c>
      <c r="AR236" s="16" t="s">
        <v>3</v>
      </c>
      <c r="AS236" s="16" t="s">
        <v>3</v>
      </c>
      <c r="AT236" s="16" t="s">
        <v>3</v>
      </c>
      <c r="AU236" s="11" t="s">
        <v>3</v>
      </c>
      <c r="AV236" s="11" t="s">
        <v>3</v>
      </c>
      <c r="AW236" s="11" t="s">
        <v>3</v>
      </c>
      <c r="AX236" s="17" t="str">
        <f>VLOOKUP(G236,'[1]JDA data'!$D:$E,2,0)</f>
        <v>AA0003</v>
      </c>
      <c r="AY236" s="17" t="b">
        <f t="shared" si="13"/>
        <v>1</v>
      </c>
      <c r="AZ236" s="17" t="str">
        <f t="shared" si="14"/>
        <v>BTS</v>
      </c>
    </row>
    <row r="237" spans="1:52" s="18" customFormat="1" ht="16.5" customHeight="1" x14ac:dyDescent="0.35">
      <c r="A237" s="8" t="str">
        <f>IF(N237="","-",IFERROR(VLOOKUP(N237,'[1]All Route Non-Bailment V76'!$A:$H,5,0),VLOOKUP(N237,'[1]TTVT AAT PxP Bailment EDC V76'!$A:$H,5,0)))</f>
        <v>Bailment</v>
      </c>
      <c r="B237" s="9" t="str">
        <f t="shared" si="12"/>
        <v>Completed</v>
      </c>
      <c r="C237" s="10">
        <f t="shared" si="15"/>
        <v>236</v>
      </c>
      <c r="D237" s="11" t="s">
        <v>43</v>
      </c>
      <c r="E237" s="12" t="s">
        <v>44</v>
      </c>
      <c r="F237" s="11" t="s">
        <v>1</v>
      </c>
      <c r="G237" s="11">
        <v>4410712</v>
      </c>
      <c r="H237" s="13" t="str">
        <f>IF(N237="","-",IFERROR(VLOOKUP(N237,'[1]All Route Non-Bailment V76'!$A:$H,7,0),VLOOKUP(N237,'[1]TTVT AAT PxP Bailment EDC V76'!$A:$H,7,0)))</f>
        <v>Round Trip</v>
      </c>
      <c r="I237" s="11" t="s">
        <v>45</v>
      </c>
      <c r="J237" s="12">
        <v>45273</v>
      </c>
      <c r="K237" s="12">
        <v>45273</v>
      </c>
      <c r="L237" s="12">
        <v>45273</v>
      </c>
      <c r="M237" s="12" t="s">
        <v>46</v>
      </c>
      <c r="N237" s="11" t="s">
        <v>140</v>
      </c>
      <c r="O237" s="13" t="str">
        <f>IF(N237="","-",IFERROR(VLOOKUP(N237,'[1]All Route Non-Bailment V76'!$A:$H,6,0),VLOOKUP(N237,'[1]TTVT AAT PxP Bailment EDC V76'!$A:$H,6,0)))</f>
        <v>11 - 20</v>
      </c>
      <c r="P237" s="11">
        <v>1</v>
      </c>
      <c r="Q237" s="11" t="s">
        <v>3</v>
      </c>
      <c r="R237" s="11" t="s">
        <v>3</v>
      </c>
      <c r="S237" s="13" t="str">
        <f>IF(N237="","-",IFERROR(VLOOKUP(N237,'[1]All Route Non-Bailment V76'!$A:$AF,32,0),VLOOKUP(N237,'[1]TTVT AAT PxP Bailment EDC V76'!$A:$AC,29,0)))</f>
        <v>6W</v>
      </c>
      <c r="T237" s="11" t="s">
        <v>48</v>
      </c>
      <c r="U237" s="11" t="s">
        <v>79</v>
      </c>
      <c r="V237" s="14" t="s">
        <v>80</v>
      </c>
      <c r="W237" s="11" t="s">
        <v>81</v>
      </c>
      <c r="X237" s="15" t="s">
        <v>52</v>
      </c>
      <c r="Y237" s="15" t="s">
        <v>54</v>
      </c>
      <c r="Z237" s="16" t="s">
        <v>3</v>
      </c>
      <c r="AA237" s="16" t="s">
        <v>3</v>
      </c>
      <c r="AB237" s="16" t="s">
        <v>3</v>
      </c>
      <c r="AC237" s="16" t="s">
        <v>3</v>
      </c>
      <c r="AD237" s="15" t="s">
        <v>3</v>
      </c>
      <c r="AE237" s="15" t="s">
        <v>3</v>
      </c>
      <c r="AF237" s="16" t="s">
        <v>3</v>
      </c>
      <c r="AG237" s="16" t="s">
        <v>3</v>
      </c>
      <c r="AH237" s="16" t="s">
        <v>3</v>
      </c>
      <c r="AI237" s="16" t="s">
        <v>3</v>
      </c>
      <c r="AJ237" s="15" t="s">
        <v>3</v>
      </c>
      <c r="AK237" s="15" t="s">
        <v>3</v>
      </c>
      <c r="AL237" s="16" t="s">
        <v>3</v>
      </c>
      <c r="AM237" s="16" t="s">
        <v>3</v>
      </c>
      <c r="AN237" s="16" t="s">
        <v>3</v>
      </c>
      <c r="AO237" s="16" t="s">
        <v>3</v>
      </c>
      <c r="AP237" s="16" t="s">
        <v>68</v>
      </c>
      <c r="AQ237" s="16" t="s">
        <v>3</v>
      </c>
      <c r="AR237" s="16" t="s">
        <v>3</v>
      </c>
      <c r="AS237" s="16" t="s">
        <v>3</v>
      </c>
      <c r="AT237" s="16" t="s">
        <v>3</v>
      </c>
      <c r="AU237" s="11" t="s">
        <v>3</v>
      </c>
      <c r="AV237" s="11" t="s">
        <v>3</v>
      </c>
      <c r="AW237" s="11" t="s">
        <v>3</v>
      </c>
      <c r="AX237" s="17" t="str">
        <f>VLOOKUP(G237,'[1]JDA data'!$D:$E,2,0)</f>
        <v>AC0019</v>
      </c>
      <c r="AY237" s="17" t="b">
        <f t="shared" si="13"/>
        <v>1</v>
      </c>
      <c r="AZ237" s="17" t="str">
        <f t="shared" si="14"/>
        <v>BTS</v>
      </c>
    </row>
    <row r="238" spans="1:52" s="18" customFormat="1" ht="16.5" customHeight="1" x14ac:dyDescent="0.35">
      <c r="A238" s="8" t="str">
        <f>IF(N238="","-",IFERROR(VLOOKUP(N238,'[1]All Route Non-Bailment V76'!$A:$H,5,0),VLOOKUP(N238,'[1]TTVT AAT PxP Bailment EDC V76'!$A:$H,5,0)))</f>
        <v>Bailment</v>
      </c>
      <c r="B238" s="9" t="str">
        <f t="shared" si="12"/>
        <v>Completed</v>
      </c>
      <c r="C238" s="10">
        <f t="shared" si="15"/>
        <v>237</v>
      </c>
      <c r="D238" s="11" t="s">
        <v>62</v>
      </c>
      <c r="E238" s="12" t="s">
        <v>44</v>
      </c>
      <c r="F238" s="11" t="s">
        <v>1</v>
      </c>
      <c r="G238" s="11">
        <v>4410748</v>
      </c>
      <c r="H238" s="13" t="str">
        <f>IF(N238="","-",IFERROR(VLOOKUP(N238,'[1]All Route Non-Bailment V76'!$A:$H,7,0),VLOOKUP(N238,'[1]TTVT AAT PxP Bailment EDC V76'!$A:$H,7,0)))</f>
        <v>Round Trip</v>
      </c>
      <c r="I238" s="11" t="s">
        <v>45</v>
      </c>
      <c r="J238" s="12">
        <v>45273</v>
      </c>
      <c r="K238" s="12">
        <v>45273</v>
      </c>
      <c r="L238" s="12">
        <v>45273</v>
      </c>
      <c r="M238" s="12" t="s">
        <v>46</v>
      </c>
      <c r="N238" s="11" t="s">
        <v>153</v>
      </c>
      <c r="O238" s="13" t="str">
        <f>IF(N238="","-",IFERROR(VLOOKUP(N238,'[1]All Route Non-Bailment V76'!$A:$H,6,0),VLOOKUP(N238,'[1]TTVT AAT PxP Bailment EDC V76'!$A:$H,6,0)))</f>
        <v>11 - 20</v>
      </c>
      <c r="P238" s="11">
        <v>1</v>
      </c>
      <c r="Q238" s="11" t="s">
        <v>3</v>
      </c>
      <c r="R238" s="11" t="s">
        <v>3</v>
      </c>
      <c r="S238" s="13" t="str">
        <f>IF(N238="","-",IFERROR(VLOOKUP(N238,'[1]All Route Non-Bailment V76'!$A:$AF,32,0),VLOOKUP(N238,'[1]TTVT AAT PxP Bailment EDC V76'!$A:$AC,29,0)))</f>
        <v>6W</v>
      </c>
      <c r="T238" s="11" t="s">
        <v>48</v>
      </c>
      <c r="U238" s="11" t="s">
        <v>75</v>
      </c>
      <c r="V238" s="14" t="s">
        <v>76</v>
      </c>
      <c r="W238" s="11" t="s">
        <v>116</v>
      </c>
      <c r="X238" s="15" t="s">
        <v>52</v>
      </c>
      <c r="Y238" s="15" t="s">
        <v>54</v>
      </c>
      <c r="Z238" s="16" t="s">
        <v>3</v>
      </c>
      <c r="AA238" s="16" t="s">
        <v>3</v>
      </c>
      <c r="AB238" s="16" t="s">
        <v>3</v>
      </c>
      <c r="AC238" s="16" t="s">
        <v>3</v>
      </c>
      <c r="AD238" s="15" t="s">
        <v>3</v>
      </c>
      <c r="AE238" s="15" t="s">
        <v>3</v>
      </c>
      <c r="AF238" s="16" t="s">
        <v>3</v>
      </c>
      <c r="AG238" s="16" t="s">
        <v>3</v>
      </c>
      <c r="AH238" s="16" t="s">
        <v>3</v>
      </c>
      <c r="AI238" s="16" t="s">
        <v>3</v>
      </c>
      <c r="AJ238" s="15" t="s">
        <v>3</v>
      </c>
      <c r="AK238" s="15" t="s">
        <v>3</v>
      </c>
      <c r="AL238" s="16" t="s">
        <v>3</v>
      </c>
      <c r="AM238" s="16" t="s">
        <v>3</v>
      </c>
      <c r="AN238" s="16" t="s">
        <v>3</v>
      </c>
      <c r="AO238" s="16" t="s">
        <v>3</v>
      </c>
      <c r="AP238" s="16" t="s">
        <v>68</v>
      </c>
      <c r="AQ238" s="16" t="s">
        <v>3</v>
      </c>
      <c r="AR238" s="16" t="s">
        <v>3</v>
      </c>
      <c r="AS238" s="16" t="s">
        <v>3</v>
      </c>
      <c r="AT238" s="16" t="s">
        <v>3</v>
      </c>
      <c r="AU238" s="11" t="s">
        <v>3</v>
      </c>
      <c r="AV238" s="11" t="s">
        <v>3</v>
      </c>
      <c r="AW238" s="11" t="s">
        <v>3</v>
      </c>
      <c r="AX238" s="17" t="str">
        <f>VLOOKUP(G238,'[1]JDA data'!$D:$E,2,0)</f>
        <v>AC0020</v>
      </c>
      <c r="AY238" s="17" t="b">
        <f t="shared" si="13"/>
        <v>1</v>
      </c>
      <c r="AZ238" s="17" t="str">
        <f t="shared" si="14"/>
        <v>DRD</v>
      </c>
    </row>
    <row r="239" spans="1:52" s="18" customFormat="1" ht="16.5" customHeight="1" x14ac:dyDescent="0.35">
      <c r="A239" s="8" t="str">
        <f>IF(N239="","-",IFERROR(VLOOKUP(N239,'[1]All Route Non-Bailment V76'!$A:$H,5,0),VLOOKUP(N239,'[1]TTVT AAT PxP Bailment EDC V76'!$A:$H,5,0)))</f>
        <v>Bailment</v>
      </c>
      <c r="B239" s="9" t="str">
        <f t="shared" si="12"/>
        <v>Completed</v>
      </c>
      <c r="C239" s="10">
        <f t="shared" si="15"/>
        <v>238</v>
      </c>
      <c r="D239" s="11" t="s">
        <v>62</v>
      </c>
      <c r="E239" s="12" t="s">
        <v>44</v>
      </c>
      <c r="F239" s="11" t="s">
        <v>1</v>
      </c>
      <c r="G239" s="11">
        <v>4410785</v>
      </c>
      <c r="H239" s="13" t="str">
        <f>IF(N239="","-",IFERROR(VLOOKUP(N239,'[1]All Route Non-Bailment V76'!$A:$H,7,0),VLOOKUP(N239,'[1]TTVT AAT PxP Bailment EDC V76'!$A:$H,7,0)))</f>
        <v>Round Trip</v>
      </c>
      <c r="I239" s="11" t="s">
        <v>45</v>
      </c>
      <c r="J239" s="12">
        <v>45273</v>
      </c>
      <c r="K239" s="12">
        <v>45273</v>
      </c>
      <c r="L239" s="12">
        <v>45273</v>
      </c>
      <c r="M239" s="12" t="s">
        <v>46</v>
      </c>
      <c r="N239" s="11" t="s">
        <v>163</v>
      </c>
      <c r="O239" s="13" t="str">
        <f>IF(N239="","-",IFERROR(VLOOKUP(N239,'[1]All Route Non-Bailment V76'!$A:$H,6,0),VLOOKUP(N239,'[1]TTVT AAT PxP Bailment EDC V76'!$A:$H,6,0)))</f>
        <v>11 - 20</v>
      </c>
      <c r="P239" s="11">
        <v>1</v>
      </c>
      <c r="Q239" s="11" t="s">
        <v>3</v>
      </c>
      <c r="R239" s="11" t="s">
        <v>3</v>
      </c>
      <c r="S239" s="13" t="str">
        <f>IF(N239="","-",IFERROR(VLOOKUP(N239,'[1]All Route Non-Bailment V76'!$A:$AF,32,0),VLOOKUP(N239,'[1]TTVT AAT PxP Bailment EDC V76'!$A:$AC,29,0)))</f>
        <v>6W</v>
      </c>
      <c r="T239" s="11" t="s">
        <v>48</v>
      </c>
      <c r="U239" s="11" t="s">
        <v>65</v>
      </c>
      <c r="V239" s="14" t="s">
        <v>66</v>
      </c>
      <c r="W239" s="11" t="s">
        <v>67</v>
      </c>
      <c r="X239" s="15" t="s">
        <v>52</v>
      </c>
      <c r="Y239" s="15" t="s">
        <v>54</v>
      </c>
      <c r="Z239" s="16" t="s">
        <v>3</v>
      </c>
      <c r="AA239" s="16" t="s">
        <v>3</v>
      </c>
      <c r="AB239" s="16" t="s">
        <v>3</v>
      </c>
      <c r="AC239" s="16" t="s">
        <v>3</v>
      </c>
      <c r="AD239" s="15" t="s">
        <v>3</v>
      </c>
      <c r="AE239" s="15" t="s">
        <v>3</v>
      </c>
      <c r="AF239" s="16" t="s">
        <v>3</v>
      </c>
      <c r="AG239" s="16" t="s">
        <v>3</v>
      </c>
      <c r="AH239" s="16" t="s">
        <v>3</v>
      </c>
      <c r="AI239" s="16" t="s">
        <v>3</v>
      </c>
      <c r="AJ239" s="15" t="s">
        <v>3</v>
      </c>
      <c r="AK239" s="15" t="s">
        <v>3</v>
      </c>
      <c r="AL239" s="16" t="s">
        <v>3</v>
      </c>
      <c r="AM239" s="16" t="s">
        <v>3</v>
      </c>
      <c r="AN239" s="16" t="s">
        <v>3</v>
      </c>
      <c r="AO239" s="16" t="s">
        <v>3</v>
      </c>
      <c r="AP239" s="16" t="s">
        <v>53</v>
      </c>
      <c r="AQ239" s="16" t="s">
        <v>3</v>
      </c>
      <c r="AR239" s="16" t="s">
        <v>3</v>
      </c>
      <c r="AS239" s="16" t="s">
        <v>3</v>
      </c>
      <c r="AT239" s="16" t="s">
        <v>3</v>
      </c>
      <c r="AU239" s="11" t="s">
        <v>3</v>
      </c>
      <c r="AV239" s="11" t="s">
        <v>3</v>
      </c>
      <c r="AW239" s="11" t="s">
        <v>3</v>
      </c>
      <c r="AX239" s="17" t="str">
        <f>VLOOKUP(G239,'[1]JDA data'!$D:$E,2,0)</f>
        <v>AB0003</v>
      </c>
      <c r="AY239" s="17" t="b">
        <f t="shared" si="13"/>
        <v>1</v>
      </c>
      <c r="AZ239" s="17" t="str">
        <f t="shared" si="14"/>
        <v>DRD</v>
      </c>
    </row>
    <row r="240" spans="1:52" s="18" customFormat="1" ht="16.5" customHeight="1" x14ac:dyDescent="0.35">
      <c r="A240" s="8" t="str">
        <f>IF(N240="","-",IFERROR(VLOOKUP(N240,'[1]All Route Non-Bailment V76'!$A:$H,5,0),VLOOKUP(N240,'[1]TTVT AAT PxP Bailment EDC V76'!$A:$H,5,0)))</f>
        <v>Bailment</v>
      </c>
      <c r="B240" s="9" t="str">
        <f t="shared" si="12"/>
        <v>Completed</v>
      </c>
      <c r="C240" s="10">
        <f t="shared" si="15"/>
        <v>239</v>
      </c>
      <c r="D240" s="11" t="s">
        <v>43</v>
      </c>
      <c r="E240" s="12" t="s">
        <v>44</v>
      </c>
      <c r="F240" s="11" t="s">
        <v>1</v>
      </c>
      <c r="G240" s="11">
        <v>4410789</v>
      </c>
      <c r="H240" s="13" t="str">
        <f>IF(N240="","-",IFERROR(VLOOKUP(N240,'[1]All Route Non-Bailment V76'!$A:$H,7,0),VLOOKUP(N240,'[1]TTVT AAT PxP Bailment EDC V76'!$A:$H,7,0)))</f>
        <v>Round Trip</v>
      </c>
      <c r="I240" s="11" t="s">
        <v>45</v>
      </c>
      <c r="J240" s="12">
        <v>45273</v>
      </c>
      <c r="K240" s="12">
        <v>45273</v>
      </c>
      <c r="L240" s="12">
        <v>45273</v>
      </c>
      <c r="M240" s="12" t="s">
        <v>46</v>
      </c>
      <c r="N240" s="11" t="s">
        <v>167</v>
      </c>
      <c r="O240" s="13" t="str">
        <f>IF(N240="","-",IFERROR(VLOOKUP(N240,'[1]All Route Non-Bailment V76'!$A:$H,6,0),VLOOKUP(N240,'[1]TTVT AAT PxP Bailment EDC V76'!$A:$H,6,0)))</f>
        <v>11 - 20</v>
      </c>
      <c r="P240" s="11">
        <v>1</v>
      </c>
      <c r="Q240" s="11" t="s">
        <v>3</v>
      </c>
      <c r="R240" s="11" t="s">
        <v>3</v>
      </c>
      <c r="S240" s="13" t="str">
        <f>IF(N240="","-",IFERROR(VLOOKUP(N240,'[1]All Route Non-Bailment V76'!$A:$AF,32,0),VLOOKUP(N240,'[1]TTVT AAT PxP Bailment EDC V76'!$A:$AC,29,0)))</f>
        <v>6W</v>
      </c>
      <c r="T240" s="11" t="s">
        <v>48</v>
      </c>
      <c r="U240" s="11" t="s">
        <v>83</v>
      </c>
      <c r="V240" s="14" t="s">
        <v>119</v>
      </c>
      <c r="W240" s="11" t="s">
        <v>85</v>
      </c>
      <c r="X240" s="15" t="s">
        <v>52</v>
      </c>
      <c r="Y240" s="15" t="s">
        <v>54</v>
      </c>
      <c r="Z240" s="16" t="s">
        <v>3</v>
      </c>
      <c r="AA240" s="16" t="s">
        <v>3</v>
      </c>
      <c r="AB240" s="16" t="s">
        <v>3</v>
      </c>
      <c r="AC240" s="16" t="s">
        <v>3</v>
      </c>
      <c r="AD240" s="15" t="s">
        <v>3</v>
      </c>
      <c r="AE240" s="15" t="s">
        <v>3</v>
      </c>
      <c r="AF240" s="16" t="s">
        <v>3</v>
      </c>
      <c r="AG240" s="16" t="s">
        <v>3</v>
      </c>
      <c r="AH240" s="16" t="s">
        <v>3</v>
      </c>
      <c r="AI240" s="16" t="s">
        <v>3</v>
      </c>
      <c r="AJ240" s="15" t="s">
        <v>3</v>
      </c>
      <c r="AK240" s="15" t="s">
        <v>3</v>
      </c>
      <c r="AL240" s="16" t="s">
        <v>3</v>
      </c>
      <c r="AM240" s="16" t="s">
        <v>3</v>
      </c>
      <c r="AN240" s="16" t="s">
        <v>3</v>
      </c>
      <c r="AO240" s="16" t="s">
        <v>3</v>
      </c>
      <c r="AP240" s="16" t="s">
        <v>53</v>
      </c>
      <c r="AQ240" s="16" t="s">
        <v>3</v>
      </c>
      <c r="AR240" s="16" t="s">
        <v>3</v>
      </c>
      <c r="AS240" s="16" t="s">
        <v>3</v>
      </c>
      <c r="AT240" s="16" t="s">
        <v>3</v>
      </c>
      <c r="AU240" s="11" t="s">
        <v>3</v>
      </c>
      <c r="AV240" s="11" t="s">
        <v>3</v>
      </c>
      <c r="AW240" s="11" t="s">
        <v>3</v>
      </c>
      <c r="AX240" s="17" t="str">
        <f>VLOOKUP(G240,'[1]JDA data'!$D:$E,2,0)</f>
        <v>AC0021</v>
      </c>
      <c r="AY240" s="17" t="b">
        <f t="shared" si="13"/>
        <v>1</v>
      </c>
      <c r="AZ240" s="17" t="str">
        <f t="shared" si="14"/>
        <v>BTS</v>
      </c>
    </row>
    <row r="241" spans="1:52" s="18" customFormat="1" ht="16.5" customHeight="1" x14ac:dyDescent="0.35">
      <c r="A241" s="8" t="str">
        <f>IF(N241="","-",IFERROR(VLOOKUP(N241,'[1]All Route Non-Bailment V76'!$A:$H,5,0),VLOOKUP(N241,'[1]TTVT AAT PxP Bailment EDC V76'!$A:$H,5,0)))</f>
        <v>Bailment</v>
      </c>
      <c r="B241" s="9" t="str">
        <f t="shared" si="12"/>
        <v>Completed</v>
      </c>
      <c r="C241" s="10">
        <f t="shared" si="15"/>
        <v>240</v>
      </c>
      <c r="D241" s="11" t="s">
        <v>55</v>
      </c>
      <c r="E241" s="12" t="s">
        <v>44</v>
      </c>
      <c r="F241" s="11" t="s">
        <v>1</v>
      </c>
      <c r="G241" s="11">
        <v>4410713</v>
      </c>
      <c r="H241" s="13" t="str">
        <f>IF(N241="","-",IFERROR(VLOOKUP(N241,'[1]All Route Non-Bailment V76'!$A:$H,7,0),VLOOKUP(N241,'[1]TTVT AAT PxP Bailment EDC V76'!$A:$H,7,0)))</f>
        <v>Round Trip</v>
      </c>
      <c r="I241" s="11" t="s">
        <v>45</v>
      </c>
      <c r="J241" s="12">
        <v>45273</v>
      </c>
      <c r="K241" s="12">
        <v>45273</v>
      </c>
      <c r="L241" s="12">
        <v>45273</v>
      </c>
      <c r="M241" s="12" t="s">
        <v>46</v>
      </c>
      <c r="N241" s="11" t="s">
        <v>168</v>
      </c>
      <c r="O241" s="13" t="str">
        <f>IF(N241="","-",IFERROR(VLOOKUP(N241,'[1]All Route Non-Bailment V76'!$A:$H,6,0),VLOOKUP(N241,'[1]TTVT AAT PxP Bailment EDC V76'!$A:$H,6,0)))</f>
        <v>11 - 20</v>
      </c>
      <c r="P241" s="11">
        <v>1</v>
      </c>
      <c r="Q241" s="11" t="s">
        <v>3</v>
      </c>
      <c r="R241" s="11" t="s">
        <v>3</v>
      </c>
      <c r="S241" s="13" t="str">
        <f>IF(N241="","-",IFERROR(VLOOKUP(N241,'[1]All Route Non-Bailment V76'!$A:$AF,32,0),VLOOKUP(N241,'[1]TTVT AAT PxP Bailment EDC V76'!$A:$AC,29,0)))</f>
        <v>6W</v>
      </c>
      <c r="T241" s="11" t="s">
        <v>48</v>
      </c>
      <c r="U241" s="11" t="s">
        <v>128</v>
      </c>
      <c r="V241" s="14" t="s">
        <v>129</v>
      </c>
      <c r="W241" s="11" t="s">
        <v>130</v>
      </c>
      <c r="X241" s="15" t="s">
        <v>52</v>
      </c>
      <c r="Y241" s="15" t="s">
        <v>134</v>
      </c>
      <c r="Z241" s="16" t="s">
        <v>3</v>
      </c>
      <c r="AA241" s="16" t="s">
        <v>3</v>
      </c>
      <c r="AB241" s="16" t="s">
        <v>3</v>
      </c>
      <c r="AC241" s="16" t="s">
        <v>3</v>
      </c>
      <c r="AD241" s="15" t="s">
        <v>3</v>
      </c>
      <c r="AE241" s="15" t="s">
        <v>3</v>
      </c>
      <c r="AF241" s="16" t="s">
        <v>3</v>
      </c>
      <c r="AG241" s="16" t="s">
        <v>3</v>
      </c>
      <c r="AH241" s="16" t="s">
        <v>3</v>
      </c>
      <c r="AI241" s="16" t="s">
        <v>3</v>
      </c>
      <c r="AJ241" s="15" t="s">
        <v>3</v>
      </c>
      <c r="AK241" s="15" t="s">
        <v>3</v>
      </c>
      <c r="AL241" s="16" t="s">
        <v>3</v>
      </c>
      <c r="AM241" s="16" t="s">
        <v>3</v>
      </c>
      <c r="AN241" s="16" t="s">
        <v>3</v>
      </c>
      <c r="AO241" s="16" t="s">
        <v>3</v>
      </c>
      <c r="AP241" s="16" t="s">
        <v>60</v>
      </c>
      <c r="AQ241" s="16" t="s">
        <v>3</v>
      </c>
      <c r="AR241" s="16" t="s">
        <v>3</v>
      </c>
      <c r="AS241" s="16" t="s">
        <v>3</v>
      </c>
      <c r="AT241" s="16" t="s">
        <v>3</v>
      </c>
      <c r="AU241" s="11" t="s">
        <v>3</v>
      </c>
      <c r="AV241" s="11" t="s">
        <v>3</v>
      </c>
      <c r="AW241" s="11" t="s">
        <v>3</v>
      </c>
      <c r="AX241" s="17" t="str">
        <f>VLOOKUP(G241,'[1]JDA data'!$D:$E,2,0)</f>
        <v>AC0022</v>
      </c>
      <c r="AY241" s="17" t="b">
        <f t="shared" si="13"/>
        <v>1</v>
      </c>
      <c r="AZ241" s="17" t="str">
        <f t="shared" si="14"/>
        <v>JNS</v>
      </c>
    </row>
    <row r="242" spans="1:52" s="18" customFormat="1" ht="16.5" customHeight="1" x14ac:dyDescent="0.35">
      <c r="A242" s="8" t="str">
        <f>IF(N242="","-",IFERROR(VLOOKUP(N242,'[1]All Route Non-Bailment V76'!$A:$H,5,0),VLOOKUP(N242,'[1]TTVT AAT PxP Bailment EDC V76'!$A:$H,5,0)))</f>
        <v>Bailment</v>
      </c>
      <c r="B242" s="9" t="str">
        <f t="shared" si="12"/>
        <v>Completed</v>
      </c>
      <c r="C242" s="10">
        <f t="shared" si="15"/>
        <v>241</v>
      </c>
      <c r="D242" s="11" t="s">
        <v>55</v>
      </c>
      <c r="E242" s="12" t="s">
        <v>44</v>
      </c>
      <c r="F242" s="11" t="s">
        <v>1</v>
      </c>
      <c r="G242" s="11">
        <v>4410667</v>
      </c>
      <c r="H242" s="13" t="str">
        <f>IF(N242="","-",IFERROR(VLOOKUP(N242,'[1]All Route Non-Bailment V76'!$A:$H,7,0),VLOOKUP(N242,'[1]TTVT AAT PxP Bailment EDC V76'!$A:$H,7,0)))</f>
        <v>Round Trip</v>
      </c>
      <c r="I242" s="11" t="s">
        <v>45</v>
      </c>
      <c r="J242" s="12">
        <v>45273</v>
      </c>
      <c r="K242" s="12">
        <v>45273</v>
      </c>
      <c r="L242" s="12">
        <v>45273</v>
      </c>
      <c r="M242" s="12" t="s">
        <v>46</v>
      </c>
      <c r="N242" s="11" t="s">
        <v>169</v>
      </c>
      <c r="O242" s="13" t="str">
        <f>IF(N242="","-",IFERROR(VLOOKUP(N242,'[1]All Route Non-Bailment V76'!$A:$H,6,0),VLOOKUP(N242,'[1]TTVT AAT PxP Bailment EDC V76'!$A:$H,6,0)))</f>
        <v>11 - 20</v>
      </c>
      <c r="P242" s="11">
        <v>1</v>
      </c>
      <c r="Q242" s="11" t="s">
        <v>3</v>
      </c>
      <c r="R242" s="11" t="s">
        <v>3</v>
      </c>
      <c r="S242" s="13" t="str">
        <f>IF(N242="","-",IFERROR(VLOOKUP(N242,'[1]All Route Non-Bailment V76'!$A:$AF,32,0),VLOOKUP(N242,'[1]TTVT AAT PxP Bailment EDC V76'!$A:$AC,29,0)))</f>
        <v>6W</v>
      </c>
      <c r="T242" s="11" t="s">
        <v>48</v>
      </c>
      <c r="U242" s="11" t="s">
        <v>150</v>
      </c>
      <c r="V242" s="14" t="s">
        <v>151</v>
      </c>
      <c r="W242" s="11" t="s">
        <v>152</v>
      </c>
      <c r="X242" s="15" t="s">
        <v>52</v>
      </c>
      <c r="Y242" s="15" t="s">
        <v>54</v>
      </c>
      <c r="Z242" s="16" t="s">
        <v>3</v>
      </c>
      <c r="AA242" s="16" t="s">
        <v>3</v>
      </c>
      <c r="AB242" s="16" t="s">
        <v>3</v>
      </c>
      <c r="AC242" s="16" t="s">
        <v>3</v>
      </c>
      <c r="AD242" s="15" t="s">
        <v>3</v>
      </c>
      <c r="AE242" s="15" t="s">
        <v>3</v>
      </c>
      <c r="AF242" s="16" t="s">
        <v>3</v>
      </c>
      <c r="AG242" s="16" t="s">
        <v>3</v>
      </c>
      <c r="AH242" s="16" t="s">
        <v>3</v>
      </c>
      <c r="AI242" s="16" t="s">
        <v>3</v>
      </c>
      <c r="AJ242" s="15" t="s">
        <v>3</v>
      </c>
      <c r="AK242" s="15" t="s">
        <v>3</v>
      </c>
      <c r="AL242" s="16" t="s">
        <v>3</v>
      </c>
      <c r="AM242" s="16" t="s">
        <v>3</v>
      </c>
      <c r="AN242" s="16" t="s">
        <v>3</v>
      </c>
      <c r="AO242" s="16" t="s">
        <v>3</v>
      </c>
      <c r="AP242" s="16" t="s">
        <v>53</v>
      </c>
      <c r="AQ242" s="16" t="s">
        <v>3</v>
      </c>
      <c r="AR242" s="16" t="s">
        <v>3</v>
      </c>
      <c r="AS242" s="16" t="s">
        <v>3</v>
      </c>
      <c r="AT242" s="16" t="s">
        <v>3</v>
      </c>
      <c r="AU242" s="11" t="s">
        <v>3</v>
      </c>
      <c r="AV242" s="11" t="s">
        <v>3</v>
      </c>
      <c r="AW242" s="11" t="s">
        <v>3</v>
      </c>
      <c r="AX242" s="17" t="str">
        <f>VLOOKUP(G242,'[1]JDA data'!$D:$E,2,0)</f>
        <v>AC0023</v>
      </c>
      <c r="AY242" s="17" t="b">
        <f t="shared" si="13"/>
        <v>1</v>
      </c>
      <c r="AZ242" s="17" t="str">
        <f t="shared" si="14"/>
        <v>JNS</v>
      </c>
    </row>
    <row r="243" spans="1:52" s="18" customFormat="1" ht="16.5" customHeight="1" x14ac:dyDescent="0.35">
      <c r="A243" s="8" t="str">
        <f>IF(N243="","-",IFERROR(VLOOKUP(N243,'[1]All Route Non-Bailment V76'!$A:$H,5,0),VLOOKUP(N243,'[1]TTVT AAT PxP Bailment EDC V76'!$A:$H,5,0)))</f>
        <v>Bailment</v>
      </c>
      <c r="B243" s="9" t="str">
        <f t="shared" si="12"/>
        <v>Completed</v>
      </c>
      <c r="C243" s="10">
        <f t="shared" si="15"/>
        <v>242</v>
      </c>
      <c r="D243" s="11" t="s">
        <v>62</v>
      </c>
      <c r="E243" s="12" t="s">
        <v>44</v>
      </c>
      <c r="F243" s="11" t="s">
        <v>0</v>
      </c>
      <c r="G243" s="11">
        <v>4411212</v>
      </c>
      <c r="H243" s="13" t="str">
        <f>IF(N243="","-",IFERROR(VLOOKUP(N243,'[1]All Route Non-Bailment V76'!$A:$H,7,0),VLOOKUP(N243,'[1]TTVT AAT PxP Bailment EDC V76'!$A:$H,7,0)))</f>
        <v>Round Trip</v>
      </c>
      <c r="I243" s="11" t="s">
        <v>45</v>
      </c>
      <c r="J243" s="12">
        <v>45273</v>
      </c>
      <c r="K243" s="12">
        <v>45274</v>
      </c>
      <c r="L243" s="12">
        <v>45274</v>
      </c>
      <c r="M243" s="12" t="s">
        <v>69</v>
      </c>
      <c r="N243" s="11" t="s">
        <v>108</v>
      </c>
      <c r="O243" s="13" t="str">
        <f>IF(N243="","-",IFERROR(VLOOKUP(N243,'[1]All Route Non-Bailment V76'!$A:$H,6,0),VLOOKUP(N243,'[1]TTVT AAT PxP Bailment EDC V76'!$A:$H,6,0)))</f>
        <v>11 - 20</v>
      </c>
      <c r="P243" s="11">
        <v>1</v>
      </c>
      <c r="Q243" s="11" t="s">
        <v>3</v>
      </c>
      <c r="R243" s="11" t="s">
        <v>3</v>
      </c>
      <c r="S243" s="13" t="str">
        <f>IF(N243="","-",IFERROR(VLOOKUP(N243,'[1]All Route Non-Bailment V76'!$A:$AF,32,0),VLOOKUP(N243,'[1]TTVT AAT PxP Bailment EDC V76'!$A:$AC,29,0)))</f>
        <v>6W</v>
      </c>
      <c r="T243" s="11" t="s">
        <v>48</v>
      </c>
      <c r="U243" s="11" t="s">
        <v>75</v>
      </c>
      <c r="V243" s="14" t="s">
        <v>76</v>
      </c>
      <c r="W243" s="11" t="s">
        <v>77</v>
      </c>
      <c r="X243" s="15" t="s">
        <v>52</v>
      </c>
      <c r="Y243" s="15" t="s">
        <v>68</v>
      </c>
      <c r="Z243" s="16" t="s">
        <v>3</v>
      </c>
      <c r="AA243" s="16" t="s">
        <v>3</v>
      </c>
      <c r="AB243" s="16" t="s">
        <v>3</v>
      </c>
      <c r="AC243" s="16" t="s">
        <v>3</v>
      </c>
      <c r="AD243" s="15" t="s">
        <v>3</v>
      </c>
      <c r="AE243" s="15" t="s">
        <v>3</v>
      </c>
      <c r="AF243" s="16" t="s">
        <v>3</v>
      </c>
      <c r="AG243" s="16" t="s">
        <v>3</v>
      </c>
      <c r="AH243" s="16" t="s">
        <v>3</v>
      </c>
      <c r="AI243" s="16" t="s">
        <v>3</v>
      </c>
      <c r="AJ243" s="15" t="s">
        <v>3</v>
      </c>
      <c r="AK243" s="15" t="s">
        <v>3</v>
      </c>
      <c r="AL243" s="16" t="s">
        <v>3</v>
      </c>
      <c r="AM243" s="16" t="s">
        <v>3</v>
      </c>
      <c r="AN243" s="16" t="s">
        <v>3</v>
      </c>
      <c r="AO243" s="16" t="s">
        <v>3</v>
      </c>
      <c r="AP243" s="16" t="s">
        <v>54</v>
      </c>
      <c r="AQ243" s="16" t="s">
        <v>3</v>
      </c>
      <c r="AR243" s="16" t="s">
        <v>3</v>
      </c>
      <c r="AS243" s="16" t="s">
        <v>3</v>
      </c>
      <c r="AT243" s="16" t="s">
        <v>3</v>
      </c>
      <c r="AU243" s="11" t="s">
        <v>3</v>
      </c>
      <c r="AV243" s="11" t="s">
        <v>3</v>
      </c>
      <c r="AW243" s="11" t="s">
        <v>3</v>
      </c>
      <c r="AX243" s="17" t="str">
        <f>VLOOKUP(G243,'[1]JDA data'!$D:$E,2,0)</f>
        <v>AC0037</v>
      </c>
      <c r="AY243" s="17" t="b">
        <f t="shared" si="13"/>
        <v>1</v>
      </c>
      <c r="AZ243" s="17" t="str">
        <f t="shared" si="14"/>
        <v>DRD</v>
      </c>
    </row>
    <row r="244" spans="1:52" s="18" customFormat="1" ht="16.5" customHeight="1" x14ac:dyDescent="0.35">
      <c r="A244" s="8" t="str">
        <f>IF(N244="","-",IFERROR(VLOOKUP(N244,'[1]All Route Non-Bailment V76'!$A:$H,5,0),VLOOKUP(N244,'[1]TTVT AAT PxP Bailment EDC V76'!$A:$H,5,0)))</f>
        <v>Bailment</v>
      </c>
      <c r="B244" s="9" t="str">
        <f t="shared" si="12"/>
        <v>Completed</v>
      </c>
      <c r="C244" s="10">
        <f t="shared" si="15"/>
        <v>243</v>
      </c>
      <c r="D244" s="11" t="s">
        <v>43</v>
      </c>
      <c r="E244" s="12" t="s">
        <v>44</v>
      </c>
      <c r="F244" s="11" t="s">
        <v>0</v>
      </c>
      <c r="G244" s="11">
        <v>4411198</v>
      </c>
      <c r="H244" s="13" t="str">
        <f>IF(N244="","-",IFERROR(VLOOKUP(N244,'[1]All Route Non-Bailment V76'!$A:$H,7,0),VLOOKUP(N244,'[1]TTVT AAT PxP Bailment EDC V76'!$A:$H,7,0)))</f>
        <v>Round Trip</v>
      </c>
      <c r="I244" s="11" t="s">
        <v>45</v>
      </c>
      <c r="J244" s="12">
        <v>45273</v>
      </c>
      <c r="K244" s="12">
        <v>45274</v>
      </c>
      <c r="L244" s="12">
        <v>45274</v>
      </c>
      <c r="M244" s="12" t="s">
        <v>69</v>
      </c>
      <c r="N244" s="11" t="s">
        <v>111</v>
      </c>
      <c r="O244" s="13" t="str">
        <f>IF(N244="","-",IFERROR(VLOOKUP(N244,'[1]All Route Non-Bailment V76'!$A:$H,6,0),VLOOKUP(N244,'[1]TTVT AAT PxP Bailment EDC V76'!$A:$H,6,0)))</f>
        <v>11 - 20</v>
      </c>
      <c r="P244" s="11">
        <v>1</v>
      </c>
      <c r="Q244" s="11" t="s">
        <v>3</v>
      </c>
      <c r="R244" s="11" t="s">
        <v>3</v>
      </c>
      <c r="S244" s="13" t="str">
        <f>IF(N244="","-",IFERROR(VLOOKUP(N244,'[1]All Route Non-Bailment V76'!$A:$AF,32,0),VLOOKUP(N244,'[1]TTVT AAT PxP Bailment EDC V76'!$A:$AC,29,0)))</f>
        <v>6W</v>
      </c>
      <c r="T244" s="11" t="s">
        <v>48</v>
      </c>
      <c r="U244" s="11" t="s">
        <v>83</v>
      </c>
      <c r="V244" s="14" t="s">
        <v>84</v>
      </c>
      <c r="W244" s="11" t="s">
        <v>85</v>
      </c>
      <c r="X244" s="15" t="s">
        <v>52</v>
      </c>
      <c r="Y244" s="15" t="s">
        <v>68</v>
      </c>
      <c r="Z244" s="16" t="s">
        <v>3</v>
      </c>
      <c r="AA244" s="16" t="s">
        <v>3</v>
      </c>
      <c r="AB244" s="16" t="s">
        <v>3</v>
      </c>
      <c r="AC244" s="16" t="s">
        <v>3</v>
      </c>
      <c r="AD244" s="15" t="s">
        <v>3</v>
      </c>
      <c r="AE244" s="15" t="s">
        <v>3</v>
      </c>
      <c r="AF244" s="16" t="s">
        <v>3</v>
      </c>
      <c r="AG244" s="16" t="s">
        <v>3</v>
      </c>
      <c r="AH244" s="16" t="s">
        <v>3</v>
      </c>
      <c r="AI244" s="16" t="s">
        <v>3</v>
      </c>
      <c r="AJ244" s="15" t="s">
        <v>3</v>
      </c>
      <c r="AK244" s="15" t="s">
        <v>3</v>
      </c>
      <c r="AL244" s="16" t="s">
        <v>3</v>
      </c>
      <c r="AM244" s="16" t="s">
        <v>3</v>
      </c>
      <c r="AN244" s="16" t="s">
        <v>3</v>
      </c>
      <c r="AO244" s="16" t="s">
        <v>3</v>
      </c>
      <c r="AP244" s="16" t="s">
        <v>54</v>
      </c>
      <c r="AQ244" s="16" t="s">
        <v>3</v>
      </c>
      <c r="AR244" s="16" t="s">
        <v>3</v>
      </c>
      <c r="AS244" s="16" t="s">
        <v>3</v>
      </c>
      <c r="AT244" s="16" t="s">
        <v>3</v>
      </c>
      <c r="AU244" s="11" t="s">
        <v>3</v>
      </c>
      <c r="AV244" s="11" t="s">
        <v>3</v>
      </c>
      <c r="AW244" s="11" t="s">
        <v>3</v>
      </c>
      <c r="AX244" s="17" t="str">
        <f>VLOOKUP(G244,'[1]JDA data'!$D:$E,2,0)</f>
        <v>AC0038</v>
      </c>
      <c r="AY244" s="17" t="b">
        <f t="shared" si="13"/>
        <v>1</v>
      </c>
      <c r="AZ244" s="17" t="str">
        <f t="shared" si="14"/>
        <v>BTS</v>
      </c>
    </row>
    <row r="245" spans="1:52" s="18" customFormat="1" ht="16.5" customHeight="1" x14ac:dyDescent="0.35">
      <c r="A245" s="8" t="str">
        <f>IF(N245="","-",IFERROR(VLOOKUP(N245,'[1]All Route Non-Bailment V76'!$A:$H,5,0),VLOOKUP(N245,'[1]TTVT AAT PxP Bailment EDC V76'!$A:$H,5,0)))</f>
        <v>Bailment</v>
      </c>
      <c r="B245" s="9" t="str">
        <f t="shared" si="12"/>
        <v>Completed</v>
      </c>
      <c r="C245" s="10">
        <f t="shared" si="15"/>
        <v>244</v>
      </c>
      <c r="D245" s="11" t="s">
        <v>43</v>
      </c>
      <c r="E245" s="12" t="s">
        <v>44</v>
      </c>
      <c r="F245" s="11" t="s">
        <v>1</v>
      </c>
      <c r="G245" s="11">
        <v>4411312</v>
      </c>
      <c r="H245" s="13" t="str">
        <f>IF(N245="","-",IFERROR(VLOOKUP(N245,'[1]All Route Non-Bailment V76'!$A:$H,7,0),VLOOKUP(N245,'[1]TTVT AAT PxP Bailment EDC V76'!$A:$H,7,0)))</f>
        <v>Round Trip</v>
      </c>
      <c r="I245" s="11" t="s">
        <v>45</v>
      </c>
      <c r="J245" s="12">
        <v>45273</v>
      </c>
      <c r="K245" s="12">
        <v>45274</v>
      </c>
      <c r="L245" s="12">
        <v>45274</v>
      </c>
      <c r="M245" s="12" t="s">
        <v>69</v>
      </c>
      <c r="N245" s="11" t="s">
        <v>112</v>
      </c>
      <c r="O245" s="13" t="str">
        <f>IF(N245="","-",IFERROR(VLOOKUP(N245,'[1]All Route Non-Bailment V76'!$A:$H,6,0),VLOOKUP(N245,'[1]TTVT AAT PxP Bailment EDC V76'!$A:$H,6,0)))</f>
        <v>11 - 20</v>
      </c>
      <c r="P245" s="11">
        <v>1</v>
      </c>
      <c r="Q245" s="11" t="s">
        <v>3</v>
      </c>
      <c r="R245" s="11" t="s">
        <v>3</v>
      </c>
      <c r="S245" s="13" t="str">
        <f>IF(N245="","-",IFERROR(VLOOKUP(N245,'[1]All Route Non-Bailment V76'!$A:$AF,32,0),VLOOKUP(N245,'[1]TTVT AAT PxP Bailment EDC V76'!$A:$AC,29,0)))</f>
        <v>6W</v>
      </c>
      <c r="T245" s="11" t="s">
        <v>48</v>
      </c>
      <c r="U245" s="11" t="s">
        <v>88</v>
      </c>
      <c r="V245" s="14" t="s">
        <v>89</v>
      </c>
      <c r="W245" s="11" t="s">
        <v>90</v>
      </c>
      <c r="X245" s="15" t="s">
        <v>52</v>
      </c>
      <c r="Y245" s="15" t="s">
        <v>54</v>
      </c>
      <c r="Z245" s="16" t="s">
        <v>3</v>
      </c>
      <c r="AA245" s="16" t="s">
        <v>3</v>
      </c>
      <c r="AB245" s="16" t="s">
        <v>3</v>
      </c>
      <c r="AC245" s="16" t="s">
        <v>3</v>
      </c>
      <c r="AD245" s="15" t="s">
        <v>3</v>
      </c>
      <c r="AE245" s="15" t="s">
        <v>3</v>
      </c>
      <c r="AF245" s="16" t="s">
        <v>3</v>
      </c>
      <c r="AG245" s="16" t="s">
        <v>3</v>
      </c>
      <c r="AH245" s="16" t="s">
        <v>3</v>
      </c>
      <c r="AI245" s="16" t="s">
        <v>3</v>
      </c>
      <c r="AJ245" s="15" t="s">
        <v>3</v>
      </c>
      <c r="AK245" s="15" t="s">
        <v>3</v>
      </c>
      <c r="AL245" s="16" t="s">
        <v>3</v>
      </c>
      <c r="AM245" s="16" t="s">
        <v>3</v>
      </c>
      <c r="AN245" s="16" t="s">
        <v>3</v>
      </c>
      <c r="AO245" s="16" t="s">
        <v>3</v>
      </c>
      <c r="AP245" s="16" t="s">
        <v>53</v>
      </c>
      <c r="AQ245" s="16" t="s">
        <v>3</v>
      </c>
      <c r="AR245" s="16" t="s">
        <v>3</v>
      </c>
      <c r="AS245" s="16" t="s">
        <v>3</v>
      </c>
      <c r="AT245" s="16" t="s">
        <v>3</v>
      </c>
      <c r="AU245" s="11" t="s">
        <v>3</v>
      </c>
      <c r="AV245" s="11" t="s">
        <v>3</v>
      </c>
      <c r="AW245" s="11" t="s">
        <v>3</v>
      </c>
      <c r="AX245" s="17" t="str">
        <f>VLOOKUP(G245,'[1]JDA data'!$D:$E,2,0)</f>
        <v>AC0039</v>
      </c>
      <c r="AY245" s="17" t="b">
        <f t="shared" si="13"/>
        <v>1</v>
      </c>
      <c r="AZ245" s="17" t="str">
        <f t="shared" si="14"/>
        <v>BTS</v>
      </c>
    </row>
    <row r="246" spans="1:52" s="18" customFormat="1" ht="16.5" customHeight="1" x14ac:dyDescent="0.35">
      <c r="A246" s="8" t="str">
        <f>IF(N246="","-",IFERROR(VLOOKUP(N246,'[1]All Route Non-Bailment V76'!$A:$H,5,0),VLOOKUP(N246,'[1]TTVT AAT PxP Bailment EDC V76'!$A:$H,5,0)))</f>
        <v>Bailment</v>
      </c>
      <c r="B246" s="9" t="str">
        <f t="shared" si="12"/>
        <v>Completed</v>
      </c>
      <c r="C246" s="10">
        <f t="shared" si="15"/>
        <v>245</v>
      </c>
      <c r="D246" s="11" t="s">
        <v>43</v>
      </c>
      <c r="E246" s="12" t="s">
        <v>44</v>
      </c>
      <c r="F246" s="11" t="s">
        <v>1</v>
      </c>
      <c r="G246" s="11">
        <v>4411213</v>
      </c>
      <c r="H246" s="13" t="str">
        <f>IF(N246="","-",IFERROR(VLOOKUP(N246,'[1]All Route Non-Bailment V76'!$A:$H,7,0),VLOOKUP(N246,'[1]TTVT AAT PxP Bailment EDC V76'!$A:$H,7,0)))</f>
        <v>Round Trip</v>
      </c>
      <c r="I246" s="11" t="s">
        <v>45</v>
      </c>
      <c r="J246" s="12">
        <v>45273</v>
      </c>
      <c r="K246" s="12">
        <v>45274</v>
      </c>
      <c r="L246" s="12">
        <v>45274</v>
      </c>
      <c r="M246" s="12" t="s">
        <v>69</v>
      </c>
      <c r="N246" s="11" t="s">
        <v>115</v>
      </c>
      <c r="O246" s="13" t="str">
        <f>IF(N246="","-",IFERROR(VLOOKUP(N246,'[1]All Route Non-Bailment V76'!$A:$H,6,0),VLOOKUP(N246,'[1]TTVT AAT PxP Bailment EDC V76'!$A:$H,6,0)))</f>
        <v>11 - 20</v>
      </c>
      <c r="P246" s="11">
        <v>1</v>
      </c>
      <c r="Q246" s="11" t="s">
        <v>3</v>
      </c>
      <c r="R246" s="11" t="s">
        <v>3</v>
      </c>
      <c r="S246" s="13" t="str">
        <f>IF(N246="","-",IFERROR(VLOOKUP(N246,'[1]All Route Non-Bailment V76'!$A:$AF,32,0),VLOOKUP(N246,'[1]TTVT AAT PxP Bailment EDC V76'!$A:$AC,29,0)))</f>
        <v>6W</v>
      </c>
      <c r="T246" s="11" t="s">
        <v>48</v>
      </c>
      <c r="U246" s="11" t="s">
        <v>49</v>
      </c>
      <c r="V246" s="14" t="s">
        <v>50</v>
      </c>
      <c r="W246" s="11" t="s">
        <v>51</v>
      </c>
      <c r="X246" s="15" t="s">
        <v>52</v>
      </c>
      <c r="Y246" s="15" t="s">
        <v>54</v>
      </c>
      <c r="Z246" s="16" t="s">
        <v>3</v>
      </c>
      <c r="AA246" s="16" t="s">
        <v>3</v>
      </c>
      <c r="AB246" s="16" t="s">
        <v>3</v>
      </c>
      <c r="AC246" s="16" t="s">
        <v>3</v>
      </c>
      <c r="AD246" s="15" t="s">
        <v>3</v>
      </c>
      <c r="AE246" s="15" t="s">
        <v>3</v>
      </c>
      <c r="AF246" s="16" t="s">
        <v>3</v>
      </c>
      <c r="AG246" s="16" t="s">
        <v>3</v>
      </c>
      <c r="AH246" s="16" t="s">
        <v>3</v>
      </c>
      <c r="AI246" s="16" t="s">
        <v>3</v>
      </c>
      <c r="AJ246" s="15" t="s">
        <v>3</v>
      </c>
      <c r="AK246" s="15" t="s">
        <v>3</v>
      </c>
      <c r="AL246" s="16" t="s">
        <v>3</v>
      </c>
      <c r="AM246" s="16" t="s">
        <v>3</v>
      </c>
      <c r="AN246" s="16" t="s">
        <v>3</v>
      </c>
      <c r="AO246" s="16" t="s">
        <v>3</v>
      </c>
      <c r="AP246" s="16" t="s">
        <v>68</v>
      </c>
      <c r="AQ246" s="16" t="s">
        <v>3</v>
      </c>
      <c r="AR246" s="16" t="s">
        <v>3</v>
      </c>
      <c r="AS246" s="16" t="s">
        <v>3</v>
      </c>
      <c r="AT246" s="16" t="s">
        <v>3</v>
      </c>
      <c r="AU246" s="11" t="s">
        <v>3</v>
      </c>
      <c r="AV246" s="11" t="s">
        <v>3</v>
      </c>
      <c r="AW246" s="11" t="s">
        <v>3</v>
      </c>
      <c r="AX246" s="17" t="str">
        <f>VLOOKUP(G246,'[1]JDA data'!$D:$E,2,0)</f>
        <v>AC0040</v>
      </c>
      <c r="AY246" s="17" t="b">
        <f t="shared" si="13"/>
        <v>1</v>
      </c>
      <c r="AZ246" s="17" t="str">
        <f t="shared" si="14"/>
        <v>BTS</v>
      </c>
    </row>
    <row r="247" spans="1:52" s="18" customFormat="1" ht="16.5" customHeight="1" x14ac:dyDescent="0.35">
      <c r="A247" s="8" t="str">
        <f>IF(N247="","-",IFERROR(VLOOKUP(N247,'[1]All Route Non-Bailment V76'!$A:$H,5,0),VLOOKUP(N247,'[1]TTVT AAT PxP Bailment EDC V76'!$A:$H,5,0)))</f>
        <v>Bailment</v>
      </c>
      <c r="B247" s="9" t="str">
        <f t="shared" si="12"/>
        <v>Completed</v>
      </c>
      <c r="C247" s="10">
        <f t="shared" si="15"/>
        <v>246</v>
      </c>
      <c r="D247" s="11" t="s">
        <v>43</v>
      </c>
      <c r="E247" s="12" t="s">
        <v>44</v>
      </c>
      <c r="F247" s="11" t="s">
        <v>1</v>
      </c>
      <c r="G247" s="11">
        <v>4411341</v>
      </c>
      <c r="H247" s="13" t="str">
        <f>IF(N247="","-",IFERROR(VLOOKUP(N247,'[1]All Route Non-Bailment V76'!$A:$H,7,0),VLOOKUP(N247,'[1]TTVT AAT PxP Bailment EDC V76'!$A:$H,7,0)))</f>
        <v>Round Trip</v>
      </c>
      <c r="I247" s="11" t="s">
        <v>45</v>
      </c>
      <c r="J247" s="12">
        <v>45273</v>
      </c>
      <c r="K247" s="12">
        <v>45274</v>
      </c>
      <c r="L247" s="12">
        <v>45274</v>
      </c>
      <c r="M247" s="12" t="s">
        <v>69</v>
      </c>
      <c r="N247" s="11" t="s">
        <v>117</v>
      </c>
      <c r="O247" s="13" t="str">
        <f>IF(N247="","-",IFERROR(VLOOKUP(N247,'[1]All Route Non-Bailment V76'!$A:$H,6,0),VLOOKUP(N247,'[1]TTVT AAT PxP Bailment EDC V76'!$A:$H,6,0)))</f>
        <v>11 - 20</v>
      </c>
      <c r="P247" s="11">
        <v>1</v>
      </c>
      <c r="Q247" s="11" t="s">
        <v>3</v>
      </c>
      <c r="R247" s="11" t="s">
        <v>3</v>
      </c>
      <c r="S247" s="13" t="str">
        <f>IF(N247="","-",IFERROR(VLOOKUP(N247,'[1]All Route Non-Bailment V76'!$A:$AF,32,0),VLOOKUP(N247,'[1]TTVT AAT PxP Bailment EDC V76'!$A:$AC,29,0)))</f>
        <v>6W</v>
      </c>
      <c r="T247" s="11" t="s">
        <v>48</v>
      </c>
      <c r="U247" s="11" t="s">
        <v>79</v>
      </c>
      <c r="V247" s="14" t="s">
        <v>80</v>
      </c>
      <c r="W247" s="11" t="s">
        <v>81</v>
      </c>
      <c r="X247" s="15" t="s">
        <v>52</v>
      </c>
      <c r="Y247" s="15" t="s">
        <v>54</v>
      </c>
      <c r="Z247" s="16" t="s">
        <v>3</v>
      </c>
      <c r="AA247" s="16" t="s">
        <v>3</v>
      </c>
      <c r="AB247" s="16" t="s">
        <v>3</v>
      </c>
      <c r="AC247" s="16" t="s">
        <v>3</v>
      </c>
      <c r="AD247" s="15" t="s">
        <v>3</v>
      </c>
      <c r="AE247" s="15" t="s">
        <v>3</v>
      </c>
      <c r="AF247" s="16" t="s">
        <v>3</v>
      </c>
      <c r="AG247" s="16" t="s">
        <v>3</v>
      </c>
      <c r="AH247" s="16" t="s">
        <v>3</v>
      </c>
      <c r="AI247" s="16" t="s">
        <v>3</v>
      </c>
      <c r="AJ247" s="15" t="s">
        <v>3</v>
      </c>
      <c r="AK247" s="15" t="s">
        <v>3</v>
      </c>
      <c r="AL247" s="16" t="s">
        <v>3</v>
      </c>
      <c r="AM247" s="16" t="s">
        <v>3</v>
      </c>
      <c r="AN247" s="16" t="s">
        <v>3</v>
      </c>
      <c r="AO247" s="16" t="s">
        <v>3</v>
      </c>
      <c r="AP247" s="16" t="s">
        <v>68</v>
      </c>
      <c r="AQ247" s="16" t="s">
        <v>3</v>
      </c>
      <c r="AR247" s="16" t="s">
        <v>3</v>
      </c>
      <c r="AS247" s="16" t="s">
        <v>3</v>
      </c>
      <c r="AT247" s="16" t="s">
        <v>3</v>
      </c>
      <c r="AU247" s="11" t="s">
        <v>3</v>
      </c>
      <c r="AV247" s="11" t="s">
        <v>3</v>
      </c>
      <c r="AW247" s="11" t="s">
        <v>3</v>
      </c>
      <c r="AX247" s="17" t="str">
        <f>VLOOKUP(G247,'[1]JDA data'!$D:$E,2,0)</f>
        <v>AA0006</v>
      </c>
      <c r="AY247" s="17" t="b">
        <f t="shared" si="13"/>
        <v>1</v>
      </c>
      <c r="AZ247" s="17" t="str">
        <f t="shared" si="14"/>
        <v>BTS</v>
      </c>
    </row>
    <row r="248" spans="1:52" s="18" customFormat="1" ht="16.5" customHeight="1" x14ac:dyDescent="0.35">
      <c r="A248" s="8" t="str">
        <f>IF(N248="","-",IFERROR(VLOOKUP(N248,'[1]All Route Non-Bailment V76'!$A:$H,5,0),VLOOKUP(N248,'[1]TTVT AAT PxP Bailment EDC V76'!$A:$H,5,0)))</f>
        <v>Bailment</v>
      </c>
      <c r="B248" s="9" t="str">
        <f t="shared" si="12"/>
        <v>Completed</v>
      </c>
      <c r="C248" s="10">
        <f t="shared" si="15"/>
        <v>247</v>
      </c>
      <c r="D248" s="11" t="s">
        <v>62</v>
      </c>
      <c r="E248" s="12" t="s">
        <v>44</v>
      </c>
      <c r="F248" s="11" t="s">
        <v>1</v>
      </c>
      <c r="G248" s="11">
        <v>4411211</v>
      </c>
      <c r="H248" s="13" t="str">
        <f>IF(N248="","-",IFERROR(VLOOKUP(N248,'[1]All Route Non-Bailment V76'!$A:$H,7,0),VLOOKUP(N248,'[1]TTVT AAT PxP Bailment EDC V76'!$A:$H,7,0)))</f>
        <v>Round Trip</v>
      </c>
      <c r="I248" s="11" t="s">
        <v>45</v>
      </c>
      <c r="J248" s="12">
        <v>45274</v>
      </c>
      <c r="K248" s="12">
        <v>45274</v>
      </c>
      <c r="L248" s="12">
        <v>45274</v>
      </c>
      <c r="M248" s="12" t="s">
        <v>69</v>
      </c>
      <c r="N248" s="11" t="s">
        <v>170</v>
      </c>
      <c r="O248" s="13" t="str">
        <f>IF(N248="","-",IFERROR(VLOOKUP(N248,'[1]All Route Non-Bailment V76'!$A:$H,6,0),VLOOKUP(N248,'[1]TTVT AAT PxP Bailment EDC V76'!$A:$H,6,0)))</f>
        <v>11 - 20</v>
      </c>
      <c r="P248" s="11">
        <v>1</v>
      </c>
      <c r="Q248" s="11" t="s">
        <v>3</v>
      </c>
      <c r="R248" s="11" t="s">
        <v>3</v>
      </c>
      <c r="S248" s="13" t="str">
        <f>IF(N248="","-",IFERROR(VLOOKUP(N248,'[1]All Route Non-Bailment V76'!$A:$AF,32,0),VLOOKUP(N248,'[1]TTVT AAT PxP Bailment EDC V76'!$A:$AC,29,0)))</f>
        <v>6W</v>
      </c>
      <c r="T248" s="11" t="s">
        <v>48</v>
      </c>
      <c r="U248" s="11" t="s">
        <v>65</v>
      </c>
      <c r="V248" s="14" t="s">
        <v>66</v>
      </c>
      <c r="W248" s="11" t="s">
        <v>67</v>
      </c>
      <c r="X248" s="15" t="s">
        <v>52</v>
      </c>
      <c r="Y248" s="15" t="s">
        <v>54</v>
      </c>
      <c r="Z248" s="16" t="s">
        <v>3</v>
      </c>
      <c r="AA248" s="16" t="s">
        <v>3</v>
      </c>
      <c r="AB248" s="16" t="s">
        <v>3</v>
      </c>
      <c r="AC248" s="16" t="s">
        <v>3</v>
      </c>
      <c r="AD248" s="15" t="s">
        <v>3</v>
      </c>
      <c r="AE248" s="15" t="s">
        <v>3</v>
      </c>
      <c r="AF248" s="16" t="s">
        <v>3</v>
      </c>
      <c r="AG248" s="16" t="s">
        <v>3</v>
      </c>
      <c r="AH248" s="16" t="s">
        <v>3</v>
      </c>
      <c r="AI248" s="16" t="s">
        <v>3</v>
      </c>
      <c r="AJ248" s="15" t="s">
        <v>3</v>
      </c>
      <c r="AK248" s="15" t="s">
        <v>3</v>
      </c>
      <c r="AL248" s="16" t="s">
        <v>3</v>
      </c>
      <c r="AM248" s="16" t="s">
        <v>3</v>
      </c>
      <c r="AN248" s="16" t="s">
        <v>3</v>
      </c>
      <c r="AO248" s="16" t="s">
        <v>3</v>
      </c>
      <c r="AP248" s="16" t="s">
        <v>53</v>
      </c>
      <c r="AQ248" s="16" t="s">
        <v>3</v>
      </c>
      <c r="AR248" s="16" t="s">
        <v>3</v>
      </c>
      <c r="AS248" s="16" t="s">
        <v>3</v>
      </c>
      <c r="AT248" s="16" t="s">
        <v>3</v>
      </c>
      <c r="AU248" s="11" t="s">
        <v>3</v>
      </c>
      <c r="AV248" s="11" t="s">
        <v>3</v>
      </c>
      <c r="AW248" s="11" t="s">
        <v>3</v>
      </c>
      <c r="AX248" s="17" t="str">
        <f>VLOOKUP(G248,'[1]JDA data'!$D:$E,2,0)</f>
        <v>AC0033</v>
      </c>
      <c r="AY248" s="17" t="b">
        <f t="shared" si="13"/>
        <v>1</v>
      </c>
      <c r="AZ248" s="17" t="str">
        <f t="shared" si="14"/>
        <v>DRD</v>
      </c>
    </row>
    <row r="249" spans="1:52" s="18" customFormat="1" ht="16.5" customHeight="1" x14ac:dyDescent="0.35">
      <c r="A249" s="8" t="str">
        <f>IF(N249="","-",IFERROR(VLOOKUP(N249,'[1]All Route Non-Bailment V76'!$A:$H,5,0),VLOOKUP(N249,'[1]TTVT AAT PxP Bailment EDC V76'!$A:$H,5,0)))</f>
        <v>Bailment</v>
      </c>
      <c r="B249" s="9" t="str">
        <f t="shared" si="12"/>
        <v>Completed</v>
      </c>
      <c r="C249" s="10">
        <f t="shared" si="15"/>
        <v>248</v>
      </c>
      <c r="D249" s="11" t="s">
        <v>43</v>
      </c>
      <c r="E249" s="12" t="s">
        <v>44</v>
      </c>
      <c r="F249" s="11" t="s">
        <v>0</v>
      </c>
      <c r="G249" s="11">
        <v>4411368</v>
      </c>
      <c r="H249" s="13" t="str">
        <f>IF(N249="","-",IFERROR(VLOOKUP(N249,'[1]All Route Non-Bailment V76'!$A:$H,7,0),VLOOKUP(N249,'[1]TTVT AAT PxP Bailment EDC V76'!$A:$H,7,0)))</f>
        <v>Round Trip</v>
      </c>
      <c r="I249" s="11" t="s">
        <v>45</v>
      </c>
      <c r="J249" s="12">
        <v>45274</v>
      </c>
      <c r="K249" s="12">
        <v>45274</v>
      </c>
      <c r="L249" s="12">
        <v>45274</v>
      </c>
      <c r="M249" s="12" t="s">
        <v>46</v>
      </c>
      <c r="N249" s="11" t="s">
        <v>64</v>
      </c>
      <c r="O249" s="13" t="str">
        <f>IF(N249="","-",IFERROR(VLOOKUP(N249,'[1]All Route Non-Bailment V76'!$A:$H,6,0),VLOOKUP(N249,'[1]TTVT AAT PxP Bailment EDC V76'!$A:$H,6,0)))</f>
        <v>11 - 20</v>
      </c>
      <c r="P249" s="11">
        <v>1</v>
      </c>
      <c r="Q249" s="11" t="s">
        <v>3</v>
      </c>
      <c r="R249" s="11" t="s">
        <v>3</v>
      </c>
      <c r="S249" s="13" t="str">
        <f>IF(N249="","-",IFERROR(VLOOKUP(N249,'[1]All Route Non-Bailment V76'!$A:$AF,32,0),VLOOKUP(N249,'[1]TTVT AAT PxP Bailment EDC V76'!$A:$AC,29,0)))</f>
        <v>6W</v>
      </c>
      <c r="T249" s="11" t="s">
        <v>48</v>
      </c>
      <c r="U249" s="11" t="s">
        <v>88</v>
      </c>
      <c r="V249" s="14" t="s">
        <v>113</v>
      </c>
      <c r="W249" s="11" t="s">
        <v>114</v>
      </c>
      <c r="X249" s="15" t="s">
        <v>52</v>
      </c>
      <c r="Y249" s="15" t="s">
        <v>53</v>
      </c>
      <c r="Z249" s="16" t="s">
        <v>3</v>
      </c>
      <c r="AA249" s="16" t="s">
        <v>3</v>
      </c>
      <c r="AB249" s="16" t="s">
        <v>3</v>
      </c>
      <c r="AC249" s="16" t="s">
        <v>3</v>
      </c>
      <c r="AD249" s="15" t="s">
        <v>3</v>
      </c>
      <c r="AE249" s="15" t="s">
        <v>3</v>
      </c>
      <c r="AF249" s="16" t="s">
        <v>3</v>
      </c>
      <c r="AG249" s="16" t="s">
        <v>3</v>
      </c>
      <c r="AH249" s="16" t="s">
        <v>3</v>
      </c>
      <c r="AI249" s="16" t="s">
        <v>3</v>
      </c>
      <c r="AJ249" s="15" t="s">
        <v>3</v>
      </c>
      <c r="AK249" s="15" t="s">
        <v>3</v>
      </c>
      <c r="AL249" s="16" t="s">
        <v>3</v>
      </c>
      <c r="AM249" s="16" t="s">
        <v>3</v>
      </c>
      <c r="AN249" s="16" t="s">
        <v>3</v>
      </c>
      <c r="AO249" s="16" t="s">
        <v>3</v>
      </c>
      <c r="AP249" s="16" t="s">
        <v>54</v>
      </c>
      <c r="AQ249" s="16" t="s">
        <v>3</v>
      </c>
      <c r="AR249" s="16" t="s">
        <v>3</v>
      </c>
      <c r="AS249" s="16" t="s">
        <v>3</v>
      </c>
      <c r="AT249" s="16" t="s">
        <v>3</v>
      </c>
      <c r="AU249" s="11" t="s">
        <v>3</v>
      </c>
      <c r="AV249" s="11" t="s">
        <v>3</v>
      </c>
      <c r="AW249" s="11" t="s">
        <v>3</v>
      </c>
      <c r="AX249" s="17" t="str">
        <f>VLOOKUP(G249,'[1]JDA data'!$D:$E,2,0)</f>
        <v>AB0001</v>
      </c>
      <c r="AY249" s="17" t="b">
        <f t="shared" si="13"/>
        <v>1</v>
      </c>
      <c r="AZ249" s="17" t="str">
        <f t="shared" si="14"/>
        <v>BTS</v>
      </c>
    </row>
    <row r="250" spans="1:52" s="18" customFormat="1" ht="16.5" customHeight="1" x14ac:dyDescent="0.35">
      <c r="A250" s="8" t="str">
        <f>IF(N250="","-",IFERROR(VLOOKUP(N250,'[1]All Route Non-Bailment V76'!$A:$H,5,0),VLOOKUP(N250,'[1]TTVT AAT PxP Bailment EDC V76'!$A:$H,5,0)))</f>
        <v>Bailment</v>
      </c>
      <c r="B250" s="9" t="str">
        <f t="shared" si="12"/>
        <v>Completed</v>
      </c>
      <c r="C250" s="10">
        <f t="shared" si="15"/>
        <v>249</v>
      </c>
      <c r="D250" s="11" t="s">
        <v>62</v>
      </c>
      <c r="E250" s="12" t="s">
        <v>44</v>
      </c>
      <c r="F250" s="11" t="s">
        <v>1</v>
      </c>
      <c r="G250" s="11">
        <v>4411389</v>
      </c>
      <c r="H250" s="13" t="str">
        <f>IF(N250="","-",IFERROR(VLOOKUP(N250,'[1]All Route Non-Bailment V76'!$A:$H,7,0),VLOOKUP(N250,'[1]TTVT AAT PxP Bailment EDC V76'!$A:$H,7,0)))</f>
        <v>Round Trip</v>
      </c>
      <c r="I250" s="11" t="s">
        <v>45</v>
      </c>
      <c r="J250" s="12">
        <v>45274</v>
      </c>
      <c r="K250" s="12">
        <v>45274</v>
      </c>
      <c r="L250" s="12">
        <v>45274</v>
      </c>
      <c r="M250" s="12" t="s">
        <v>69</v>
      </c>
      <c r="N250" s="11" t="s">
        <v>160</v>
      </c>
      <c r="O250" s="13" t="str">
        <f>IF(N250="","-",IFERROR(VLOOKUP(N250,'[1]All Route Non-Bailment V76'!$A:$H,6,0),VLOOKUP(N250,'[1]TTVT AAT PxP Bailment EDC V76'!$A:$H,6,0)))</f>
        <v>11 - 20</v>
      </c>
      <c r="P250" s="11">
        <v>1</v>
      </c>
      <c r="Q250" s="11" t="s">
        <v>3</v>
      </c>
      <c r="R250" s="11" t="s">
        <v>3</v>
      </c>
      <c r="S250" s="13" t="str">
        <f>IF(N250="","-",IFERROR(VLOOKUP(N250,'[1]All Route Non-Bailment V76'!$A:$AF,32,0),VLOOKUP(N250,'[1]TTVT AAT PxP Bailment EDC V76'!$A:$AC,29,0)))</f>
        <v>6W</v>
      </c>
      <c r="T250" s="11" t="s">
        <v>48</v>
      </c>
      <c r="U250" s="11" t="s">
        <v>75</v>
      </c>
      <c r="V250" s="14" t="s">
        <v>76</v>
      </c>
      <c r="W250" s="11" t="s">
        <v>77</v>
      </c>
      <c r="X250" s="15" t="s">
        <v>52</v>
      </c>
      <c r="Y250" s="15" t="s">
        <v>54</v>
      </c>
      <c r="Z250" s="16" t="s">
        <v>3</v>
      </c>
      <c r="AA250" s="16" t="s">
        <v>3</v>
      </c>
      <c r="AB250" s="16" t="s">
        <v>3</v>
      </c>
      <c r="AC250" s="16" t="s">
        <v>3</v>
      </c>
      <c r="AD250" s="15" t="s">
        <v>3</v>
      </c>
      <c r="AE250" s="15" t="s">
        <v>3</v>
      </c>
      <c r="AF250" s="16" t="s">
        <v>3</v>
      </c>
      <c r="AG250" s="16" t="s">
        <v>3</v>
      </c>
      <c r="AH250" s="16" t="s">
        <v>3</v>
      </c>
      <c r="AI250" s="16" t="s">
        <v>3</v>
      </c>
      <c r="AJ250" s="15" t="s">
        <v>3</v>
      </c>
      <c r="AK250" s="15" t="s">
        <v>3</v>
      </c>
      <c r="AL250" s="16" t="s">
        <v>3</v>
      </c>
      <c r="AM250" s="16" t="s">
        <v>3</v>
      </c>
      <c r="AN250" s="16" t="s">
        <v>3</v>
      </c>
      <c r="AO250" s="16" t="s">
        <v>3</v>
      </c>
      <c r="AP250" s="16" t="s">
        <v>53</v>
      </c>
      <c r="AQ250" s="16" t="s">
        <v>3</v>
      </c>
      <c r="AR250" s="16" t="s">
        <v>3</v>
      </c>
      <c r="AS250" s="16" t="s">
        <v>3</v>
      </c>
      <c r="AT250" s="16" t="s">
        <v>3</v>
      </c>
      <c r="AU250" s="11" t="s">
        <v>3</v>
      </c>
      <c r="AV250" s="11" t="s">
        <v>3</v>
      </c>
      <c r="AW250" s="11" t="s">
        <v>3</v>
      </c>
      <c r="AX250" s="17" t="str">
        <f>VLOOKUP(G250,'[1]JDA data'!$D:$E,2,0)</f>
        <v>AC0034</v>
      </c>
      <c r="AY250" s="17" t="b">
        <f t="shared" si="13"/>
        <v>1</v>
      </c>
      <c r="AZ250" s="17" t="str">
        <f t="shared" si="14"/>
        <v>DRD</v>
      </c>
    </row>
    <row r="251" spans="1:52" s="18" customFormat="1" ht="16.5" customHeight="1" x14ac:dyDescent="0.35">
      <c r="A251" s="8" t="str">
        <f>IF(N251="","-",IFERROR(VLOOKUP(N251,'[1]All Route Non-Bailment V76'!$A:$H,5,0),VLOOKUP(N251,'[1]TTVT AAT PxP Bailment EDC V76'!$A:$H,5,0)))</f>
        <v>Bailment</v>
      </c>
      <c r="B251" s="9" t="str">
        <f t="shared" si="12"/>
        <v>Completed</v>
      </c>
      <c r="C251" s="10">
        <f t="shared" si="15"/>
        <v>250</v>
      </c>
      <c r="D251" s="11" t="s">
        <v>43</v>
      </c>
      <c r="E251" s="12" t="s">
        <v>44</v>
      </c>
      <c r="F251" s="11" t="s">
        <v>0</v>
      </c>
      <c r="G251" s="11">
        <v>4411374</v>
      </c>
      <c r="H251" s="13" t="str">
        <f>IF(N251="","-",IFERROR(VLOOKUP(N251,'[1]All Route Non-Bailment V76'!$A:$H,7,0),VLOOKUP(N251,'[1]TTVT AAT PxP Bailment EDC V76'!$A:$H,7,0)))</f>
        <v>Round Trip</v>
      </c>
      <c r="I251" s="11" t="s">
        <v>63</v>
      </c>
      <c r="J251" s="12">
        <v>45274</v>
      </c>
      <c r="K251" s="12">
        <v>45274</v>
      </c>
      <c r="L251" s="12">
        <v>45274</v>
      </c>
      <c r="M251" s="12" t="s">
        <v>69</v>
      </c>
      <c r="N251" s="11" t="s">
        <v>132</v>
      </c>
      <c r="O251" s="13" t="str">
        <f>IF(N251="","-",IFERROR(VLOOKUP(N251,'[1]All Route Non-Bailment V76'!$A:$H,6,0),VLOOKUP(N251,'[1]TTVT AAT PxP Bailment EDC V76'!$A:$H,6,0)))</f>
        <v>11 - 20</v>
      </c>
      <c r="P251" s="11">
        <v>1</v>
      </c>
      <c r="Q251" s="11" t="s">
        <v>3</v>
      </c>
      <c r="R251" s="11" t="s">
        <v>3</v>
      </c>
      <c r="S251" s="13" t="str">
        <f>IF(N251="","-",IFERROR(VLOOKUP(N251,'[1]All Route Non-Bailment V76'!$A:$AF,32,0),VLOOKUP(N251,'[1]TTVT AAT PxP Bailment EDC V76'!$A:$AC,29,0)))</f>
        <v>6W</v>
      </c>
      <c r="T251" s="11" t="s">
        <v>48</v>
      </c>
      <c r="U251" s="11" t="s">
        <v>49</v>
      </c>
      <c r="V251" s="14" t="s">
        <v>50</v>
      </c>
      <c r="W251" s="11" t="s">
        <v>51</v>
      </c>
      <c r="X251" s="15" t="s">
        <v>52</v>
      </c>
      <c r="Y251" s="15" t="s">
        <v>68</v>
      </c>
      <c r="Z251" s="16" t="s">
        <v>3</v>
      </c>
      <c r="AA251" s="16" t="s">
        <v>3</v>
      </c>
      <c r="AB251" s="16" t="s">
        <v>3</v>
      </c>
      <c r="AC251" s="16" t="s">
        <v>3</v>
      </c>
      <c r="AD251" s="15" t="s">
        <v>3</v>
      </c>
      <c r="AE251" s="15" t="s">
        <v>3</v>
      </c>
      <c r="AF251" s="16" t="s">
        <v>3</v>
      </c>
      <c r="AG251" s="16" t="s">
        <v>3</v>
      </c>
      <c r="AH251" s="16" t="s">
        <v>3</v>
      </c>
      <c r="AI251" s="16" t="s">
        <v>3</v>
      </c>
      <c r="AJ251" s="15" t="s">
        <v>3</v>
      </c>
      <c r="AK251" s="15" t="s">
        <v>3</v>
      </c>
      <c r="AL251" s="16" t="s">
        <v>3</v>
      </c>
      <c r="AM251" s="16" t="s">
        <v>3</v>
      </c>
      <c r="AN251" s="16" t="s">
        <v>3</v>
      </c>
      <c r="AO251" s="16" t="s">
        <v>3</v>
      </c>
      <c r="AP251" s="16" t="s">
        <v>54</v>
      </c>
      <c r="AQ251" s="16" t="s">
        <v>3</v>
      </c>
      <c r="AR251" s="16" t="s">
        <v>3</v>
      </c>
      <c r="AS251" s="16" t="s">
        <v>3</v>
      </c>
      <c r="AT251" s="16" t="s">
        <v>3</v>
      </c>
      <c r="AU251" s="11" t="s">
        <v>3</v>
      </c>
      <c r="AV251" s="11" t="s">
        <v>3</v>
      </c>
      <c r="AW251" s="11" t="s">
        <v>3</v>
      </c>
      <c r="AX251" s="17" t="str">
        <f>VLOOKUP(G251,'[1]JDA data'!$D:$E,2,0)</f>
        <v>AC0035</v>
      </c>
      <c r="AY251" s="17" t="b">
        <f t="shared" si="13"/>
        <v>1</v>
      </c>
      <c r="AZ251" s="17" t="str">
        <f t="shared" si="14"/>
        <v>BTS</v>
      </c>
    </row>
    <row r="252" spans="1:52" s="18" customFormat="1" ht="16.5" customHeight="1" x14ac:dyDescent="0.35">
      <c r="A252" s="8" t="str">
        <f>IF(N252="","-",IFERROR(VLOOKUP(N252,'[1]All Route Non-Bailment V76'!$A:$H,5,0),VLOOKUP(N252,'[1]TTVT AAT PxP Bailment EDC V76'!$A:$H,5,0)))</f>
        <v>Bailment</v>
      </c>
      <c r="B252" s="9" t="str">
        <f t="shared" si="12"/>
        <v>Completed</v>
      </c>
      <c r="C252" s="10">
        <f t="shared" si="15"/>
        <v>251</v>
      </c>
      <c r="D252" s="11" t="s">
        <v>62</v>
      </c>
      <c r="E252" s="12" t="s">
        <v>44</v>
      </c>
      <c r="F252" s="11" t="s">
        <v>0</v>
      </c>
      <c r="G252" s="11">
        <v>4411352</v>
      </c>
      <c r="H252" s="13" t="str">
        <f>IF(N252="","-",IFERROR(VLOOKUP(N252,'[1]All Route Non-Bailment V76'!$A:$H,7,0),VLOOKUP(N252,'[1]TTVT AAT PxP Bailment EDC V76'!$A:$H,7,0)))</f>
        <v>Round Trip</v>
      </c>
      <c r="I252" s="11" t="s">
        <v>45</v>
      </c>
      <c r="J252" s="12">
        <v>45274</v>
      </c>
      <c r="K252" s="12">
        <v>45274</v>
      </c>
      <c r="L252" s="12">
        <v>45274</v>
      </c>
      <c r="M252" s="12" t="s">
        <v>69</v>
      </c>
      <c r="N252" s="11" t="s">
        <v>133</v>
      </c>
      <c r="O252" s="13" t="str">
        <f>IF(N252="","-",IFERROR(VLOOKUP(N252,'[1]All Route Non-Bailment V76'!$A:$H,6,0),VLOOKUP(N252,'[1]TTVT AAT PxP Bailment EDC V76'!$A:$H,6,0)))</f>
        <v>11 - 20</v>
      </c>
      <c r="P252" s="11">
        <v>1</v>
      </c>
      <c r="Q252" s="11" t="s">
        <v>3</v>
      </c>
      <c r="R252" s="11" t="s">
        <v>3</v>
      </c>
      <c r="S252" s="13" t="str">
        <f>IF(N252="","-",IFERROR(VLOOKUP(N252,'[1]All Route Non-Bailment V76'!$A:$AF,32,0),VLOOKUP(N252,'[1]TTVT AAT PxP Bailment EDC V76'!$A:$AC,29,0)))</f>
        <v>6W</v>
      </c>
      <c r="T252" s="11" t="s">
        <v>48</v>
      </c>
      <c r="U252" s="11" t="s">
        <v>65</v>
      </c>
      <c r="V252" s="14" t="s">
        <v>66</v>
      </c>
      <c r="W252" s="11" t="s">
        <v>67</v>
      </c>
      <c r="X252" s="15" t="s">
        <v>52</v>
      </c>
      <c r="Y252" s="15" t="s">
        <v>68</v>
      </c>
      <c r="Z252" s="16" t="s">
        <v>3</v>
      </c>
      <c r="AA252" s="16" t="s">
        <v>3</v>
      </c>
      <c r="AB252" s="16" t="s">
        <v>3</v>
      </c>
      <c r="AC252" s="16" t="s">
        <v>3</v>
      </c>
      <c r="AD252" s="15" t="s">
        <v>3</v>
      </c>
      <c r="AE252" s="15" t="s">
        <v>3</v>
      </c>
      <c r="AF252" s="16" t="s">
        <v>3</v>
      </c>
      <c r="AG252" s="16" t="s">
        <v>3</v>
      </c>
      <c r="AH252" s="16" t="s">
        <v>3</v>
      </c>
      <c r="AI252" s="16" t="s">
        <v>3</v>
      </c>
      <c r="AJ252" s="15" t="s">
        <v>3</v>
      </c>
      <c r="AK252" s="15" t="s">
        <v>3</v>
      </c>
      <c r="AL252" s="16" t="s">
        <v>3</v>
      </c>
      <c r="AM252" s="16" t="s">
        <v>3</v>
      </c>
      <c r="AN252" s="16" t="s">
        <v>3</v>
      </c>
      <c r="AO252" s="16" t="s">
        <v>3</v>
      </c>
      <c r="AP252" s="16" t="s">
        <v>54</v>
      </c>
      <c r="AQ252" s="16" t="s">
        <v>3</v>
      </c>
      <c r="AR252" s="16" t="s">
        <v>3</v>
      </c>
      <c r="AS252" s="16" t="s">
        <v>3</v>
      </c>
      <c r="AT252" s="16" t="s">
        <v>3</v>
      </c>
      <c r="AU252" s="11" t="s">
        <v>3</v>
      </c>
      <c r="AV252" s="11" t="s">
        <v>3</v>
      </c>
      <c r="AW252" s="11" t="s">
        <v>3</v>
      </c>
      <c r="AX252" s="17" t="str">
        <f>VLOOKUP(G252,'[1]JDA data'!$D:$E,2,0)</f>
        <v>AC0036</v>
      </c>
      <c r="AY252" s="17" t="b">
        <f t="shared" si="13"/>
        <v>1</v>
      </c>
      <c r="AZ252" s="17" t="str">
        <f t="shared" si="14"/>
        <v>DRD</v>
      </c>
    </row>
    <row r="253" spans="1:52" s="18" customFormat="1" ht="16.5" customHeight="1" x14ac:dyDescent="0.35">
      <c r="A253" s="8" t="str">
        <f>IF(N253="","-",IFERROR(VLOOKUP(N253,'[1]All Route Non-Bailment V76'!$A:$H,5,0),VLOOKUP(N253,'[1]TTVT AAT PxP Bailment EDC V76'!$A:$H,5,0)))</f>
        <v>Bailment</v>
      </c>
      <c r="B253" s="9" t="str">
        <f t="shared" si="12"/>
        <v>Completed</v>
      </c>
      <c r="C253" s="10">
        <f t="shared" si="15"/>
        <v>252</v>
      </c>
      <c r="D253" s="11" t="s">
        <v>43</v>
      </c>
      <c r="E253" s="12" t="s">
        <v>44</v>
      </c>
      <c r="F253" s="11" t="s">
        <v>0</v>
      </c>
      <c r="G253" s="11">
        <v>4411203</v>
      </c>
      <c r="H253" s="13" t="str">
        <f>IF(N253="","-",IFERROR(VLOOKUP(N253,'[1]All Route Non-Bailment V76'!$A:$H,7,0),VLOOKUP(N253,'[1]TTVT AAT PxP Bailment EDC V76'!$A:$H,7,0)))</f>
        <v>Round Trip</v>
      </c>
      <c r="I253" s="11" t="s">
        <v>63</v>
      </c>
      <c r="J253" s="12">
        <v>45274</v>
      </c>
      <c r="K253" s="12">
        <v>45274</v>
      </c>
      <c r="L253" s="12">
        <v>45274</v>
      </c>
      <c r="M253" s="12" t="s">
        <v>69</v>
      </c>
      <c r="N253" s="11" t="s">
        <v>70</v>
      </c>
      <c r="O253" s="13" t="str">
        <f>IF(N253="","-",IFERROR(VLOOKUP(N253,'[1]All Route Non-Bailment V76'!$A:$H,6,0),VLOOKUP(N253,'[1]TTVT AAT PxP Bailment EDC V76'!$A:$H,6,0)))</f>
        <v>11 - 20</v>
      </c>
      <c r="P253" s="11">
        <v>1</v>
      </c>
      <c r="Q253" s="11" t="s">
        <v>3</v>
      </c>
      <c r="R253" s="11" t="s">
        <v>3</v>
      </c>
      <c r="S253" s="13" t="str">
        <f>IF(N253="","-",IFERROR(VLOOKUP(N253,'[1]All Route Non-Bailment V76'!$A:$AF,32,0),VLOOKUP(N253,'[1]TTVT AAT PxP Bailment EDC V76'!$A:$AC,29,0)))</f>
        <v>6W</v>
      </c>
      <c r="T253" s="11" t="s">
        <v>48</v>
      </c>
      <c r="U253" s="11" t="s">
        <v>83</v>
      </c>
      <c r="V253" s="14" t="s">
        <v>84</v>
      </c>
      <c r="W253" s="11" t="s">
        <v>85</v>
      </c>
      <c r="X253" s="15" t="s">
        <v>52</v>
      </c>
      <c r="Y253" s="15" t="s">
        <v>68</v>
      </c>
      <c r="Z253" s="16" t="s">
        <v>3</v>
      </c>
      <c r="AA253" s="16" t="s">
        <v>3</v>
      </c>
      <c r="AB253" s="16" t="s">
        <v>3</v>
      </c>
      <c r="AC253" s="16" t="s">
        <v>3</v>
      </c>
      <c r="AD253" s="15" t="s">
        <v>3</v>
      </c>
      <c r="AE253" s="15" t="s">
        <v>3</v>
      </c>
      <c r="AF253" s="16" t="s">
        <v>3</v>
      </c>
      <c r="AG253" s="16" t="s">
        <v>3</v>
      </c>
      <c r="AH253" s="16" t="s">
        <v>3</v>
      </c>
      <c r="AI253" s="16" t="s">
        <v>3</v>
      </c>
      <c r="AJ253" s="15" t="s">
        <v>3</v>
      </c>
      <c r="AK253" s="15" t="s">
        <v>3</v>
      </c>
      <c r="AL253" s="16" t="s">
        <v>3</v>
      </c>
      <c r="AM253" s="16" t="s">
        <v>3</v>
      </c>
      <c r="AN253" s="16" t="s">
        <v>3</v>
      </c>
      <c r="AO253" s="16" t="s">
        <v>3</v>
      </c>
      <c r="AP253" s="16" t="s">
        <v>54</v>
      </c>
      <c r="AQ253" s="16" t="s">
        <v>3</v>
      </c>
      <c r="AR253" s="16" t="s">
        <v>3</v>
      </c>
      <c r="AS253" s="16" t="s">
        <v>3</v>
      </c>
      <c r="AT253" s="16" t="s">
        <v>3</v>
      </c>
      <c r="AU253" s="11" t="s">
        <v>3</v>
      </c>
      <c r="AV253" s="11" t="s">
        <v>3</v>
      </c>
      <c r="AW253" s="11" t="s">
        <v>3</v>
      </c>
      <c r="AX253" s="17" t="str">
        <f>VLOOKUP(G253,'[1]JDA data'!$D:$E,2,0)</f>
        <v>AB0005</v>
      </c>
      <c r="AY253" s="17" t="b">
        <f t="shared" si="13"/>
        <v>1</v>
      </c>
      <c r="AZ253" s="17" t="str">
        <f t="shared" si="14"/>
        <v>BTS</v>
      </c>
    </row>
    <row r="254" spans="1:52" s="18" customFormat="1" ht="16.5" customHeight="1" x14ac:dyDescent="0.35">
      <c r="A254" s="8" t="str">
        <f>IF(N254="","-",IFERROR(VLOOKUP(N254,'[1]All Route Non-Bailment V76'!$A:$H,5,0),VLOOKUP(N254,'[1]TTVT AAT PxP Bailment EDC V76'!$A:$H,5,0)))</f>
        <v>Bailment</v>
      </c>
      <c r="B254" s="9" t="str">
        <f t="shared" si="12"/>
        <v>Completed</v>
      </c>
      <c r="C254" s="10">
        <f t="shared" si="15"/>
        <v>253</v>
      </c>
      <c r="D254" s="11" t="s">
        <v>55</v>
      </c>
      <c r="E254" s="12" t="s">
        <v>44</v>
      </c>
      <c r="F254" s="11" t="s">
        <v>0</v>
      </c>
      <c r="G254" s="11">
        <v>4411206</v>
      </c>
      <c r="H254" s="13" t="str">
        <f>IF(N254="","-",IFERROR(VLOOKUP(N254,'[1]All Route Non-Bailment V76'!$A:$H,7,0),VLOOKUP(N254,'[1]TTVT AAT PxP Bailment EDC V76'!$A:$H,7,0)))</f>
        <v>Round Trip</v>
      </c>
      <c r="I254" s="11" t="s">
        <v>45</v>
      </c>
      <c r="J254" s="12">
        <v>45274</v>
      </c>
      <c r="K254" s="12">
        <v>45274</v>
      </c>
      <c r="L254" s="12">
        <v>45274</v>
      </c>
      <c r="M254" s="12" t="s">
        <v>46</v>
      </c>
      <c r="N254" s="11" t="s">
        <v>74</v>
      </c>
      <c r="O254" s="13" t="str">
        <f>IF(N254="","-",IFERROR(VLOOKUP(N254,'[1]All Route Non-Bailment V76'!$A:$H,6,0),VLOOKUP(N254,'[1]TTVT AAT PxP Bailment EDC V76'!$A:$H,6,0)))</f>
        <v>11 - 20</v>
      </c>
      <c r="P254" s="11">
        <v>1</v>
      </c>
      <c r="Q254" s="11" t="s">
        <v>3</v>
      </c>
      <c r="R254" s="11" t="s">
        <v>3</v>
      </c>
      <c r="S254" s="13" t="str">
        <f>IF(N254="","-",IFERROR(VLOOKUP(N254,'[1]All Route Non-Bailment V76'!$A:$AF,32,0),VLOOKUP(N254,'[1]TTVT AAT PxP Bailment EDC V76'!$A:$AC,29,0)))</f>
        <v>6W</v>
      </c>
      <c r="T254" s="11" t="s">
        <v>48</v>
      </c>
      <c r="U254" s="11" t="s">
        <v>57</v>
      </c>
      <c r="V254" s="14" t="s">
        <v>58</v>
      </c>
      <c r="W254" s="11" t="s">
        <v>127</v>
      </c>
      <c r="X254" s="15" t="s">
        <v>52</v>
      </c>
      <c r="Y254" s="15" t="s">
        <v>60</v>
      </c>
      <c r="Z254" s="16" t="s">
        <v>3</v>
      </c>
      <c r="AA254" s="16" t="s">
        <v>3</v>
      </c>
      <c r="AB254" s="16" t="s">
        <v>3</v>
      </c>
      <c r="AC254" s="16" t="s">
        <v>3</v>
      </c>
      <c r="AD254" s="15" t="s">
        <v>3</v>
      </c>
      <c r="AE254" s="15" t="s">
        <v>3</v>
      </c>
      <c r="AF254" s="16" t="s">
        <v>3</v>
      </c>
      <c r="AG254" s="16" t="s">
        <v>3</v>
      </c>
      <c r="AH254" s="16" t="s">
        <v>3</v>
      </c>
      <c r="AI254" s="16" t="s">
        <v>3</v>
      </c>
      <c r="AJ254" s="15" t="s">
        <v>3</v>
      </c>
      <c r="AK254" s="15" t="s">
        <v>3</v>
      </c>
      <c r="AL254" s="16" t="s">
        <v>3</v>
      </c>
      <c r="AM254" s="16" t="s">
        <v>3</v>
      </c>
      <c r="AN254" s="16" t="s">
        <v>3</v>
      </c>
      <c r="AO254" s="16" t="s">
        <v>3</v>
      </c>
      <c r="AP254" s="16" t="s">
        <v>134</v>
      </c>
      <c r="AQ254" s="16" t="s">
        <v>3</v>
      </c>
      <c r="AR254" s="16" t="s">
        <v>3</v>
      </c>
      <c r="AS254" s="16" t="s">
        <v>3</v>
      </c>
      <c r="AT254" s="16" t="s">
        <v>3</v>
      </c>
      <c r="AU254" s="11" t="s">
        <v>3</v>
      </c>
      <c r="AV254" s="11" t="s">
        <v>3</v>
      </c>
      <c r="AW254" s="11" t="s">
        <v>3</v>
      </c>
      <c r="AX254" s="17" t="str">
        <f>VLOOKUP(G254,'[1]JDA data'!$D:$E,2,0)</f>
        <v>AC0007</v>
      </c>
      <c r="AY254" s="17" t="b">
        <f t="shared" si="13"/>
        <v>1</v>
      </c>
      <c r="AZ254" s="17" t="str">
        <f t="shared" si="14"/>
        <v>JNS</v>
      </c>
    </row>
    <row r="255" spans="1:52" s="18" customFormat="1" ht="16.5" customHeight="1" x14ac:dyDescent="0.35">
      <c r="A255" s="8" t="str">
        <f>IF(N255="","-",IFERROR(VLOOKUP(N255,'[1]All Route Non-Bailment V76'!$A:$H,5,0),VLOOKUP(N255,'[1]TTVT AAT PxP Bailment EDC V76'!$A:$H,5,0)))</f>
        <v>Bailment</v>
      </c>
      <c r="B255" s="9" t="str">
        <f t="shared" si="12"/>
        <v>Completed</v>
      </c>
      <c r="C255" s="10">
        <f t="shared" si="15"/>
        <v>254</v>
      </c>
      <c r="D255" s="11" t="s">
        <v>62</v>
      </c>
      <c r="E255" s="12" t="s">
        <v>44</v>
      </c>
      <c r="F255" s="11" t="s">
        <v>0</v>
      </c>
      <c r="G255" s="11">
        <v>4411370</v>
      </c>
      <c r="H255" s="13" t="str">
        <f>IF(N255="","-",IFERROR(VLOOKUP(N255,'[1]All Route Non-Bailment V76'!$A:$H,7,0),VLOOKUP(N255,'[1]TTVT AAT PxP Bailment EDC V76'!$A:$H,7,0)))</f>
        <v>Round Trip</v>
      </c>
      <c r="I255" s="11" t="s">
        <v>45</v>
      </c>
      <c r="J255" s="12">
        <v>45274</v>
      </c>
      <c r="K255" s="12">
        <v>45274</v>
      </c>
      <c r="L255" s="12">
        <v>45274</v>
      </c>
      <c r="M255" s="12" t="s">
        <v>46</v>
      </c>
      <c r="N255" s="11" t="s">
        <v>82</v>
      </c>
      <c r="O255" s="13" t="str">
        <f>IF(N255="","-",IFERROR(VLOOKUP(N255,'[1]All Route Non-Bailment V76'!$A:$H,6,0),VLOOKUP(N255,'[1]TTVT AAT PxP Bailment EDC V76'!$A:$H,6,0)))</f>
        <v>11 - 20</v>
      </c>
      <c r="P255" s="11">
        <v>1</v>
      </c>
      <c r="Q255" s="11" t="s">
        <v>3</v>
      </c>
      <c r="R255" s="11" t="s">
        <v>3</v>
      </c>
      <c r="S255" s="13" t="str">
        <f>IF(N255="","-",IFERROR(VLOOKUP(N255,'[1]All Route Non-Bailment V76'!$A:$AF,32,0),VLOOKUP(N255,'[1]TTVT AAT PxP Bailment EDC V76'!$A:$AC,29,0)))</f>
        <v>6W</v>
      </c>
      <c r="T255" s="11" t="s">
        <v>48</v>
      </c>
      <c r="U255" s="11" t="s">
        <v>75</v>
      </c>
      <c r="V255" s="14" t="s">
        <v>76</v>
      </c>
      <c r="W255" s="11" t="s">
        <v>116</v>
      </c>
      <c r="X255" s="15" t="s">
        <v>52</v>
      </c>
      <c r="Y255" s="15" t="s">
        <v>68</v>
      </c>
      <c r="Z255" s="16" t="s">
        <v>3</v>
      </c>
      <c r="AA255" s="16" t="s">
        <v>3</v>
      </c>
      <c r="AB255" s="16" t="s">
        <v>3</v>
      </c>
      <c r="AC255" s="16" t="s">
        <v>3</v>
      </c>
      <c r="AD255" s="15" t="s">
        <v>3</v>
      </c>
      <c r="AE255" s="15" t="s">
        <v>3</v>
      </c>
      <c r="AF255" s="16" t="s">
        <v>3</v>
      </c>
      <c r="AG255" s="16" t="s">
        <v>3</v>
      </c>
      <c r="AH255" s="16" t="s">
        <v>3</v>
      </c>
      <c r="AI255" s="16" t="s">
        <v>3</v>
      </c>
      <c r="AJ255" s="15" t="s">
        <v>3</v>
      </c>
      <c r="AK255" s="15" t="s">
        <v>3</v>
      </c>
      <c r="AL255" s="16" t="s">
        <v>3</v>
      </c>
      <c r="AM255" s="16" t="s">
        <v>3</v>
      </c>
      <c r="AN255" s="16" t="s">
        <v>3</v>
      </c>
      <c r="AO255" s="16" t="s">
        <v>3</v>
      </c>
      <c r="AP255" s="16" t="s">
        <v>54</v>
      </c>
      <c r="AQ255" s="16" t="s">
        <v>3</v>
      </c>
      <c r="AR255" s="16" t="s">
        <v>3</v>
      </c>
      <c r="AS255" s="16" t="s">
        <v>3</v>
      </c>
      <c r="AT255" s="16" t="s">
        <v>3</v>
      </c>
      <c r="AU255" s="11" t="s">
        <v>3</v>
      </c>
      <c r="AV255" s="11" t="s">
        <v>3</v>
      </c>
      <c r="AW255" s="11" t="s">
        <v>3</v>
      </c>
      <c r="AX255" s="17" t="str">
        <f>VLOOKUP(G255,'[1]JDA data'!$D:$E,2,0)</f>
        <v>AC0009</v>
      </c>
      <c r="AY255" s="17" t="b">
        <f t="shared" si="13"/>
        <v>1</v>
      </c>
      <c r="AZ255" s="17" t="str">
        <f t="shared" si="14"/>
        <v>DRD</v>
      </c>
    </row>
    <row r="256" spans="1:52" s="18" customFormat="1" ht="16.5" customHeight="1" x14ac:dyDescent="0.35">
      <c r="A256" s="8" t="str">
        <f>IF(N256="","-",IFERROR(VLOOKUP(N256,'[1]All Route Non-Bailment V76'!$A:$H,5,0),VLOOKUP(N256,'[1]TTVT AAT PxP Bailment EDC V76'!$A:$H,5,0)))</f>
        <v>Bailment</v>
      </c>
      <c r="B256" s="9" t="str">
        <f t="shared" si="12"/>
        <v>Completed</v>
      </c>
      <c r="C256" s="10">
        <f t="shared" si="15"/>
        <v>255</v>
      </c>
      <c r="D256" s="11" t="s">
        <v>62</v>
      </c>
      <c r="E256" s="12" t="s">
        <v>44</v>
      </c>
      <c r="F256" s="11" t="s">
        <v>0</v>
      </c>
      <c r="G256" s="11">
        <v>4411346</v>
      </c>
      <c r="H256" s="13" t="str">
        <f>IF(N256="","-",IFERROR(VLOOKUP(N256,'[1]All Route Non-Bailment V76'!$A:$H,7,0),VLOOKUP(N256,'[1]TTVT AAT PxP Bailment EDC V76'!$A:$H,7,0)))</f>
        <v>Round Trip</v>
      </c>
      <c r="I256" s="11" t="s">
        <v>45</v>
      </c>
      <c r="J256" s="12">
        <v>45274</v>
      </c>
      <c r="K256" s="12">
        <v>45274</v>
      </c>
      <c r="L256" s="12">
        <v>45274</v>
      </c>
      <c r="M256" s="12" t="s">
        <v>46</v>
      </c>
      <c r="N256" s="11" t="s">
        <v>135</v>
      </c>
      <c r="O256" s="13" t="str">
        <f>IF(N256="","-",IFERROR(VLOOKUP(N256,'[1]All Route Non-Bailment V76'!$A:$H,6,0),VLOOKUP(N256,'[1]TTVT AAT PxP Bailment EDC V76'!$A:$H,6,0)))</f>
        <v>11 - 20</v>
      </c>
      <c r="P256" s="11">
        <v>1</v>
      </c>
      <c r="Q256" s="11" t="s">
        <v>3</v>
      </c>
      <c r="R256" s="11" t="s">
        <v>3</v>
      </c>
      <c r="S256" s="13" t="str">
        <f>IF(N256="","-",IFERROR(VLOOKUP(N256,'[1]All Route Non-Bailment V76'!$A:$AF,32,0),VLOOKUP(N256,'[1]TTVT AAT PxP Bailment EDC V76'!$A:$AC,29,0)))</f>
        <v>6W</v>
      </c>
      <c r="T256" s="11" t="s">
        <v>48</v>
      </c>
      <c r="U256" s="11" t="s">
        <v>65</v>
      </c>
      <c r="V256" s="14" t="s">
        <v>66</v>
      </c>
      <c r="W256" s="11" t="s">
        <v>67</v>
      </c>
      <c r="X256" s="15" t="s">
        <v>52</v>
      </c>
      <c r="Y256" s="15" t="s">
        <v>68</v>
      </c>
      <c r="Z256" s="16" t="s">
        <v>3</v>
      </c>
      <c r="AA256" s="16" t="s">
        <v>3</v>
      </c>
      <c r="AB256" s="16" t="s">
        <v>3</v>
      </c>
      <c r="AC256" s="16" t="s">
        <v>3</v>
      </c>
      <c r="AD256" s="15" t="s">
        <v>3</v>
      </c>
      <c r="AE256" s="15" t="s">
        <v>3</v>
      </c>
      <c r="AF256" s="16" t="s">
        <v>3</v>
      </c>
      <c r="AG256" s="16" t="s">
        <v>3</v>
      </c>
      <c r="AH256" s="16" t="s">
        <v>3</v>
      </c>
      <c r="AI256" s="16" t="s">
        <v>3</v>
      </c>
      <c r="AJ256" s="15" t="s">
        <v>3</v>
      </c>
      <c r="AK256" s="15" t="s">
        <v>3</v>
      </c>
      <c r="AL256" s="16" t="s">
        <v>3</v>
      </c>
      <c r="AM256" s="16" t="s">
        <v>3</v>
      </c>
      <c r="AN256" s="16" t="s">
        <v>3</v>
      </c>
      <c r="AO256" s="16" t="s">
        <v>3</v>
      </c>
      <c r="AP256" s="16" t="s">
        <v>54</v>
      </c>
      <c r="AQ256" s="16" t="s">
        <v>3</v>
      </c>
      <c r="AR256" s="16" t="s">
        <v>3</v>
      </c>
      <c r="AS256" s="16" t="s">
        <v>3</v>
      </c>
      <c r="AT256" s="16" t="s">
        <v>3</v>
      </c>
      <c r="AU256" s="11" t="s">
        <v>3</v>
      </c>
      <c r="AV256" s="11" t="s">
        <v>3</v>
      </c>
      <c r="AW256" s="11" t="s">
        <v>3</v>
      </c>
      <c r="AX256" s="17" t="str">
        <f>VLOOKUP(G256,'[1]JDA data'!$D:$E,2,0)</f>
        <v>AC0010</v>
      </c>
      <c r="AY256" s="17" t="b">
        <f t="shared" si="13"/>
        <v>1</v>
      </c>
      <c r="AZ256" s="17" t="str">
        <f t="shared" si="14"/>
        <v>DRD</v>
      </c>
    </row>
    <row r="257" spans="1:52" s="18" customFormat="1" ht="16.5" customHeight="1" x14ac:dyDescent="0.35">
      <c r="A257" s="8" t="str">
        <f>IF(N257="","-",IFERROR(VLOOKUP(N257,'[1]All Route Non-Bailment V76'!$A:$H,5,0),VLOOKUP(N257,'[1]TTVT AAT PxP Bailment EDC V76'!$A:$H,5,0)))</f>
        <v>Bailment</v>
      </c>
      <c r="B257" s="9" t="str">
        <f t="shared" si="12"/>
        <v>Completed</v>
      </c>
      <c r="C257" s="10">
        <f t="shared" si="15"/>
        <v>256</v>
      </c>
      <c r="D257" s="11" t="s">
        <v>43</v>
      </c>
      <c r="E257" s="12" t="s">
        <v>44</v>
      </c>
      <c r="F257" s="11" t="s">
        <v>0</v>
      </c>
      <c r="G257" s="11">
        <v>4411194</v>
      </c>
      <c r="H257" s="13" t="str">
        <f>IF(N257="","-",IFERROR(VLOOKUP(N257,'[1]All Route Non-Bailment V76'!$A:$H,7,0),VLOOKUP(N257,'[1]TTVT AAT PxP Bailment EDC V76'!$A:$H,7,0)))</f>
        <v>Round Trip</v>
      </c>
      <c r="I257" s="11" t="s">
        <v>45</v>
      </c>
      <c r="J257" s="12">
        <v>45274</v>
      </c>
      <c r="K257" s="12">
        <v>45274</v>
      </c>
      <c r="L257" s="12">
        <v>45274</v>
      </c>
      <c r="M257" s="12" t="s">
        <v>46</v>
      </c>
      <c r="N257" s="11" t="s">
        <v>136</v>
      </c>
      <c r="O257" s="13" t="str">
        <f>IF(N257="","-",IFERROR(VLOOKUP(N257,'[1]All Route Non-Bailment V76'!$A:$H,6,0),VLOOKUP(N257,'[1]TTVT AAT PxP Bailment EDC V76'!$A:$H,6,0)))</f>
        <v>11 - 20</v>
      </c>
      <c r="P257" s="11">
        <v>1</v>
      </c>
      <c r="Q257" s="11" t="s">
        <v>3</v>
      </c>
      <c r="R257" s="11" t="s">
        <v>3</v>
      </c>
      <c r="S257" s="13" t="str">
        <f>IF(N257="","-",IFERROR(VLOOKUP(N257,'[1]All Route Non-Bailment V76'!$A:$AF,32,0),VLOOKUP(N257,'[1]TTVT AAT PxP Bailment EDC V76'!$A:$AC,29,0)))</f>
        <v>6W</v>
      </c>
      <c r="T257" s="11" t="s">
        <v>48</v>
      </c>
      <c r="U257" s="11" t="s">
        <v>83</v>
      </c>
      <c r="V257" s="14" t="s">
        <v>119</v>
      </c>
      <c r="W257" s="11" t="s">
        <v>85</v>
      </c>
      <c r="X257" s="15" t="s">
        <v>52</v>
      </c>
      <c r="Y257" s="15" t="s">
        <v>68</v>
      </c>
      <c r="Z257" s="16" t="s">
        <v>3</v>
      </c>
      <c r="AA257" s="16" t="s">
        <v>3</v>
      </c>
      <c r="AB257" s="16" t="s">
        <v>3</v>
      </c>
      <c r="AC257" s="16" t="s">
        <v>3</v>
      </c>
      <c r="AD257" s="15" t="s">
        <v>3</v>
      </c>
      <c r="AE257" s="15" t="s">
        <v>3</v>
      </c>
      <c r="AF257" s="16" t="s">
        <v>3</v>
      </c>
      <c r="AG257" s="16" t="s">
        <v>3</v>
      </c>
      <c r="AH257" s="16" t="s">
        <v>3</v>
      </c>
      <c r="AI257" s="16" t="s">
        <v>3</v>
      </c>
      <c r="AJ257" s="15" t="s">
        <v>3</v>
      </c>
      <c r="AK257" s="15" t="s">
        <v>3</v>
      </c>
      <c r="AL257" s="16" t="s">
        <v>3</v>
      </c>
      <c r="AM257" s="16" t="s">
        <v>3</v>
      </c>
      <c r="AN257" s="16" t="s">
        <v>3</v>
      </c>
      <c r="AO257" s="16" t="s">
        <v>3</v>
      </c>
      <c r="AP257" s="16" t="s">
        <v>54</v>
      </c>
      <c r="AQ257" s="16" t="s">
        <v>3</v>
      </c>
      <c r="AR257" s="16" t="s">
        <v>3</v>
      </c>
      <c r="AS257" s="16" t="s">
        <v>3</v>
      </c>
      <c r="AT257" s="16" t="s">
        <v>3</v>
      </c>
      <c r="AU257" s="11" t="s">
        <v>3</v>
      </c>
      <c r="AV257" s="11" t="s">
        <v>3</v>
      </c>
      <c r="AW257" s="11" t="s">
        <v>3</v>
      </c>
      <c r="AX257" s="17" t="str">
        <f>VLOOKUP(G257,'[1]JDA data'!$D:$E,2,0)</f>
        <v>AC0011</v>
      </c>
      <c r="AY257" s="17" t="b">
        <f t="shared" si="13"/>
        <v>1</v>
      </c>
      <c r="AZ257" s="17" t="str">
        <f t="shared" si="14"/>
        <v>BTS</v>
      </c>
    </row>
    <row r="258" spans="1:52" s="18" customFormat="1" ht="16.5" customHeight="1" x14ac:dyDescent="0.35">
      <c r="A258" s="8" t="str">
        <f>IF(N258="","-",IFERROR(VLOOKUP(N258,'[1]All Route Non-Bailment V76'!$A:$H,5,0),VLOOKUP(N258,'[1]TTVT AAT PxP Bailment EDC V76'!$A:$H,5,0)))</f>
        <v>Bailment</v>
      </c>
      <c r="B258" s="9" t="str">
        <f t="shared" ref="B258:B321" si="16">IF(J258="","",IF(COUNTBLANK(C258:AT258)&gt;0,"Check","Completed"))</f>
        <v>Completed</v>
      </c>
      <c r="C258" s="10">
        <f t="shared" si="15"/>
        <v>257</v>
      </c>
      <c r="D258" s="11" t="s">
        <v>55</v>
      </c>
      <c r="E258" s="12" t="s">
        <v>44</v>
      </c>
      <c r="F258" s="11" t="s">
        <v>1</v>
      </c>
      <c r="G258" s="11">
        <v>4411340</v>
      </c>
      <c r="H258" s="13" t="str">
        <f>IF(N258="","-",IFERROR(VLOOKUP(N258,'[1]All Route Non-Bailment V76'!$A:$H,7,0),VLOOKUP(N258,'[1]TTVT AAT PxP Bailment EDC V76'!$A:$H,7,0)))</f>
        <v>Round Trip</v>
      </c>
      <c r="I258" s="11" t="s">
        <v>45</v>
      </c>
      <c r="J258" s="12">
        <v>45274</v>
      </c>
      <c r="K258" s="12">
        <v>45274</v>
      </c>
      <c r="L258" s="12">
        <v>45274</v>
      </c>
      <c r="M258" s="12" t="s">
        <v>46</v>
      </c>
      <c r="N258" s="11" t="s">
        <v>139</v>
      </c>
      <c r="O258" s="13" t="str">
        <f>IF(N258="","-",IFERROR(VLOOKUP(N258,'[1]All Route Non-Bailment V76'!$A:$H,6,0),VLOOKUP(N258,'[1]TTVT AAT PxP Bailment EDC V76'!$A:$H,6,0)))</f>
        <v>11 - 20</v>
      </c>
      <c r="P258" s="11">
        <v>1</v>
      </c>
      <c r="Q258" s="11" t="s">
        <v>3</v>
      </c>
      <c r="R258" s="11" t="s">
        <v>3</v>
      </c>
      <c r="S258" s="13" t="str">
        <f>IF(N258="","-",IFERROR(VLOOKUP(N258,'[1]All Route Non-Bailment V76'!$A:$AF,32,0),VLOOKUP(N258,'[1]TTVT AAT PxP Bailment EDC V76'!$A:$AC,29,0)))</f>
        <v>6W</v>
      </c>
      <c r="T258" s="11" t="s">
        <v>48</v>
      </c>
      <c r="U258" s="11" t="s">
        <v>144</v>
      </c>
      <c r="V258" s="14" t="s">
        <v>145</v>
      </c>
      <c r="W258" s="11" t="s">
        <v>146</v>
      </c>
      <c r="X258" s="15" t="s">
        <v>52</v>
      </c>
      <c r="Y258" s="15" t="s">
        <v>134</v>
      </c>
      <c r="Z258" s="16" t="s">
        <v>3</v>
      </c>
      <c r="AA258" s="16" t="s">
        <v>3</v>
      </c>
      <c r="AB258" s="16" t="s">
        <v>3</v>
      </c>
      <c r="AC258" s="16" t="s">
        <v>3</v>
      </c>
      <c r="AD258" s="15" t="s">
        <v>3</v>
      </c>
      <c r="AE258" s="15" t="s">
        <v>3</v>
      </c>
      <c r="AF258" s="16" t="s">
        <v>3</v>
      </c>
      <c r="AG258" s="16" t="s">
        <v>3</v>
      </c>
      <c r="AH258" s="16" t="s">
        <v>3</v>
      </c>
      <c r="AI258" s="16" t="s">
        <v>3</v>
      </c>
      <c r="AJ258" s="15" t="s">
        <v>3</v>
      </c>
      <c r="AK258" s="15" t="s">
        <v>3</v>
      </c>
      <c r="AL258" s="16" t="s">
        <v>3</v>
      </c>
      <c r="AM258" s="16" t="s">
        <v>3</v>
      </c>
      <c r="AN258" s="16" t="s">
        <v>3</v>
      </c>
      <c r="AO258" s="16" t="s">
        <v>3</v>
      </c>
      <c r="AP258" s="16" t="s">
        <v>60</v>
      </c>
      <c r="AQ258" s="16" t="s">
        <v>3</v>
      </c>
      <c r="AR258" s="16" t="s">
        <v>3</v>
      </c>
      <c r="AS258" s="16" t="s">
        <v>3</v>
      </c>
      <c r="AT258" s="16" t="s">
        <v>3</v>
      </c>
      <c r="AU258" s="11" t="s">
        <v>3</v>
      </c>
      <c r="AV258" s="11" t="s">
        <v>3</v>
      </c>
      <c r="AW258" s="11" t="s">
        <v>3</v>
      </c>
      <c r="AX258" s="17" t="str">
        <f>VLOOKUP(G258,'[1]JDA data'!$D:$E,2,0)</f>
        <v>AA0003</v>
      </c>
      <c r="AY258" s="17" t="b">
        <f t="shared" ref="AY258:AY321" si="17">AX258=N258</f>
        <v>1</v>
      </c>
      <c r="AZ258" s="17" t="str">
        <f t="shared" ref="AZ258:AZ321" si="18">D258</f>
        <v>JNS</v>
      </c>
    </row>
    <row r="259" spans="1:52" s="18" customFormat="1" ht="16.5" customHeight="1" x14ac:dyDescent="0.35">
      <c r="A259" s="8" t="str">
        <f>IF(N259="","-",IFERROR(VLOOKUP(N259,'[1]All Route Non-Bailment V76'!$A:$H,5,0),VLOOKUP(N259,'[1]TTVT AAT PxP Bailment EDC V76'!$A:$H,5,0)))</f>
        <v>Bailment</v>
      </c>
      <c r="B259" s="9" t="str">
        <f t="shared" si="16"/>
        <v>Completed</v>
      </c>
      <c r="C259" s="10">
        <f t="shared" si="15"/>
        <v>258</v>
      </c>
      <c r="D259" s="11" t="s">
        <v>55</v>
      </c>
      <c r="E259" s="12" t="s">
        <v>44</v>
      </c>
      <c r="F259" s="11" t="s">
        <v>1</v>
      </c>
      <c r="G259" s="11">
        <v>4411387</v>
      </c>
      <c r="H259" s="13" t="str">
        <f>IF(N259="","-",IFERROR(VLOOKUP(N259,'[1]All Route Non-Bailment V76'!$A:$H,7,0),VLOOKUP(N259,'[1]TTVT AAT PxP Bailment EDC V76'!$A:$H,7,0)))</f>
        <v>Round Trip</v>
      </c>
      <c r="I259" s="11" t="s">
        <v>45</v>
      </c>
      <c r="J259" s="12">
        <v>45274</v>
      </c>
      <c r="K259" s="12">
        <v>45274</v>
      </c>
      <c r="L259" s="12">
        <v>45274</v>
      </c>
      <c r="M259" s="12" t="s">
        <v>46</v>
      </c>
      <c r="N259" s="11" t="s">
        <v>154</v>
      </c>
      <c r="O259" s="13" t="str">
        <f>IF(N259="","-",IFERROR(VLOOKUP(N259,'[1]All Route Non-Bailment V76'!$A:$H,6,0),VLOOKUP(N259,'[1]TTVT AAT PxP Bailment EDC V76'!$A:$H,6,0)))</f>
        <v>11 - 20</v>
      </c>
      <c r="P259" s="11">
        <v>1</v>
      </c>
      <c r="Q259" s="11" t="s">
        <v>3</v>
      </c>
      <c r="R259" s="11" t="s">
        <v>3</v>
      </c>
      <c r="S259" s="13" t="str">
        <f>IF(N259="","-",IFERROR(VLOOKUP(N259,'[1]All Route Non-Bailment V76'!$A:$AF,32,0),VLOOKUP(N259,'[1]TTVT AAT PxP Bailment EDC V76'!$A:$AC,29,0)))</f>
        <v>6W</v>
      </c>
      <c r="T259" s="11" t="s">
        <v>48</v>
      </c>
      <c r="U259" s="11" t="s">
        <v>144</v>
      </c>
      <c r="V259" s="14" t="s">
        <v>145</v>
      </c>
      <c r="W259" s="11" t="s">
        <v>146</v>
      </c>
      <c r="X259" s="15" t="s">
        <v>52</v>
      </c>
      <c r="Y259" s="15" t="s">
        <v>54</v>
      </c>
      <c r="Z259" s="16" t="s">
        <v>3</v>
      </c>
      <c r="AA259" s="16" t="s">
        <v>3</v>
      </c>
      <c r="AB259" s="16" t="s">
        <v>3</v>
      </c>
      <c r="AC259" s="16" t="s">
        <v>3</v>
      </c>
      <c r="AD259" s="15" t="s">
        <v>3</v>
      </c>
      <c r="AE259" s="15" t="s">
        <v>3</v>
      </c>
      <c r="AF259" s="16" t="s">
        <v>3</v>
      </c>
      <c r="AG259" s="16" t="s">
        <v>3</v>
      </c>
      <c r="AH259" s="16" t="s">
        <v>3</v>
      </c>
      <c r="AI259" s="16" t="s">
        <v>3</v>
      </c>
      <c r="AJ259" s="15" t="s">
        <v>3</v>
      </c>
      <c r="AK259" s="15" t="s">
        <v>3</v>
      </c>
      <c r="AL259" s="16" t="s">
        <v>3</v>
      </c>
      <c r="AM259" s="16" t="s">
        <v>3</v>
      </c>
      <c r="AN259" s="16" t="s">
        <v>3</v>
      </c>
      <c r="AO259" s="16" t="s">
        <v>3</v>
      </c>
      <c r="AP259" s="16" t="s">
        <v>53</v>
      </c>
      <c r="AQ259" s="16" t="s">
        <v>3</v>
      </c>
      <c r="AR259" s="16" t="s">
        <v>3</v>
      </c>
      <c r="AS259" s="16" t="s">
        <v>3</v>
      </c>
      <c r="AT259" s="16" t="s">
        <v>3</v>
      </c>
      <c r="AU259" s="11" t="s">
        <v>3</v>
      </c>
      <c r="AV259" s="11" t="s">
        <v>3</v>
      </c>
      <c r="AW259" s="11" t="s">
        <v>3</v>
      </c>
      <c r="AX259" s="17" t="str">
        <f>VLOOKUP(G259,'[1]JDA data'!$D:$E,2,0)</f>
        <v>AC0024</v>
      </c>
      <c r="AY259" s="17" t="b">
        <f t="shared" si="17"/>
        <v>1</v>
      </c>
      <c r="AZ259" s="17" t="str">
        <f t="shared" si="18"/>
        <v>JNS</v>
      </c>
    </row>
    <row r="260" spans="1:52" s="18" customFormat="1" ht="16.5" customHeight="1" x14ac:dyDescent="0.35">
      <c r="A260" s="8" t="str">
        <f>IF(N260="","-",IFERROR(VLOOKUP(N260,'[1]All Route Non-Bailment V76'!$A:$H,5,0),VLOOKUP(N260,'[1]TTVT AAT PxP Bailment EDC V76'!$A:$H,5,0)))</f>
        <v>Bailment</v>
      </c>
      <c r="B260" s="9" t="str">
        <f t="shared" si="16"/>
        <v>Completed</v>
      </c>
      <c r="C260" s="10">
        <f t="shared" ref="C260:C323" si="19">C259+1</f>
        <v>259</v>
      </c>
      <c r="D260" s="11" t="s">
        <v>62</v>
      </c>
      <c r="E260" s="12" t="s">
        <v>44</v>
      </c>
      <c r="F260" s="11" t="s">
        <v>0</v>
      </c>
      <c r="G260" s="11">
        <v>4411954</v>
      </c>
      <c r="H260" s="13" t="str">
        <f>IF(N260="","-",IFERROR(VLOOKUP(N260,'[1]All Route Non-Bailment V76'!$A:$H,7,0),VLOOKUP(N260,'[1]TTVT AAT PxP Bailment EDC V76'!$A:$H,7,0)))</f>
        <v>Round Trip</v>
      </c>
      <c r="I260" s="11" t="s">
        <v>45</v>
      </c>
      <c r="J260" s="12">
        <v>45274</v>
      </c>
      <c r="K260" s="12">
        <v>45275</v>
      </c>
      <c r="L260" s="12">
        <v>45275</v>
      </c>
      <c r="M260" s="12" t="s">
        <v>69</v>
      </c>
      <c r="N260" s="11" t="s">
        <v>108</v>
      </c>
      <c r="O260" s="13" t="str">
        <f>IF(N260="","-",IFERROR(VLOOKUP(N260,'[1]All Route Non-Bailment V76'!$A:$H,6,0),VLOOKUP(N260,'[1]TTVT AAT PxP Bailment EDC V76'!$A:$H,6,0)))</f>
        <v>11 - 20</v>
      </c>
      <c r="P260" s="11">
        <v>1</v>
      </c>
      <c r="Q260" s="11" t="s">
        <v>3</v>
      </c>
      <c r="R260" s="11" t="s">
        <v>3</v>
      </c>
      <c r="S260" s="13" t="str">
        <f>IF(N260="","-",IFERROR(VLOOKUP(N260,'[1]All Route Non-Bailment V76'!$A:$AF,32,0),VLOOKUP(N260,'[1]TTVT AAT PxP Bailment EDC V76'!$A:$AC,29,0)))</f>
        <v>6W</v>
      </c>
      <c r="T260" s="11" t="s">
        <v>48</v>
      </c>
      <c r="U260" s="11" t="s">
        <v>75</v>
      </c>
      <c r="V260" s="14" t="s">
        <v>76</v>
      </c>
      <c r="W260" s="11" t="s">
        <v>77</v>
      </c>
      <c r="X260" s="15" t="s">
        <v>52</v>
      </c>
      <c r="Y260" s="15" t="s">
        <v>68</v>
      </c>
      <c r="Z260" s="16" t="s">
        <v>3</v>
      </c>
      <c r="AA260" s="16" t="s">
        <v>3</v>
      </c>
      <c r="AB260" s="16" t="s">
        <v>3</v>
      </c>
      <c r="AC260" s="16" t="s">
        <v>3</v>
      </c>
      <c r="AD260" s="15" t="s">
        <v>3</v>
      </c>
      <c r="AE260" s="15" t="s">
        <v>3</v>
      </c>
      <c r="AF260" s="16" t="s">
        <v>3</v>
      </c>
      <c r="AG260" s="16" t="s">
        <v>3</v>
      </c>
      <c r="AH260" s="16" t="s">
        <v>3</v>
      </c>
      <c r="AI260" s="16" t="s">
        <v>3</v>
      </c>
      <c r="AJ260" s="15" t="s">
        <v>3</v>
      </c>
      <c r="AK260" s="15" t="s">
        <v>3</v>
      </c>
      <c r="AL260" s="16" t="s">
        <v>3</v>
      </c>
      <c r="AM260" s="16" t="s">
        <v>3</v>
      </c>
      <c r="AN260" s="16" t="s">
        <v>3</v>
      </c>
      <c r="AO260" s="16" t="s">
        <v>3</v>
      </c>
      <c r="AP260" s="16" t="s">
        <v>54</v>
      </c>
      <c r="AQ260" s="16" t="s">
        <v>3</v>
      </c>
      <c r="AR260" s="16" t="s">
        <v>3</v>
      </c>
      <c r="AS260" s="16" t="s">
        <v>3</v>
      </c>
      <c r="AT260" s="16" t="s">
        <v>3</v>
      </c>
      <c r="AU260" s="11" t="s">
        <v>3</v>
      </c>
      <c r="AV260" s="11" t="s">
        <v>3</v>
      </c>
      <c r="AW260" s="11" t="s">
        <v>3</v>
      </c>
      <c r="AX260" s="17" t="str">
        <f>VLOOKUP(G260,'[1]JDA data'!$D:$E,2,0)</f>
        <v>AC0037</v>
      </c>
      <c r="AY260" s="17" t="b">
        <f t="shared" si="17"/>
        <v>1</v>
      </c>
      <c r="AZ260" s="17" t="str">
        <f t="shared" si="18"/>
        <v>DRD</v>
      </c>
    </row>
    <row r="261" spans="1:52" s="18" customFormat="1" ht="16.5" customHeight="1" x14ac:dyDescent="0.35">
      <c r="A261" s="8" t="str">
        <f>IF(N261="","-",IFERROR(VLOOKUP(N261,'[1]All Route Non-Bailment V76'!$A:$H,5,0),VLOOKUP(N261,'[1]TTVT AAT PxP Bailment EDC V76'!$A:$H,5,0)))</f>
        <v>Bailment</v>
      </c>
      <c r="B261" s="9" t="str">
        <f t="shared" si="16"/>
        <v>Completed</v>
      </c>
      <c r="C261" s="10">
        <f t="shared" si="19"/>
        <v>260</v>
      </c>
      <c r="D261" s="11" t="s">
        <v>43</v>
      </c>
      <c r="E261" s="12" t="s">
        <v>44</v>
      </c>
      <c r="F261" s="11" t="s">
        <v>0</v>
      </c>
      <c r="G261" s="11">
        <v>4411932</v>
      </c>
      <c r="H261" s="13" t="str">
        <f>IF(N261="","-",IFERROR(VLOOKUP(N261,'[1]All Route Non-Bailment V76'!$A:$H,7,0),VLOOKUP(N261,'[1]TTVT AAT PxP Bailment EDC V76'!$A:$H,7,0)))</f>
        <v>Round Trip</v>
      </c>
      <c r="I261" s="11" t="s">
        <v>45</v>
      </c>
      <c r="J261" s="12">
        <v>45274</v>
      </c>
      <c r="K261" s="12">
        <v>45275</v>
      </c>
      <c r="L261" s="12">
        <v>45275</v>
      </c>
      <c r="M261" s="12" t="s">
        <v>69</v>
      </c>
      <c r="N261" s="11" t="s">
        <v>111</v>
      </c>
      <c r="O261" s="13" t="str">
        <f>IF(N261="","-",IFERROR(VLOOKUP(N261,'[1]All Route Non-Bailment V76'!$A:$H,6,0),VLOOKUP(N261,'[1]TTVT AAT PxP Bailment EDC V76'!$A:$H,6,0)))</f>
        <v>11 - 20</v>
      </c>
      <c r="P261" s="11">
        <v>1</v>
      </c>
      <c r="Q261" s="11" t="s">
        <v>3</v>
      </c>
      <c r="R261" s="11" t="s">
        <v>3</v>
      </c>
      <c r="S261" s="13" t="str">
        <f>IF(N261="","-",IFERROR(VLOOKUP(N261,'[1]All Route Non-Bailment V76'!$A:$AF,32,0),VLOOKUP(N261,'[1]TTVT AAT PxP Bailment EDC V76'!$A:$AC,29,0)))</f>
        <v>6W</v>
      </c>
      <c r="T261" s="11" t="s">
        <v>48</v>
      </c>
      <c r="U261" s="11" t="s">
        <v>88</v>
      </c>
      <c r="V261" s="14" t="s">
        <v>89</v>
      </c>
      <c r="W261" s="11" t="s">
        <v>90</v>
      </c>
      <c r="X261" s="15" t="s">
        <v>52</v>
      </c>
      <c r="Y261" s="15" t="s">
        <v>68</v>
      </c>
      <c r="Z261" s="16" t="s">
        <v>3</v>
      </c>
      <c r="AA261" s="16" t="s">
        <v>3</v>
      </c>
      <c r="AB261" s="16" t="s">
        <v>3</v>
      </c>
      <c r="AC261" s="16" t="s">
        <v>3</v>
      </c>
      <c r="AD261" s="15" t="s">
        <v>3</v>
      </c>
      <c r="AE261" s="15" t="s">
        <v>3</v>
      </c>
      <c r="AF261" s="16" t="s">
        <v>3</v>
      </c>
      <c r="AG261" s="16" t="s">
        <v>3</v>
      </c>
      <c r="AH261" s="16" t="s">
        <v>3</v>
      </c>
      <c r="AI261" s="16" t="s">
        <v>3</v>
      </c>
      <c r="AJ261" s="15" t="s">
        <v>3</v>
      </c>
      <c r="AK261" s="15" t="s">
        <v>3</v>
      </c>
      <c r="AL261" s="16" t="s">
        <v>3</v>
      </c>
      <c r="AM261" s="16" t="s">
        <v>3</v>
      </c>
      <c r="AN261" s="16" t="s">
        <v>3</v>
      </c>
      <c r="AO261" s="16" t="s">
        <v>3</v>
      </c>
      <c r="AP261" s="16" t="s">
        <v>54</v>
      </c>
      <c r="AQ261" s="16" t="s">
        <v>3</v>
      </c>
      <c r="AR261" s="16" t="s">
        <v>3</v>
      </c>
      <c r="AS261" s="16" t="s">
        <v>3</v>
      </c>
      <c r="AT261" s="16" t="s">
        <v>3</v>
      </c>
      <c r="AU261" s="11" t="s">
        <v>3</v>
      </c>
      <c r="AV261" s="11" t="s">
        <v>3</v>
      </c>
      <c r="AW261" s="11" t="s">
        <v>3</v>
      </c>
      <c r="AX261" s="17" t="str">
        <f>VLOOKUP(G261,'[1]JDA data'!$D:$E,2,0)</f>
        <v>AC0038</v>
      </c>
      <c r="AY261" s="17" t="b">
        <f t="shared" si="17"/>
        <v>1</v>
      </c>
      <c r="AZ261" s="17" t="str">
        <f t="shared" si="18"/>
        <v>BTS</v>
      </c>
    </row>
    <row r="262" spans="1:52" s="18" customFormat="1" ht="16.5" customHeight="1" x14ac:dyDescent="0.35">
      <c r="A262" s="8" t="str">
        <f>IF(N262="","-",IFERROR(VLOOKUP(N262,'[1]All Route Non-Bailment V76'!$A:$H,5,0),VLOOKUP(N262,'[1]TTVT AAT PxP Bailment EDC V76'!$A:$H,5,0)))</f>
        <v>Bailment</v>
      </c>
      <c r="B262" s="9" t="str">
        <f t="shared" si="16"/>
        <v>Completed</v>
      </c>
      <c r="C262" s="10">
        <f t="shared" si="19"/>
        <v>261</v>
      </c>
      <c r="D262" s="11" t="s">
        <v>43</v>
      </c>
      <c r="E262" s="12" t="s">
        <v>44</v>
      </c>
      <c r="F262" s="11" t="s">
        <v>0</v>
      </c>
      <c r="G262" s="11">
        <v>4411955</v>
      </c>
      <c r="H262" s="13" t="str">
        <f>IF(N262="","-",IFERROR(VLOOKUP(N262,'[1]All Route Non-Bailment V76'!$A:$H,7,0),VLOOKUP(N262,'[1]TTVT AAT PxP Bailment EDC V76'!$A:$H,7,0)))</f>
        <v>Round Trip</v>
      </c>
      <c r="I262" s="11" t="s">
        <v>45</v>
      </c>
      <c r="J262" s="12">
        <v>45274</v>
      </c>
      <c r="K262" s="12">
        <v>45275</v>
      </c>
      <c r="L262" s="12">
        <v>45275</v>
      </c>
      <c r="M262" s="12" t="s">
        <v>69</v>
      </c>
      <c r="N262" s="11" t="s">
        <v>112</v>
      </c>
      <c r="O262" s="13" t="str">
        <f>IF(N262="","-",IFERROR(VLOOKUP(N262,'[1]All Route Non-Bailment V76'!$A:$H,6,0),VLOOKUP(N262,'[1]TTVT AAT PxP Bailment EDC V76'!$A:$H,6,0)))</f>
        <v>11 - 20</v>
      </c>
      <c r="P262" s="11">
        <v>1</v>
      </c>
      <c r="Q262" s="11" t="s">
        <v>3</v>
      </c>
      <c r="R262" s="11" t="s">
        <v>3</v>
      </c>
      <c r="S262" s="13" t="str">
        <f>IF(N262="","-",IFERROR(VLOOKUP(N262,'[1]All Route Non-Bailment V76'!$A:$AF,32,0),VLOOKUP(N262,'[1]TTVT AAT PxP Bailment EDC V76'!$A:$AC,29,0)))</f>
        <v>6W</v>
      </c>
      <c r="T262" s="11" t="s">
        <v>48</v>
      </c>
      <c r="U262" s="11" t="s">
        <v>49</v>
      </c>
      <c r="V262" s="14" t="s">
        <v>50</v>
      </c>
      <c r="W262" s="11" t="s">
        <v>51</v>
      </c>
      <c r="X262" s="15" t="s">
        <v>52</v>
      </c>
      <c r="Y262" s="15" t="s">
        <v>68</v>
      </c>
      <c r="Z262" s="16" t="s">
        <v>3</v>
      </c>
      <c r="AA262" s="16" t="s">
        <v>3</v>
      </c>
      <c r="AB262" s="16" t="s">
        <v>3</v>
      </c>
      <c r="AC262" s="16" t="s">
        <v>3</v>
      </c>
      <c r="AD262" s="15" t="s">
        <v>3</v>
      </c>
      <c r="AE262" s="15" t="s">
        <v>3</v>
      </c>
      <c r="AF262" s="16" t="s">
        <v>3</v>
      </c>
      <c r="AG262" s="16" t="s">
        <v>3</v>
      </c>
      <c r="AH262" s="16" t="s">
        <v>3</v>
      </c>
      <c r="AI262" s="16" t="s">
        <v>3</v>
      </c>
      <c r="AJ262" s="15" t="s">
        <v>3</v>
      </c>
      <c r="AK262" s="15" t="s">
        <v>3</v>
      </c>
      <c r="AL262" s="16" t="s">
        <v>3</v>
      </c>
      <c r="AM262" s="16" t="s">
        <v>3</v>
      </c>
      <c r="AN262" s="16" t="s">
        <v>3</v>
      </c>
      <c r="AO262" s="16" t="s">
        <v>3</v>
      </c>
      <c r="AP262" s="16" t="s">
        <v>54</v>
      </c>
      <c r="AQ262" s="16" t="s">
        <v>3</v>
      </c>
      <c r="AR262" s="16" t="s">
        <v>3</v>
      </c>
      <c r="AS262" s="16" t="s">
        <v>3</v>
      </c>
      <c r="AT262" s="16" t="s">
        <v>3</v>
      </c>
      <c r="AU262" s="11" t="s">
        <v>3</v>
      </c>
      <c r="AV262" s="11" t="s">
        <v>3</v>
      </c>
      <c r="AW262" s="11" t="s">
        <v>3</v>
      </c>
      <c r="AX262" s="17" t="str">
        <f>VLOOKUP(G262,'[1]JDA data'!$D:$E,2,0)</f>
        <v>AC0039</v>
      </c>
      <c r="AY262" s="17" t="b">
        <f t="shared" si="17"/>
        <v>1</v>
      </c>
      <c r="AZ262" s="17" t="str">
        <f t="shared" si="18"/>
        <v>BTS</v>
      </c>
    </row>
    <row r="263" spans="1:52" s="18" customFormat="1" ht="16.5" customHeight="1" x14ac:dyDescent="0.35">
      <c r="A263" s="8" t="str">
        <f>IF(N263="","-",IFERROR(VLOOKUP(N263,'[1]All Route Non-Bailment V76'!$A:$H,5,0),VLOOKUP(N263,'[1]TTVT AAT PxP Bailment EDC V76'!$A:$H,5,0)))</f>
        <v>Bailment</v>
      </c>
      <c r="B263" s="9" t="str">
        <f t="shared" si="16"/>
        <v>Completed</v>
      </c>
      <c r="C263" s="10">
        <f t="shared" si="19"/>
        <v>262</v>
      </c>
      <c r="D263" s="11" t="s">
        <v>43</v>
      </c>
      <c r="E263" s="12" t="s">
        <v>44</v>
      </c>
      <c r="F263" s="11" t="s">
        <v>1</v>
      </c>
      <c r="G263" s="11">
        <v>4411809</v>
      </c>
      <c r="H263" s="13" t="str">
        <f>IF(N263="","-",IFERROR(VLOOKUP(N263,'[1]All Route Non-Bailment V76'!$A:$H,7,0),VLOOKUP(N263,'[1]TTVT AAT PxP Bailment EDC V76'!$A:$H,7,0)))</f>
        <v>Round Trip</v>
      </c>
      <c r="I263" s="11" t="s">
        <v>45</v>
      </c>
      <c r="J263" s="12">
        <v>45274</v>
      </c>
      <c r="K263" s="12">
        <v>45275</v>
      </c>
      <c r="L263" s="12">
        <v>45275</v>
      </c>
      <c r="M263" s="12" t="s">
        <v>69</v>
      </c>
      <c r="N263" s="11" t="s">
        <v>115</v>
      </c>
      <c r="O263" s="13" t="str">
        <f>IF(N263="","-",IFERROR(VLOOKUP(N263,'[1]All Route Non-Bailment V76'!$A:$H,6,0),VLOOKUP(N263,'[1]TTVT AAT PxP Bailment EDC V76'!$A:$H,6,0)))</f>
        <v>11 - 20</v>
      </c>
      <c r="P263" s="11">
        <v>1</v>
      </c>
      <c r="Q263" s="11" t="s">
        <v>3</v>
      </c>
      <c r="R263" s="11" t="s">
        <v>3</v>
      </c>
      <c r="S263" s="13" t="str">
        <f>IF(N263="","-",IFERROR(VLOOKUP(N263,'[1]All Route Non-Bailment V76'!$A:$AF,32,0),VLOOKUP(N263,'[1]TTVT AAT PxP Bailment EDC V76'!$A:$AC,29,0)))</f>
        <v>6W</v>
      </c>
      <c r="T263" s="11" t="s">
        <v>48</v>
      </c>
      <c r="U263" s="11" t="s">
        <v>79</v>
      </c>
      <c r="V263" s="14" t="s">
        <v>80</v>
      </c>
      <c r="W263" s="11" t="s">
        <v>81</v>
      </c>
      <c r="X263" s="15" t="s">
        <v>52</v>
      </c>
      <c r="Y263" s="15" t="s">
        <v>54</v>
      </c>
      <c r="Z263" s="16" t="s">
        <v>3</v>
      </c>
      <c r="AA263" s="16" t="s">
        <v>3</v>
      </c>
      <c r="AB263" s="16" t="s">
        <v>3</v>
      </c>
      <c r="AC263" s="16" t="s">
        <v>3</v>
      </c>
      <c r="AD263" s="15" t="s">
        <v>3</v>
      </c>
      <c r="AE263" s="15" t="s">
        <v>3</v>
      </c>
      <c r="AF263" s="16" t="s">
        <v>3</v>
      </c>
      <c r="AG263" s="16" t="s">
        <v>3</v>
      </c>
      <c r="AH263" s="16" t="s">
        <v>3</v>
      </c>
      <c r="AI263" s="16" t="s">
        <v>3</v>
      </c>
      <c r="AJ263" s="15" t="s">
        <v>3</v>
      </c>
      <c r="AK263" s="15" t="s">
        <v>3</v>
      </c>
      <c r="AL263" s="16" t="s">
        <v>3</v>
      </c>
      <c r="AM263" s="16" t="s">
        <v>3</v>
      </c>
      <c r="AN263" s="16" t="s">
        <v>3</v>
      </c>
      <c r="AO263" s="16" t="s">
        <v>3</v>
      </c>
      <c r="AP263" s="16" t="s">
        <v>53</v>
      </c>
      <c r="AQ263" s="16" t="s">
        <v>3</v>
      </c>
      <c r="AR263" s="16" t="s">
        <v>3</v>
      </c>
      <c r="AS263" s="16" t="s">
        <v>3</v>
      </c>
      <c r="AT263" s="16" t="s">
        <v>3</v>
      </c>
      <c r="AU263" s="11" t="s">
        <v>3</v>
      </c>
      <c r="AV263" s="11" t="s">
        <v>3</v>
      </c>
      <c r="AW263" s="11" t="s">
        <v>3</v>
      </c>
      <c r="AX263" s="17" t="str">
        <f>VLOOKUP(G263,'[1]JDA data'!$D:$E,2,0)</f>
        <v>AC0040</v>
      </c>
      <c r="AY263" s="17" t="b">
        <f t="shared" si="17"/>
        <v>1</v>
      </c>
      <c r="AZ263" s="17" t="str">
        <f t="shared" si="18"/>
        <v>BTS</v>
      </c>
    </row>
    <row r="264" spans="1:52" s="18" customFormat="1" ht="16.5" customHeight="1" x14ac:dyDescent="0.35">
      <c r="A264" s="8" t="str">
        <f>IF(N264="","-",IFERROR(VLOOKUP(N264,'[1]All Route Non-Bailment V76'!$A:$H,5,0),VLOOKUP(N264,'[1]TTVT AAT PxP Bailment EDC V76'!$A:$H,5,0)))</f>
        <v>Bailment</v>
      </c>
      <c r="B264" s="9" t="str">
        <f t="shared" si="16"/>
        <v>Completed</v>
      </c>
      <c r="C264" s="10">
        <f t="shared" si="19"/>
        <v>263</v>
      </c>
      <c r="D264" s="11" t="s">
        <v>43</v>
      </c>
      <c r="E264" s="12" t="s">
        <v>44</v>
      </c>
      <c r="F264" s="11" t="s">
        <v>0</v>
      </c>
      <c r="G264" s="11">
        <v>4411829</v>
      </c>
      <c r="H264" s="13" t="str">
        <f>IF(N264="","-",IFERROR(VLOOKUP(N264,'[1]All Route Non-Bailment V76'!$A:$H,7,0),VLOOKUP(N264,'[1]TTVT AAT PxP Bailment EDC V76'!$A:$H,7,0)))</f>
        <v>Round Trip</v>
      </c>
      <c r="I264" s="11" t="s">
        <v>45</v>
      </c>
      <c r="J264" s="12">
        <v>45274</v>
      </c>
      <c r="K264" s="12">
        <v>45275</v>
      </c>
      <c r="L264" s="12">
        <v>45275</v>
      </c>
      <c r="M264" s="12" t="s">
        <v>69</v>
      </c>
      <c r="N264" s="11" t="s">
        <v>117</v>
      </c>
      <c r="O264" s="13" t="str">
        <f>IF(N264="","-",IFERROR(VLOOKUP(N264,'[1]All Route Non-Bailment V76'!$A:$H,6,0),VLOOKUP(N264,'[1]TTVT AAT PxP Bailment EDC V76'!$A:$H,6,0)))</f>
        <v>11 - 20</v>
      </c>
      <c r="P264" s="11">
        <v>1</v>
      </c>
      <c r="Q264" s="11" t="s">
        <v>3</v>
      </c>
      <c r="R264" s="11" t="s">
        <v>3</v>
      </c>
      <c r="S264" s="13" t="str">
        <f>IF(N264="","-",IFERROR(VLOOKUP(N264,'[1]All Route Non-Bailment V76'!$A:$AF,32,0),VLOOKUP(N264,'[1]TTVT AAT PxP Bailment EDC V76'!$A:$AC,29,0)))</f>
        <v>6W</v>
      </c>
      <c r="T264" s="11" t="s">
        <v>48</v>
      </c>
      <c r="U264" s="11" t="s">
        <v>83</v>
      </c>
      <c r="V264" s="14" t="s">
        <v>84</v>
      </c>
      <c r="W264" s="11" t="s">
        <v>85</v>
      </c>
      <c r="X264" s="15" t="s">
        <v>52</v>
      </c>
      <c r="Y264" s="15" t="s">
        <v>68</v>
      </c>
      <c r="Z264" s="16" t="s">
        <v>3</v>
      </c>
      <c r="AA264" s="16" t="s">
        <v>3</v>
      </c>
      <c r="AB264" s="16" t="s">
        <v>3</v>
      </c>
      <c r="AC264" s="16" t="s">
        <v>3</v>
      </c>
      <c r="AD264" s="15" t="s">
        <v>3</v>
      </c>
      <c r="AE264" s="15" t="s">
        <v>3</v>
      </c>
      <c r="AF264" s="16" t="s">
        <v>3</v>
      </c>
      <c r="AG264" s="16" t="s">
        <v>3</v>
      </c>
      <c r="AH264" s="16" t="s">
        <v>3</v>
      </c>
      <c r="AI264" s="16" t="s">
        <v>3</v>
      </c>
      <c r="AJ264" s="15" t="s">
        <v>3</v>
      </c>
      <c r="AK264" s="15" t="s">
        <v>3</v>
      </c>
      <c r="AL264" s="16" t="s">
        <v>3</v>
      </c>
      <c r="AM264" s="16" t="s">
        <v>3</v>
      </c>
      <c r="AN264" s="16" t="s">
        <v>3</v>
      </c>
      <c r="AO264" s="16" t="s">
        <v>3</v>
      </c>
      <c r="AP264" s="16" t="s">
        <v>54</v>
      </c>
      <c r="AQ264" s="16" t="s">
        <v>3</v>
      </c>
      <c r="AR264" s="16" t="s">
        <v>3</v>
      </c>
      <c r="AS264" s="16" t="s">
        <v>3</v>
      </c>
      <c r="AT264" s="16" t="s">
        <v>3</v>
      </c>
      <c r="AU264" s="11" t="s">
        <v>3</v>
      </c>
      <c r="AV264" s="11" t="s">
        <v>3</v>
      </c>
      <c r="AW264" s="11" t="s">
        <v>3</v>
      </c>
      <c r="AX264" s="17" t="str">
        <f>VLOOKUP(G264,'[1]JDA data'!$D:$E,2,0)</f>
        <v>AA0006</v>
      </c>
      <c r="AY264" s="17" t="b">
        <f t="shared" si="17"/>
        <v>1</v>
      </c>
      <c r="AZ264" s="17" t="str">
        <f t="shared" si="18"/>
        <v>BTS</v>
      </c>
    </row>
    <row r="265" spans="1:52" s="18" customFormat="1" ht="16.5" customHeight="1" x14ac:dyDescent="0.35">
      <c r="A265" s="8" t="str">
        <f>IF(N265="","-",IFERROR(VLOOKUP(N265,'[1]All Route Non-Bailment V76'!$A:$H,5,0),VLOOKUP(N265,'[1]TTVT AAT PxP Bailment EDC V76'!$A:$H,5,0)))</f>
        <v>Bailment</v>
      </c>
      <c r="B265" s="9" t="str">
        <f t="shared" si="16"/>
        <v>Completed</v>
      </c>
      <c r="C265" s="10">
        <f t="shared" si="19"/>
        <v>264</v>
      </c>
      <c r="D265" s="11" t="s">
        <v>62</v>
      </c>
      <c r="E265" s="12" t="s">
        <v>44</v>
      </c>
      <c r="F265" s="11" t="s">
        <v>1</v>
      </c>
      <c r="G265" s="11">
        <v>4411810</v>
      </c>
      <c r="H265" s="13" t="str">
        <f>IF(N265="","-",IFERROR(VLOOKUP(N265,'[1]All Route Non-Bailment V76'!$A:$H,7,0),VLOOKUP(N265,'[1]TTVT AAT PxP Bailment EDC V76'!$A:$H,7,0)))</f>
        <v>Round Trip</v>
      </c>
      <c r="I265" s="11" t="s">
        <v>45</v>
      </c>
      <c r="J265" s="12">
        <v>45274</v>
      </c>
      <c r="K265" s="12">
        <v>45275</v>
      </c>
      <c r="L265" s="12">
        <v>45275</v>
      </c>
      <c r="M265" s="12" t="s">
        <v>69</v>
      </c>
      <c r="N265" s="11" t="s">
        <v>118</v>
      </c>
      <c r="O265" s="13" t="str">
        <f>IF(N265="","-",IFERROR(VLOOKUP(N265,'[1]All Route Non-Bailment V76'!$A:$H,6,0),VLOOKUP(N265,'[1]TTVT AAT PxP Bailment EDC V76'!$A:$H,6,0)))</f>
        <v>11 - 20</v>
      </c>
      <c r="P265" s="11">
        <v>1</v>
      </c>
      <c r="Q265" s="11" t="s">
        <v>3</v>
      </c>
      <c r="R265" s="11" t="s">
        <v>3</v>
      </c>
      <c r="S265" s="13" t="str">
        <f>IF(N265="","-",IFERROR(VLOOKUP(N265,'[1]All Route Non-Bailment V76'!$A:$AF,32,0),VLOOKUP(N265,'[1]TTVT AAT PxP Bailment EDC V76'!$A:$AC,29,0)))</f>
        <v>6W</v>
      </c>
      <c r="T265" s="11" t="s">
        <v>48</v>
      </c>
      <c r="U265" s="11" t="s">
        <v>75</v>
      </c>
      <c r="V265" s="14" t="s">
        <v>76</v>
      </c>
      <c r="W265" s="11" t="s">
        <v>77</v>
      </c>
      <c r="X265" s="15" t="s">
        <v>52</v>
      </c>
      <c r="Y265" s="15" t="s">
        <v>54</v>
      </c>
      <c r="Z265" s="16" t="s">
        <v>3</v>
      </c>
      <c r="AA265" s="16" t="s">
        <v>3</v>
      </c>
      <c r="AB265" s="16" t="s">
        <v>3</v>
      </c>
      <c r="AC265" s="16" t="s">
        <v>3</v>
      </c>
      <c r="AD265" s="15" t="s">
        <v>3</v>
      </c>
      <c r="AE265" s="15" t="s">
        <v>3</v>
      </c>
      <c r="AF265" s="16" t="s">
        <v>3</v>
      </c>
      <c r="AG265" s="16" t="s">
        <v>3</v>
      </c>
      <c r="AH265" s="16" t="s">
        <v>3</v>
      </c>
      <c r="AI265" s="16" t="s">
        <v>3</v>
      </c>
      <c r="AJ265" s="15" t="s">
        <v>3</v>
      </c>
      <c r="AK265" s="15" t="s">
        <v>3</v>
      </c>
      <c r="AL265" s="16" t="s">
        <v>3</v>
      </c>
      <c r="AM265" s="16" t="s">
        <v>3</v>
      </c>
      <c r="AN265" s="16" t="s">
        <v>3</v>
      </c>
      <c r="AO265" s="16" t="s">
        <v>3</v>
      </c>
      <c r="AP265" s="16" t="s">
        <v>68</v>
      </c>
      <c r="AQ265" s="16" t="s">
        <v>3</v>
      </c>
      <c r="AR265" s="16" t="s">
        <v>3</v>
      </c>
      <c r="AS265" s="16" t="s">
        <v>3</v>
      </c>
      <c r="AT265" s="16" t="s">
        <v>3</v>
      </c>
      <c r="AU265" s="11" t="s">
        <v>3</v>
      </c>
      <c r="AV265" s="11" t="s">
        <v>3</v>
      </c>
      <c r="AW265" s="11" t="s">
        <v>3</v>
      </c>
      <c r="AX265" s="17" t="str">
        <f>VLOOKUP(G265,'[1]JDA data'!$D:$E,2,0)</f>
        <v>AC0041</v>
      </c>
      <c r="AY265" s="17" t="b">
        <f t="shared" si="17"/>
        <v>1</v>
      </c>
      <c r="AZ265" s="17" t="str">
        <f t="shared" si="18"/>
        <v>DRD</v>
      </c>
    </row>
    <row r="266" spans="1:52" s="18" customFormat="1" ht="16.5" customHeight="1" x14ac:dyDescent="0.35">
      <c r="A266" s="8" t="str">
        <f>IF(N266="","-",IFERROR(VLOOKUP(N266,'[1]All Route Non-Bailment V76'!$A:$H,5,0),VLOOKUP(N266,'[1]TTVT AAT PxP Bailment EDC V76'!$A:$H,5,0)))</f>
        <v>Bailment</v>
      </c>
      <c r="B266" s="9" t="str">
        <f t="shared" si="16"/>
        <v>Completed</v>
      </c>
      <c r="C266" s="10">
        <f t="shared" si="19"/>
        <v>265</v>
      </c>
      <c r="D266" s="11" t="s">
        <v>43</v>
      </c>
      <c r="E266" s="12" t="s">
        <v>44</v>
      </c>
      <c r="F266" s="11" t="s">
        <v>1</v>
      </c>
      <c r="G266" s="11">
        <v>4411837</v>
      </c>
      <c r="H266" s="13" t="str">
        <f>IF(N266="","-",IFERROR(VLOOKUP(N266,'[1]All Route Non-Bailment V76'!$A:$H,7,0),VLOOKUP(N266,'[1]TTVT AAT PxP Bailment EDC V76'!$A:$H,7,0)))</f>
        <v>Round Trip</v>
      </c>
      <c r="I266" s="11" t="s">
        <v>45</v>
      </c>
      <c r="J266" s="12">
        <v>45274</v>
      </c>
      <c r="K266" s="12">
        <v>45275</v>
      </c>
      <c r="L266" s="12">
        <v>45275</v>
      </c>
      <c r="M266" s="12" t="s">
        <v>69</v>
      </c>
      <c r="N266" s="11" t="s">
        <v>142</v>
      </c>
      <c r="O266" s="13" t="str">
        <f>IF(N266="","-",IFERROR(VLOOKUP(N266,'[1]All Route Non-Bailment V76'!$A:$H,6,0),VLOOKUP(N266,'[1]TTVT AAT PxP Bailment EDC V76'!$A:$H,6,0)))</f>
        <v>11 - 20</v>
      </c>
      <c r="P266" s="11">
        <v>1</v>
      </c>
      <c r="Q266" s="11" t="s">
        <v>3</v>
      </c>
      <c r="R266" s="11" t="s">
        <v>3</v>
      </c>
      <c r="S266" s="13" t="str">
        <f>IF(N266="","-",IFERROR(VLOOKUP(N266,'[1]All Route Non-Bailment V76'!$A:$AF,32,0),VLOOKUP(N266,'[1]TTVT AAT PxP Bailment EDC V76'!$A:$AC,29,0)))</f>
        <v>6W</v>
      </c>
      <c r="T266" s="11" t="s">
        <v>48</v>
      </c>
      <c r="U266" s="11" t="s">
        <v>88</v>
      </c>
      <c r="V266" s="14" t="s">
        <v>89</v>
      </c>
      <c r="W266" s="11" t="s">
        <v>90</v>
      </c>
      <c r="X266" s="15" t="s">
        <v>52</v>
      </c>
      <c r="Y266" s="15" t="s">
        <v>54</v>
      </c>
      <c r="Z266" s="16" t="s">
        <v>3</v>
      </c>
      <c r="AA266" s="16" t="s">
        <v>3</v>
      </c>
      <c r="AB266" s="16" t="s">
        <v>3</v>
      </c>
      <c r="AC266" s="16" t="s">
        <v>3</v>
      </c>
      <c r="AD266" s="15" t="s">
        <v>3</v>
      </c>
      <c r="AE266" s="15" t="s">
        <v>3</v>
      </c>
      <c r="AF266" s="16" t="s">
        <v>3</v>
      </c>
      <c r="AG266" s="16" t="s">
        <v>3</v>
      </c>
      <c r="AH266" s="16" t="s">
        <v>3</v>
      </c>
      <c r="AI266" s="16" t="s">
        <v>3</v>
      </c>
      <c r="AJ266" s="15" t="s">
        <v>3</v>
      </c>
      <c r="AK266" s="15" t="s">
        <v>3</v>
      </c>
      <c r="AL266" s="16" t="s">
        <v>3</v>
      </c>
      <c r="AM266" s="16" t="s">
        <v>3</v>
      </c>
      <c r="AN266" s="16" t="s">
        <v>3</v>
      </c>
      <c r="AO266" s="16" t="s">
        <v>3</v>
      </c>
      <c r="AP266" s="16" t="s">
        <v>68</v>
      </c>
      <c r="AQ266" s="16" t="s">
        <v>3</v>
      </c>
      <c r="AR266" s="16" t="s">
        <v>3</v>
      </c>
      <c r="AS266" s="16" t="s">
        <v>3</v>
      </c>
      <c r="AT266" s="16" t="s">
        <v>3</v>
      </c>
      <c r="AU266" s="11" t="s">
        <v>3</v>
      </c>
      <c r="AV266" s="11" t="s">
        <v>3</v>
      </c>
      <c r="AW266" s="11" t="s">
        <v>3</v>
      </c>
      <c r="AX266" s="17" t="str">
        <f>VLOOKUP(G266,'[1]JDA data'!$D:$E,2,0)</f>
        <v>AC0042</v>
      </c>
      <c r="AY266" s="17" t="b">
        <f t="shared" si="17"/>
        <v>1</v>
      </c>
      <c r="AZ266" s="17" t="str">
        <f t="shared" si="18"/>
        <v>BTS</v>
      </c>
    </row>
    <row r="267" spans="1:52" s="18" customFormat="1" ht="16.5" customHeight="1" x14ac:dyDescent="0.35">
      <c r="A267" s="8" t="str">
        <f>IF(N267="","-",IFERROR(VLOOKUP(N267,'[1]All Route Non-Bailment V76'!$A:$H,5,0),VLOOKUP(N267,'[1]TTVT AAT PxP Bailment EDC V76'!$A:$H,5,0)))</f>
        <v>Bailment</v>
      </c>
      <c r="B267" s="9" t="str">
        <f t="shared" si="16"/>
        <v>Completed</v>
      </c>
      <c r="C267" s="10">
        <f t="shared" si="19"/>
        <v>266</v>
      </c>
      <c r="D267" s="11" t="s">
        <v>43</v>
      </c>
      <c r="E267" s="12" t="s">
        <v>44</v>
      </c>
      <c r="F267" s="11" t="s">
        <v>1</v>
      </c>
      <c r="G267" s="11">
        <v>4412000</v>
      </c>
      <c r="H267" s="13" t="str">
        <f>IF(N267="","-",IFERROR(VLOOKUP(N267,'[1]All Route Non-Bailment V76'!$A:$H,7,0),VLOOKUP(N267,'[1]TTVT AAT PxP Bailment EDC V76'!$A:$H,7,0)))</f>
        <v>Round Trip</v>
      </c>
      <c r="I267" s="11" t="s">
        <v>45</v>
      </c>
      <c r="J267" s="12">
        <v>45274</v>
      </c>
      <c r="K267" s="12">
        <v>45275</v>
      </c>
      <c r="L267" s="12">
        <v>45275</v>
      </c>
      <c r="M267" s="12" t="s">
        <v>69</v>
      </c>
      <c r="N267" s="11" t="s">
        <v>120</v>
      </c>
      <c r="O267" s="13" t="str">
        <f>IF(N267="","-",IFERROR(VLOOKUP(N267,'[1]All Route Non-Bailment V76'!$A:$H,6,0),VLOOKUP(N267,'[1]TTVT AAT PxP Bailment EDC V76'!$A:$H,6,0)))</f>
        <v>11 - 20</v>
      </c>
      <c r="P267" s="11">
        <v>1</v>
      </c>
      <c r="Q267" s="11" t="s">
        <v>3</v>
      </c>
      <c r="R267" s="11" t="s">
        <v>3</v>
      </c>
      <c r="S267" s="13" t="str">
        <f>IF(N267="","-",IFERROR(VLOOKUP(N267,'[1]All Route Non-Bailment V76'!$A:$AF,32,0),VLOOKUP(N267,'[1]TTVT AAT PxP Bailment EDC V76'!$A:$AC,29,0)))</f>
        <v>6W</v>
      </c>
      <c r="T267" s="11" t="s">
        <v>48</v>
      </c>
      <c r="U267" s="11" t="s">
        <v>49</v>
      </c>
      <c r="V267" s="14" t="s">
        <v>50</v>
      </c>
      <c r="W267" s="11" t="s">
        <v>51</v>
      </c>
      <c r="X267" s="15" t="s">
        <v>52</v>
      </c>
      <c r="Y267" s="15" t="s">
        <v>54</v>
      </c>
      <c r="Z267" s="16" t="s">
        <v>3</v>
      </c>
      <c r="AA267" s="16" t="s">
        <v>3</v>
      </c>
      <c r="AB267" s="16" t="s">
        <v>3</v>
      </c>
      <c r="AC267" s="16" t="s">
        <v>3</v>
      </c>
      <c r="AD267" s="15" t="s">
        <v>3</v>
      </c>
      <c r="AE267" s="15" t="s">
        <v>3</v>
      </c>
      <c r="AF267" s="16" t="s">
        <v>3</v>
      </c>
      <c r="AG267" s="16" t="s">
        <v>3</v>
      </c>
      <c r="AH267" s="16" t="s">
        <v>3</v>
      </c>
      <c r="AI267" s="16" t="s">
        <v>3</v>
      </c>
      <c r="AJ267" s="15" t="s">
        <v>3</v>
      </c>
      <c r="AK267" s="15" t="s">
        <v>3</v>
      </c>
      <c r="AL267" s="16" t="s">
        <v>3</v>
      </c>
      <c r="AM267" s="16" t="s">
        <v>3</v>
      </c>
      <c r="AN267" s="16" t="s">
        <v>3</v>
      </c>
      <c r="AO267" s="16" t="s">
        <v>3</v>
      </c>
      <c r="AP267" s="16" t="s">
        <v>68</v>
      </c>
      <c r="AQ267" s="16" t="s">
        <v>3</v>
      </c>
      <c r="AR267" s="16" t="s">
        <v>3</v>
      </c>
      <c r="AS267" s="16" t="s">
        <v>3</v>
      </c>
      <c r="AT267" s="16" t="s">
        <v>3</v>
      </c>
      <c r="AU267" s="11" t="s">
        <v>3</v>
      </c>
      <c r="AV267" s="11" t="s">
        <v>3</v>
      </c>
      <c r="AW267" s="11" t="s">
        <v>3</v>
      </c>
      <c r="AX267" s="17" t="str">
        <f>VLOOKUP(G267,'[1]JDA data'!$D:$E,2,0)</f>
        <v>AB0006</v>
      </c>
      <c r="AY267" s="17" t="b">
        <f t="shared" si="17"/>
        <v>1</v>
      </c>
      <c r="AZ267" s="17" t="str">
        <f t="shared" si="18"/>
        <v>BTS</v>
      </c>
    </row>
    <row r="268" spans="1:52" s="18" customFormat="1" ht="16.5" customHeight="1" x14ac:dyDescent="0.35">
      <c r="A268" s="8" t="str">
        <f>IF(N268="","-",IFERROR(VLOOKUP(N268,'[1]All Route Non-Bailment V76'!$A:$H,5,0),VLOOKUP(N268,'[1]TTVT AAT PxP Bailment EDC V76'!$A:$H,5,0)))</f>
        <v>Bailment</v>
      </c>
      <c r="B268" s="9" t="str">
        <f t="shared" si="16"/>
        <v>Completed</v>
      </c>
      <c r="C268" s="10">
        <f t="shared" si="19"/>
        <v>267</v>
      </c>
      <c r="D268" s="11" t="s">
        <v>43</v>
      </c>
      <c r="E268" s="12" t="s">
        <v>44</v>
      </c>
      <c r="F268" s="11" t="s">
        <v>1</v>
      </c>
      <c r="G268" s="11">
        <v>4411811</v>
      </c>
      <c r="H268" s="13" t="str">
        <f>IF(N268="","-",IFERROR(VLOOKUP(N268,'[1]All Route Non-Bailment V76'!$A:$H,7,0),VLOOKUP(N268,'[1]TTVT AAT PxP Bailment EDC V76'!$A:$H,7,0)))</f>
        <v>Round Trip</v>
      </c>
      <c r="I268" s="11" t="s">
        <v>45</v>
      </c>
      <c r="J268" s="12">
        <v>45274</v>
      </c>
      <c r="K268" s="12">
        <v>45275</v>
      </c>
      <c r="L268" s="12">
        <v>45275</v>
      </c>
      <c r="M268" s="12" t="s">
        <v>69</v>
      </c>
      <c r="N268" s="11" t="s">
        <v>121</v>
      </c>
      <c r="O268" s="13" t="str">
        <f>IF(N268="","-",IFERROR(VLOOKUP(N268,'[1]All Route Non-Bailment V76'!$A:$H,6,0),VLOOKUP(N268,'[1]TTVT AAT PxP Bailment EDC V76'!$A:$H,6,0)))</f>
        <v>11 - 20</v>
      </c>
      <c r="P268" s="11">
        <v>1</v>
      </c>
      <c r="Q268" s="11" t="s">
        <v>3</v>
      </c>
      <c r="R268" s="11" t="s">
        <v>3</v>
      </c>
      <c r="S268" s="13" t="str">
        <f>IF(N268="","-",IFERROR(VLOOKUP(N268,'[1]All Route Non-Bailment V76'!$A:$AF,32,0),VLOOKUP(N268,'[1]TTVT AAT PxP Bailment EDC V76'!$A:$AC,29,0)))</f>
        <v>6W</v>
      </c>
      <c r="T268" s="11" t="s">
        <v>48</v>
      </c>
      <c r="U268" s="11" t="s">
        <v>83</v>
      </c>
      <c r="V268" s="14" t="s">
        <v>84</v>
      </c>
      <c r="W268" s="11" t="s">
        <v>85</v>
      </c>
      <c r="X268" s="15" t="s">
        <v>52</v>
      </c>
      <c r="Y268" s="15" t="s">
        <v>54</v>
      </c>
      <c r="Z268" s="16" t="s">
        <v>3</v>
      </c>
      <c r="AA268" s="16" t="s">
        <v>3</v>
      </c>
      <c r="AB268" s="16" t="s">
        <v>3</v>
      </c>
      <c r="AC268" s="16" t="s">
        <v>3</v>
      </c>
      <c r="AD268" s="15" t="s">
        <v>3</v>
      </c>
      <c r="AE268" s="15" t="s">
        <v>3</v>
      </c>
      <c r="AF268" s="16" t="s">
        <v>3</v>
      </c>
      <c r="AG268" s="16" t="s">
        <v>3</v>
      </c>
      <c r="AH268" s="16" t="s">
        <v>3</v>
      </c>
      <c r="AI268" s="16" t="s">
        <v>3</v>
      </c>
      <c r="AJ268" s="15" t="s">
        <v>3</v>
      </c>
      <c r="AK268" s="15" t="s">
        <v>3</v>
      </c>
      <c r="AL268" s="16" t="s">
        <v>3</v>
      </c>
      <c r="AM268" s="16" t="s">
        <v>3</v>
      </c>
      <c r="AN268" s="16" t="s">
        <v>3</v>
      </c>
      <c r="AO268" s="16" t="s">
        <v>3</v>
      </c>
      <c r="AP268" s="16" t="s">
        <v>53</v>
      </c>
      <c r="AQ268" s="16" t="s">
        <v>3</v>
      </c>
      <c r="AR268" s="16" t="s">
        <v>3</v>
      </c>
      <c r="AS268" s="16" t="s">
        <v>3</v>
      </c>
      <c r="AT268" s="16" t="s">
        <v>3</v>
      </c>
      <c r="AU268" s="11" t="s">
        <v>3</v>
      </c>
      <c r="AV268" s="11" t="s">
        <v>3</v>
      </c>
      <c r="AW268" s="11" t="s">
        <v>3</v>
      </c>
      <c r="AX268" s="17" t="str">
        <f>VLOOKUP(G268,'[1]JDA data'!$D:$E,2,0)</f>
        <v>AC0043</v>
      </c>
      <c r="AY268" s="17" t="b">
        <f t="shared" si="17"/>
        <v>1</v>
      </c>
      <c r="AZ268" s="17" t="str">
        <f t="shared" si="18"/>
        <v>BTS</v>
      </c>
    </row>
    <row r="269" spans="1:52" s="18" customFormat="1" ht="16.5" customHeight="1" x14ac:dyDescent="0.35">
      <c r="A269" s="8" t="str">
        <f>IF(N269="","-",IFERROR(VLOOKUP(N269,'[1]All Route Non-Bailment V76'!$A:$H,5,0),VLOOKUP(N269,'[1]TTVT AAT PxP Bailment EDC V76'!$A:$H,5,0)))</f>
        <v>Bailment</v>
      </c>
      <c r="B269" s="9" t="str">
        <f t="shared" si="16"/>
        <v>Completed</v>
      </c>
      <c r="C269" s="10">
        <f t="shared" si="19"/>
        <v>268</v>
      </c>
      <c r="D269" s="11" t="s">
        <v>43</v>
      </c>
      <c r="E269" s="12" t="s">
        <v>44</v>
      </c>
      <c r="F269" s="11" t="s">
        <v>1</v>
      </c>
      <c r="G269" s="11">
        <v>4411956</v>
      </c>
      <c r="H269" s="13" t="str">
        <f>IF(N269="","-",IFERROR(VLOOKUP(N269,'[1]All Route Non-Bailment V76'!$A:$H,7,0),VLOOKUP(N269,'[1]TTVT AAT PxP Bailment EDC V76'!$A:$H,7,0)))</f>
        <v>Round Trip</v>
      </c>
      <c r="I269" s="11" t="s">
        <v>45</v>
      </c>
      <c r="J269" s="12">
        <v>45274</v>
      </c>
      <c r="K269" s="12">
        <v>45275</v>
      </c>
      <c r="L269" s="12">
        <v>45275</v>
      </c>
      <c r="M269" s="12" t="s">
        <v>69</v>
      </c>
      <c r="N269" s="11" t="s">
        <v>122</v>
      </c>
      <c r="O269" s="13" t="str">
        <f>IF(N269="","-",IFERROR(VLOOKUP(N269,'[1]All Route Non-Bailment V76'!$A:$H,6,0),VLOOKUP(N269,'[1]TTVT AAT PxP Bailment EDC V76'!$A:$H,6,0)))</f>
        <v>11 - 20</v>
      </c>
      <c r="P269" s="11">
        <v>1</v>
      </c>
      <c r="Q269" s="11" t="s">
        <v>3</v>
      </c>
      <c r="R269" s="11" t="s">
        <v>3</v>
      </c>
      <c r="S269" s="13" t="str">
        <f>IF(N269="","-",IFERROR(VLOOKUP(N269,'[1]All Route Non-Bailment V76'!$A:$AF,32,0),VLOOKUP(N269,'[1]TTVT AAT PxP Bailment EDC V76'!$A:$AC,29,0)))</f>
        <v>6W</v>
      </c>
      <c r="T269" s="11" t="s">
        <v>48</v>
      </c>
      <c r="U269" s="11" t="s">
        <v>79</v>
      </c>
      <c r="V269" s="14" t="s">
        <v>80</v>
      </c>
      <c r="W269" s="11" t="s">
        <v>81</v>
      </c>
      <c r="X269" s="15" t="s">
        <v>52</v>
      </c>
      <c r="Y269" s="15" t="s">
        <v>54</v>
      </c>
      <c r="Z269" s="16" t="s">
        <v>3</v>
      </c>
      <c r="AA269" s="16" t="s">
        <v>3</v>
      </c>
      <c r="AB269" s="16" t="s">
        <v>3</v>
      </c>
      <c r="AC269" s="16" t="s">
        <v>3</v>
      </c>
      <c r="AD269" s="15" t="s">
        <v>3</v>
      </c>
      <c r="AE269" s="15" t="s">
        <v>3</v>
      </c>
      <c r="AF269" s="16" t="s">
        <v>3</v>
      </c>
      <c r="AG269" s="16" t="s">
        <v>3</v>
      </c>
      <c r="AH269" s="16" t="s">
        <v>3</v>
      </c>
      <c r="AI269" s="16" t="s">
        <v>3</v>
      </c>
      <c r="AJ269" s="15" t="s">
        <v>3</v>
      </c>
      <c r="AK269" s="15" t="s">
        <v>3</v>
      </c>
      <c r="AL269" s="16" t="s">
        <v>3</v>
      </c>
      <c r="AM269" s="16" t="s">
        <v>3</v>
      </c>
      <c r="AN269" s="16" t="s">
        <v>3</v>
      </c>
      <c r="AO269" s="16" t="s">
        <v>3</v>
      </c>
      <c r="AP269" s="16" t="s">
        <v>53</v>
      </c>
      <c r="AQ269" s="16" t="s">
        <v>3</v>
      </c>
      <c r="AR269" s="16" t="s">
        <v>3</v>
      </c>
      <c r="AS269" s="16" t="s">
        <v>3</v>
      </c>
      <c r="AT269" s="16" t="s">
        <v>3</v>
      </c>
      <c r="AU269" s="11" t="s">
        <v>3</v>
      </c>
      <c r="AV269" s="11" t="s">
        <v>3</v>
      </c>
      <c r="AW269" s="11" t="s">
        <v>3</v>
      </c>
      <c r="AX269" s="17" t="str">
        <f>VLOOKUP(G269,'[1]JDA data'!$D:$E,2,0)</f>
        <v>AC0044</v>
      </c>
      <c r="AY269" s="17" t="b">
        <f t="shared" si="17"/>
        <v>1</v>
      </c>
      <c r="AZ269" s="17" t="str">
        <f t="shared" si="18"/>
        <v>BTS</v>
      </c>
    </row>
    <row r="270" spans="1:52" s="18" customFormat="1" ht="16.5" customHeight="1" x14ac:dyDescent="0.35">
      <c r="A270" s="8" t="str">
        <f>IF(N270="","-",IFERROR(VLOOKUP(N270,'[1]All Route Non-Bailment V76'!$A:$H,5,0),VLOOKUP(N270,'[1]TTVT AAT PxP Bailment EDC V76'!$A:$H,5,0)))</f>
        <v>Bailment</v>
      </c>
      <c r="B270" s="9" t="str">
        <f t="shared" si="16"/>
        <v>Completed</v>
      </c>
      <c r="C270" s="10">
        <f t="shared" si="19"/>
        <v>269</v>
      </c>
      <c r="D270" s="11" t="s">
        <v>62</v>
      </c>
      <c r="E270" s="12" t="s">
        <v>44</v>
      </c>
      <c r="F270" s="11" t="s">
        <v>1</v>
      </c>
      <c r="G270" s="11">
        <v>4411812</v>
      </c>
      <c r="H270" s="13" t="str">
        <f>IF(N270="","-",IFERROR(VLOOKUP(N270,'[1]All Route Non-Bailment V76'!$A:$H,7,0),VLOOKUP(N270,'[1]TTVT AAT PxP Bailment EDC V76'!$A:$H,7,0)))</f>
        <v>Round Trip</v>
      </c>
      <c r="I270" s="11" t="s">
        <v>45</v>
      </c>
      <c r="J270" s="12">
        <v>45274</v>
      </c>
      <c r="K270" s="12">
        <v>45275</v>
      </c>
      <c r="L270" s="12">
        <v>45275</v>
      </c>
      <c r="M270" s="12" t="s">
        <v>69</v>
      </c>
      <c r="N270" s="11" t="s">
        <v>143</v>
      </c>
      <c r="O270" s="13" t="str">
        <f>IF(N270="","-",IFERROR(VLOOKUP(N270,'[1]All Route Non-Bailment V76'!$A:$H,6,0),VLOOKUP(N270,'[1]TTVT AAT PxP Bailment EDC V76'!$A:$H,6,0)))</f>
        <v>11 - 20</v>
      </c>
      <c r="P270" s="11">
        <v>1</v>
      </c>
      <c r="Q270" s="11" t="s">
        <v>3</v>
      </c>
      <c r="R270" s="11" t="s">
        <v>3</v>
      </c>
      <c r="S270" s="13" t="str">
        <f>IF(N270="","-",IFERROR(VLOOKUP(N270,'[1]All Route Non-Bailment V76'!$A:$AF,32,0),VLOOKUP(N270,'[1]TTVT AAT PxP Bailment EDC V76'!$A:$AC,29,0)))</f>
        <v>6W</v>
      </c>
      <c r="T270" s="11" t="s">
        <v>48</v>
      </c>
      <c r="U270" s="11" t="s">
        <v>65</v>
      </c>
      <c r="V270" s="14" t="s">
        <v>66</v>
      </c>
      <c r="W270" s="11" t="s">
        <v>67</v>
      </c>
      <c r="X270" s="15" t="s">
        <v>52</v>
      </c>
      <c r="Y270" s="15" t="s">
        <v>54</v>
      </c>
      <c r="Z270" s="16" t="s">
        <v>3</v>
      </c>
      <c r="AA270" s="16" t="s">
        <v>3</v>
      </c>
      <c r="AB270" s="16" t="s">
        <v>3</v>
      </c>
      <c r="AC270" s="16" t="s">
        <v>3</v>
      </c>
      <c r="AD270" s="15" t="s">
        <v>3</v>
      </c>
      <c r="AE270" s="15" t="s">
        <v>3</v>
      </c>
      <c r="AF270" s="16" t="s">
        <v>3</v>
      </c>
      <c r="AG270" s="16" t="s">
        <v>3</v>
      </c>
      <c r="AH270" s="16" t="s">
        <v>3</v>
      </c>
      <c r="AI270" s="16" t="s">
        <v>3</v>
      </c>
      <c r="AJ270" s="15" t="s">
        <v>3</v>
      </c>
      <c r="AK270" s="15" t="s">
        <v>3</v>
      </c>
      <c r="AL270" s="16" t="s">
        <v>3</v>
      </c>
      <c r="AM270" s="16" t="s">
        <v>3</v>
      </c>
      <c r="AN270" s="16" t="s">
        <v>3</v>
      </c>
      <c r="AO270" s="16" t="s">
        <v>3</v>
      </c>
      <c r="AP270" s="16" t="s">
        <v>68</v>
      </c>
      <c r="AQ270" s="16" t="s">
        <v>3</v>
      </c>
      <c r="AR270" s="16" t="s">
        <v>3</v>
      </c>
      <c r="AS270" s="16" t="s">
        <v>3</v>
      </c>
      <c r="AT270" s="16" t="s">
        <v>3</v>
      </c>
      <c r="AU270" s="11" t="s">
        <v>3</v>
      </c>
      <c r="AV270" s="11" t="s">
        <v>3</v>
      </c>
      <c r="AW270" s="11" t="s">
        <v>3</v>
      </c>
      <c r="AX270" s="17" t="str">
        <f>VLOOKUP(G270,'[1]JDA data'!$D:$E,2,0)</f>
        <v>AC0045</v>
      </c>
      <c r="AY270" s="17" t="b">
        <f t="shared" si="17"/>
        <v>1</v>
      </c>
      <c r="AZ270" s="17" t="str">
        <f t="shared" si="18"/>
        <v>DRD</v>
      </c>
    </row>
    <row r="271" spans="1:52" s="18" customFormat="1" ht="16.5" customHeight="1" x14ac:dyDescent="0.35">
      <c r="A271" s="8" t="str">
        <f>IF(N271="","-",IFERROR(VLOOKUP(N271,'[1]All Route Non-Bailment V76'!$A:$H,5,0),VLOOKUP(N271,'[1]TTVT AAT PxP Bailment EDC V76'!$A:$H,5,0)))</f>
        <v>Bailment</v>
      </c>
      <c r="B271" s="9" t="str">
        <f t="shared" si="16"/>
        <v>Completed</v>
      </c>
      <c r="C271" s="10">
        <f t="shared" si="19"/>
        <v>270</v>
      </c>
      <c r="D271" s="11" t="s">
        <v>43</v>
      </c>
      <c r="E271" s="12" t="s">
        <v>44</v>
      </c>
      <c r="F271" s="11" t="s">
        <v>1</v>
      </c>
      <c r="G271" s="11">
        <v>4411957</v>
      </c>
      <c r="H271" s="13" t="str">
        <f>IF(N271="","-",IFERROR(VLOOKUP(N271,'[1]All Route Non-Bailment V76'!$A:$H,7,0),VLOOKUP(N271,'[1]TTVT AAT PxP Bailment EDC V76'!$A:$H,7,0)))</f>
        <v>Round Trip</v>
      </c>
      <c r="I271" s="11" t="s">
        <v>45</v>
      </c>
      <c r="J271" s="12">
        <v>45274</v>
      </c>
      <c r="K271" s="12">
        <v>45275</v>
      </c>
      <c r="L271" s="12">
        <v>45275</v>
      </c>
      <c r="M271" s="12" t="s">
        <v>69</v>
      </c>
      <c r="N271" s="11" t="s">
        <v>155</v>
      </c>
      <c r="O271" s="13" t="str">
        <f>IF(N271="","-",IFERROR(VLOOKUP(N271,'[1]All Route Non-Bailment V76'!$A:$H,6,0),VLOOKUP(N271,'[1]TTVT AAT PxP Bailment EDC V76'!$A:$H,6,0)))</f>
        <v>11 - 20</v>
      </c>
      <c r="P271" s="11">
        <v>1</v>
      </c>
      <c r="Q271" s="11" t="s">
        <v>3</v>
      </c>
      <c r="R271" s="11" t="s">
        <v>3</v>
      </c>
      <c r="S271" s="13" t="str">
        <f>IF(N271="","-",IFERROR(VLOOKUP(N271,'[1]All Route Non-Bailment V76'!$A:$AF,32,0),VLOOKUP(N271,'[1]TTVT AAT PxP Bailment EDC V76'!$A:$AC,29,0)))</f>
        <v>6W</v>
      </c>
      <c r="T271" s="11" t="s">
        <v>48</v>
      </c>
      <c r="U271" s="11" t="s">
        <v>49</v>
      </c>
      <c r="V271" s="14" t="s">
        <v>50</v>
      </c>
      <c r="W271" s="11" t="s">
        <v>51</v>
      </c>
      <c r="X271" s="15" t="s">
        <v>52</v>
      </c>
      <c r="Y271" s="15" t="s">
        <v>54</v>
      </c>
      <c r="Z271" s="16" t="s">
        <v>3</v>
      </c>
      <c r="AA271" s="16" t="s">
        <v>3</v>
      </c>
      <c r="AB271" s="16" t="s">
        <v>3</v>
      </c>
      <c r="AC271" s="16" t="s">
        <v>3</v>
      </c>
      <c r="AD271" s="15" t="s">
        <v>3</v>
      </c>
      <c r="AE271" s="15" t="s">
        <v>3</v>
      </c>
      <c r="AF271" s="16" t="s">
        <v>3</v>
      </c>
      <c r="AG271" s="16" t="s">
        <v>3</v>
      </c>
      <c r="AH271" s="16" t="s">
        <v>3</v>
      </c>
      <c r="AI271" s="16" t="s">
        <v>3</v>
      </c>
      <c r="AJ271" s="15" t="s">
        <v>3</v>
      </c>
      <c r="AK271" s="15" t="s">
        <v>3</v>
      </c>
      <c r="AL271" s="16" t="s">
        <v>3</v>
      </c>
      <c r="AM271" s="16" t="s">
        <v>3</v>
      </c>
      <c r="AN271" s="16" t="s">
        <v>3</v>
      </c>
      <c r="AO271" s="16" t="s">
        <v>3</v>
      </c>
      <c r="AP271" s="16" t="s">
        <v>68</v>
      </c>
      <c r="AQ271" s="16" t="s">
        <v>3</v>
      </c>
      <c r="AR271" s="16" t="s">
        <v>3</v>
      </c>
      <c r="AS271" s="16" t="s">
        <v>3</v>
      </c>
      <c r="AT271" s="16" t="s">
        <v>3</v>
      </c>
      <c r="AU271" s="11" t="s">
        <v>3</v>
      </c>
      <c r="AV271" s="11" t="s">
        <v>3</v>
      </c>
      <c r="AW271" s="11" t="s">
        <v>3</v>
      </c>
      <c r="AX271" s="17" t="str">
        <f>VLOOKUP(G271,'[1]JDA data'!$D:$E,2,0)</f>
        <v>AC0046</v>
      </c>
      <c r="AY271" s="17" t="b">
        <f t="shared" si="17"/>
        <v>1</v>
      </c>
      <c r="AZ271" s="17" t="str">
        <f t="shared" si="18"/>
        <v>BTS</v>
      </c>
    </row>
    <row r="272" spans="1:52" s="18" customFormat="1" ht="16.5" customHeight="1" x14ac:dyDescent="0.35">
      <c r="A272" s="8" t="str">
        <f>IF(N272="","-",IFERROR(VLOOKUP(N272,'[1]All Route Non-Bailment V76'!$A:$H,5,0),VLOOKUP(N272,'[1]TTVT AAT PxP Bailment EDC V76'!$A:$H,5,0)))</f>
        <v>Bailment</v>
      </c>
      <c r="B272" s="9" t="str">
        <f t="shared" si="16"/>
        <v>Completed</v>
      </c>
      <c r="C272" s="10">
        <f t="shared" si="19"/>
        <v>271</v>
      </c>
      <c r="D272" s="11" t="s">
        <v>55</v>
      </c>
      <c r="E272" s="12" t="s">
        <v>44</v>
      </c>
      <c r="F272" s="11" t="s">
        <v>1</v>
      </c>
      <c r="G272" s="11">
        <v>4411796</v>
      </c>
      <c r="H272" s="13" t="str">
        <f>IF(N272="","-",IFERROR(VLOOKUP(N272,'[1]All Route Non-Bailment V76'!$A:$H,7,0),VLOOKUP(N272,'[1]TTVT AAT PxP Bailment EDC V76'!$A:$H,7,0)))</f>
        <v>Round Trip</v>
      </c>
      <c r="I272" s="11" t="s">
        <v>45</v>
      </c>
      <c r="J272" s="12">
        <v>45274</v>
      </c>
      <c r="K272" s="12">
        <v>45275</v>
      </c>
      <c r="L272" s="12">
        <v>45275</v>
      </c>
      <c r="M272" s="12" t="s">
        <v>69</v>
      </c>
      <c r="N272" s="11" t="s">
        <v>123</v>
      </c>
      <c r="O272" s="13" t="str">
        <f>IF(N272="","-",IFERROR(VLOOKUP(N272,'[1]All Route Non-Bailment V76'!$A:$H,6,0),VLOOKUP(N272,'[1]TTVT AAT PxP Bailment EDC V76'!$A:$H,6,0)))</f>
        <v>11 - 20</v>
      </c>
      <c r="P272" s="11">
        <v>1</v>
      </c>
      <c r="Q272" s="11" t="s">
        <v>3</v>
      </c>
      <c r="R272" s="11" t="s">
        <v>3</v>
      </c>
      <c r="S272" s="13" t="str">
        <f>IF(N272="","-",IFERROR(VLOOKUP(N272,'[1]All Route Non-Bailment V76'!$A:$AF,32,0),VLOOKUP(N272,'[1]TTVT AAT PxP Bailment EDC V76'!$A:$AC,29,0)))</f>
        <v>6W</v>
      </c>
      <c r="T272" s="11" t="s">
        <v>48</v>
      </c>
      <c r="U272" s="11" t="s">
        <v>71</v>
      </c>
      <c r="V272" s="14" t="s">
        <v>158</v>
      </c>
      <c r="W272" s="11" t="s">
        <v>159</v>
      </c>
      <c r="X272" s="15" t="s">
        <v>52</v>
      </c>
      <c r="Y272" s="15" t="s">
        <v>61</v>
      </c>
      <c r="Z272" s="16" t="s">
        <v>3</v>
      </c>
      <c r="AA272" s="16" t="s">
        <v>3</v>
      </c>
      <c r="AB272" s="16" t="s">
        <v>3</v>
      </c>
      <c r="AC272" s="16" t="s">
        <v>3</v>
      </c>
      <c r="AD272" s="15" t="s">
        <v>3</v>
      </c>
      <c r="AE272" s="15" t="s">
        <v>3</v>
      </c>
      <c r="AF272" s="16" t="s">
        <v>3</v>
      </c>
      <c r="AG272" s="16" t="s">
        <v>3</v>
      </c>
      <c r="AH272" s="16" t="s">
        <v>3</v>
      </c>
      <c r="AI272" s="16" t="s">
        <v>3</v>
      </c>
      <c r="AJ272" s="15" t="s">
        <v>3</v>
      </c>
      <c r="AK272" s="15" t="s">
        <v>3</v>
      </c>
      <c r="AL272" s="16" t="s">
        <v>3</v>
      </c>
      <c r="AM272" s="16" t="s">
        <v>3</v>
      </c>
      <c r="AN272" s="16" t="s">
        <v>3</v>
      </c>
      <c r="AO272" s="16" t="s">
        <v>3</v>
      </c>
      <c r="AP272" s="16" t="s">
        <v>60</v>
      </c>
      <c r="AQ272" s="16" t="s">
        <v>3</v>
      </c>
      <c r="AR272" s="16" t="s">
        <v>3</v>
      </c>
      <c r="AS272" s="16" t="s">
        <v>3</v>
      </c>
      <c r="AT272" s="16" t="s">
        <v>3</v>
      </c>
      <c r="AU272" s="11" t="s">
        <v>3</v>
      </c>
      <c r="AV272" s="11" t="s">
        <v>3</v>
      </c>
      <c r="AW272" s="11" t="s">
        <v>3</v>
      </c>
      <c r="AX272" s="17" t="str">
        <f>VLOOKUP(G272,'[1]JDA data'!$D:$E,2,0)</f>
        <v>AA0007</v>
      </c>
      <c r="AY272" s="17" t="b">
        <f t="shared" si="17"/>
        <v>1</v>
      </c>
      <c r="AZ272" s="17" t="str">
        <f t="shared" si="18"/>
        <v>JNS</v>
      </c>
    </row>
    <row r="273" spans="1:52" s="18" customFormat="1" ht="16.5" customHeight="1" x14ac:dyDescent="0.35">
      <c r="A273" s="8" t="str">
        <f>IF(N273="","-",IFERROR(VLOOKUP(N273,'[1]All Route Non-Bailment V76'!$A:$H,5,0),VLOOKUP(N273,'[1]TTVT AAT PxP Bailment EDC V76'!$A:$H,5,0)))</f>
        <v>Bailment</v>
      </c>
      <c r="B273" s="9" t="str">
        <f t="shared" si="16"/>
        <v>Completed</v>
      </c>
      <c r="C273" s="10">
        <f t="shared" si="19"/>
        <v>272</v>
      </c>
      <c r="D273" s="11" t="s">
        <v>55</v>
      </c>
      <c r="E273" s="12" t="s">
        <v>44</v>
      </c>
      <c r="F273" s="11" t="s">
        <v>0</v>
      </c>
      <c r="G273" s="11">
        <v>4411808</v>
      </c>
      <c r="H273" s="13" t="str">
        <f>IF(N273="","-",IFERROR(VLOOKUP(N273,'[1]All Route Non-Bailment V76'!$A:$H,7,0),VLOOKUP(N273,'[1]TTVT AAT PxP Bailment EDC V76'!$A:$H,7,0)))</f>
        <v>Round Trip</v>
      </c>
      <c r="I273" s="11" t="s">
        <v>45</v>
      </c>
      <c r="J273" s="12">
        <v>45275</v>
      </c>
      <c r="K273" s="12">
        <v>45275</v>
      </c>
      <c r="L273" s="12">
        <v>45275</v>
      </c>
      <c r="M273" s="12" t="s">
        <v>69</v>
      </c>
      <c r="N273" s="11" t="s">
        <v>132</v>
      </c>
      <c r="O273" s="13" t="str">
        <f>IF(N273="","-",IFERROR(VLOOKUP(N273,'[1]All Route Non-Bailment V76'!$A:$H,6,0),VLOOKUP(N273,'[1]TTVT AAT PxP Bailment EDC V76'!$A:$H,6,0)))</f>
        <v>11 - 20</v>
      </c>
      <c r="P273" s="11">
        <v>1</v>
      </c>
      <c r="Q273" s="11" t="s">
        <v>3</v>
      </c>
      <c r="R273" s="11" t="s">
        <v>3</v>
      </c>
      <c r="S273" s="13" t="str">
        <f>IF(N273="","-",IFERROR(VLOOKUP(N273,'[1]All Route Non-Bailment V76'!$A:$AF,32,0),VLOOKUP(N273,'[1]TTVT AAT PxP Bailment EDC V76'!$A:$AC,29,0)))</f>
        <v>6W</v>
      </c>
      <c r="T273" s="11" t="s">
        <v>48</v>
      </c>
      <c r="U273" s="11" t="s">
        <v>71</v>
      </c>
      <c r="V273" s="14" t="s">
        <v>158</v>
      </c>
      <c r="W273" s="11" t="s">
        <v>159</v>
      </c>
      <c r="X273" s="15" t="s">
        <v>52</v>
      </c>
      <c r="Y273" s="15" t="s">
        <v>131</v>
      </c>
      <c r="Z273" s="16" t="s">
        <v>3</v>
      </c>
      <c r="AA273" s="16" t="s">
        <v>3</v>
      </c>
      <c r="AB273" s="16" t="s">
        <v>3</v>
      </c>
      <c r="AC273" s="16" t="s">
        <v>3</v>
      </c>
      <c r="AD273" s="15" t="s">
        <v>3</v>
      </c>
      <c r="AE273" s="15" t="s">
        <v>3</v>
      </c>
      <c r="AF273" s="16" t="s">
        <v>3</v>
      </c>
      <c r="AG273" s="16" t="s">
        <v>3</v>
      </c>
      <c r="AH273" s="16" t="s">
        <v>3</v>
      </c>
      <c r="AI273" s="16" t="s">
        <v>3</v>
      </c>
      <c r="AJ273" s="15" t="s">
        <v>3</v>
      </c>
      <c r="AK273" s="15" t="s">
        <v>3</v>
      </c>
      <c r="AL273" s="16" t="s">
        <v>3</v>
      </c>
      <c r="AM273" s="16" t="s">
        <v>3</v>
      </c>
      <c r="AN273" s="16" t="s">
        <v>3</v>
      </c>
      <c r="AO273" s="16" t="s">
        <v>3</v>
      </c>
      <c r="AP273" s="16" t="s">
        <v>54</v>
      </c>
      <c r="AQ273" s="16" t="s">
        <v>3</v>
      </c>
      <c r="AR273" s="16" t="s">
        <v>3</v>
      </c>
      <c r="AS273" s="16" t="s">
        <v>3</v>
      </c>
      <c r="AT273" s="16" t="s">
        <v>3</v>
      </c>
      <c r="AU273" s="11" t="s">
        <v>3</v>
      </c>
      <c r="AV273" s="11" t="s">
        <v>3</v>
      </c>
      <c r="AW273" s="11" t="s">
        <v>3</v>
      </c>
      <c r="AX273" s="17" t="str">
        <f>VLOOKUP(G273,'[1]JDA data'!$D:$E,2,0)</f>
        <v>AC0035</v>
      </c>
      <c r="AY273" s="17" t="b">
        <f t="shared" si="17"/>
        <v>1</v>
      </c>
      <c r="AZ273" s="17" t="str">
        <f t="shared" si="18"/>
        <v>JNS</v>
      </c>
    </row>
    <row r="274" spans="1:52" s="18" customFormat="1" ht="16.5" customHeight="1" x14ac:dyDescent="0.35">
      <c r="A274" s="8" t="str">
        <f>IF(N274="","-",IFERROR(VLOOKUP(N274,'[1]All Route Non-Bailment V76'!$A:$H,5,0),VLOOKUP(N274,'[1]TTVT AAT PxP Bailment EDC V76'!$A:$H,5,0)))</f>
        <v>Bailment</v>
      </c>
      <c r="B274" s="9" t="str">
        <f t="shared" si="16"/>
        <v>Completed</v>
      </c>
      <c r="C274" s="10">
        <f t="shared" si="19"/>
        <v>273</v>
      </c>
      <c r="D274" s="11" t="s">
        <v>62</v>
      </c>
      <c r="E274" s="12" t="s">
        <v>44</v>
      </c>
      <c r="F274" s="11" t="s">
        <v>0</v>
      </c>
      <c r="G274" s="11">
        <v>4411836</v>
      </c>
      <c r="H274" s="13" t="str">
        <f>IF(N274="","-",IFERROR(VLOOKUP(N274,'[1]All Route Non-Bailment V76'!$A:$H,7,0),VLOOKUP(N274,'[1]TTVT AAT PxP Bailment EDC V76'!$A:$H,7,0)))</f>
        <v>Round Trip</v>
      </c>
      <c r="I274" s="11" t="s">
        <v>63</v>
      </c>
      <c r="J274" s="12">
        <v>45275</v>
      </c>
      <c r="K274" s="12">
        <v>45275</v>
      </c>
      <c r="L274" s="12">
        <v>45275</v>
      </c>
      <c r="M274" s="12" t="s">
        <v>69</v>
      </c>
      <c r="N274" s="11" t="s">
        <v>133</v>
      </c>
      <c r="O274" s="13" t="str">
        <f>IF(N274="","-",IFERROR(VLOOKUP(N274,'[1]All Route Non-Bailment V76'!$A:$H,6,0),VLOOKUP(N274,'[1]TTVT AAT PxP Bailment EDC V76'!$A:$H,6,0)))</f>
        <v>11 - 20</v>
      </c>
      <c r="P274" s="11">
        <v>1</v>
      </c>
      <c r="Q274" s="11" t="s">
        <v>3</v>
      </c>
      <c r="R274" s="11" t="s">
        <v>3</v>
      </c>
      <c r="S274" s="13" t="str">
        <f>IF(N274="","-",IFERROR(VLOOKUP(N274,'[1]All Route Non-Bailment V76'!$A:$AF,32,0),VLOOKUP(N274,'[1]TTVT AAT PxP Bailment EDC V76'!$A:$AC,29,0)))</f>
        <v>6W</v>
      </c>
      <c r="T274" s="11" t="s">
        <v>48</v>
      </c>
      <c r="U274" s="11" t="s">
        <v>65</v>
      </c>
      <c r="V274" s="14" t="s">
        <v>66</v>
      </c>
      <c r="W274" s="11" t="s">
        <v>67</v>
      </c>
      <c r="X274" s="15" t="s">
        <v>52</v>
      </c>
      <c r="Y274" s="15" t="s">
        <v>68</v>
      </c>
      <c r="Z274" s="16" t="s">
        <v>3</v>
      </c>
      <c r="AA274" s="16" t="s">
        <v>3</v>
      </c>
      <c r="AB274" s="16" t="s">
        <v>3</v>
      </c>
      <c r="AC274" s="16" t="s">
        <v>3</v>
      </c>
      <c r="AD274" s="15" t="s">
        <v>3</v>
      </c>
      <c r="AE274" s="15" t="s">
        <v>3</v>
      </c>
      <c r="AF274" s="16" t="s">
        <v>3</v>
      </c>
      <c r="AG274" s="16" t="s">
        <v>3</v>
      </c>
      <c r="AH274" s="16" t="s">
        <v>3</v>
      </c>
      <c r="AI274" s="16" t="s">
        <v>3</v>
      </c>
      <c r="AJ274" s="15" t="s">
        <v>3</v>
      </c>
      <c r="AK274" s="15" t="s">
        <v>3</v>
      </c>
      <c r="AL274" s="16" t="s">
        <v>3</v>
      </c>
      <c r="AM274" s="16" t="s">
        <v>3</v>
      </c>
      <c r="AN274" s="16" t="s">
        <v>3</v>
      </c>
      <c r="AO274" s="16" t="s">
        <v>3</v>
      </c>
      <c r="AP274" s="16" t="s">
        <v>54</v>
      </c>
      <c r="AQ274" s="16" t="s">
        <v>3</v>
      </c>
      <c r="AR274" s="16" t="s">
        <v>3</v>
      </c>
      <c r="AS274" s="16" t="s">
        <v>3</v>
      </c>
      <c r="AT274" s="16" t="s">
        <v>3</v>
      </c>
      <c r="AU274" s="11" t="s">
        <v>3</v>
      </c>
      <c r="AV274" s="11" t="s">
        <v>3</v>
      </c>
      <c r="AW274" s="11" t="s">
        <v>3</v>
      </c>
      <c r="AX274" s="17" t="str">
        <f>VLOOKUP(G274,'[1]JDA data'!$D:$E,2,0)</f>
        <v>AC0036</v>
      </c>
      <c r="AY274" s="17" t="b">
        <f t="shared" si="17"/>
        <v>1</v>
      </c>
      <c r="AZ274" s="17" t="str">
        <f t="shared" si="18"/>
        <v>DRD</v>
      </c>
    </row>
    <row r="275" spans="1:52" s="18" customFormat="1" ht="16.5" customHeight="1" x14ac:dyDescent="0.35">
      <c r="A275" s="8" t="str">
        <f>IF(N275="","-",IFERROR(VLOOKUP(N275,'[1]All Route Non-Bailment V76'!$A:$H,5,0),VLOOKUP(N275,'[1]TTVT AAT PxP Bailment EDC V76'!$A:$H,5,0)))</f>
        <v>Bailment</v>
      </c>
      <c r="B275" s="9" t="str">
        <f t="shared" si="16"/>
        <v>Completed</v>
      </c>
      <c r="C275" s="10">
        <f t="shared" si="19"/>
        <v>274</v>
      </c>
      <c r="D275" s="11" t="s">
        <v>43</v>
      </c>
      <c r="E275" s="12" t="s">
        <v>44</v>
      </c>
      <c r="F275" s="11" t="s">
        <v>0</v>
      </c>
      <c r="G275" s="11">
        <v>4411798</v>
      </c>
      <c r="H275" s="13" t="str">
        <f>IF(N275="","-",IFERROR(VLOOKUP(N275,'[1]All Route Non-Bailment V76'!$A:$H,7,0),VLOOKUP(N275,'[1]TTVT AAT PxP Bailment EDC V76'!$A:$H,7,0)))</f>
        <v>Round Trip</v>
      </c>
      <c r="I275" s="11" t="s">
        <v>45</v>
      </c>
      <c r="J275" s="12">
        <v>45275</v>
      </c>
      <c r="K275" s="12">
        <v>45275</v>
      </c>
      <c r="L275" s="12">
        <v>45275</v>
      </c>
      <c r="M275" s="12" t="s">
        <v>69</v>
      </c>
      <c r="N275" s="11" t="s">
        <v>70</v>
      </c>
      <c r="O275" s="13" t="str">
        <f>IF(N275="","-",IFERROR(VLOOKUP(N275,'[1]All Route Non-Bailment V76'!$A:$H,6,0),VLOOKUP(N275,'[1]TTVT AAT PxP Bailment EDC V76'!$A:$H,6,0)))</f>
        <v>11 - 20</v>
      </c>
      <c r="P275" s="11">
        <v>1</v>
      </c>
      <c r="Q275" s="11" t="s">
        <v>3</v>
      </c>
      <c r="R275" s="11" t="s">
        <v>3</v>
      </c>
      <c r="S275" s="13" t="str">
        <f>IF(N275="","-",IFERROR(VLOOKUP(N275,'[1]All Route Non-Bailment V76'!$A:$AF,32,0),VLOOKUP(N275,'[1]TTVT AAT PxP Bailment EDC V76'!$A:$AC,29,0)))</f>
        <v>6W</v>
      </c>
      <c r="T275" s="11" t="s">
        <v>48</v>
      </c>
      <c r="U275" s="11" t="s">
        <v>79</v>
      </c>
      <c r="V275" s="14" t="s">
        <v>80</v>
      </c>
      <c r="W275" s="11" t="s">
        <v>81</v>
      </c>
      <c r="X275" s="15" t="s">
        <v>52</v>
      </c>
      <c r="Y275" s="15" t="s">
        <v>68</v>
      </c>
      <c r="Z275" s="16" t="s">
        <v>3</v>
      </c>
      <c r="AA275" s="16" t="s">
        <v>3</v>
      </c>
      <c r="AB275" s="16" t="s">
        <v>3</v>
      </c>
      <c r="AC275" s="16" t="s">
        <v>3</v>
      </c>
      <c r="AD275" s="15" t="s">
        <v>3</v>
      </c>
      <c r="AE275" s="15" t="s">
        <v>3</v>
      </c>
      <c r="AF275" s="16" t="s">
        <v>3</v>
      </c>
      <c r="AG275" s="16" t="s">
        <v>3</v>
      </c>
      <c r="AH275" s="16" t="s">
        <v>3</v>
      </c>
      <c r="AI275" s="16" t="s">
        <v>3</v>
      </c>
      <c r="AJ275" s="15" t="s">
        <v>3</v>
      </c>
      <c r="AK275" s="15" t="s">
        <v>3</v>
      </c>
      <c r="AL275" s="16" t="s">
        <v>3</v>
      </c>
      <c r="AM275" s="16" t="s">
        <v>3</v>
      </c>
      <c r="AN275" s="16" t="s">
        <v>3</v>
      </c>
      <c r="AO275" s="16" t="s">
        <v>3</v>
      </c>
      <c r="AP275" s="16" t="s">
        <v>54</v>
      </c>
      <c r="AQ275" s="16" t="s">
        <v>3</v>
      </c>
      <c r="AR275" s="16" t="s">
        <v>3</v>
      </c>
      <c r="AS275" s="16" t="s">
        <v>3</v>
      </c>
      <c r="AT275" s="16" t="s">
        <v>3</v>
      </c>
      <c r="AU275" s="11" t="s">
        <v>3</v>
      </c>
      <c r="AV275" s="11" t="s">
        <v>3</v>
      </c>
      <c r="AW275" s="11" t="s">
        <v>3</v>
      </c>
      <c r="AX275" s="17" t="str">
        <f>VLOOKUP(G275,'[1]JDA data'!$D:$E,2,0)</f>
        <v>AB0005</v>
      </c>
      <c r="AY275" s="17" t="b">
        <f t="shared" si="17"/>
        <v>1</v>
      </c>
      <c r="AZ275" s="17" t="str">
        <f t="shared" si="18"/>
        <v>BTS</v>
      </c>
    </row>
    <row r="276" spans="1:52" s="18" customFormat="1" ht="16.5" customHeight="1" x14ac:dyDescent="0.35">
      <c r="A276" s="8" t="str">
        <f>IF(N276="","-",IFERROR(VLOOKUP(N276,'[1]All Route Non-Bailment V76'!$A:$H,5,0),VLOOKUP(N276,'[1]TTVT AAT PxP Bailment EDC V76'!$A:$H,5,0)))</f>
        <v>Bailment</v>
      </c>
      <c r="B276" s="9" t="str">
        <f t="shared" si="16"/>
        <v>Completed</v>
      </c>
      <c r="C276" s="10">
        <f t="shared" si="19"/>
        <v>275</v>
      </c>
      <c r="D276" s="11" t="s">
        <v>62</v>
      </c>
      <c r="E276" s="12" t="s">
        <v>44</v>
      </c>
      <c r="F276" s="11" t="s">
        <v>0</v>
      </c>
      <c r="G276" s="11">
        <v>4411986</v>
      </c>
      <c r="H276" s="13" t="str">
        <f>IF(N276="","-",IFERROR(VLOOKUP(N276,'[1]All Route Non-Bailment V76'!$A:$H,7,0),VLOOKUP(N276,'[1]TTVT AAT PxP Bailment EDC V76'!$A:$H,7,0)))</f>
        <v>Round Trip</v>
      </c>
      <c r="I276" s="11" t="s">
        <v>45</v>
      </c>
      <c r="J276" s="12">
        <v>45275</v>
      </c>
      <c r="K276" s="12">
        <v>45275</v>
      </c>
      <c r="L276" s="12">
        <v>45275</v>
      </c>
      <c r="M276" s="12" t="s">
        <v>46</v>
      </c>
      <c r="N276" s="11" t="s">
        <v>74</v>
      </c>
      <c r="O276" s="13" t="str">
        <f>IF(N276="","-",IFERROR(VLOOKUP(N276,'[1]All Route Non-Bailment V76'!$A:$H,6,0),VLOOKUP(N276,'[1]TTVT AAT PxP Bailment EDC V76'!$A:$H,6,0)))</f>
        <v>11 - 20</v>
      </c>
      <c r="P276" s="11">
        <v>1</v>
      </c>
      <c r="Q276" s="11" t="s">
        <v>3</v>
      </c>
      <c r="R276" s="11" t="s">
        <v>3</v>
      </c>
      <c r="S276" s="13" t="str">
        <f>IF(N276="","-",IFERROR(VLOOKUP(N276,'[1]All Route Non-Bailment V76'!$A:$AF,32,0),VLOOKUP(N276,'[1]TTVT AAT PxP Bailment EDC V76'!$A:$AC,29,0)))</f>
        <v>6W</v>
      </c>
      <c r="T276" s="11" t="s">
        <v>48</v>
      </c>
      <c r="U276" s="11" t="s">
        <v>75</v>
      </c>
      <c r="V276" s="14" t="s">
        <v>76</v>
      </c>
      <c r="W276" s="11" t="s">
        <v>116</v>
      </c>
      <c r="X276" s="15" t="s">
        <v>52</v>
      </c>
      <c r="Y276" s="15" t="s">
        <v>68</v>
      </c>
      <c r="Z276" s="16" t="s">
        <v>3</v>
      </c>
      <c r="AA276" s="16" t="s">
        <v>3</v>
      </c>
      <c r="AB276" s="16" t="s">
        <v>3</v>
      </c>
      <c r="AC276" s="16" t="s">
        <v>3</v>
      </c>
      <c r="AD276" s="15" t="s">
        <v>3</v>
      </c>
      <c r="AE276" s="15" t="s">
        <v>3</v>
      </c>
      <c r="AF276" s="16" t="s">
        <v>3</v>
      </c>
      <c r="AG276" s="16" t="s">
        <v>3</v>
      </c>
      <c r="AH276" s="16" t="s">
        <v>3</v>
      </c>
      <c r="AI276" s="16" t="s">
        <v>3</v>
      </c>
      <c r="AJ276" s="15" t="s">
        <v>3</v>
      </c>
      <c r="AK276" s="15" t="s">
        <v>3</v>
      </c>
      <c r="AL276" s="16" t="s">
        <v>3</v>
      </c>
      <c r="AM276" s="16" t="s">
        <v>3</v>
      </c>
      <c r="AN276" s="16" t="s">
        <v>3</v>
      </c>
      <c r="AO276" s="16" t="s">
        <v>3</v>
      </c>
      <c r="AP276" s="16" t="s">
        <v>54</v>
      </c>
      <c r="AQ276" s="16" t="s">
        <v>3</v>
      </c>
      <c r="AR276" s="16" t="s">
        <v>3</v>
      </c>
      <c r="AS276" s="16" t="s">
        <v>3</v>
      </c>
      <c r="AT276" s="16" t="s">
        <v>3</v>
      </c>
      <c r="AU276" s="11" t="s">
        <v>3</v>
      </c>
      <c r="AV276" s="11" t="s">
        <v>3</v>
      </c>
      <c r="AW276" s="11" t="s">
        <v>3</v>
      </c>
      <c r="AX276" s="17" t="str">
        <f>VLOOKUP(G276,'[1]JDA data'!$D:$E,2,0)</f>
        <v>AC0007</v>
      </c>
      <c r="AY276" s="17" t="b">
        <f t="shared" si="17"/>
        <v>1</v>
      </c>
      <c r="AZ276" s="17" t="str">
        <f t="shared" si="18"/>
        <v>DRD</v>
      </c>
    </row>
    <row r="277" spans="1:52" s="18" customFormat="1" ht="16.5" customHeight="1" x14ac:dyDescent="0.35">
      <c r="A277" s="8" t="str">
        <f>IF(N277="","-",IFERROR(VLOOKUP(N277,'[1]All Route Non-Bailment V76'!$A:$H,5,0),VLOOKUP(N277,'[1]TTVT AAT PxP Bailment EDC V76'!$A:$H,5,0)))</f>
        <v>Bailment</v>
      </c>
      <c r="B277" s="9" t="str">
        <f t="shared" si="16"/>
        <v>Completed</v>
      </c>
      <c r="C277" s="10">
        <f t="shared" si="19"/>
        <v>276</v>
      </c>
      <c r="D277" s="11" t="s">
        <v>62</v>
      </c>
      <c r="E277" s="12" t="s">
        <v>44</v>
      </c>
      <c r="F277" s="11" t="s">
        <v>0</v>
      </c>
      <c r="G277" s="11">
        <v>4411830</v>
      </c>
      <c r="H277" s="13" t="str">
        <f>IF(N277="","-",IFERROR(VLOOKUP(N277,'[1]All Route Non-Bailment V76'!$A:$H,7,0),VLOOKUP(N277,'[1]TTVT AAT PxP Bailment EDC V76'!$A:$H,7,0)))</f>
        <v>Round Trip</v>
      </c>
      <c r="I277" s="11" t="s">
        <v>45</v>
      </c>
      <c r="J277" s="12">
        <v>45275</v>
      </c>
      <c r="K277" s="12">
        <v>45275</v>
      </c>
      <c r="L277" s="12">
        <v>45275</v>
      </c>
      <c r="M277" s="12" t="s">
        <v>46</v>
      </c>
      <c r="N277" s="11" t="s">
        <v>78</v>
      </c>
      <c r="O277" s="13" t="str">
        <f>IF(N277="","-",IFERROR(VLOOKUP(N277,'[1]All Route Non-Bailment V76'!$A:$H,6,0),VLOOKUP(N277,'[1]TTVT AAT PxP Bailment EDC V76'!$A:$H,6,0)))</f>
        <v>11 - 20</v>
      </c>
      <c r="P277" s="11">
        <v>1</v>
      </c>
      <c r="Q277" s="11" t="s">
        <v>3</v>
      </c>
      <c r="R277" s="11" t="s">
        <v>3</v>
      </c>
      <c r="S277" s="13" t="str">
        <f>IF(N277="","-",IFERROR(VLOOKUP(N277,'[1]All Route Non-Bailment V76'!$A:$AF,32,0),VLOOKUP(N277,'[1]TTVT AAT PxP Bailment EDC V76'!$A:$AC,29,0)))</f>
        <v>6W</v>
      </c>
      <c r="T277" s="11" t="s">
        <v>48</v>
      </c>
      <c r="U277" s="11" t="s">
        <v>65</v>
      </c>
      <c r="V277" s="14" t="s">
        <v>66</v>
      </c>
      <c r="W277" s="11" t="s">
        <v>67</v>
      </c>
      <c r="X277" s="15" t="s">
        <v>52</v>
      </c>
      <c r="Y277" s="15" t="s">
        <v>68</v>
      </c>
      <c r="Z277" s="16" t="s">
        <v>3</v>
      </c>
      <c r="AA277" s="16" t="s">
        <v>3</v>
      </c>
      <c r="AB277" s="16" t="s">
        <v>3</v>
      </c>
      <c r="AC277" s="16" t="s">
        <v>3</v>
      </c>
      <c r="AD277" s="15" t="s">
        <v>3</v>
      </c>
      <c r="AE277" s="15" t="s">
        <v>3</v>
      </c>
      <c r="AF277" s="16" t="s">
        <v>3</v>
      </c>
      <c r="AG277" s="16" t="s">
        <v>3</v>
      </c>
      <c r="AH277" s="16" t="s">
        <v>3</v>
      </c>
      <c r="AI277" s="16" t="s">
        <v>3</v>
      </c>
      <c r="AJ277" s="15" t="s">
        <v>3</v>
      </c>
      <c r="AK277" s="15" t="s">
        <v>3</v>
      </c>
      <c r="AL277" s="16" t="s">
        <v>3</v>
      </c>
      <c r="AM277" s="16" t="s">
        <v>3</v>
      </c>
      <c r="AN277" s="16" t="s">
        <v>3</v>
      </c>
      <c r="AO277" s="16" t="s">
        <v>3</v>
      </c>
      <c r="AP277" s="16" t="s">
        <v>54</v>
      </c>
      <c r="AQ277" s="16" t="s">
        <v>3</v>
      </c>
      <c r="AR277" s="16" t="s">
        <v>3</v>
      </c>
      <c r="AS277" s="16" t="s">
        <v>3</v>
      </c>
      <c r="AT277" s="16" t="s">
        <v>3</v>
      </c>
      <c r="AU277" s="11" t="s">
        <v>3</v>
      </c>
      <c r="AV277" s="11" t="s">
        <v>3</v>
      </c>
      <c r="AW277" s="11" t="s">
        <v>3</v>
      </c>
      <c r="AX277" s="17" t="str">
        <f>VLOOKUP(G277,'[1]JDA data'!$D:$E,2,0)</f>
        <v>AC0008</v>
      </c>
      <c r="AY277" s="17" t="b">
        <f t="shared" si="17"/>
        <v>1</v>
      </c>
      <c r="AZ277" s="17" t="str">
        <f t="shared" si="18"/>
        <v>DRD</v>
      </c>
    </row>
    <row r="278" spans="1:52" s="18" customFormat="1" ht="16.5" customHeight="1" x14ac:dyDescent="0.35">
      <c r="A278" s="8" t="str">
        <f>IF(N278="","-",IFERROR(VLOOKUP(N278,'[1]All Route Non-Bailment V76'!$A:$H,5,0),VLOOKUP(N278,'[1]TTVT AAT PxP Bailment EDC V76'!$A:$H,5,0)))</f>
        <v>Bailment</v>
      </c>
      <c r="B278" s="9" t="str">
        <f t="shared" si="16"/>
        <v>Completed</v>
      </c>
      <c r="C278" s="10">
        <f t="shared" si="19"/>
        <v>277</v>
      </c>
      <c r="D278" s="11" t="s">
        <v>55</v>
      </c>
      <c r="E278" s="12" t="s">
        <v>44</v>
      </c>
      <c r="F278" s="11" t="s">
        <v>0</v>
      </c>
      <c r="G278" s="11">
        <v>4412001</v>
      </c>
      <c r="H278" s="13" t="str">
        <f>IF(N278="","-",IFERROR(VLOOKUP(N278,'[1]All Route Non-Bailment V76'!$A:$H,7,0),VLOOKUP(N278,'[1]TTVT AAT PxP Bailment EDC V76'!$A:$H,7,0)))</f>
        <v>Round Trip</v>
      </c>
      <c r="I278" s="11" t="s">
        <v>45</v>
      </c>
      <c r="J278" s="12">
        <v>45275</v>
      </c>
      <c r="K278" s="12">
        <v>45275</v>
      </c>
      <c r="L278" s="12">
        <v>45275</v>
      </c>
      <c r="M278" s="12" t="s">
        <v>46</v>
      </c>
      <c r="N278" s="11" t="s">
        <v>82</v>
      </c>
      <c r="O278" s="13" t="str">
        <f>IF(N278="","-",IFERROR(VLOOKUP(N278,'[1]All Route Non-Bailment V76'!$A:$H,6,0),VLOOKUP(N278,'[1]TTVT AAT PxP Bailment EDC V76'!$A:$H,6,0)))</f>
        <v>11 - 20</v>
      </c>
      <c r="P278" s="11">
        <v>1</v>
      </c>
      <c r="Q278" s="11" t="s">
        <v>3</v>
      </c>
      <c r="R278" s="11" t="s">
        <v>3</v>
      </c>
      <c r="S278" s="13" t="str">
        <f>IF(N278="","-",IFERROR(VLOOKUP(N278,'[1]All Route Non-Bailment V76'!$A:$AF,32,0),VLOOKUP(N278,'[1]TTVT AAT PxP Bailment EDC V76'!$A:$AC,29,0)))</f>
        <v>6W</v>
      </c>
      <c r="T278" s="11" t="s">
        <v>48</v>
      </c>
      <c r="U278" s="11" t="s">
        <v>150</v>
      </c>
      <c r="V278" s="14" t="s">
        <v>151</v>
      </c>
      <c r="W278" s="11" t="s">
        <v>152</v>
      </c>
      <c r="X278" s="15" t="s">
        <v>52</v>
      </c>
      <c r="Y278" s="15" t="s">
        <v>53</v>
      </c>
      <c r="Z278" s="16" t="s">
        <v>3</v>
      </c>
      <c r="AA278" s="16" t="s">
        <v>3</v>
      </c>
      <c r="AB278" s="16" t="s">
        <v>3</v>
      </c>
      <c r="AC278" s="16" t="s">
        <v>3</v>
      </c>
      <c r="AD278" s="15" t="s">
        <v>3</v>
      </c>
      <c r="AE278" s="15" t="s">
        <v>3</v>
      </c>
      <c r="AF278" s="16" t="s">
        <v>3</v>
      </c>
      <c r="AG278" s="16" t="s">
        <v>3</v>
      </c>
      <c r="AH278" s="16" t="s">
        <v>3</v>
      </c>
      <c r="AI278" s="16" t="s">
        <v>3</v>
      </c>
      <c r="AJ278" s="15" t="s">
        <v>3</v>
      </c>
      <c r="AK278" s="15" t="s">
        <v>3</v>
      </c>
      <c r="AL278" s="16" t="s">
        <v>3</v>
      </c>
      <c r="AM278" s="16" t="s">
        <v>3</v>
      </c>
      <c r="AN278" s="16" t="s">
        <v>3</v>
      </c>
      <c r="AO278" s="16" t="s">
        <v>3</v>
      </c>
      <c r="AP278" s="16" t="s">
        <v>54</v>
      </c>
      <c r="AQ278" s="16" t="s">
        <v>3</v>
      </c>
      <c r="AR278" s="16" t="s">
        <v>3</v>
      </c>
      <c r="AS278" s="16" t="s">
        <v>3</v>
      </c>
      <c r="AT278" s="16" t="s">
        <v>3</v>
      </c>
      <c r="AU278" s="11" t="s">
        <v>3</v>
      </c>
      <c r="AV278" s="11" t="s">
        <v>3</v>
      </c>
      <c r="AW278" s="11" t="s">
        <v>3</v>
      </c>
      <c r="AX278" s="17" t="str">
        <f>VLOOKUP(G278,'[1]JDA data'!$D:$E,2,0)</f>
        <v>AC0009</v>
      </c>
      <c r="AY278" s="17" t="b">
        <f t="shared" si="17"/>
        <v>1</v>
      </c>
      <c r="AZ278" s="17" t="str">
        <f t="shared" si="18"/>
        <v>JNS</v>
      </c>
    </row>
    <row r="279" spans="1:52" s="18" customFormat="1" ht="16.5" customHeight="1" x14ac:dyDescent="0.35">
      <c r="A279" s="8" t="str">
        <f>IF(N279="","-",IFERROR(VLOOKUP(N279,'[1]All Route Non-Bailment V76'!$A:$H,5,0),VLOOKUP(N279,'[1]TTVT AAT PxP Bailment EDC V76'!$A:$H,5,0)))</f>
        <v>Bailment</v>
      </c>
      <c r="B279" s="9" t="str">
        <f t="shared" si="16"/>
        <v>Completed</v>
      </c>
      <c r="C279" s="10">
        <f t="shared" si="19"/>
        <v>278</v>
      </c>
      <c r="D279" s="11" t="s">
        <v>55</v>
      </c>
      <c r="E279" s="12" t="s">
        <v>44</v>
      </c>
      <c r="F279" s="11" t="s">
        <v>0</v>
      </c>
      <c r="G279" s="11">
        <v>4411928</v>
      </c>
      <c r="H279" s="13" t="str">
        <f>IF(N279="","-",IFERROR(VLOOKUP(N279,'[1]All Route Non-Bailment V76'!$A:$H,7,0),VLOOKUP(N279,'[1]TTVT AAT PxP Bailment EDC V76'!$A:$H,7,0)))</f>
        <v>Round Trip</v>
      </c>
      <c r="I279" s="11" t="s">
        <v>45</v>
      </c>
      <c r="J279" s="12">
        <v>45275</v>
      </c>
      <c r="K279" s="12">
        <v>45275</v>
      </c>
      <c r="L279" s="12">
        <v>45275</v>
      </c>
      <c r="M279" s="12" t="s">
        <v>46</v>
      </c>
      <c r="N279" s="11" t="s">
        <v>135</v>
      </c>
      <c r="O279" s="13" t="str">
        <f>IF(N279="","-",IFERROR(VLOOKUP(N279,'[1]All Route Non-Bailment V76'!$A:$H,6,0),VLOOKUP(N279,'[1]TTVT AAT PxP Bailment EDC V76'!$A:$H,6,0)))</f>
        <v>11 - 20</v>
      </c>
      <c r="P279" s="11">
        <v>1</v>
      </c>
      <c r="Q279" s="11" t="s">
        <v>3</v>
      </c>
      <c r="R279" s="11" t="s">
        <v>3</v>
      </c>
      <c r="S279" s="13" t="str">
        <f>IF(N279="","-",IFERROR(VLOOKUP(N279,'[1]All Route Non-Bailment V76'!$A:$AF,32,0),VLOOKUP(N279,'[1]TTVT AAT PxP Bailment EDC V76'!$A:$AC,29,0)))</f>
        <v>6W</v>
      </c>
      <c r="T279" s="11" t="s">
        <v>48</v>
      </c>
      <c r="U279" s="11" t="s">
        <v>147</v>
      </c>
      <c r="V279" s="14" t="s">
        <v>148</v>
      </c>
      <c r="W279" s="11" t="s">
        <v>149</v>
      </c>
      <c r="X279" s="15" t="s">
        <v>52</v>
      </c>
      <c r="Y279" s="15" t="s">
        <v>131</v>
      </c>
      <c r="Z279" s="16" t="s">
        <v>3</v>
      </c>
      <c r="AA279" s="16" t="s">
        <v>3</v>
      </c>
      <c r="AB279" s="16" t="s">
        <v>3</v>
      </c>
      <c r="AC279" s="16" t="s">
        <v>3</v>
      </c>
      <c r="AD279" s="15" t="s">
        <v>3</v>
      </c>
      <c r="AE279" s="15" t="s">
        <v>3</v>
      </c>
      <c r="AF279" s="16" t="s">
        <v>3</v>
      </c>
      <c r="AG279" s="16" t="s">
        <v>3</v>
      </c>
      <c r="AH279" s="16" t="s">
        <v>3</v>
      </c>
      <c r="AI279" s="16" t="s">
        <v>3</v>
      </c>
      <c r="AJ279" s="15" t="s">
        <v>3</v>
      </c>
      <c r="AK279" s="15" t="s">
        <v>3</v>
      </c>
      <c r="AL279" s="16" t="s">
        <v>3</v>
      </c>
      <c r="AM279" s="16" t="s">
        <v>3</v>
      </c>
      <c r="AN279" s="16" t="s">
        <v>3</v>
      </c>
      <c r="AO279" s="16" t="s">
        <v>3</v>
      </c>
      <c r="AP279" s="16" t="s">
        <v>54</v>
      </c>
      <c r="AQ279" s="16" t="s">
        <v>3</v>
      </c>
      <c r="AR279" s="16" t="s">
        <v>3</v>
      </c>
      <c r="AS279" s="16" t="s">
        <v>3</v>
      </c>
      <c r="AT279" s="16" t="s">
        <v>3</v>
      </c>
      <c r="AU279" s="11" t="s">
        <v>3</v>
      </c>
      <c r="AV279" s="11" t="s">
        <v>3</v>
      </c>
      <c r="AW279" s="11" t="s">
        <v>3</v>
      </c>
      <c r="AX279" s="17" t="str">
        <f>VLOOKUP(G279,'[1]JDA data'!$D:$E,2,0)</f>
        <v>AC0010</v>
      </c>
      <c r="AY279" s="17" t="b">
        <f t="shared" si="17"/>
        <v>1</v>
      </c>
      <c r="AZ279" s="17" t="str">
        <f t="shared" si="18"/>
        <v>JNS</v>
      </c>
    </row>
    <row r="280" spans="1:52" s="18" customFormat="1" ht="16.5" customHeight="1" x14ac:dyDescent="0.35">
      <c r="A280" s="8" t="str">
        <f>IF(N280="","-",IFERROR(VLOOKUP(N280,'[1]All Route Non-Bailment V76'!$A:$H,5,0),VLOOKUP(N280,'[1]TTVT AAT PxP Bailment EDC V76'!$A:$H,5,0)))</f>
        <v>Bailment</v>
      </c>
      <c r="B280" s="9" t="str">
        <f t="shared" si="16"/>
        <v>Completed</v>
      </c>
      <c r="C280" s="10">
        <f t="shared" si="19"/>
        <v>279</v>
      </c>
      <c r="D280" s="11" t="s">
        <v>43</v>
      </c>
      <c r="E280" s="12" t="s">
        <v>44</v>
      </c>
      <c r="F280" s="11" t="s">
        <v>0</v>
      </c>
      <c r="G280" s="11">
        <v>4411801</v>
      </c>
      <c r="H280" s="13" t="str">
        <f>IF(N280="","-",IFERROR(VLOOKUP(N280,'[1]All Route Non-Bailment V76'!$A:$H,7,0),VLOOKUP(N280,'[1]TTVT AAT PxP Bailment EDC V76'!$A:$H,7,0)))</f>
        <v>Round Trip</v>
      </c>
      <c r="I280" s="11" t="s">
        <v>45</v>
      </c>
      <c r="J280" s="12">
        <v>45275</v>
      </c>
      <c r="K280" s="12">
        <v>45275</v>
      </c>
      <c r="L280" s="12">
        <v>45275</v>
      </c>
      <c r="M280" s="12" t="s">
        <v>46</v>
      </c>
      <c r="N280" s="11" t="s">
        <v>136</v>
      </c>
      <c r="O280" s="13" t="str">
        <f>IF(N280="","-",IFERROR(VLOOKUP(N280,'[1]All Route Non-Bailment V76'!$A:$H,6,0),VLOOKUP(N280,'[1]TTVT AAT PxP Bailment EDC V76'!$A:$H,6,0)))</f>
        <v>11 - 20</v>
      </c>
      <c r="P280" s="11">
        <v>1</v>
      </c>
      <c r="Q280" s="11" t="s">
        <v>3</v>
      </c>
      <c r="R280" s="11" t="s">
        <v>3</v>
      </c>
      <c r="S280" s="13" t="str">
        <f>IF(N280="","-",IFERROR(VLOOKUP(N280,'[1]All Route Non-Bailment V76'!$A:$AF,32,0),VLOOKUP(N280,'[1]TTVT AAT PxP Bailment EDC V76'!$A:$AC,29,0)))</f>
        <v>6W</v>
      </c>
      <c r="T280" s="11" t="s">
        <v>48</v>
      </c>
      <c r="U280" s="11" t="s">
        <v>88</v>
      </c>
      <c r="V280" s="14" t="s">
        <v>113</v>
      </c>
      <c r="W280" s="11" t="s">
        <v>114</v>
      </c>
      <c r="X280" s="15" t="s">
        <v>52</v>
      </c>
      <c r="Y280" s="15" t="s">
        <v>68</v>
      </c>
      <c r="Z280" s="16" t="s">
        <v>3</v>
      </c>
      <c r="AA280" s="16" t="s">
        <v>3</v>
      </c>
      <c r="AB280" s="16" t="s">
        <v>3</v>
      </c>
      <c r="AC280" s="16" t="s">
        <v>3</v>
      </c>
      <c r="AD280" s="15" t="s">
        <v>3</v>
      </c>
      <c r="AE280" s="15" t="s">
        <v>3</v>
      </c>
      <c r="AF280" s="16" t="s">
        <v>3</v>
      </c>
      <c r="AG280" s="16" t="s">
        <v>3</v>
      </c>
      <c r="AH280" s="16" t="s">
        <v>3</v>
      </c>
      <c r="AI280" s="16" t="s">
        <v>3</v>
      </c>
      <c r="AJ280" s="15" t="s">
        <v>3</v>
      </c>
      <c r="AK280" s="15" t="s">
        <v>3</v>
      </c>
      <c r="AL280" s="16" t="s">
        <v>3</v>
      </c>
      <c r="AM280" s="16" t="s">
        <v>3</v>
      </c>
      <c r="AN280" s="16" t="s">
        <v>3</v>
      </c>
      <c r="AO280" s="16" t="s">
        <v>3</v>
      </c>
      <c r="AP280" s="16" t="s">
        <v>54</v>
      </c>
      <c r="AQ280" s="16" t="s">
        <v>3</v>
      </c>
      <c r="AR280" s="16" t="s">
        <v>3</v>
      </c>
      <c r="AS280" s="16" t="s">
        <v>3</v>
      </c>
      <c r="AT280" s="16" t="s">
        <v>3</v>
      </c>
      <c r="AU280" s="11" t="s">
        <v>3</v>
      </c>
      <c r="AV280" s="11" t="s">
        <v>3</v>
      </c>
      <c r="AW280" s="11" t="s">
        <v>3</v>
      </c>
      <c r="AX280" s="17" t="str">
        <f>VLOOKUP(G280,'[1]JDA data'!$D:$E,2,0)</f>
        <v>AC0011</v>
      </c>
      <c r="AY280" s="17" t="b">
        <f t="shared" si="17"/>
        <v>1</v>
      </c>
      <c r="AZ280" s="17" t="str">
        <f t="shared" si="18"/>
        <v>BTS</v>
      </c>
    </row>
    <row r="281" spans="1:52" s="18" customFormat="1" ht="16.5" customHeight="1" x14ac:dyDescent="0.35">
      <c r="A281" s="8" t="str">
        <f>IF(N281="","-",IFERROR(VLOOKUP(N281,'[1]All Route Non-Bailment V76'!$A:$H,5,0),VLOOKUP(N281,'[1]TTVT AAT PxP Bailment EDC V76'!$A:$H,5,0)))</f>
        <v>Bailment</v>
      </c>
      <c r="B281" s="9" t="str">
        <f t="shared" si="16"/>
        <v>Completed</v>
      </c>
      <c r="C281" s="10">
        <f t="shared" si="19"/>
        <v>280</v>
      </c>
      <c r="D281" s="11" t="s">
        <v>43</v>
      </c>
      <c r="E281" s="12" t="s">
        <v>44</v>
      </c>
      <c r="F281" s="11" t="s">
        <v>0</v>
      </c>
      <c r="G281" s="11">
        <v>4411998</v>
      </c>
      <c r="H281" s="13" t="str">
        <f>IF(N281="","-",IFERROR(VLOOKUP(N281,'[1]All Route Non-Bailment V76'!$A:$H,7,0),VLOOKUP(N281,'[1]TTVT AAT PxP Bailment EDC V76'!$A:$H,7,0)))</f>
        <v>Round Trip</v>
      </c>
      <c r="I281" s="11" t="s">
        <v>45</v>
      </c>
      <c r="J281" s="12">
        <v>45275</v>
      </c>
      <c r="K281" s="12">
        <v>45275</v>
      </c>
      <c r="L281" s="12">
        <v>45275</v>
      </c>
      <c r="M281" s="12" t="s">
        <v>46</v>
      </c>
      <c r="N281" s="11" t="s">
        <v>137</v>
      </c>
      <c r="O281" s="13" t="str">
        <f>IF(N281="","-",IFERROR(VLOOKUP(N281,'[1]All Route Non-Bailment V76'!$A:$H,6,0),VLOOKUP(N281,'[1]TTVT AAT PxP Bailment EDC V76'!$A:$H,6,0)))</f>
        <v>11 - 20</v>
      </c>
      <c r="P281" s="11">
        <v>1</v>
      </c>
      <c r="Q281" s="11" t="s">
        <v>3</v>
      </c>
      <c r="R281" s="11" t="s">
        <v>3</v>
      </c>
      <c r="S281" s="13" t="str">
        <f>IF(N281="","-",IFERROR(VLOOKUP(N281,'[1]All Route Non-Bailment V76'!$A:$AF,32,0),VLOOKUP(N281,'[1]TTVT AAT PxP Bailment EDC V76'!$A:$AC,29,0)))</f>
        <v>6W</v>
      </c>
      <c r="T281" s="11" t="s">
        <v>48</v>
      </c>
      <c r="U281" s="11" t="s">
        <v>83</v>
      </c>
      <c r="V281" s="14" t="s">
        <v>119</v>
      </c>
      <c r="W281" s="11" t="s">
        <v>85</v>
      </c>
      <c r="X281" s="15" t="s">
        <v>52</v>
      </c>
      <c r="Y281" s="15" t="s">
        <v>53</v>
      </c>
      <c r="Z281" s="16" t="s">
        <v>3</v>
      </c>
      <c r="AA281" s="16" t="s">
        <v>3</v>
      </c>
      <c r="AB281" s="16" t="s">
        <v>3</v>
      </c>
      <c r="AC281" s="16" t="s">
        <v>3</v>
      </c>
      <c r="AD281" s="15" t="s">
        <v>3</v>
      </c>
      <c r="AE281" s="15" t="s">
        <v>3</v>
      </c>
      <c r="AF281" s="16" t="s">
        <v>3</v>
      </c>
      <c r="AG281" s="16" t="s">
        <v>3</v>
      </c>
      <c r="AH281" s="16" t="s">
        <v>3</v>
      </c>
      <c r="AI281" s="16" t="s">
        <v>3</v>
      </c>
      <c r="AJ281" s="15" t="s">
        <v>3</v>
      </c>
      <c r="AK281" s="15" t="s">
        <v>3</v>
      </c>
      <c r="AL281" s="16" t="s">
        <v>3</v>
      </c>
      <c r="AM281" s="16" t="s">
        <v>3</v>
      </c>
      <c r="AN281" s="16" t="s">
        <v>3</v>
      </c>
      <c r="AO281" s="16" t="s">
        <v>3</v>
      </c>
      <c r="AP281" s="16" t="s">
        <v>54</v>
      </c>
      <c r="AQ281" s="16" t="s">
        <v>3</v>
      </c>
      <c r="AR281" s="16" t="s">
        <v>3</v>
      </c>
      <c r="AS281" s="16" t="s">
        <v>3</v>
      </c>
      <c r="AT281" s="16" t="s">
        <v>3</v>
      </c>
      <c r="AU281" s="11" t="s">
        <v>3</v>
      </c>
      <c r="AV281" s="11" t="s">
        <v>3</v>
      </c>
      <c r="AW281" s="11" t="s">
        <v>3</v>
      </c>
      <c r="AX281" s="17" t="str">
        <f>VLOOKUP(G281,'[1]JDA data'!$D:$E,2,0)</f>
        <v>AA0002</v>
      </c>
      <c r="AY281" s="17" t="b">
        <f t="shared" si="17"/>
        <v>1</v>
      </c>
      <c r="AZ281" s="17" t="str">
        <f t="shared" si="18"/>
        <v>BTS</v>
      </c>
    </row>
    <row r="282" spans="1:52" s="18" customFormat="1" ht="16.5" customHeight="1" x14ac:dyDescent="0.35">
      <c r="A282" s="8" t="str">
        <f>IF(N282="","-",IFERROR(VLOOKUP(N282,'[1]All Route Non-Bailment V76'!$A:$H,5,0),VLOOKUP(N282,'[1]TTVT AAT PxP Bailment EDC V76'!$A:$H,5,0)))</f>
        <v>Bailment</v>
      </c>
      <c r="B282" s="9" t="str">
        <f t="shared" si="16"/>
        <v>Completed</v>
      </c>
      <c r="C282" s="10">
        <f t="shared" si="19"/>
        <v>281</v>
      </c>
      <c r="D282" s="11" t="s">
        <v>55</v>
      </c>
      <c r="E282" s="12" t="s">
        <v>44</v>
      </c>
      <c r="F282" s="11" t="s">
        <v>0</v>
      </c>
      <c r="G282" s="11">
        <v>4411831</v>
      </c>
      <c r="H282" s="13" t="str">
        <f>IF(N282="","-",IFERROR(VLOOKUP(N282,'[1]All Route Non-Bailment V76'!$A:$H,7,0),VLOOKUP(N282,'[1]TTVT AAT PxP Bailment EDC V76'!$A:$H,7,0)))</f>
        <v>Round Trip</v>
      </c>
      <c r="I282" s="11" t="s">
        <v>63</v>
      </c>
      <c r="J282" s="12">
        <v>45275</v>
      </c>
      <c r="K282" s="12">
        <v>45275</v>
      </c>
      <c r="L282" s="12">
        <v>45275</v>
      </c>
      <c r="M282" s="12" t="s">
        <v>46</v>
      </c>
      <c r="N282" s="11" t="s">
        <v>138</v>
      </c>
      <c r="O282" s="13" t="str">
        <f>IF(N282="","-",IFERROR(VLOOKUP(N282,'[1]All Route Non-Bailment V76'!$A:$H,6,0),VLOOKUP(N282,'[1]TTVT AAT PxP Bailment EDC V76'!$A:$H,6,0)))</f>
        <v>11 - 20</v>
      </c>
      <c r="P282" s="11">
        <v>1</v>
      </c>
      <c r="Q282" s="11" t="s">
        <v>3</v>
      </c>
      <c r="R282" s="11" t="s">
        <v>3</v>
      </c>
      <c r="S282" s="13" t="str">
        <f>IF(N282="","-",IFERROR(VLOOKUP(N282,'[1]All Route Non-Bailment V76'!$A:$AF,32,0),VLOOKUP(N282,'[1]TTVT AAT PxP Bailment EDC V76'!$A:$AC,29,0)))</f>
        <v>6W</v>
      </c>
      <c r="T282" s="11" t="s">
        <v>48</v>
      </c>
      <c r="U282" s="11" t="s">
        <v>150</v>
      </c>
      <c r="V282" s="14" t="s">
        <v>151</v>
      </c>
      <c r="W282" s="11" t="s">
        <v>152</v>
      </c>
      <c r="X282" s="15" t="s">
        <v>52</v>
      </c>
      <c r="Y282" s="15" t="s">
        <v>53</v>
      </c>
      <c r="Z282" s="16" t="s">
        <v>3</v>
      </c>
      <c r="AA282" s="16" t="s">
        <v>3</v>
      </c>
      <c r="AB282" s="16" t="s">
        <v>3</v>
      </c>
      <c r="AC282" s="16" t="s">
        <v>3</v>
      </c>
      <c r="AD282" s="15" t="s">
        <v>3</v>
      </c>
      <c r="AE282" s="15" t="s">
        <v>3</v>
      </c>
      <c r="AF282" s="16" t="s">
        <v>3</v>
      </c>
      <c r="AG282" s="16" t="s">
        <v>3</v>
      </c>
      <c r="AH282" s="16" t="s">
        <v>3</v>
      </c>
      <c r="AI282" s="16" t="s">
        <v>3</v>
      </c>
      <c r="AJ282" s="15" t="s">
        <v>3</v>
      </c>
      <c r="AK282" s="15" t="s">
        <v>3</v>
      </c>
      <c r="AL282" s="16" t="s">
        <v>3</v>
      </c>
      <c r="AM282" s="16" t="s">
        <v>3</v>
      </c>
      <c r="AN282" s="16" t="s">
        <v>3</v>
      </c>
      <c r="AO282" s="16" t="s">
        <v>3</v>
      </c>
      <c r="AP282" s="16" t="s">
        <v>54</v>
      </c>
      <c r="AQ282" s="16" t="s">
        <v>3</v>
      </c>
      <c r="AR282" s="16" t="s">
        <v>3</v>
      </c>
      <c r="AS282" s="16" t="s">
        <v>3</v>
      </c>
      <c r="AT282" s="16" t="s">
        <v>3</v>
      </c>
      <c r="AU282" s="11" t="s">
        <v>3</v>
      </c>
      <c r="AV282" s="11" t="s">
        <v>3</v>
      </c>
      <c r="AW282" s="11" t="s">
        <v>3</v>
      </c>
      <c r="AX282" s="17" t="str">
        <f>VLOOKUP(G282,'[1]JDA data'!$D:$E,2,0)</f>
        <v>AC0012</v>
      </c>
      <c r="AY282" s="17" t="b">
        <f t="shared" si="17"/>
        <v>1</v>
      </c>
      <c r="AZ282" s="17" t="str">
        <f t="shared" si="18"/>
        <v>JNS</v>
      </c>
    </row>
    <row r="283" spans="1:52" s="18" customFormat="1" ht="16.5" customHeight="1" x14ac:dyDescent="0.35">
      <c r="A283" s="8" t="str">
        <f>IF(N283="","-",IFERROR(VLOOKUP(N283,'[1]All Route Non-Bailment V76'!$A:$H,5,0),VLOOKUP(N283,'[1]TTVT AAT PxP Bailment EDC V76'!$A:$H,5,0)))</f>
        <v>Bailment</v>
      </c>
      <c r="B283" s="9" t="str">
        <f t="shared" si="16"/>
        <v>Completed</v>
      </c>
      <c r="C283" s="10">
        <f t="shared" si="19"/>
        <v>282</v>
      </c>
      <c r="D283" s="11" t="s">
        <v>62</v>
      </c>
      <c r="E283" s="12" t="s">
        <v>44</v>
      </c>
      <c r="F283" s="11" t="s">
        <v>0</v>
      </c>
      <c r="G283" s="11">
        <v>4411929</v>
      </c>
      <c r="H283" s="13" t="str">
        <f>IF(N283="","-",IFERROR(VLOOKUP(N283,'[1]All Route Non-Bailment V76'!$A:$H,7,0),VLOOKUP(N283,'[1]TTVT AAT PxP Bailment EDC V76'!$A:$H,7,0)))</f>
        <v>Round Trip</v>
      </c>
      <c r="I283" s="11" t="s">
        <v>45</v>
      </c>
      <c r="J283" s="12">
        <v>45275</v>
      </c>
      <c r="K283" s="12">
        <v>45275</v>
      </c>
      <c r="L283" s="12">
        <v>45275</v>
      </c>
      <c r="M283" s="12" t="s">
        <v>46</v>
      </c>
      <c r="N283" s="11" t="s">
        <v>86</v>
      </c>
      <c r="O283" s="13" t="str">
        <f>IF(N283="","-",IFERROR(VLOOKUP(N283,'[1]All Route Non-Bailment V76'!$A:$H,6,0),VLOOKUP(N283,'[1]TTVT AAT PxP Bailment EDC V76'!$A:$H,6,0)))</f>
        <v>11 - 20</v>
      </c>
      <c r="P283" s="11">
        <v>1</v>
      </c>
      <c r="Q283" s="11" t="s">
        <v>3</v>
      </c>
      <c r="R283" s="11" t="s">
        <v>3</v>
      </c>
      <c r="S283" s="13" t="str">
        <f>IF(N283="","-",IFERROR(VLOOKUP(N283,'[1]All Route Non-Bailment V76'!$A:$AF,32,0),VLOOKUP(N283,'[1]TTVT AAT PxP Bailment EDC V76'!$A:$AC,29,0)))</f>
        <v>6W</v>
      </c>
      <c r="T283" s="11" t="s">
        <v>48</v>
      </c>
      <c r="U283" s="11" t="s">
        <v>75</v>
      </c>
      <c r="V283" s="14" t="s">
        <v>76</v>
      </c>
      <c r="W283" s="11" t="s">
        <v>116</v>
      </c>
      <c r="X283" s="15" t="s">
        <v>52</v>
      </c>
      <c r="Y283" s="15" t="s">
        <v>68</v>
      </c>
      <c r="Z283" s="16" t="s">
        <v>3</v>
      </c>
      <c r="AA283" s="16" t="s">
        <v>3</v>
      </c>
      <c r="AB283" s="16" t="s">
        <v>3</v>
      </c>
      <c r="AC283" s="16" t="s">
        <v>3</v>
      </c>
      <c r="AD283" s="15" t="s">
        <v>3</v>
      </c>
      <c r="AE283" s="15" t="s">
        <v>3</v>
      </c>
      <c r="AF283" s="16" t="s">
        <v>3</v>
      </c>
      <c r="AG283" s="16" t="s">
        <v>3</v>
      </c>
      <c r="AH283" s="16" t="s">
        <v>3</v>
      </c>
      <c r="AI283" s="16" t="s">
        <v>3</v>
      </c>
      <c r="AJ283" s="15" t="s">
        <v>3</v>
      </c>
      <c r="AK283" s="15" t="s">
        <v>3</v>
      </c>
      <c r="AL283" s="16" t="s">
        <v>3</v>
      </c>
      <c r="AM283" s="16" t="s">
        <v>3</v>
      </c>
      <c r="AN283" s="16" t="s">
        <v>3</v>
      </c>
      <c r="AO283" s="16" t="s">
        <v>3</v>
      </c>
      <c r="AP283" s="16" t="s">
        <v>54</v>
      </c>
      <c r="AQ283" s="16" t="s">
        <v>3</v>
      </c>
      <c r="AR283" s="16" t="s">
        <v>3</v>
      </c>
      <c r="AS283" s="16" t="s">
        <v>3</v>
      </c>
      <c r="AT283" s="16" t="s">
        <v>3</v>
      </c>
      <c r="AU283" s="11" t="s">
        <v>3</v>
      </c>
      <c r="AV283" s="11" t="s">
        <v>3</v>
      </c>
      <c r="AW283" s="11" t="s">
        <v>3</v>
      </c>
      <c r="AX283" s="17" t="str">
        <f>VLOOKUP(G283,'[1]JDA data'!$D:$E,2,0)</f>
        <v>AC0013</v>
      </c>
      <c r="AY283" s="17" t="b">
        <f t="shared" si="17"/>
        <v>1</v>
      </c>
      <c r="AZ283" s="17" t="str">
        <f t="shared" si="18"/>
        <v>DRD</v>
      </c>
    </row>
    <row r="284" spans="1:52" s="18" customFormat="1" ht="16.5" customHeight="1" x14ac:dyDescent="0.35">
      <c r="A284" s="8" t="str">
        <f>IF(N284="","-",IFERROR(VLOOKUP(N284,'[1]All Route Non-Bailment V76'!$A:$H,5,0),VLOOKUP(N284,'[1]TTVT AAT PxP Bailment EDC V76'!$A:$H,5,0)))</f>
        <v>Bailment</v>
      </c>
      <c r="B284" s="9" t="str">
        <f t="shared" si="16"/>
        <v>Completed</v>
      </c>
      <c r="C284" s="10">
        <f t="shared" si="19"/>
        <v>283</v>
      </c>
      <c r="D284" s="11" t="s">
        <v>62</v>
      </c>
      <c r="E284" s="12" t="s">
        <v>44</v>
      </c>
      <c r="F284" s="11" t="s">
        <v>0</v>
      </c>
      <c r="G284" s="11">
        <v>4411802</v>
      </c>
      <c r="H284" s="13" t="str">
        <f>IF(N284="","-",IFERROR(VLOOKUP(N284,'[1]All Route Non-Bailment V76'!$A:$H,7,0),VLOOKUP(N284,'[1]TTVT AAT PxP Bailment EDC V76'!$A:$H,7,0)))</f>
        <v>Round Trip</v>
      </c>
      <c r="I284" s="11" t="s">
        <v>45</v>
      </c>
      <c r="J284" s="12">
        <v>45275</v>
      </c>
      <c r="K284" s="12">
        <v>45275</v>
      </c>
      <c r="L284" s="12">
        <v>45275</v>
      </c>
      <c r="M284" s="12" t="s">
        <v>46</v>
      </c>
      <c r="N284" s="11" t="s">
        <v>87</v>
      </c>
      <c r="O284" s="13" t="str">
        <f>IF(N284="","-",IFERROR(VLOOKUP(N284,'[1]All Route Non-Bailment V76'!$A:$H,6,0),VLOOKUP(N284,'[1]TTVT AAT PxP Bailment EDC V76'!$A:$H,6,0)))</f>
        <v>11 - 20</v>
      </c>
      <c r="P284" s="11">
        <v>1</v>
      </c>
      <c r="Q284" s="11" t="s">
        <v>3</v>
      </c>
      <c r="R284" s="11" t="s">
        <v>3</v>
      </c>
      <c r="S284" s="13" t="str">
        <f>IF(N284="","-",IFERROR(VLOOKUP(N284,'[1]All Route Non-Bailment V76'!$A:$AF,32,0),VLOOKUP(N284,'[1]TTVT AAT PxP Bailment EDC V76'!$A:$AC,29,0)))</f>
        <v>6W</v>
      </c>
      <c r="T284" s="11" t="s">
        <v>48</v>
      </c>
      <c r="U284" s="11" t="s">
        <v>65</v>
      </c>
      <c r="V284" s="14" t="s">
        <v>66</v>
      </c>
      <c r="W284" s="11" t="s">
        <v>67</v>
      </c>
      <c r="X284" s="15" t="s">
        <v>52</v>
      </c>
      <c r="Y284" s="15" t="s">
        <v>68</v>
      </c>
      <c r="Z284" s="16" t="s">
        <v>3</v>
      </c>
      <c r="AA284" s="16" t="s">
        <v>3</v>
      </c>
      <c r="AB284" s="16" t="s">
        <v>3</v>
      </c>
      <c r="AC284" s="16" t="s">
        <v>3</v>
      </c>
      <c r="AD284" s="15" t="s">
        <v>3</v>
      </c>
      <c r="AE284" s="15" t="s">
        <v>3</v>
      </c>
      <c r="AF284" s="16" t="s">
        <v>3</v>
      </c>
      <c r="AG284" s="16" t="s">
        <v>3</v>
      </c>
      <c r="AH284" s="16" t="s">
        <v>3</v>
      </c>
      <c r="AI284" s="16" t="s">
        <v>3</v>
      </c>
      <c r="AJ284" s="15" t="s">
        <v>3</v>
      </c>
      <c r="AK284" s="15" t="s">
        <v>3</v>
      </c>
      <c r="AL284" s="16" t="s">
        <v>3</v>
      </c>
      <c r="AM284" s="16" t="s">
        <v>3</v>
      </c>
      <c r="AN284" s="16" t="s">
        <v>3</v>
      </c>
      <c r="AO284" s="16" t="s">
        <v>3</v>
      </c>
      <c r="AP284" s="16" t="s">
        <v>54</v>
      </c>
      <c r="AQ284" s="16" t="s">
        <v>3</v>
      </c>
      <c r="AR284" s="16" t="s">
        <v>3</v>
      </c>
      <c r="AS284" s="16" t="s">
        <v>3</v>
      </c>
      <c r="AT284" s="16" t="s">
        <v>3</v>
      </c>
      <c r="AU284" s="11" t="s">
        <v>3</v>
      </c>
      <c r="AV284" s="11" t="s">
        <v>3</v>
      </c>
      <c r="AW284" s="11" t="s">
        <v>3</v>
      </c>
      <c r="AX284" s="17" t="str">
        <f>VLOOKUP(G284,'[1]JDA data'!$D:$E,2,0)</f>
        <v>AC0014</v>
      </c>
      <c r="AY284" s="17" t="b">
        <f t="shared" si="17"/>
        <v>1</v>
      </c>
      <c r="AZ284" s="17" t="str">
        <f t="shared" si="18"/>
        <v>DRD</v>
      </c>
    </row>
    <row r="285" spans="1:52" s="18" customFormat="1" ht="16.5" customHeight="1" x14ac:dyDescent="0.35">
      <c r="A285" s="8" t="str">
        <f>IF(N285="","-",IFERROR(VLOOKUP(N285,'[1]All Route Non-Bailment V76'!$A:$H,5,0),VLOOKUP(N285,'[1]TTVT AAT PxP Bailment EDC V76'!$A:$H,5,0)))</f>
        <v>Bailment</v>
      </c>
      <c r="B285" s="9" t="str">
        <f t="shared" si="16"/>
        <v>Completed</v>
      </c>
      <c r="C285" s="10">
        <f t="shared" si="19"/>
        <v>284</v>
      </c>
      <c r="D285" s="11" t="s">
        <v>43</v>
      </c>
      <c r="E285" s="12" t="s">
        <v>44</v>
      </c>
      <c r="F285" s="11" t="s">
        <v>0</v>
      </c>
      <c r="G285" s="11">
        <v>4411797</v>
      </c>
      <c r="H285" s="13" t="str">
        <f>IF(N285="","-",IFERROR(VLOOKUP(N285,'[1]All Route Non-Bailment V76'!$A:$H,7,0),VLOOKUP(N285,'[1]TTVT AAT PxP Bailment EDC V76'!$A:$H,7,0)))</f>
        <v>Round Trip</v>
      </c>
      <c r="I285" s="11" t="s">
        <v>45</v>
      </c>
      <c r="J285" s="12">
        <v>45275</v>
      </c>
      <c r="K285" s="12">
        <v>45275</v>
      </c>
      <c r="L285" s="12">
        <v>45275</v>
      </c>
      <c r="M285" s="12" t="s">
        <v>46</v>
      </c>
      <c r="N285" s="11" t="s">
        <v>91</v>
      </c>
      <c r="O285" s="13" t="str">
        <f>IF(N285="","-",IFERROR(VLOOKUP(N285,'[1]All Route Non-Bailment V76'!$A:$H,6,0),VLOOKUP(N285,'[1]TTVT AAT PxP Bailment EDC V76'!$A:$H,6,0)))</f>
        <v>11 - 20</v>
      </c>
      <c r="P285" s="11">
        <v>1</v>
      </c>
      <c r="Q285" s="11" t="s">
        <v>3</v>
      </c>
      <c r="R285" s="11" t="s">
        <v>3</v>
      </c>
      <c r="S285" s="13" t="str">
        <f>IF(N285="","-",IFERROR(VLOOKUP(N285,'[1]All Route Non-Bailment V76'!$A:$AF,32,0),VLOOKUP(N285,'[1]TTVT AAT PxP Bailment EDC V76'!$A:$AC,29,0)))</f>
        <v>6W</v>
      </c>
      <c r="T285" s="11" t="s">
        <v>48</v>
      </c>
      <c r="U285" s="11" t="s">
        <v>83</v>
      </c>
      <c r="V285" s="14" t="s">
        <v>119</v>
      </c>
      <c r="W285" s="11" t="s">
        <v>85</v>
      </c>
      <c r="X285" s="15" t="s">
        <v>52</v>
      </c>
      <c r="Y285" s="15" t="s">
        <v>68</v>
      </c>
      <c r="Z285" s="16" t="s">
        <v>3</v>
      </c>
      <c r="AA285" s="16" t="s">
        <v>3</v>
      </c>
      <c r="AB285" s="16" t="s">
        <v>3</v>
      </c>
      <c r="AC285" s="16" t="s">
        <v>3</v>
      </c>
      <c r="AD285" s="15" t="s">
        <v>3</v>
      </c>
      <c r="AE285" s="15" t="s">
        <v>3</v>
      </c>
      <c r="AF285" s="16" t="s">
        <v>3</v>
      </c>
      <c r="AG285" s="16" t="s">
        <v>3</v>
      </c>
      <c r="AH285" s="16" t="s">
        <v>3</v>
      </c>
      <c r="AI285" s="16" t="s">
        <v>3</v>
      </c>
      <c r="AJ285" s="15" t="s">
        <v>3</v>
      </c>
      <c r="AK285" s="15" t="s">
        <v>3</v>
      </c>
      <c r="AL285" s="16" t="s">
        <v>3</v>
      </c>
      <c r="AM285" s="16" t="s">
        <v>3</v>
      </c>
      <c r="AN285" s="16" t="s">
        <v>3</v>
      </c>
      <c r="AO285" s="16" t="s">
        <v>3</v>
      </c>
      <c r="AP285" s="16" t="s">
        <v>54</v>
      </c>
      <c r="AQ285" s="16" t="s">
        <v>3</v>
      </c>
      <c r="AR285" s="16" t="s">
        <v>3</v>
      </c>
      <c r="AS285" s="16" t="s">
        <v>3</v>
      </c>
      <c r="AT285" s="16" t="s">
        <v>3</v>
      </c>
      <c r="AU285" s="11" t="s">
        <v>3</v>
      </c>
      <c r="AV285" s="11" t="s">
        <v>3</v>
      </c>
      <c r="AW285" s="11" t="s">
        <v>3</v>
      </c>
      <c r="AX285" s="17" t="str">
        <f>VLOOKUP(G285,'[1]JDA data'!$D:$E,2,0)</f>
        <v>AB0002</v>
      </c>
      <c r="AY285" s="17" t="b">
        <f t="shared" si="17"/>
        <v>1</v>
      </c>
      <c r="AZ285" s="17" t="str">
        <f t="shared" si="18"/>
        <v>BTS</v>
      </c>
    </row>
    <row r="286" spans="1:52" s="18" customFormat="1" ht="16.5" customHeight="1" x14ac:dyDescent="0.35">
      <c r="A286" s="8" t="str">
        <f>IF(N286="","-",IFERROR(VLOOKUP(N286,'[1]All Route Non-Bailment V76'!$A:$H,5,0),VLOOKUP(N286,'[1]TTVT AAT PxP Bailment EDC V76'!$A:$H,5,0)))</f>
        <v>Bailment</v>
      </c>
      <c r="B286" s="9" t="str">
        <f t="shared" si="16"/>
        <v>Completed</v>
      </c>
      <c r="C286" s="10">
        <f t="shared" si="19"/>
        <v>285</v>
      </c>
      <c r="D286" s="11" t="s">
        <v>43</v>
      </c>
      <c r="E286" s="12" t="s">
        <v>44</v>
      </c>
      <c r="F286" s="11" t="s">
        <v>0</v>
      </c>
      <c r="G286" s="11">
        <v>4411951</v>
      </c>
      <c r="H286" s="13" t="str">
        <f>IF(N286="","-",IFERROR(VLOOKUP(N286,'[1]All Route Non-Bailment V76'!$A:$H,7,0),VLOOKUP(N286,'[1]TTVT AAT PxP Bailment EDC V76'!$A:$H,7,0)))</f>
        <v>Round Trip</v>
      </c>
      <c r="I286" s="11" t="s">
        <v>45</v>
      </c>
      <c r="J286" s="12">
        <v>45275</v>
      </c>
      <c r="K286" s="12">
        <v>45275</v>
      </c>
      <c r="L286" s="12">
        <v>45275</v>
      </c>
      <c r="M286" s="12" t="s">
        <v>46</v>
      </c>
      <c r="N286" s="11" t="s">
        <v>92</v>
      </c>
      <c r="O286" s="13" t="str">
        <f>IF(N286="","-",IFERROR(VLOOKUP(N286,'[1]All Route Non-Bailment V76'!$A:$H,6,0),VLOOKUP(N286,'[1]TTVT AAT PxP Bailment EDC V76'!$A:$H,6,0)))</f>
        <v>11 - 20</v>
      </c>
      <c r="P286" s="11">
        <v>1</v>
      </c>
      <c r="Q286" s="11" t="s">
        <v>3</v>
      </c>
      <c r="R286" s="11" t="s">
        <v>3</v>
      </c>
      <c r="S286" s="13" t="str">
        <f>IF(N286="","-",IFERROR(VLOOKUP(N286,'[1]All Route Non-Bailment V76'!$A:$AF,32,0),VLOOKUP(N286,'[1]TTVT AAT PxP Bailment EDC V76'!$A:$AC,29,0)))</f>
        <v>6W</v>
      </c>
      <c r="T286" s="11" t="s">
        <v>48</v>
      </c>
      <c r="U286" s="11" t="s">
        <v>88</v>
      </c>
      <c r="V286" s="14" t="s">
        <v>113</v>
      </c>
      <c r="W286" s="11" t="s">
        <v>114</v>
      </c>
      <c r="X286" s="15" t="s">
        <v>52</v>
      </c>
      <c r="Y286" s="15" t="s">
        <v>68</v>
      </c>
      <c r="Z286" s="16" t="s">
        <v>3</v>
      </c>
      <c r="AA286" s="16" t="s">
        <v>3</v>
      </c>
      <c r="AB286" s="16" t="s">
        <v>3</v>
      </c>
      <c r="AC286" s="16" t="s">
        <v>3</v>
      </c>
      <c r="AD286" s="15" t="s">
        <v>3</v>
      </c>
      <c r="AE286" s="15" t="s">
        <v>3</v>
      </c>
      <c r="AF286" s="16" t="s">
        <v>3</v>
      </c>
      <c r="AG286" s="16" t="s">
        <v>3</v>
      </c>
      <c r="AH286" s="16" t="s">
        <v>3</v>
      </c>
      <c r="AI286" s="16" t="s">
        <v>3</v>
      </c>
      <c r="AJ286" s="15" t="s">
        <v>3</v>
      </c>
      <c r="AK286" s="15" t="s">
        <v>3</v>
      </c>
      <c r="AL286" s="16" t="s">
        <v>3</v>
      </c>
      <c r="AM286" s="16" t="s">
        <v>3</v>
      </c>
      <c r="AN286" s="16" t="s">
        <v>3</v>
      </c>
      <c r="AO286" s="16" t="s">
        <v>3</v>
      </c>
      <c r="AP286" s="16" t="s">
        <v>54</v>
      </c>
      <c r="AQ286" s="16" t="s">
        <v>3</v>
      </c>
      <c r="AR286" s="16" t="s">
        <v>3</v>
      </c>
      <c r="AS286" s="16" t="s">
        <v>3</v>
      </c>
      <c r="AT286" s="16" t="s">
        <v>3</v>
      </c>
      <c r="AU286" s="11" t="s">
        <v>3</v>
      </c>
      <c r="AV286" s="11" t="s">
        <v>3</v>
      </c>
      <c r="AW286" s="11" t="s">
        <v>3</v>
      </c>
      <c r="AX286" s="17" t="str">
        <f>VLOOKUP(G286,'[1]JDA data'!$D:$E,2,0)</f>
        <v>AC0015</v>
      </c>
      <c r="AY286" s="17" t="b">
        <f t="shared" si="17"/>
        <v>1</v>
      </c>
      <c r="AZ286" s="17" t="str">
        <f t="shared" si="18"/>
        <v>BTS</v>
      </c>
    </row>
    <row r="287" spans="1:52" s="18" customFormat="1" ht="16.5" customHeight="1" x14ac:dyDescent="0.35">
      <c r="A287" s="8" t="str">
        <f>IF(N287="","-",IFERROR(VLOOKUP(N287,'[1]All Route Non-Bailment V76'!$A:$H,5,0),VLOOKUP(N287,'[1]TTVT AAT PxP Bailment EDC V76'!$A:$H,5,0)))</f>
        <v>Bailment</v>
      </c>
      <c r="B287" s="9" t="str">
        <f t="shared" si="16"/>
        <v>Completed</v>
      </c>
      <c r="C287" s="10">
        <f t="shared" si="19"/>
        <v>286</v>
      </c>
      <c r="D287" s="11" t="s">
        <v>43</v>
      </c>
      <c r="E287" s="12" t="s">
        <v>44</v>
      </c>
      <c r="F287" s="11" t="s">
        <v>1</v>
      </c>
      <c r="G287" s="11">
        <v>4412002</v>
      </c>
      <c r="H287" s="13" t="str">
        <f>IF(N287="","-",IFERROR(VLOOKUP(N287,'[1]All Route Non-Bailment V76'!$A:$H,7,0),VLOOKUP(N287,'[1]TTVT AAT PxP Bailment EDC V76'!$A:$H,7,0)))</f>
        <v>Round Trip</v>
      </c>
      <c r="I287" s="11" t="s">
        <v>45</v>
      </c>
      <c r="J287" s="12">
        <v>45275</v>
      </c>
      <c r="K287" s="12">
        <v>45275</v>
      </c>
      <c r="L287" s="12">
        <v>45275</v>
      </c>
      <c r="M287" s="12" t="s">
        <v>46</v>
      </c>
      <c r="N287" s="11" t="s">
        <v>140</v>
      </c>
      <c r="O287" s="13" t="str">
        <f>IF(N287="","-",IFERROR(VLOOKUP(N287,'[1]All Route Non-Bailment V76'!$A:$H,6,0),VLOOKUP(N287,'[1]TTVT AAT PxP Bailment EDC V76'!$A:$H,6,0)))</f>
        <v>11 - 20</v>
      </c>
      <c r="P287" s="11">
        <v>1</v>
      </c>
      <c r="Q287" s="11" t="s">
        <v>3</v>
      </c>
      <c r="R287" s="11" t="s">
        <v>3</v>
      </c>
      <c r="S287" s="13" t="str">
        <f>IF(N287="","-",IFERROR(VLOOKUP(N287,'[1]All Route Non-Bailment V76'!$A:$AF,32,0),VLOOKUP(N287,'[1]TTVT AAT PxP Bailment EDC V76'!$A:$AC,29,0)))</f>
        <v>6W</v>
      </c>
      <c r="T287" s="11" t="s">
        <v>48</v>
      </c>
      <c r="U287" s="11" t="s">
        <v>88</v>
      </c>
      <c r="V287" s="14" t="s">
        <v>113</v>
      </c>
      <c r="W287" s="11" t="s">
        <v>114</v>
      </c>
      <c r="X287" s="15" t="s">
        <v>52</v>
      </c>
      <c r="Y287" s="15" t="s">
        <v>54</v>
      </c>
      <c r="Z287" s="16" t="s">
        <v>3</v>
      </c>
      <c r="AA287" s="16" t="s">
        <v>3</v>
      </c>
      <c r="AB287" s="16" t="s">
        <v>3</v>
      </c>
      <c r="AC287" s="16" t="s">
        <v>3</v>
      </c>
      <c r="AD287" s="15" t="s">
        <v>3</v>
      </c>
      <c r="AE287" s="15" t="s">
        <v>3</v>
      </c>
      <c r="AF287" s="16" t="s">
        <v>3</v>
      </c>
      <c r="AG287" s="16" t="s">
        <v>3</v>
      </c>
      <c r="AH287" s="16" t="s">
        <v>3</v>
      </c>
      <c r="AI287" s="16" t="s">
        <v>3</v>
      </c>
      <c r="AJ287" s="15" t="s">
        <v>3</v>
      </c>
      <c r="AK287" s="15" t="s">
        <v>3</v>
      </c>
      <c r="AL287" s="16" t="s">
        <v>3</v>
      </c>
      <c r="AM287" s="16" t="s">
        <v>3</v>
      </c>
      <c r="AN287" s="16" t="s">
        <v>3</v>
      </c>
      <c r="AO287" s="16" t="s">
        <v>3</v>
      </c>
      <c r="AP287" s="16" t="s">
        <v>68</v>
      </c>
      <c r="AQ287" s="16" t="s">
        <v>3</v>
      </c>
      <c r="AR287" s="16" t="s">
        <v>3</v>
      </c>
      <c r="AS287" s="16" t="s">
        <v>3</v>
      </c>
      <c r="AT287" s="16" t="s">
        <v>3</v>
      </c>
      <c r="AU287" s="11" t="s">
        <v>3</v>
      </c>
      <c r="AV287" s="11" t="s">
        <v>3</v>
      </c>
      <c r="AW287" s="11" t="s">
        <v>3</v>
      </c>
      <c r="AX287" s="17" t="str">
        <f>VLOOKUP(G287,'[1]JDA data'!$D:$E,2,0)</f>
        <v>AC0019</v>
      </c>
      <c r="AY287" s="17" t="b">
        <f t="shared" si="17"/>
        <v>1</v>
      </c>
      <c r="AZ287" s="17" t="str">
        <f t="shared" si="18"/>
        <v>BTS</v>
      </c>
    </row>
    <row r="288" spans="1:52" s="18" customFormat="1" ht="16.5" customHeight="1" x14ac:dyDescent="0.35">
      <c r="A288" s="8" t="str">
        <f>IF(N288="","-",IFERROR(VLOOKUP(N288,'[1]All Route Non-Bailment V76'!$A:$H,5,0),VLOOKUP(N288,'[1]TTVT AAT PxP Bailment EDC V76'!$A:$H,5,0)))</f>
        <v>Bailment</v>
      </c>
      <c r="B288" s="9" t="str">
        <f t="shared" si="16"/>
        <v>Completed</v>
      </c>
      <c r="C288" s="10">
        <f t="shared" si="19"/>
        <v>287</v>
      </c>
      <c r="D288" s="11" t="s">
        <v>55</v>
      </c>
      <c r="E288" s="12" t="s">
        <v>44</v>
      </c>
      <c r="F288" s="11" t="s">
        <v>1</v>
      </c>
      <c r="G288" s="11">
        <v>4411987</v>
      </c>
      <c r="H288" s="13" t="str">
        <f>IF(N288="","-",IFERROR(VLOOKUP(N288,'[1]All Route Non-Bailment V76'!$A:$H,7,0),VLOOKUP(N288,'[1]TTVT AAT PxP Bailment EDC V76'!$A:$H,7,0)))</f>
        <v>Round Trip</v>
      </c>
      <c r="I288" s="11" t="s">
        <v>45</v>
      </c>
      <c r="J288" s="12">
        <v>45275</v>
      </c>
      <c r="K288" s="12">
        <v>45275</v>
      </c>
      <c r="L288" s="12">
        <v>45275</v>
      </c>
      <c r="M288" s="12" t="s">
        <v>46</v>
      </c>
      <c r="N288" s="11" t="s">
        <v>153</v>
      </c>
      <c r="O288" s="13" t="str">
        <f>IF(N288="","-",IFERROR(VLOOKUP(N288,'[1]All Route Non-Bailment V76'!$A:$H,6,0),VLOOKUP(N288,'[1]TTVT AAT PxP Bailment EDC V76'!$A:$H,6,0)))</f>
        <v>11 - 20</v>
      </c>
      <c r="P288" s="11">
        <v>1</v>
      </c>
      <c r="Q288" s="11" t="s">
        <v>3</v>
      </c>
      <c r="R288" s="11" t="s">
        <v>3</v>
      </c>
      <c r="S288" s="13" t="str">
        <f>IF(N288="","-",IFERROR(VLOOKUP(N288,'[1]All Route Non-Bailment V76'!$A:$AF,32,0),VLOOKUP(N288,'[1]TTVT AAT PxP Bailment EDC V76'!$A:$AC,29,0)))</f>
        <v>6W</v>
      </c>
      <c r="T288" s="11" t="s">
        <v>48</v>
      </c>
      <c r="U288" s="11" t="s">
        <v>128</v>
      </c>
      <c r="V288" s="14" t="s">
        <v>129</v>
      </c>
      <c r="W288" s="11" t="s">
        <v>130</v>
      </c>
      <c r="X288" s="15" t="s">
        <v>52</v>
      </c>
      <c r="Y288" s="15" t="s">
        <v>54</v>
      </c>
      <c r="Z288" s="16" t="s">
        <v>3</v>
      </c>
      <c r="AA288" s="16" t="s">
        <v>3</v>
      </c>
      <c r="AB288" s="16" t="s">
        <v>3</v>
      </c>
      <c r="AC288" s="16" t="s">
        <v>3</v>
      </c>
      <c r="AD288" s="15" t="s">
        <v>3</v>
      </c>
      <c r="AE288" s="15" t="s">
        <v>3</v>
      </c>
      <c r="AF288" s="16" t="s">
        <v>3</v>
      </c>
      <c r="AG288" s="16" t="s">
        <v>3</v>
      </c>
      <c r="AH288" s="16" t="s">
        <v>3</v>
      </c>
      <c r="AI288" s="16" t="s">
        <v>3</v>
      </c>
      <c r="AJ288" s="15" t="s">
        <v>3</v>
      </c>
      <c r="AK288" s="15" t="s">
        <v>3</v>
      </c>
      <c r="AL288" s="16" t="s">
        <v>3</v>
      </c>
      <c r="AM288" s="16" t="s">
        <v>3</v>
      </c>
      <c r="AN288" s="16" t="s">
        <v>3</v>
      </c>
      <c r="AO288" s="16" t="s">
        <v>3</v>
      </c>
      <c r="AP288" s="16" t="s">
        <v>53</v>
      </c>
      <c r="AQ288" s="16" t="s">
        <v>3</v>
      </c>
      <c r="AR288" s="16" t="s">
        <v>3</v>
      </c>
      <c r="AS288" s="16" t="s">
        <v>3</v>
      </c>
      <c r="AT288" s="16" t="s">
        <v>3</v>
      </c>
      <c r="AU288" s="11" t="s">
        <v>3</v>
      </c>
      <c r="AV288" s="11" t="s">
        <v>3</v>
      </c>
      <c r="AW288" s="11" t="s">
        <v>3</v>
      </c>
      <c r="AX288" s="17" t="str">
        <f>VLOOKUP(G288,'[1]JDA data'!$D:$E,2,0)</f>
        <v>AC0020</v>
      </c>
      <c r="AY288" s="17" t="b">
        <f t="shared" si="17"/>
        <v>1</v>
      </c>
      <c r="AZ288" s="17" t="str">
        <f t="shared" si="18"/>
        <v>JNS</v>
      </c>
    </row>
    <row r="289" spans="1:52" s="18" customFormat="1" ht="16.5" customHeight="1" x14ac:dyDescent="0.35">
      <c r="A289" s="8" t="str">
        <f>IF(N289="","-",IFERROR(VLOOKUP(N289,'[1]All Route Non-Bailment V76'!$A:$H,5,0),VLOOKUP(N289,'[1]TTVT AAT PxP Bailment EDC V76'!$A:$H,5,0)))</f>
        <v>Bailment</v>
      </c>
      <c r="B289" s="9" t="str">
        <f t="shared" si="16"/>
        <v>Completed</v>
      </c>
      <c r="C289" s="10">
        <f t="shared" si="19"/>
        <v>288</v>
      </c>
      <c r="D289" s="11" t="s">
        <v>62</v>
      </c>
      <c r="E289" s="12" t="s">
        <v>44</v>
      </c>
      <c r="F289" s="11" t="s">
        <v>1</v>
      </c>
      <c r="G289" s="11">
        <v>4411999</v>
      </c>
      <c r="H289" s="13" t="str">
        <f>IF(N289="","-",IFERROR(VLOOKUP(N289,'[1]All Route Non-Bailment V76'!$A:$H,7,0),VLOOKUP(N289,'[1]TTVT AAT PxP Bailment EDC V76'!$A:$H,7,0)))</f>
        <v>Round Trip</v>
      </c>
      <c r="I289" s="11" t="s">
        <v>45</v>
      </c>
      <c r="J289" s="12">
        <v>45275</v>
      </c>
      <c r="K289" s="12">
        <v>45275</v>
      </c>
      <c r="L289" s="12">
        <v>45275</v>
      </c>
      <c r="M289" s="12" t="s">
        <v>46</v>
      </c>
      <c r="N289" s="11" t="s">
        <v>163</v>
      </c>
      <c r="O289" s="13" t="str">
        <f>IF(N289="","-",IFERROR(VLOOKUP(N289,'[1]All Route Non-Bailment V76'!$A:$H,6,0),VLOOKUP(N289,'[1]TTVT AAT PxP Bailment EDC V76'!$A:$H,6,0)))</f>
        <v>11 - 20</v>
      </c>
      <c r="P289" s="11">
        <v>1</v>
      </c>
      <c r="Q289" s="11" t="s">
        <v>3</v>
      </c>
      <c r="R289" s="11" t="s">
        <v>3</v>
      </c>
      <c r="S289" s="13" t="str">
        <f>IF(N289="","-",IFERROR(VLOOKUP(N289,'[1]All Route Non-Bailment V76'!$A:$AF,32,0),VLOOKUP(N289,'[1]TTVT AAT PxP Bailment EDC V76'!$A:$AC,29,0)))</f>
        <v>6W</v>
      </c>
      <c r="T289" s="11" t="s">
        <v>48</v>
      </c>
      <c r="U289" s="11" t="s">
        <v>75</v>
      </c>
      <c r="V289" s="14" t="s">
        <v>76</v>
      </c>
      <c r="W289" s="11" t="s">
        <v>116</v>
      </c>
      <c r="X289" s="15" t="s">
        <v>52</v>
      </c>
      <c r="Y289" s="15" t="s">
        <v>54</v>
      </c>
      <c r="Z289" s="16" t="s">
        <v>3</v>
      </c>
      <c r="AA289" s="16" t="s">
        <v>3</v>
      </c>
      <c r="AB289" s="16" t="s">
        <v>3</v>
      </c>
      <c r="AC289" s="16" t="s">
        <v>3</v>
      </c>
      <c r="AD289" s="15" t="s">
        <v>3</v>
      </c>
      <c r="AE289" s="15" t="s">
        <v>3</v>
      </c>
      <c r="AF289" s="16" t="s">
        <v>3</v>
      </c>
      <c r="AG289" s="16" t="s">
        <v>3</v>
      </c>
      <c r="AH289" s="16" t="s">
        <v>3</v>
      </c>
      <c r="AI289" s="16" t="s">
        <v>3</v>
      </c>
      <c r="AJ289" s="15" t="s">
        <v>3</v>
      </c>
      <c r="AK289" s="15" t="s">
        <v>3</v>
      </c>
      <c r="AL289" s="16" t="s">
        <v>3</v>
      </c>
      <c r="AM289" s="16" t="s">
        <v>3</v>
      </c>
      <c r="AN289" s="16" t="s">
        <v>3</v>
      </c>
      <c r="AO289" s="16" t="s">
        <v>3</v>
      </c>
      <c r="AP289" s="16" t="s">
        <v>68</v>
      </c>
      <c r="AQ289" s="16" t="s">
        <v>3</v>
      </c>
      <c r="AR289" s="16" t="s">
        <v>3</v>
      </c>
      <c r="AS289" s="16" t="s">
        <v>3</v>
      </c>
      <c r="AT289" s="16" t="s">
        <v>3</v>
      </c>
      <c r="AU289" s="11" t="s">
        <v>3</v>
      </c>
      <c r="AV289" s="11" t="s">
        <v>3</v>
      </c>
      <c r="AW289" s="11" t="s">
        <v>3</v>
      </c>
      <c r="AX289" s="17" t="str">
        <f>VLOOKUP(G289,'[1]JDA data'!$D:$E,2,0)</f>
        <v>AB0003</v>
      </c>
      <c r="AY289" s="17" t="b">
        <f t="shared" si="17"/>
        <v>1</v>
      </c>
      <c r="AZ289" s="17" t="str">
        <f t="shared" si="18"/>
        <v>DRD</v>
      </c>
    </row>
    <row r="290" spans="1:52" s="18" customFormat="1" ht="16.5" customHeight="1" x14ac:dyDescent="0.35">
      <c r="A290" s="8" t="str">
        <f>IF(N290="","-",IFERROR(VLOOKUP(N290,'[1]All Route Non-Bailment V76'!$A:$H,5,0),VLOOKUP(N290,'[1]TTVT AAT PxP Bailment EDC V76'!$A:$H,5,0)))</f>
        <v>Bailment</v>
      </c>
      <c r="B290" s="9" t="str">
        <f t="shared" si="16"/>
        <v>Completed</v>
      </c>
      <c r="C290" s="10">
        <f t="shared" si="19"/>
        <v>289</v>
      </c>
      <c r="D290" s="11" t="s">
        <v>62</v>
      </c>
      <c r="E290" s="12" t="s">
        <v>44</v>
      </c>
      <c r="F290" s="11" t="s">
        <v>1</v>
      </c>
      <c r="G290" s="11">
        <v>4411833</v>
      </c>
      <c r="H290" s="13" t="str">
        <f>IF(N290="","-",IFERROR(VLOOKUP(N290,'[1]All Route Non-Bailment V76'!$A:$H,7,0),VLOOKUP(N290,'[1]TTVT AAT PxP Bailment EDC V76'!$A:$H,7,0)))</f>
        <v>Round Trip</v>
      </c>
      <c r="I290" s="11" t="s">
        <v>45</v>
      </c>
      <c r="J290" s="12">
        <v>45275</v>
      </c>
      <c r="K290" s="12">
        <v>45275</v>
      </c>
      <c r="L290" s="12">
        <v>45275</v>
      </c>
      <c r="M290" s="12" t="s">
        <v>46</v>
      </c>
      <c r="N290" s="11" t="s">
        <v>167</v>
      </c>
      <c r="O290" s="13" t="str">
        <f>IF(N290="","-",IFERROR(VLOOKUP(N290,'[1]All Route Non-Bailment V76'!$A:$H,6,0),VLOOKUP(N290,'[1]TTVT AAT PxP Bailment EDC V76'!$A:$H,6,0)))</f>
        <v>11 - 20</v>
      </c>
      <c r="P290" s="11">
        <v>1</v>
      </c>
      <c r="Q290" s="11" t="s">
        <v>3</v>
      </c>
      <c r="R290" s="11" t="s">
        <v>3</v>
      </c>
      <c r="S290" s="13" t="str">
        <f>IF(N290="","-",IFERROR(VLOOKUP(N290,'[1]All Route Non-Bailment V76'!$A:$AF,32,0),VLOOKUP(N290,'[1]TTVT AAT PxP Bailment EDC V76'!$A:$AC,29,0)))</f>
        <v>6W</v>
      </c>
      <c r="T290" s="11" t="s">
        <v>48</v>
      </c>
      <c r="U290" s="11" t="s">
        <v>65</v>
      </c>
      <c r="V290" s="14" t="s">
        <v>66</v>
      </c>
      <c r="W290" s="11" t="s">
        <v>67</v>
      </c>
      <c r="X290" s="15" t="s">
        <v>52</v>
      </c>
      <c r="Y290" s="15" t="s">
        <v>54</v>
      </c>
      <c r="Z290" s="16" t="s">
        <v>3</v>
      </c>
      <c r="AA290" s="16" t="s">
        <v>3</v>
      </c>
      <c r="AB290" s="16" t="s">
        <v>3</v>
      </c>
      <c r="AC290" s="16" t="s">
        <v>3</v>
      </c>
      <c r="AD290" s="15" t="s">
        <v>3</v>
      </c>
      <c r="AE290" s="15" t="s">
        <v>3</v>
      </c>
      <c r="AF290" s="16" t="s">
        <v>3</v>
      </c>
      <c r="AG290" s="16" t="s">
        <v>3</v>
      </c>
      <c r="AH290" s="16" t="s">
        <v>3</v>
      </c>
      <c r="AI290" s="16" t="s">
        <v>3</v>
      </c>
      <c r="AJ290" s="15" t="s">
        <v>3</v>
      </c>
      <c r="AK290" s="15" t="s">
        <v>3</v>
      </c>
      <c r="AL290" s="16" t="s">
        <v>3</v>
      </c>
      <c r="AM290" s="16" t="s">
        <v>3</v>
      </c>
      <c r="AN290" s="16" t="s">
        <v>3</v>
      </c>
      <c r="AO290" s="16" t="s">
        <v>3</v>
      </c>
      <c r="AP290" s="16" t="s">
        <v>68</v>
      </c>
      <c r="AQ290" s="16" t="s">
        <v>3</v>
      </c>
      <c r="AR290" s="16" t="s">
        <v>3</v>
      </c>
      <c r="AS290" s="16" t="s">
        <v>3</v>
      </c>
      <c r="AT290" s="16" t="s">
        <v>3</v>
      </c>
      <c r="AU290" s="11" t="s">
        <v>3</v>
      </c>
      <c r="AV290" s="11" t="s">
        <v>3</v>
      </c>
      <c r="AW290" s="11" t="s">
        <v>3</v>
      </c>
      <c r="AX290" s="17" t="str">
        <f>VLOOKUP(G290,'[1]JDA data'!$D:$E,2,0)</f>
        <v>AC0021</v>
      </c>
      <c r="AY290" s="17" t="b">
        <f t="shared" si="17"/>
        <v>1</v>
      </c>
      <c r="AZ290" s="17" t="str">
        <f t="shared" si="18"/>
        <v>DRD</v>
      </c>
    </row>
    <row r="291" spans="1:52" s="18" customFormat="1" ht="16.5" customHeight="1" x14ac:dyDescent="0.35">
      <c r="A291" s="8" t="str">
        <f>IF(N291="","-",IFERROR(VLOOKUP(N291,'[1]All Route Non-Bailment V76'!$A:$H,5,0),VLOOKUP(N291,'[1]TTVT AAT PxP Bailment EDC V76'!$A:$H,5,0)))</f>
        <v>Bailment</v>
      </c>
      <c r="B291" s="9" t="str">
        <f t="shared" si="16"/>
        <v>Completed</v>
      </c>
      <c r="C291" s="10">
        <f t="shared" si="19"/>
        <v>290</v>
      </c>
      <c r="D291" s="11" t="s">
        <v>55</v>
      </c>
      <c r="E291" s="12" t="s">
        <v>44</v>
      </c>
      <c r="F291" s="11" t="s">
        <v>1</v>
      </c>
      <c r="G291" s="11">
        <v>4412003</v>
      </c>
      <c r="H291" s="13" t="str">
        <f>IF(N291="","-",IFERROR(VLOOKUP(N291,'[1]All Route Non-Bailment V76'!$A:$H,7,0),VLOOKUP(N291,'[1]TTVT AAT PxP Bailment EDC V76'!$A:$H,7,0)))</f>
        <v>Round Trip</v>
      </c>
      <c r="I291" s="11" t="s">
        <v>45</v>
      </c>
      <c r="J291" s="12">
        <v>45275</v>
      </c>
      <c r="K291" s="12">
        <v>45275</v>
      </c>
      <c r="L291" s="12">
        <v>45275</v>
      </c>
      <c r="M291" s="12" t="s">
        <v>46</v>
      </c>
      <c r="N291" s="11" t="s">
        <v>168</v>
      </c>
      <c r="O291" s="13" t="str">
        <f>IF(N291="","-",IFERROR(VLOOKUP(N291,'[1]All Route Non-Bailment V76'!$A:$H,6,0),VLOOKUP(N291,'[1]TTVT AAT PxP Bailment EDC V76'!$A:$H,6,0)))</f>
        <v>11 - 20</v>
      </c>
      <c r="P291" s="11">
        <v>1</v>
      </c>
      <c r="Q291" s="11" t="s">
        <v>3</v>
      </c>
      <c r="R291" s="11" t="s">
        <v>3</v>
      </c>
      <c r="S291" s="13" t="str">
        <f>IF(N291="","-",IFERROR(VLOOKUP(N291,'[1]All Route Non-Bailment V76'!$A:$AF,32,0),VLOOKUP(N291,'[1]TTVT AAT PxP Bailment EDC V76'!$A:$AC,29,0)))</f>
        <v>6W</v>
      </c>
      <c r="T291" s="11" t="s">
        <v>48</v>
      </c>
      <c r="U291" s="11" t="s">
        <v>57</v>
      </c>
      <c r="V291" s="14" t="s">
        <v>58</v>
      </c>
      <c r="W291" s="11" t="s">
        <v>127</v>
      </c>
      <c r="X291" s="15" t="s">
        <v>52</v>
      </c>
      <c r="Y291" s="15" t="s">
        <v>54</v>
      </c>
      <c r="Z291" s="16" t="s">
        <v>3</v>
      </c>
      <c r="AA291" s="16" t="s">
        <v>3</v>
      </c>
      <c r="AB291" s="16" t="s">
        <v>3</v>
      </c>
      <c r="AC291" s="16" t="s">
        <v>3</v>
      </c>
      <c r="AD291" s="15" t="s">
        <v>3</v>
      </c>
      <c r="AE291" s="15" t="s">
        <v>3</v>
      </c>
      <c r="AF291" s="16" t="s">
        <v>3</v>
      </c>
      <c r="AG291" s="16" t="s">
        <v>3</v>
      </c>
      <c r="AH291" s="16" t="s">
        <v>3</v>
      </c>
      <c r="AI291" s="16" t="s">
        <v>3</v>
      </c>
      <c r="AJ291" s="15" t="s">
        <v>3</v>
      </c>
      <c r="AK291" s="15" t="s">
        <v>3</v>
      </c>
      <c r="AL291" s="16" t="s">
        <v>3</v>
      </c>
      <c r="AM291" s="16" t="s">
        <v>3</v>
      </c>
      <c r="AN291" s="16" t="s">
        <v>3</v>
      </c>
      <c r="AO291" s="16" t="s">
        <v>3</v>
      </c>
      <c r="AP291" s="16" t="s">
        <v>53</v>
      </c>
      <c r="AQ291" s="16" t="s">
        <v>3</v>
      </c>
      <c r="AR291" s="16" t="s">
        <v>3</v>
      </c>
      <c r="AS291" s="16" t="s">
        <v>3</v>
      </c>
      <c r="AT291" s="16" t="s">
        <v>3</v>
      </c>
      <c r="AU291" s="11" t="s">
        <v>3</v>
      </c>
      <c r="AV291" s="11" t="s">
        <v>3</v>
      </c>
      <c r="AW291" s="11" t="s">
        <v>3</v>
      </c>
      <c r="AX291" s="17" t="str">
        <f>VLOOKUP(G291,'[1]JDA data'!$D:$E,2,0)</f>
        <v>AC0022</v>
      </c>
      <c r="AY291" s="17" t="b">
        <f t="shared" si="17"/>
        <v>1</v>
      </c>
      <c r="AZ291" s="17" t="str">
        <f t="shared" si="18"/>
        <v>JNS</v>
      </c>
    </row>
    <row r="292" spans="1:52" s="18" customFormat="1" ht="16.5" customHeight="1" x14ac:dyDescent="0.35">
      <c r="A292" s="8" t="str">
        <f>IF(N292="","-",IFERROR(VLOOKUP(N292,'[1]All Route Non-Bailment V76'!$A:$H,5,0),VLOOKUP(N292,'[1]TTVT AAT PxP Bailment EDC V76'!$A:$H,5,0)))</f>
        <v>Bailment</v>
      </c>
      <c r="B292" s="9" t="str">
        <f t="shared" si="16"/>
        <v>Completed</v>
      </c>
      <c r="C292" s="10">
        <f t="shared" si="19"/>
        <v>291</v>
      </c>
      <c r="D292" s="11" t="s">
        <v>55</v>
      </c>
      <c r="E292" s="12" t="s">
        <v>44</v>
      </c>
      <c r="F292" s="11" t="s">
        <v>1</v>
      </c>
      <c r="G292" s="11">
        <v>4411805</v>
      </c>
      <c r="H292" s="13" t="str">
        <f>IF(N292="","-",IFERROR(VLOOKUP(N292,'[1]All Route Non-Bailment V76'!$A:$H,7,0),VLOOKUP(N292,'[1]TTVT AAT PxP Bailment EDC V76'!$A:$H,7,0)))</f>
        <v>Round Trip</v>
      </c>
      <c r="I292" s="11" t="s">
        <v>45</v>
      </c>
      <c r="J292" s="12">
        <v>45275</v>
      </c>
      <c r="K292" s="12">
        <v>45275</v>
      </c>
      <c r="L292" s="12">
        <v>45275</v>
      </c>
      <c r="M292" s="12" t="s">
        <v>46</v>
      </c>
      <c r="N292" s="11" t="s">
        <v>169</v>
      </c>
      <c r="O292" s="13" t="str">
        <f>IF(N292="","-",IFERROR(VLOOKUP(N292,'[1]All Route Non-Bailment V76'!$A:$H,6,0),VLOOKUP(N292,'[1]TTVT AAT PxP Bailment EDC V76'!$A:$H,6,0)))</f>
        <v>11 - 20</v>
      </c>
      <c r="P292" s="11">
        <v>1</v>
      </c>
      <c r="Q292" s="11" t="s">
        <v>3</v>
      </c>
      <c r="R292" s="11" t="s">
        <v>3</v>
      </c>
      <c r="S292" s="13" t="str">
        <f>IF(N292="","-",IFERROR(VLOOKUP(N292,'[1]All Route Non-Bailment V76'!$A:$AF,32,0),VLOOKUP(N292,'[1]TTVT AAT PxP Bailment EDC V76'!$A:$AC,29,0)))</f>
        <v>6W</v>
      </c>
      <c r="T292" s="11" t="s">
        <v>48</v>
      </c>
      <c r="U292" s="11" t="s">
        <v>150</v>
      </c>
      <c r="V292" s="14" t="s">
        <v>151</v>
      </c>
      <c r="W292" s="11" t="s">
        <v>152</v>
      </c>
      <c r="X292" s="15" t="s">
        <v>52</v>
      </c>
      <c r="Y292" s="15" t="s">
        <v>54</v>
      </c>
      <c r="Z292" s="16" t="s">
        <v>3</v>
      </c>
      <c r="AA292" s="16" t="s">
        <v>3</v>
      </c>
      <c r="AB292" s="16" t="s">
        <v>3</v>
      </c>
      <c r="AC292" s="16" t="s">
        <v>3</v>
      </c>
      <c r="AD292" s="15" t="s">
        <v>3</v>
      </c>
      <c r="AE292" s="15" t="s">
        <v>3</v>
      </c>
      <c r="AF292" s="16" t="s">
        <v>3</v>
      </c>
      <c r="AG292" s="16" t="s">
        <v>3</v>
      </c>
      <c r="AH292" s="16" t="s">
        <v>3</v>
      </c>
      <c r="AI292" s="16" t="s">
        <v>3</v>
      </c>
      <c r="AJ292" s="15" t="s">
        <v>3</v>
      </c>
      <c r="AK292" s="15" t="s">
        <v>3</v>
      </c>
      <c r="AL292" s="16" t="s">
        <v>3</v>
      </c>
      <c r="AM292" s="16" t="s">
        <v>3</v>
      </c>
      <c r="AN292" s="16" t="s">
        <v>3</v>
      </c>
      <c r="AO292" s="16" t="s">
        <v>3</v>
      </c>
      <c r="AP292" s="16" t="s">
        <v>53</v>
      </c>
      <c r="AQ292" s="16" t="s">
        <v>3</v>
      </c>
      <c r="AR292" s="16" t="s">
        <v>3</v>
      </c>
      <c r="AS292" s="16" t="s">
        <v>3</v>
      </c>
      <c r="AT292" s="16" t="s">
        <v>3</v>
      </c>
      <c r="AU292" s="11" t="s">
        <v>3</v>
      </c>
      <c r="AV292" s="11" t="s">
        <v>3</v>
      </c>
      <c r="AW292" s="11" t="s">
        <v>3</v>
      </c>
      <c r="AX292" s="17" t="str">
        <f>VLOOKUP(G292,'[1]JDA data'!$D:$E,2,0)</f>
        <v>AC0023</v>
      </c>
      <c r="AY292" s="17" t="b">
        <f t="shared" si="17"/>
        <v>1</v>
      </c>
      <c r="AZ292" s="17" t="str">
        <f t="shared" si="18"/>
        <v>JNS</v>
      </c>
    </row>
    <row r="293" spans="1:52" s="18" customFormat="1" ht="16.5" customHeight="1" x14ac:dyDescent="0.35">
      <c r="A293" s="8" t="str">
        <f>IF(N293="","-",IFERROR(VLOOKUP(N293,'[1]All Route Non-Bailment V76'!$A:$H,5,0),VLOOKUP(N293,'[1]TTVT AAT PxP Bailment EDC V76'!$A:$H,5,0)))</f>
        <v>Bailment</v>
      </c>
      <c r="B293" s="9" t="str">
        <f t="shared" si="16"/>
        <v>Completed</v>
      </c>
      <c r="C293" s="10">
        <f t="shared" si="19"/>
        <v>292</v>
      </c>
      <c r="D293" s="11" t="s">
        <v>55</v>
      </c>
      <c r="E293" s="12" t="s">
        <v>44</v>
      </c>
      <c r="F293" s="11" t="s">
        <v>1</v>
      </c>
      <c r="G293" s="11">
        <v>4411930</v>
      </c>
      <c r="H293" s="13" t="str">
        <f>IF(N293="","-",IFERROR(VLOOKUP(N293,'[1]All Route Non-Bailment V76'!$A:$H,7,0),VLOOKUP(N293,'[1]TTVT AAT PxP Bailment EDC V76'!$A:$H,7,0)))</f>
        <v>Round Trip</v>
      </c>
      <c r="I293" s="11" t="s">
        <v>45</v>
      </c>
      <c r="J293" s="12">
        <v>45275</v>
      </c>
      <c r="K293" s="12">
        <v>45275</v>
      </c>
      <c r="L293" s="12">
        <v>45275</v>
      </c>
      <c r="M293" s="12" t="s">
        <v>46</v>
      </c>
      <c r="N293" s="11" t="s">
        <v>154</v>
      </c>
      <c r="O293" s="13" t="str">
        <f>IF(N293="","-",IFERROR(VLOOKUP(N293,'[1]All Route Non-Bailment V76'!$A:$H,6,0),VLOOKUP(N293,'[1]TTVT AAT PxP Bailment EDC V76'!$A:$H,6,0)))</f>
        <v>11 - 20</v>
      </c>
      <c r="P293" s="11">
        <v>1</v>
      </c>
      <c r="Q293" s="11" t="s">
        <v>3</v>
      </c>
      <c r="R293" s="11" t="s">
        <v>3</v>
      </c>
      <c r="S293" s="13" t="str">
        <f>IF(N293="","-",IFERROR(VLOOKUP(N293,'[1]All Route Non-Bailment V76'!$A:$AF,32,0),VLOOKUP(N293,'[1]TTVT AAT PxP Bailment EDC V76'!$A:$AC,29,0)))</f>
        <v>6W</v>
      </c>
      <c r="T293" s="11" t="s">
        <v>48</v>
      </c>
      <c r="U293" s="11" t="s">
        <v>147</v>
      </c>
      <c r="V293" s="14" t="s">
        <v>148</v>
      </c>
      <c r="W293" s="11" t="s">
        <v>149</v>
      </c>
      <c r="X293" s="15" t="s">
        <v>52</v>
      </c>
      <c r="Y293" s="15" t="s">
        <v>54</v>
      </c>
      <c r="Z293" s="16" t="s">
        <v>3</v>
      </c>
      <c r="AA293" s="16" t="s">
        <v>3</v>
      </c>
      <c r="AB293" s="16" t="s">
        <v>3</v>
      </c>
      <c r="AC293" s="16" t="s">
        <v>3</v>
      </c>
      <c r="AD293" s="15" t="s">
        <v>3</v>
      </c>
      <c r="AE293" s="15" t="s">
        <v>3</v>
      </c>
      <c r="AF293" s="16" t="s">
        <v>3</v>
      </c>
      <c r="AG293" s="16" t="s">
        <v>3</v>
      </c>
      <c r="AH293" s="16" t="s">
        <v>3</v>
      </c>
      <c r="AI293" s="16" t="s">
        <v>3</v>
      </c>
      <c r="AJ293" s="15" t="s">
        <v>3</v>
      </c>
      <c r="AK293" s="15" t="s">
        <v>3</v>
      </c>
      <c r="AL293" s="16" t="s">
        <v>3</v>
      </c>
      <c r="AM293" s="16" t="s">
        <v>3</v>
      </c>
      <c r="AN293" s="16" t="s">
        <v>3</v>
      </c>
      <c r="AO293" s="16" t="s">
        <v>3</v>
      </c>
      <c r="AP293" s="16" t="s">
        <v>53</v>
      </c>
      <c r="AQ293" s="16" t="s">
        <v>3</v>
      </c>
      <c r="AR293" s="16" t="s">
        <v>3</v>
      </c>
      <c r="AS293" s="16" t="s">
        <v>3</v>
      </c>
      <c r="AT293" s="16" t="s">
        <v>3</v>
      </c>
      <c r="AU293" s="11" t="s">
        <v>3</v>
      </c>
      <c r="AV293" s="11" t="s">
        <v>3</v>
      </c>
      <c r="AW293" s="11" t="s">
        <v>3</v>
      </c>
      <c r="AX293" s="17" t="str">
        <f>VLOOKUP(G293,'[1]JDA data'!$D:$E,2,0)</f>
        <v>AC0024</v>
      </c>
      <c r="AY293" s="17" t="b">
        <f t="shared" si="17"/>
        <v>1</v>
      </c>
      <c r="AZ293" s="17" t="str">
        <f t="shared" si="18"/>
        <v>JNS</v>
      </c>
    </row>
    <row r="294" spans="1:52" s="18" customFormat="1" ht="16.5" customHeight="1" x14ac:dyDescent="0.35">
      <c r="A294" s="8" t="str">
        <f>IF(N294="","-",IFERROR(VLOOKUP(N294,'[1]All Route Non-Bailment V76'!$A:$H,5,0),VLOOKUP(N294,'[1]TTVT AAT PxP Bailment EDC V76'!$A:$H,5,0)))</f>
        <v>Bailment</v>
      </c>
      <c r="B294" s="9" t="str">
        <f t="shared" si="16"/>
        <v>Completed</v>
      </c>
      <c r="C294" s="10">
        <f t="shared" si="19"/>
        <v>293</v>
      </c>
      <c r="D294" s="11" t="s">
        <v>43</v>
      </c>
      <c r="E294" s="12" t="s">
        <v>44</v>
      </c>
      <c r="F294" s="11" t="s">
        <v>1</v>
      </c>
      <c r="G294" s="11">
        <v>4411795</v>
      </c>
      <c r="H294" s="13" t="str">
        <f>IF(N294="","-",IFERROR(VLOOKUP(N294,'[1]All Route Non-Bailment V76'!$A:$H,7,0),VLOOKUP(N294,'[1]TTVT AAT PxP Bailment EDC V76'!$A:$H,7,0)))</f>
        <v>Round Trip</v>
      </c>
      <c r="I294" s="11" t="s">
        <v>45</v>
      </c>
      <c r="J294" s="12">
        <v>45275</v>
      </c>
      <c r="K294" s="12">
        <v>45275</v>
      </c>
      <c r="L294" s="12">
        <v>45275</v>
      </c>
      <c r="M294" s="12" t="s">
        <v>46</v>
      </c>
      <c r="N294" s="11" t="s">
        <v>101</v>
      </c>
      <c r="O294" s="13" t="str">
        <f>IF(N294="","-",IFERROR(VLOOKUP(N294,'[1]All Route Non-Bailment V76'!$A:$H,6,0),VLOOKUP(N294,'[1]TTVT AAT PxP Bailment EDC V76'!$A:$H,6,0)))</f>
        <v>11 - 20</v>
      </c>
      <c r="P294" s="11">
        <v>1</v>
      </c>
      <c r="Q294" s="11" t="s">
        <v>3</v>
      </c>
      <c r="R294" s="11" t="s">
        <v>3</v>
      </c>
      <c r="S294" s="13" t="str">
        <f>IF(N294="","-",IFERROR(VLOOKUP(N294,'[1]All Route Non-Bailment V76'!$A:$AF,32,0),VLOOKUP(N294,'[1]TTVT AAT PxP Bailment EDC V76'!$A:$AC,29,0)))</f>
        <v>6W</v>
      </c>
      <c r="T294" s="11" t="s">
        <v>48</v>
      </c>
      <c r="U294" s="11" t="s">
        <v>83</v>
      </c>
      <c r="V294" s="14" t="s">
        <v>119</v>
      </c>
      <c r="W294" s="11" t="s">
        <v>85</v>
      </c>
      <c r="X294" s="15" t="s">
        <v>52</v>
      </c>
      <c r="Y294" s="15" t="s">
        <v>54</v>
      </c>
      <c r="Z294" s="16" t="s">
        <v>3</v>
      </c>
      <c r="AA294" s="16" t="s">
        <v>3</v>
      </c>
      <c r="AB294" s="16" t="s">
        <v>3</v>
      </c>
      <c r="AC294" s="16" t="s">
        <v>3</v>
      </c>
      <c r="AD294" s="15" t="s">
        <v>3</v>
      </c>
      <c r="AE294" s="15" t="s">
        <v>3</v>
      </c>
      <c r="AF294" s="16" t="s">
        <v>3</v>
      </c>
      <c r="AG294" s="16" t="s">
        <v>3</v>
      </c>
      <c r="AH294" s="16" t="s">
        <v>3</v>
      </c>
      <c r="AI294" s="16" t="s">
        <v>3</v>
      </c>
      <c r="AJ294" s="15" t="s">
        <v>3</v>
      </c>
      <c r="AK294" s="15" t="s">
        <v>3</v>
      </c>
      <c r="AL294" s="16" t="s">
        <v>3</v>
      </c>
      <c r="AM294" s="16" t="s">
        <v>3</v>
      </c>
      <c r="AN294" s="16" t="s">
        <v>3</v>
      </c>
      <c r="AO294" s="16" t="s">
        <v>3</v>
      </c>
      <c r="AP294" s="16" t="s">
        <v>68</v>
      </c>
      <c r="AQ294" s="16" t="s">
        <v>3</v>
      </c>
      <c r="AR294" s="16" t="s">
        <v>3</v>
      </c>
      <c r="AS294" s="16" t="s">
        <v>3</v>
      </c>
      <c r="AT294" s="16" t="s">
        <v>3</v>
      </c>
      <c r="AU294" s="11" t="s">
        <v>3</v>
      </c>
      <c r="AV294" s="11" t="s">
        <v>3</v>
      </c>
      <c r="AW294" s="11" t="s">
        <v>3</v>
      </c>
      <c r="AX294" s="17" t="str">
        <f>VLOOKUP(G294,'[1]JDA data'!$D:$E,2,0)</f>
        <v>AA0004</v>
      </c>
      <c r="AY294" s="17" t="b">
        <f t="shared" si="17"/>
        <v>1</v>
      </c>
      <c r="AZ294" s="17" t="str">
        <f t="shared" si="18"/>
        <v>BTS</v>
      </c>
    </row>
    <row r="295" spans="1:52" s="18" customFormat="1" ht="16.5" customHeight="1" x14ac:dyDescent="0.35">
      <c r="A295" s="8" t="str">
        <f>IF(N295="","-",IFERROR(VLOOKUP(N295,'[1]All Route Non-Bailment V76'!$A:$H,5,0),VLOOKUP(N295,'[1]TTVT AAT PxP Bailment EDC V76'!$A:$H,5,0)))</f>
        <v>Bailment</v>
      </c>
      <c r="B295" s="9" t="str">
        <f t="shared" si="16"/>
        <v>Completed</v>
      </c>
      <c r="C295" s="10">
        <f t="shared" si="19"/>
        <v>294</v>
      </c>
      <c r="D295" s="11" t="s">
        <v>55</v>
      </c>
      <c r="E295" s="12" t="s">
        <v>44</v>
      </c>
      <c r="F295" s="11" t="s">
        <v>1</v>
      </c>
      <c r="G295" s="11">
        <v>4411952</v>
      </c>
      <c r="H295" s="13" t="str">
        <f>IF(N295="","-",IFERROR(VLOOKUP(N295,'[1]All Route Non-Bailment V76'!$A:$H,7,0),VLOOKUP(N295,'[1]TTVT AAT PxP Bailment EDC V76'!$A:$H,7,0)))</f>
        <v>Round Trip</v>
      </c>
      <c r="I295" s="11" t="s">
        <v>45</v>
      </c>
      <c r="J295" s="12">
        <v>45275</v>
      </c>
      <c r="K295" s="12">
        <v>45275</v>
      </c>
      <c r="L295" s="12">
        <v>45275</v>
      </c>
      <c r="M295" s="12" t="s">
        <v>46</v>
      </c>
      <c r="N295" s="11" t="s">
        <v>102</v>
      </c>
      <c r="O295" s="13" t="str">
        <f>IF(N295="","-",IFERROR(VLOOKUP(N295,'[1]All Route Non-Bailment V76'!$A:$H,6,0),VLOOKUP(N295,'[1]TTVT AAT PxP Bailment EDC V76'!$A:$H,6,0)))</f>
        <v>11 - 20</v>
      </c>
      <c r="P295" s="11">
        <v>1</v>
      </c>
      <c r="Q295" s="11" t="s">
        <v>3</v>
      </c>
      <c r="R295" s="11" t="s">
        <v>3</v>
      </c>
      <c r="S295" s="13" t="str">
        <f>IF(N295="","-",IFERROR(VLOOKUP(N295,'[1]All Route Non-Bailment V76'!$A:$AF,32,0),VLOOKUP(N295,'[1]TTVT AAT PxP Bailment EDC V76'!$A:$AC,29,0)))</f>
        <v>6W</v>
      </c>
      <c r="T295" s="11" t="s">
        <v>48</v>
      </c>
      <c r="U295" s="11" t="s">
        <v>128</v>
      </c>
      <c r="V295" s="14" t="s">
        <v>129</v>
      </c>
      <c r="W295" s="11" t="s">
        <v>130</v>
      </c>
      <c r="X295" s="15" t="s">
        <v>52</v>
      </c>
      <c r="Y295" s="15" t="s">
        <v>54</v>
      </c>
      <c r="Z295" s="16" t="s">
        <v>3</v>
      </c>
      <c r="AA295" s="16" t="s">
        <v>3</v>
      </c>
      <c r="AB295" s="16" t="s">
        <v>3</v>
      </c>
      <c r="AC295" s="16" t="s">
        <v>3</v>
      </c>
      <c r="AD295" s="15" t="s">
        <v>3</v>
      </c>
      <c r="AE295" s="15" t="s">
        <v>3</v>
      </c>
      <c r="AF295" s="16" t="s">
        <v>3</v>
      </c>
      <c r="AG295" s="16" t="s">
        <v>3</v>
      </c>
      <c r="AH295" s="16" t="s">
        <v>3</v>
      </c>
      <c r="AI295" s="16" t="s">
        <v>3</v>
      </c>
      <c r="AJ295" s="15" t="s">
        <v>3</v>
      </c>
      <c r="AK295" s="15" t="s">
        <v>3</v>
      </c>
      <c r="AL295" s="16" t="s">
        <v>3</v>
      </c>
      <c r="AM295" s="16" t="s">
        <v>3</v>
      </c>
      <c r="AN295" s="16" t="s">
        <v>3</v>
      </c>
      <c r="AO295" s="16" t="s">
        <v>3</v>
      </c>
      <c r="AP295" s="16" t="s">
        <v>53</v>
      </c>
      <c r="AQ295" s="16" t="s">
        <v>3</v>
      </c>
      <c r="AR295" s="16" t="s">
        <v>3</v>
      </c>
      <c r="AS295" s="16" t="s">
        <v>3</v>
      </c>
      <c r="AT295" s="16" t="s">
        <v>3</v>
      </c>
      <c r="AU295" s="11" t="s">
        <v>3</v>
      </c>
      <c r="AV295" s="11" t="s">
        <v>3</v>
      </c>
      <c r="AW295" s="11" t="s">
        <v>3</v>
      </c>
      <c r="AX295" s="17" t="str">
        <f>VLOOKUP(G295,'[1]JDA data'!$D:$E,2,0)</f>
        <v>AC0025</v>
      </c>
      <c r="AY295" s="17" t="b">
        <f t="shared" si="17"/>
        <v>1</v>
      </c>
      <c r="AZ295" s="17" t="str">
        <f t="shared" si="18"/>
        <v>JNS</v>
      </c>
    </row>
    <row r="296" spans="1:52" s="18" customFormat="1" ht="16.5" customHeight="1" x14ac:dyDescent="0.35">
      <c r="A296" s="8" t="str">
        <f>IF(N296="","-",IFERROR(VLOOKUP(N296,'[1]All Route Non-Bailment V76'!$A:$H,5,0),VLOOKUP(N296,'[1]TTVT AAT PxP Bailment EDC V76'!$A:$H,5,0)))</f>
        <v>Bailment</v>
      </c>
      <c r="B296" s="9" t="str">
        <f t="shared" si="16"/>
        <v>Completed</v>
      </c>
      <c r="C296" s="10">
        <f t="shared" si="19"/>
        <v>295</v>
      </c>
      <c r="D296" s="11" t="s">
        <v>62</v>
      </c>
      <c r="E296" s="12" t="s">
        <v>44</v>
      </c>
      <c r="F296" s="11" t="s">
        <v>0</v>
      </c>
      <c r="G296" s="11">
        <v>4412402</v>
      </c>
      <c r="H296" s="13" t="str">
        <f>IF(N296="","-",IFERROR(VLOOKUP(N296,'[1]All Route Non-Bailment V76'!$A:$H,7,0),VLOOKUP(N296,'[1]TTVT AAT PxP Bailment EDC V76'!$A:$H,7,0)))</f>
        <v>Round Trip</v>
      </c>
      <c r="I296" s="11" t="s">
        <v>45</v>
      </c>
      <c r="J296" s="12">
        <v>45275</v>
      </c>
      <c r="K296" s="12">
        <v>45276</v>
      </c>
      <c r="L296" s="12">
        <v>45276</v>
      </c>
      <c r="M296" s="12" t="s">
        <v>69</v>
      </c>
      <c r="N296" s="11" t="s">
        <v>108</v>
      </c>
      <c r="O296" s="13" t="str">
        <f>IF(N296="","-",IFERROR(VLOOKUP(N296,'[1]All Route Non-Bailment V76'!$A:$H,6,0),VLOOKUP(N296,'[1]TTVT AAT PxP Bailment EDC V76'!$A:$H,6,0)))</f>
        <v>11 - 20</v>
      </c>
      <c r="P296" s="11">
        <v>1</v>
      </c>
      <c r="Q296" s="11" t="s">
        <v>3</v>
      </c>
      <c r="R296" s="11" t="s">
        <v>3</v>
      </c>
      <c r="S296" s="13" t="str">
        <f>IF(N296="","-",IFERROR(VLOOKUP(N296,'[1]All Route Non-Bailment V76'!$A:$AF,32,0),VLOOKUP(N296,'[1]TTVT AAT PxP Bailment EDC V76'!$A:$AC,29,0)))</f>
        <v>6W</v>
      </c>
      <c r="T296" s="11" t="s">
        <v>48</v>
      </c>
      <c r="U296" s="11" t="s">
        <v>75</v>
      </c>
      <c r="V296" s="14" t="s">
        <v>76</v>
      </c>
      <c r="W296" s="11" t="s">
        <v>77</v>
      </c>
      <c r="X296" s="15" t="s">
        <v>52</v>
      </c>
      <c r="Y296" s="15" t="s">
        <v>68</v>
      </c>
      <c r="Z296" s="16" t="s">
        <v>3</v>
      </c>
      <c r="AA296" s="16" t="s">
        <v>3</v>
      </c>
      <c r="AB296" s="16" t="s">
        <v>3</v>
      </c>
      <c r="AC296" s="16" t="s">
        <v>3</v>
      </c>
      <c r="AD296" s="15" t="s">
        <v>3</v>
      </c>
      <c r="AE296" s="15" t="s">
        <v>3</v>
      </c>
      <c r="AF296" s="16" t="s">
        <v>3</v>
      </c>
      <c r="AG296" s="16" t="s">
        <v>3</v>
      </c>
      <c r="AH296" s="16" t="s">
        <v>3</v>
      </c>
      <c r="AI296" s="16" t="s">
        <v>3</v>
      </c>
      <c r="AJ296" s="15" t="s">
        <v>3</v>
      </c>
      <c r="AK296" s="15" t="s">
        <v>3</v>
      </c>
      <c r="AL296" s="16" t="s">
        <v>3</v>
      </c>
      <c r="AM296" s="16" t="s">
        <v>3</v>
      </c>
      <c r="AN296" s="16" t="s">
        <v>3</v>
      </c>
      <c r="AO296" s="16" t="s">
        <v>3</v>
      </c>
      <c r="AP296" s="16" t="s">
        <v>54</v>
      </c>
      <c r="AQ296" s="16" t="s">
        <v>3</v>
      </c>
      <c r="AR296" s="16" t="s">
        <v>3</v>
      </c>
      <c r="AS296" s="16" t="s">
        <v>3</v>
      </c>
      <c r="AT296" s="16" t="s">
        <v>3</v>
      </c>
      <c r="AU296" s="11" t="s">
        <v>3</v>
      </c>
      <c r="AV296" s="11" t="s">
        <v>3</v>
      </c>
      <c r="AW296" s="11" t="s">
        <v>3</v>
      </c>
      <c r="AX296" s="17" t="str">
        <f>VLOOKUP(G296,'[1]JDA data'!$D:$E,2,0)</f>
        <v>AC0037</v>
      </c>
      <c r="AY296" s="17" t="b">
        <f t="shared" si="17"/>
        <v>1</v>
      </c>
      <c r="AZ296" s="17" t="str">
        <f t="shared" si="18"/>
        <v>DRD</v>
      </c>
    </row>
    <row r="297" spans="1:52" s="18" customFormat="1" ht="16.5" customHeight="1" x14ac:dyDescent="0.35">
      <c r="A297" s="8" t="str">
        <f>IF(N297="","-",IFERROR(VLOOKUP(N297,'[1]All Route Non-Bailment V76'!$A:$H,5,0),VLOOKUP(N297,'[1]TTVT AAT PxP Bailment EDC V76'!$A:$H,5,0)))</f>
        <v>Bailment</v>
      </c>
      <c r="B297" s="9" t="str">
        <f t="shared" si="16"/>
        <v>Completed</v>
      </c>
      <c r="C297" s="10">
        <f t="shared" si="19"/>
        <v>296</v>
      </c>
      <c r="D297" s="11" t="s">
        <v>43</v>
      </c>
      <c r="E297" s="12" t="s">
        <v>44</v>
      </c>
      <c r="F297" s="11" t="s">
        <v>0</v>
      </c>
      <c r="G297" s="11">
        <v>4412459</v>
      </c>
      <c r="H297" s="13" t="str">
        <f>IF(N297="","-",IFERROR(VLOOKUP(N297,'[1]All Route Non-Bailment V76'!$A:$H,7,0),VLOOKUP(N297,'[1]TTVT AAT PxP Bailment EDC V76'!$A:$H,7,0)))</f>
        <v>Round Trip</v>
      </c>
      <c r="I297" s="11" t="s">
        <v>45</v>
      </c>
      <c r="J297" s="12">
        <v>45275</v>
      </c>
      <c r="K297" s="12">
        <v>45276</v>
      </c>
      <c r="L297" s="12">
        <v>45276</v>
      </c>
      <c r="M297" s="12" t="s">
        <v>69</v>
      </c>
      <c r="N297" s="11" t="s">
        <v>111</v>
      </c>
      <c r="O297" s="13" t="str">
        <f>IF(N297="","-",IFERROR(VLOOKUP(N297,'[1]All Route Non-Bailment V76'!$A:$H,6,0),VLOOKUP(N297,'[1]TTVT AAT PxP Bailment EDC V76'!$A:$H,6,0)))</f>
        <v>11 - 20</v>
      </c>
      <c r="P297" s="11">
        <v>1</v>
      </c>
      <c r="Q297" s="11" t="s">
        <v>3</v>
      </c>
      <c r="R297" s="11" t="s">
        <v>3</v>
      </c>
      <c r="S297" s="13" t="str">
        <f>IF(N297="","-",IFERROR(VLOOKUP(N297,'[1]All Route Non-Bailment V76'!$A:$AF,32,0),VLOOKUP(N297,'[1]TTVT AAT PxP Bailment EDC V76'!$A:$AC,29,0)))</f>
        <v>6W</v>
      </c>
      <c r="T297" s="11" t="s">
        <v>48</v>
      </c>
      <c r="U297" s="11" t="s">
        <v>88</v>
      </c>
      <c r="V297" s="14" t="s">
        <v>89</v>
      </c>
      <c r="W297" s="11" t="s">
        <v>90</v>
      </c>
      <c r="X297" s="15" t="s">
        <v>52</v>
      </c>
      <c r="Y297" s="15" t="s">
        <v>68</v>
      </c>
      <c r="Z297" s="16" t="s">
        <v>3</v>
      </c>
      <c r="AA297" s="16" t="s">
        <v>3</v>
      </c>
      <c r="AB297" s="16" t="s">
        <v>3</v>
      </c>
      <c r="AC297" s="16" t="s">
        <v>3</v>
      </c>
      <c r="AD297" s="15" t="s">
        <v>3</v>
      </c>
      <c r="AE297" s="15" t="s">
        <v>3</v>
      </c>
      <c r="AF297" s="16" t="s">
        <v>3</v>
      </c>
      <c r="AG297" s="16" t="s">
        <v>3</v>
      </c>
      <c r="AH297" s="16" t="s">
        <v>3</v>
      </c>
      <c r="AI297" s="16" t="s">
        <v>3</v>
      </c>
      <c r="AJ297" s="15" t="s">
        <v>3</v>
      </c>
      <c r="AK297" s="15" t="s">
        <v>3</v>
      </c>
      <c r="AL297" s="16" t="s">
        <v>3</v>
      </c>
      <c r="AM297" s="16" t="s">
        <v>3</v>
      </c>
      <c r="AN297" s="16" t="s">
        <v>3</v>
      </c>
      <c r="AO297" s="16" t="s">
        <v>3</v>
      </c>
      <c r="AP297" s="16" t="s">
        <v>54</v>
      </c>
      <c r="AQ297" s="16" t="s">
        <v>3</v>
      </c>
      <c r="AR297" s="16" t="s">
        <v>3</v>
      </c>
      <c r="AS297" s="16" t="s">
        <v>3</v>
      </c>
      <c r="AT297" s="16" t="s">
        <v>3</v>
      </c>
      <c r="AU297" s="11" t="s">
        <v>3</v>
      </c>
      <c r="AV297" s="11" t="s">
        <v>3</v>
      </c>
      <c r="AW297" s="11" t="s">
        <v>3</v>
      </c>
      <c r="AX297" s="17" t="str">
        <f>VLOOKUP(G297,'[1]JDA data'!$D:$E,2,0)</f>
        <v>AC0038</v>
      </c>
      <c r="AY297" s="17" t="b">
        <f t="shared" si="17"/>
        <v>1</v>
      </c>
      <c r="AZ297" s="17" t="str">
        <f t="shared" si="18"/>
        <v>BTS</v>
      </c>
    </row>
    <row r="298" spans="1:52" s="18" customFormat="1" ht="16.5" customHeight="1" x14ac:dyDescent="0.35">
      <c r="A298" s="8" t="str">
        <f>IF(N298="","-",IFERROR(VLOOKUP(N298,'[1]All Route Non-Bailment V76'!$A:$H,5,0),VLOOKUP(N298,'[1]TTVT AAT PxP Bailment EDC V76'!$A:$H,5,0)))</f>
        <v>Bailment</v>
      </c>
      <c r="B298" s="9" t="str">
        <f t="shared" si="16"/>
        <v>Completed</v>
      </c>
      <c r="C298" s="10">
        <f t="shared" si="19"/>
        <v>297</v>
      </c>
      <c r="D298" s="11" t="s">
        <v>43</v>
      </c>
      <c r="E298" s="12" t="s">
        <v>44</v>
      </c>
      <c r="F298" s="11" t="s">
        <v>0</v>
      </c>
      <c r="G298" s="11">
        <v>4412493</v>
      </c>
      <c r="H298" s="13" t="str">
        <f>IF(N298="","-",IFERROR(VLOOKUP(N298,'[1]All Route Non-Bailment V76'!$A:$H,7,0),VLOOKUP(N298,'[1]TTVT AAT PxP Bailment EDC V76'!$A:$H,7,0)))</f>
        <v>Round Trip</v>
      </c>
      <c r="I298" s="11" t="s">
        <v>45</v>
      </c>
      <c r="J298" s="12">
        <v>45275</v>
      </c>
      <c r="K298" s="12">
        <v>45276</v>
      </c>
      <c r="L298" s="12">
        <v>45276</v>
      </c>
      <c r="M298" s="12" t="s">
        <v>69</v>
      </c>
      <c r="N298" s="11" t="s">
        <v>112</v>
      </c>
      <c r="O298" s="13" t="str">
        <f>IF(N298="","-",IFERROR(VLOOKUP(N298,'[1]All Route Non-Bailment V76'!$A:$H,6,0),VLOOKUP(N298,'[1]TTVT AAT PxP Bailment EDC V76'!$A:$H,6,0)))</f>
        <v>11 - 20</v>
      </c>
      <c r="P298" s="11">
        <v>1</v>
      </c>
      <c r="Q298" s="11" t="s">
        <v>3</v>
      </c>
      <c r="R298" s="11" t="s">
        <v>3</v>
      </c>
      <c r="S298" s="13" t="str">
        <f>IF(N298="","-",IFERROR(VLOOKUP(N298,'[1]All Route Non-Bailment V76'!$A:$AF,32,0),VLOOKUP(N298,'[1]TTVT AAT PxP Bailment EDC V76'!$A:$AC,29,0)))</f>
        <v>6W</v>
      </c>
      <c r="T298" s="11" t="s">
        <v>48</v>
      </c>
      <c r="U298" s="11" t="s">
        <v>83</v>
      </c>
      <c r="V298" s="14" t="s">
        <v>84</v>
      </c>
      <c r="W298" s="11" t="s">
        <v>85</v>
      </c>
      <c r="X298" s="15" t="s">
        <v>52</v>
      </c>
      <c r="Y298" s="15" t="s">
        <v>68</v>
      </c>
      <c r="Z298" s="16" t="s">
        <v>3</v>
      </c>
      <c r="AA298" s="16" t="s">
        <v>3</v>
      </c>
      <c r="AB298" s="16" t="s">
        <v>3</v>
      </c>
      <c r="AC298" s="16" t="s">
        <v>3</v>
      </c>
      <c r="AD298" s="15" t="s">
        <v>3</v>
      </c>
      <c r="AE298" s="15" t="s">
        <v>3</v>
      </c>
      <c r="AF298" s="16" t="s">
        <v>3</v>
      </c>
      <c r="AG298" s="16" t="s">
        <v>3</v>
      </c>
      <c r="AH298" s="16" t="s">
        <v>3</v>
      </c>
      <c r="AI298" s="16" t="s">
        <v>3</v>
      </c>
      <c r="AJ298" s="15" t="s">
        <v>3</v>
      </c>
      <c r="AK298" s="15" t="s">
        <v>3</v>
      </c>
      <c r="AL298" s="16" t="s">
        <v>3</v>
      </c>
      <c r="AM298" s="16" t="s">
        <v>3</v>
      </c>
      <c r="AN298" s="16" t="s">
        <v>3</v>
      </c>
      <c r="AO298" s="16" t="s">
        <v>3</v>
      </c>
      <c r="AP298" s="16" t="s">
        <v>54</v>
      </c>
      <c r="AQ298" s="16" t="s">
        <v>3</v>
      </c>
      <c r="AR298" s="16" t="s">
        <v>3</v>
      </c>
      <c r="AS298" s="16" t="s">
        <v>3</v>
      </c>
      <c r="AT298" s="16" t="s">
        <v>3</v>
      </c>
      <c r="AU298" s="11" t="s">
        <v>3</v>
      </c>
      <c r="AV298" s="11" t="s">
        <v>3</v>
      </c>
      <c r="AW298" s="11" t="s">
        <v>3</v>
      </c>
      <c r="AX298" s="17" t="str">
        <f>VLOOKUP(G298,'[1]JDA data'!$D:$E,2,0)</f>
        <v>AC0039</v>
      </c>
      <c r="AY298" s="17" t="b">
        <f t="shared" si="17"/>
        <v>1</v>
      </c>
      <c r="AZ298" s="17" t="str">
        <f t="shared" si="18"/>
        <v>BTS</v>
      </c>
    </row>
    <row r="299" spans="1:52" s="18" customFormat="1" ht="16.5" customHeight="1" x14ac:dyDescent="0.35">
      <c r="A299" s="8" t="str">
        <f>IF(N299="","-",IFERROR(VLOOKUP(N299,'[1]All Route Non-Bailment V76'!$A:$H,5,0),VLOOKUP(N299,'[1]TTVT AAT PxP Bailment EDC V76'!$A:$H,5,0)))</f>
        <v>Bailment</v>
      </c>
      <c r="B299" s="9" t="str">
        <f t="shared" si="16"/>
        <v>Completed</v>
      </c>
      <c r="C299" s="10">
        <f t="shared" si="19"/>
        <v>298</v>
      </c>
      <c r="D299" s="11" t="s">
        <v>55</v>
      </c>
      <c r="E299" s="12" t="s">
        <v>44</v>
      </c>
      <c r="F299" s="11" t="s">
        <v>1</v>
      </c>
      <c r="G299" s="11">
        <v>4412498</v>
      </c>
      <c r="H299" s="13" t="str">
        <f>IF(N299="","-",IFERROR(VLOOKUP(N299,'[1]All Route Non-Bailment V76'!$A:$H,7,0),VLOOKUP(N299,'[1]TTVT AAT PxP Bailment EDC V76'!$A:$H,7,0)))</f>
        <v>Round Trip</v>
      </c>
      <c r="I299" s="11" t="s">
        <v>45</v>
      </c>
      <c r="J299" s="12">
        <v>45275</v>
      </c>
      <c r="K299" s="12">
        <v>45276</v>
      </c>
      <c r="L299" s="12">
        <v>45276</v>
      </c>
      <c r="M299" s="12" t="s">
        <v>69</v>
      </c>
      <c r="N299" s="11" t="s">
        <v>115</v>
      </c>
      <c r="O299" s="13" t="str">
        <f>IF(N299="","-",IFERROR(VLOOKUP(N299,'[1]All Route Non-Bailment V76'!$A:$H,6,0),VLOOKUP(N299,'[1]TTVT AAT PxP Bailment EDC V76'!$A:$H,6,0)))</f>
        <v>11 - 20</v>
      </c>
      <c r="P299" s="11">
        <v>1</v>
      </c>
      <c r="Q299" s="11" t="s">
        <v>3</v>
      </c>
      <c r="R299" s="11" t="s">
        <v>3</v>
      </c>
      <c r="S299" s="13" t="str">
        <f>IF(N299="","-",IFERROR(VLOOKUP(N299,'[1]All Route Non-Bailment V76'!$A:$AF,32,0),VLOOKUP(N299,'[1]TTVT AAT PxP Bailment EDC V76'!$A:$AC,29,0)))</f>
        <v>6W</v>
      </c>
      <c r="T299" s="11" t="s">
        <v>48</v>
      </c>
      <c r="U299" s="11" t="s">
        <v>71</v>
      </c>
      <c r="V299" s="14" t="s">
        <v>158</v>
      </c>
      <c r="W299" s="11" t="s">
        <v>159</v>
      </c>
      <c r="X299" s="15" t="s">
        <v>52</v>
      </c>
      <c r="Y299" s="15" t="s">
        <v>54</v>
      </c>
      <c r="Z299" s="16" t="s">
        <v>3</v>
      </c>
      <c r="AA299" s="16" t="s">
        <v>3</v>
      </c>
      <c r="AB299" s="16" t="s">
        <v>3</v>
      </c>
      <c r="AC299" s="16" t="s">
        <v>3</v>
      </c>
      <c r="AD299" s="15" t="s">
        <v>3</v>
      </c>
      <c r="AE299" s="15" t="s">
        <v>3</v>
      </c>
      <c r="AF299" s="16" t="s">
        <v>3</v>
      </c>
      <c r="AG299" s="16" t="s">
        <v>3</v>
      </c>
      <c r="AH299" s="16" t="s">
        <v>3</v>
      </c>
      <c r="AI299" s="16" t="s">
        <v>3</v>
      </c>
      <c r="AJ299" s="15" t="s">
        <v>3</v>
      </c>
      <c r="AK299" s="15" t="s">
        <v>3</v>
      </c>
      <c r="AL299" s="16" t="s">
        <v>3</v>
      </c>
      <c r="AM299" s="16" t="s">
        <v>3</v>
      </c>
      <c r="AN299" s="16" t="s">
        <v>3</v>
      </c>
      <c r="AO299" s="16" t="s">
        <v>3</v>
      </c>
      <c r="AP299" s="16" t="s">
        <v>131</v>
      </c>
      <c r="AQ299" s="16" t="s">
        <v>3</v>
      </c>
      <c r="AR299" s="16" t="s">
        <v>3</v>
      </c>
      <c r="AS299" s="16" t="s">
        <v>3</v>
      </c>
      <c r="AT299" s="16" t="s">
        <v>3</v>
      </c>
      <c r="AU299" s="11" t="s">
        <v>3</v>
      </c>
      <c r="AV299" s="11" t="s">
        <v>3</v>
      </c>
      <c r="AW299" s="11" t="s">
        <v>3</v>
      </c>
      <c r="AX299" s="17" t="str">
        <f>VLOOKUP(G299,'[1]JDA data'!$D:$E,2,0)</f>
        <v>AC0040</v>
      </c>
      <c r="AY299" s="17" t="b">
        <f t="shared" si="17"/>
        <v>1</v>
      </c>
      <c r="AZ299" s="17" t="str">
        <f t="shared" si="18"/>
        <v>JNS</v>
      </c>
    </row>
    <row r="300" spans="1:52" s="18" customFormat="1" ht="16.5" customHeight="1" x14ac:dyDescent="0.35">
      <c r="A300" s="8" t="str">
        <f>IF(N300="","-",IFERROR(VLOOKUP(N300,'[1]All Route Non-Bailment V76'!$A:$H,5,0),VLOOKUP(N300,'[1]TTVT AAT PxP Bailment EDC V76'!$A:$H,5,0)))</f>
        <v>Bailment</v>
      </c>
      <c r="B300" s="9" t="str">
        <f t="shared" si="16"/>
        <v>Completed</v>
      </c>
      <c r="C300" s="10">
        <f t="shared" si="19"/>
        <v>299</v>
      </c>
      <c r="D300" s="11" t="s">
        <v>62</v>
      </c>
      <c r="E300" s="12" t="s">
        <v>44</v>
      </c>
      <c r="F300" s="11" t="s">
        <v>0</v>
      </c>
      <c r="G300" s="11">
        <v>4412385</v>
      </c>
      <c r="H300" s="13" t="str">
        <f>IF(N300="","-",IFERROR(VLOOKUP(N300,'[1]All Route Non-Bailment V76'!$A:$H,7,0),VLOOKUP(N300,'[1]TTVT AAT PxP Bailment EDC V76'!$A:$H,7,0)))</f>
        <v>Round Trip</v>
      </c>
      <c r="I300" s="11" t="s">
        <v>45</v>
      </c>
      <c r="J300" s="12">
        <v>45275</v>
      </c>
      <c r="K300" s="12">
        <v>45276</v>
      </c>
      <c r="L300" s="12">
        <v>45276</v>
      </c>
      <c r="M300" s="12" t="s">
        <v>69</v>
      </c>
      <c r="N300" s="11" t="s">
        <v>117</v>
      </c>
      <c r="O300" s="13" t="str">
        <f>IF(N300="","-",IFERROR(VLOOKUP(N300,'[1]All Route Non-Bailment V76'!$A:$H,6,0),VLOOKUP(N300,'[1]TTVT AAT PxP Bailment EDC V76'!$A:$H,6,0)))</f>
        <v>11 - 20</v>
      </c>
      <c r="P300" s="11">
        <v>1</v>
      </c>
      <c r="Q300" s="11" t="s">
        <v>3</v>
      </c>
      <c r="R300" s="11" t="s">
        <v>3</v>
      </c>
      <c r="S300" s="13" t="str">
        <f>IF(N300="","-",IFERROR(VLOOKUP(N300,'[1]All Route Non-Bailment V76'!$A:$AF,32,0),VLOOKUP(N300,'[1]TTVT AAT PxP Bailment EDC V76'!$A:$AC,29,0)))</f>
        <v>6W</v>
      </c>
      <c r="T300" s="11" t="s">
        <v>48</v>
      </c>
      <c r="U300" s="11" t="s">
        <v>65</v>
      </c>
      <c r="V300" s="14" t="s">
        <v>66</v>
      </c>
      <c r="W300" s="11" t="s">
        <v>67</v>
      </c>
      <c r="X300" s="15" t="s">
        <v>52</v>
      </c>
      <c r="Y300" s="15" t="s">
        <v>68</v>
      </c>
      <c r="Z300" s="16" t="s">
        <v>3</v>
      </c>
      <c r="AA300" s="16" t="s">
        <v>3</v>
      </c>
      <c r="AB300" s="16" t="s">
        <v>3</v>
      </c>
      <c r="AC300" s="16" t="s">
        <v>3</v>
      </c>
      <c r="AD300" s="15" t="s">
        <v>3</v>
      </c>
      <c r="AE300" s="15" t="s">
        <v>3</v>
      </c>
      <c r="AF300" s="16" t="s">
        <v>3</v>
      </c>
      <c r="AG300" s="16" t="s">
        <v>3</v>
      </c>
      <c r="AH300" s="16" t="s">
        <v>3</v>
      </c>
      <c r="AI300" s="16" t="s">
        <v>3</v>
      </c>
      <c r="AJ300" s="15" t="s">
        <v>3</v>
      </c>
      <c r="AK300" s="15" t="s">
        <v>3</v>
      </c>
      <c r="AL300" s="16" t="s">
        <v>3</v>
      </c>
      <c r="AM300" s="16" t="s">
        <v>3</v>
      </c>
      <c r="AN300" s="16" t="s">
        <v>3</v>
      </c>
      <c r="AO300" s="16" t="s">
        <v>3</v>
      </c>
      <c r="AP300" s="16" t="s">
        <v>54</v>
      </c>
      <c r="AQ300" s="16" t="s">
        <v>3</v>
      </c>
      <c r="AR300" s="16" t="s">
        <v>3</v>
      </c>
      <c r="AS300" s="16" t="s">
        <v>3</v>
      </c>
      <c r="AT300" s="16" t="s">
        <v>3</v>
      </c>
      <c r="AU300" s="11" t="s">
        <v>3</v>
      </c>
      <c r="AV300" s="11" t="s">
        <v>3</v>
      </c>
      <c r="AW300" s="11" t="s">
        <v>3</v>
      </c>
      <c r="AX300" s="17" t="str">
        <f>VLOOKUP(G300,'[1]JDA data'!$D:$E,2,0)</f>
        <v>AA0006</v>
      </c>
      <c r="AY300" s="17" t="b">
        <f t="shared" si="17"/>
        <v>1</v>
      </c>
      <c r="AZ300" s="17" t="str">
        <f t="shared" si="18"/>
        <v>DRD</v>
      </c>
    </row>
    <row r="301" spans="1:52" s="18" customFormat="1" ht="16.5" customHeight="1" x14ac:dyDescent="0.35">
      <c r="A301" s="8" t="str">
        <f>IF(N301="","-",IFERROR(VLOOKUP(N301,'[1]All Route Non-Bailment V76'!$A:$H,5,0),VLOOKUP(N301,'[1]TTVT AAT PxP Bailment EDC V76'!$A:$H,5,0)))</f>
        <v>Bailment</v>
      </c>
      <c r="B301" s="9" t="str">
        <f t="shared" si="16"/>
        <v>Completed</v>
      </c>
      <c r="C301" s="10">
        <f t="shared" si="19"/>
        <v>300</v>
      </c>
      <c r="D301" s="11" t="s">
        <v>43</v>
      </c>
      <c r="E301" s="12" t="s">
        <v>44</v>
      </c>
      <c r="F301" s="11" t="s">
        <v>1</v>
      </c>
      <c r="G301" s="11">
        <v>4412387</v>
      </c>
      <c r="H301" s="13" t="str">
        <f>IF(N301="","-",IFERROR(VLOOKUP(N301,'[1]All Route Non-Bailment V76'!$A:$H,7,0),VLOOKUP(N301,'[1]TTVT AAT PxP Bailment EDC V76'!$A:$H,7,0)))</f>
        <v>Round Trip</v>
      </c>
      <c r="I301" s="11" t="s">
        <v>45</v>
      </c>
      <c r="J301" s="12">
        <v>45275</v>
      </c>
      <c r="K301" s="12">
        <v>45276</v>
      </c>
      <c r="L301" s="12">
        <v>45276</v>
      </c>
      <c r="M301" s="12" t="s">
        <v>69</v>
      </c>
      <c r="N301" s="11" t="s">
        <v>118</v>
      </c>
      <c r="O301" s="13" t="str">
        <f>IF(N301="","-",IFERROR(VLOOKUP(N301,'[1]All Route Non-Bailment V76'!$A:$H,6,0),VLOOKUP(N301,'[1]TTVT AAT PxP Bailment EDC V76'!$A:$H,6,0)))</f>
        <v>11 - 20</v>
      </c>
      <c r="P301" s="11">
        <v>1</v>
      </c>
      <c r="Q301" s="11" t="s">
        <v>3</v>
      </c>
      <c r="R301" s="11" t="s">
        <v>3</v>
      </c>
      <c r="S301" s="13" t="str">
        <f>IF(N301="","-",IFERROR(VLOOKUP(N301,'[1]All Route Non-Bailment V76'!$A:$AF,32,0),VLOOKUP(N301,'[1]TTVT AAT PxP Bailment EDC V76'!$A:$AC,29,0)))</f>
        <v>6W</v>
      </c>
      <c r="T301" s="11" t="s">
        <v>48</v>
      </c>
      <c r="U301" s="11" t="s">
        <v>88</v>
      </c>
      <c r="V301" s="14" t="s">
        <v>89</v>
      </c>
      <c r="W301" s="11" t="s">
        <v>90</v>
      </c>
      <c r="X301" s="15" t="s">
        <v>52</v>
      </c>
      <c r="Y301" s="15" t="s">
        <v>54</v>
      </c>
      <c r="Z301" s="16" t="s">
        <v>3</v>
      </c>
      <c r="AA301" s="16" t="s">
        <v>3</v>
      </c>
      <c r="AB301" s="16" t="s">
        <v>3</v>
      </c>
      <c r="AC301" s="16" t="s">
        <v>3</v>
      </c>
      <c r="AD301" s="15" t="s">
        <v>3</v>
      </c>
      <c r="AE301" s="15" t="s">
        <v>3</v>
      </c>
      <c r="AF301" s="16" t="s">
        <v>3</v>
      </c>
      <c r="AG301" s="16" t="s">
        <v>3</v>
      </c>
      <c r="AH301" s="16" t="s">
        <v>3</v>
      </c>
      <c r="AI301" s="16" t="s">
        <v>3</v>
      </c>
      <c r="AJ301" s="15" t="s">
        <v>3</v>
      </c>
      <c r="AK301" s="15" t="s">
        <v>3</v>
      </c>
      <c r="AL301" s="16" t="s">
        <v>3</v>
      </c>
      <c r="AM301" s="16" t="s">
        <v>3</v>
      </c>
      <c r="AN301" s="16" t="s">
        <v>3</v>
      </c>
      <c r="AO301" s="16" t="s">
        <v>3</v>
      </c>
      <c r="AP301" s="16" t="s">
        <v>131</v>
      </c>
      <c r="AQ301" s="16" t="s">
        <v>3</v>
      </c>
      <c r="AR301" s="16" t="s">
        <v>3</v>
      </c>
      <c r="AS301" s="16" t="s">
        <v>3</v>
      </c>
      <c r="AT301" s="16" t="s">
        <v>3</v>
      </c>
      <c r="AU301" s="11" t="s">
        <v>3</v>
      </c>
      <c r="AV301" s="11" t="s">
        <v>3</v>
      </c>
      <c r="AW301" s="11" t="s">
        <v>3</v>
      </c>
      <c r="AX301" s="17" t="str">
        <f>VLOOKUP(G301,'[1]JDA data'!$D:$E,2,0)</f>
        <v>AC0041</v>
      </c>
      <c r="AY301" s="17" t="b">
        <f t="shared" si="17"/>
        <v>1</v>
      </c>
      <c r="AZ301" s="17" t="str">
        <f t="shared" si="18"/>
        <v>BTS</v>
      </c>
    </row>
    <row r="302" spans="1:52" s="18" customFormat="1" ht="16.5" customHeight="1" x14ac:dyDescent="0.35">
      <c r="A302" s="8" t="str">
        <f>IF(N302="","-",IFERROR(VLOOKUP(N302,'[1]All Route Non-Bailment V76'!$A:$H,5,0),VLOOKUP(N302,'[1]TTVT AAT PxP Bailment EDC V76'!$A:$H,5,0)))</f>
        <v>Bailment</v>
      </c>
      <c r="B302" s="9" t="str">
        <f t="shared" si="16"/>
        <v>Completed</v>
      </c>
      <c r="C302" s="10">
        <f t="shared" si="19"/>
        <v>301</v>
      </c>
      <c r="D302" s="11" t="s">
        <v>43</v>
      </c>
      <c r="E302" s="12" t="s">
        <v>44</v>
      </c>
      <c r="F302" s="11" t="s">
        <v>0</v>
      </c>
      <c r="G302" s="11">
        <v>4412403</v>
      </c>
      <c r="H302" s="13" t="str">
        <f>IF(N302="","-",IFERROR(VLOOKUP(N302,'[1]All Route Non-Bailment V76'!$A:$H,7,0),VLOOKUP(N302,'[1]TTVT AAT PxP Bailment EDC V76'!$A:$H,7,0)))</f>
        <v>Round Trip</v>
      </c>
      <c r="I302" s="11" t="s">
        <v>45</v>
      </c>
      <c r="J302" s="12">
        <v>45275</v>
      </c>
      <c r="K302" s="12">
        <v>45276</v>
      </c>
      <c r="L302" s="12">
        <v>45276</v>
      </c>
      <c r="M302" s="12" t="s">
        <v>69</v>
      </c>
      <c r="N302" s="11" t="s">
        <v>142</v>
      </c>
      <c r="O302" s="13" t="str">
        <f>IF(N302="","-",IFERROR(VLOOKUP(N302,'[1]All Route Non-Bailment V76'!$A:$H,6,0),VLOOKUP(N302,'[1]TTVT AAT PxP Bailment EDC V76'!$A:$H,6,0)))</f>
        <v>11 - 20</v>
      </c>
      <c r="P302" s="11">
        <v>1</v>
      </c>
      <c r="Q302" s="11" t="s">
        <v>3</v>
      </c>
      <c r="R302" s="11" t="s">
        <v>3</v>
      </c>
      <c r="S302" s="13" t="str">
        <f>IF(N302="","-",IFERROR(VLOOKUP(N302,'[1]All Route Non-Bailment V76'!$A:$AF,32,0),VLOOKUP(N302,'[1]TTVT AAT PxP Bailment EDC V76'!$A:$AC,29,0)))</f>
        <v>6W</v>
      </c>
      <c r="T302" s="11" t="s">
        <v>48</v>
      </c>
      <c r="U302" s="11" t="s">
        <v>79</v>
      </c>
      <c r="V302" s="14" t="s">
        <v>80</v>
      </c>
      <c r="W302" s="11" t="s">
        <v>81</v>
      </c>
      <c r="X302" s="15" t="s">
        <v>52</v>
      </c>
      <c r="Y302" s="15" t="s">
        <v>68</v>
      </c>
      <c r="Z302" s="16" t="s">
        <v>3</v>
      </c>
      <c r="AA302" s="16" t="s">
        <v>3</v>
      </c>
      <c r="AB302" s="16" t="s">
        <v>3</v>
      </c>
      <c r="AC302" s="16" t="s">
        <v>3</v>
      </c>
      <c r="AD302" s="15" t="s">
        <v>3</v>
      </c>
      <c r="AE302" s="15" t="s">
        <v>3</v>
      </c>
      <c r="AF302" s="16" t="s">
        <v>3</v>
      </c>
      <c r="AG302" s="16" t="s">
        <v>3</v>
      </c>
      <c r="AH302" s="16" t="s">
        <v>3</v>
      </c>
      <c r="AI302" s="16" t="s">
        <v>3</v>
      </c>
      <c r="AJ302" s="15" t="s">
        <v>3</v>
      </c>
      <c r="AK302" s="15" t="s">
        <v>3</v>
      </c>
      <c r="AL302" s="16" t="s">
        <v>3</v>
      </c>
      <c r="AM302" s="16" t="s">
        <v>3</v>
      </c>
      <c r="AN302" s="16" t="s">
        <v>3</v>
      </c>
      <c r="AO302" s="16" t="s">
        <v>3</v>
      </c>
      <c r="AP302" s="16" t="s">
        <v>54</v>
      </c>
      <c r="AQ302" s="16" t="s">
        <v>3</v>
      </c>
      <c r="AR302" s="16" t="s">
        <v>3</v>
      </c>
      <c r="AS302" s="16" t="s">
        <v>3</v>
      </c>
      <c r="AT302" s="16" t="s">
        <v>3</v>
      </c>
      <c r="AU302" s="11" t="s">
        <v>3</v>
      </c>
      <c r="AV302" s="11" t="s">
        <v>3</v>
      </c>
      <c r="AW302" s="11" t="s">
        <v>3</v>
      </c>
      <c r="AX302" s="17" t="str">
        <f>VLOOKUP(G302,'[1]JDA data'!$D:$E,2,0)</f>
        <v>AC0042</v>
      </c>
      <c r="AY302" s="17" t="b">
        <f t="shared" si="17"/>
        <v>1</v>
      </c>
      <c r="AZ302" s="17" t="str">
        <f t="shared" si="18"/>
        <v>BTS</v>
      </c>
    </row>
    <row r="303" spans="1:52" s="18" customFormat="1" ht="16.5" customHeight="1" x14ac:dyDescent="0.35">
      <c r="A303" s="8" t="str">
        <f>IF(N303="","-",IFERROR(VLOOKUP(N303,'[1]All Route Non-Bailment V76'!$A:$H,5,0),VLOOKUP(N303,'[1]TTVT AAT PxP Bailment EDC V76'!$A:$H,5,0)))</f>
        <v>Bailment</v>
      </c>
      <c r="B303" s="9" t="str">
        <f t="shared" si="16"/>
        <v>Completed</v>
      </c>
      <c r="C303" s="10">
        <f t="shared" si="19"/>
        <v>302</v>
      </c>
      <c r="D303" s="11" t="s">
        <v>62</v>
      </c>
      <c r="E303" s="12" t="s">
        <v>44</v>
      </c>
      <c r="F303" s="11" t="s">
        <v>0</v>
      </c>
      <c r="G303" s="11">
        <v>4412386</v>
      </c>
      <c r="H303" s="13" t="str">
        <f>IF(N303="","-",IFERROR(VLOOKUP(N303,'[1]All Route Non-Bailment V76'!$A:$H,7,0),VLOOKUP(N303,'[1]TTVT AAT PxP Bailment EDC V76'!$A:$H,7,0)))</f>
        <v>Round Trip</v>
      </c>
      <c r="I303" s="11" t="s">
        <v>45</v>
      </c>
      <c r="J303" s="12">
        <v>45275</v>
      </c>
      <c r="K303" s="12">
        <v>45276</v>
      </c>
      <c r="L303" s="12">
        <v>45276</v>
      </c>
      <c r="M303" s="12" t="s">
        <v>69</v>
      </c>
      <c r="N303" s="11" t="s">
        <v>120</v>
      </c>
      <c r="O303" s="13" t="str">
        <f>IF(N303="","-",IFERROR(VLOOKUP(N303,'[1]All Route Non-Bailment V76'!$A:$H,6,0),VLOOKUP(N303,'[1]TTVT AAT PxP Bailment EDC V76'!$A:$H,6,0)))</f>
        <v>11 - 20</v>
      </c>
      <c r="P303" s="11">
        <v>1</v>
      </c>
      <c r="Q303" s="11" t="s">
        <v>3</v>
      </c>
      <c r="R303" s="11" t="s">
        <v>3</v>
      </c>
      <c r="S303" s="13" t="str">
        <f>IF(N303="","-",IFERROR(VLOOKUP(N303,'[1]All Route Non-Bailment V76'!$A:$AF,32,0),VLOOKUP(N303,'[1]TTVT AAT PxP Bailment EDC V76'!$A:$AC,29,0)))</f>
        <v>6W</v>
      </c>
      <c r="T303" s="11" t="s">
        <v>48</v>
      </c>
      <c r="U303" s="11" t="s">
        <v>75</v>
      </c>
      <c r="V303" s="14" t="s">
        <v>76</v>
      </c>
      <c r="W303" s="11" t="s">
        <v>77</v>
      </c>
      <c r="X303" s="15" t="s">
        <v>52</v>
      </c>
      <c r="Y303" s="15" t="s">
        <v>68</v>
      </c>
      <c r="Z303" s="16" t="s">
        <v>3</v>
      </c>
      <c r="AA303" s="16" t="s">
        <v>3</v>
      </c>
      <c r="AB303" s="16" t="s">
        <v>3</v>
      </c>
      <c r="AC303" s="16" t="s">
        <v>3</v>
      </c>
      <c r="AD303" s="15" t="s">
        <v>3</v>
      </c>
      <c r="AE303" s="15" t="s">
        <v>3</v>
      </c>
      <c r="AF303" s="16" t="s">
        <v>3</v>
      </c>
      <c r="AG303" s="16" t="s">
        <v>3</v>
      </c>
      <c r="AH303" s="16" t="s">
        <v>3</v>
      </c>
      <c r="AI303" s="16" t="s">
        <v>3</v>
      </c>
      <c r="AJ303" s="15" t="s">
        <v>3</v>
      </c>
      <c r="AK303" s="15" t="s">
        <v>3</v>
      </c>
      <c r="AL303" s="16" t="s">
        <v>3</v>
      </c>
      <c r="AM303" s="16" t="s">
        <v>3</v>
      </c>
      <c r="AN303" s="16" t="s">
        <v>3</v>
      </c>
      <c r="AO303" s="16" t="s">
        <v>3</v>
      </c>
      <c r="AP303" s="16" t="s">
        <v>54</v>
      </c>
      <c r="AQ303" s="16" t="s">
        <v>3</v>
      </c>
      <c r="AR303" s="16" t="s">
        <v>3</v>
      </c>
      <c r="AS303" s="16" t="s">
        <v>3</v>
      </c>
      <c r="AT303" s="16" t="s">
        <v>3</v>
      </c>
      <c r="AU303" s="11" t="s">
        <v>3</v>
      </c>
      <c r="AV303" s="11" t="s">
        <v>3</v>
      </c>
      <c r="AW303" s="11" t="s">
        <v>3</v>
      </c>
      <c r="AX303" s="17" t="str">
        <f>VLOOKUP(G303,'[1]JDA data'!$D:$E,2,0)</f>
        <v>AB0006</v>
      </c>
      <c r="AY303" s="17" t="b">
        <f t="shared" si="17"/>
        <v>1</v>
      </c>
      <c r="AZ303" s="17" t="str">
        <f t="shared" si="18"/>
        <v>DRD</v>
      </c>
    </row>
    <row r="304" spans="1:52" s="18" customFormat="1" ht="16.5" customHeight="1" x14ac:dyDescent="0.35">
      <c r="A304" s="8" t="str">
        <f>IF(N304="","-",IFERROR(VLOOKUP(N304,'[1]All Route Non-Bailment V76'!$A:$H,5,0),VLOOKUP(N304,'[1]TTVT AAT PxP Bailment EDC V76'!$A:$H,5,0)))</f>
        <v>Bailment</v>
      </c>
      <c r="B304" s="9" t="str">
        <f t="shared" si="16"/>
        <v>Completed</v>
      </c>
      <c r="C304" s="10">
        <f t="shared" si="19"/>
        <v>303</v>
      </c>
      <c r="D304" s="11" t="s">
        <v>43</v>
      </c>
      <c r="E304" s="12" t="s">
        <v>44</v>
      </c>
      <c r="F304" s="11" t="s">
        <v>1</v>
      </c>
      <c r="G304" s="11">
        <v>4412476</v>
      </c>
      <c r="H304" s="13" t="str">
        <f>IF(N304="","-",IFERROR(VLOOKUP(N304,'[1]All Route Non-Bailment V76'!$A:$H,7,0),VLOOKUP(N304,'[1]TTVT AAT PxP Bailment EDC V76'!$A:$H,7,0)))</f>
        <v>Round Trip</v>
      </c>
      <c r="I304" s="11" t="s">
        <v>45</v>
      </c>
      <c r="J304" s="12">
        <v>45275</v>
      </c>
      <c r="K304" s="12">
        <v>45276</v>
      </c>
      <c r="L304" s="12">
        <v>45276</v>
      </c>
      <c r="M304" s="12" t="s">
        <v>69</v>
      </c>
      <c r="N304" s="11" t="s">
        <v>121</v>
      </c>
      <c r="O304" s="13" t="str">
        <f>IF(N304="","-",IFERROR(VLOOKUP(N304,'[1]All Route Non-Bailment V76'!$A:$H,6,0),VLOOKUP(N304,'[1]TTVT AAT PxP Bailment EDC V76'!$A:$H,6,0)))</f>
        <v>11 - 20</v>
      </c>
      <c r="P304" s="11">
        <v>1</v>
      </c>
      <c r="Q304" s="11" t="s">
        <v>3</v>
      </c>
      <c r="R304" s="11" t="s">
        <v>3</v>
      </c>
      <c r="S304" s="13" t="str">
        <f>IF(N304="","-",IFERROR(VLOOKUP(N304,'[1]All Route Non-Bailment V76'!$A:$AF,32,0),VLOOKUP(N304,'[1]TTVT AAT PxP Bailment EDC V76'!$A:$AC,29,0)))</f>
        <v>6W</v>
      </c>
      <c r="T304" s="11" t="s">
        <v>48</v>
      </c>
      <c r="U304" s="11" t="s">
        <v>49</v>
      </c>
      <c r="V304" s="14" t="s">
        <v>50</v>
      </c>
      <c r="W304" s="11" t="s">
        <v>51</v>
      </c>
      <c r="X304" s="15" t="s">
        <v>52</v>
      </c>
      <c r="Y304" s="15" t="s">
        <v>54</v>
      </c>
      <c r="Z304" s="16" t="s">
        <v>3</v>
      </c>
      <c r="AA304" s="16" t="s">
        <v>3</v>
      </c>
      <c r="AB304" s="16" t="s">
        <v>3</v>
      </c>
      <c r="AC304" s="16" t="s">
        <v>3</v>
      </c>
      <c r="AD304" s="15" t="s">
        <v>3</v>
      </c>
      <c r="AE304" s="15" t="s">
        <v>3</v>
      </c>
      <c r="AF304" s="16" t="s">
        <v>3</v>
      </c>
      <c r="AG304" s="16" t="s">
        <v>3</v>
      </c>
      <c r="AH304" s="16" t="s">
        <v>3</v>
      </c>
      <c r="AI304" s="16" t="s">
        <v>3</v>
      </c>
      <c r="AJ304" s="15" t="s">
        <v>3</v>
      </c>
      <c r="AK304" s="15" t="s">
        <v>3</v>
      </c>
      <c r="AL304" s="16" t="s">
        <v>3</v>
      </c>
      <c r="AM304" s="16" t="s">
        <v>3</v>
      </c>
      <c r="AN304" s="16" t="s">
        <v>3</v>
      </c>
      <c r="AO304" s="16" t="s">
        <v>3</v>
      </c>
      <c r="AP304" s="16" t="s">
        <v>53</v>
      </c>
      <c r="AQ304" s="16" t="s">
        <v>3</v>
      </c>
      <c r="AR304" s="16" t="s">
        <v>3</v>
      </c>
      <c r="AS304" s="16" t="s">
        <v>3</v>
      </c>
      <c r="AT304" s="16" t="s">
        <v>3</v>
      </c>
      <c r="AU304" s="11" t="s">
        <v>3</v>
      </c>
      <c r="AV304" s="11" t="s">
        <v>3</v>
      </c>
      <c r="AW304" s="11" t="s">
        <v>3</v>
      </c>
      <c r="AX304" s="17" t="str">
        <f>VLOOKUP(G304,'[1]JDA data'!$D:$E,2,0)</f>
        <v>AC0043</v>
      </c>
      <c r="AY304" s="17" t="b">
        <f t="shared" si="17"/>
        <v>1</v>
      </c>
      <c r="AZ304" s="17" t="str">
        <f t="shared" si="18"/>
        <v>BTS</v>
      </c>
    </row>
    <row r="305" spans="1:52" s="18" customFormat="1" ht="16.5" customHeight="1" x14ac:dyDescent="0.35">
      <c r="A305" s="8" t="str">
        <f>IF(N305="","-",IFERROR(VLOOKUP(N305,'[1]All Route Non-Bailment V76'!$A:$H,5,0),VLOOKUP(N305,'[1]TTVT AAT PxP Bailment EDC V76'!$A:$H,5,0)))</f>
        <v>Bailment</v>
      </c>
      <c r="B305" s="9" t="str">
        <f t="shared" si="16"/>
        <v>Completed</v>
      </c>
      <c r="C305" s="10">
        <f t="shared" si="19"/>
        <v>304</v>
      </c>
      <c r="D305" s="11" t="s">
        <v>43</v>
      </c>
      <c r="E305" s="12" t="s">
        <v>44</v>
      </c>
      <c r="F305" s="11" t="s">
        <v>0</v>
      </c>
      <c r="G305" s="11">
        <v>4412460</v>
      </c>
      <c r="H305" s="13" t="str">
        <f>IF(N305="","-",IFERROR(VLOOKUP(N305,'[1]All Route Non-Bailment V76'!$A:$H,7,0),VLOOKUP(N305,'[1]TTVT AAT PxP Bailment EDC V76'!$A:$H,7,0)))</f>
        <v>Round Trip</v>
      </c>
      <c r="I305" s="11" t="s">
        <v>45</v>
      </c>
      <c r="J305" s="12">
        <v>45275</v>
      </c>
      <c r="K305" s="12">
        <v>45276</v>
      </c>
      <c r="L305" s="12">
        <v>45276</v>
      </c>
      <c r="M305" s="12" t="s">
        <v>69</v>
      </c>
      <c r="N305" s="11" t="s">
        <v>122</v>
      </c>
      <c r="O305" s="13" t="str">
        <f>IF(N305="","-",IFERROR(VLOOKUP(N305,'[1]All Route Non-Bailment V76'!$A:$H,6,0),VLOOKUP(N305,'[1]TTVT AAT PxP Bailment EDC V76'!$A:$H,6,0)))</f>
        <v>11 - 20</v>
      </c>
      <c r="P305" s="11">
        <v>1</v>
      </c>
      <c r="Q305" s="11" t="s">
        <v>3</v>
      </c>
      <c r="R305" s="11" t="s">
        <v>3</v>
      </c>
      <c r="S305" s="13" t="str">
        <f>IF(N305="","-",IFERROR(VLOOKUP(N305,'[1]All Route Non-Bailment V76'!$A:$AF,32,0),VLOOKUP(N305,'[1]TTVT AAT PxP Bailment EDC V76'!$A:$AC,29,0)))</f>
        <v>6W</v>
      </c>
      <c r="T305" s="11" t="s">
        <v>48</v>
      </c>
      <c r="U305" s="11" t="s">
        <v>88</v>
      </c>
      <c r="V305" s="14" t="s">
        <v>89</v>
      </c>
      <c r="W305" s="11" t="s">
        <v>90</v>
      </c>
      <c r="X305" s="15" t="s">
        <v>52</v>
      </c>
      <c r="Y305" s="15" t="s">
        <v>68</v>
      </c>
      <c r="Z305" s="16" t="s">
        <v>3</v>
      </c>
      <c r="AA305" s="16" t="s">
        <v>3</v>
      </c>
      <c r="AB305" s="16" t="s">
        <v>3</v>
      </c>
      <c r="AC305" s="16" t="s">
        <v>3</v>
      </c>
      <c r="AD305" s="15" t="s">
        <v>3</v>
      </c>
      <c r="AE305" s="15" t="s">
        <v>3</v>
      </c>
      <c r="AF305" s="16" t="s">
        <v>3</v>
      </c>
      <c r="AG305" s="16" t="s">
        <v>3</v>
      </c>
      <c r="AH305" s="16" t="s">
        <v>3</v>
      </c>
      <c r="AI305" s="16" t="s">
        <v>3</v>
      </c>
      <c r="AJ305" s="15" t="s">
        <v>3</v>
      </c>
      <c r="AK305" s="15" t="s">
        <v>3</v>
      </c>
      <c r="AL305" s="16" t="s">
        <v>3</v>
      </c>
      <c r="AM305" s="16" t="s">
        <v>3</v>
      </c>
      <c r="AN305" s="16" t="s">
        <v>3</v>
      </c>
      <c r="AO305" s="16" t="s">
        <v>3</v>
      </c>
      <c r="AP305" s="16" t="s">
        <v>54</v>
      </c>
      <c r="AQ305" s="16" t="s">
        <v>3</v>
      </c>
      <c r="AR305" s="16" t="s">
        <v>3</v>
      </c>
      <c r="AS305" s="16" t="s">
        <v>3</v>
      </c>
      <c r="AT305" s="16" t="s">
        <v>3</v>
      </c>
      <c r="AU305" s="11" t="s">
        <v>3</v>
      </c>
      <c r="AV305" s="11" t="s">
        <v>3</v>
      </c>
      <c r="AW305" s="11" t="s">
        <v>3</v>
      </c>
      <c r="AX305" s="17" t="str">
        <f>VLOOKUP(G305,'[1]JDA data'!$D:$E,2,0)</f>
        <v>AC0044</v>
      </c>
      <c r="AY305" s="17" t="b">
        <f t="shared" si="17"/>
        <v>1</v>
      </c>
      <c r="AZ305" s="17" t="str">
        <f t="shared" si="18"/>
        <v>BTS</v>
      </c>
    </row>
    <row r="306" spans="1:52" s="18" customFormat="1" ht="16.5" customHeight="1" x14ac:dyDescent="0.35">
      <c r="A306" s="8" t="str">
        <f>IF(N306="","-",IFERROR(VLOOKUP(N306,'[1]All Route Non-Bailment V76'!$A:$H,5,0),VLOOKUP(N306,'[1]TTVT AAT PxP Bailment EDC V76'!$A:$H,5,0)))</f>
        <v>Bailment</v>
      </c>
      <c r="B306" s="9" t="str">
        <f t="shared" si="16"/>
        <v>Completed</v>
      </c>
      <c r="C306" s="10">
        <f t="shared" si="19"/>
        <v>305</v>
      </c>
      <c r="D306" s="11" t="s">
        <v>55</v>
      </c>
      <c r="E306" s="12" t="s">
        <v>44</v>
      </c>
      <c r="F306" s="11" t="s">
        <v>1</v>
      </c>
      <c r="G306" s="11">
        <v>4412494</v>
      </c>
      <c r="H306" s="13" t="str">
        <f>IF(N306="","-",IFERROR(VLOOKUP(N306,'[1]All Route Non-Bailment V76'!$A:$H,7,0),VLOOKUP(N306,'[1]TTVT AAT PxP Bailment EDC V76'!$A:$H,7,0)))</f>
        <v>Round Trip</v>
      </c>
      <c r="I306" s="11" t="s">
        <v>45</v>
      </c>
      <c r="J306" s="12">
        <v>45275</v>
      </c>
      <c r="K306" s="12">
        <v>45276</v>
      </c>
      <c r="L306" s="12">
        <v>45276</v>
      </c>
      <c r="M306" s="12" t="s">
        <v>69</v>
      </c>
      <c r="N306" s="11" t="s">
        <v>143</v>
      </c>
      <c r="O306" s="13" t="str">
        <f>IF(N306="","-",IFERROR(VLOOKUP(N306,'[1]All Route Non-Bailment V76'!$A:$H,6,0),VLOOKUP(N306,'[1]TTVT AAT PxP Bailment EDC V76'!$A:$H,6,0)))</f>
        <v>11 - 20</v>
      </c>
      <c r="P306" s="11">
        <v>1</v>
      </c>
      <c r="Q306" s="11" t="s">
        <v>3</v>
      </c>
      <c r="R306" s="11" t="s">
        <v>3</v>
      </c>
      <c r="S306" s="13" t="str">
        <f>IF(N306="","-",IFERROR(VLOOKUP(N306,'[1]All Route Non-Bailment V76'!$A:$AF,32,0),VLOOKUP(N306,'[1]TTVT AAT PxP Bailment EDC V76'!$A:$AC,29,0)))</f>
        <v>6W</v>
      </c>
      <c r="T306" s="11" t="s">
        <v>48</v>
      </c>
      <c r="U306" s="11" t="s">
        <v>71</v>
      </c>
      <c r="V306" s="14" t="s">
        <v>158</v>
      </c>
      <c r="W306" s="11" t="s">
        <v>159</v>
      </c>
      <c r="X306" s="15" t="s">
        <v>52</v>
      </c>
      <c r="Y306" s="15" t="s">
        <v>54</v>
      </c>
      <c r="Z306" s="16" t="s">
        <v>3</v>
      </c>
      <c r="AA306" s="16" t="s">
        <v>3</v>
      </c>
      <c r="AB306" s="16" t="s">
        <v>3</v>
      </c>
      <c r="AC306" s="16" t="s">
        <v>3</v>
      </c>
      <c r="AD306" s="15" t="s">
        <v>3</v>
      </c>
      <c r="AE306" s="15" t="s">
        <v>3</v>
      </c>
      <c r="AF306" s="16" t="s">
        <v>3</v>
      </c>
      <c r="AG306" s="16" t="s">
        <v>3</v>
      </c>
      <c r="AH306" s="16" t="s">
        <v>3</v>
      </c>
      <c r="AI306" s="16" t="s">
        <v>3</v>
      </c>
      <c r="AJ306" s="15" t="s">
        <v>3</v>
      </c>
      <c r="AK306" s="15" t="s">
        <v>3</v>
      </c>
      <c r="AL306" s="16" t="s">
        <v>3</v>
      </c>
      <c r="AM306" s="16" t="s">
        <v>3</v>
      </c>
      <c r="AN306" s="16" t="s">
        <v>3</v>
      </c>
      <c r="AO306" s="16" t="s">
        <v>3</v>
      </c>
      <c r="AP306" s="16" t="s">
        <v>53</v>
      </c>
      <c r="AQ306" s="16" t="s">
        <v>3</v>
      </c>
      <c r="AR306" s="16" t="s">
        <v>3</v>
      </c>
      <c r="AS306" s="16" t="s">
        <v>3</v>
      </c>
      <c r="AT306" s="16" t="s">
        <v>3</v>
      </c>
      <c r="AU306" s="11" t="s">
        <v>3</v>
      </c>
      <c r="AV306" s="11" t="s">
        <v>3</v>
      </c>
      <c r="AW306" s="11" t="s">
        <v>3</v>
      </c>
      <c r="AX306" s="17" t="str">
        <f>VLOOKUP(G306,'[1]JDA data'!$D:$E,2,0)</f>
        <v>AC0045</v>
      </c>
      <c r="AY306" s="17" t="b">
        <f t="shared" si="17"/>
        <v>1</v>
      </c>
      <c r="AZ306" s="17" t="str">
        <f t="shared" si="18"/>
        <v>JNS</v>
      </c>
    </row>
    <row r="307" spans="1:52" s="18" customFormat="1" ht="16.5" customHeight="1" x14ac:dyDescent="0.35">
      <c r="A307" s="8" t="str">
        <f>IF(N307="","-",IFERROR(VLOOKUP(N307,'[1]All Route Non-Bailment V76'!$A:$H,5,0),VLOOKUP(N307,'[1]TTVT AAT PxP Bailment EDC V76'!$A:$H,5,0)))</f>
        <v>Bailment</v>
      </c>
      <c r="B307" s="9" t="str">
        <f t="shared" si="16"/>
        <v>Completed</v>
      </c>
      <c r="C307" s="10">
        <f t="shared" si="19"/>
        <v>306</v>
      </c>
      <c r="D307" s="11" t="s">
        <v>62</v>
      </c>
      <c r="E307" s="12" t="s">
        <v>44</v>
      </c>
      <c r="F307" s="11" t="s">
        <v>1</v>
      </c>
      <c r="G307" s="11">
        <v>4412499</v>
      </c>
      <c r="H307" s="13" t="str">
        <f>IF(N307="","-",IFERROR(VLOOKUP(N307,'[1]All Route Non-Bailment V76'!$A:$H,7,0),VLOOKUP(N307,'[1]TTVT AAT PxP Bailment EDC V76'!$A:$H,7,0)))</f>
        <v>Round Trip</v>
      </c>
      <c r="I307" s="11" t="s">
        <v>45</v>
      </c>
      <c r="J307" s="12">
        <v>45275</v>
      </c>
      <c r="K307" s="12">
        <v>45276</v>
      </c>
      <c r="L307" s="12">
        <v>45276</v>
      </c>
      <c r="M307" s="12" t="s">
        <v>69</v>
      </c>
      <c r="N307" s="11" t="s">
        <v>155</v>
      </c>
      <c r="O307" s="13" t="str">
        <f>IF(N307="","-",IFERROR(VLOOKUP(N307,'[1]All Route Non-Bailment V76'!$A:$H,6,0),VLOOKUP(N307,'[1]TTVT AAT PxP Bailment EDC V76'!$A:$H,6,0)))</f>
        <v>11 - 20</v>
      </c>
      <c r="P307" s="11">
        <v>1</v>
      </c>
      <c r="Q307" s="11" t="s">
        <v>3</v>
      </c>
      <c r="R307" s="11" t="s">
        <v>3</v>
      </c>
      <c r="S307" s="13" t="str">
        <f>IF(N307="","-",IFERROR(VLOOKUP(N307,'[1]All Route Non-Bailment V76'!$A:$AF,32,0),VLOOKUP(N307,'[1]TTVT AAT PxP Bailment EDC V76'!$A:$AC,29,0)))</f>
        <v>6W</v>
      </c>
      <c r="T307" s="11" t="s">
        <v>48</v>
      </c>
      <c r="U307" s="11" t="s">
        <v>65</v>
      </c>
      <c r="V307" s="14" t="s">
        <v>66</v>
      </c>
      <c r="W307" s="11" t="s">
        <v>67</v>
      </c>
      <c r="X307" s="15" t="s">
        <v>52</v>
      </c>
      <c r="Y307" s="15" t="s">
        <v>54</v>
      </c>
      <c r="Z307" s="16" t="s">
        <v>3</v>
      </c>
      <c r="AA307" s="16" t="s">
        <v>3</v>
      </c>
      <c r="AB307" s="16" t="s">
        <v>3</v>
      </c>
      <c r="AC307" s="16" t="s">
        <v>3</v>
      </c>
      <c r="AD307" s="15" t="s">
        <v>3</v>
      </c>
      <c r="AE307" s="15" t="s">
        <v>3</v>
      </c>
      <c r="AF307" s="16" t="s">
        <v>3</v>
      </c>
      <c r="AG307" s="16" t="s">
        <v>3</v>
      </c>
      <c r="AH307" s="16" t="s">
        <v>3</v>
      </c>
      <c r="AI307" s="16" t="s">
        <v>3</v>
      </c>
      <c r="AJ307" s="15" t="s">
        <v>3</v>
      </c>
      <c r="AK307" s="15" t="s">
        <v>3</v>
      </c>
      <c r="AL307" s="16" t="s">
        <v>3</v>
      </c>
      <c r="AM307" s="16" t="s">
        <v>3</v>
      </c>
      <c r="AN307" s="16" t="s">
        <v>3</v>
      </c>
      <c r="AO307" s="16" t="s">
        <v>3</v>
      </c>
      <c r="AP307" s="16" t="s">
        <v>68</v>
      </c>
      <c r="AQ307" s="16" t="s">
        <v>3</v>
      </c>
      <c r="AR307" s="16" t="s">
        <v>3</v>
      </c>
      <c r="AS307" s="16" t="s">
        <v>3</v>
      </c>
      <c r="AT307" s="16" t="s">
        <v>3</v>
      </c>
      <c r="AU307" s="11" t="s">
        <v>3</v>
      </c>
      <c r="AV307" s="11" t="s">
        <v>3</v>
      </c>
      <c r="AW307" s="11" t="s">
        <v>3</v>
      </c>
      <c r="AX307" s="17" t="str">
        <f>VLOOKUP(G307,'[1]JDA data'!$D:$E,2,0)</f>
        <v>AC0046</v>
      </c>
      <c r="AY307" s="17" t="b">
        <f t="shared" si="17"/>
        <v>1</v>
      </c>
      <c r="AZ307" s="17" t="str">
        <f t="shared" si="18"/>
        <v>DRD</v>
      </c>
    </row>
    <row r="308" spans="1:52" s="18" customFormat="1" ht="16.5" customHeight="1" x14ac:dyDescent="0.35">
      <c r="A308" s="8" t="str">
        <f>IF(N308="","-",IFERROR(VLOOKUP(N308,'[1]All Route Non-Bailment V76'!$A:$H,5,0),VLOOKUP(N308,'[1]TTVT AAT PxP Bailment EDC V76'!$A:$H,5,0)))</f>
        <v>Bailment</v>
      </c>
      <c r="B308" s="9" t="str">
        <f t="shared" si="16"/>
        <v>Completed</v>
      </c>
      <c r="C308" s="10">
        <f t="shared" si="19"/>
        <v>307</v>
      </c>
      <c r="D308" s="11" t="s">
        <v>43</v>
      </c>
      <c r="E308" s="12" t="s">
        <v>44</v>
      </c>
      <c r="F308" s="11" t="s">
        <v>1</v>
      </c>
      <c r="G308" s="11">
        <v>4412496</v>
      </c>
      <c r="H308" s="13" t="str">
        <f>IF(N308="","-",IFERROR(VLOOKUP(N308,'[1]All Route Non-Bailment V76'!$A:$H,7,0),VLOOKUP(N308,'[1]TTVT AAT PxP Bailment EDC V76'!$A:$H,7,0)))</f>
        <v>Round Trip</v>
      </c>
      <c r="I308" s="11" t="s">
        <v>45</v>
      </c>
      <c r="J308" s="12">
        <v>45275</v>
      </c>
      <c r="K308" s="12">
        <v>45276</v>
      </c>
      <c r="L308" s="12">
        <v>45276</v>
      </c>
      <c r="M308" s="12" t="s">
        <v>69</v>
      </c>
      <c r="N308" s="11" t="s">
        <v>123</v>
      </c>
      <c r="O308" s="13" t="str">
        <f>IF(N308="","-",IFERROR(VLOOKUP(N308,'[1]All Route Non-Bailment V76'!$A:$H,6,0),VLOOKUP(N308,'[1]TTVT AAT PxP Bailment EDC V76'!$A:$H,6,0)))</f>
        <v>11 - 20</v>
      </c>
      <c r="P308" s="11">
        <v>1</v>
      </c>
      <c r="Q308" s="11" t="s">
        <v>3</v>
      </c>
      <c r="R308" s="11" t="s">
        <v>3</v>
      </c>
      <c r="S308" s="13" t="str">
        <f>IF(N308="","-",IFERROR(VLOOKUP(N308,'[1]All Route Non-Bailment V76'!$A:$AF,32,0),VLOOKUP(N308,'[1]TTVT AAT PxP Bailment EDC V76'!$A:$AC,29,0)))</f>
        <v>6W</v>
      </c>
      <c r="T308" s="11" t="s">
        <v>48</v>
      </c>
      <c r="U308" s="11" t="s">
        <v>79</v>
      </c>
      <c r="V308" s="14" t="s">
        <v>80</v>
      </c>
      <c r="W308" s="11" t="s">
        <v>81</v>
      </c>
      <c r="X308" s="15" t="s">
        <v>52</v>
      </c>
      <c r="Y308" s="15" t="s">
        <v>54</v>
      </c>
      <c r="Z308" s="16" t="s">
        <v>3</v>
      </c>
      <c r="AA308" s="16" t="s">
        <v>3</v>
      </c>
      <c r="AB308" s="16" t="s">
        <v>3</v>
      </c>
      <c r="AC308" s="16" t="s">
        <v>3</v>
      </c>
      <c r="AD308" s="15" t="s">
        <v>3</v>
      </c>
      <c r="AE308" s="15" t="s">
        <v>3</v>
      </c>
      <c r="AF308" s="16" t="s">
        <v>3</v>
      </c>
      <c r="AG308" s="16" t="s">
        <v>3</v>
      </c>
      <c r="AH308" s="16" t="s">
        <v>3</v>
      </c>
      <c r="AI308" s="16" t="s">
        <v>3</v>
      </c>
      <c r="AJ308" s="15" t="s">
        <v>3</v>
      </c>
      <c r="AK308" s="15" t="s">
        <v>3</v>
      </c>
      <c r="AL308" s="16" t="s">
        <v>3</v>
      </c>
      <c r="AM308" s="16" t="s">
        <v>3</v>
      </c>
      <c r="AN308" s="16" t="s">
        <v>3</v>
      </c>
      <c r="AO308" s="16" t="s">
        <v>3</v>
      </c>
      <c r="AP308" s="16" t="s">
        <v>68</v>
      </c>
      <c r="AQ308" s="16" t="s">
        <v>3</v>
      </c>
      <c r="AR308" s="16" t="s">
        <v>3</v>
      </c>
      <c r="AS308" s="16" t="s">
        <v>3</v>
      </c>
      <c r="AT308" s="16" t="s">
        <v>3</v>
      </c>
      <c r="AU308" s="11" t="s">
        <v>3</v>
      </c>
      <c r="AV308" s="11" t="s">
        <v>3</v>
      </c>
      <c r="AW308" s="11" t="s">
        <v>3</v>
      </c>
      <c r="AX308" s="17" t="str">
        <f>VLOOKUP(G308,'[1]JDA data'!$D:$E,2,0)</f>
        <v>AA0007</v>
      </c>
      <c r="AY308" s="17" t="b">
        <f t="shared" si="17"/>
        <v>1</v>
      </c>
      <c r="AZ308" s="17" t="str">
        <f t="shared" si="18"/>
        <v>BTS</v>
      </c>
    </row>
    <row r="309" spans="1:52" s="18" customFormat="1" ht="16.5" customHeight="1" x14ac:dyDescent="0.35">
      <c r="A309" s="8" t="str">
        <f>IF(N309="","-",IFERROR(VLOOKUP(N309,'[1]All Route Non-Bailment V76'!$A:$H,5,0),VLOOKUP(N309,'[1]TTVT AAT PxP Bailment EDC V76'!$A:$H,5,0)))</f>
        <v>Bailment</v>
      </c>
      <c r="B309" s="9" t="str">
        <f t="shared" si="16"/>
        <v>Completed</v>
      </c>
      <c r="C309" s="10">
        <f t="shared" si="19"/>
        <v>308</v>
      </c>
      <c r="D309" s="11" t="s">
        <v>62</v>
      </c>
      <c r="E309" s="12" t="s">
        <v>44</v>
      </c>
      <c r="F309" s="11" t="s">
        <v>1</v>
      </c>
      <c r="G309" s="11">
        <v>4412388</v>
      </c>
      <c r="H309" s="13" t="str">
        <f>IF(N309="","-",IFERROR(VLOOKUP(N309,'[1]All Route Non-Bailment V76'!$A:$H,7,0),VLOOKUP(N309,'[1]TTVT AAT PxP Bailment EDC V76'!$A:$H,7,0)))</f>
        <v>Round Trip</v>
      </c>
      <c r="I309" s="11" t="s">
        <v>45</v>
      </c>
      <c r="J309" s="12">
        <v>45275</v>
      </c>
      <c r="K309" s="12">
        <v>45276</v>
      </c>
      <c r="L309" s="12">
        <v>45276</v>
      </c>
      <c r="M309" s="12" t="s">
        <v>69</v>
      </c>
      <c r="N309" s="11" t="s">
        <v>124</v>
      </c>
      <c r="O309" s="13" t="str">
        <f>IF(N309="","-",IFERROR(VLOOKUP(N309,'[1]All Route Non-Bailment V76'!$A:$H,6,0),VLOOKUP(N309,'[1]TTVT AAT PxP Bailment EDC V76'!$A:$H,6,0)))</f>
        <v>11 - 20</v>
      </c>
      <c r="P309" s="11">
        <v>1</v>
      </c>
      <c r="Q309" s="11" t="s">
        <v>3</v>
      </c>
      <c r="R309" s="11" t="s">
        <v>3</v>
      </c>
      <c r="S309" s="13" t="str">
        <f>IF(N309="","-",IFERROR(VLOOKUP(N309,'[1]All Route Non-Bailment V76'!$A:$AF,32,0),VLOOKUP(N309,'[1]TTVT AAT PxP Bailment EDC V76'!$A:$AC,29,0)))</f>
        <v>6W</v>
      </c>
      <c r="T309" s="11" t="s">
        <v>48</v>
      </c>
      <c r="U309" s="11" t="s">
        <v>75</v>
      </c>
      <c r="V309" s="14" t="s">
        <v>76</v>
      </c>
      <c r="W309" s="11" t="s">
        <v>77</v>
      </c>
      <c r="X309" s="15" t="s">
        <v>52</v>
      </c>
      <c r="Y309" s="15" t="s">
        <v>54</v>
      </c>
      <c r="Z309" s="16" t="s">
        <v>3</v>
      </c>
      <c r="AA309" s="16" t="s">
        <v>3</v>
      </c>
      <c r="AB309" s="16" t="s">
        <v>3</v>
      </c>
      <c r="AC309" s="16" t="s">
        <v>3</v>
      </c>
      <c r="AD309" s="15" t="s">
        <v>3</v>
      </c>
      <c r="AE309" s="15" t="s">
        <v>3</v>
      </c>
      <c r="AF309" s="16" t="s">
        <v>3</v>
      </c>
      <c r="AG309" s="16" t="s">
        <v>3</v>
      </c>
      <c r="AH309" s="16" t="s">
        <v>3</v>
      </c>
      <c r="AI309" s="16" t="s">
        <v>3</v>
      </c>
      <c r="AJ309" s="15" t="s">
        <v>3</v>
      </c>
      <c r="AK309" s="15" t="s">
        <v>3</v>
      </c>
      <c r="AL309" s="16" t="s">
        <v>3</v>
      </c>
      <c r="AM309" s="16" t="s">
        <v>3</v>
      </c>
      <c r="AN309" s="16" t="s">
        <v>3</v>
      </c>
      <c r="AO309" s="16" t="s">
        <v>3</v>
      </c>
      <c r="AP309" s="16" t="s">
        <v>68</v>
      </c>
      <c r="AQ309" s="16" t="s">
        <v>3</v>
      </c>
      <c r="AR309" s="16" t="s">
        <v>3</v>
      </c>
      <c r="AS309" s="16" t="s">
        <v>3</v>
      </c>
      <c r="AT309" s="16" t="s">
        <v>3</v>
      </c>
      <c r="AU309" s="11" t="s">
        <v>3</v>
      </c>
      <c r="AV309" s="11" t="s">
        <v>3</v>
      </c>
      <c r="AW309" s="11" t="s">
        <v>3</v>
      </c>
      <c r="AX309" s="17" t="str">
        <f>VLOOKUP(G309,'[1]JDA data'!$D:$E,2,0)</f>
        <v>AC0047</v>
      </c>
      <c r="AY309" s="17" t="b">
        <f t="shared" si="17"/>
        <v>1</v>
      </c>
      <c r="AZ309" s="17" t="str">
        <f t="shared" si="18"/>
        <v>DRD</v>
      </c>
    </row>
    <row r="310" spans="1:52" s="18" customFormat="1" ht="16.5" customHeight="1" x14ac:dyDescent="0.35">
      <c r="A310" s="8" t="str">
        <f>IF(N310="","-",IFERROR(VLOOKUP(N310,'[1]All Route Non-Bailment V76'!$A:$H,5,0),VLOOKUP(N310,'[1]TTVT AAT PxP Bailment EDC V76'!$A:$H,5,0)))</f>
        <v>Bailment</v>
      </c>
      <c r="B310" s="9" t="str">
        <f t="shared" si="16"/>
        <v>Completed</v>
      </c>
      <c r="C310" s="10">
        <f t="shared" si="19"/>
        <v>309</v>
      </c>
      <c r="D310" s="11" t="s">
        <v>43</v>
      </c>
      <c r="E310" s="12" t="s">
        <v>44</v>
      </c>
      <c r="F310" s="11" t="s">
        <v>1</v>
      </c>
      <c r="G310" s="11">
        <v>4412404</v>
      </c>
      <c r="H310" s="13" t="str">
        <f>IF(N310="","-",IFERROR(VLOOKUP(N310,'[1]All Route Non-Bailment V76'!$A:$H,7,0),VLOOKUP(N310,'[1]TTVT AAT PxP Bailment EDC V76'!$A:$H,7,0)))</f>
        <v>Round Trip</v>
      </c>
      <c r="I310" s="11" t="s">
        <v>45</v>
      </c>
      <c r="J310" s="12">
        <v>45275</v>
      </c>
      <c r="K310" s="12">
        <v>45276</v>
      </c>
      <c r="L310" s="12">
        <v>45276</v>
      </c>
      <c r="M310" s="12" t="s">
        <v>69</v>
      </c>
      <c r="N310" s="11" t="s">
        <v>156</v>
      </c>
      <c r="O310" s="13" t="str">
        <f>IF(N310="","-",IFERROR(VLOOKUP(N310,'[1]All Route Non-Bailment V76'!$A:$H,6,0),VLOOKUP(N310,'[1]TTVT AAT PxP Bailment EDC V76'!$A:$H,6,0)))</f>
        <v>11 - 20</v>
      </c>
      <c r="P310" s="11">
        <v>1</v>
      </c>
      <c r="Q310" s="11" t="s">
        <v>3</v>
      </c>
      <c r="R310" s="11" t="s">
        <v>3</v>
      </c>
      <c r="S310" s="13" t="str">
        <f>IF(N310="","-",IFERROR(VLOOKUP(N310,'[1]All Route Non-Bailment V76'!$A:$AF,32,0),VLOOKUP(N310,'[1]TTVT AAT PxP Bailment EDC V76'!$A:$AC,29,0)))</f>
        <v>6W</v>
      </c>
      <c r="T310" s="11" t="s">
        <v>48</v>
      </c>
      <c r="U310" s="11" t="s">
        <v>83</v>
      </c>
      <c r="V310" s="14" t="s">
        <v>84</v>
      </c>
      <c r="W310" s="11" t="s">
        <v>85</v>
      </c>
      <c r="X310" s="15" t="s">
        <v>52</v>
      </c>
      <c r="Y310" s="15" t="s">
        <v>54</v>
      </c>
      <c r="Z310" s="16" t="s">
        <v>3</v>
      </c>
      <c r="AA310" s="16" t="s">
        <v>3</v>
      </c>
      <c r="AB310" s="16" t="s">
        <v>3</v>
      </c>
      <c r="AC310" s="16" t="s">
        <v>3</v>
      </c>
      <c r="AD310" s="15" t="s">
        <v>3</v>
      </c>
      <c r="AE310" s="15" t="s">
        <v>3</v>
      </c>
      <c r="AF310" s="16" t="s">
        <v>3</v>
      </c>
      <c r="AG310" s="16" t="s">
        <v>3</v>
      </c>
      <c r="AH310" s="16" t="s">
        <v>3</v>
      </c>
      <c r="AI310" s="16" t="s">
        <v>3</v>
      </c>
      <c r="AJ310" s="15" t="s">
        <v>3</v>
      </c>
      <c r="AK310" s="15" t="s">
        <v>3</v>
      </c>
      <c r="AL310" s="16" t="s">
        <v>3</v>
      </c>
      <c r="AM310" s="16" t="s">
        <v>3</v>
      </c>
      <c r="AN310" s="16" t="s">
        <v>3</v>
      </c>
      <c r="AO310" s="16" t="s">
        <v>3</v>
      </c>
      <c r="AP310" s="16" t="s">
        <v>68</v>
      </c>
      <c r="AQ310" s="16" t="s">
        <v>3</v>
      </c>
      <c r="AR310" s="16" t="s">
        <v>3</v>
      </c>
      <c r="AS310" s="16" t="s">
        <v>3</v>
      </c>
      <c r="AT310" s="16" t="s">
        <v>3</v>
      </c>
      <c r="AU310" s="11" t="s">
        <v>3</v>
      </c>
      <c r="AV310" s="11" t="s">
        <v>3</v>
      </c>
      <c r="AW310" s="11" t="s">
        <v>3</v>
      </c>
      <c r="AX310" s="17" t="str">
        <f>VLOOKUP(G310,'[1]JDA data'!$D:$E,2,0)</f>
        <v>AC0048</v>
      </c>
      <c r="AY310" s="17" t="b">
        <f t="shared" si="17"/>
        <v>1</v>
      </c>
      <c r="AZ310" s="17" t="str">
        <f t="shared" si="18"/>
        <v>BTS</v>
      </c>
    </row>
    <row r="311" spans="1:52" s="18" customFormat="1" ht="16.5" customHeight="1" x14ac:dyDescent="0.35">
      <c r="A311" s="8" t="str">
        <f>IF(N311="","-",IFERROR(VLOOKUP(N311,'[1]All Route Non-Bailment V76'!$A:$H,5,0),VLOOKUP(N311,'[1]TTVT AAT PxP Bailment EDC V76'!$A:$H,5,0)))</f>
        <v>Bailment</v>
      </c>
      <c r="B311" s="9" t="str">
        <f t="shared" si="16"/>
        <v>Completed</v>
      </c>
      <c r="C311" s="10">
        <f t="shared" si="19"/>
        <v>310</v>
      </c>
      <c r="D311" s="11" t="s">
        <v>43</v>
      </c>
      <c r="E311" s="12" t="s">
        <v>44</v>
      </c>
      <c r="F311" s="11" t="s">
        <v>1</v>
      </c>
      <c r="G311" s="11">
        <v>4412477</v>
      </c>
      <c r="H311" s="13" t="str">
        <f>IF(N311="","-",IFERROR(VLOOKUP(N311,'[1]All Route Non-Bailment V76'!$A:$H,7,0),VLOOKUP(N311,'[1]TTVT AAT PxP Bailment EDC V76'!$A:$H,7,0)))</f>
        <v>Round Trip</v>
      </c>
      <c r="I311" s="11" t="s">
        <v>45</v>
      </c>
      <c r="J311" s="12">
        <v>45275</v>
      </c>
      <c r="K311" s="12">
        <v>45276</v>
      </c>
      <c r="L311" s="12">
        <v>45276</v>
      </c>
      <c r="M311" s="12" t="s">
        <v>69</v>
      </c>
      <c r="N311" s="11" t="s">
        <v>125</v>
      </c>
      <c r="O311" s="13" t="str">
        <f>IF(N311="","-",IFERROR(VLOOKUP(N311,'[1]All Route Non-Bailment V76'!$A:$H,6,0),VLOOKUP(N311,'[1]TTVT AAT PxP Bailment EDC V76'!$A:$H,6,0)))</f>
        <v>11 - 20</v>
      </c>
      <c r="P311" s="11">
        <v>1</v>
      </c>
      <c r="Q311" s="11" t="s">
        <v>3</v>
      </c>
      <c r="R311" s="11" t="s">
        <v>3</v>
      </c>
      <c r="S311" s="13" t="str">
        <f>IF(N311="","-",IFERROR(VLOOKUP(N311,'[1]All Route Non-Bailment V76'!$A:$AF,32,0),VLOOKUP(N311,'[1]TTVT AAT PxP Bailment EDC V76'!$A:$AC,29,0)))</f>
        <v>6W</v>
      </c>
      <c r="T311" s="11" t="s">
        <v>48</v>
      </c>
      <c r="U311" s="11" t="s">
        <v>88</v>
      </c>
      <c r="V311" s="14" t="s">
        <v>89</v>
      </c>
      <c r="W311" s="11" t="s">
        <v>90</v>
      </c>
      <c r="X311" s="15" t="s">
        <v>52</v>
      </c>
      <c r="Y311" s="15" t="s">
        <v>54</v>
      </c>
      <c r="Z311" s="16" t="s">
        <v>3</v>
      </c>
      <c r="AA311" s="16" t="s">
        <v>3</v>
      </c>
      <c r="AB311" s="16" t="s">
        <v>3</v>
      </c>
      <c r="AC311" s="16" t="s">
        <v>3</v>
      </c>
      <c r="AD311" s="15" t="s">
        <v>3</v>
      </c>
      <c r="AE311" s="15" t="s">
        <v>3</v>
      </c>
      <c r="AF311" s="16" t="s">
        <v>3</v>
      </c>
      <c r="AG311" s="16" t="s">
        <v>3</v>
      </c>
      <c r="AH311" s="16" t="s">
        <v>3</v>
      </c>
      <c r="AI311" s="16" t="s">
        <v>3</v>
      </c>
      <c r="AJ311" s="15" t="s">
        <v>3</v>
      </c>
      <c r="AK311" s="15" t="s">
        <v>3</v>
      </c>
      <c r="AL311" s="16" t="s">
        <v>3</v>
      </c>
      <c r="AM311" s="16" t="s">
        <v>3</v>
      </c>
      <c r="AN311" s="16" t="s">
        <v>3</v>
      </c>
      <c r="AO311" s="16" t="s">
        <v>3</v>
      </c>
      <c r="AP311" s="16" t="s">
        <v>68</v>
      </c>
      <c r="AQ311" s="16" t="s">
        <v>3</v>
      </c>
      <c r="AR311" s="16" t="s">
        <v>3</v>
      </c>
      <c r="AS311" s="16" t="s">
        <v>3</v>
      </c>
      <c r="AT311" s="16" t="s">
        <v>3</v>
      </c>
      <c r="AU311" s="11" t="s">
        <v>3</v>
      </c>
      <c r="AV311" s="11" t="s">
        <v>3</v>
      </c>
      <c r="AW311" s="11" t="s">
        <v>3</v>
      </c>
      <c r="AX311" s="17" t="str">
        <f>VLOOKUP(G311,'[1]JDA data'!$D:$E,2,0)</f>
        <v>AC0049</v>
      </c>
      <c r="AY311" s="17" t="b">
        <f t="shared" si="17"/>
        <v>1</v>
      </c>
      <c r="AZ311" s="17" t="str">
        <f t="shared" si="18"/>
        <v>BTS</v>
      </c>
    </row>
    <row r="312" spans="1:52" s="18" customFormat="1" ht="16.5" customHeight="1" x14ac:dyDescent="0.35">
      <c r="A312" s="8" t="str">
        <f>IF(N312="","-",IFERROR(VLOOKUP(N312,'[1]All Route Non-Bailment V76'!$A:$H,5,0),VLOOKUP(N312,'[1]TTVT AAT PxP Bailment EDC V76'!$A:$H,5,0)))</f>
        <v>Bailment</v>
      </c>
      <c r="B312" s="9" t="str">
        <f t="shared" si="16"/>
        <v>Completed</v>
      </c>
      <c r="C312" s="10">
        <f t="shared" si="19"/>
        <v>311</v>
      </c>
      <c r="D312" s="11" t="s">
        <v>43</v>
      </c>
      <c r="E312" s="12" t="s">
        <v>44</v>
      </c>
      <c r="F312" s="11" t="s">
        <v>1</v>
      </c>
      <c r="G312" s="11">
        <v>4412497</v>
      </c>
      <c r="H312" s="13" t="str">
        <f>IF(N312="","-",IFERROR(VLOOKUP(N312,'[1]All Route Non-Bailment V76'!$A:$H,7,0),VLOOKUP(N312,'[1]TTVT AAT PxP Bailment EDC V76'!$A:$H,7,0)))</f>
        <v>Round Trip</v>
      </c>
      <c r="I312" s="11" t="s">
        <v>45</v>
      </c>
      <c r="J312" s="12">
        <v>45275</v>
      </c>
      <c r="K312" s="12">
        <v>45276</v>
      </c>
      <c r="L312" s="12">
        <v>45276</v>
      </c>
      <c r="M312" s="12" t="s">
        <v>69</v>
      </c>
      <c r="N312" s="11" t="s">
        <v>126</v>
      </c>
      <c r="O312" s="13" t="str">
        <f>IF(N312="","-",IFERROR(VLOOKUP(N312,'[1]All Route Non-Bailment V76'!$A:$H,6,0),VLOOKUP(N312,'[1]TTVT AAT PxP Bailment EDC V76'!$A:$H,6,0)))</f>
        <v>11 - 20</v>
      </c>
      <c r="P312" s="11">
        <v>1</v>
      </c>
      <c r="Q312" s="11" t="s">
        <v>3</v>
      </c>
      <c r="R312" s="11" t="s">
        <v>3</v>
      </c>
      <c r="S312" s="13" t="str">
        <f>IF(N312="","-",IFERROR(VLOOKUP(N312,'[1]All Route Non-Bailment V76'!$A:$AF,32,0),VLOOKUP(N312,'[1]TTVT AAT PxP Bailment EDC V76'!$A:$AC,29,0)))</f>
        <v>6W</v>
      </c>
      <c r="T312" s="11" t="s">
        <v>48</v>
      </c>
      <c r="U312" s="11" t="s">
        <v>49</v>
      </c>
      <c r="V312" s="14" t="s">
        <v>50</v>
      </c>
      <c r="W312" s="11" t="s">
        <v>51</v>
      </c>
      <c r="X312" s="15" t="s">
        <v>52</v>
      </c>
      <c r="Y312" s="15" t="s">
        <v>54</v>
      </c>
      <c r="Z312" s="16" t="s">
        <v>3</v>
      </c>
      <c r="AA312" s="16" t="s">
        <v>3</v>
      </c>
      <c r="AB312" s="16" t="s">
        <v>3</v>
      </c>
      <c r="AC312" s="16" t="s">
        <v>3</v>
      </c>
      <c r="AD312" s="15" t="s">
        <v>3</v>
      </c>
      <c r="AE312" s="15" t="s">
        <v>3</v>
      </c>
      <c r="AF312" s="16" t="s">
        <v>3</v>
      </c>
      <c r="AG312" s="16" t="s">
        <v>3</v>
      </c>
      <c r="AH312" s="16" t="s">
        <v>3</v>
      </c>
      <c r="AI312" s="16" t="s">
        <v>3</v>
      </c>
      <c r="AJ312" s="15" t="s">
        <v>3</v>
      </c>
      <c r="AK312" s="15" t="s">
        <v>3</v>
      </c>
      <c r="AL312" s="16" t="s">
        <v>3</v>
      </c>
      <c r="AM312" s="16" t="s">
        <v>3</v>
      </c>
      <c r="AN312" s="16" t="s">
        <v>3</v>
      </c>
      <c r="AO312" s="16" t="s">
        <v>3</v>
      </c>
      <c r="AP312" s="16" t="s">
        <v>53</v>
      </c>
      <c r="AQ312" s="16" t="s">
        <v>3</v>
      </c>
      <c r="AR312" s="16" t="s">
        <v>3</v>
      </c>
      <c r="AS312" s="16" t="s">
        <v>3</v>
      </c>
      <c r="AT312" s="16" t="s">
        <v>3</v>
      </c>
      <c r="AU312" s="11" t="s">
        <v>3</v>
      </c>
      <c r="AV312" s="11" t="s">
        <v>3</v>
      </c>
      <c r="AW312" s="11" t="s">
        <v>3</v>
      </c>
      <c r="AX312" s="17" t="str">
        <f>VLOOKUP(G312,'[1]JDA data'!$D:$E,2,0)</f>
        <v>AB0007</v>
      </c>
      <c r="AY312" s="17" t="b">
        <f t="shared" si="17"/>
        <v>1</v>
      </c>
      <c r="AZ312" s="17" t="str">
        <f t="shared" si="18"/>
        <v>BTS</v>
      </c>
    </row>
    <row r="313" spans="1:52" s="18" customFormat="1" ht="16.5" customHeight="1" x14ac:dyDescent="0.35">
      <c r="A313" s="8" t="str">
        <f>IF(N313="","-",IFERROR(VLOOKUP(N313,'[1]All Route Non-Bailment V76'!$A:$H,5,0),VLOOKUP(N313,'[1]TTVT AAT PxP Bailment EDC V76'!$A:$H,5,0)))</f>
        <v>Bailment</v>
      </c>
      <c r="B313" s="9" t="str">
        <f t="shared" si="16"/>
        <v>Completed</v>
      </c>
      <c r="C313" s="10">
        <f t="shared" si="19"/>
        <v>312</v>
      </c>
      <c r="D313" s="11" t="s">
        <v>43</v>
      </c>
      <c r="E313" s="12" t="s">
        <v>44</v>
      </c>
      <c r="F313" s="11" t="s">
        <v>0</v>
      </c>
      <c r="G313" s="11">
        <v>4412972</v>
      </c>
      <c r="H313" s="13" t="str">
        <f>IF(N313="","-",IFERROR(VLOOKUP(N313,'[1]All Route Non-Bailment V76'!$A:$H,7,0),VLOOKUP(N313,'[1]TTVT AAT PxP Bailment EDC V76'!$A:$H,7,0)))</f>
        <v>Round Trip</v>
      </c>
      <c r="I313" s="11" t="s">
        <v>45</v>
      </c>
      <c r="J313" s="12">
        <v>45278</v>
      </c>
      <c r="K313" s="12">
        <v>45278</v>
      </c>
      <c r="L313" s="12">
        <v>45278</v>
      </c>
      <c r="M313" s="12" t="s">
        <v>46</v>
      </c>
      <c r="N313" s="11" t="s">
        <v>171</v>
      </c>
      <c r="O313" s="13" t="str">
        <f>IF(N313="","-",IFERROR(VLOOKUP(N313,'[1]All Route Non-Bailment V76'!$A:$H,6,0),VLOOKUP(N313,'[1]TTVT AAT PxP Bailment EDC V76'!$A:$H,6,0)))</f>
        <v>11 - 20</v>
      </c>
      <c r="P313" s="11">
        <v>1</v>
      </c>
      <c r="Q313" s="11" t="s">
        <v>3</v>
      </c>
      <c r="R313" s="11" t="s">
        <v>3</v>
      </c>
      <c r="S313" s="13" t="str">
        <f>IF(N313="","-",IFERROR(VLOOKUP(N313,'[1]All Route Non-Bailment V76'!$A:$AF,32,0),VLOOKUP(N313,'[1]TTVT AAT PxP Bailment EDC V76'!$A:$AC,29,0)))</f>
        <v>6W</v>
      </c>
      <c r="T313" s="11" t="s">
        <v>48</v>
      </c>
      <c r="U313" s="11" t="s">
        <v>88</v>
      </c>
      <c r="V313" s="14" t="s">
        <v>89</v>
      </c>
      <c r="W313" s="11" t="s">
        <v>90</v>
      </c>
      <c r="X313" s="15" t="s">
        <v>52</v>
      </c>
      <c r="Y313" s="15" t="s">
        <v>53</v>
      </c>
      <c r="Z313" s="16" t="s">
        <v>3</v>
      </c>
      <c r="AA313" s="16" t="s">
        <v>3</v>
      </c>
      <c r="AB313" s="16" t="s">
        <v>3</v>
      </c>
      <c r="AC313" s="16" t="s">
        <v>3</v>
      </c>
      <c r="AD313" s="15" t="s">
        <v>3</v>
      </c>
      <c r="AE313" s="15" t="s">
        <v>3</v>
      </c>
      <c r="AF313" s="16" t="s">
        <v>3</v>
      </c>
      <c r="AG313" s="16" t="s">
        <v>3</v>
      </c>
      <c r="AH313" s="16" t="s">
        <v>3</v>
      </c>
      <c r="AI313" s="16" t="s">
        <v>3</v>
      </c>
      <c r="AJ313" s="15" t="s">
        <v>3</v>
      </c>
      <c r="AK313" s="15" t="s">
        <v>3</v>
      </c>
      <c r="AL313" s="16" t="s">
        <v>3</v>
      </c>
      <c r="AM313" s="16" t="s">
        <v>3</v>
      </c>
      <c r="AN313" s="16" t="s">
        <v>3</v>
      </c>
      <c r="AO313" s="16" t="s">
        <v>3</v>
      </c>
      <c r="AP313" s="16" t="s">
        <v>54</v>
      </c>
      <c r="AQ313" s="16" t="s">
        <v>3</v>
      </c>
      <c r="AR313" s="16" t="s">
        <v>3</v>
      </c>
      <c r="AS313" s="16" t="s">
        <v>3</v>
      </c>
      <c r="AT313" s="16" t="s">
        <v>3</v>
      </c>
      <c r="AU313" s="11" t="s">
        <v>3</v>
      </c>
      <c r="AV313" s="11" t="s">
        <v>3</v>
      </c>
      <c r="AW313" s="11" t="s">
        <v>3</v>
      </c>
      <c r="AX313" s="17" t="str">
        <f>VLOOKUP(G313,'[1]JDA data'!$D:$E,2,0)</f>
        <v>AC0003</v>
      </c>
      <c r="AY313" s="17" t="b">
        <f t="shared" si="17"/>
        <v>1</v>
      </c>
      <c r="AZ313" s="17" t="str">
        <f t="shared" si="18"/>
        <v>BTS</v>
      </c>
    </row>
    <row r="314" spans="1:52" s="18" customFormat="1" ht="16.5" customHeight="1" x14ac:dyDescent="0.35">
      <c r="A314" s="8" t="str">
        <f>IF(N314="","-",IFERROR(VLOOKUP(N314,'[1]All Route Non-Bailment V76'!$A:$H,5,0),VLOOKUP(N314,'[1]TTVT AAT PxP Bailment EDC V76'!$A:$H,5,0)))</f>
        <v>Bailment</v>
      </c>
      <c r="B314" s="9" t="str">
        <f t="shared" si="16"/>
        <v>Completed</v>
      </c>
      <c r="C314" s="10">
        <f t="shared" si="19"/>
        <v>313</v>
      </c>
      <c r="D314" s="11" t="s">
        <v>43</v>
      </c>
      <c r="E314" s="12" t="s">
        <v>44</v>
      </c>
      <c r="F314" s="11" t="s">
        <v>0</v>
      </c>
      <c r="G314" s="11">
        <v>4413076</v>
      </c>
      <c r="H314" s="13" t="str">
        <f>IF(N314="","-",IFERROR(VLOOKUP(N314,'[1]All Route Non-Bailment V76'!$A:$H,7,0),VLOOKUP(N314,'[1]TTVT AAT PxP Bailment EDC V76'!$A:$H,7,0)))</f>
        <v>Round Trip</v>
      </c>
      <c r="I314" s="11" t="s">
        <v>63</v>
      </c>
      <c r="J314" s="12">
        <v>45278</v>
      </c>
      <c r="K314" s="12">
        <v>45278</v>
      </c>
      <c r="L314" s="12">
        <v>45278</v>
      </c>
      <c r="M314" s="12" t="s">
        <v>69</v>
      </c>
      <c r="N314" s="11" t="s">
        <v>172</v>
      </c>
      <c r="O314" s="13" t="str">
        <f>IF(N314="","-",IFERROR(VLOOKUP(N314,'[1]All Route Non-Bailment V76'!$A:$H,6,0),VLOOKUP(N314,'[1]TTVT AAT PxP Bailment EDC V76'!$A:$H,6,0)))</f>
        <v>11 - 20</v>
      </c>
      <c r="P314" s="11">
        <v>1</v>
      </c>
      <c r="Q314" s="11" t="s">
        <v>3</v>
      </c>
      <c r="R314" s="11" t="s">
        <v>3</v>
      </c>
      <c r="S314" s="13" t="str">
        <f>IF(N314="","-",IFERROR(VLOOKUP(N314,'[1]All Route Non-Bailment V76'!$A:$AF,32,0),VLOOKUP(N314,'[1]TTVT AAT PxP Bailment EDC V76'!$A:$AC,29,0)))</f>
        <v>6W</v>
      </c>
      <c r="T314" s="11" t="s">
        <v>48</v>
      </c>
      <c r="U314" s="11" t="s">
        <v>79</v>
      </c>
      <c r="V314" s="14" t="s">
        <v>80</v>
      </c>
      <c r="W314" s="11" t="s">
        <v>81</v>
      </c>
      <c r="X314" s="15" t="s">
        <v>52</v>
      </c>
      <c r="Y314" s="15" t="s">
        <v>68</v>
      </c>
      <c r="Z314" s="16" t="s">
        <v>3</v>
      </c>
      <c r="AA314" s="16" t="s">
        <v>3</v>
      </c>
      <c r="AB314" s="16" t="s">
        <v>3</v>
      </c>
      <c r="AC314" s="16" t="s">
        <v>3</v>
      </c>
      <c r="AD314" s="15" t="s">
        <v>3</v>
      </c>
      <c r="AE314" s="15" t="s">
        <v>3</v>
      </c>
      <c r="AF314" s="16" t="s">
        <v>3</v>
      </c>
      <c r="AG314" s="16" t="s">
        <v>3</v>
      </c>
      <c r="AH314" s="16" t="s">
        <v>3</v>
      </c>
      <c r="AI314" s="16" t="s">
        <v>3</v>
      </c>
      <c r="AJ314" s="15" t="s">
        <v>3</v>
      </c>
      <c r="AK314" s="15" t="s">
        <v>3</v>
      </c>
      <c r="AL314" s="16" t="s">
        <v>3</v>
      </c>
      <c r="AM314" s="16" t="s">
        <v>3</v>
      </c>
      <c r="AN314" s="16" t="s">
        <v>3</v>
      </c>
      <c r="AO314" s="16" t="s">
        <v>3</v>
      </c>
      <c r="AP314" s="16" t="s">
        <v>54</v>
      </c>
      <c r="AQ314" s="16" t="s">
        <v>3</v>
      </c>
      <c r="AR314" s="16" t="s">
        <v>3</v>
      </c>
      <c r="AS314" s="16" t="s">
        <v>3</v>
      </c>
      <c r="AT314" s="16" t="s">
        <v>3</v>
      </c>
      <c r="AU314" s="11" t="s">
        <v>3</v>
      </c>
      <c r="AV314" s="11" t="s">
        <v>3</v>
      </c>
      <c r="AW314" s="11" t="s">
        <v>3</v>
      </c>
      <c r="AX314" s="17" t="str">
        <f>VLOOKUP(G314,'[1]JDA data'!$D:$E,2,0)</f>
        <v>AA0005</v>
      </c>
      <c r="AY314" s="17" t="b">
        <f t="shared" si="17"/>
        <v>1</v>
      </c>
      <c r="AZ314" s="17" t="str">
        <f t="shared" si="18"/>
        <v>BTS</v>
      </c>
    </row>
    <row r="315" spans="1:52" s="18" customFormat="1" ht="16.5" customHeight="1" x14ac:dyDescent="0.35">
      <c r="A315" s="8" t="str">
        <f>IF(N315="","-",IFERROR(VLOOKUP(N315,'[1]All Route Non-Bailment V76'!$A:$H,5,0),VLOOKUP(N315,'[1]TTVT AAT PxP Bailment EDC V76'!$A:$H,5,0)))</f>
        <v>Bailment</v>
      </c>
      <c r="B315" s="9" t="str">
        <f t="shared" si="16"/>
        <v>Completed</v>
      </c>
      <c r="C315" s="10">
        <f t="shared" si="19"/>
        <v>314</v>
      </c>
      <c r="D315" s="11" t="s">
        <v>62</v>
      </c>
      <c r="E315" s="12" t="s">
        <v>44</v>
      </c>
      <c r="F315" s="11" t="s">
        <v>0</v>
      </c>
      <c r="G315" s="11">
        <v>4413069</v>
      </c>
      <c r="H315" s="13" t="str">
        <f>IF(N315="","-",IFERROR(VLOOKUP(N315,'[1]All Route Non-Bailment V76'!$A:$H,7,0),VLOOKUP(N315,'[1]TTVT AAT PxP Bailment EDC V76'!$A:$H,7,0)))</f>
        <v>Round Trip</v>
      </c>
      <c r="I315" s="11" t="s">
        <v>63</v>
      </c>
      <c r="J315" s="12">
        <v>45278</v>
      </c>
      <c r="K315" s="12">
        <v>45278</v>
      </c>
      <c r="L315" s="12">
        <v>45278</v>
      </c>
      <c r="M315" s="12" t="s">
        <v>69</v>
      </c>
      <c r="N315" s="11" t="s">
        <v>173</v>
      </c>
      <c r="O315" s="13" t="str">
        <f>IF(N315="","-",IFERROR(VLOOKUP(N315,'[1]All Route Non-Bailment V76'!$A:$H,6,0),VLOOKUP(N315,'[1]TTVT AAT PxP Bailment EDC V76'!$A:$H,6,0)))</f>
        <v>11 - 20</v>
      </c>
      <c r="P315" s="11">
        <v>1</v>
      </c>
      <c r="Q315" s="11" t="s">
        <v>3</v>
      </c>
      <c r="R315" s="11" t="s">
        <v>3</v>
      </c>
      <c r="S315" s="13" t="str">
        <f>IF(N315="","-",IFERROR(VLOOKUP(N315,'[1]All Route Non-Bailment V76'!$A:$AF,32,0),VLOOKUP(N315,'[1]TTVT AAT PxP Bailment EDC V76'!$A:$AC,29,0)))</f>
        <v>6W</v>
      </c>
      <c r="T315" s="11" t="s">
        <v>48</v>
      </c>
      <c r="U315" s="11" t="s">
        <v>65</v>
      </c>
      <c r="V315" s="14" t="s">
        <v>66</v>
      </c>
      <c r="W315" s="11" t="s">
        <v>67</v>
      </c>
      <c r="X315" s="15" t="s">
        <v>52</v>
      </c>
      <c r="Y315" s="15" t="s">
        <v>68</v>
      </c>
      <c r="Z315" s="16" t="s">
        <v>3</v>
      </c>
      <c r="AA315" s="16" t="s">
        <v>3</v>
      </c>
      <c r="AB315" s="16" t="s">
        <v>3</v>
      </c>
      <c r="AC315" s="16" t="s">
        <v>3</v>
      </c>
      <c r="AD315" s="15" t="s">
        <v>3</v>
      </c>
      <c r="AE315" s="15" t="s">
        <v>3</v>
      </c>
      <c r="AF315" s="16" t="s">
        <v>3</v>
      </c>
      <c r="AG315" s="16" t="s">
        <v>3</v>
      </c>
      <c r="AH315" s="16" t="s">
        <v>3</v>
      </c>
      <c r="AI315" s="16" t="s">
        <v>3</v>
      </c>
      <c r="AJ315" s="15" t="s">
        <v>3</v>
      </c>
      <c r="AK315" s="15" t="s">
        <v>3</v>
      </c>
      <c r="AL315" s="16" t="s">
        <v>3</v>
      </c>
      <c r="AM315" s="16" t="s">
        <v>3</v>
      </c>
      <c r="AN315" s="16" t="s">
        <v>3</v>
      </c>
      <c r="AO315" s="16" t="s">
        <v>3</v>
      </c>
      <c r="AP315" s="16" t="s">
        <v>54</v>
      </c>
      <c r="AQ315" s="16" t="s">
        <v>3</v>
      </c>
      <c r="AR315" s="16" t="s">
        <v>3</v>
      </c>
      <c r="AS315" s="16" t="s">
        <v>3</v>
      </c>
      <c r="AT315" s="16" t="s">
        <v>3</v>
      </c>
      <c r="AU315" s="11" t="s">
        <v>3</v>
      </c>
      <c r="AV315" s="11" t="s">
        <v>3</v>
      </c>
      <c r="AW315" s="11" t="s">
        <v>3</v>
      </c>
      <c r="AX315" s="17" t="str">
        <f>VLOOKUP(G315,'[1]JDA data'!$D:$E,2,0)</f>
        <v>AC0031</v>
      </c>
      <c r="AY315" s="17" t="b">
        <f t="shared" si="17"/>
        <v>1</v>
      </c>
      <c r="AZ315" s="17" t="str">
        <f t="shared" si="18"/>
        <v>DRD</v>
      </c>
    </row>
    <row r="316" spans="1:52" s="18" customFormat="1" ht="16.5" customHeight="1" x14ac:dyDescent="0.35">
      <c r="A316" s="8" t="str">
        <f>IF(N316="","-",IFERROR(VLOOKUP(N316,'[1]All Route Non-Bailment V76'!$A:$H,5,0),VLOOKUP(N316,'[1]TTVT AAT PxP Bailment EDC V76'!$A:$H,5,0)))</f>
        <v>Bailment</v>
      </c>
      <c r="B316" s="9" t="str">
        <f t="shared" si="16"/>
        <v>Completed</v>
      </c>
      <c r="C316" s="10">
        <f t="shared" si="19"/>
        <v>315</v>
      </c>
      <c r="D316" s="11" t="s">
        <v>62</v>
      </c>
      <c r="E316" s="12" t="s">
        <v>44</v>
      </c>
      <c r="F316" s="11" t="s">
        <v>0</v>
      </c>
      <c r="G316" s="11">
        <v>4412979</v>
      </c>
      <c r="H316" s="13" t="str">
        <f>IF(N316="","-",IFERROR(VLOOKUP(N316,'[1]All Route Non-Bailment V76'!$A:$H,7,0),VLOOKUP(N316,'[1]TTVT AAT PxP Bailment EDC V76'!$A:$H,7,0)))</f>
        <v>Round Trip</v>
      </c>
      <c r="I316" s="11" t="s">
        <v>63</v>
      </c>
      <c r="J316" s="12">
        <v>45278</v>
      </c>
      <c r="K316" s="12">
        <v>45278</v>
      </c>
      <c r="L316" s="12">
        <v>45278</v>
      </c>
      <c r="M316" s="12" t="s">
        <v>69</v>
      </c>
      <c r="N316" s="11" t="s">
        <v>174</v>
      </c>
      <c r="O316" s="13" t="str">
        <f>IF(N316="","-",IFERROR(VLOOKUP(N316,'[1]All Route Non-Bailment V76'!$A:$H,6,0),VLOOKUP(N316,'[1]TTVT AAT PxP Bailment EDC V76'!$A:$H,6,0)))</f>
        <v>11 - 20</v>
      </c>
      <c r="P316" s="11">
        <v>1</v>
      </c>
      <c r="Q316" s="11" t="s">
        <v>3</v>
      </c>
      <c r="R316" s="11" t="s">
        <v>3</v>
      </c>
      <c r="S316" s="13" t="str">
        <f>IF(N316="","-",IFERROR(VLOOKUP(N316,'[1]All Route Non-Bailment V76'!$A:$AF,32,0),VLOOKUP(N316,'[1]TTVT AAT PxP Bailment EDC V76'!$A:$AC,29,0)))</f>
        <v>6W</v>
      </c>
      <c r="T316" s="11" t="s">
        <v>48</v>
      </c>
      <c r="U316" s="11" t="s">
        <v>75</v>
      </c>
      <c r="V316" s="14" t="s">
        <v>76</v>
      </c>
      <c r="W316" s="11" t="s">
        <v>116</v>
      </c>
      <c r="X316" s="15" t="s">
        <v>52</v>
      </c>
      <c r="Y316" s="15" t="s">
        <v>68</v>
      </c>
      <c r="Z316" s="16" t="s">
        <v>3</v>
      </c>
      <c r="AA316" s="16" t="s">
        <v>3</v>
      </c>
      <c r="AB316" s="16" t="s">
        <v>3</v>
      </c>
      <c r="AC316" s="16" t="s">
        <v>3</v>
      </c>
      <c r="AD316" s="15" t="s">
        <v>3</v>
      </c>
      <c r="AE316" s="15" t="s">
        <v>3</v>
      </c>
      <c r="AF316" s="16" t="s">
        <v>3</v>
      </c>
      <c r="AG316" s="16" t="s">
        <v>3</v>
      </c>
      <c r="AH316" s="16" t="s">
        <v>3</v>
      </c>
      <c r="AI316" s="16" t="s">
        <v>3</v>
      </c>
      <c r="AJ316" s="15" t="s">
        <v>3</v>
      </c>
      <c r="AK316" s="15" t="s">
        <v>3</v>
      </c>
      <c r="AL316" s="16" t="s">
        <v>3</v>
      </c>
      <c r="AM316" s="16" t="s">
        <v>3</v>
      </c>
      <c r="AN316" s="16" t="s">
        <v>3</v>
      </c>
      <c r="AO316" s="16" t="s">
        <v>3</v>
      </c>
      <c r="AP316" s="16" t="s">
        <v>54</v>
      </c>
      <c r="AQ316" s="16" t="s">
        <v>3</v>
      </c>
      <c r="AR316" s="16" t="s">
        <v>3</v>
      </c>
      <c r="AS316" s="16" t="s">
        <v>3</v>
      </c>
      <c r="AT316" s="16" t="s">
        <v>3</v>
      </c>
      <c r="AU316" s="11" t="s">
        <v>3</v>
      </c>
      <c r="AV316" s="11" t="s">
        <v>3</v>
      </c>
      <c r="AW316" s="11" t="s">
        <v>3</v>
      </c>
      <c r="AX316" s="17" t="str">
        <f>VLOOKUP(G316,'[1]JDA data'!$D:$E,2,0)</f>
        <v>AC0032</v>
      </c>
      <c r="AY316" s="17" t="b">
        <f t="shared" si="17"/>
        <v>1</v>
      </c>
      <c r="AZ316" s="17" t="str">
        <f t="shared" si="18"/>
        <v>DRD</v>
      </c>
    </row>
    <row r="317" spans="1:52" s="18" customFormat="1" ht="16.5" customHeight="1" x14ac:dyDescent="0.35">
      <c r="A317" s="8" t="str">
        <f>IF(N317="","-",IFERROR(VLOOKUP(N317,'[1]All Route Non-Bailment V76'!$A:$H,5,0),VLOOKUP(N317,'[1]TTVT AAT PxP Bailment EDC V76'!$A:$H,5,0)))</f>
        <v>Bailment</v>
      </c>
      <c r="B317" s="9" t="str">
        <f t="shared" si="16"/>
        <v>Completed</v>
      </c>
      <c r="C317" s="10">
        <f t="shared" si="19"/>
        <v>316</v>
      </c>
      <c r="D317" s="11" t="s">
        <v>43</v>
      </c>
      <c r="E317" s="12" t="s">
        <v>44</v>
      </c>
      <c r="F317" s="11" t="s">
        <v>0</v>
      </c>
      <c r="G317" s="11">
        <v>4413040</v>
      </c>
      <c r="H317" s="13" t="str">
        <f>IF(N317="","-",IFERROR(VLOOKUP(N317,'[1]All Route Non-Bailment V76'!$A:$H,7,0),VLOOKUP(N317,'[1]TTVT AAT PxP Bailment EDC V76'!$A:$H,7,0)))</f>
        <v>Round Trip</v>
      </c>
      <c r="I317" s="11" t="s">
        <v>63</v>
      </c>
      <c r="J317" s="12">
        <v>45278</v>
      </c>
      <c r="K317" s="12">
        <v>45278</v>
      </c>
      <c r="L317" s="12">
        <v>45278</v>
      </c>
      <c r="M317" s="12" t="s">
        <v>69</v>
      </c>
      <c r="N317" s="11" t="s">
        <v>170</v>
      </c>
      <c r="O317" s="13" t="str">
        <f>IF(N317="","-",IFERROR(VLOOKUP(N317,'[1]All Route Non-Bailment V76'!$A:$H,6,0),VLOOKUP(N317,'[1]TTVT AAT PxP Bailment EDC V76'!$A:$H,6,0)))</f>
        <v>11 - 20</v>
      </c>
      <c r="P317" s="11">
        <v>1</v>
      </c>
      <c r="Q317" s="11" t="s">
        <v>3</v>
      </c>
      <c r="R317" s="11" t="s">
        <v>3</v>
      </c>
      <c r="S317" s="13" t="str">
        <f>IF(N317="","-",IFERROR(VLOOKUP(N317,'[1]All Route Non-Bailment V76'!$A:$AF,32,0),VLOOKUP(N317,'[1]TTVT AAT PxP Bailment EDC V76'!$A:$AC,29,0)))</f>
        <v>6W</v>
      </c>
      <c r="T317" s="11" t="s">
        <v>48</v>
      </c>
      <c r="U317" s="11" t="s">
        <v>88</v>
      </c>
      <c r="V317" s="14" t="s">
        <v>113</v>
      </c>
      <c r="W317" s="11" t="s">
        <v>114</v>
      </c>
      <c r="X317" s="15" t="s">
        <v>52</v>
      </c>
      <c r="Y317" s="15" t="s">
        <v>68</v>
      </c>
      <c r="Z317" s="16" t="s">
        <v>3</v>
      </c>
      <c r="AA317" s="16" t="s">
        <v>3</v>
      </c>
      <c r="AB317" s="16" t="s">
        <v>3</v>
      </c>
      <c r="AC317" s="16" t="s">
        <v>3</v>
      </c>
      <c r="AD317" s="15" t="s">
        <v>3</v>
      </c>
      <c r="AE317" s="15" t="s">
        <v>3</v>
      </c>
      <c r="AF317" s="16" t="s">
        <v>3</v>
      </c>
      <c r="AG317" s="16" t="s">
        <v>3</v>
      </c>
      <c r="AH317" s="16" t="s">
        <v>3</v>
      </c>
      <c r="AI317" s="16" t="s">
        <v>3</v>
      </c>
      <c r="AJ317" s="15" t="s">
        <v>3</v>
      </c>
      <c r="AK317" s="15" t="s">
        <v>3</v>
      </c>
      <c r="AL317" s="16" t="s">
        <v>3</v>
      </c>
      <c r="AM317" s="16" t="s">
        <v>3</v>
      </c>
      <c r="AN317" s="16" t="s">
        <v>3</v>
      </c>
      <c r="AO317" s="16" t="s">
        <v>3</v>
      </c>
      <c r="AP317" s="16" t="s">
        <v>54</v>
      </c>
      <c r="AQ317" s="16" t="s">
        <v>3</v>
      </c>
      <c r="AR317" s="16" t="s">
        <v>3</v>
      </c>
      <c r="AS317" s="16" t="s">
        <v>3</v>
      </c>
      <c r="AT317" s="16" t="s">
        <v>3</v>
      </c>
      <c r="AU317" s="11" t="s">
        <v>3</v>
      </c>
      <c r="AV317" s="11" t="s">
        <v>3</v>
      </c>
      <c r="AW317" s="11" t="s">
        <v>3</v>
      </c>
      <c r="AX317" s="17" t="str">
        <f>VLOOKUP(G317,'[1]JDA data'!$D:$E,2,0)</f>
        <v>AC0033</v>
      </c>
      <c r="AY317" s="17" t="b">
        <f t="shared" si="17"/>
        <v>1</v>
      </c>
      <c r="AZ317" s="17" t="str">
        <f t="shared" si="18"/>
        <v>BTS</v>
      </c>
    </row>
    <row r="318" spans="1:52" s="18" customFormat="1" ht="16.5" customHeight="1" x14ac:dyDescent="0.35">
      <c r="A318" s="8" t="str">
        <f>IF(N318="","-",IFERROR(VLOOKUP(N318,'[1]All Route Non-Bailment V76'!$A:$H,5,0),VLOOKUP(N318,'[1]TTVT AAT PxP Bailment EDC V76'!$A:$H,5,0)))</f>
        <v>Bailment</v>
      </c>
      <c r="B318" s="9" t="str">
        <f t="shared" si="16"/>
        <v>Completed</v>
      </c>
      <c r="C318" s="10">
        <f t="shared" si="19"/>
        <v>317</v>
      </c>
      <c r="D318" s="11" t="s">
        <v>55</v>
      </c>
      <c r="E318" s="12" t="s">
        <v>44</v>
      </c>
      <c r="F318" s="11" t="s">
        <v>0</v>
      </c>
      <c r="G318" s="11">
        <v>4413065</v>
      </c>
      <c r="H318" s="13" t="str">
        <f>IF(N318="","-",IFERROR(VLOOKUP(N318,'[1]All Route Non-Bailment V76'!$A:$H,7,0),VLOOKUP(N318,'[1]TTVT AAT PxP Bailment EDC V76'!$A:$H,7,0)))</f>
        <v>Round Trip</v>
      </c>
      <c r="I318" s="11" t="s">
        <v>45</v>
      </c>
      <c r="J318" s="12">
        <v>45278</v>
      </c>
      <c r="K318" s="12">
        <v>45278</v>
      </c>
      <c r="L318" s="12">
        <v>45278</v>
      </c>
      <c r="M318" s="12" t="s">
        <v>46</v>
      </c>
      <c r="N318" s="11" t="s">
        <v>175</v>
      </c>
      <c r="O318" s="13" t="str">
        <f>IF(N318="","-",IFERROR(VLOOKUP(N318,'[1]All Route Non-Bailment V76'!$A:$H,6,0),VLOOKUP(N318,'[1]TTVT AAT PxP Bailment EDC V76'!$A:$H,6,0)))</f>
        <v>11 - 20</v>
      </c>
      <c r="P318" s="11">
        <v>1</v>
      </c>
      <c r="Q318" s="11" t="s">
        <v>3</v>
      </c>
      <c r="R318" s="11" t="s">
        <v>3</v>
      </c>
      <c r="S318" s="13" t="str">
        <f>IF(N318="","-",IFERROR(VLOOKUP(N318,'[1]All Route Non-Bailment V76'!$A:$AF,32,0),VLOOKUP(N318,'[1]TTVT AAT PxP Bailment EDC V76'!$A:$AC,29,0)))</f>
        <v>6W</v>
      </c>
      <c r="T318" s="11" t="s">
        <v>48</v>
      </c>
      <c r="U318" s="11" t="s">
        <v>176</v>
      </c>
      <c r="V318" s="14" t="s">
        <v>177</v>
      </c>
      <c r="W318" s="11" t="s">
        <v>178</v>
      </c>
      <c r="X318" s="15" t="s">
        <v>52</v>
      </c>
      <c r="Y318" s="15" t="s">
        <v>53</v>
      </c>
      <c r="Z318" s="16" t="s">
        <v>3</v>
      </c>
      <c r="AA318" s="16" t="s">
        <v>3</v>
      </c>
      <c r="AB318" s="16" t="s">
        <v>3</v>
      </c>
      <c r="AC318" s="16" t="s">
        <v>3</v>
      </c>
      <c r="AD318" s="15" t="s">
        <v>3</v>
      </c>
      <c r="AE318" s="15" t="s">
        <v>3</v>
      </c>
      <c r="AF318" s="16" t="s">
        <v>3</v>
      </c>
      <c r="AG318" s="16" t="s">
        <v>3</v>
      </c>
      <c r="AH318" s="16" t="s">
        <v>3</v>
      </c>
      <c r="AI318" s="16" t="s">
        <v>3</v>
      </c>
      <c r="AJ318" s="15" t="s">
        <v>3</v>
      </c>
      <c r="AK318" s="15" t="s">
        <v>3</v>
      </c>
      <c r="AL318" s="16" t="s">
        <v>3</v>
      </c>
      <c r="AM318" s="16" t="s">
        <v>3</v>
      </c>
      <c r="AN318" s="16" t="s">
        <v>3</v>
      </c>
      <c r="AO318" s="16" t="s">
        <v>3</v>
      </c>
      <c r="AP318" s="16" t="s">
        <v>54</v>
      </c>
      <c r="AQ318" s="16" t="s">
        <v>3</v>
      </c>
      <c r="AR318" s="16" t="s">
        <v>3</v>
      </c>
      <c r="AS318" s="16" t="s">
        <v>3</v>
      </c>
      <c r="AT318" s="16" t="s">
        <v>3</v>
      </c>
      <c r="AU318" s="11" t="s">
        <v>3</v>
      </c>
      <c r="AV318" s="11" t="s">
        <v>3</v>
      </c>
      <c r="AW318" s="11" t="s">
        <v>3</v>
      </c>
      <c r="AX318" s="17" t="str">
        <f>VLOOKUP(G318,'[1]JDA data'!$D:$E,2,0)</f>
        <v>AC0004</v>
      </c>
      <c r="AY318" s="17" t="b">
        <f t="shared" si="17"/>
        <v>1</v>
      </c>
      <c r="AZ318" s="17" t="str">
        <f t="shared" si="18"/>
        <v>JNS</v>
      </c>
    </row>
    <row r="319" spans="1:52" s="18" customFormat="1" ht="16.5" customHeight="1" x14ac:dyDescent="0.35">
      <c r="A319" s="8" t="str">
        <f>IF(N319="","-",IFERROR(VLOOKUP(N319,'[1]All Route Non-Bailment V76'!$A:$H,5,0),VLOOKUP(N319,'[1]TTVT AAT PxP Bailment EDC V76'!$A:$H,5,0)))</f>
        <v>Bailment</v>
      </c>
      <c r="B319" s="9" t="str">
        <f t="shared" si="16"/>
        <v>Completed</v>
      </c>
      <c r="C319" s="10">
        <f t="shared" si="19"/>
        <v>318</v>
      </c>
      <c r="D319" s="11" t="s">
        <v>55</v>
      </c>
      <c r="E319" s="12" t="s">
        <v>44</v>
      </c>
      <c r="F319" s="11" t="s">
        <v>0</v>
      </c>
      <c r="G319" s="11">
        <v>4413055</v>
      </c>
      <c r="H319" s="13" t="str">
        <f>IF(N319="","-",IFERROR(VLOOKUP(N319,'[1]All Route Non-Bailment V76'!$A:$H,7,0),VLOOKUP(N319,'[1]TTVT AAT PxP Bailment EDC V76'!$A:$H,7,0)))</f>
        <v>Round Trip</v>
      </c>
      <c r="I319" s="11" t="s">
        <v>45</v>
      </c>
      <c r="J319" s="12">
        <v>45278</v>
      </c>
      <c r="K319" s="12">
        <v>45278</v>
      </c>
      <c r="L319" s="12">
        <v>45278</v>
      </c>
      <c r="M319" s="12" t="s">
        <v>46</v>
      </c>
      <c r="N319" s="11" t="s">
        <v>47</v>
      </c>
      <c r="O319" s="13" t="str">
        <f>IF(N319="","-",IFERROR(VLOOKUP(N319,'[1]All Route Non-Bailment V76'!$A:$H,6,0),VLOOKUP(N319,'[1]TTVT AAT PxP Bailment EDC V76'!$A:$H,6,0)))</f>
        <v>11 - 20</v>
      </c>
      <c r="P319" s="11">
        <v>1</v>
      </c>
      <c r="Q319" s="11" t="s">
        <v>3</v>
      </c>
      <c r="R319" s="11" t="s">
        <v>3</v>
      </c>
      <c r="S319" s="13" t="str">
        <f>IF(N319="","-",IFERROR(VLOOKUP(N319,'[1]All Route Non-Bailment V76'!$A:$AF,32,0),VLOOKUP(N319,'[1]TTVT AAT PxP Bailment EDC V76'!$A:$AC,29,0)))</f>
        <v>6W</v>
      </c>
      <c r="T319" s="11" t="s">
        <v>48</v>
      </c>
      <c r="U319" s="11" t="s">
        <v>94</v>
      </c>
      <c r="V319" s="14" t="s">
        <v>95</v>
      </c>
      <c r="W319" s="11" t="s">
        <v>96</v>
      </c>
      <c r="X319" s="15" t="s">
        <v>52</v>
      </c>
      <c r="Y319" s="15" t="s">
        <v>53</v>
      </c>
      <c r="Z319" s="16" t="s">
        <v>3</v>
      </c>
      <c r="AA319" s="16" t="s">
        <v>3</v>
      </c>
      <c r="AB319" s="16" t="s">
        <v>3</v>
      </c>
      <c r="AC319" s="16" t="s">
        <v>3</v>
      </c>
      <c r="AD319" s="15" t="s">
        <v>3</v>
      </c>
      <c r="AE319" s="15" t="s">
        <v>3</v>
      </c>
      <c r="AF319" s="16" t="s">
        <v>3</v>
      </c>
      <c r="AG319" s="16" t="s">
        <v>3</v>
      </c>
      <c r="AH319" s="16" t="s">
        <v>3</v>
      </c>
      <c r="AI319" s="16" t="s">
        <v>3</v>
      </c>
      <c r="AJ319" s="15" t="s">
        <v>3</v>
      </c>
      <c r="AK319" s="15" t="s">
        <v>3</v>
      </c>
      <c r="AL319" s="16" t="s">
        <v>3</v>
      </c>
      <c r="AM319" s="16" t="s">
        <v>3</v>
      </c>
      <c r="AN319" s="16" t="s">
        <v>3</v>
      </c>
      <c r="AO319" s="16" t="s">
        <v>3</v>
      </c>
      <c r="AP319" s="16" t="s">
        <v>54</v>
      </c>
      <c r="AQ319" s="16" t="s">
        <v>3</v>
      </c>
      <c r="AR319" s="16" t="s">
        <v>3</v>
      </c>
      <c r="AS319" s="16" t="s">
        <v>3</v>
      </c>
      <c r="AT319" s="16" t="s">
        <v>3</v>
      </c>
      <c r="AU319" s="11" t="s">
        <v>3</v>
      </c>
      <c r="AV319" s="11" t="s">
        <v>3</v>
      </c>
      <c r="AW319" s="11" t="s">
        <v>3</v>
      </c>
      <c r="AX319" s="17" t="str">
        <f>VLOOKUP(G319,'[1]JDA data'!$D:$E,2,0)</f>
        <v>AC0005</v>
      </c>
      <c r="AY319" s="17" t="b">
        <f t="shared" si="17"/>
        <v>1</v>
      </c>
      <c r="AZ319" s="17" t="str">
        <f t="shared" si="18"/>
        <v>JNS</v>
      </c>
    </row>
    <row r="320" spans="1:52" s="18" customFormat="1" ht="16.5" customHeight="1" x14ac:dyDescent="0.35">
      <c r="A320" s="8" t="str">
        <f>IF(N320="","-",IFERROR(VLOOKUP(N320,'[1]All Route Non-Bailment V76'!$A:$H,5,0),VLOOKUP(N320,'[1]TTVT AAT PxP Bailment EDC V76'!$A:$H,5,0)))</f>
        <v>Bailment</v>
      </c>
      <c r="B320" s="9" t="str">
        <f t="shared" si="16"/>
        <v>Completed</v>
      </c>
      <c r="C320" s="10">
        <f t="shared" si="19"/>
        <v>319</v>
      </c>
      <c r="D320" s="11" t="s">
        <v>62</v>
      </c>
      <c r="E320" s="12" t="s">
        <v>44</v>
      </c>
      <c r="F320" s="11" t="s">
        <v>0</v>
      </c>
      <c r="G320" s="11">
        <v>4412973</v>
      </c>
      <c r="H320" s="13" t="str">
        <f>IF(N320="","-",IFERROR(VLOOKUP(N320,'[1]All Route Non-Bailment V76'!$A:$H,7,0),VLOOKUP(N320,'[1]TTVT AAT PxP Bailment EDC V76'!$A:$H,7,0)))</f>
        <v>Round Trip</v>
      </c>
      <c r="I320" s="11" t="s">
        <v>45</v>
      </c>
      <c r="J320" s="12">
        <v>45278</v>
      </c>
      <c r="K320" s="12">
        <v>45278</v>
      </c>
      <c r="L320" s="12">
        <v>45278</v>
      </c>
      <c r="M320" s="12" t="s">
        <v>46</v>
      </c>
      <c r="N320" s="11" t="s">
        <v>56</v>
      </c>
      <c r="O320" s="13" t="str">
        <f>IF(N320="","-",IFERROR(VLOOKUP(N320,'[1]All Route Non-Bailment V76'!$A:$H,6,0),VLOOKUP(N320,'[1]TTVT AAT PxP Bailment EDC V76'!$A:$H,6,0)))</f>
        <v>11 - 20</v>
      </c>
      <c r="P320" s="11">
        <v>1</v>
      </c>
      <c r="Q320" s="11" t="s">
        <v>3</v>
      </c>
      <c r="R320" s="11" t="s">
        <v>3</v>
      </c>
      <c r="S320" s="13" t="str">
        <f>IF(N320="","-",IFERROR(VLOOKUP(N320,'[1]All Route Non-Bailment V76'!$A:$AF,32,0),VLOOKUP(N320,'[1]TTVT AAT PxP Bailment EDC V76'!$A:$AC,29,0)))</f>
        <v>6W</v>
      </c>
      <c r="T320" s="11" t="s">
        <v>48</v>
      </c>
      <c r="U320" s="11" t="s">
        <v>65</v>
      </c>
      <c r="V320" s="14" t="s">
        <v>66</v>
      </c>
      <c r="W320" s="11" t="s">
        <v>67</v>
      </c>
      <c r="X320" s="15" t="s">
        <v>52</v>
      </c>
      <c r="Y320" s="15" t="s">
        <v>68</v>
      </c>
      <c r="Z320" s="16" t="s">
        <v>3</v>
      </c>
      <c r="AA320" s="16" t="s">
        <v>3</v>
      </c>
      <c r="AB320" s="16" t="s">
        <v>3</v>
      </c>
      <c r="AC320" s="16" t="s">
        <v>3</v>
      </c>
      <c r="AD320" s="15" t="s">
        <v>3</v>
      </c>
      <c r="AE320" s="15" t="s">
        <v>3</v>
      </c>
      <c r="AF320" s="16" t="s">
        <v>3</v>
      </c>
      <c r="AG320" s="16" t="s">
        <v>3</v>
      </c>
      <c r="AH320" s="16" t="s">
        <v>3</v>
      </c>
      <c r="AI320" s="16" t="s">
        <v>3</v>
      </c>
      <c r="AJ320" s="15" t="s">
        <v>3</v>
      </c>
      <c r="AK320" s="15" t="s">
        <v>3</v>
      </c>
      <c r="AL320" s="16" t="s">
        <v>3</v>
      </c>
      <c r="AM320" s="16" t="s">
        <v>3</v>
      </c>
      <c r="AN320" s="16" t="s">
        <v>3</v>
      </c>
      <c r="AO320" s="16" t="s">
        <v>3</v>
      </c>
      <c r="AP320" s="16" t="s">
        <v>54</v>
      </c>
      <c r="AQ320" s="16" t="s">
        <v>3</v>
      </c>
      <c r="AR320" s="16" t="s">
        <v>3</v>
      </c>
      <c r="AS320" s="16" t="s">
        <v>3</v>
      </c>
      <c r="AT320" s="16" t="s">
        <v>3</v>
      </c>
      <c r="AU320" s="11" t="s">
        <v>3</v>
      </c>
      <c r="AV320" s="11" t="s">
        <v>3</v>
      </c>
      <c r="AW320" s="11" t="s">
        <v>3</v>
      </c>
      <c r="AX320" s="17" t="str">
        <f>VLOOKUP(G320,'[1]JDA data'!$D:$E,2,0)</f>
        <v>AC0006</v>
      </c>
      <c r="AY320" s="17" t="b">
        <f t="shared" si="17"/>
        <v>1</v>
      </c>
      <c r="AZ320" s="17" t="str">
        <f t="shared" si="18"/>
        <v>DRD</v>
      </c>
    </row>
    <row r="321" spans="1:52" s="18" customFormat="1" ht="16.5" customHeight="1" x14ac:dyDescent="0.35">
      <c r="A321" s="8" t="str">
        <f>IF(N321="","-",IFERROR(VLOOKUP(N321,'[1]All Route Non-Bailment V76'!$A:$H,5,0),VLOOKUP(N321,'[1]TTVT AAT PxP Bailment EDC V76'!$A:$H,5,0)))</f>
        <v>Bailment</v>
      </c>
      <c r="B321" s="9" t="str">
        <f t="shared" si="16"/>
        <v>Completed</v>
      </c>
      <c r="C321" s="10">
        <f t="shared" si="19"/>
        <v>320</v>
      </c>
      <c r="D321" s="11" t="s">
        <v>62</v>
      </c>
      <c r="E321" s="12" t="s">
        <v>44</v>
      </c>
      <c r="F321" s="11" t="s">
        <v>0</v>
      </c>
      <c r="G321" s="11">
        <v>4413033</v>
      </c>
      <c r="H321" s="13" t="str">
        <f>IF(N321="","-",IFERROR(VLOOKUP(N321,'[1]All Route Non-Bailment V76'!$A:$H,7,0),VLOOKUP(N321,'[1]TTVT AAT PxP Bailment EDC V76'!$A:$H,7,0)))</f>
        <v>Round Trip</v>
      </c>
      <c r="I321" s="11" t="s">
        <v>45</v>
      </c>
      <c r="J321" s="12">
        <v>45278</v>
      </c>
      <c r="K321" s="12">
        <v>45278</v>
      </c>
      <c r="L321" s="12">
        <v>45278</v>
      </c>
      <c r="M321" s="12" t="s">
        <v>46</v>
      </c>
      <c r="N321" s="11" t="s">
        <v>64</v>
      </c>
      <c r="O321" s="13" t="str">
        <f>IF(N321="","-",IFERROR(VLOOKUP(N321,'[1]All Route Non-Bailment V76'!$A:$H,6,0),VLOOKUP(N321,'[1]TTVT AAT PxP Bailment EDC V76'!$A:$H,6,0)))</f>
        <v>11 - 20</v>
      </c>
      <c r="P321" s="11">
        <v>1</v>
      </c>
      <c r="Q321" s="11" t="s">
        <v>3</v>
      </c>
      <c r="R321" s="11" t="s">
        <v>3</v>
      </c>
      <c r="S321" s="13" t="str">
        <f>IF(N321="","-",IFERROR(VLOOKUP(N321,'[1]All Route Non-Bailment V76'!$A:$AF,32,0),VLOOKUP(N321,'[1]TTVT AAT PxP Bailment EDC V76'!$A:$AC,29,0)))</f>
        <v>6W</v>
      </c>
      <c r="T321" s="11" t="s">
        <v>48</v>
      </c>
      <c r="U321" s="11" t="s">
        <v>75</v>
      </c>
      <c r="V321" s="14" t="s">
        <v>76</v>
      </c>
      <c r="W321" s="11" t="s">
        <v>77</v>
      </c>
      <c r="X321" s="15" t="s">
        <v>52</v>
      </c>
      <c r="Y321" s="15" t="s">
        <v>68</v>
      </c>
      <c r="Z321" s="16" t="s">
        <v>3</v>
      </c>
      <c r="AA321" s="16" t="s">
        <v>3</v>
      </c>
      <c r="AB321" s="16" t="s">
        <v>3</v>
      </c>
      <c r="AC321" s="16" t="s">
        <v>3</v>
      </c>
      <c r="AD321" s="15" t="s">
        <v>3</v>
      </c>
      <c r="AE321" s="15" t="s">
        <v>3</v>
      </c>
      <c r="AF321" s="16" t="s">
        <v>3</v>
      </c>
      <c r="AG321" s="16" t="s">
        <v>3</v>
      </c>
      <c r="AH321" s="16" t="s">
        <v>3</v>
      </c>
      <c r="AI321" s="16" t="s">
        <v>3</v>
      </c>
      <c r="AJ321" s="15" t="s">
        <v>3</v>
      </c>
      <c r="AK321" s="15" t="s">
        <v>3</v>
      </c>
      <c r="AL321" s="16" t="s">
        <v>3</v>
      </c>
      <c r="AM321" s="16" t="s">
        <v>3</v>
      </c>
      <c r="AN321" s="16" t="s">
        <v>3</v>
      </c>
      <c r="AO321" s="16" t="s">
        <v>3</v>
      </c>
      <c r="AP321" s="16" t="s">
        <v>54</v>
      </c>
      <c r="AQ321" s="16" t="s">
        <v>3</v>
      </c>
      <c r="AR321" s="16" t="s">
        <v>3</v>
      </c>
      <c r="AS321" s="16" t="s">
        <v>3</v>
      </c>
      <c r="AT321" s="16" t="s">
        <v>3</v>
      </c>
      <c r="AU321" s="11" t="s">
        <v>3</v>
      </c>
      <c r="AV321" s="11" t="s">
        <v>3</v>
      </c>
      <c r="AW321" s="11" t="s">
        <v>3</v>
      </c>
      <c r="AX321" s="17" t="str">
        <f>VLOOKUP(G321,'[1]JDA data'!$D:$E,2,0)</f>
        <v>AB0001</v>
      </c>
      <c r="AY321" s="17" t="b">
        <f t="shared" si="17"/>
        <v>1</v>
      </c>
      <c r="AZ321" s="17" t="str">
        <f t="shared" si="18"/>
        <v>DRD</v>
      </c>
    </row>
    <row r="322" spans="1:52" s="18" customFormat="1" ht="16.5" customHeight="1" x14ac:dyDescent="0.35">
      <c r="A322" s="8" t="str">
        <f>IF(N322="","-",IFERROR(VLOOKUP(N322,'[1]All Route Non-Bailment V76'!$A:$H,5,0),VLOOKUP(N322,'[1]TTVT AAT PxP Bailment EDC V76'!$A:$H,5,0)))</f>
        <v>Bailment</v>
      </c>
      <c r="B322" s="9" t="str">
        <f t="shared" ref="B322:B385" si="20">IF(J322="","",IF(COUNTBLANK(C322:AT322)&gt;0,"Check","Completed"))</f>
        <v>Completed</v>
      </c>
      <c r="C322" s="10">
        <f t="shared" si="19"/>
        <v>321</v>
      </c>
      <c r="D322" s="11" t="s">
        <v>43</v>
      </c>
      <c r="E322" s="12" t="s">
        <v>44</v>
      </c>
      <c r="F322" s="11" t="s">
        <v>0</v>
      </c>
      <c r="G322" s="11">
        <v>4412964</v>
      </c>
      <c r="H322" s="13" t="str">
        <f>IF(N322="","-",IFERROR(VLOOKUP(N322,'[1]All Route Non-Bailment V76'!$A:$H,7,0),VLOOKUP(N322,'[1]TTVT AAT PxP Bailment EDC V76'!$A:$H,7,0)))</f>
        <v>Round Trip</v>
      </c>
      <c r="I322" s="11" t="s">
        <v>63</v>
      </c>
      <c r="J322" s="12">
        <v>45278</v>
      </c>
      <c r="K322" s="12">
        <v>45278</v>
      </c>
      <c r="L322" s="12">
        <v>45278</v>
      </c>
      <c r="M322" s="12" t="s">
        <v>69</v>
      </c>
      <c r="N322" s="11" t="s">
        <v>160</v>
      </c>
      <c r="O322" s="13" t="str">
        <f>IF(N322="","-",IFERROR(VLOOKUP(N322,'[1]All Route Non-Bailment V76'!$A:$H,6,0),VLOOKUP(N322,'[1]TTVT AAT PxP Bailment EDC V76'!$A:$H,6,0)))</f>
        <v>11 - 20</v>
      </c>
      <c r="P322" s="11">
        <v>1</v>
      </c>
      <c r="Q322" s="11" t="s">
        <v>3</v>
      </c>
      <c r="R322" s="11" t="s">
        <v>3</v>
      </c>
      <c r="S322" s="13" t="str">
        <f>IF(N322="","-",IFERROR(VLOOKUP(N322,'[1]All Route Non-Bailment V76'!$A:$AF,32,0),VLOOKUP(N322,'[1]TTVT AAT PxP Bailment EDC V76'!$A:$AC,29,0)))</f>
        <v>6W</v>
      </c>
      <c r="T322" s="11" t="s">
        <v>48</v>
      </c>
      <c r="U322" s="11" t="s">
        <v>83</v>
      </c>
      <c r="V322" s="14" t="s">
        <v>119</v>
      </c>
      <c r="W322" s="11" t="s">
        <v>85</v>
      </c>
      <c r="X322" s="15" t="s">
        <v>52</v>
      </c>
      <c r="Y322" s="15" t="s">
        <v>68</v>
      </c>
      <c r="Z322" s="16" t="s">
        <v>3</v>
      </c>
      <c r="AA322" s="16" t="s">
        <v>3</v>
      </c>
      <c r="AB322" s="16" t="s">
        <v>3</v>
      </c>
      <c r="AC322" s="16" t="s">
        <v>3</v>
      </c>
      <c r="AD322" s="15" t="s">
        <v>3</v>
      </c>
      <c r="AE322" s="15" t="s">
        <v>3</v>
      </c>
      <c r="AF322" s="16" t="s">
        <v>3</v>
      </c>
      <c r="AG322" s="16" t="s">
        <v>3</v>
      </c>
      <c r="AH322" s="16" t="s">
        <v>3</v>
      </c>
      <c r="AI322" s="16" t="s">
        <v>3</v>
      </c>
      <c r="AJ322" s="15" t="s">
        <v>3</v>
      </c>
      <c r="AK322" s="15" t="s">
        <v>3</v>
      </c>
      <c r="AL322" s="16" t="s">
        <v>3</v>
      </c>
      <c r="AM322" s="16" t="s">
        <v>3</v>
      </c>
      <c r="AN322" s="16" t="s">
        <v>3</v>
      </c>
      <c r="AO322" s="16" t="s">
        <v>3</v>
      </c>
      <c r="AP322" s="16" t="s">
        <v>54</v>
      </c>
      <c r="AQ322" s="16" t="s">
        <v>3</v>
      </c>
      <c r="AR322" s="16" t="s">
        <v>3</v>
      </c>
      <c r="AS322" s="16" t="s">
        <v>3</v>
      </c>
      <c r="AT322" s="16" t="s">
        <v>3</v>
      </c>
      <c r="AU322" s="11" t="s">
        <v>3</v>
      </c>
      <c r="AV322" s="11" t="s">
        <v>3</v>
      </c>
      <c r="AW322" s="11" t="s">
        <v>3</v>
      </c>
      <c r="AX322" s="17" t="str">
        <f>VLOOKUP(G322,'[1]JDA data'!$D:$E,2,0)</f>
        <v>AC0034</v>
      </c>
      <c r="AY322" s="17" t="b">
        <f t="shared" ref="AY322:AY385" si="21">AX322=N322</f>
        <v>1</v>
      </c>
      <c r="AZ322" s="17" t="str">
        <f t="shared" ref="AZ322:AZ385" si="22">D322</f>
        <v>BTS</v>
      </c>
    </row>
    <row r="323" spans="1:52" s="18" customFormat="1" ht="16.5" customHeight="1" x14ac:dyDescent="0.35">
      <c r="A323" s="8" t="str">
        <f>IF(N323="","-",IFERROR(VLOOKUP(N323,'[1]All Route Non-Bailment V76'!$A:$H,5,0),VLOOKUP(N323,'[1]TTVT AAT PxP Bailment EDC V76'!$A:$H,5,0)))</f>
        <v>Bailment</v>
      </c>
      <c r="B323" s="9" t="str">
        <f t="shared" si="20"/>
        <v>Completed</v>
      </c>
      <c r="C323" s="10">
        <f t="shared" si="19"/>
        <v>322</v>
      </c>
      <c r="D323" s="11" t="s">
        <v>43</v>
      </c>
      <c r="E323" s="12" t="s">
        <v>44</v>
      </c>
      <c r="F323" s="11" t="s">
        <v>0</v>
      </c>
      <c r="G323" s="11">
        <v>4413056</v>
      </c>
      <c r="H323" s="13" t="str">
        <f>IF(N323="","-",IFERROR(VLOOKUP(N323,'[1]All Route Non-Bailment V76'!$A:$H,7,0),VLOOKUP(N323,'[1]TTVT AAT PxP Bailment EDC V76'!$A:$H,7,0)))</f>
        <v>Round Trip</v>
      </c>
      <c r="I323" s="11" t="s">
        <v>45</v>
      </c>
      <c r="J323" s="12">
        <v>45278</v>
      </c>
      <c r="K323" s="12">
        <v>45278</v>
      </c>
      <c r="L323" s="12">
        <v>45278</v>
      </c>
      <c r="M323" s="12" t="s">
        <v>46</v>
      </c>
      <c r="N323" s="11" t="s">
        <v>74</v>
      </c>
      <c r="O323" s="13" t="str">
        <f>IF(N323="","-",IFERROR(VLOOKUP(N323,'[1]All Route Non-Bailment V76'!$A:$H,6,0),VLOOKUP(N323,'[1]TTVT AAT PxP Bailment EDC V76'!$A:$H,6,0)))</f>
        <v>11 - 20</v>
      </c>
      <c r="P323" s="11">
        <v>1</v>
      </c>
      <c r="Q323" s="11" t="s">
        <v>3</v>
      </c>
      <c r="R323" s="11" t="s">
        <v>3</v>
      </c>
      <c r="S323" s="13" t="str">
        <f>IF(N323="","-",IFERROR(VLOOKUP(N323,'[1]All Route Non-Bailment V76'!$A:$AF,32,0),VLOOKUP(N323,'[1]TTVT AAT PxP Bailment EDC V76'!$A:$AC,29,0)))</f>
        <v>6W</v>
      </c>
      <c r="T323" s="11" t="s">
        <v>48</v>
      </c>
      <c r="U323" s="11" t="s">
        <v>49</v>
      </c>
      <c r="V323" s="14" t="s">
        <v>50</v>
      </c>
      <c r="W323" s="11" t="s">
        <v>51</v>
      </c>
      <c r="X323" s="15" t="s">
        <v>52</v>
      </c>
      <c r="Y323" s="15" t="s">
        <v>68</v>
      </c>
      <c r="Z323" s="16" t="s">
        <v>3</v>
      </c>
      <c r="AA323" s="16" t="s">
        <v>3</v>
      </c>
      <c r="AB323" s="16" t="s">
        <v>3</v>
      </c>
      <c r="AC323" s="16" t="s">
        <v>3</v>
      </c>
      <c r="AD323" s="15" t="s">
        <v>3</v>
      </c>
      <c r="AE323" s="15" t="s">
        <v>3</v>
      </c>
      <c r="AF323" s="16" t="s">
        <v>3</v>
      </c>
      <c r="AG323" s="16" t="s">
        <v>3</v>
      </c>
      <c r="AH323" s="16" t="s">
        <v>3</v>
      </c>
      <c r="AI323" s="16" t="s">
        <v>3</v>
      </c>
      <c r="AJ323" s="15" t="s">
        <v>3</v>
      </c>
      <c r="AK323" s="15" t="s">
        <v>3</v>
      </c>
      <c r="AL323" s="16" t="s">
        <v>3</v>
      </c>
      <c r="AM323" s="16" t="s">
        <v>3</v>
      </c>
      <c r="AN323" s="16" t="s">
        <v>3</v>
      </c>
      <c r="AO323" s="16" t="s">
        <v>3</v>
      </c>
      <c r="AP323" s="16" t="s">
        <v>54</v>
      </c>
      <c r="AQ323" s="16" t="s">
        <v>3</v>
      </c>
      <c r="AR323" s="16" t="s">
        <v>3</v>
      </c>
      <c r="AS323" s="16" t="s">
        <v>3</v>
      </c>
      <c r="AT323" s="16" t="s">
        <v>3</v>
      </c>
      <c r="AU323" s="11" t="s">
        <v>3</v>
      </c>
      <c r="AV323" s="11" t="s">
        <v>3</v>
      </c>
      <c r="AW323" s="11" t="s">
        <v>3</v>
      </c>
      <c r="AX323" s="17" t="str">
        <f>VLOOKUP(G323,'[1]JDA data'!$D:$E,2,0)</f>
        <v>AC0007</v>
      </c>
      <c r="AY323" s="17" t="b">
        <f t="shared" si="21"/>
        <v>1</v>
      </c>
      <c r="AZ323" s="17" t="str">
        <f t="shared" si="22"/>
        <v>BTS</v>
      </c>
    </row>
    <row r="324" spans="1:52" s="18" customFormat="1" ht="16.5" customHeight="1" x14ac:dyDescent="0.35">
      <c r="A324" s="8" t="str">
        <f>IF(N324="","-",IFERROR(VLOOKUP(N324,'[1]All Route Non-Bailment V76'!$A:$H,5,0),VLOOKUP(N324,'[1]TTVT AAT PxP Bailment EDC V76'!$A:$H,5,0)))</f>
        <v>Bailment</v>
      </c>
      <c r="B324" s="9" t="str">
        <f t="shared" si="20"/>
        <v>Completed</v>
      </c>
      <c r="C324" s="10">
        <f t="shared" ref="C324:C387" si="23">C323+1</f>
        <v>323</v>
      </c>
      <c r="D324" s="11" t="s">
        <v>43</v>
      </c>
      <c r="E324" s="12" t="s">
        <v>44</v>
      </c>
      <c r="F324" s="11" t="s">
        <v>0</v>
      </c>
      <c r="G324" s="11">
        <v>4413078</v>
      </c>
      <c r="H324" s="13" t="str">
        <f>IF(N324="","-",IFERROR(VLOOKUP(N324,'[1]All Route Non-Bailment V76'!$A:$H,7,0),VLOOKUP(N324,'[1]TTVT AAT PxP Bailment EDC V76'!$A:$H,7,0)))</f>
        <v>Round Trip</v>
      </c>
      <c r="I324" s="11" t="s">
        <v>45</v>
      </c>
      <c r="J324" s="12">
        <v>45278</v>
      </c>
      <c r="K324" s="12">
        <v>45278</v>
      </c>
      <c r="L324" s="12">
        <v>45278</v>
      </c>
      <c r="M324" s="12" t="s">
        <v>46</v>
      </c>
      <c r="N324" s="11" t="s">
        <v>78</v>
      </c>
      <c r="O324" s="13" t="str">
        <f>IF(N324="","-",IFERROR(VLOOKUP(N324,'[1]All Route Non-Bailment V76'!$A:$H,6,0),VLOOKUP(N324,'[1]TTVT AAT PxP Bailment EDC V76'!$A:$H,6,0)))</f>
        <v>11 - 20</v>
      </c>
      <c r="P324" s="11">
        <v>1</v>
      </c>
      <c r="Q324" s="11" t="s">
        <v>3</v>
      </c>
      <c r="R324" s="11" t="s">
        <v>3</v>
      </c>
      <c r="S324" s="13" t="str">
        <f>IF(N324="","-",IFERROR(VLOOKUP(N324,'[1]All Route Non-Bailment V76'!$A:$AF,32,0),VLOOKUP(N324,'[1]TTVT AAT PxP Bailment EDC V76'!$A:$AC,29,0)))</f>
        <v>6W</v>
      </c>
      <c r="T324" s="11" t="s">
        <v>48</v>
      </c>
      <c r="U324" s="11" t="s">
        <v>79</v>
      </c>
      <c r="V324" s="14" t="s">
        <v>80</v>
      </c>
      <c r="W324" s="11" t="s">
        <v>81</v>
      </c>
      <c r="X324" s="15" t="s">
        <v>52</v>
      </c>
      <c r="Y324" s="15" t="s">
        <v>68</v>
      </c>
      <c r="Z324" s="16" t="s">
        <v>3</v>
      </c>
      <c r="AA324" s="16" t="s">
        <v>3</v>
      </c>
      <c r="AB324" s="16" t="s">
        <v>3</v>
      </c>
      <c r="AC324" s="16" t="s">
        <v>3</v>
      </c>
      <c r="AD324" s="15" t="s">
        <v>3</v>
      </c>
      <c r="AE324" s="15" t="s">
        <v>3</v>
      </c>
      <c r="AF324" s="16" t="s">
        <v>3</v>
      </c>
      <c r="AG324" s="16" t="s">
        <v>3</v>
      </c>
      <c r="AH324" s="16" t="s">
        <v>3</v>
      </c>
      <c r="AI324" s="16" t="s">
        <v>3</v>
      </c>
      <c r="AJ324" s="15" t="s">
        <v>3</v>
      </c>
      <c r="AK324" s="15" t="s">
        <v>3</v>
      </c>
      <c r="AL324" s="16" t="s">
        <v>3</v>
      </c>
      <c r="AM324" s="16" t="s">
        <v>3</v>
      </c>
      <c r="AN324" s="16" t="s">
        <v>3</v>
      </c>
      <c r="AO324" s="16" t="s">
        <v>3</v>
      </c>
      <c r="AP324" s="16" t="s">
        <v>54</v>
      </c>
      <c r="AQ324" s="16" t="s">
        <v>3</v>
      </c>
      <c r="AR324" s="16" t="s">
        <v>3</v>
      </c>
      <c r="AS324" s="16" t="s">
        <v>3</v>
      </c>
      <c r="AT324" s="16" t="s">
        <v>3</v>
      </c>
      <c r="AU324" s="11" t="s">
        <v>3</v>
      </c>
      <c r="AV324" s="11" t="s">
        <v>3</v>
      </c>
      <c r="AW324" s="11" t="s">
        <v>3</v>
      </c>
      <c r="AX324" s="17" t="str">
        <f>VLOOKUP(G324,'[1]JDA data'!$D:$E,2,0)</f>
        <v>AC0008</v>
      </c>
      <c r="AY324" s="17" t="b">
        <f t="shared" si="21"/>
        <v>1</v>
      </c>
      <c r="AZ324" s="17" t="str">
        <f t="shared" si="22"/>
        <v>BTS</v>
      </c>
    </row>
    <row r="325" spans="1:52" s="18" customFormat="1" ht="16.5" customHeight="1" x14ac:dyDescent="0.35">
      <c r="A325" s="8" t="str">
        <f>IF(N325="","-",IFERROR(VLOOKUP(N325,'[1]All Route Non-Bailment V76'!$A:$H,5,0),VLOOKUP(N325,'[1]TTVT AAT PxP Bailment EDC V76'!$A:$H,5,0)))</f>
        <v>Bailment</v>
      </c>
      <c r="B325" s="9" t="str">
        <f t="shared" si="20"/>
        <v>Completed</v>
      </c>
      <c r="C325" s="10">
        <f t="shared" si="23"/>
        <v>324</v>
      </c>
      <c r="D325" s="11" t="s">
        <v>55</v>
      </c>
      <c r="E325" s="12" t="s">
        <v>44</v>
      </c>
      <c r="F325" s="11" t="s">
        <v>1</v>
      </c>
      <c r="G325" s="11">
        <v>4412959</v>
      </c>
      <c r="H325" s="13" t="str">
        <f>IF(N325="","-",IFERROR(VLOOKUP(N325,'[1]All Route Non-Bailment V76'!$A:$H,7,0),VLOOKUP(N325,'[1]TTVT AAT PxP Bailment EDC V76'!$A:$H,7,0)))</f>
        <v>Round Trip</v>
      </c>
      <c r="I325" s="11" t="s">
        <v>45</v>
      </c>
      <c r="J325" s="12">
        <v>45278</v>
      </c>
      <c r="K325" s="12">
        <v>45278</v>
      </c>
      <c r="L325" s="12">
        <v>45278</v>
      </c>
      <c r="M325" s="12" t="s">
        <v>46</v>
      </c>
      <c r="N325" s="11" t="s">
        <v>82</v>
      </c>
      <c r="O325" s="13" t="str">
        <f>IF(N325="","-",IFERROR(VLOOKUP(N325,'[1]All Route Non-Bailment V76'!$A:$H,6,0),VLOOKUP(N325,'[1]TTVT AAT PxP Bailment EDC V76'!$A:$H,6,0)))</f>
        <v>11 - 20</v>
      </c>
      <c r="P325" s="11">
        <v>1</v>
      </c>
      <c r="Q325" s="11" t="s">
        <v>3</v>
      </c>
      <c r="R325" s="11" t="s">
        <v>3</v>
      </c>
      <c r="S325" s="13" t="str">
        <f>IF(N325="","-",IFERROR(VLOOKUP(N325,'[1]All Route Non-Bailment V76'!$A:$AF,32,0),VLOOKUP(N325,'[1]TTVT AAT PxP Bailment EDC V76'!$A:$AC,29,0)))</f>
        <v>6W</v>
      </c>
      <c r="T325" s="11" t="s">
        <v>48</v>
      </c>
      <c r="U325" s="11" t="s">
        <v>164</v>
      </c>
      <c r="V325" s="14" t="s">
        <v>165</v>
      </c>
      <c r="W325" s="11" t="s">
        <v>166</v>
      </c>
      <c r="X325" s="15" t="s">
        <v>52</v>
      </c>
      <c r="Y325" s="15" t="s">
        <v>131</v>
      </c>
      <c r="Z325" s="16" t="s">
        <v>3</v>
      </c>
      <c r="AA325" s="16" t="s">
        <v>3</v>
      </c>
      <c r="AB325" s="16" t="s">
        <v>3</v>
      </c>
      <c r="AC325" s="16" t="s">
        <v>3</v>
      </c>
      <c r="AD325" s="15" t="s">
        <v>3</v>
      </c>
      <c r="AE325" s="15" t="s">
        <v>3</v>
      </c>
      <c r="AF325" s="16" t="s">
        <v>3</v>
      </c>
      <c r="AG325" s="16" t="s">
        <v>3</v>
      </c>
      <c r="AH325" s="16" t="s">
        <v>3</v>
      </c>
      <c r="AI325" s="16" t="s">
        <v>3</v>
      </c>
      <c r="AJ325" s="15" t="s">
        <v>3</v>
      </c>
      <c r="AK325" s="15" t="s">
        <v>3</v>
      </c>
      <c r="AL325" s="16" t="s">
        <v>3</v>
      </c>
      <c r="AM325" s="16" t="s">
        <v>3</v>
      </c>
      <c r="AN325" s="16" t="s">
        <v>3</v>
      </c>
      <c r="AO325" s="16" t="s">
        <v>3</v>
      </c>
      <c r="AP325" s="16" t="s">
        <v>60</v>
      </c>
      <c r="AQ325" s="16" t="s">
        <v>3</v>
      </c>
      <c r="AR325" s="16" t="s">
        <v>3</v>
      </c>
      <c r="AS325" s="16" t="s">
        <v>3</v>
      </c>
      <c r="AT325" s="16" t="s">
        <v>3</v>
      </c>
      <c r="AU325" s="11" t="s">
        <v>3</v>
      </c>
      <c r="AV325" s="11" t="s">
        <v>3</v>
      </c>
      <c r="AW325" s="11" t="s">
        <v>3</v>
      </c>
      <c r="AX325" s="17" t="str">
        <f>VLOOKUP(G325,'[1]JDA data'!$D:$E,2,0)</f>
        <v>AC0009</v>
      </c>
      <c r="AY325" s="17" t="b">
        <f t="shared" si="21"/>
        <v>1</v>
      </c>
      <c r="AZ325" s="17" t="str">
        <f t="shared" si="22"/>
        <v>JNS</v>
      </c>
    </row>
    <row r="326" spans="1:52" s="18" customFormat="1" ht="16.5" customHeight="1" x14ac:dyDescent="0.35">
      <c r="A326" s="8" t="str">
        <f>IF(N326="","-",IFERROR(VLOOKUP(N326,'[1]All Route Non-Bailment V76'!$A:$H,5,0),VLOOKUP(N326,'[1]TTVT AAT PxP Bailment EDC V76'!$A:$H,5,0)))</f>
        <v>Bailment</v>
      </c>
      <c r="B326" s="9" t="str">
        <f t="shared" si="20"/>
        <v>Completed</v>
      </c>
      <c r="C326" s="10">
        <f t="shared" si="23"/>
        <v>325</v>
      </c>
      <c r="D326" s="11" t="s">
        <v>43</v>
      </c>
      <c r="E326" s="12" t="s">
        <v>44</v>
      </c>
      <c r="F326" s="11" t="s">
        <v>0</v>
      </c>
      <c r="G326" s="11">
        <v>4412974</v>
      </c>
      <c r="H326" s="13" t="str">
        <f>IF(N326="","-",IFERROR(VLOOKUP(N326,'[1]All Route Non-Bailment V76'!$A:$H,7,0),VLOOKUP(N326,'[1]TTVT AAT PxP Bailment EDC V76'!$A:$H,7,0)))</f>
        <v>Round Trip</v>
      </c>
      <c r="I326" s="11" t="s">
        <v>45</v>
      </c>
      <c r="J326" s="12">
        <v>45278</v>
      </c>
      <c r="K326" s="12">
        <v>45278</v>
      </c>
      <c r="L326" s="12">
        <v>45278</v>
      </c>
      <c r="M326" s="12" t="s">
        <v>46</v>
      </c>
      <c r="N326" s="11" t="s">
        <v>135</v>
      </c>
      <c r="O326" s="13" t="str">
        <f>IF(N326="","-",IFERROR(VLOOKUP(N326,'[1]All Route Non-Bailment V76'!$A:$H,6,0),VLOOKUP(N326,'[1]TTVT AAT PxP Bailment EDC V76'!$A:$H,6,0)))</f>
        <v>11 - 20</v>
      </c>
      <c r="P326" s="11">
        <v>1</v>
      </c>
      <c r="Q326" s="11" t="s">
        <v>3</v>
      </c>
      <c r="R326" s="11" t="s">
        <v>3</v>
      </c>
      <c r="S326" s="13" t="str">
        <f>IF(N326="","-",IFERROR(VLOOKUP(N326,'[1]All Route Non-Bailment V76'!$A:$AF,32,0),VLOOKUP(N326,'[1]TTVT AAT PxP Bailment EDC V76'!$A:$AC,29,0)))</f>
        <v>6W</v>
      </c>
      <c r="T326" s="11" t="s">
        <v>48</v>
      </c>
      <c r="U326" s="11" t="s">
        <v>83</v>
      </c>
      <c r="V326" s="14" t="s">
        <v>84</v>
      </c>
      <c r="W326" s="11" t="s">
        <v>85</v>
      </c>
      <c r="X326" s="15" t="s">
        <v>52</v>
      </c>
      <c r="Y326" s="15" t="s">
        <v>68</v>
      </c>
      <c r="Z326" s="16" t="s">
        <v>3</v>
      </c>
      <c r="AA326" s="16" t="s">
        <v>3</v>
      </c>
      <c r="AB326" s="16" t="s">
        <v>3</v>
      </c>
      <c r="AC326" s="16" t="s">
        <v>3</v>
      </c>
      <c r="AD326" s="15" t="s">
        <v>3</v>
      </c>
      <c r="AE326" s="15" t="s">
        <v>3</v>
      </c>
      <c r="AF326" s="16" t="s">
        <v>3</v>
      </c>
      <c r="AG326" s="16" t="s">
        <v>3</v>
      </c>
      <c r="AH326" s="16" t="s">
        <v>3</v>
      </c>
      <c r="AI326" s="16" t="s">
        <v>3</v>
      </c>
      <c r="AJ326" s="15" t="s">
        <v>3</v>
      </c>
      <c r="AK326" s="15" t="s">
        <v>3</v>
      </c>
      <c r="AL326" s="16" t="s">
        <v>3</v>
      </c>
      <c r="AM326" s="16" t="s">
        <v>3</v>
      </c>
      <c r="AN326" s="16" t="s">
        <v>3</v>
      </c>
      <c r="AO326" s="16" t="s">
        <v>3</v>
      </c>
      <c r="AP326" s="16" t="s">
        <v>54</v>
      </c>
      <c r="AQ326" s="16" t="s">
        <v>3</v>
      </c>
      <c r="AR326" s="16" t="s">
        <v>3</v>
      </c>
      <c r="AS326" s="16" t="s">
        <v>3</v>
      </c>
      <c r="AT326" s="16" t="s">
        <v>3</v>
      </c>
      <c r="AU326" s="11" t="s">
        <v>3</v>
      </c>
      <c r="AV326" s="11" t="s">
        <v>3</v>
      </c>
      <c r="AW326" s="11" t="s">
        <v>3</v>
      </c>
      <c r="AX326" s="17" t="str">
        <f>VLOOKUP(G326,'[1]JDA data'!$D:$E,2,0)</f>
        <v>AC0010</v>
      </c>
      <c r="AY326" s="17" t="b">
        <f t="shared" si="21"/>
        <v>1</v>
      </c>
      <c r="AZ326" s="17" t="str">
        <f t="shared" si="22"/>
        <v>BTS</v>
      </c>
    </row>
    <row r="327" spans="1:52" s="18" customFormat="1" ht="16.5" customHeight="1" x14ac:dyDescent="0.35">
      <c r="A327" s="8" t="str">
        <f>IF(N327="","-",IFERROR(VLOOKUP(N327,'[1]All Route Non-Bailment V76'!$A:$H,5,0),VLOOKUP(N327,'[1]TTVT AAT PxP Bailment EDC V76'!$A:$H,5,0)))</f>
        <v>Bailment</v>
      </c>
      <c r="B327" s="9" t="str">
        <f t="shared" si="20"/>
        <v>Completed</v>
      </c>
      <c r="C327" s="10">
        <f t="shared" si="23"/>
        <v>326</v>
      </c>
      <c r="D327" s="11" t="s">
        <v>43</v>
      </c>
      <c r="E327" s="12" t="s">
        <v>44</v>
      </c>
      <c r="F327" s="11" t="s">
        <v>0</v>
      </c>
      <c r="G327" s="11">
        <v>4412975</v>
      </c>
      <c r="H327" s="13" t="str">
        <f>IF(N327="","-",IFERROR(VLOOKUP(N327,'[1]All Route Non-Bailment V76'!$A:$H,7,0),VLOOKUP(N327,'[1]TTVT AAT PxP Bailment EDC V76'!$A:$H,7,0)))</f>
        <v>Round Trip</v>
      </c>
      <c r="I327" s="11" t="s">
        <v>45</v>
      </c>
      <c r="J327" s="12">
        <v>45278</v>
      </c>
      <c r="K327" s="12">
        <v>45278</v>
      </c>
      <c r="L327" s="12">
        <v>45278</v>
      </c>
      <c r="M327" s="12" t="s">
        <v>46</v>
      </c>
      <c r="N327" s="11" t="s">
        <v>136</v>
      </c>
      <c r="O327" s="13" t="str">
        <f>IF(N327="","-",IFERROR(VLOOKUP(N327,'[1]All Route Non-Bailment V76'!$A:$H,6,0),VLOOKUP(N327,'[1]TTVT AAT PxP Bailment EDC V76'!$A:$H,6,0)))</f>
        <v>11 - 20</v>
      </c>
      <c r="P327" s="11">
        <v>1</v>
      </c>
      <c r="Q327" s="11" t="s">
        <v>3</v>
      </c>
      <c r="R327" s="11" t="s">
        <v>3</v>
      </c>
      <c r="S327" s="13" t="str">
        <f>IF(N327="","-",IFERROR(VLOOKUP(N327,'[1]All Route Non-Bailment V76'!$A:$AF,32,0),VLOOKUP(N327,'[1]TTVT AAT PxP Bailment EDC V76'!$A:$AC,29,0)))</f>
        <v>6W</v>
      </c>
      <c r="T327" s="11" t="s">
        <v>48</v>
      </c>
      <c r="U327" s="11" t="s">
        <v>88</v>
      </c>
      <c r="V327" s="14" t="s">
        <v>89</v>
      </c>
      <c r="W327" s="11" t="s">
        <v>90</v>
      </c>
      <c r="X327" s="15" t="s">
        <v>52</v>
      </c>
      <c r="Y327" s="15" t="s">
        <v>97</v>
      </c>
      <c r="Z327" s="16" t="s">
        <v>3</v>
      </c>
      <c r="AA327" s="16" t="s">
        <v>3</v>
      </c>
      <c r="AB327" s="16" t="s">
        <v>3</v>
      </c>
      <c r="AC327" s="16" t="s">
        <v>3</v>
      </c>
      <c r="AD327" s="15" t="s">
        <v>3</v>
      </c>
      <c r="AE327" s="15" t="s">
        <v>3</v>
      </c>
      <c r="AF327" s="16" t="s">
        <v>3</v>
      </c>
      <c r="AG327" s="16" t="s">
        <v>3</v>
      </c>
      <c r="AH327" s="16" t="s">
        <v>3</v>
      </c>
      <c r="AI327" s="16" t="s">
        <v>3</v>
      </c>
      <c r="AJ327" s="15" t="s">
        <v>3</v>
      </c>
      <c r="AK327" s="15" t="s">
        <v>3</v>
      </c>
      <c r="AL327" s="16" t="s">
        <v>3</v>
      </c>
      <c r="AM327" s="16" t="s">
        <v>3</v>
      </c>
      <c r="AN327" s="16" t="s">
        <v>3</v>
      </c>
      <c r="AO327" s="16" t="s">
        <v>3</v>
      </c>
      <c r="AP327" s="16" t="s">
        <v>54</v>
      </c>
      <c r="AQ327" s="16" t="s">
        <v>3</v>
      </c>
      <c r="AR327" s="16" t="s">
        <v>3</v>
      </c>
      <c r="AS327" s="16" t="s">
        <v>3</v>
      </c>
      <c r="AT327" s="16" t="s">
        <v>3</v>
      </c>
      <c r="AU327" s="11" t="s">
        <v>3</v>
      </c>
      <c r="AV327" s="11" t="s">
        <v>3</v>
      </c>
      <c r="AW327" s="11" t="s">
        <v>3</v>
      </c>
      <c r="AX327" s="17" t="str">
        <f>VLOOKUP(G327,'[1]JDA data'!$D:$E,2,0)</f>
        <v>AC0011</v>
      </c>
      <c r="AY327" s="17" t="b">
        <f t="shared" si="21"/>
        <v>1</v>
      </c>
      <c r="AZ327" s="17" t="str">
        <f t="shared" si="22"/>
        <v>BTS</v>
      </c>
    </row>
    <row r="328" spans="1:52" s="18" customFormat="1" ht="16.5" customHeight="1" x14ac:dyDescent="0.35">
      <c r="A328" s="8" t="str">
        <f>IF(N328="","-",IFERROR(VLOOKUP(N328,'[1]All Route Non-Bailment V76'!$A:$H,5,0),VLOOKUP(N328,'[1]TTVT AAT PxP Bailment EDC V76'!$A:$H,5,0)))</f>
        <v>Bailment</v>
      </c>
      <c r="B328" s="9" t="str">
        <f t="shared" si="20"/>
        <v>Completed</v>
      </c>
      <c r="C328" s="10">
        <f t="shared" si="23"/>
        <v>327</v>
      </c>
      <c r="D328" s="11" t="s">
        <v>43</v>
      </c>
      <c r="E328" s="12" t="s">
        <v>44</v>
      </c>
      <c r="F328" s="11" t="s">
        <v>1</v>
      </c>
      <c r="G328" s="11">
        <v>4413026</v>
      </c>
      <c r="H328" s="13" t="str">
        <f>IF(N328="","-",IFERROR(VLOOKUP(N328,'[1]All Route Non-Bailment V76'!$A:$H,7,0),VLOOKUP(N328,'[1]TTVT AAT PxP Bailment EDC V76'!$A:$H,7,0)))</f>
        <v>Round Trip</v>
      </c>
      <c r="I328" s="11" t="s">
        <v>45</v>
      </c>
      <c r="J328" s="12">
        <v>45278</v>
      </c>
      <c r="K328" s="12">
        <v>45278</v>
      </c>
      <c r="L328" s="12">
        <v>45278</v>
      </c>
      <c r="M328" s="12" t="s">
        <v>46</v>
      </c>
      <c r="N328" s="11" t="s">
        <v>137</v>
      </c>
      <c r="O328" s="13" t="str">
        <f>IF(N328="","-",IFERROR(VLOOKUP(N328,'[1]All Route Non-Bailment V76'!$A:$H,6,0),VLOOKUP(N328,'[1]TTVT AAT PxP Bailment EDC V76'!$A:$H,6,0)))</f>
        <v>11 - 20</v>
      </c>
      <c r="P328" s="11">
        <v>1</v>
      </c>
      <c r="Q328" s="11" t="s">
        <v>3</v>
      </c>
      <c r="R328" s="11" t="s">
        <v>3</v>
      </c>
      <c r="S328" s="13" t="str">
        <f>IF(N328="","-",IFERROR(VLOOKUP(N328,'[1]All Route Non-Bailment V76'!$A:$AF,32,0),VLOOKUP(N328,'[1]TTVT AAT PxP Bailment EDC V76'!$A:$AC,29,0)))</f>
        <v>6W</v>
      </c>
      <c r="T328" s="11" t="s">
        <v>48</v>
      </c>
      <c r="U328" s="11" t="s">
        <v>179</v>
      </c>
      <c r="V328" s="14" t="s">
        <v>180</v>
      </c>
      <c r="W328" s="11" t="s">
        <v>181</v>
      </c>
      <c r="X328" s="15" t="s">
        <v>52</v>
      </c>
      <c r="Y328" s="15" t="s">
        <v>54</v>
      </c>
      <c r="Z328" s="16" t="s">
        <v>3</v>
      </c>
      <c r="AA328" s="16" t="s">
        <v>3</v>
      </c>
      <c r="AB328" s="16" t="s">
        <v>3</v>
      </c>
      <c r="AC328" s="16" t="s">
        <v>3</v>
      </c>
      <c r="AD328" s="15" t="s">
        <v>3</v>
      </c>
      <c r="AE328" s="15" t="s">
        <v>3</v>
      </c>
      <c r="AF328" s="16" t="s">
        <v>3</v>
      </c>
      <c r="AG328" s="16" t="s">
        <v>3</v>
      </c>
      <c r="AH328" s="16" t="s">
        <v>3</v>
      </c>
      <c r="AI328" s="16" t="s">
        <v>3</v>
      </c>
      <c r="AJ328" s="15" t="s">
        <v>3</v>
      </c>
      <c r="AK328" s="15" t="s">
        <v>3</v>
      </c>
      <c r="AL328" s="16" t="s">
        <v>3</v>
      </c>
      <c r="AM328" s="16" t="s">
        <v>3</v>
      </c>
      <c r="AN328" s="16" t="s">
        <v>3</v>
      </c>
      <c r="AO328" s="16" t="s">
        <v>3</v>
      </c>
      <c r="AP328" s="16" t="s">
        <v>53</v>
      </c>
      <c r="AQ328" s="16" t="s">
        <v>3</v>
      </c>
      <c r="AR328" s="16" t="s">
        <v>3</v>
      </c>
      <c r="AS328" s="16" t="s">
        <v>3</v>
      </c>
      <c r="AT328" s="16" t="s">
        <v>3</v>
      </c>
      <c r="AU328" s="11" t="s">
        <v>3</v>
      </c>
      <c r="AV328" s="11" t="s">
        <v>3</v>
      </c>
      <c r="AW328" s="11" t="s">
        <v>3</v>
      </c>
      <c r="AX328" s="17" t="str">
        <f>VLOOKUP(G328,'[1]JDA data'!$D:$E,2,0)</f>
        <v>AA0002</v>
      </c>
      <c r="AY328" s="17" t="b">
        <f t="shared" si="21"/>
        <v>1</v>
      </c>
      <c r="AZ328" s="17" t="str">
        <f t="shared" si="22"/>
        <v>BTS</v>
      </c>
    </row>
    <row r="329" spans="1:52" s="18" customFormat="1" ht="16.5" customHeight="1" x14ac:dyDescent="0.35">
      <c r="A329" s="8" t="str">
        <f>IF(N329="","-",IFERROR(VLOOKUP(N329,'[1]All Route Non-Bailment V76'!$A:$H,5,0),VLOOKUP(N329,'[1]TTVT AAT PxP Bailment EDC V76'!$A:$H,5,0)))</f>
        <v>Bailment</v>
      </c>
      <c r="B329" s="9" t="str">
        <f t="shared" si="20"/>
        <v>Completed</v>
      </c>
      <c r="C329" s="10">
        <f t="shared" si="23"/>
        <v>328</v>
      </c>
      <c r="D329" s="11" t="s">
        <v>62</v>
      </c>
      <c r="E329" s="12" t="s">
        <v>44</v>
      </c>
      <c r="F329" s="11" t="s">
        <v>0</v>
      </c>
      <c r="G329" s="11">
        <v>4413035</v>
      </c>
      <c r="H329" s="13" t="str">
        <f>IF(N329="","-",IFERROR(VLOOKUP(N329,'[1]All Route Non-Bailment V76'!$A:$H,7,0),VLOOKUP(N329,'[1]TTVT AAT PxP Bailment EDC V76'!$A:$H,7,0)))</f>
        <v>Round Trip</v>
      </c>
      <c r="I329" s="11" t="s">
        <v>45</v>
      </c>
      <c r="J329" s="12">
        <v>45278</v>
      </c>
      <c r="K329" s="12">
        <v>45278</v>
      </c>
      <c r="L329" s="12">
        <v>45278</v>
      </c>
      <c r="M329" s="12" t="s">
        <v>46</v>
      </c>
      <c r="N329" s="11" t="s">
        <v>138</v>
      </c>
      <c r="O329" s="13" t="str">
        <f>IF(N329="","-",IFERROR(VLOOKUP(N329,'[1]All Route Non-Bailment V76'!$A:$H,6,0),VLOOKUP(N329,'[1]TTVT AAT PxP Bailment EDC V76'!$A:$H,6,0)))</f>
        <v>11 - 20</v>
      </c>
      <c r="P329" s="11">
        <v>1</v>
      </c>
      <c r="Q329" s="11" t="s">
        <v>3</v>
      </c>
      <c r="R329" s="11" t="s">
        <v>3</v>
      </c>
      <c r="S329" s="13" t="str">
        <f>IF(N329="","-",IFERROR(VLOOKUP(N329,'[1]All Route Non-Bailment V76'!$A:$AF,32,0),VLOOKUP(N329,'[1]TTVT AAT PxP Bailment EDC V76'!$A:$AC,29,0)))</f>
        <v>6W</v>
      </c>
      <c r="T329" s="11" t="s">
        <v>48</v>
      </c>
      <c r="U329" s="11" t="s">
        <v>65</v>
      </c>
      <c r="V329" s="14" t="s">
        <v>66</v>
      </c>
      <c r="W329" s="11" t="s">
        <v>67</v>
      </c>
      <c r="X329" s="15" t="s">
        <v>52</v>
      </c>
      <c r="Y329" s="15" t="s">
        <v>68</v>
      </c>
      <c r="Z329" s="16" t="s">
        <v>3</v>
      </c>
      <c r="AA329" s="16" t="s">
        <v>3</v>
      </c>
      <c r="AB329" s="16" t="s">
        <v>3</v>
      </c>
      <c r="AC329" s="16" t="s">
        <v>3</v>
      </c>
      <c r="AD329" s="15" t="s">
        <v>3</v>
      </c>
      <c r="AE329" s="15" t="s">
        <v>3</v>
      </c>
      <c r="AF329" s="16" t="s">
        <v>3</v>
      </c>
      <c r="AG329" s="16" t="s">
        <v>3</v>
      </c>
      <c r="AH329" s="16" t="s">
        <v>3</v>
      </c>
      <c r="AI329" s="16" t="s">
        <v>3</v>
      </c>
      <c r="AJ329" s="15" t="s">
        <v>3</v>
      </c>
      <c r="AK329" s="15" t="s">
        <v>3</v>
      </c>
      <c r="AL329" s="16" t="s">
        <v>3</v>
      </c>
      <c r="AM329" s="16" t="s">
        <v>3</v>
      </c>
      <c r="AN329" s="16" t="s">
        <v>3</v>
      </c>
      <c r="AO329" s="16" t="s">
        <v>3</v>
      </c>
      <c r="AP329" s="16" t="s">
        <v>54</v>
      </c>
      <c r="AQ329" s="16" t="s">
        <v>3</v>
      </c>
      <c r="AR329" s="16" t="s">
        <v>3</v>
      </c>
      <c r="AS329" s="16" t="s">
        <v>3</v>
      </c>
      <c r="AT329" s="16" t="s">
        <v>3</v>
      </c>
      <c r="AU329" s="11" t="s">
        <v>3</v>
      </c>
      <c r="AV329" s="11" t="s">
        <v>3</v>
      </c>
      <c r="AW329" s="11" t="s">
        <v>3</v>
      </c>
      <c r="AX329" s="17" t="str">
        <f>VLOOKUP(G329,'[1]JDA data'!$D:$E,2,0)</f>
        <v>AC0012</v>
      </c>
      <c r="AY329" s="17" t="b">
        <f t="shared" si="21"/>
        <v>1</v>
      </c>
      <c r="AZ329" s="17" t="str">
        <f t="shared" si="22"/>
        <v>DRD</v>
      </c>
    </row>
    <row r="330" spans="1:52" s="18" customFormat="1" ht="16.5" customHeight="1" x14ac:dyDescent="0.35">
      <c r="A330" s="8" t="str">
        <f>IF(N330="","-",IFERROR(VLOOKUP(N330,'[1]All Route Non-Bailment V76'!$A:$H,5,0),VLOOKUP(N330,'[1]TTVT AAT PxP Bailment EDC V76'!$A:$H,5,0)))</f>
        <v>Bailment</v>
      </c>
      <c r="B330" s="9" t="str">
        <f t="shared" si="20"/>
        <v>Completed</v>
      </c>
      <c r="C330" s="10">
        <f t="shared" si="23"/>
        <v>329</v>
      </c>
      <c r="D330" s="11" t="s">
        <v>62</v>
      </c>
      <c r="E330" s="12" t="s">
        <v>44</v>
      </c>
      <c r="F330" s="11" t="s">
        <v>0</v>
      </c>
      <c r="G330" s="11">
        <v>4413066</v>
      </c>
      <c r="H330" s="13" t="str">
        <f>IF(N330="","-",IFERROR(VLOOKUP(N330,'[1]All Route Non-Bailment V76'!$A:$H,7,0),VLOOKUP(N330,'[1]TTVT AAT PxP Bailment EDC V76'!$A:$H,7,0)))</f>
        <v>Round Trip</v>
      </c>
      <c r="I330" s="11" t="s">
        <v>45</v>
      </c>
      <c r="J330" s="12">
        <v>45278</v>
      </c>
      <c r="K330" s="12">
        <v>45278</v>
      </c>
      <c r="L330" s="12">
        <v>45278</v>
      </c>
      <c r="M330" s="12" t="s">
        <v>46</v>
      </c>
      <c r="N330" s="11" t="s">
        <v>86</v>
      </c>
      <c r="O330" s="13" t="str">
        <f>IF(N330="","-",IFERROR(VLOOKUP(N330,'[1]All Route Non-Bailment V76'!$A:$H,6,0),VLOOKUP(N330,'[1]TTVT AAT PxP Bailment EDC V76'!$A:$H,6,0)))</f>
        <v>11 - 20</v>
      </c>
      <c r="P330" s="11">
        <v>1</v>
      </c>
      <c r="Q330" s="11" t="s">
        <v>3</v>
      </c>
      <c r="R330" s="11" t="s">
        <v>3</v>
      </c>
      <c r="S330" s="13" t="str">
        <f>IF(N330="","-",IFERROR(VLOOKUP(N330,'[1]All Route Non-Bailment V76'!$A:$AF,32,0),VLOOKUP(N330,'[1]TTVT AAT PxP Bailment EDC V76'!$A:$AC,29,0)))</f>
        <v>6W</v>
      </c>
      <c r="T330" s="11" t="s">
        <v>48</v>
      </c>
      <c r="U330" s="11" t="s">
        <v>75</v>
      </c>
      <c r="V330" s="14" t="s">
        <v>76</v>
      </c>
      <c r="W330" s="11" t="s">
        <v>77</v>
      </c>
      <c r="X330" s="15" t="s">
        <v>52</v>
      </c>
      <c r="Y330" s="15" t="s">
        <v>68</v>
      </c>
      <c r="Z330" s="16" t="s">
        <v>3</v>
      </c>
      <c r="AA330" s="16" t="s">
        <v>3</v>
      </c>
      <c r="AB330" s="16" t="s">
        <v>3</v>
      </c>
      <c r="AC330" s="16" t="s">
        <v>3</v>
      </c>
      <c r="AD330" s="15" t="s">
        <v>3</v>
      </c>
      <c r="AE330" s="15" t="s">
        <v>3</v>
      </c>
      <c r="AF330" s="16" t="s">
        <v>3</v>
      </c>
      <c r="AG330" s="16" t="s">
        <v>3</v>
      </c>
      <c r="AH330" s="16" t="s">
        <v>3</v>
      </c>
      <c r="AI330" s="16" t="s">
        <v>3</v>
      </c>
      <c r="AJ330" s="15" t="s">
        <v>3</v>
      </c>
      <c r="AK330" s="15" t="s">
        <v>3</v>
      </c>
      <c r="AL330" s="16" t="s">
        <v>3</v>
      </c>
      <c r="AM330" s="16" t="s">
        <v>3</v>
      </c>
      <c r="AN330" s="16" t="s">
        <v>3</v>
      </c>
      <c r="AO330" s="16" t="s">
        <v>3</v>
      </c>
      <c r="AP330" s="16" t="s">
        <v>54</v>
      </c>
      <c r="AQ330" s="16" t="s">
        <v>3</v>
      </c>
      <c r="AR330" s="16" t="s">
        <v>3</v>
      </c>
      <c r="AS330" s="16" t="s">
        <v>3</v>
      </c>
      <c r="AT330" s="16" t="s">
        <v>3</v>
      </c>
      <c r="AU330" s="11" t="s">
        <v>3</v>
      </c>
      <c r="AV330" s="11" t="s">
        <v>3</v>
      </c>
      <c r="AW330" s="11" t="s">
        <v>3</v>
      </c>
      <c r="AX330" s="17" t="str">
        <f>VLOOKUP(G330,'[1]JDA data'!$D:$E,2,0)</f>
        <v>AC0013</v>
      </c>
      <c r="AY330" s="17" t="b">
        <f t="shared" si="21"/>
        <v>1</v>
      </c>
      <c r="AZ330" s="17" t="str">
        <f t="shared" si="22"/>
        <v>DRD</v>
      </c>
    </row>
    <row r="331" spans="1:52" s="18" customFormat="1" ht="16.5" customHeight="1" x14ac:dyDescent="0.35">
      <c r="A331" s="8" t="str">
        <f>IF(N331="","-",IFERROR(VLOOKUP(N331,'[1]All Route Non-Bailment V76'!$A:$H,5,0),VLOOKUP(N331,'[1]TTVT AAT PxP Bailment EDC V76'!$A:$H,5,0)))</f>
        <v>Bailment</v>
      </c>
      <c r="B331" s="9" t="str">
        <f t="shared" si="20"/>
        <v>Completed</v>
      </c>
      <c r="C331" s="10">
        <f t="shared" si="23"/>
        <v>330</v>
      </c>
      <c r="D331" s="11" t="s">
        <v>43</v>
      </c>
      <c r="E331" s="12" t="s">
        <v>44</v>
      </c>
      <c r="F331" s="11" t="s">
        <v>0</v>
      </c>
      <c r="G331" s="11">
        <v>4412960</v>
      </c>
      <c r="H331" s="13" t="str">
        <f>IF(N331="","-",IFERROR(VLOOKUP(N331,'[1]All Route Non-Bailment V76'!$A:$H,7,0),VLOOKUP(N331,'[1]TTVT AAT PxP Bailment EDC V76'!$A:$H,7,0)))</f>
        <v>Round Trip</v>
      </c>
      <c r="I331" s="11" t="s">
        <v>45</v>
      </c>
      <c r="J331" s="12">
        <v>45278</v>
      </c>
      <c r="K331" s="12">
        <v>45278</v>
      </c>
      <c r="L331" s="12">
        <v>45278</v>
      </c>
      <c r="M331" s="12" t="s">
        <v>46</v>
      </c>
      <c r="N331" s="11" t="s">
        <v>87</v>
      </c>
      <c r="O331" s="13" t="str">
        <f>IF(N331="","-",IFERROR(VLOOKUP(N331,'[1]All Route Non-Bailment V76'!$A:$H,6,0),VLOOKUP(N331,'[1]TTVT AAT PxP Bailment EDC V76'!$A:$H,6,0)))</f>
        <v>11 - 20</v>
      </c>
      <c r="P331" s="11">
        <v>1</v>
      </c>
      <c r="Q331" s="11" t="s">
        <v>3</v>
      </c>
      <c r="R331" s="11" t="s">
        <v>3</v>
      </c>
      <c r="S331" s="13" t="str">
        <f>IF(N331="","-",IFERROR(VLOOKUP(N331,'[1]All Route Non-Bailment V76'!$A:$AF,32,0),VLOOKUP(N331,'[1]TTVT AAT PxP Bailment EDC V76'!$A:$AC,29,0)))</f>
        <v>6W</v>
      </c>
      <c r="T331" s="11" t="s">
        <v>48</v>
      </c>
      <c r="U331" s="11" t="s">
        <v>79</v>
      </c>
      <c r="V331" s="14" t="s">
        <v>80</v>
      </c>
      <c r="W331" s="11" t="s">
        <v>81</v>
      </c>
      <c r="X331" s="15" t="s">
        <v>52</v>
      </c>
      <c r="Y331" s="15" t="s">
        <v>68</v>
      </c>
      <c r="Z331" s="16" t="s">
        <v>3</v>
      </c>
      <c r="AA331" s="16" t="s">
        <v>3</v>
      </c>
      <c r="AB331" s="16" t="s">
        <v>3</v>
      </c>
      <c r="AC331" s="16" t="s">
        <v>3</v>
      </c>
      <c r="AD331" s="15" t="s">
        <v>3</v>
      </c>
      <c r="AE331" s="15" t="s">
        <v>3</v>
      </c>
      <c r="AF331" s="16" t="s">
        <v>3</v>
      </c>
      <c r="AG331" s="16" t="s">
        <v>3</v>
      </c>
      <c r="AH331" s="16" t="s">
        <v>3</v>
      </c>
      <c r="AI331" s="16" t="s">
        <v>3</v>
      </c>
      <c r="AJ331" s="15" t="s">
        <v>3</v>
      </c>
      <c r="AK331" s="15" t="s">
        <v>3</v>
      </c>
      <c r="AL331" s="16" t="s">
        <v>3</v>
      </c>
      <c r="AM331" s="16" t="s">
        <v>3</v>
      </c>
      <c r="AN331" s="16" t="s">
        <v>3</v>
      </c>
      <c r="AO331" s="16" t="s">
        <v>3</v>
      </c>
      <c r="AP331" s="16" t="s">
        <v>54</v>
      </c>
      <c r="AQ331" s="16" t="s">
        <v>3</v>
      </c>
      <c r="AR331" s="16" t="s">
        <v>3</v>
      </c>
      <c r="AS331" s="16" t="s">
        <v>3</v>
      </c>
      <c r="AT331" s="16" t="s">
        <v>3</v>
      </c>
      <c r="AU331" s="11" t="s">
        <v>3</v>
      </c>
      <c r="AV331" s="11" t="s">
        <v>3</v>
      </c>
      <c r="AW331" s="11" t="s">
        <v>3</v>
      </c>
      <c r="AX331" s="17" t="str">
        <f>VLOOKUP(G331,'[1]JDA data'!$D:$E,2,0)</f>
        <v>AC0014</v>
      </c>
      <c r="AY331" s="17" t="b">
        <f t="shared" si="21"/>
        <v>1</v>
      </c>
      <c r="AZ331" s="17" t="str">
        <f t="shared" si="22"/>
        <v>BTS</v>
      </c>
    </row>
    <row r="332" spans="1:52" s="18" customFormat="1" ht="16.5" customHeight="1" x14ac:dyDescent="0.35">
      <c r="A332" s="8" t="str">
        <f>IF(N332="","-",IFERROR(VLOOKUP(N332,'[1]All Route Non-Bailment V76'!$A:$H,5,0),VLOOKUP(N332,'[1]TTVT AAT PxP Bailment EDC V76'!$A:$H,5,0)))</f>
        <v>Bailment</v>
      </c>
      <c r="B332" s="9" t="str">
        <f t="shared" si="20"/>
        <v>Completed</v>
      </c>
      <c r="C332" s="10">
        <f t="shared" si="23"/>
        <v>331</v>
      </c>
      <c r="D332" s="11" t="s">
        <v>43</v>
      </c>
      <c r="E332" s="12" t="s">
        <v>44</v>
      </c>
      <c r="F332" s="11" t="s">
        <v>0</v>
      </c>
      <c r="G332" s="11">
        <v>4412971</v>
      </c>
      <c r="H332" s="13" t="str">
        <f>IF(N332="","-",IFERROR(VLOOKUP(N332,'[1]All Route Non-Bailment V76'!$A:$H,7,0),VLOOKUP(N332,'[1]TTVT AAT PxP Bailment EDC V76'!$A:$H,7,0)))</f>
        <v>Round Trip</v>
      </c>
      <c r="I332" s="11" t="s">
        <v>45</v>
      </c>
      <c r="J332" s="12">
        <v>45278</v>
      </c>
      <c r="K332" s="12">
        <v>45278</v>
      </c>
      <c r="L332" s="12">
        <v>45278</v>
      </c>
      <c r="M332" s="12" t="s">
        <v>46</v>
      </c>
      <c r="N332" s="11" t="s">
        <v>91</v>
      </c>
      <c r="O332" s="13" t="str">
        <f>IF(N332="","-",IFERROR(VLOOKUP(N332,'[1]All Route Non-Bailment V76'!$A:$H,6,0),VLOOKUP(N332,'[1]TTVT AAT PxP Bailment EDC V76'!$A:$H,6,0)))</f>
        <v>11 - 20</v>
      </c>
      <c r="P332" s="11">
        <v>1</v>
      </c>
      <c r="Q332" s="11" t="s">
        <v>3</v>
      </c>
      <c r="R332" s="11" t="s">
        <v>3</v>
      </c>
      <c r="S332" s="13" t="str">
        <f>IF(N332="","-",IFERROR(VLOOKUP(N332,'[1]All Route Non-Bailment V76'!$A:$AF,32,0),VLOOKUP(N332,'[1]TTVT AAT PxP Bailment EDC V76'!$A:$AC,29,0)))</f>
        <v>6W</v>
      </c>
      <c r="T332" s="11" t="s">
        <v>48</v>
      </c>
      <c r="U332" s="11" t="s">
        <v>49</v>
      </c>
      <c r="V332" s="14" t="s">
        <v>50</v>
      </c>
      <c r="W332" s="11" t="s">
        <v>51</v>
      </c>
      <c r="X332" s="15" t="s">
        <v>52</v>
      </c>
      <c r="Y332" s="15" t="s">
        <v>68</v>
      </c>
      <c r="Z332" s="16" t="s">
        <v>3</v>
      </c>
      <c r="AA332" s="16" t="s">
        <v>3</v>
      </c>
      <c r="AB332" s="16" t="s">
        <v>3</v>
      </c>
      <c r="AC332" s="16" t="s">
        <v>3</v>
      </c>
      <c r="AD332" s="15" t="s">
        <v>3</v>
      </c>
      <c r="AE332" s="15" t="s">
        <v>3</v>
      </c>
      <c r="AF332" s="16" t="s">
        <v>3</v>
      </c>
      <c r="AG332" s="16" t="s">
        <v>3</v>
      </c>
      <c r="AH332" s="16" t="s">
        <v>3</v>
      </c>
      <c r="AI332" s="16" t="s">
        <v>3</v>
      </c>
      <c r="AJ332" s="15" t="s">
        <v>3</v>
      </c>
      <c r="AK332" s="15" t="s">
        <v>3</v>
      </c>
      <c r="AL332" s="16" t="s">
        <v>3</v>
      </c>
      <c r="AM332" s="16" t="s">
        <v>3</v>
      </c>
      <c r="AN332" s="16" t="s">
        <v>3</v>
      </c>
      <c r="AO332" s="16" t="s">
        <v>3</v>
      </c>
      <c r="AP332" s="16" t="s">
        <v>54</v>
      </c>
      <c r="AQ332" s="16" t="s">
        <v>3</v>
      </c>
      <c r="AR332" s="16" t="s">
        <v>3</v>
      </c>
      <c r="AS332" s="16" t="s">
        <v>3</v>
      </c>
      <c r="AT332" s="16" t="s">
        <v>3</v>
      </c>
      <c r="AU332" s="11" t="s">
        <v>3</v>
      </c>
      <c r="AV332" s="11" t="s">
        <v>3</v>
      </c>
      <c r="AW332" s="11" t="s">
        <v>3</v>
      </c>
      <c r="AX332" s="17" t="str">
        <f>VLOOKUP(G332,'[1]JDA data'!$D:$E,2,0)</f>
        <v>AB0002</v>
      </c>
      <c r="AY332" s="17" t="b">
        <f t="shared" si="21"/>
        <v>1</v>
      </c>
      <c r="AZ332" s="17" t="str">
        <f t="shared" si="22"/>
        <v>BTS</v>
      </c>
    </row>
    <row r="333" spans="1:52" s="18" customFormat="1" ht="16.5" customHeight="1" x14ac:dyDescent="0.35">
      <c r="A333" s="8" t="str">
        <f>IF(N333="","-",IFERROR(VLOOKUP(N333,'[1]All Route Non-Bailment V76'!$A:$H,5,0),VLOOKUP(N333,'[1]TTVT AAT PxP Bailment EDC V76'!$A:$H,5,0)))</f>
        <v>Bailment</v>
      </c>
      <c r="B333" s="9" t="str">
        <f t="shared" si="20"/>
        <v>Completed</v>
      </c>
      <c r="C333" s="10">
        <f t="shared" si="23"/>
        <v>332</v>
      </c>
      <c r="D333" s="11" t="s">
        <v>43</v>
      </c>
      <c r="E333" s="12" t="s">
        <v>44</v>
      </c>
      <c r="F333" s="11" t="s">
        <v>1</v>
      </c>
      <c r="G333" s="11">
        <v>4413079</v>
      </c>
      <c r="H333" s="13" t="str">
        <f>IF(N333="","-",IFERROR(VLOOKUP(N333,'[1]All Route Non-Bailment V76'!$A:$H,7,0),VLOOKUP(N333,'[1]TTVT AAT PxP Bailment EDC V76'!$A:$H,7,0)))</f>
        <v>Round Trip</v>
      </c>
      <c r="I333" s="11" t="s">
        <v>45</v>
      </c>
      <c r="J333" s="12">
        <v>45278</v>
      </c>
      <c r="K333" s="12">
        <v>45278</v>
      </c>
      <c r="L333" s="12">
        <v>45278</v>
      </c>
      <c r="M333" s="12" t="s">
        <v>46</v>
      </c>
      <c r="N333" s="11" t="s">
        <v>92</v>
      </c>
      <c r="O333" s="13" t="str">
        <f>IF(N333="","-",IFERROR(VLOOKUP(N333,'[1]All Route Non-Bailment V76'!$A:$H,6,0),VLOOKUP(N333,'[1]TTVT AAT PxP Bailment EDC V76'!$A:$H,6,0)))</f>
        <v>11 - 20</v>
      </c>
      <c r="P333" s="11">
        <v>1</v>
      </c>
      <c r="Q333" s="11" t="s">
        <v>3</v>
      </c>
      <c r="R333" s="11" t="s">
        <v>3</v>
      </c>
      <c r="S333" s="13" t="str">
        <f>IF(N333="","-",IFERROR(VLOOKUP(N333,'[1]All Route Non-Bailment V76'!$A:$AF,32,0),VLOOKUP(N333,'[1]TTVT AAT PxP Bailment EDC V76'!$A:$AC,29,0)))</f>
        <v>6W</v>
      </c>
      <c r="T333" s="11" t="s">
        <v>48</v>
      </c>
      <c r="U333" s="11" t="s">
        <v>83</v>
      </c>
      <c r="V333" s="14" t="s">
        <v>84</v>
      </c>
      <c r="W333" s="11" t="s">
        <v>85</v>
      </c>
      <c r="X333" s="15" t="s">
        <v>52</v>
      </c>
      <c r="Y333" s="15" t="s">
        <v>54</v>
      </c>
      <c r="Z333" s="16" t="s">
        <v>3</v>
      </c>
      <c r="AA333" s="16" t="s">
        <v>3</v>
      </c>
      <c r="AB333" s="16" t="s">
        <v>3</v>
      </c>
      <c r="AC333" s="16" t="s">
        <v>3</v>
      </c>
      <c r="AD333" s="15" t="s">
        <v>3</v>
      </c>
      <c r="AE333" s="15" t="s">
        <v>3</v>
      </c>
      <c r="AF333" s="16" t="s">
        <v>3</v>
      </c>
      <c r="AG333" s="16" t="s">
        <v>3</v>
      </c>
      <c r="AH333" s="16" t="s">
        <v>3</v>
      </c>
      <c r="AI333" s="16" t="s">
        <v>3</v>
      </c>
      <c r="AJ333" s="15" t="s">
        <v>3</v>
      </c>
      <c r="AK333" s="15" t="s">
        <v>3</v>
      </c>
      <c r="AL333" s="16" t="s">
        <v>3</v>
      </c>
      <c r="AM333" s="16" t="s">
        <v>3</v>
      </c>
      <c r="AN333" s="16" t="s">
        <v>3</v>
      </c>
      <c r="AO333" s="16" t="s">
        <v>3</v>
      </c>
      <c r="AP333" s="16" t="s">
        <v>53</v>
      </c>
      <c r="AQ333" s="16" t="s">
        <v>3</v>
      </c>
      <c r="AR333" s="16" t="s">
        <v>3</v>
      </c>
      <c r="AS333" s="16" t="s">
        <v>3</v>
      </c>
      <c r="AT333" s="16" t="s">
        <v>3</v>
      </c>
      <c r="AU333" s="11" t="s">
        <v>3</v>
      </c>
      <c r="AV333" s="11" t="s">
        <v>3</v>
      </c>
      <c r="AW333" s="11" t="s">
        <v>3</v>
      </c>
      <c r="AX333" s="17" t="str">
        <f>VLOOKUP(G333,'[1]JDA data'!$D:$E,2,0)</f>
        <v>AC0015</v>
      </c>
      <c r="AY333" s="17" t="b">
        <f t="shared" si="21"/>
        <v>1</v>
      </c>
      <c r="AZ333" s="17" t="str">
        <f t="shared" si="22"/>
        <v>BTS</v>
      </c>
    </row>
    <row r="334" spans="1:52" s="18" customFormat="1" ht="16.5" customHeight="1" x14ac:dyDescent="0.35">
      <c r="A334" s="8" t="str">
        <f>IF(N334="","-",IFERROR(VLOOKUP(N334,'[1]All Route Non-Bailment V76'!$A:$H,5,0),VLOOKUP(N334,'[1]TTVT AAT PxP Bailment EDC V76'!$A:$H,5,0)))</f>
        <v>Bailment</v>
      </c>
      <c r="B334" s="9" t="str">
        <f t="shared" si="20"/>
        <v>Completed</v>
      </c>
      <c r="C334" s="10">
        <f t="shared" si="23"/>
        <v>333</v>
      </c>
      <c r="D334" s="11" t="s">
        <v>43</v>
      </c>
      <c r="E334" s="12" t="s">
        <v>44</v>
      </c>
      <c r="F334" s="11" t="s">
        <v>1</v>
      </c>
      <c r="G334" s="11">
        <v>4412961</v>
      </c>
      <c r="H334" s="13" t="str">
        <f>IF(N334="","-",IFERROR(VLOOKUP(N334,'[1]All Route Non-Bailment V76'!$A:$H,7,0),VLOOKUP(N334,'[1]TTVT AAT PxP Bailment EDC V76'!$A:$H,7,0)))</f>
        <v>Round Trip</v>
      </c>
      <c r="I334" s="11" t="s">
        <v>45</v>
      </c>
      <c r="J334" s="12">
        <v>45278</v>
      </c>
      <c r="K334" s="12">
        <v>45278</v>
      </c>
      <c r="L334" s="12">
        <v>45278</v>
      </c>
      <c r="M334" s="12" t="s">
        <v>46</v>
      </c>
      <c r="N334" s="11" t="s">
        <v>93</v>
      </c>
      <c r="O334" s="13" t="str">
        <f>IF(N334="","-",IFERROR(VLOOKUP(N334,'[1]All Route Non-Bailment V76'!$A:$H,6,0),VLOOKUP(N334,'[1]TTVT AAT PxP Bailment EDC V76'!$A:$H,6,0)))</f>
        <v>11 - 20</v>
      </c>
      <c r="P334" s="11">
        <v>1</v>
      </c>
      <c r="Q334" s="11" t="s">
        <v>3</v>
      </c>
      <c r="R334" s="11" t="s">
        <v>3</v>
      </c>
      <c r="S334" s="13" t="str">
        <f>IF(N334="","-",IFERROR(VLOOKUP(N334,'[1]All Route Non-Bailment V76'!$A:$AF,32,0),VLOOKUP(N334,'[1]TTVT AAT PxP Bailment EDC V76'!$A:$AC,29,0)))</f>
        <v>6W</v>
      </c>
      <c r="T334" s="11" t="s">
        <v>48</v>
      </c>
      <c r="U334" s="11" t="s">
        <v>88</v>
      </c>
      <c r="V334" s="14" t="s">
        <v>89</v>
      </c>
      <c r="W334" s="11" t="s">
        <v>90</v>
      </c>
      <c r="X334" s="15" t="s">
        <v>52</v>
      </c>
      <c r="Y334" s="15" t="s">
        <v>54</v>
      </c>
      <c r="Z334" s="16" t="s">
        <v>3</v>
      </c>
      <c r="AA334" s="16" t="s">
        <v>3</v>
      </c>
      <c r="AB334" s="16" t="s">
        <v>3</v>
      </c>
      <c r="AC334" s="16" t="s">
        <v>3</v>
      </c>
      <c r="AD334" s="15" t="s">
        <v>3</v>
      </c>
      <c r="AE334" s="15" t="s">
        <v>3</v>
      </c>
      <c r="AF334" s="16" t="s">
        <v>3</v>
      </c>
      <c r="AG334" s="16" t="s">
        <v>3</v>
      </c>
      <c r="AH334" s="16" t="s">
        <v>3</v>
      </c>
      <c r="AI334" s="16" t="s">
        <v>3</v>
      </c>
      <c r="AJ334" s="15" t="s">
        <v>3</v>
      </c>
      <c r="AK334" s="15" t="s">
        <v>3</v>
      </c>
      <c r="AL334" s="16" t="s">
        <v>3</v>
      </c>
      <c r="AM334" s="16" t="s">
        <v>3</v>
      </c>
      <c r="AN334" s="16" t="s">
        <v>3</v>
      </c>
      <c r="AO334" s="16" t="s">
        <v>3</v>
      </c>
      <c r="AP334" s="16" t="s">
        <v>53</v>
      </c>
      <c r="AQ334" s="16" t="s">
        <v>3</v>
      </c>
      <c r="AR334" s="16" t="s">
        <v>3</v>
      </c>
      <c r="AS334" s="16" t="s">
        <v>3</v>
      </c>
      <c r="AT334" s="16" t="s">
        <v>3</v>
      </c>
      <c r="AU334" s="11" t="s">
        <v>3</v>
      </c>
      <c r="AV334" s="11" t="s">
        <v>3</v>
      </c>
      <c r="AW334" s="11" t="s">
        <v>3</v>
      </c>
      <c r="AX334" s="17" t="str">
        <f>VLOOKUP(G334,'[1]JDA data'!$D:$E,2,0)</f>
        <v>AC0016</v>
      </c>
      <c r="AY334" s="17" t="b">
        <f t="shared" si="21"/>
        <v>1</v>
      </c>
      <c r="AZ334" s="17" t="str">
        <f t="shared" si="22"/>
        <v>BTS</v>
      </c>
    </row>
    <row r="335" spans="1:52" s="18" customFormat="1" ht="16.5" customHeight="1" x14ac:dyDescent="0.35">
      <c r="A335" s="8" t="str">
        <f>IF(N335="","-",IFERROR(VLOOKUP(N335,'[1]All Route Non-Bailment V76'!$A:$H,5,0),VLOOKUP(N335,'[1]TTVT AAT PxP Bailment EDC V76'!$A:$H,5,0)))</f>
        <v>Bailment</v>
      </c>
      <c r="B335" s="9" t="str">
        <f t="shared" si="20"/>
        <v>Completed</v>
      </c>
      <c r="C335" s="10">
        <f t="shared" si="23"/>
        <v>334</v>
      </c>
      <c r="D335" s="11" t="s">
        <v>62</v>
      </c>
      <c r="E335" s="12" t="s">
        <v>44</v>
      </c>
      <c r="F335" s="11" t="s">
        <v>1</v>
      </c>
      <c r="G335" s="11">
        <v>4412976</v>
      </c>
      <c r="H335" s="13" t="str">
        <f>IF(N335="","-",IFERROR(VLOOKUP(N335,'[1]All Route Non-Bailment V76'!$A:$H,7,0),VLOOKUP(N335,'[1]TTVT AAT PxP Bailment EDC V76'!$A:$H,7,0)))</f>
        <v>Round Trip</v>
      </c>
      <c r="I335" s="11" t="s">
        <v>45</v>
      </c>
      <c r="J335" s="12">
        <v>45278</v>
      </c>
      <c r="K335" s="12">
        <v>45278</v>
      </c>
      <c r="L335" s="12">
        <v>45278</v>
      </c>
      <c r="M335" s="12" t="s">
        <v>46</v>
      </c>
      <c r="N335" s="11" t="s">
        <v>99</v>
      </c>
      <c r="O335" s="13" t="str">
        <f>IF(N335="","-",IFERROR(VLOOKUP(N335,'[1]All Route Non-Bailment V76'!$A:$H,6,0),VLOOKUP(N335,'[1]TTVT AAT PxP Bailment EDC V76'!$A:$H,6,0)))</f>
        <v>11 - 20</v>
      </c>
      <c r="P335" s="11">
        <v>1</v>
      </c>
      <c r="Q335" s="11" t="s">
        <v>3</v>
      </c>
      <c r="R335" s="11" t="s">
        <v>3</v>
      </c>
      <c r="S335" s="13" t="str">
        <f>IF(N335="","-",IFERROR(VLOOKUP(N335,'[1]All Route Non-Bailment V76'!$A:$AF,32,0),VLOOKUP(N335,'[1]TTVT AAT PxP Bailment EDC V76'!$A:$AC,29,0)))</f>
        <v>6W</v>
      </c>
      <c r="T335" s="11" t="s">
        <v>48</v>
      </c>
      <c r="U335" s="11" t="s">
        <v>65</v>
      </c>
      <c r="V335" s="14" t="s">
        <v>66</v>
      </c>
      <c r="W335" s="11" t="s">
        <v>67</v>
      </c>
      <c r="X335" s="15" t="s">
        <v>52</v>
      </c>
      <c r="Y335" s="15" t="s">
        <v>54</v>
      </c>
      <c r="Z335" s="16" t="s">
        <v>3</v>
      </c>
      <c r="AA335" s="16" t="s">
        <v>3</v>
      </c>
      <c r="AB335" s="16" t="s">
        <v>3</v>
      </c>
      <c r="AC335" s="16" t="s">
        <v>3</v>
      </c>
      <c r="AD335" s="15" t="s">
        <v>3</v>
      </c>
      <c r="AE335" s="15" t="s">
        <v>3</v>
      </c>
      <c r="AF335" s="16" t="s">
        <v>3</v>
      </c>
      <c r="AG335" s="16" t="s">
        <v>3</v>
      </c>
      <c r="AH335" s="16" t="s">
        <v>3</v>
      </c>
      <c r="AI335" s="16" t="s">
        <v>3</v>
      </c>
      <c r="AJ335" s="15" t="s">
        <v>3</v>
      </c>
      <c r="AK335" s="15" t="s">
        <v>3</v>
      </c>
      <c r="AL335" s="16" t="s">
        <v>3</v>
      </c>
      <c r="AM335" s="16" t="s">
        <v>3</v>
      </c>
      <c r="AN335" s="16" t="s">
        <v>3</v>
      </c>
      <c r="AO335" s="16" t="s">
        <v>3</v>
      </c>
      <c r="AP335" s="16" t="s">
        <v>68</v>
      </c>
      <c r="AQ335" s="16" t="s">
        <v>3</v>
      </c>
      <c r="AR335" s="16" t="s">
        <v>3</v>
      </c>
      <c r="AS335" s="16" t="s">
        <v>3</v>
      </c>
      <c r="AT335" s="16" t="s">
        <v>3</v>
      </c>
      <c r="AU335" s="11" t="s">
        <v>3</v>
      </c>
      <c r="AV335" s="11" t="s">
        <v>3</v>
      </c>
      <c r="AW335" s="11" t="s">
        <v>3</v>
      </c>
      <c r="AX335" s="17" t="str">
        <f>VLOOKUP(G335,'[1]JDA data'!$D:$E,2,0)</f>
        <v>AC0017</v>
      </c>
      <c r="AY335" s="17" t="b">
        <f t="shared" si="21"/>
        <v>1</v>
      </c>
      <c r="AZ335" s="17" t="str">
        <f t="shared" si="22"/>
        <v>DRD</v>
      </c>
    </row>
    <row r="336" spans="1:52" s="18" customFormat="1" ht="16.5" customHeight="1" x14ac:dyDescent="0.35">
      <c r="A336" s="8" t="str">
        <f>IF(N336="","-",IFERROR(VLOOKUP(N336,'[1]All Route Non-Bailment V76'!$A:$H,5,0),VLOOKUP(N336,'[1]TTVT AAT PxP Bailment EDC V76'!$A:$H,5,0)))</f>
        <v>Bailment</v>
      </c>
      <c r="B336" s="9" t="str">
        <f t="shared" si="20"/>
        <v>Completed</v>
      </c>
      <c r="C336" s="10">
        <f t="shared" si="23"/>
        <v>335</v>
      </c>
      <c r="D336" s="11" t="s">
        <v>62</v>
      </c>
      <c r="E336" s="12" t="s">
        <v>44</v>
      </c>
      <c r="F336" s="11" t="s">
        <v>1</v>
      </c>
      <c r="G336" s="11">
        <v>4413067</v>
      </c>
      <c r="H336" s="13" t="str">
        <f>IF(N336="","-",IFERROR(VLOOKUP(N336,'[1]All Route Non-Bailment V76'!$A:$H,7,0),VLOOKUP(N336,'[1]TTVT AAT PxP Bailment EDC V76'!$A:$H,7,0)))</f>
        <v>Round Trip</v>
      </c>
      <c r="I336" s="11" t="s">
        <v>45</v>
      </c>
      <c r="J336" s="12">
        <v>45278</v>
      </c>
      <c r="K336" s="12">
        <v>45278</v>
      </c>
      <c r="L336" s="12">
        <v>45278</v>
      </c>
      <c r="M336" s="12" t="s">
        <v>46</v>
      </c>
      <c r="N336" s="11" t="s">
        <v>100</v>
      </c>
      <c r="O336" s="13" t="str">
        <f>IF(N336="","-",IFERROR(VLOOKUP(N336,'[1]All Route Non-Bailment V76'!$A:$H,6,0),VLOOKUP(N336,'[1]TTVT AAT PxP Bailment EDC V76'!$A:$H,6,0)))</f>
        <v>11 - 20</v>
      </c>
      <c r="P336" s="11">
        <v>1</v>
      </c>
      <c r="Q336" s="11" t="s">
        <v>3</v>
      </c>
      <c r="R336" s="11" t="s">
        <v>3</v>
      </c>
      <c r="S336" s="13" t="str">
        <f>IF(N336="","-",IFERROR(VLOOKUP(N336,'[1]All Route Non-Bailment V76'!$A:$AF,32,0),VLOOKUP(N336,'[1]TTVT AAT PxP Bailment EDC V76'!$A:$AC,29,0)))</f>
        <v>6W</v>
      </c>
      <c r="T336" s="11" t="s">
        <v>48</v>
      </c>
      <c r="U336" s="11" t="s">
        <v>75</v>
      </c>
      <c r="V336" s="14" t="s">
        <v>76</v>
      </c>
      <c r="W336" s="11" t="s">
        <v>77</v>
      </c>
      <c r="X336" s="15" t="s">
        <v>52</v>
      </c>
      <c r="Y336" s="15" t="s">
        <v>54</v>
      </c>
      <c r="Z336" s="16" t="s">
        <v>3</v>
      </c>
      <c r="AA336" s="16" t="s">
        <v>3</v>
      </c>
      <c r="AB336" s="16" t="s">
        <v>3</v>
      </c>
      <c r="AC336" s="16" t="s">
        <v>3</v>
      </c>
      <c r="AD336" s="15" t="s">
        <v>3</v>
      </c>
      <c r="AE336" s="15" t="s">
        <v>3</v>
      </c>
      <c r="AF336" s="16" t="s">
        <v>3</v>
      </c>
      <c r="AG336" s="16" t="s">
        <v>3</v>
      </c>
      <c r="AH336" s="16" t="s">
        <v>3</v>
      </c>
      <c r="AI336" s="16" t="s">
        <v>3</v>
      </c>
      <c r="AJ336" s="15" t="s">
        <v>3</v>
      </c>
      <c r="AK336" s="15" t="s">
        <v>3</v>
      </c>
      <c r="AL336" s="16" t="s">
        <v>3</v>
      </c>
      <c r="AM336" s="16" t="s">
        <v>3</v>
      </c>
      <c r="AN336" s="16" t="s">
        <v>3</v>
      </c>
      <c r="AO336" s="16" t="s">
        <v>3</v>
      </c>
      <c r="AP336" s="16" t="s">
        <v>68</v>
      </c>
      <c r="AQ336" s="16" t="s">
        <v>3</v>
      </c>
      <c r="AR336" s="16" t="s">
        <v>3</v>
      </c>
      <c r="AS336" s="16" t="s">
        <v>3</v>
      </c>
      <c r="AT336" s="16" t="s">
        <v>3</v>
      </c>
      <c r="AU336" s="11" t="s">
        <v>3</v>
      </c>
      <c r="AV336" s="11" t="s">
        <v>3</v>
      </c>
      <c r="AW336" s="11" t="s">
        <v>3</v>
      </c>
      <c r="AX336" s="17" t="str">
        <f>VLOOKUP(G336,'[1]JDA data'!$D:$E,2,0)</f>
        <v>AC0018</v>
      </c>
      <c r="AY336" s="17" t="b">
        <f t="shared" si="21"/>
        <v>1</v>
      </c>
      <c r="AZ336" s="17" t="str">
        <f t="shared" si="22"/>
        <v>DRD</v>
      </c>
    </row>
    <row r="337" spans="1:52" s="18" customFormat="1" ht="16.5" customHeight="1" x14ac:dyDescent="0.35">
      <c r="A337" s="8" t="str">
        <f>IF(N337="","-",IFERROR(VLOOKUP(N337,'[1]All Route Non-Bailment V76'!$A:$H,5,0),VLOOKUP(N337,'[1]TTVT AAT PxP Bailment EDC V76'!$A:$H,5,0)))</f>
        <v>Bailment</v>
      </c>
      <c r="B337" s="9" t="str">
        <f t="shared" si="20"/>
        <v>Completed</v>
      </c>
      <c r="C337" s="10">
        <f t="shared" si="23"/>
        <v>336</v>
      </c>
      <c r="D337" s="11" t="s">
        <v>43</v>
      </c>
      <c r="E337" s="12" t="s">
        <v>44</v>
      </c>
      <c r="F337" s="11" t="s">
        <v>1</v>
      </c>
      <c r="G337" s="11">
        <v>4413053</v>
      </c>
      <c r="H337" s="13" t="str">
        <f>IF(N337="","-",IFERROR(VLOOKUP(N337,'[1]All Route Non-Bailment V76'!$A:$H,7,0),VLOOKUP(N337,'[1]TTVT AAT PxP Bailment EDC V76'!$A:$H,7,0)))</f>
        <v>Round Trip</v>
      </c>
      <c r="I337" s="11" t="s">
        <v>45</v>
      </c>
      <c r="J337" s="12">
        <v>45278</v>
      </c>
      <c r="K337" s="12">
        <v>45278</v>
      </c>
      <c r="L337" s="12">
        <v>45278</v>
      </c>
      <c r="M337" s="12" t="s">
        <v>46</v>
      </c>
      <c r="N337" s="11" t="s">
        <v>139</v>
      </c>
      <c r="O337" s="13" t="str">
        <f>IF(N337="","-",IFERROR(VLOOKUP(N337,'[1]All Route Non-Bailment V76'!$A:$H,6,0),VLOOKUP(N337,'[1]TTVT AAT PxP Bailment EDC V76'!$A:$H,6,0)))</f>
        <v>11 - 20</v>
      </c>
      <c r="P337" s="11">
        <v>1</v>
      </c>
      <c r="Q337" s="11" t="s">
        <v>3</v>
      </c>
      <c r="R337" s="11" t="s">
        <v>3</v>
      </c>
      <c r="S337" s="13" t="str">
        <f>IF(N337="","-",IFERROR(VLOOKUP(N337,'[1]All Route Non-Bailment V76'!$A:$AF,32,0),VLOOKUP(N337,'[1]TTVT AAT PxP Bailment EDC V76'!$A:$AC,29,0)))</f>
        <v>6W</v>
      </c>
      <c r="T337" s="11" t="s">
        <v>48</v>
      </c>
      <c r="U337" s="11" t="s">
        <v>49</v>
      </c>
      <c r="V337" s="14" t="s">
        <v>50</v>
      </c>
      <c r="W337" s="11" t="s">
        <v>51</v>
      </c>
      <c r="X337" s="15" t="s">
        <v>52</v>
      </c>
      <c r="Y337" s="15" t="s">
        <v>54</v>
      </c>
      <c r="Z337" s="16" t="s">
        <v>3</v>
      </c>
      <c r="AA337" s="16" t="s">
        <v>3</v>
      </c>
      <c r="AB337" s="16" t="s">
        <v>3</v>
      </c>
      <c r="AC337" s="16" t="s">
        <v>3</v>
      </c>
      <c r="AD337" s="15" t="s">
        <v>3</v>
      </c>
      <c r="AE337" s="15" t="s">
        <v>3</v>
      </c>
      <c r="AF337" s="16" t="s">
        <v>3</v>
      </c>
      <c r="AG337" s="16" t="s">
        <v>3</v>
      </c>
      <c r="AH337" s="16" t="s">
        <v>3</v>
      </c>
      <c r="AI337" s="16" t="s">
        <v>3</v>
      </c>
      <c r="AJ337" s="15" t="s">
        <v>3</v>
      </c>
      <c r="AK337" s="15" t="s">
        <v>3</v>
      </c>
      <c r="AL337" s="16" t="s">
        <v>3</v>
      </c>
      <c r="AM337" s="16" t="s">
        <v>3</v>
      </c>
      <c r="AN337" s="16" t="s">
        <v>3</v>
      </c>
      <c r="AO337" s="16" t="s">
        <v>3</v>
      </c>
      <c r="AP337" s="16" t="s">
        <v>68</v>
      </c>
      <c r="AQ337" s="16" t="s">
        <v>3</v>
      </c>
      <c r="AR337" s="16" t="s">
        <v>3</v>
      </c>
      <c r="AS337" s="16" t="s">
        <v>3</v>
      </c>
      <c r="AT337" s="16" t="s">
        <v>3</v>
      </c>
      <c r="AU337" s="11" t="s">
        <v>3</v>
      </c>
      <c r="AV337" s="11" t="s">
        <v>3</v>
      </c>
      <c r="AW337" s="11" t="s">
        <v>3</v>
      </c>
      <c r="AX337" s="17" t="str">
        <f>VLOOKUP(G337,'[1]JDA data'!$D:$E,2,0)</f>
        <v>AA0003</v>
      </c>
      <c r="AY337" s="17" t="b">
        <f t="shared" si="21"/>
        <v>1</v>
      </c>
      <c r="AZ337" s="17" t="str">
        <f t="shared" si="22"/>
        <v>BTS</v>
      </c>
    </row>
    <row r="338" spans="1:52" s="18" customFormat="1" ht="16.5" customHeight="1" x14ac:dyDescent="0.35">
      <c r="A338" s="8" t="str">
        <f>IF(N338="","-",IFERROR(VLOOKUP(N338,'[1]All Route Non-Bailment V76'!$A:$H,5,0),VLOOKUP(N338,'[1]TTVT AAT PxP Bailment EDC V76'!$A:$H,5,0)))</f>
        <v>Bailment</v>
      </c>
      <c r="B338" s="9" t="str">
        <f t="shared" si="20"/>
        <v>Completed</v>
      </c>
      <c r="C338" s="10">
        <f t="shared" si="23"/>
        <v>337</v>
      </c>
      <c r="D338" s="11" t="s">
        <v>43</v>
      </c>
      <c r="E338" s="12" t="s">
        <v>44</v>
      </c>
      <c r="F338" s="11" t="s">
        <v>1</v>
      </c>
      <c r="G338" s="11">
        <v>4413036</v>
      </c>
      <c r="H338" s="13" t="str">
        <f>IF(N338="","-",IFERROR(VLOOKUP(N338,'[1]All Route Non-Bailment V76'!$A:$H,7,0),VLOOKUP(N338,'[1]TTVT AAT PxP Bailment EDC V76'!$A:$H,7,0)))</f>
        <v>Round Trip</v>
      </c>
      <c r="I338" s="11" t="s">
        <v>45</v>
      </c>
      <c r="J338" s="12">
        <v>45278</v>
      </c>
      <c r="K338" s="12">
        <v>45278</v>
      </c>
      <c r="L338" s="12">
        <v>45278</v>
      </c>
      <c r="M338" s="12" t="s">
        <v>46</v>
      </c>
      <c r="N338" s="11" t="s">
        <v>140</v>
      </c>
      <c r="O338" s="13" t="str">
        <f>IF(N338="","-",IFERROR(VLOOKUP(N338,'[1]All Route Non-Bailment V76'!$A:$H,6,0),VLOOKUP(N338,'[1]TTVT AAT PxP Bailment EDC V76'!$A:$H,6,0)))</f>
        <v>11 - 20</v>
      </c>
      <c r="P338" s="11">
        <v>1</v>
      </c>
      <c r="Q338" s="11" t="s">
        <v>3</v>
      </c>
      <c r="R338" s="11" t="s">
        <v>3</v>
      </c>
      <c r="S338" s="13" t="str">
        <f>IF(N338="","-",IFERROR(VLOOKUP(N338,'[1]All Route Non-Bailment V76'!$A:$AF,32,0),VLOOKUP(N338,'[1]TTVT AAT PxP Bailment EDC V76'!$A:$AC,29,0)))</f>
        <v>6W</v>
      </c>
      <c r="T338" s="11" t="s">
        <v>48</v>
      </c>
      <c r="U338" s="11" t="s">
        <v>79</v>
      </c>
      <c r="V338" s="14" t="s">
        <v>80</v>
      </c>
      <c r="W338" s="11" t="s">
        <v>81</v>
      </c>
      <c r="X338" s="15" t="s">
        <v>52</v>
      </c>
      <c r="Y338" s="15" t="s">
        <v>54</v>
      </c>
      <c r="Z338" s="16" t="s">
        <v>3</v>
      </c>
      <c r="AA338" s="16" t="s">
        <v>3</v>
      </c>
      <c r="AB338" s="16" t="s">
        <v>3</v>
      </c>
      <c r="AC338" s="16" t="s">
        <v>3</v>
      </c>
      <c r="AD338" s="15" t="s">
        <v>3</v>
      </c>
      <c r="AE338" s="15" t="s">
        <v>3</v>
      </c>
      <c r="AF338" s="16" t="s">
        <v>3</v>
      </c>
      <c r="AG338" s="16" t="s">
        <v>3</v>
      </c>
      <c r="AH338" s="16" t="s">
        <v>3</v>
      </c>
      <c r="AI338" s="16" t="s">
        <v>3</v>
      </c>
      <c r="AJ338" s="15" t="s">
        <v>3</v>
      </c>
      <c r="AK338" s="15" t="s">
        <v>3</v>
      </c>
      <c r="AL338" s="16" t="s">
        <v>3</v>
      </c>
      <c r="AM338" s="16" t="s">
        <v>3</v>
      </c>
      <c r="AN338" s="16" t="s">
        <v>3</v>
      </c>
      <c r="AO338" s="16" t="s">
        <v>3</v>
      </c>
      <c r="AP338" s="16" t="s">
        <v>53</v>
      </c>
      <c r="AQ338" s="16" t="s">
        <v>3</v>
      </c>
      <c r="AR338" s="16" t="s">
        <v>3</v>
      </c>
      <c r="AS338" s="16" t="s">
        <v>3</v>
      </c>
      <c r="AT338" s="16" t="s">
        <v>3</v>
      </c>
      <c r="AU338" s="11" t="s">
        <v>3</v>
      </c>
      <c r="AV338" s="11" t="s">
        <v>3</v>
      </c>
      <c r="AW338" s="11" t="s">
        <v>3</v>
      </c>
      <c r="AX338" s="17" t="str">
        <f>VLOOKUP(G338,'[1]JDA data'!$D:$E,2,0)</f>
        <v>AC0019</v>
      </c>
      <c r="AY338" s="17" t="b">
        <f t="shared" si="21"/>
        <v>1</v>
      </c>
      <c r="AZ338" s="17" t="str">
        <f t="shared" si="22"/>
        <v>BTS</v>
      </c>
    </row>
    <row r="339" spans="1:52" s="18" customFormat="1" ht="16.5" customHeight="1" x14ac:dyDescent="0.35">
      <c r="A339" s="8" t="str">
        <f>IF(N339="","-",IFERROR(VLOOKUP(N339,'[1]All Route Non-Bailment V76'!$A:$H,5,0),VLOOKUP(N339,'[1]TTVT AAT PxP Bailment EDC V76'!$A:$H,5,0)))</f>
        <v>Bailment</v>
      </c>
      <c r="B339" s="9" t="str">
        <f t="shared" si="20"/>
        <v>Completed</v>
      </c>
      <c r="C339" s="10">
        <f t="shared" si="23"/>
        <v>338</v>
      </c>
      <c r="D339" s="11" t="s">
        <v>43</v>
      </c>
      <c r="E339" s="12" t="s">
        <v>44</v>
      </c>
      <c r="F339" s="11" t="s">
        <v>1</v>
      </c>
      <c r="G339" s="11">
        <v>4413080</v>
      </c>
      <c r="H339" s="13" t="str">
        <f>IF(N339="","-",IFERROR(VLOOKUP(N339,'[1]All Route Non-Bailment V76'!$A:$H,7,0),VLOOKUP(N339,'[1]TTVT AAT PxP Bailment EDC V76'!$A:$H,7,0)))</f>
        <v>Round Trip</v>
      </c>
      <c r="I339" s="11" t="s">
        <v>45</v>
      </c>
      <c r="J339" s="12">
        <v>45278</v>
      </c>
      <c r="K339" s="12">
        <v>45278</v>
      </c>
      <c r="L339" s="12">
        <v>45278</v>
      </c>
      <c r="M339" s="12" t="s">
        <v>46</v>
      </c>
      <c r="N339" s="11" t="s">
        <v>153</v>
      </c>
      <c r="O339" s="13" t="str">
        <f>IF(N339="","-",IFERROR(VLOOKUP(N339,'[1]All Route Non-Bailment V76'!$A:$H,6,0),VLOOKUP(N339,'[1]TTVT AAT PxP Bailment EDC V76'!$A:$H,6,0)))</f>
        <v>11 - 20</v>
      </c>
      <c r="P339" s="11">
        <v>1</v>
      </c>
      <c r="Q339" s="11" t="s">
        <v>3</v>
      </c>
      <c r="R339" s="11" t="s">
        <v>3</v>
      </c>
      <c r="S339" s="13" t="str">
        <f>IF(N339="","-",IFERROR(VLOOKUP(N339,'[1]All Route Non-Bailment V76'!$A:$AF,32,0),VLOOKUP(N339,'[1]TTVT AAT PxP Bailment EDC V76'!$A:$AC,29,0)))</f>
        <v>6W</v>
      </c>
      <c r="T339" s="11" t="s">
        <v>48</v>
      </c>
      <c r="U339" s="11" t="s">
        <v>83</v>
      </c>
      <c r="V339" s="14" t="s">
        <v>84</v>
      </c>
      <c r="W339" s="11" t="s">
        <v>85</v>
      </c>
      <c r="X339" s="15" t="s">
        <v>52</v>
      </c>
      <c r="Y339" s="15" t="s">
        <v>54</v>
      </c>
      <c r="Z339" s="16" t="s">
        <v>3</v>
      </c>
      <c r="AA339" s="16" t="s">
        <v>3</v>
      </c>
      <c r="AB339" s="16" t="s">
        <v>3</v>
      </c>
      <c r="AC339" s="16" t="s">
        <v>3</v>
      </c>
      <c r="AD339" s="15" t="s">
        <v>3</v>
      </c>
      <c r="AE339" s="15" t="s">
        <v>3</v>
      </c>
      <c r="AF339" s="16" t="s">
        <v>3</v>
      </c>
      <c r="AG339" s="16" t="s">
        <v>3</v>
      </c>
      <c r="AH339" s="16" t="s">
        <v>3</v>
      </c>
      <c r="AI339" s="16" t="s">
        <v>3</v>
      </c>
      <c r="AJ339" s="15" t="s">
        <v>3</v>
      </c>
      <c r="AK339" s="15" t="s">
        <v>3</v>
      </c>
      <c r="AL339" s="16" t="s">
        <v>3</v>
      </c>
      <c r="AM339" s="16" t="s">
        <v>3</v>
      </c>
      <c r="AN339" s="16" t="s">
        <v>3</v>
      </c>
      <c r="AO339" s="16" t="s">
        <v>3</v>
      </c>
      <c r="AP339" s="16" t="s">
        <v>68</v>
      </c>
      <c r="AQ339" s="16" t="s">
        <v>3</v>
      </c>
      <c r="AR339" s="16" t="s">
        <v>3</v>
      </c>
      <c r="AS339" s="16" t="s">
        <v>3</v>
      </c>
      <c r="AT339" s="16" t="s">
        <v>3</v>
      </c>
      <c r="AU339" s="11" t="s">
        <v>3</v>
      </c>
      <c r="AV339" s="11" t="s">
        <v>3</v>
      </c>
      <c r="AW339" s="11" t="s">
        <v>3</v>
      </c>
      <c r="AX339" s="17" t="str">
        <f>VLOOKUP(G339,'[1]JDA data'!$D:$E,2,0)</f>
        <v>AC0020</v>
      </c>
      <c r="AY339" s="17" t="b">
        <f t="shared" si="21"/>
        <v>1</v>
      </c>
      <c r="AZ339" s="17" t="str">
        <f t="shared" si="22"/>
        <v>BTS</v>
      </c>
    </row>
    <row r="340" spans="1:52" s="18" customFormat="1" ht="16.5" customHeight="1" x14ac:dyDescent="0.35">
      <c r="A340" s="8" t="str">
        <f>IF(N340="","-",IFERROR(VLOOKUP(N340,'[1]All Route Non-Bailment V76'!$A:$H,5,0),VLOOKUP(N340,'[1]TTVT AAT PxP Bailment EDC V76'!$A:$H,5,0)))</f>
        <v>Bailment</v>
      </c>
      <c r="B340" s="9" t="str">
        <f t="shared" si="20"/>
        <v>Completed</v>
      </c>
      <c r="C340" s="10">
        <f t="shared" si="23"/>
        <v>339</v>
      </c>
      <c r="D340" s="11" t="s">
        <v>43</v>
      </c>
      <c r="E340" s="12" t="s">
        <v>44</v>
      </c>
      <c r="F340" s="11" t="s">
        <v>1</v>
      </c>
      <c r="G340" s="11">
        <v>4413034</v>
      </c>
      <c r="H340" s="13" t="str">
        <f>IF(N340="","-",IFERROR(VLOOKUP(N340,'[1]All Route Non-Bailment V76'!$A:$H,7,0),VLOOKUP(N340,'[1]TTVT AAT PxP Bailment EDC V76'!$A:$H,7,0)))</f>
        <v>Round Trip</v>
      </c>
      <c r="I340" s="11" t="s">
        <v>45</v>
      </c>
      <c r="J340" s="12">
        <v>45278</v>
      </c>
      <c r="K340" s="12">
        <v>45278</v>
      </c>
      <c r="L340" s="12">
        <v>45278</v>
      </c>
      <c r="M340" s="12" t="s">
        <v>46</v>
      </c>
      <c r="N340" s="11" t="s">
        <v>163</v>
      </c>
      <c r="O340" s="13" t="str">
        <f>IF(N340="","-",IFERROR(VLOOKUP(N340,'[1]All Route Non-Bailment V76'!$A:$H,6,0),VLOOKUP(N340,'[1]TTVT AAT PxP Bailment EDC V76'!$A:$H,6,0)))</f>
        <v>11 - 20</v>
      </c>
      <c r="P340" s="11">
        <v>1</v>
      </c>
      <c r="Q340" s="11" t="s">
        <v>3</v>
      </c>
      <c r="R340" s="11" t="s">
        <v>3</v>
      </c>
      <c r="S340" s="13" t="str">
        <f>IF(N340="","-",IFERROR(VLOOKUP(N340,'[1]All Route Non-Bailment V76'!$A:$AF,32,0),VLOOKUP(N340,'[1]TTVT AAT PxP Bailment EDC V76'!$A:$AC,29,0)))</f>
        <v>6W</v>
      </c>
      <c r="T340" s="11" t="s">
        <v>48</v>
      </c>
      <c r="U340" s="11" t="s">
        <v>179</v>
      </c>
      <c r="V340" s="14" t="s">
        <v>180</v>
      </c>
      <c r="W340" s="11" t="s">
        <v>181</v>
      </c>
      <c r="X340" s="15" t="s">
        <v>52</v>
      </c>
      <c r="Y340" s="15" t="s">
        <v>68</v>
      </c>
      <c r="Z340" s="16" t="s">
        <v>3</v>
      </c>
      <c r="AA340" s="16" t="s">
        <v>3</v>
      </c>
      <c r="AB340" s="16" t="s">
        <v>3</v>
      </c>
      <c r="AC340" s="16" t="s">
        <v>3</v>
      </c>
      <c r="AD340" s="15" t="s">
        <v>3</v>
      </c>
      <c r="AE340" s="15" t="s">
        <v>3</v>
      </c>
      <c r="AF340" s="16" t="s">
        <v>3</v>
      </c>
      <c r="AG340" s="16" t="s">
        <v>3</v>
      </c>
      <c r="AH340" s="16" t="s">
        <v>3</v>
      </c>
      <c r="AI340" s="16" t="s">
        <v>3</v>
      </c>
      <c r="AJ340" s="15" t="s">
        <v>3</v>
      </c>
      <c r="AK340" s="15" t="s">
        <v>3</v>
      </c>
      <c r="AL340" s="16" t="s">
        <v>3</v>
      </c>
      <c r="AM340" s="16" t="s">
        <v>3</v>
      </c>
      <c r="AN340" s="16" t="s">
        <v>3</v>
      </c>
      <c r="AO340" s="16" t="s">
        <v>3</v>
      </c>
      <c r="AP340" s="16" t="s">
        <v>54</v>
      </c>
      <c r="AQ340" s="16" t="s">
        <v>3</v>
      </c>
      <c r="AR340" s="16" t="s">
        <v>3</v>
      </c>
      <c r="AS340" s="16" t="s">
        <v>3</v>
      </c>
      <c r="AT340" s="16" t="s">
        <v>3</v>
      </c>
      <c r="AU340" s="11" t="s">
        <v>3</v>
      </c>
      <c r="AV340" s="11" t="s">
        <v>3</v>
      </c>
      <c r="AW340" s="11" t="s">
        <v>3</v>
      </c>
      <c r="AX340" s="17" t="str">
        <f>VLOOKUP(G340,'[1]JDA data'!$D:$E,2,0)</f>
        <v>AB0003</v>
      </c>
      <c r="AY340" s="17" t="b">
        <f t="shared" si="21"/>
        <v>1</v>
      </c>
      <c r="AZ340" s="17" t="str">
        <f t="shared" si="22"/>
        <v>BTS</v>
      </c>
    </row>
    <row r="341" spans="1:52" s="18" customFormat="1" ht="16.5" customHeight="1" x14ac:dyDescent="0.35">
      <c r="A341" s="8" t="str">
        <f>IF(N341="","-",IFERROR(VLOOKUP(N341,'[1]All Route Non-Bailment V76'!$A:$H,5,0),VLOOKUP(N341,'[1]TTVT AAT PxP Bailment EDC V76'!$A:$H,5,0)))</f>
        <v>Bailment</v>
      </c>
      <c r="B341" s="9" t="str">
        <f t="shared" si="20"/>
        <v>Completed</v>
      </c>
      <c r="C341" s="10">
        <f t="shared" si="23"/>
        <v>340</v>
      </c>
      <c r="D341" s="11" t="s">
        <v>62</v>
      </c>
      <c r="E341" s="12" t="s">
        <v>44</v>
      </c>
      <c r="F341" s="11" t="s">
        <v>1</v>
      </c>
      <c r="G341" s="11">
        <v>4412977</v>
      </c>
      <c r="H341" s="13" t="str">
        <f>IF(N341="","-",IFERROR(VLOOKUP(N341,'[1]All Route Non-Bailment V76'!$A:$H,7,0),VLOOKUP(N341,'[1]TTVT AAT PxP Bailment EDC V76'!$A:$H,7,0)))</f>
        <v>Round Trip</v>
      </c>
      <c r="I341" s="11" t="s">
        <v>45</v>
      </c>
      <c r="J341" s="12">
        <v>45278</v>
      </c>
      <c r="K341" s="12">
        <v>45278</v>
      </c>
      <c r="L341" s="12">
        <v>45278</v>
      </c>
      <c r="M341" s="12" t="s">
        <v>46</v>
      </c>
      <c r="N341" s="11" t="s">
        <v>167</v>
      </c>
      <c r="O341" s="13" t="str">
        <f>IF(N341="","-",IFERROR(VLOOKUP(N341,'[1]All Route Non-Bailment V76'!$A:$H,6,0),VLOOKUP(N341,'[1]TTVT AAT PxP Bailment EDC V76'!$A:$H,6,0)))</f>
        <v>11 - 20</v>
      </c>
      <c r="P341" s="11">
        <v>1</v>
      </c>
      <c r="Q341" s="11" t="s">
        <v>3</v>
      </c>
      <c r="R341" s="11" t="s">
        <v>3</v>
      </c>
      <c r="S341" s="13" t="str">
        <f>IF(N341="","-",IFERROR(VLOOKUP(N341,'[1]All Route Non-Bailment V76'!$A:$AF,32,0),VLOOKUP(N341,'[1]TTVT AAT PxP Bailment EDC V76'!$A:$AC,29,0)))</f>
        <v>6W</v>
      </c>
      <c r="T341" s="11" t="s">
        <v>48</v>
      </c>
      <c r="U341" s="11" t="s">
        <v>65</v>
      </c>
      <c r="V341" s="14" t="s">
        <v>66</v>
      </c>
      <c r="W341" s="11" t="s">
        <v>67</v>
      </c>
      <c r="X341" s="15" t="s">
        <v>52</v>
      </c>
      <c r="Y341" s="15" t="s">
        <v>68</v>
      </c>
      <c r="Z341" s="16" t="s">
        <v>3</v>
      </c>
      <c r="AA341" s="16" t="s">
        <v>3</v>
      </c>
      <c r="AB341" s="16" t="s">
        <v>3</v>
      </c>
      <c r="AC341" s="16" t="s">
        <v>3</v>
      </c>
      <c r="AD341" s="15" t="s">
        <v>3</v>
      </c>
      <c r="AE341" s="15" t="s">
        <v>3</v>
      </c>
      <c r="AF341" s="16" t="s">
        <v>3</v>
      </c>
      <c r="AG341" s="16" t="s">
        <v>3</v>
      </c>
      <c r="AH341" s="16" t="s">
        <v>3</v>
      </c>
      <c r="AI341" s="16" t="s">
        <v>3</v>
      </c>
      <c r="AJ341" s="15" t="s">
        <v>3</v>
      </c>
      <c r="AK341" s="15" t="s">
        <v>3</v>
      </c>
      <c r="AL341" s="16" t="s">
        <v>3</v>
      </c>
      <c r="AM341" s="16" t="s">
        <v>3</v>
      </c>
      <c r="AN341" s="16" t="s">
        <v>3</v>
      </c>
      <c r="AO341" s="16" t="s">
        <v>3</v>
      </c>
      <c r="AP341" s="16" t="s">
        <v>54</v>
      </c>
      <c r="AQ341" s="16" t="s">
        <v>3</v>
      </c>
      <c r="AR341" s="16" t="s">
        <v>3</v>
      </c>
      <c r="AS341" s="16" t="s">
        <v>3</v>
      </c>
      <c r="AT341" s="16" t="s">
        <v>3</v>
      </c>
      <c r="AU341" s="11" t="s">
        <v>3</v>
      </c>
      <c r="AV341" s="11" t="s">
        <v>3</v>
      </c>
      <c r="AW341" s="11" t="s">
        <v>3</v>
      </c>
      <c r="AX341" s="17" t="str">
        <f>VLOOKUP(G341,'[1]JDA data'!$D:$E,2,0)</f>
        <v>AC0021</v>
      </c>
      <c r="AY341" s="17" t="b">
        <f t="shared" si="21"/>
        <v>1</v>
      </c>
      <c r="AZ341" s="17" t="str">
        <f t="shared" si="22"/>
        <v>DRD</v>
      </c>
    </row>
    <row r="342" spans="1:52" s="18" customFormat="1" ht="16.5" customHeight="1" x14ac:dyDescent="0.35">
      <c r="A342" s="8" t="str">
        <f>IF(N342="","-",IFERROR(VLOOKUP(N342,'[1]All Route Non-Bailment V76'!$A:$H,5,0),VLOOKUP(N342,'[1]TTVT AAT PxP Bailment EDC V76'!$A:$H,5,0)))</f>
        <v>Bailment</v>
      </c>
      <c r="B342" s="9" t="str">
        <f t="shared" si="20"/>
        <v>Completed</v>
      </c>
      <c r="C342" s="10">
        <f t="shared" si="23"/>
        <v>341</v>
      </c>
      <c r="D342" s="11" t="s">
        <v>43</v>
      </c>
      <c r="E342" s="12" t="s">
        <v>44</v>
      </c>
      <c r="F342" s="11" t="s">
        <v>1</v>
      </c>
      <c r="G342" s="11">
        <v>4413320</v>
      </c>
      <c r="H342" s="13" t="str">
        <f>IF(N342="","-",IFERROR(VLOOKUP(N342,'[1]All Route Non-Bailment V76'!$A:$H,7,0),VLOOKUP(N342,'[1]TTVT AAT PxP Bailment EDC V76'!$A:$H,7,0)))</f>
        <v>Round Trip</v>
      </c>
      <c r="I342" s="11" t="s">
        <v>45</v>
      </c>
      <c r="J342" s="12">
        <v>45278</v>
      </c>
      <c r="K342" s="12">
        <v>45279</v>
      </c>
      <c r="L342" s="12">
        <v>45279</v>
      </c>
      <c r="M342" s="12" t="s">
        <v>69</v>
      </c>
      <c r="N342" s="11" t="s">
        <v>108</v>
      </c>
      <c r="O342" s="13" t="str">
        <f>IF(N342="","-",IFERROR(VLOOKUP(N342,'[1]All Route Non-Bailment V76'!$A:$H,6,0),VLOOKUP(N342,'[1]TTVT AAT PxP Bailment EDC V76'!$A:$H,6,0)))</f>
        <v>11 - 20</v>
      </c>
      <c r="P342" s="11">
        <v>1</v>
      </c>
      <c r="Q342" s="11" t="s">
        <v>3</v>
      </c>
      <c r="R342" s="11" t="s">
        <v>3</v>
      </c>
      <c r="S342" s="13" t="str">
        <f>IF(N342="","-",IFERROR(VLOOKUP(N342,'[1]All Route Non-Bailment V76'!$A:$AF,32,0),VLOOKUP(N342,'[1]TTVT AAT PxP Bailment EDC V76'!$A:$AC,29,0)))</f>
        <v>6W</v>
      </c>
      <c r="T342" s="11" t="s">
        <v>48</v>
      </c>
      <c r="U342" s="11" t="s">
        <v>88</v>
      </c>
      <c r="V342" s="14" t="s">
        <v>113</v>
      </c>
      <c r="W342" s="11" t="s">
        <v>114</v>
      </c>
      <c r="X342" s="15" t="s">
        <v>52</v>
      </c>
      <c r="Y342" s="15" t="s">
        <v>54</v>
      </c>
      <c r="Z342" s="16" t="s">
        <v>3</v>
      </c>
      <c r="AA342" s="16" t="s">
        <v>3</v>
      </c>
      <c r="AB342" s="16" t="s">
        <v>3</v>
      </c>
      <c r="AC342" s="16" t="s">
        <v>3</v>
      </c>
      <c r="AD342" s="15" t="s">
        <v>3</v>
      </c>
      <c r="AE342" s="15" t="s">
        <v>3</v>
      </c>
      <c r="AF342" s="16" t="s">
        <v>3</v>
      </c>
      <c r="AG342" s="16" t="s">
        <v>3</v>
      </c>
      <c r="AH342" s="16" t="s">
        <v>3</v>
      </c>
      <c r="AI342" s="16" t="s">
        <v>3</v>
      </c>
      <c r="AJ342" s="15" t="s">
        <v>3</v>
      </c>
      <c r="AK342" s="15" t="s">
        <v>3</v>
      </c>
      <c r="AL342" s="16" t="s">
        <v>3</v>
      </c>
      <c r="AM342" s="16" t="s">
        <v>3</v>
      </c>
      <c r="AN342" s="16" t="s">
        <v>3</v>
      </c>
      <c r="AO342" s="16" t="s">
        <v>3</v>
      </c>
      <c r="AP342" s="16" t="s">
        <v>68</v>
      </c>
      <c r="AQ342" s="16" t="s">
        <v>3</v>
      </c>
      <c r="AR342" s="16" t="s">
        <v>3</v>
      </c>
      <c r="AS342" s="16" t="s">
        <v>3</v>
      </c>
      <c r="AT342" s="16" t="s">
        <v>3</v>
      </c>
      <c r="AU342" s="11" t="s">
        <v>3</v>
      </c>
      <c r="AV342" s="11" t="s">
        <v>3</v>
      </c>
      <c r="AW342" s="11" t="s">
        <v>3</v>
      </c>
      <c r="AX342" s="17" t="str">
        <f>VLOOKUP(G342,'[1]JDA data'!$D:$E,2,0)</f>
        <v>AC0037</v>
      </c>
      <c r="AY342" s="17" t="b">
        <f t="shared" si="21"/>
        <v>1</v>
      </c>
      <c r="AZ342" s="17" t="str">
        <f t="shared" si="22"/>
        <v>BTS</v>
      </c>
    </row>
    <row r="343" spans="1:52" s="18" customFormat="1" ht="16.5" customHeight="1" x14ac:dyDescent="0.35">
      <c r="A343" s="8" t="str">
        <f>IF(N343="","-",IFERROR(VLOOKUP(N343,'[1]All Route Non-Bailment V76'!$A:$H,5,0),VLOOKUP(N343,'[1]TTVT AAT PxP Bailment EDC V76'!$A:$H,5,0)))</f>
        <v>Bailment</v>
      </c>
      <c r="B343" s="9" t="str">
        <f t="shared" si="20"/>
        <v>Completed</v>
      </c>
      <c r="C343" s="10">
        <f t="shared" si="23"/>
        <v>342</v>
      </c>
      <c r="D343" s="11" t="s">
        <v>62</v>
      </c>
      <c r="E343" s="12" t="s">
        <v>44</v>
      </c>
      <c r="F343" s="11" t="s">
        <v>1</v>
      </c>
      <c r="G343" s="11">
        <v>4413312</v>
      </c>
      <c r="H343" s="13" t="str">
        <f>IF(N343="","-",IFERROR(VLOOKUP(N343,'[1]All Route Non-Bailment V76'!$A:$H,7,0),VLOOKUP(N343,'[1]TTVT AAT PxP Bailment EDC V76'!$A:$H,7,0)))</f>
        <v>Round Trip</v>
      </c>
      <c r="I343" s="11" t="s">
        <v>45</v>
      </c>
      <c r="J343" s="12">
        <v>45278</v>
      </c>
      <c r="K343" s="12">
        <v>45279</v>
      </c>
      <c r="L343" s="12">
        <v>45279</v>
      </c>
      <c r="M343" s="12" t="s">
        <v>69</v>
      </c>
      <c r="N343" s="11" t="s">
        <v>111</v>
      </c>
      <c r="O343" s="13" t="str">
        <f>IF(N343="","-",IFERROR(VLOOKUP(N343,'[1]All Route Non-Bailment V76'!$A:$H,6,0),VLOOKUP(N343,'[1]TTVT AAT PxP Bailment EDC V76'!$A:$H,6,0)))</f>
        <v>11 - 20</v>
      </c>
      <c r="P343" s="11">
        <v>1</v>
      </c>
      <c r="Q343" s="11" t="s">
        <v>3</v>
      </c>
      <c r="R343" s="11" t="s">
        <v>3</v>
      </c>
      <c r="S343" s="13" t="str">
        <f>IF(N343="","-",IFERROR(VLOOKUP(N343,'[1]All Route Non-Bailment V76'!$A:$AF,32,0),VLOOKUP(N343,'[1]TTVT AAT PxP Bailment EDC V76'!$A:$AC,29,0)))</f>
        <v>6W</v>
      </c>
      <c r="T343" s="11" t="s">
        <v>48</v>
      </c>
      <c r="U343" s="11" t="s">
        <v>75</v>
      </c>
      <c r="V343" s="14" t="s">
        <v>76</v>
      </c>
      <c r="W343" s="11" t="s">
        <v>116</v>
      </c>
      <c r="X343" s="15" t="s">
        <v>52</v>
      </c>
      <c r="Y343" s="15" t="s">
        <v>54</v>
      </c>
      <c r="Z343" s="16" t="s">
        <v>3</v>
      </c>
      <c r="AA343" s="16" t="s">
        <v>3</v>
      </c>
      <c r="AB343" s="16" t="s">
        <v>3</v>
      </c>
      <c r="AC343" s="16" t="s">
        <v>3</v>
      </c>
      <c r="AD343" s="15" t="s">
        <v>3</v>
      </c>
      <c r="AE343" s="15" t="s">
        <v>3</v>
      </c>
      <c r="AF343" s="16" t="s">
        <v>3</v>
      </c>
      <c r="AG343" s="16" t="s">
        <v>3</v>
      </c>
      <c r="AH343" s="16" t="s">
        <v>3</v>
      </c>
      <c r="AI343" s="16" t="s">
        <v>3</v>
      </c>
      <c r="AJ343" s="15" t="s">
        <v>3</v>
      </c>
      <c r="AK343" s="15" t="s">
        <v>3</v>
      </c>
      <c r="AL343" s="16" t="s">
        <v>3</v>
      </c>
      <c r="AM343" s="16" t="s">
        <v>3</v>
      </c>
      <c r="AN343" s="16" t="s">
        <v>3</v>
      </c>
      <c r="AO343" s="16" t="s">
        <v>3</v>
      </c>
      <c r="AP343" s="16" t="s">
        <v>68</v>
      </c>
      <c r="AQ343" s="16" t="s">
        <v>3</v>
      </c>
      <c r="AR343" s="16" t="s">
        <v>3</v>
      </c>
      <c r="AS343" s="16" t="s">
        <v>3</v>
      </c>
      <c r="AT343" s="16" t="s">
        <v>3</v>
      </c>
      <c r="AU343" s="11" t="s">
        <v>3</v>
      </c>
      <c r="AV343" s="11" t="s">
        <v>3</v>
      </c>
      <c r="AW343" s="11" t="s">
        <v>3</v>
      </c>
      <c r="AX343" s="17" t="str">
        <f>VLOOKUP(G343,'[1]JDA data'!$D:$E,2,0)</f>
        <v>AC0038</v>
      </c>
      <c r="AY343" s="17" t="b">
        <f t="shared" si="21"/>
        <v>1</v>
      </c>
      <c r="AZ343" s="17" t="str">
        <f t="shared" si="22"/>
        <v>DRD</v>
      </c>
    </row>
    <row r="344" spans="1:52" s="18" customFormat="1" ht="16.5" customHeight="1" x14ac:dyDescent="0.35">
      <c r="A344" s="8" t="str">
        <f>IF(N344="","-",IFERROR(VLOOKUP(N344,'[1]All Route Non-Bailment V76'!$A:$H,5,0),VLOOKUP(N344,'[1]TTVT AAT PxP Bailment EDC V76'!$A:$H,5,0)))</f>
        <v>Bailment</v>
      </c>
      <c r="B344" s="9" t="str">
        <f t="shared" si="20"/>
        <v>Completed</v>
      </c>
      <c r="C344" s="10">
        <f t="shared" si="23"/>
        <v>343</v>
      </c>
      <c r="D344" s="11" t="s">
        <v>62</v>
      </c>
      <c r="E344" s="12" t="s">
        <v>44</v>
      </c>
      <c r="F344" s="11" t="s">
        <v>1</v>
      </c>
      <c r="G344" s="11">
        <v>4413245</v>
      </c>
      <c r="H344" s="13" t="str">
        <f>IF(N344="","-",IFERROR(VLOOKUP(N344,'[1]All Route Non-Bailment V76'!$A:$H,7,0),VLOOKUP(N344,'[1]TTVT AAT PxP Bailment EDC V76'!$A:$H,7,0)))</f>
        <v>Round Trip</v>
      </c>
      <c r="I344" s="11" t="s">
        <v>45</v>
      </c>
      <c r="J344" s="12">
        <v>45278</v>
      </c>
      <c r="K344" s="12">
        <v>45279</v>
      </c>
      <c r="L344" s="12">
        <v>45279</v>
      </c>
      <c r="M344" s="12" t="s">
        <v>69</v>
      </c>
      <c r="N344" s="11" t="s">
        <v>112</v>
      </c>
      <c r="O344" s="13" t="str">
        <f>IF(N344="","-",IFERROR(VLOOKUP(N344,'[1]All Route Non-Bailment V76'!$A:$H,6,0),VLOOKUP(N344,'[1]TTVT AAT PxP Bailment EDC V76'!$A:$H,6,0)))</f>
        <v>11 - 20</v>
      </c>
      <c r="P344" s="11">
        <v>1</v>
      </c>
      <c r="Q344" s="11" t="s">
        <v>3</v>
      </c>
      <c r="R344" s="11" t="s">
        <v>3</v>
      </c>
      <c r="S344" s="13" t="str">
        <f>IF(N344="","-",IFERROR(VLOOKUP(N344,'[1]All Route Non-Bailment V76'!$A:$AF,32,0),VLOOKUP(N344,'[1]TTVT AAT PxP Bailment EDC V76'!$A:$AC,29,0)))</f>
        <v>6W</v>
      </c>
      <c r="T344" s="11" t="s">
        <v>48</v>
      </c>
      <c r="U344" s="11" t="s">
        <v>65</v>
      </c>
      <c r="V344" s="14" t="s">
        <v>66</v>
      </c>
      <c r="W344" s="11" t="s">
        <v>67</v>
      </c>
      <c r="X344" s="15" t="s">
        <v>52</v>
      </c>
      <c r="Y344" s="15" t="s">
        <v>54</v>
      </c>
      <c r="Z344" s="16" t="s">
        <v>3</v>
      </c>
      <c r="AA344" s="16" t="s">
        <v>3</v>
      </c>
      <c r="AB344" s="16" t="s">
        <v>3</v>
      </c>
      <c r="AC344" s="16" t="s">
        <v>3</v>
      </c>
      <c r="AD344" s="15" t="s">
        <v>3</v>
      </c>
      <c r="AE344" s="15" t="s">
        <v>3</v>
      </c>
      <c r="AF344" s="16" t="s">
        <v>3</v>
      </c>
      <c r="AG344" s="16" t="s">
        <v>3</v>
      </c>
      <c r="AH344" s="16" t="s">
        <v>3</v>
      </c>
      <c r="AI344" s="16" t="s">
        <v>3</v>
      </c>
      <c r="AJ344" s="15" t="s">
        <v>3</v>
      </c>
      <c r="AK344" s="15" t="s">
        <v>3</v>
      </c>
      <c r="AL344" s="16" t="s">
        <v>3</v>
      </c>
      <c r="AM344" s="16" t="s">
        <v>3</v>
      </c>
      <c r="AN344" s="16" t="s">
        <v>3</v>
      </c>
      <c r="AO344" s="16" t="s">
        <v>3</v>
      </c>
      <c r="AP344" s="16" t="s">
        <v>53</v>
      </c>
      <c r="AQ344" s="16" t="s">
        <v>3</v>
      </c>
      <c r="AR344" s="16" t="s">
        <v>3</v>
      </c>
      <c r="AS344" s="16" t="s">
        <v>3</v>
      </c>
      <c r="AT344" s="16" t="s">
        <v>3</v>
      </c>
      <c r="AU344" s="11" t="s">
        <v>3</v>
      </c>
      <c r="AV344" s="11" t="s">
        <v>3</v>
      </c>
      <c r="AW344" s="11" t="s">
        <v>3</v>
      </c>
      <c r="AX344" s="17" t="str">
        <f>VLOOKUP(G344,'[1]JDA data'!$D:$E,2,0)</f>
        <v>AC0039</v>
      </c>
      <c r="AY344" s="17" t="b">
        <f t="shared" si="21"/>
        <v>1</v>
      </c>
      <c r="AZ344" s="17" t="str">
        <f t="shared" si="22"/>
        <v>DRD</v>
      </c>
    </row>
    <row r="345" spans="1:52" s="18" customFormat="1" ht="16.5" customHeight="1" x14ac:dyDescent="0.35">
      <c r="A345" s="8" t="str">
        <f>IF(N345="","-",IFERROR(VLOOKUP(N345,'[1]All Route Non-Bailment V76'!$A:$H,5,0),VLOOKUP(N345,'[1]TTVT AAT PxP Bailment EDC V76'!$A:$H,5,0)))</f>
        <v>Bailment</v>
      </c>
      <c r="B345" s="9" t="str">
        <f t="shared" si="20"/>
        <v>Completed</v>
      </c>
      <c r="C345" s="10">
        <f t="shared" si="23"/>
        <v>344</v>
      </c>
      <c r="D345" s="11" t="s">
        <v>43</v>
      </c>
      <c r="E345" s="12" t="s">
        <v>44</v>
      </c>
      <c r="F345" s="11" t="s">
        <v>1</v>
      </c>
      <c r="G345" s="11">
        <v>4413288</v>
      </c>
      <c r="H345" s="13" t="str">
        <f>IF(N345="","-",IFERROR(VLOOKUP(N345,'[1]All Route Non-Bailment V76'!$A:$H,7,0),VLOOKUP(N345,'[1]TTVT AAT PxP Bailment EDC V76'!$A:$H,7,0)))</f>
        <v>Round Trip</v>
      </c>
      <c r="I345" s="11" t="s">
        <v>45</v>
      </c>
      <c r="J345" s="12">
        <v>45278</v>
      </c>
      <c r="K345" s="12">
        <v>45279</v>
      </c>
      <c r="L345" s="12">
        <v>45279</v>
      </c>
      <c r="M345" s="12" t="s">
        <v>69</v>
      </c>
      <c r="N345" s="11" t="s">
        <v>115</v>
      </c>
      <c r="O345" s="13" t="str">
        <f>IF(N345="","-",IFERROR(VLOOKUP(N345,'[1]All Route Non-Bailment V76'!$A:$H,6,0),VLOOKUP(N345,'[1]TTVT AAT PxP Bailment EDC V76'!$A:$H,6,0)))</f>
        <v>11 - 20</v>
      </c>
      <c r="P345" s="11">
        <v>1</v>
      </c>
      <c r="Q345" s="11" t="s">
        <v>3</v>
      </c>
      <c r="R345" s="11" t="s">
        <v>3</v>
      </c>
      <c r="S345" s="13" t="str">
        <f>IF(N345="","-",IFERROR(VLOOKUP(N345,'[1]All Route Non-Bailment V76'!$A:$AF,32,0),VLOOKUP(N345,'[1]TTVT AAT PxP Bailment EDC V76'!$A:$AC,29,0)))</f>
        <v>6W</v>
      </c>
      <c r="T345" s="11" t="s">
        <v>48</v>
      </c>
      <c r="U345" s="11" t="s">
        <v>79</v>
      </c>
      <c r="V345" s="14" t="s">
        <v>80</v>
      </c>
      <c r="W345" s="11" t="s">
        <v>81</v>
      </c>
      <c r="X345" s="15" t="s">
        <v>52</v>
      </c>
      <c r="Y345" s="15" t="s">
        <v>54</v>
      </c>
      <c r="Z345" s="16" t="s">
        <v>3</v>
      </c>
      <c r="AA345" s="16" t="s">
        <v>3</v>
      </c>
      <c r="AB345" s="16" t="s">
        <v>3</v>
      </c>
      <c r="AC345" s="16" t="s">
        <v>3</v>
      </c>
      <c r="AD345" s="15" t="s">
        <v>3</v>
      </c>
      <c r="AE345" s="15" t="s">
        <v>3</v>
      </c>
      <c r="AF345" s="16" t="s">
        <v>3</v>
      </c>
      <c r="AG345" s="16" t="s">
        <v>3</v>
      </c>
      <c r="AH345" s="16" t="s">
        <v>3</v>
      </c>
      <c r="AI345" s="16" t="s">
        <v>3</v>
      </c>
      <c r="AJ345" s="15" t="s">
        <v>3</v>
      </c>
      <c r="AK345" s="15" t="s">
        <v>3</v>
      </c>
      <c r="AL345" s="16" t="s">
        <v>3</v>
      </c>
      <c r="AM345" s="16" t="s">
        <v>3</v>
      </c>
      <c r="AN345" s="16" t="s">
        <v>3</v>
      </c>
      <c r="AO345" s="16" t="s">
        <v>3</v>
      </c>
      <c r="AP345" s="16" t="s">
        <v>68</v>
      </c>
      <c r="AQ345" s="16" t="s">
        <v>3</v>
      </c>
      <c r="AR345" s="16" t="s">
        <v>3</v>
      </c>
      <c r="AS345" s="16" t="s">
        <v>3</v>
      </c>
      <c r="AT345" s="16" t="s">
        <v>3</v>
      </c>
      <c r="AU345" s="11" t="s">
        <v>3</v>
      </c>
      <c r="AV345" s="11" t="s">
        <v>3</v>
      </c>
      <c r="AW345" s="11" t="s">
        <v>3</v>
      </c>
      <c r="AX345" s="17" t="str">
        <f>VLOOKUP(G345,'[1]JDA data'!$D:$E,2,0)</f>
        <v>AC0040</v>
      </c>
      <c r="AY345" s="17" t="b">
        <f t="shared" si="21"/>
        <v>1</v>
      </c>
      <c r="AZ345" s="17" t="str">
        <f t="shared" si="22"/>
        <v>BTS</v>
      </c>
    </row>
    <row r="346" spans="1:52" s="18" customFormat="1" ht="16.5" customHeight="1" x14ac:dyDescent="0.35">
      <c r="A346" s="8" t="str">
        <f>IF(N346="","-",IFERROR(VLOOKUP(N346,'[1]All Route Non-Bailment V76'!$A:$H,5,0),VLOOKUP(N346,'[1]TTVT AAT PxP Bailment EDC V76'!$A:$H,5,0)))</f>
        <v>Bailment</v>
      </c>
      <c r="B346" s="9" t="str">
        <f t="shared" si="20"/>
        <v>Completed</v>
      </c>
      <c r="C346" s="10">
        <f t="shared" si="23"/>
        <v>345</v>
      </c>
      <c r="D346" s="11" t="s">
        <v>43</v>
      </c>
      <c r="E346" s="12" t="s">
        <v>44</v>
      </c>
      <c r="F346" s="11" t="s">
        <v>1</v>
      </c>
      <c r="G346" s="11">
        <v>4413243</v>
      </c>
      <c r="H346" s="13" t="str">
        <f>IF(N346="","-",IFERROR(VLOOKUP(N346,'[1]All Route Non-Bailment V76'!$A:$H,7,0),VLOOKUP(N346,'[1]TTVT AAT PxP Bailment EDC V76'!$A:$H,7,0)))</f>
        <v>Round Trip</v>
      </c>
      <c r="I346" s="11" t="s">
        <v>45</v>
      </c>
      <c r="J346" s="12">
        <v>45278</v>
      </c>
      <c r="K346" s="12">
        <v>45279</v>
      </c>
      <c r="L346" s="12">
        <v>45279</v>
      </c>
      <c r="M346" s="12" t="s">
        <v>69</v>
      </c>
      <c r="N346" s="11" t="s">
        <v>117</v>
      </c>
      <c r="O346" s="13" t="str">
        <f>IF(N346="","-",IFERROR(VLOOKUP(N346,'[1]All Route Non-Bailment V76'!$A:$H,6,0),VLOOKUP(N346,'[1]TTVT AAT PxP Bailment EDC V76'!$A:$H,6,0)))</f>
        <v>11 - 20</v>
      </c>
      <c r="P346" s="11">
        <v>1</v>
      </c>
      <c r="Q346" s="11" t="s">
        <v>3</v>
      </c>
      <c r="R346" s="11" t="s">
        <v>3</v>
      </c>
      <c r="S346" s="13" t="str">
        <f>IF(N346="","-",IFERROR(VLOOKUP(N346,'[1]All Route Non-Bailment V76'!$A:$AF,32,0),VLOOKUP(N346,'[1]TTVT AAT PxP Bailment EDC V76'!$A:$AC,29,0)))</f>
        <v>6W</v>
      </c>
      <c r="T346" s="11" t="s">
        <v>48</v>
      </c>
      <c r="U346" s="11" t="s">
        <v>83</v>
      </c>
      <c r="V346" s="14" t="s">
        <v>119</v>
      </c>
      <c r="W346" s="11" t="s">
        <v>85</v>
      </c>
      <c r="X346" s="15" t="s">
        <v>52</v>
      </c>
      <c r="Y346" s="15" t="s">
        <v>54</v>
      </c>
      <c r="Z346" s="16" t="s">
        <v>3</v>
      </c>
      <c r="AA346" s="16" t="s">
        <v>3</v>
      </c>
      <c r="AB346" s="16" t="s">
        <v>3</v>
      </c>
      <c r="AC346" s="16" t="s">
        <v>3</v>
      </c>
      <c r="AD346" s="15" t="s">
        <v>3</v>
      </c>
      <c r="AE346" s="15" t="s">
        <v>3</v>
      </c>
      <c r="AF346" s="16" t="s">
        <v>3</v>
      </c>
      <c r="AG346" s="16" t="s">
        <v>3</v>
      </c>
      <c r="AH346" s="16" t="s">
        <v>3</v>
      </c>
      <c r="AI346" s="16" t="s">
        <v>3</v>
      </c>
      <c r="AJ346" s="15" t="s">
        <v>3</v>
      </c>
      <c r="AK346" s="15" t="s">
        <v>3</v>
      </c>
      <c r="AL346" s="16" t="s">
        <v>3</v>
      </c>
      <c r="AM346" s="16" t="s">
        <v>3</v>
      </c>
      <c r="AN346" s="16" t="s">
        <v>3</v>
      </c>
      <c r="AO346" s="16" t="s">
        <v>3</v>
      </c>
      <c r="AP346" s="16" t="s">
        <v>68</v>
      </c>
      <c r="AQ346" s="16" t="s">
        <v>3</v>
      </c>
      <c r="AR346" s="16" t="s">
        <v>3</v>
      </c>
      <c r="AS346" s="16" t="s">
        <v>3</v>
      </c>
      <c r="AT346" s="16" t="s">
        <v>3</v>
      </c>
      <c r="AU346" s="11" t="s">
        <v>3</v>
      </c>
      <c r="AV346" s="11" t="s">
        <v>3</v>
      </c>
      <c r="AW346" s="11" t="s">
        <v>3</v>
      </c>
      <c r="AX346" s="17" t="str">
        <f>VLOOKUP(G346,'[1]JDA data'!$D:$E,2,0)</f>
        <v>AA0006</v>
      </c>
      <c r="AY346" s="17" t="b">
        <f t="shared" si="21"/>
        <v>1</v>
      </c>
      <c r="AZ346" s="17" t="str">
        <f t="shared" si="22"/>
        <v>BTS</v>
      </c>
    </row>
    <row r="347" spans="1:52" s="18" customFormat="1" ht="16.5" customHeight="1" x14ac:dyDescent="0.35">
      <c r="A347" s="8" t="str">
        <f>IF(N347="","-",IFERROR(VLOOKUP(N347,'[1]All Route Non-Bailment V76'!$A:$H,5,0),VLOOKUP(N347,'[1]TTVT AAT PxP Bailment EDC V76'!$A:$H,5,0)))</f>
        <v>Bailment</v>
      </c>
      <c r="B347" s="9" t="str">
        <f t="shared" si="20"/>
        <v>Completed</v>
      </c>
      <c r="C347" s="10">
        <f t="shared" si="23"/>
        <v>346</v>
      </c>
      <c r="D347" s="11" t="s">
        <v>55</v>
      </c>
      <c r="E347" s="12" t="s">
        <v>44</v>
      </c>
      <c r="F347" s="11" t="s">
        <v>1</v>
      </c>
      <c r="G347" s="11">
        <v>4413303</v>
      </c>
      <c r="H347" s="13" t="str">
        <f>IF(N347="","-",IFERROR(VLOOKUP(N347,'[1]All Route Non-Bailment V76'!$A:$H,7,0),VLOOKUP(N347,'[1]TTVT AAT PxP Bailment EDC V76'!$A:$H,7,0)))</f>
        <v>Round Trip</v>
      </c>
      <c r="I347" s="11" t="s">
        <v>45</v>
      </c>
      <c r="J347" s="12">
        <v>45278</v>
      </c>
      <c r="K347" s="12">
        <v>45279</v>
      </c>
      <c r="L347" s="12">
        <v>45279</v>
      </c>
      <c r="M347" s="12" t="s">
        <v>69</v>
      </c>
      <c r="N347" s="11" t="s">
        <v>118</v>
      </c>
      <c r="O347" s="13" t="str">
        <f>IF(N347="","-",IFERROR(VLOOKUP(N347,'[1]All Route Non-Bailment V76'!$A:$H,6,0),VLOOKUP(N347,'[1]TTVT AAT PxP Bailment EDC V76'!$A:$H,6,0)))</f>
        <v>11 - 20</v>
      </c>
      <c r="P347" s="11">
        <v>1</v>
      </c>
      <c r="Q347" s="11" t="s">
        <v>3</v>
      </c>
      <c r="R347" s="11" t="s">
        <v>3</v>
      </c>
      <c r="S347" s="13" t="str">
        <f>IF(N347="","-",IFERROR(VLOOKUP(N347,'[1]All Route Non-Bailment V76'!$A:$AF,32,0),VLOOKUP(N347,'[1]TTVT AAT PxP Bailment EDC V76'!$A:$AC,29,0)))</f>
        <v>6W</v>
      </c>
      <c r="T347" s="11" t="s">
        <v>48</v>
      </c>
      <c r="U347" s="11" t="s">
        <v>94</v>
      </c>
      <c r="V347" s="14" t="s">
        <v>109</v>
      </c>
      <c r="W347" s="11" t="s">
        <v>110</v>
      </c>
      <c r="X347" s="15" t="s">
        <v>52</v>
      </c>
      <c r="Y347" s="15" t="s">
        <v>54</v>
      </c>
      <c r="Z347" s="16" t="s">
        <v>3</v>
      </c>
      <c r="AA347" s="16" t="s">
        <v>3</v>
      </c>
      <c r="AB347" s="16" t="s">
        <v>3</v>
      </c>
      <c r="AC347" s="16" t="s">
        <v>3</v>
      </c>
      <c r="AD347" s="15" t="s">
        <v>3</v>
      </c>
      <c r="AE347" s="15" t="s">
        <v>3</v>
      </c>
      <c r="AF347" s="16" t="s">
        <v>3</v>
      </c>
      <c r="AG347" s="16" t="s">
        <v>3</v>
      </c>
      <c r="AH347" s="16" t="s">
        <v>3</v>
      </c>
      <c r="AI347" s="16" t="s">
        <v>3</v>
      </c>
      <c r="AJ347" s="15" t="s">
        <v>3</v>
      </c>
      <c r="AK347" s="15" t="s">
        <v>3</v>
      </c>
      <c r="AL347" s="16" t="s">
        <v>3</v>
      </c>
      <c r="AM347" s="16" t="s">
        <v>3</v>
      </c>
      <c r="AN347" s="16" t="s">
        <v>3</v>
      </c>
      <c r="AO347" s="16" t="s">
        <v>3</v>
      </c>
      <c r="AP347" s="16" t="s">
        <v>53</v>
      </c>
      <c r="AQ347" s="16" t="s">
        <v>3</v>
      </c>
      <c r="AR347" s="16" t="s">
        <v>3</v>
      </c>
      <c r="AS347" s="16" t="s">
        <v>3</v>
      </c>
      <c r="AT347" s="16" t="s">
        <v>3</v>
      </c>
      <c r="AU347" s="11" t="s">
        <v>3</v>
      </c>
      <c r="AV347" s="11" t="s">
        <v>3</v>
      </c>
      <c r="AW347" s="11" t="s">
        <v>3</v>
      </c>
      <c r="AX347" s="17" t="str">
        <f>VLOOKUP(G347,'[1]JDA data'!$D:$E,2,0)</f>
        <v>AC0041</v>
      </c>
      <c r="AY347" s="17" t="b">
        <f t="shared" si="21"/>
        <v>1</v>
      </c>
      <c r="AZ347" s="17" t="str">
        <f t="shared" si="22"/>
        <v>JNS</v>
      </c>
    </row>
    <row r="348" spans="1:52" s="18" customFormat="1" ht="16.5" customHeight="1" x14ac:dyDescent="0.35">
      <c r="A348" s="8" t="str">
        <f>IF(N348="","-",IFERROR(VLOOKUP(N348,'[1]All Route Non-Bailment V76'!$A:$H,5,0),VLOOKUP(N348,'[1]TTVT AAT PxP Bailment EDC V76'!$A:$H,5,0)))</f>
        <v>Bailment</v>
      </c>
      <c r="B348" s="9" t="str">
        <f t="shared" si="20"/>
        <v>Completed</v>
      </c>
      <c r="C348" s="10">
        <f t="shared" si="23"/>
        <v>347</v>
      </c>
      <c r="D348" s="11" t="s">
        <v>62</v>
      </c>
      <c r="E348" s="12" t="s">
        <v>44</v>
      </c>
      <c r="F348" s="11" t="s">
        <v>0</v>
      </c>
      <c r="G348" s="11">
        <v>4424317</v>
      </c>
      <c r="H348" s="13" t="str">
        <f>IF(N348="","-",IFERROR(VLOOKUP(N348,'[1]All Route Non-Bailment V76'!$A:$H,7,0),VLOOKUP(N348,'[1]TTVT AAT PxP Bailment EDC V76'!$A:$H,7,0)))</f>
        <v>Round Trip</v>
      </c>
      <c r="I348" s="11" t="s">
        <v>45</v>
      </c>
      <c r="J348" s="12">
        <v>45279</v>
      </c>
      <c r="K348" s="12">
        <v>45279</v>
      </c>
      <c r="L348" s="12">
        <v>45279</v>
      </c>
      <c r="M348" s="12" t="s">
        <v>46</v>
      </c>
      <c r="N348" s="11" t="s">
        <v>161</v>
      </c>
      <c r="O348" s="13" t="str">
        <f>IF(N348="","-",IFERROR(VLOOKUP(N348,'[1]All Route Non-Bailment V76'!$A:$H,6,0),VLOOKUP(N348,'[1]TTVT AAT PxP Bailment EDC V76'!$A:$H,6,0)))</f>
        <v>11 - 20</v>
      </c>
      <c r="P348" s="11">
        <v>1</v>
      </c>
      <c r="Q348" s="11" t="s">
        <v>3</v>
      </c>
      <c r="R348" s="11" t="s">
        <v>3</v>
      </c>
      <c r="S348" s="13" t="str">
        <f>IF(N348="","-",IFERROR(VLOOKUP(N348,'[1]All Route Non-Bailment V76'!$A:$AF,32,0),VLOOKUP(N348,'[1]TTVT AAT PxP Bailment EDC V76'!$A:$AC,29,0)))</f>
        <v>6W</v>
      </c>
      <c r="T348" s="11" t="s">
        <v>48</v>
      </c>
      <c r="U348" s="11" t="s">
        <v>65</v>
      </c>
      <c r="V348" s="14" t="s">
        <v>66</v>
      </c>
      <c r="W348" s="11" t="s">
        <v>67</v>
      </c>
      <c r="X348" s="15" t="s">
        <v>52</v>
      </c>
      <c r="Y348" s="15" t="s">
        <v>162</v>
      </c>
      <c r="Z348" s="16" t="s">
        <v>3</v>
      </c>
      <c r="AA348" s="16" t="s">
        <v>3</v>
      </c>
      <c r="AB348" s="16" t="s">
        <v>3</v>
      </c>
      <c r="AC348" s="16" t="s">
        <v>3</v>
      </c>
      <c r="AD348" s="15" t="s">
        <v>3</v>
      </c>
      <c r="AE348" s="15" t="s">
        <v>3</v>
      </c>
      <c r="AF348" s="16" t="s">
        <v>3</v>
      </c>
      <c r="AG348" s="16" t="s">
        <v>3</v>
      </c>
      <c r="AH348" s="16" t="s">
        <v>3</v>
      </c>
      <c r="AI348" s="16" t="s">
        <v>3</v>
      </c>
      <c r="AJ348" s="15" t="s">
        <v>3</v>
      </c>
      <c r="AK348" s="15" t="s">
        <v>3</v>
      </c>
      <c r="AL348" s="16" t="s">
        <v>3</v>
      </c>
      <c r="AM348" s="16" t="s">
        <v>3</v>
      </c>
      <c r="AN348" s="16" t="s">
        <v>3</v>
      </c>
      <c r="AO348" s="16" t="s">
        <v>3</v>
      </c>
      <c r="AP348" s="16" t="s">
        <v>54</v>
      </c>
      <c r="AQ348" s="16" t="s">
        <v>3</v>
      </c>
      <c r="AR348" s="16" t="s">
        <v>3</v>
      </c>
      <c r="AS348" s="16" t="s">
        <v>3</v>
      </c>
      <c r="AT348" s="16" t="s">
        <v>3</v>
      </c>
      <c r="AU348" s="11" t="s">
        <v>3</v>
      </c>
      <c r="AV348" s="11" t="s">
        <v>3</v>
      </c>
      <c r="AW348" s="11" t="s">
        <v>3</v>
      </c>
      <c r="AX348" s="17" t="str">
        <f>VLOOKUP(G348,'[1]JDA data'!$D:$E,2,0)</f>
        <v>JS0001</v>
      </c>
      <c r="AY348" s="17" t="b">
        <f t="shared" si="21"/>
        <v>1</v>
      </c>
      <c r="AZ348" s="17" t="str">
        <f t="shared" si="22"/>
        <v>DRD</v>
      </c>
    </row>
    <row r="349" spans="1:52" s="18" customFormat="1" ht="16.5" customHeight="1" x14ac:dyDescent="0.35">
      <c r="A349" s="8" t="str">
        <f>IF(N349="","-",IFERROR(VLOOKUP(N349,'[1]All Route Non-Bailment V76'!$A:$H,5,0),VLOOKUP(N349,'[1]TTVT AAT PxP Bailment EDC V76'!$A:$H,5,0)))</f>
        <v>Bailment</v>
      </c>
      <c r="B349" s="9" t="str">
        <f t="shared" si="20"/>
        <v>Completed</v>
      </c>
      <c r="C349" s="10">
        <f t="shared" si="23"/>
        <v>348</v>
      </c>
      <c r="D349" s="11" t="s">
        <v>43</v>
      </c>
      <c r="E349" s="12" t="s">
        <v>44</v>
      </c>
      <c r="F349" s="11" t="s">
        <v>1</v>
      </c>
      <c r="G349" s="11">
        <v>4424359</v>
      </c>
      <c r="H349" s="13" t="str">
        <f>IF(N349="","-",IFERROR(VLOOKUP(N349,'[1]All Route Non-Bailment V76'!$A:$H,7,0),VLOOKUP(N349,'[1]TTVT AAT PxP Bailment EDC V76'!$A:$H,7,0)))</f>
        <v>Round Trip</v>
      </c>
      <c r="I349" s="11" t="s">
        <v>45</v>
      </c>
      <c r="J349" s="12">
        <v>45279</v>
      </c>
      <c r="K349" s="12">
        <v>45279</v>
      </c>
      <c r="L349" s="12">
        <v>45279</v>
      </c>
      <c r="M349" s="12" t="s">
        <v>46</v>
      </c>
      <c r="N349" s="11" t="s">
        <v>136</v>
      </c>
      <c r="O349" s="13" t="str">
        <f>IF(N349="","-",IFERROR(VLOOKUP(N349,'[1]All Route Non-Bailment V76'!$A:$H,6,0),VLOOKUP(N349,'[1]TTVT AAT PxP Bailment EDC V76'!$A:$H,6,0)))</f>
        <v>11 - 20</v>
      </c>
      <c r="P349" s="11">
        <v>1</v>
      </c>
      <c r="Q349" s="11" t="s">
        <v>3</v>
      </c>
      <c r="R349" s="11" t="s">
        <v>3</v>
      </c>
      <c r="S349" s="13" t="str">
        <f>IF(N349="","-",IFERROR(VLOOKUP(N349,'[1]All Route Non-Bailment V76'!$A:$AF,32,0),VLOOKUP(N349,'[1]TTVT AAT PxP Bailment EDC V76'!$A:$AC,29,0)))</f>
        <v>6W</v>
      </c>
      <c r="T349" s="11" t="s">
        <v>48</v>
      </c>
      <c r="U349" s="11" t="s">
        <v>49</v>
      </c>
      <c r="V349" s="14" t="s">
        <v>50</v>
      </c>
      <c r="W349" s="11" t="s">
        <v>51</v>
      </c>
      <c r="X349" s="15" t="s">
        <v>52</v>
      </c>
      <c r="Y349" s="15" t="s">
        <v>157</v>
      </c>
      <c r="Z349" s="16" t="s">
        <v>3</v>
      </c>
      <c r="AA349" s="16" t="s">
        <v>3</v>
      </c>
      <c r="AB349" s="16" t="s">
        <v>3</v>
      </c>
      <c r="AC349" s="16" t="s">
        <v>3</v>
      </c>
      <c r="AD349" s="15" t="s">
        <v>3</v>
      </c>
      <c r="AE349" s="15" t="s">
        <v>3</v>
      </c>
      <c r="AF349" s="16" t="s">
        <v>3</v>
      </c>
      <c r="AG349" s="16" t="s">
        <v>3</v>
      </c>
      <c r="AH349" s="16" t="s">
        <v>3</v>
      </c>
      <c r="AI349" s="16" t="s">
        <v>3</v>
      </c>
      <c r="AJ349" s="15" t="s">
        <v>3</v>
      </c>
      <c r="AK349" s="15" t="s">
        <v>3</v>
      </c>
      <c r="AL349" s="16" t="s">
        <v>3</v>
      </c>
      <c r="AM349" s="16" t="s">
        <v>3</v>
      </c>
      <c r="AN349" s="16" t="s">
        <v>3</v>
      </c>
      <c r="AO349" s="16" t="s">
        <v>3</v>
      </c>
      <c r="AP349" s="16" t="s">
        <v>54</v>
      </c>
      <c r="AQ349" s="16" t="s">
        <v>3</v>
      </c>
      <c r="AR349" s="16" t="s">
        <v>3</v>
      </c>
      <c r="AS349" s="16" t="s">
        <v>3</v>
      </c>
      <c r="AT349" s="16" t="s">
        <v>3</v>
      </c>
      <c r="AU349" s="11" t="s">
        <v>3</v>
      </c>
      <c r="AV349" s="11" t="s">
        <v>3</v>
      </c>
      <c r="AW349" s="11" t="s">
        <v>3</v>
      </c>
      <c r="AX349" s="17" t="str">
        <f>VLOOKUP(G349,'[1]JDA data'!$D:$E,2,0)</f>
        <v>AC0011</v>
      </c>
      <c r="AY349" s="17" t="b">
        <f t="shared" si="21"/>
        <v>1</v>
      </c>
      <c r="AZ349" s="17" t="str">
        <f t="shared" si="22"/>
        <v>BTS</v>
      </c>
    </row>
    <row r="350" spans="1:52" s="18" customFormat="1" ht="16.5" customHeight="1" x14ac:dyDescent="0.35">
      <c r="A350" s="8" t="str">
        <f>IF(N350="","-",IFERROR(VLOOKUP(N350,'[1]All Route Non-Bailment V76'!$A:$H,5,0),VLOOKUP(N350,'[1]TTVT AAT PxP Bailment EDC V76'!$A:$H,5,0)))</f>
        <v>Non Bailment</v>
      </c>
      <c r="B350" s="9" t="str">
        <f t="shared" si="20"/>
        <v>Completed</v>
      </c>
      <c r="C350" s="10">
        <f t="shared" si="23"/>
        <v>349</v>
      </c>
      <c r="D350" s="11" t="s">
        <v>182</v>
      </c>
      <c r="E350" s="12" t="s">
        <v>44</v>
      </c>
      <c r="F350" s="11" t="s">
        <v>0</v>
      </c>
      <c r="G350" s="11">
        <v>4390254</v>
      </c>
      <c r="H350" s="13" t="str">
        <f>IF(N350="","-",IFERROR(VLOOKUP(N350,'[1]All Route Non-Bailment V76'!$A:$H,7,0),VLOOKUP(N350,'[1]TTVT AAT PxP Bailment EDC V76'!$A:$H,7,0)))</f>
        <v>One way</v>
      </c>
      <c r="I350" s="11" t="s">
        <v>45</v>
      </c>
      <c r="J350" s="12">
        <f>K350</f>
        <v>45261</v>
      </c>
      <c r="K350" s="12">
        <v>45261</v>
      </c>
      <c r="L350" s="12">
        <v>45261</v>
      </c>
      <c r="M350" s="12" t="s">
        <v>3</v>
      </c>
      <c r="N350" s="11" t="s">
        <v>183</v>
      </c>
      <c r="O350" s="13" t="str">
        <f>IF(N350="","-",IFERROR(VLOOKUP(N350,'[1]All Route Non-Bailment V76'!$A:$H,6,0),VLOOKUP(N350,'[1]TTVT AAT PxP Bailment EDC V76'!$A:$H,6,0)))</f>
        <v>21 - 30</v>
      </c>
      <c r="P350" s="11">
        <v>1</v>
      </c>
      <c r="Q350" s="11" t="s">
        <v>3</v>
      </c>
      <c r="R350" s="11" t="s">
        <v>3</v>
      </c>
      <c r="S350" s="13" t="str">
        <f>IF(N350="","-",IFERROR(VLOOKUP(N350,'[1]All Route Non-Bailment V76'!$A:$AF,32,0),VLOOKUP(N350,'[1]TTVT AAT PxP Bailment EDC V76'!$A:$AC,29,0)))</f>
        <v>6W</v>
      </c>
      <c r="T350" s="11" t="s">
        <v>48</v>
      </c>
      <c r="U350" s="11" t="s">
        <v>184</v>
      </c>
      <c r="V350" s="14" t="s">
        <v>185</v>
      </c>
      <c r="W350" s="11" t="s">
        <v>186</v>
      </c>
      <c r="X350" s="15" t="s">
        <v>187</v>
      </c>
      <c r="Y350" s="15" t="s">
        <v>188</v>
      </c>
      <c r="Z350" s="16" t="s">
        <v>3</v>
      </c>
      <c r="AA350" s="16" t="s">
        <v>3</v>
      </c>
      <c r="AB350" s="16" t="s">
        <v>3</v>
      </c>
      <c r="AC350" s="16" t="s">
        <v>3</v>
      </c>
      <c r="AD350" s="15" t="s">
        <v>3</v>
      </c>
      <c r="AE350" s="15" t="s">
        <v>3</v>
      </c>
      <c r="AF350" s="16" t="s">
        <v>3</v>
      </c>
      <c r="AG350" s="16" t="s">
        <v>3</v>
      </c>
      <c r="AH350" s="16" t="s">
        <v>3</v>
      </c>
      <c r="AI350" s="16" t="s">
        <v>3</v>
      </c>
      <c r="AJ350" s="15" t="s">
        <v>3</v>
      </c>
      <c r="AK350" s="15" t="s">
        <v>3</v>
      </c>
      <c r="AL350" s="16" t="s">
        <v>3</v>
      </c>
      <c r="AM350" s="16" t="s">
        <v>3</v>
      </c>
      <c r="AN350" s="16" t="s">
        <v>3</v>
      </c>
      <c r="AO350" s="16" t="s">
        <v>3</v>
      </c>
      <c r="AP350" s="16" t="s">
        <v>189</v>
      </c>
      <c r="AQ350" s="16" t="s">
        <v>3</v>
      </c>
      <c r="AR350" s="16" t="s">
        <v>3</v>
      </c>
      <c r="AS350" s="16" t="s">
        <v>3</v>
      </c>
      <c r="AT350" s="16" t="s">
        <v>3</v>
      </c>
      <c r="AU350" s="11" t="s">
        <v>3</v>
      </c>
      <c r="AV350" s="11" t="s">
        <v>3</v>
      </c>
      <c r="AW350" s="11" t="s">
        <v>3</v>
      </c>
      <c r="AX350" s="17" t="str">
        <f>VLOOKUP(G350,'[1]JDA data'!$D:$E,2,0)</f>
        <v>TGA408</v>
      </c>
      <c r="AY350" s="17" t="b">
        <f t="shared" si="21"/>
        <v>1</v>
      </c>
      <c r="AZ350" s="17" t="str">
        <f t="shared" si="22"/>
        <v>PPGT</v>
      </c>
    </row>
    <row r="351" spans="1:52" s="18" customFormat="1" ht="16.5" customHeight="1" x14ac:dyDescent="0.35">
      <c r="A351" s="8" t="str">
        <f>IF(N351="","-",IFERROR(VLOOKUP(N351,'[1]All Route Non-Bailment V76'!$A:$H,5,0),VLOOKUP(N351,'[1]TTVT AAT PxP Bailment EDC V76'!$A:$H,5,0)))</f>
        <v>Non Bailment</v>
      </c>
      <c r="B351" s="9" t="str">
        <f t="shared" si="20"/>
        <v>Completed</v>
      </c>
      <c r="C351" s="10">
        <f t="shared" si="23"/>
        <v>350</v>
      </c>
      <c r="D351" s="11" t="s">
        <v>190</v>
      </c>
      <c r="E351" s="12" t="s">
        <v>44</v>
      </c>
      <c r="F351" s="11" t="s">
        <v>0</v>
      </c>
      <c r="G351" s="11">
        <v>4395047</v>
      </c>
      <c r="H351" s="13" t="str">
        <f>IF(N351="","-",IFERROR(VLOOKUP(N351,'[1]All Route Non-Bailment V76'!$A:$H,7,0),VLOOKUP(N351,'[1]TTVT AAT PxP Bailment EDC V76'!$A:$H,7,0)))</f>
        <v>One way</v>
      </c>
      <c r="I351" s="11" t="s">
        <v>45</v>
      </c>
      <c r="J351" s="12">
        <f t="shared" ref="J351:J414" si="24">K351</f>
        <v>45261</v>
      </c>
      <c r="K351" s="12">
        <v>45261</v>
      </c>
      <c r="L351" s="12">
        <v>45261</v>
      </c>
      <c r="M351" s="12" t="s">
        <v>3</v>
      </c>
      <c r="N351" s="11" t="s">
        <v>183</v>
      </c>
      <c r="O351" s="13" t="str">
        <f>IF(N351="","-",IFERROR(VLOOKUP(N351,'[1]All Route Non-Bailment V76'!$A:$H,6,0),VLOOKUP(N351,'[1]TTVT AAT PxP Bailment EDC V76'!$A:$H,6,0)))</f>
        <v>21 - 30</v>
      </c>
      <c r="P351" s="11">
        <v>1</v>
      </c>
      <c r="Q351" s="11" t="s">
        <v>3</v>
      </c>
      <c r="R351" s="11" t="s">
        <v>3</v>
      </c>
      <c r="S351" s="13" t="str">
        <f>IF(N351="","-",IFERROR(VLOOKUP(N351,'[1]All Route Non-Bailment V76'!$A:$AF,32,0),VLOOKUP(N351,'[1]TTVT AAT PxP Bailment EDC V76'!$A:$AC,29,0)))</f>
        <v>6W</v>
      </c>
      <c r="T351" s="11" t="s">
        <v>48</v>
      </c>
      <c r="U351" s="11" t="s">
        <v>191</v>
      </c>
      <c r="V351" s="14" t="s">
        <v>192</v>
      </c>
      <c r="W351" s="11" t="s">
        <v>193</v>
      </c>
      <c r="X351" s="15" t="s">
        <v>187</v>
      </c>
      <c r="Y351" s="15" t="s">
        <v>188</v>
      </c>
      <c r="Z351" s="16" t="s">
        <v>3</v>
      </c>
      <c r="AA351" s="16" t="s">
        <v>3</v>
      </c>
      <c r="AB351" s="16" t="s">
        <v>3</v>
      </c>
      <c r="AC351" s="16" t="s">
        <v>3</v>
      </c>
      <c r="AD351" s="15" t="s">
        <v>3</v>
      </c>
      <c r="AE351" s="15" t="s">
        <v>3</v>
      </c>
      <c r="AF351" s="16" t="s">
        <v>3</v>
      </c>
      <c r="AG351" s="16" t="s">
        <v>3</v>
      </c>
      <c r="AH351" s="16" t="s">
        <v>3</v>
      </c>
      <c r="AI351" s="16" t="s">
        <v>3</v>
      </c>
      <c r="AJ351" s="15" t="s">
        <v>3</v>
      </c>
      <c r="AK351" s="15" t="s">
        <v>3</v>
      </c>
      <c r="AL351" s="16" t="s">
        <v>3</v>
      </c>
      <c r="AM351" s="16" t="s">
        <v>3</v>
      </c>
      <c r="AN351" s="16" t="s">
        <v>3</v>
      </c>
      <c r="AO351" s="16" t="s">
        <v>3</v>
      </c>
      <c r="AP351" s="16" t="s">
        <v>189</v>
      </c>
      <c r="AQ351" s="16" t="s">
        <v>3</v>
      </c>
      <c r="AR351" s="16" t="s">
        <v>3</v>
      </c>
      <c r="AS351" s="16" t="s">
        <v>3</v>
      </c>
      <c r="AT351" s="16" t="s">
        <v>3</v>
      </c>
      <c r="AU351" s="11" t="s">
        <v>3</v>
      </c>
      <c r="AV351" s="11" t="s">
        <v>3</v>
      </c>
      <c r="AW351" s="11" t="s">
        <v>3</v>
      </c>
      <c r="AX351" s="17" t="str">
        <f>VLOOKUP(G351,'[1]JDA data'!$D:$E,2,0)</f>
        <v>TGA408</v>
      </c>
      <c r="AY351" s="17" t="b">
        <f t="shared" si="21"/>
        <v>1</v>
      </c>
      <c r="AZ351" s="17" t="str">
        <f t="shared" si="22"/>
        <v>SPL</v>
      </c>
    </row>
    <row r="352" spans="1:52" s="18" customFormat="1" ht="16.5" customHeight="1" x14ac:dyDescent="0.35">
      <c r="A352" s="8" t="str">
        <f>IF(N352="","-",IFERROR(VLOOKUP(N352,'[1]All Route Non-Bailment V76'!$A:$H,5,0),VLOOKUP(N352,'[1]TTVT AAT PxP Bailment EDC V76'!$A:$H,5,0)))</f>
        <v>Non Bailment</v>
      </c>
      <c r="B352" s="9" t="str">
        <f t="shared" si="20"/>
        <v>Completed</v>
      </c>
      <c r="C352" s="10">
        <f t="shared" si="23"/>
        <v>351</v>
      </c>
      <c r="D352" s="11" t="s">
        <v>194</v>
      </c>
      <c r="E352" s="12" t="s">
        <v>44</v>
      </c>
      <c r="F352" s="11" t="s">
        <v>0</v>
      </c>
      <c r="G352" s="11">
        <v>4395048</v>
      </c>
      <c r="H352" s="13" t="str">
        <f>IF(N352="","-",IFERROR(VLOOKUP(N352,'[1]All Route Non-Bailment V76'!$A:$H,7,0),VLOOKUP(N352,'[1]TTVT AAT PxP Bailment EDC V76'!$A:$H,7,0)))</f>
        <v>One way</v>
      </c>
      <c r="I352" s="11" t="s">
        <v>45</v>
      </c>
      <c r="J352" s="12">
        <f t="shared" si="24"/>
        <v>45261</v>
      </c>
      <c r="K352" s="12">
        <v>45261</v>
      </c>
      <c r="L352" s="12">
        <v>45261</v>
      </c>
      <c r="M352" s="12" t="s">
        <v>3</v>
      </c>
      <c r="N352" s="11" t="s">
        <v>183</v>
      </c>
      <c r="O352" s="13" t="str">
        <f>IF(N352="","-",IFERROR(VLOOKUP(N352,'[1]All Route Non-Bailment V76'!$A:$H,6,0),VLOOKUP(N352,'[1]TTVT AAT PxP Bailment EDC V76'!$A:$H,6,0)))</f>
        <v>21 - 30</v>
      </c>
      <c r="P352" s="11">
        <v>1</v>
      </c>
      <c r="Q352" s="11" t="s">
        <v>3</v>
      </c>
      <c r="R352" s="11" t="s">
        <v>3</v>
      </c>
      <c r="S352" s="13" t="str">
        <f>IF(N352="","-",IFERROR(VLOOKUP(N352,'[1]All Route Non-Bailment V76'!$A:$AF,32,0),VLOOKUP(N352,'[1]TTVT AAT PxP Bailment EDC V76'!$A:$AC,29,0)))</f>
        <v>6W</v>
      </c>
      <c r="T352" s="11" t="s">
        <v>48</v>
      </c>
      <c r="U352" s="11" t="s">
        <v>195</v>
      </c>
      <c r="V352" s="14" t="s">
        <v>196</v>
      </c>
      <c r="W352" s="11" t="s">
        <v>197</v>
      </c>
      <c r="X352" s="15" t="s">
        <v>187</v>
      </c>
      <c r="Y352" s="15" t="s">
        <v>188</v>
      </c>
      <c r="Z352" s="16" t="s">
        <v>3</v>
      </c>
      <c r="AA352" s="16" t="s">
        <v>3</v>
      </c>
      <c r="AB352" s="16" t="s">
        <v>3</v>
      </c>
      <c r="AC352" s="16" t="s">
        <v>3</v>
      </c>
      <c r="AD352" s="15" t="s">
        <v>3</v>
      </c>
      <c r="AE352" s="15" t="s">
        <v>3</v>
      </c>
      <c r="AF352" s="16" t="s">
        <v>3</v>
      </c>
      <c r="AG352" s="16" t="s">
        <v>3</v>
      </c>
      <c r="AH352" s="16" t="s">
        <v>3</v>
      </c>
      <c r="AI352" s="16" t="s">
        <v>3</v>
      </c>
      <c r="AJ352" s="15" t="s">
        <v>3</v>
      </c>
      <c r="AK352" s="15" t="s">
        <v>3</v>
      </c>
      <c r="AL352" s="16" t="s">
        <v>3</v>
      </c>
      <c r="AM352" s="16" t="s">
        <v>3</v>
      </c>
      <c r="AN352" s="16" t="s">
        <v>3</v>
      </c>
      <c r="AO352" s="16" t="s">
        <v>3</v>
      </c>
      <c r="AP352" s="16" t="s">
        <v>189</v>
      </c>
      <c r="AQ352" s="16" t="s">
        <v>3</v>
      </c>
      <c r="AR352" s="16" t="s">
        <v>3</v>
      </c>
      <c r="AS352" s="16" t="s">
        <v>3</v>
      </c>
      <c r="AT352" s="16" t="s">
        <v>3</v>
      </c>
      <c r="AU352" s="11" t="s">
        <v>3</v>
      </c>
      <c r="AV352" s="11" t="s">
        <v>3</v>
      </c>
      <c r="AW352" s="11" t="s">
        <v>3</v>
      </c>
      <c r="AX352" s="17" t="str">
        <f>VLOOKUP(G352,'[1]JDA data'!$D:$E,2,0)</f>
        <v>TGA408</v>
      </c>
      <c r="AY352" s="17" t="b">
        <f t="shared" si="21"/>
        <v>1</v>
      </c>
      <c r="AZ352" s="17" t="str">
        <f t="shared" si="22"/>
        <v>SBA</v>
      </c>
    </row>
    <row r="353" spans="1:52" s="18" customFormat="1" ht="16.5" customHeight="1" x14ac:dyDescent="0.35">
      <c r="A353" s="8" t="str">
        <f>IF(N353="","-",IFERROR(VLOOKUP(N353,'[1]All Route Non-Bailment V76'!$A:$H,5,0),VLOOKUP(N353,'[1]TTVT AAT PxP Bailment EDC V76'!$A:$H,5,0)))</f>
        <v>Non Bailment</v>
      </c>
      <c r="B353" s="9" t="str">
        <f t="shared" si="20"/>
        <v>Completed</v>
      </c>
      <c r="C353" s="10">
        <f t="shared" si="23"/>
        <v>352</v>
      </c>
      <c r="D353" s="11" t="s">
        <v>190</v>
      </c>
      <c r="E353" s="12" t="s">
        <v>44</v>
      </c>
      <c r="F353" s="11" t="s">
        <v>0</v>
      </c>
      <c r="G353" s="11">
        <v>4395049</v>
      </c>
      <c r="H353" s="13" t="str">
        <f>IF(N353="","-",IFERROR(VLOOKUP(N353,'[1]All Route Non-Bailment V76'!$A:$H,7,0),VLOOKUP(N353,'[1]TTVT AAT PxP Bailment EDC V76'!$A:$H,7,0)))</f>
        <v>One way</v>
      </c>
      <c r="I353" s="11" t="s">
        <v>45</v>
      </c>
      <c r="J353" s="12">
        <f t="shared" si="24"/>
        <v>45261</v>
      </c>
      <c r="K353" s="12">
        <v>45261</v>
      </c>
      <c r="L353" s="12">
        <v>45261</v>
      </c>
      <c r="M353" s="12" t="s">
        <v>3</v>
      </c>
      <c r="N353" s="11" t="s">
        <v>183</v>
      </c>
      <c r="O353" s="13" t="str">
        <f>IF(N353="","-",IFERROR(VLOOKUP(N353,'[1]All Route Non-Bailment V76'!$A:$H,6,0),VLOOKUP(N353,'[1]TTVT AAT PxP Bailment EDC V76'!$A:$H,6,0)))</f>
        <v>21 - 30</v>
      </c>
      <c r="P353" s="11">
        <v>1</v>
      </c>
      <c r="Q353" s="11" t="s">
        <v>3</v>
      </c>
      <c r="R353" s="11" t="s">
        <v>3</v>
      </c>
      <c r="S353" s="13" t="str">
        <f>IF(N353="","-",IFERROR(VLOOKUP(N353,'[1]All Route Non-Bailment V76'!$A:$AF,32,0),VLOOKUP(N353,'[1]TTVT AAT PxP Bailment EDC V76'!$A:$AC,29,0)))</f>
        <v>6W</v>
      </c>
      <c r="T353" s="11" t="s">
        <v>48</v>
      </c>
      <c r="U353" s="11" t="s">
        <v>198</v>
      </c>
      <c r="V353" s="14" t="s">
        <v>199</v>
      </c>
      <c r="W353" s="11" t="s">
        <v>200</v>
      </c>
      <c r="X353" s="15" t="s">
        <v>187</v>
      </c>
      <c r="Y353" s="15" t="s">
        <v>188</v>
      </c>
      <c r="Z353" s="16" t="s">
        <v>3</v>
      </c>
      <c r="AA353" s="16" t="s">
        <v>3</v>
      </c>
      <c r="AB353" s="16" t="s">
        <v>3</v>
      </c>
      <c r="AC353" s="16" t="s">
        <v>3</v>
      </c>
      <c r="AD353" s="15" t="s">
        <v>3</v>
      </c>
      <c r="AE353" s="15" t="s">
        <v>3</v>
      </c>
      <c r="AF353" s="16" t="s">
        <v>3</v>
      </c>
      <c r="AG353" s="16" t="s">
        <v>3</v>
      </c>
      <c r="AH353" s="16" t="s">
        <v>3</v>
      </c>
      <c r="AI353" s="16" t="s">
        <v>3</v>
      </c>
      <c r="AJ353" s="15" t="s">
        <v>3</v>
      </c>
      <c r="AK353" s="15" t="s">
        <v>3</v>
      </c>
      <c r="AL353" s="16" t="s">
        <v>3</v>
      </c>
      <c r="AM353" s="16" t="s">
        <v>3</v>
      </c>
      <c r="AN353" s="16" t="s">
        <v>3</v>
      </c>
      <c r="AO353" s="16" t="s">
        <v>3</v>
      </c>
      <c r="AP353" s="16" t="s">
        <v>189</v>
      </c>
      <c r="AQ353" s="16" t="s">
        <v>3</v>
      </c>
      <c r="AR353" s="16" t="s">
        <v>3</v>
      </c>
      <c r="AS353" s="16" t="s">
        <v>3</v>
      </c>
      <c r="AT353" s="16" t="s">
        <v>3</v>
      </c>
      <c r="AU353" s="11" t="s">
        <v>3</v>
      </c>
      <c r="AV353" s="11" t="s">
        <v>3</v>
      </c>
      <c r="AW353" s="11" t="s">
        <v>3</v>
      </c>
      <c r="AX353" s="17" t="str">
        <f>VLOOKUP(G353,'[1]JDA data'!$D:$E,2,0)</f>
        <v>TGA408</v>
      </c>
      <c r="AY353" s="17" t="b">
        <f t="shared" si="21"/>
        <v>1</v>
      </c>
      <c r="AZ353" s="17" t="str">
        <f t="shared" si="22"/>
        <v>SPL</v>
      </c>
    </row>
    <row r="354" spans="1:52" s="18" customFormat="1" ht="16.5" customHeight="1" x14ac:dyDescent="0.35">
      <c r="A354" s="8" t="str">
        <f>IF(N354="","-",IFERROR(VLOOKUP(N354,'[1]All Route Non-Bailment V76'!$A:$H,5,0),VLOOKUP(N354,'[1]TTVT AAT PxP Bailment EDC V76'!$A:$H,5,0)))</f>
        <v>Non Bailment</v>
      </c>
      <c r="B354" s="9" t="str">
        <f t="shared" si="20"/>
        <v>Completed</v>
      </c>
      <c r="C354" s="10">
        <f t="shared" si="23"/>
        <v>353</v>
      </c>
      <c r="D354" s="11" t="s">
        <v>182</v>
      </c>
      <c r="E354" s="12" t="s">
        <v>44</v>
      </c>
      <c r="F354" s="11" t="s">
        <v>0</v>
      </c>
      <c r="G354" s="11">
        <v>4395050</v>
      </c>
      <c r="H354" s="13" t="str">
        <f>IF(N354="","-",IFERROR(VLOOKUP(N354,'[1]All Route Non-Bailment V76'!$A:$H,7,0),VLOOKUP(N354,'[1]TTVT AAT PxP Bailment EDC V76'!$A:$H,7,0)))</f>
        <v>One way</v>
      </c>
      <c r="I354" s="11" t="s">
        <v>45</v>
      </c>
      <c r="J354" s="12">
        <f t="shared" si="24"/>
        <v>45261</v>
      </c>
      <c r="K354" s="12">
        <v>45261</v>
      </c>
      <c r="L354" s="12">
        <v>45261</v>
      </c>
      <c r="M354" s="12" t="s">
        <v>3</v>
      </c>
      <c r="N354" s="11" t="s">
        <v>183</v>
      </c>
      <c r="O354" s="13" t="str">
        <f>IF(N354="","-",IFERROR(VLOOKUP(N354,'[1]All Route Non-Bailment V76'!$A:$H,6,0),VLOOKUP(N354,'[1]TTVT AAT PxP Bailment EDC V76'!$A:$H,6,0)))</f>
        <v>21 - 30</v>
      </c>
      <c r="P354" s="11">
        <v>1</v>
      </c>
      <c r="Q354" s="11" t="s">
        <v>3</v>
      </c>
      <c r="R354" s="11" t="s">
        <v>3</v>
      </c>
      <c r="S354" s="13" t="str">
        <f>IF(N354="","-",IFERROR(VLOOKUP(N354,'[1]All Route Non-Bailment V76'!$A:$AF,32,0),VLOOKUP(N354,'[1]TTVT AAT PxP Bailment EDC V76'!$A:$AC,29,0)))</f>
        <v>6W</v>
      </c>
      <c r="T354" s="11" t="s">
        <v>48</v>
      </c>
      <c r="U354" s="11" t="s">
        <v>201</v>
      </c>
      <c r="V354" s="14" t="s">
        <v>202</v>
      </c>
      <c r="W354" s="11" t="s">
        <v>203</v>
      </c>
      <c r="X354" s="15" t="s">
        <v>187</v>
      </c>
      <c r="Y354" s="15" t="s">
        <v>188</v>
      </c>
      <c r="Z354" s="16" t="s">
        <v>3</v>
      </c>
      <c r="AA354" s="16" t="s">
        <v>3</v>
      </c>
      <c r="AB354" s="16" t="s">
        <v>3</v>
      </c>
      <c r="AC354" s="16" t="s">
        <v>3</v>
      </c>
      <c r="AD354" s="15" t="s">
        <v>3</v>
      </c>
      <c r="AE354" s="15" t="s">
        <v>3</v>
      </c>
      <c r="AF354" s="16" t="s">
        <v>3</v>
      </c>
      <c r="AG354" s="16" t="s">
        <v>3</v>
      </c>
      <c r="AH354" s="16" t="s">
        <v>3</v>
      </c>
      <c r="AI354" s="16" t="s">
        <v>3</v>
      </c>
      <c r="AJ354" s="15" t="s">
        <v>3</v>
      </c>
      <c r="AK354" s="15" t="s">
        <v>3</v>
      </c>
      <c r="AL354" s="16" t="s">
        <v>3</v>
      </c>
      <c r="AM354" s="16" t="s">
        <v>3</v>
      </c>
      <c r="AN354" s="16" t="s">
        <v>3</v>
      </c>
      <c r="AO354" s="16" t="s">
        <v>3</v>
      </c>
      <c r="AP354" s="16" t="s">
        <v>189</v>
      </c>
      <c r="AQ354" s="16" t="s">
        <v>3</v>
      </c>
      <c r="AR354" s="16" t="s">
        <v>3</v>
      </c>
      <c r="AS354" s="16" t="s">
        <v>3</v>
      </c>
      <c r="AT354" s="16" t="s">
        <v>3</v>
      </c>
      <c r="AU354" s="11" t="s">
        <v>3</v>
      </c>
      <c r="AV354" s="11" t="s">
        <v>3</v>
      </c>
      <c r="AW354" s="11" t="s">
        <v>3</v>
      </c>
      <c r="AX354" s="17" t="str">
        <f>VLOOKUP(G354,'[1]JDA data'!$D:$E,2,0)</f>
        <v>TGA408</v>
      </c>
      <c r="AY354" s="17" t="b">
        <f t="shared" si="21"/>
        <v>1</v>
      </c>
      <c r="AZ354" s="17" t="str">
        <f t="shared" si="22"/>
        <v>PPGT</v>
      </c>
    </row>
    <row r="355" spans="1:52" s="18" customFormat="1" ht="16.5" customHeight="1" x14ac:dyDescent="0.35">
      <c r="A355" s="8" t="str">
        <f>IF(N355="","-",IFERROR(VLOOKUP(N355,'[1]All Route Non-Bailment V76'!$A:$H,5,0),VLOOKUP(N355,'[1]TTVT AAT PxP Bailment EDC V76'!$A:$H,5,0)))</f>
        <v>Non Bailment</v>
      </c>
      <c r="B355" s="9" t="str">
        <f t="shared" si="20"/>
        <v>Completed</v>
      </c>
      <c r="C355" s="10">
        <f t="shared" si="23"/>
        <v>354</v>
      </c>
      <c r="D355" s="11" t="s">
        <v>194</v>
      </c>
      <c r="E355" s="12" t="s">
        <v>44</v>
      </c>
      <c r="F355" s="11" t="s">
        <v>0</v>
      </c>
      <c r="G355" s="11">
        <v>4395051</v>
      </c>
      <c r="H355" s="13" t="str">
        <f>IF(N355="","-",IFERROR(VLOOKUP(N355,'[1]All Route Non-Bailment V76'!$A:$H,7,0),VLOOKUP(N355,'[1]TTVT AAT PxP Bailment EDC V76'!$A:$H,7,0)))</f>
        <v>One way</v>
      </c>
      <c r="I355" s="11" t="s">
        <v>45</v>
      </c>
      <c r="J355" s="12">
        <f t="shared" si="24"/>
        <v>45261</v>
      </c>
      <c r="K355" s="12">
        <v>45261</v>
      </c>
      <c r="L355" s="12">
        <v>45261</v>
      </c>
      <c r="M355" s="12" t="s">
        <v>3</v>
      </c>
      <c r="N355" s="11" t="s">
        <v>183</v>
      </c>
      <c r="O355" s="13" t="str">
        <f>IF(N355="","-",IFERROR(VLOOKUP(N355,'[1]All Route Non-Bailment V76'!$A:$H,6,0),VLOOKUP(N355,'[1]TTVT AAT PxP Bailment EDC V76'!$A:$H,6,0)))</f>
        <v>21 - 30</v>
      </c>
      <c r="P355" s="11">
        <v>1</v>
      </c>
      <c r="Q355" s="11" t="s">
        <v>3</v>
      </c>
      <c r="R355" s="11" t="s">
        <v>3</v>
      </c>
      <c r="S355" s="13" t="str">
        <f>IF(N355="","-",IFERROR(VLOOKUP(N355,'[1]All Route Non-Bailment V76'!$A:$AF,32,0),VLOOKUP(N355,'[1]TTVT AAT PxP Bailment EDC V76'!$A:$AC,29,0)))</f>
        <v>6W</v>
      </c>
      <c r="T355" s="11" t="s">
        <v>48</v>
      </c>
      <c r="U355" s="11" t="s">
        <v>204</v>
      </c>
      <c r="V355" s="14" t="s">
        <v>205</v>
      </c>
      <c r="W355" s="11" t="s">
        <v>206</v>
      </c>
      <c r="X355" s="15" t="s">
        <v>187</v>
      </c>
      <c r="Y355" s="15" t="s">
        <v>188</v>
      </c>
      <c r="Z355" s="16" t="s">
        <v>3</v>
      </c>
      <c r="AA355" s="16" t="s">
        <v>3</v>
      </c>
      <c r="AB355" s="16" t="s">
        <v>3</v>
      </c>
      <c r="AC355" s="16" t="s">
        <v>3</v>
      </c>
      <c r="AD355" s="15" t="s">
        <v>3</v>
      </c>
      <c r="AE355" s="15" t="s">
        <v>3</v>
      </c>
      <c r="AF355" s="16" t="s">
        <v>3</v>
      </c>
      <c r="AG355" s="16" t="s">
        <v>3</v>
      </c>
      <c r="AH355" s="16" t="s">
        <v>3</v>
      </c>
      <c r="AI355" s="16" t="s">
        <v>3</v>
      </c>
      <c r="AJ355" s="15" t="s">
        <v>3</v>
      </c>
      <c r="AK355" s="15" t="s">
        <v>3</v>
      </c>
      <c r="AL355" s="16" t="s">
        <v>3</v>
      </c>
      <c r="AM355" s="16" t="s">
        <v>3</v>
      </c>
      <c r="AN355" s="16" t="s">
        <v>3</v>
      </c>
      <c r="AO355" s="16" t="s">
        <v>3</v>
      </c>
      <c r="AP355" s="16" t="s">
        <v>189</v>
      </c>
      <c r="AQ355" s="16" t="s">
        <v>3</v>
      </c>
      <c r="AR355" s="16" t="s">
        <v>3</v>
      </c>
      <c r="AS355" s="16" t="s">
        <v>3</v>
      </c>
      <c r="AT355" s="16" t="s">
        <v>3</v>
      </c>
      <c r="AU355" s="11" t="s">
        <v>3</v>
      </c>
      <c r="AV355" s="11" t="s">
        <v>3</v>
      </c>
      <c r="AW355" s="11" t="s">
        <v>3</v>
      </c>
      <c r="AX355" s="17" t="str">
        <f>VLOOKUP(G355,'[1]JDA data'!$D:$E,2,0)</f>
        <v>TGA408</v>
      </c>
      <c r="AY355" s="17" t="b">
        <f t="shared" si="21"/>
        <v>1</v>
      </c>
      <c r="AZ355" s="17" t="str">
        <f t="shared" si="22"/>
        <v>SBA</v>
      </c>
    </row>
    <row r="356" spans="1:52" s="18" customFormat="1" ht="16.5" customHeight="1" x14ac:dyDescent="0.35">
      <c r="A356" s="8" t="str">
        <f>IF(N356="","-",IFERROR(VLOOKUP(N356,'[1]All Route Non-Bailment V76'!$A:$H,5,0),VLOOKUP(N356,'[1]TTVT AAT PxP Bailment EDC V76'!$A:$H,5,0)))</f>
        <v>Non Bailment</v>
      </c>
      <c r="B356" s="9" t="str">
        <f t="shared" si="20"/>
        <v>Completed</v>
      </c>
      <c r="C356" s="10">
        <f t="shared" si="23"/>
        <v>355</v>
      </c>
      <c r="D356" s="11" t="s">
        <v>182</v>
      </c>
      <c r="E356" s="12" t="s">
        <v>44</v>
      </c>
      <c r="F356" s="11" t="s">
        <v>0</v>
      </c>
      <c r="G356" s="11">
        <v>4395052</v>
      </c>
      <c r="H356" s="13" t="str">
        <f>IF(N356="","-",IFERROR(VLOOKUP(N356,'[1]All Route Non-Bailment V76'!$A:$H,7,0),VLOOKUP(N356,'[1]TTVT AAT PxP Bailment EDC V76'!$A:$H,7,0)))</f>
        <v>One way</v>
      </c>
      <c r="I356" s="11" t="s">
        <v>45</v>
      </c>
      <c r="J356" s="12">
        <f t="shared" si="24"/>
        <v>45261</v>
      </c>
      <c r="K356" s="12">
        <v>45261</v>
      </c>
      <c r="L356" s="12">
        <v>45261</v>
      </c>
      <c r="M356" s="12" t="s">
        <v>3</v>
      </c>
      <c r="N356" s="11" t="s">
        <v>183</v>
      </c>
      <c r="O356" s="13" t="str">
        <f>IF(N356="","-",IFERROR(VLOOKUP(N356,'[1]All Route Non-Bailment V76'!$A:$H,6,0),VLOOKUP(N356,'[1]TTVT AAT PxP Bailment EDC V76'!$A:$H,6,0)))</f>
        <v>21 - 30</v>
      </c>
      <c r="P356" s="11">
        <v>1</v>
      </c>
      <c r="Q356" s="11" t="s">
        <v>3</v>
      </c>
      <c r="R356" s="11" t="s">
        <v>3</v>
      </c>
      <c r="S356" s="13" t="str">
        <f>IF(N356="","-",IFERROR(VLOOKUP(N356,'[1]All Route Non-Bailment V76'!$A:$AF,32,0),VLOOKUP(N356,'[1]TTVT AAT PxP Bailment EDC V76'!$A:$AC,29,0)))</f>
        <v>6W</v>
      </c>
      <c r="T356" s="11" t="s">
        <v>48</v>
      </c>
      <c r="U356" s="11" t="s">
        <v>207</v>
      </c>
      <c r="V356" s="14" t="s">
        <v>208</v>
      </c>
      <c r="W356" s="11" t="s">
        <v>209</v>
      </c>
      <c r="X356" s="15" t="s">
        <v>187</v>
      </c>
      <c r="Y356" s="15" t="s">
        <v>188</v>
      </c>
      <c r="Z356" s="16" t="s">
        <v>3</v>
      </c>
      <c r="AA356" s="16" t="s">
        <v>3</v>
      </c>
      <c r="AB356" s="16" t="s">
        <v>3</v>
      </c>
      <c r="AC356" s="16" t="s">
        <v>3</v>
      </c>
      <c r="AD356" s="15" t="s">
        <v>3</v>
      </c>
      <c r="AE356" s="15" t="s">
        <v>3</v>
      </c>
      <c r="AF356" s="16" t="s">
        <v>3</v>
      </c>
      <c r="AG356" s="16" t="s">
        <v>3</v>
      </c>
      <c r="AH356" s="16" t="s">
        <v>3</v>
      </c>
      <c r="AI356" s="16" t="s">
        <v>3</v>
      </c>
      <c r="AJ356" s="15" t="s">
        <v>3</v>
      </c>
      <c r="AK356" s="15" t="s">
        <v>3</v>
      </c>
      <c r="AL356" s="16" t="s">
        <v>3</v>
      </c>
      <c r="AM356" s="16" t="s">
        <v>3</v>
      </c>
      <c r="AN356" s="16" t="s">
        <v>3</v>
      </c>
      <c r="AO356" s="16" t="s">
        <v>3</v>
      </c>
      <c r="AP356" s="16" t="s">
        <v>189</v>
      </c>
      <c r="AQ356" s="16" t="s">
        <v>3</v>
      </c>
      <c r="AR356" s="16" t="s">
        <v>3</v>
      </c>
      <c r="AS356" s="16" t="s">
        <v>3</v>
      </c>
      <c r="AT356" s="16" t="s">
        <v>3</v>
      </c>
      <c r="AU356" s="11" t="s">
        <v>3</v>
      </c>
      <c r="AV356" s="11" t="s">
        <v>3</v>
      </c>
      <c r="AW356" s="11" t="s">
        <v>3</v>
      </c>
      <c r="AX356" s="17" t="str">
        <f>VLOOKUP(G356,'[1]JDA data'!$D:$E,2,0)</f>
        <v>TGA408</v>
      </c>
      <c r="AY356" s="17" t="b">
        <f t="shared" si="21"/>
        <v>1</v>
      </c>
      <c r="AZ356" s="17" t="str">
        <f t="shared" si="22"/>
        <v>PPGT</v>
      </c>
    </row>
    <row r="357" spans="1:52" s="18" customFormat="1" ht="16.5" customHeight="1" x14ac:dyDescent="0.35">
      <c r="A357" s="8" t="str">
        <f>IF(N357="","-",IFERROR(VLOOKUP(N357,'[1]All Route Non-Bailment V76'!$A:$H,5,0),VLOOKUP(N357,'[1]TTVT AAT PxP Bailment EDC V76'!$A:$H,5,0)))</f>
        <v>Non Bailment</v>
      </c>
      <c r="B357" s="9" t="str">
        <f t="shared" si="20"/>
        <v>Completed</v>
      </c>
      <c r="C357" s="10">
        <f t="shared" si="23"/>
        <v>356</v>
      </c>
      <c r="D357" s="11" t="s">
        <v>190</v>
      </c>
      <c r="E357" s="12" t="s">
        <v>44</v>
      </c>
      <c r="F357" s="11" t="s">
        <v>0</v>
      </c>
      <c r="G357" s="11">
        <v>4395054</v>
      </c>
      <c r="H357" s="13" t="str">
        <f>IF(N357="","-",IFERROR(VLOOKUP(N357,'[1]All Route Non-Bailment V76'!$A:$H,7,0),VLOOKUP(N357,'[1]TTVT AAT PxP Bailment EDC V76'!$A:$H,7,0)))</f>
        <v>One way</v>
      </c>
      <c r="I357" s="11" t="s">
        <v>45</v>
      </c>
      <c r="J357" s="12">
        <f t="shared" si="24"/>
        <v>45261</v>
      </c>
      <c r="K357" s="12">
        <v>45261</v>
      </c>
      <c r="L357" s="12">
        <v>45261</v>
      </c>
      <c r="M357" s="12" t="s">
        <v>3</v>
      </c>
      <c r="N357" s="11" t="s">
        <v>183</v>
      </c>
      <c r="O357" s="13" t="str">
        <f>IF(N357="","-",IFERROR(VLOOKUP(N357,'[1]All Route Non-Bailment V76'!$A:$H,6,0),VLOOKUP(N357,'[1]TTVT AAT PxP Bailment EDC V76'!$A:$H,6,0)))</f>
        <v>21 - 30</v>
      </c>
      <c r="P357" s="11">
        <v>1</v>
      </c>
      <c r="Q357" s="11" t="s">
        <v>3</v>
      </c>
      <c r="R357" s="11" t="s">
        <v>3</v>
      </c>
      <c r="S357" s="13" t="str">
        <f>IF(N357="","-",IFERROR(VLOOKUP(N357,'[1]All Route Non-Bailment V76'!$A:$AF,32,0),VLOOKUP(N357,'[1]TTVT AAT PxP Bailment EDC V76'!$A:$AC,29,0)))</f>
        <v>6W</v>
      </c>
      <c r="T357" s="11" t="s">
        <v>48</v>
      </c>
      <c r="U357" s="11" t="s">
        <v>210</v>
      </c>
      <c r="V357" s="14" t="s">
        <v>211</v>
      </c>
      <c r="W357" s="11" t="s">
        <v>212</v>
      </c>
      <c r="X357" s="15" t="s">
        <v>187</v>
      </c>
      <c r="Y357" s="15" t="s">
        <v>188</v>
      </c>
      <c r="Z357" s="16" t="s">
        <v>3</v>
      </c>
      <c r="AA357" s="16" t="s">
        <v>3</v>
      </c>
      <c r="AB357" s="16" t="s">
        <v>3</v>
      </c>
      <c r="AC357" s="16" t="s">
        <v>3</v>
      </c>
      <c r="AD357" s="15" t="s">
        <v>3</v>
      </c>
      <c r="AE357" s="15" t="s">
        <v>3</v>
      </c>
      <c r="AF357" s="16" t="s">
        <v>3</v>
      </c>
      <c r="AG357" s="16" t="s">
        <v>3</v>
      </c>
      <c r="AH357" s="16" t="s">
        <v>3</v>
      </c>
      <c r="AI357" s="16" t="s">
        <v>3</v>
      </c>
      <c r="AJ357" s="15" t="s">
        <v>3</v>
      </c>
      <c r="AK357" s="15" t="s">
        <v>3</v>
      </c>
      <c r="AL357" s="16" t="s">
        <v>3</v>
      </c>
      <c r="AM357" s="16" t="s">
        <v>3</v>
      </c>
      <c r="AN357" s="16" t="s">
        <v>3</v>
      </c>
      <c r="AO357" s="16" t="s">
        <v>3</v>
      </c>
      <c r="AP357" s="16" t="s">
        <v>189</v>
      </c>
      <c r="AQ357" s="16" t="s">
        <v>3</v>
      </c>
      <c r="AR357" s="16" t="s">
        <v>3</v>
      </c>
      <c r="AS357" s="16" t="s">
        <v>3</v>
      </c>
      <c r="AT357" s="16" t="s">
        <v>3</v>
      </c>
      <c r="AU357" s="11" t="s">
        <v>3</v>
      </c>
      <c r="AV357" s="11" t="s">
        <v>3</v>
      </c>
      <c r="AW357" s="11" t="s">
        <v>3</v>
      </c>
      <c r="AX357" s="17" t="str">
        <f>VLOOKUP(G357,'[1]JDA data'!$D:$E,2,0)</f>
        <v>TGA408</v>
      </c>
      <c r="AY357" s="17" t="b">
        <f t="shared" si="21"/>
        <v>1</v>
      </c>
      <c r="AZ357" s="17" t="str">
        <f t="shared" si="22"/>
        <v>SPL</v>
      </c>
    </row>
    <row r="358" spans="1:52" s="18" customFormat="1" ht="16.5" customHeight="1" x14ac:dyDescent="0.35">
      <c r="A358" s="8" t="str">
        <f>IF(N358="","-",IFERROR(VLOOKUP(N358,'[1]All Route Non-Bailment V76'!$A:$H,5,0),VLOOKUP(N358,'[1]TTVT AAT PxP Bailment EDC V76'!$A:$H,5,0)))</f>
        <v>Non Bailment</v>
      </c>
      <c r="B358" s="9" t="str">
        <f t="shared" si="20"/>
        <v>Completed</v>
      </c>
      <c r="C358" s="10">
        <f t="shared" si="23"/>
        <v>357</v>
      </c>
      <c r="D358" s="11" t="s">
        <v>182</v>
      </c>
      <c r="E358" s="12" t="s">
        <v>44</v>
      </c>
      <c r="F358" s="11" t="s">
        <v>0</v>
      </c>
      <c r="G358" s="11">
        <v>4395055</v>
      </c>
      <c r="H358" s="13" t="str">
        <f>IF(N358="","-",IFERROR(VLOOKUP(N358,'[1]All Route Non-Bailment V76'!$A:$H,7,0),VLOOKUP(N358,'[1]TTVT AAT PxP Bailment EDC V76'!$A:$H,7,0)))</f>
        <v>One way</v>
      </c>
      <c r="I358" s="11" t="s">
        <v>45</v>
      </c>
      <c r="J358" s="12">
        <f t="shared" si="24"/>
        <v>45261</v>
      </c>
      <c r="K358" s="12">
        <v>45261</v>
      </c>
      <c r="L358" s="12">
        <v>45261</v>
      </c>
      <c r="M358" s="12" t="s">
        <v>3</v>
      </c>
      <c r="N358" s="11" t="s">
        <v>183</v>
      </c>
      <c r="O358" s="13" t="str">
        <f>IF(N358="","-",IFERROR(VLOOKUP(N358,'[1]All Route Non-Bailment V76'!$A:$H,6,0),VLOOKUP(N358,'[1]TTVT AAT PxP Bailment EDC V76'!$A:$H,6,0)))</f>
        <v>21 - 30</v>
      </c>
      <c r="P358" s="11">
        <v>1</v>
      </c>
      <c r="Q358" s="11" t="s">
        <v>3</v>
      </c>
      <c r="R358" s="11" t="s">
        <v>3</v>
      </c>
      <c r="S358" s="13" t="str">
        <f>IF(N358="","-",IFERROR(VLOOKUP(N358,'[1]All Route Non-Bailment V76'!$A:$AF,32,0),VLOOKUP(N358,'[1]TTVT AAT PxP Bailment EDC V76'!$A:$AC,29,0)))</f>
        <v>6W</v>
      </c>
      <c r="T358" s="11" t="s">
        <v>48</v>
      </c>
      <c r="U358" s="11" t="s">
        <v>213</v>
      </c>
      <c r="V358" s="14" t="s">
        <v>214</v>
      </c>
      <c r="W358" s="11" t="s">
        <v>215</v>
      </c>
      <c r="X358" s="15" t="s">
        <v>187</v>
      </c>
      <c r="Y358" s="15" t="s">
        <v>188</v>
      </c>
      <c r="Z358" s="16" t="s">
        <v>3</v>
      </c>
      <c r="AA358" s="16" t="s">
        <v>3</v>
      </c>
      <c r="AB358" s="16" t="s">
        <v>3</v>
      </c>
      <c r="AC358" s="16" t="s">
        <v>3</v>
      </c>
      <c r="AD358" s="15" t="s">
        <v>3</v>
      </c>
      <c r="AE358" s="15" t="s">
        <v>3</v>
      </c>
      <c r="AF358" s="16" t="s">
        <v>3</v>
      </c>
      <c r="AG358" s="16" t="s">
        <v>3</v>
      </c>
      <c r="AH358" s="16" t="s">
        <v>3</v>
      </c>
      <c r="AI358" s="16" t="s">
        <v>3</v>
      </c>
      <c r="AJ358" s="15" t="s">
        <v>3</v>
      </c>
      <c r="AK358" s="15" t="s">
        <v>3</v>
      </c>
      <c r="AL358" s="16" t="s">
        <v>3</v>
      </c>
      <c r="AM358" s="16" t="s">
        <v>3</v>
      </c>
      <c r="AN358" s="16" t="s">
        <v>3</v>
      </c>
      <c r="AO358" s="16" t="s">
        <v>3</v>
      </c>
      <c r="AP358" s="16" t="s">
        <v>189</v>
      </c>
      <c r="AQ358" s="16" t="s">
        <v>3</v>
      </c>
      <c r="AR358" s="16" t="s">
        <v>3</v>
      </c>
      <c r="AS358" s="16" t="s">
        <v>3</v>
      </c>
      <c r="AT358" s="16" t="s">
        <v>3</v>
      </c>
      <c r="AU358" s="11" t="s">
        <v>3</v>
      </c>
      <c r="AV358" s="11" t="s">
        <v>3</v>
      </c>
      <c r="AW358" s="11" t="s">
        <v>3</v>
      </c>
      <c r="AX358" s="17" t="str">
        <f>VLOOKUP(G358,'[1]JDA data'!$D:$E,2,0)</f>
        <v>TGA408</v>
      </c>
      <c r="AY358" s="17" t="b">
        <f t="shared" si="21"/>
        <v>1</v>
      </c>
      <c r="AZ358" s="17" t="str">
        <f t="shared" si="22"/>
        <v>PPGT</v>
      </c>
    </row>
    <row r="359" spans="1:52" s="18" customFormat="1" ht="16.5" customHeight="1" x14ac:dyDescent="0.35">
      <c r="A359" s="8" t="str">
        <f>IF(N359="","-",IFERROR(VLOOKUP(N359,'[1]All Route Non-Bailment V76'!$A:$H,5,0),VLOOKUP(N359,'[1]TTVT AAT PxP Bailment EDC V76'!$A:$H,5,0)))</f>
        <v>Non Bailment</v>
      </c>
      <c r="B359" s="9" t="str">
        <f t="shared" si="20"/>
        <v>Completed</v>
      </c>
      <c r="C359" s="10">
        <f t="shared" si="23"/>
        <v>358</v>
      </c>
      <c r="D359" s="11" t="s">
        <v>190</v>
      </c>
      <c r="E359" s="12" t="s">
        <v>44</v>
      </c>
      <c r="F359" s="11" t="s">
        <v>0</v>
      </c>
      <c r="G359" s="11">
        <v>4395056</v>
      </c>
      <c r="H359" s="13" t="str">
        <f>IF(N359="","-",IFERROR(VLOOKUP(N359,'[1]All Route Non-Bailment V76'!$A:$H,7,0),VLOOKUP(N359,'[1]TTVT AAT PxP Bailment EDC V76'!$A:$H,7,0)))</f>
        <v>One way</v>
      </c>
      <c r="I359" s="11" t="s">
        <v>45</v>
      </c>
      <c r="J359" s="12">
        <f t="shared" si="24"/>
        <v>45261</v>
      </c>
      <c r="K359" s="12">
        <v>45261</v>
      </c>
      <c r="L359" s="12">
        <v>45261</v>
      </c>
      <c r="M359" s="12" t="s">
        <v>3</v>
      </c>
      <c r="N359" s="11" t="s">
        <v>216</v>
      </c>
      <c r="O359" s="13" t="str">
        <f>IF(N359="","-",IFERROR(VLOOKUP(N359,'[1]All Route Non-Bailment V76'!$A:$H,6,0),VLOOKUP(N359,'[1]TTVT AAT PxP Bailment EDC V76'!$A:$H,6,0)))</f>
        <v>21 - 30</v>
      </c>
      <c r="P359" s="11">
        <v>1</v>
      </c>
      <c r="Q359" s="11" t="s">
        <v>3</v>
      </c>
      <c r="R359" s="11" t="s">
        <v>3</v>
      </c>
      <c r="S359" s="13" t="str">
        <f>IF(N359="","-",IFERROR(VLOOKUP(N359,'[1]All Route Non-Bailment V76'!$A:$AF,32,0),VLOOKUP(N359,'[1]TTVT AAT PxP Bailment EDC V76'!$A:$AC,29,0)))</f>
        <v>6W</v>
      </c>
      <c r="T359" s="11" t="s">
        <v>48</v>
      </c>
      <c r="U359" s="11" t="s">
        <v>217</v>
      </c>
      <c r="V359" s="14" t="s">
        <v>218</v>
      </c>
      <c r="W359" s="11" t="s">
        <v>219</v>
      </c>
      <c r="X359" s="15" t="s">
        <v>187</v>
      </c>
      <c r="Y359" s="15" t="s">
        <v>188</v>
      </c>
      <c r="Z359" s="16" t="s">
        <v>3</v>
      </c>
      <c r="AA359" s="16" t="s">
        <v>3</v>
      </c>
      <c r="AB359" s="16" t="s">
        <v>3</v>
      </c>
      <c r="AC359" s="16" t="s">
        <v>3</v>
      </c>
      <c r="AD359" s="15" t="s">
        <v>3</v>
      </c>
      <c r="AE359" s="15" t="s">
        <v>3</v>
      </c>
      <c r="AF359" s="16" t="s">
        <v>3</v>
      </c>
      <c r="AG359" s="16" t="s">
        <v>3</v>
      </c>
      <c r="AH359" s="16" t="s">
        <v>3</v>
      </c>
      <c r="AI359" s="16" t="s">
        <v>3</v>
      </c>
      <c r="AJ359" s="15" t="s">
        <v>3</v>
      </c>
      <c r="AK359" s="15" t="s">
        <v>3</v>
      </c>
      <c r="AL359" s="16" t="s">
        <v>3</v>
      </c>
      <c r="AM359" s="16" t="s">
        <v>3</v>
      </c>
      <c r="AN359" s="16" t="s">
        <v>3</v>
      </c>
      <c r="AO359" s="16" t="s">
        <v>3</v>
      </c>
      <c r="AP359" s="16" t="s">
        <v>189</v>
      </c>
      <c r="AQ359" s="16" t="s">
        <v>3</v>
      </c>
      <c r="AR359" s="16" t="s">
        <v>3</v>
      </c>
      <c r="AS359" s="16" t="s">
        <v>3</v>
      </c>
      <c r="AT359" s="16" t="s">
        <v>3</v>
      </c>
      <c r="AU359" s="11" t="s">
        <v>3</v>
      </c>
      <c r="AV359" s="11" t="s">
        <v>3</v>
      </c>
      <c r="AW359" s="11" t="s">
        <v>3</v>
      </c>
      <c r="AX359" s="17" t="str">
        <f>VLOOKUP(G359,'[1]JDA data'!$D:$E,2,0)</f>
        <v>TGA410</v>
      </c>
      <c r="AY359" s="17" t="b">
        <f t="shared" si="21"/>
        <v>1</v>
      </c>
      <c r="AZ359" s="17" t="str">
        <f t="shared" si="22"/>
        <v>SPL</v>
      </c>
    </row>
    <row r="360" spans="1:52" s="18" customFormat="1" ht="16.5" customHeight="1" x14ac:dyDescent="0.35">
      <c r="A360" s="8" t="str">
        <f>IF(N360="","-",IFERROR(VLOOKUP(N360,'[1]All Route Non-Bailment V76'!$A:$H,5,0),VLOOKUP(N360,'[1]TTVT AAT PxP Bailment EDC V76'!$A:$H,5,0)))</f>
        <v>Non Bailment</v>
      </c>
      <c r="B360" s="9" t="str">
        <f t="shared" si="20"/>
        <v>Completed</v>
      </c>
      <c r="C360" s="10">
        <f t="shared" si="23"/>
        <v>359</v>
      </c>
      <c r="D360" s="11" t="s">
        <v>194</v>
      </c>
      <c r="E360" s="12" t="s">
        <v>44</v>
      </c>
      <c r="F360" s="11" t="s">
        <v>0</v>
      </c>
      <c r="G360" s="11">
        <v>4395057</v>
      </c>
      <c r="H360" s="13" t="str">
        <f>IF(N360="","-",IFERROR(VLOOKUP(N360,'[1]All Route Non-Bailment V76'!$A:$H,7,0),VLOOKUP(N360,'[1]TTVT AAT PxP Bailment EDC V76'!$A:$H,7,0)))</f>
        <v>One way</v>
      </c>
      <c r="I360" s="11" t="s">
        <v>45</v>
      </c>
      <c r="J360" s="12">
        <f t="shared" si="24"/>
        <v>45261</v>
      </c>
      <c r="K360" s="12">
        <v>45261</v>
      </c>
      <c r="L360" s="12">
        <v>45261</v>
      </c>
      <c r="M360" s="12" t="s">
        <v>3</v>
      </c>
      <c r="N360" s="11" t="s">
        <v>216</v>
      </c>
      <c r="O360" s="13" t="str">
        <f>IF(N360="","-",IFERROR(VLOOKUP(N360,'[1]All Route Non-Bailment V76'!$A:$H,6,0),VLOOKUP(N360,'[1]TTVT AAT PxP Bailment EDC V76'!$A:$H,6,0)))</f>
        <v>21 - 30</v>
      </c>
      <c r="P360" s="11">
        <v>1</v>
      </c>
      <c r="Q360" s="11" t="s">
        <v>3</v>
      </c>
      <c r="R360" s="11" t="s">
        <v>3</v>
      </c>
      <c r="S360" s="13" t="str">
        <f>IF(N360="","-",IFERROR(VLOOKUP(N360,'[1]All Route Non-Bailment V76'!$A:$AF,32,0),VLOOKUP(N360,'[1]TTVT AAT PxP Bailment EDC V76'!$A:$AC,29,0)))</f>
        <v>6W</v>
      </c>
      <c r="T360" s="11" t="s">
        <v>48</v>
      </c>
      <c r="U360" s="11" t="s">
        <v>220</v>
      </c>
      <c r="V360" s="14" t="s">
        <v>221</v>
      </c>
      <c r="W360" s="11" t="s">
        <v>222</v>
      </c>
      <c r="X360" s="15" t="s">
        <v>187</v>
      </c>
      <c r="Y360" s="15" t="s">
        <v>188</v>
      </c>
      <c r="Z360" s="16" t="s">
        <v>3</v>
      </c>
      <c r="AA360" s="16" t="s">
        <v>3</v>
      </c>
      <c r="AB360" s="16" t="s">
        <v>3</v>
      </c>
      <c r="AC360" s="16" t="s">
        <v>3</v>
      </c>
      <c r="AD360" s="15" t="s">
        <v>3</v>
      </c>
      <c r="AE360" s="15" t="s">
        <v>3</v>
      </c>
      <c r="AF360" s="16" t="s">
        <v>3</v>
      </c>
      <c r="AG360" s="16" t="s">
        <v>3</v>
      </c>
      <c r="AH360" s="16" t="s">
        <v>3</v>
      </c>
      <c r="AI360" s="16" t="s">
        <v>3</v>
      </c>
      <c r="AJ360" s="15" t="s">
        <v>3</v>
      </c>
      <c r="AK360" s="15" t="s">
        <v>3</v>
      </c>
      <c r="AL360" s="16" t="s">
        <v>3</v>
      </c>
      <c r="AM360" s="16" t="s">
        <v>3</v>
      </c>
      <c r="AN360" s="16" t="s">
        <v>3</v>
      </c>
      <c r="AO360" s="16" t="s">
        <v>3</v>
      </c>
      <c r="AP360" s="16" t="s">
        <v>189</v>
      </c>
      <c r="AQ360" s="16" t="s">
        <v>3</v>
      </c>
      <c r="AR360" s="16" t="s">
        <v>3</v>
      </c>
      <c r="AS360" s="16" t="s">
        <v>3</v>
      </c>
      <c r="AT360" s="16" t="s">
        <v>3</v>
      </c>
      <c r="AU360" s="11" t="s">
        <v>3</v>
      </c>
      <c r="AV360" s="11" t="s">
        <v>3</v>
      </c>
      <c r="AW360" s="11" t="s">
        <v>3</v>
      </c>
      <c r="AX360" s="17" t="str">
        <f>VLOOKUP(G360,'[1]JDA data'!$D:$E,2,0)</f>
        <v>TGA410</v>
      </c>
      <c r="AY360" s="17" t="b">
        <f t="shared" si="21"/>
        <v>1</v>
      </c>
      <c r="AZ360" s="17" t="str">
        <f t="shared" si="22"/>
        <v>SBA</v>
      </c>
    </row>
    <row r="361" spans="1:52" s="18" customFormat="1" ht="16.5" customHeight="1" x14ac:dyDescent="0.35">
      <c r="A361" s="8" t="str">
        <f>IF(N361="","-",IFERROR(VLOOKUP(N361,'[1]All Route Non-Bailment V76'!$A:$H,5,0),VLOOKUP(N361,'[1]TTVT AAT PxP Bailment EDC V76'!$A:$H,5,0)))</f>
        <v>Non Bailment</v>
      </c>
      <c r="B361" s="9" t="str">
        <f t="shared" si="20"/>
        <v>Completed</v>
      </c>
      <c r="C361" s="10">
        <f t="shared" si="23"/>
        <v>360</v>
      </c>
      <c r="D361" s="11" t="s">
        <v>182</v>
      </c>
      <c r="E361" s="12" t="s">
        <v>44</v>
      </c>
      <c r="F361" s="11" t="s">
        <v>0</v>
      </c>
      <c r="G361" s="11">
        <v>4395058</v>
      </c>
      <c r="H361" s="13" t="str">
        <f>IF(N361="","-",IFERROR(VLOOKUP(N361,'[1]All Route Non-Bailment V76'!$A:$H,7,0),VLOOKUP(N361,'[1]TTVT AAT PxP Bailment EDC V76'!$A:$H,7,0)))</f>
        <v>One way</v>
      </c>
      <c r="I361" s="11" t="s">
        <v>45</v>
      </c>
      <c r="J361" s="12">
        <f t="shared" si="24"/>
        <v>45261</v>
      </c>
      <c r="K361" s="12">
        <v>45261</v>
      </c>
      <c r="L361" s="12">
        <v>45261</v>
      </c>
      <c r="M361" s="12" t="s">
        <v>3</v>
      </c>
      <c r="N361" s="11" t="s">
        <v>216</v>
      </c>
      <c r="O361" s="13" t="str">
        <f>IF(N361="","-",IFERROR(VLOOKUP(N361,'[1]All Route Non-Bailment V76'!$A:$H,6,0),VLOOKUP(N361,'[1]TTVT AAT PxP Bailment EDC V76'!$A:$H,6,0)))</f>
        <v>21 - 30</v>
      </c>
      <c r="P361" s="11">
        <v>1</v>
      </c>
      <c r="Q361" s="11" t="s">
        <v>3</v>
      </c>
      <c r="R361" s="11" t="s">
        <v>3</v>
      </c>
      <c r="S361" s="13" t="str">
        <f>IF(N361="","-",IFERROR(VLOOKUP(N361,'[1]All Route Non-Bailment V76'!$A:$AF,32,0),VLOOKUP(N361,'[1]TTVT AAT PxP Bailment EDC V76'!$A:$AC,29,0)))</f>
        <v>6W</v>
      </c>
      <c r="T361" s="11" t="s">
        <v>48</v>
      </c>
      <c r="U361" s="11" t="s">
        <v>223</v>
      </c>
      <c r="V361" s="14" t="s">
        <v>224</v>
      </c>
      <c r="W361" s="11" t="s">
        <v>225</v>
      </c>
      <c r="X361" s="15" t="s">
        <v>187</v>
      </c>
      <c r="Y361" s="15" t="s">
        <v>188</v>
      </c>
      <c r="Z361" s="16" t="s">
        <v>3</v>
      </c>
      <c r="AA361" s="16" t="s">
        <v>3</v>
      </c>
      <c r="AB361" s="16" t="s">
        <v>3</v>
      </c>
      <c r="AC361" s="16" t="s">
        <v>3</v>
      </c>
      <c r="AD361" s="15" t="s">
        <v>3</v>
      </c>
      <c r="AE361" s="15" t="s">
        <v>3</v>
      </c>
      <c r="AF361" s="16" t="s">
        <v>3</v>
      </c>
      <c r="AG361" s="16" t="s">
        <v>3</v>
      </c>
      <c r="AH361" s="16" t="s">
        <v>3</v>
      </c>
      <c r="AI361" s="16" t="s">
        <v>3</v>
      </c>
      <c r="AJ361" s="15" t="s">
        <v>3</v>
      </c>
      <c r="AK361" s="15" t="s">
        <v>3</v>
      </c>
      <c r="AL361" s="16" t="s">
        <v>3</v>
      </c>
      <c r="AM361" s="16" t="s">
        <v>3</v>
      </c>
      <c r="AN361" s="16" t="s">
        <v>3</v>
      </c>
      <c r="AO361" s="16" t="s">
        <v>3</v>
      </c>
      <c r="AP361" s="16" t="s">
        <v>189</v>
      </c>
      <c r="AQ361" s="16" t="s">
        <v>3</v>
      </c>
      <c r="AR361" s="16" t="s">
        <v>3</v>
      </c>
      <c r="AS361" s="16" t="s">
        <v>3</v>
      </c>
      <c r="AT361" s="16" t="s">
        <v>3</v>
      </c>
      <c r="AU361" s="11" t="s">
        <v>3</v>
      </c>
      <c r="AV361" s="11" t="s">
        <v>3</v>
      </c>
      <c r="AW361" s="11" t="s">
        <v>3</v>
      </c>
      <c r="AX361" s="17" t="str">
        <f>VLOOKUP(G361,'[1]JDA data'!$D:$E,2,0)</f>
        <v>TGA410</v>
      </c>
      <c r="AY361" s="17" t="b">
        <f t="shared" si="21"/>
        <v>1</v>
      </c>
      <c r="AZ361" s="17" t="str">
        <f t="shared" si="22"/>
        <v>PPGT</v>
      </c>
    </row>
    <row r="362" spans="1:52" s="18" customFormat="1" ht="16.5" customHeight="1" x14ac:dyDescent="0.35">
      <c r="A362" s="8" t="str">
        <f>IF(N362="","-",IFERROR(VLOOKUP(N362,'[1]All Route Non-Bailment V76'!$A:$H,5,0),VLOOKUP(N362,'[1]TTVT AAT PxP Bailment EDC V76'!$A:$H,5,0)))</f>
        <v>Non Bailment</v>
      </c>
      <c r="B362" s="9" t="str">
        <f t="shared" si="20"/>
        <v>Completed</v>
      </c>
      <c r="C362" s="10">
        <f t="shared" si="23"/>
        <v>361</v>
      </c>
      <c r="D362" s="11" t="s">
        <v>190</v>
      </c>
      <c r="E362" s="12" t="s">
        <v>44</v>
      </c>
      <c r="F362" s="11" t="s">
        <v>0</v>
      </c>
      <c r="G362" s="11">
        <v>4395059</v>
      </c>
      <c r="H362" s="13" t="str">
        <f>IF(N362="","-",IFERROR(VLOOKUP(N362,'[1]All Route Non-Bailment V76'!$A:$H,7,0),VLOOKUP(N362,'[1]TTVT AAT PxP Bailment EDC V76'!$A:$H,7,0)))</f>
        <v>One way</v>
      </c>
      <c r="I362" s="11" t="s">
        <v>45</v>
      </c>
      <c r="J362" s="12">
        <f t="shared" si="24"/>
        <v>45261</v>
      </c>
      <c r="K362" s="12">
        <v>45261</v>
      </c>
      <c r="L362" s="12">
        <v>45261</v>
      </c>
      <c r="M362" s="12" t="s">
        <v>3</v>
      </c>
      <c r="N362" s="11" t="s">
        <v>216</v>
      </c>
      <c r="O362" s="13" t="str">
        <f>IF(N362="","-",IFERROR(VLOOKUP(N362,'[1]All Route Non-Bailment V76'!$A:$H,6,0),VLOOKUP(N362,'[1]TTVT AAT PxP Bailment EDC V76'!$A:$H,6,0)))</f>
        <v>21 - 30</v>
      </c>
      <c r="P362" s="11">
        <v>1</v>
      </c>
      <c r="Q362" s="11" t="s">
        <v>3</v>
      </c>
      <c r="R362" s="11" t="s">
        <v>3</v>
      </c>
      <c r="S362" s="13" t="str">
        <f>IF(N362="","-",IFERROR(VLOOKUP(N362,'[1]All Route Non-Bailment V76'!$A:$AF,32,0),VLOOKUP(N362,'[1]TTVT AAT PxP Bailment EDC V76'!$A:$AC,29,0)))</f>
        <v>6W</v>
      </c>
      <c r="T362" s="11" t="s">
        <v>48</v>
      </c>
      <c r="U362" s="11" t="s">
        <v>226</v>
      </c>
      <c r="V362" s="14" t="s">
        <v>227</v>
      </c>
      <c r="W362" s="11" t="s">
        <v>228</v>
      </c>
      <c r="X362" s="15" t="s">
        <v>187</v>
      </c>
      <c r="Y362" s="15" t="s">
        <v>188</v>
      </c>
      <c r="Z362" s="16" t="s">
        <v>3</v>
      </c>
      <c r="AA362" s="16" t="s">
        <v>3</v>
      </c>
      <c r="AB362" s="16" t="s">
        <v>3</v>
      </c>
      <c r="AC362" s="16" t="s">
        <v>3</v>
      </c>
      <c r="AD362" s="15" t="s">
        <v>3</v>
      </c>
      <c r="AE362" s="15" t="s">
        <v>3</v>
      </c>
      <c r="AF362" s="16" t="s">
        <v>3</v>
      </c>
      <c r="AG362" s="16" t="s">
        <v>3</v>
      </c>
      <c r="AH362" s="16" t="s">
        <v>3</v>
      </c>
      <c r="AI362" s="16" t="s">
        <v>3</v>
      </c>
      <c r="AJ362" s="15" t="s">
        <v>3</v>
      </c>
      <c r="AK362" s="15" t="s">
        <v>3</v>
      </c>
      <c r="AL362" s="16" t="s">
        <v>3</v>
      </c>
      <c r="AM362" s="16" t="s">
        <v>3</v>
      </c>
      <c r="AN362" s="16" t="s">
        <v>3</v>
      </c>
      <c r="AO362" s="16" t="s">
        <v>3</v>
      </c>
      <c r="AP362" s="16" t="s">
        <v>189</v>
      </c>
      <c r="AQ362" s="16" t="s">
        <v>3</v>
      </c>
      <c r="AR362" s="16" t="s">
        <v>3</v>
      </c>
      <c r="AS362" s="16" t="s">
        <v>3</v>
      </c>
      <c r="AT362" s="16" t="s">
        <v>3</v>
      </c>
      <c r="AU362" s="11" t="s">
        <v>3</v>
      </c>
      <c r="AV362" s="11" t="s">
        <v>3</v>
      </c>
      <c r="AW362" s="11" t="s">
        <v>3</v>
      </c>
      <c r="AX362" s="17" t="str">
        <f>VLOOKUP(G362,'[1]JDA data'!$D:$E,2,0)</f>
        <v>TGA410</v>
      </c>
      <c r="AY362" s="17" t="b">
        <f t="shared" si="21"/>
        <v>1</v>
      </c>
      <c r="AZ362" s="17" t="str">
        <f t="shared" si="22"/>
        <v>SPL</v>
      </c>
    </row>
    <row r="363" spans="1:52" s="18" customFormat="1" ht="16.5" customHeight="1" x14ac:dyDescent="0.35">
      <c r="A363" s="8" t="str">
        <f>IF(N363="","-",IFERROR(VLOOKUP(N363,'[1]All Route Non-Bailment V76'!$A:$H,5,0),VLOOKUP(N363,'[1]TTVT AAT PxP Bailment EDC V76'!$A:$H,5,0)))</f>
        <v>Non Bailment</v>
      </c>
      <c r="B363" s="9" t="str">
        <f t="shared" si="20"/>
        <v>Completed</v>
      </c>
      <c r="C363" s="10">
        <f t="shared" si="23"/>
        <v>362</v>
      </c>
      <c r="D363" s="11" t="s">
        <v>229</v>
      </c>
      <c r="E363" s="12" t="s">
        <v>44</v>
      </c>
      <c r="F363" s="11" t="s">
        <v>0</v>
      </c>
      <c r="G363" s="11">
        <v>4395060</v>
      </c>
      <c r="H363" s="13" t="str">
        <f>IF(N363="","-",IFERROR(VLOOKUP(N363,'[1]All Route Non-Bailment V76'!$A:$H,7,0),VLOOKUP(N363,'[1]TTVT AAT PxP Bailment EDC V76'!$A:$H,7,0)))</f>
        <v>One way</v>
      </c>
      <c r="I363" s="11" t="s">
        <v>45</v>
      </c>
      <c r="J363" s="12">
        <f t="shared" si="24"/>
        <v>45261</v>
      </c>
      <c r="K363" s="12">
        <v>45261</v>
      </c>
      <c r="L363" s="12">
        <v>45261</v>
      </c>
      <c r="M363" s="12" t="s">
        <v>3</v>
      </c>
      <c r="N363" s="11" t="s">
        <v>216</v>
      </c>
      <c r="O363" s="13" t="str">
        <f>IF(N363="","-",IFERROR(VLOOKUP(N363,'[1]All Route Non-Bailment V76'!$A:$H,6,0),VLOOKUP(N363,'[1]TTVT AAT PxP Bailment EDC V76'!$A:$H,6,0)))</f>
        <v>21 - 30</v>
      </c>
      <c r="P363" s="11">
        <v>1</v>
      </c>
      <c r="Q363" s="11" t="s">
        <v>3</v>
      </c>
      <c r="R363" s="11" t="s">
        <v>3</v>
      </c>
      <c r="S363" s="13" t="str">
        <f>IF(N363="","-",IFERROR(VLOOKUP(N363,'[1]All Route Non-Bailment V76'!$A:$AF,32,0),VLOOKUP(N363,'[1]TTVT AAT PxP Bailment EDC V76'!$A:$AC,29,0)))</f>
        <v>6W</v>
      </c>
      <c r="T363" s="11" t="s">
        <v>48</v>
      </c>
      <c r="U363" s="11" t="s">
        <v>230</v>
      </c>
      <c r="V363" s="14" t="s">
        <v>231</v>
      </c>
      <c r="W363" s="11" t="s">
        <v>232</v>
      </c>
      <c r="X363" s="15" t="s">
        <v>187</v>
      </c>
      <c r="Y363" s="15" t="s">
        <v>188</v>
      </c>
      <c r="Z363" s="16" t="s">
        <v>3</v>
      </c>
      <c r="AA363" s="16" t="s">
        <v>3</v>
      </c>
      <c r="AB363" s="16" t="s">
        <v>3</v>
      </c>
      <c r="AC363" s="16" t="s">
        <v>3</v>
      </c>
      <c r="AD363" s="15" t="s">
        <v>3</v>
      </c>
      <c r="AE363" s="15" t="s">
        <v>3</v>
      </c>
      <c r="AF363" s="16" t="s">
        <v>3</v>
      </c>
      <c r="AG363" s="16" t="s">
        <v>3</v>
      </c>
      <c r="AH363" s="16" t="s">
        <v>3</v>
      </c>
      <c r="AI363" s="16" t="s">
        <v>3</v>
      </c>
      <c r="AJ363" s="15" t="s">
        <v>3</v>
      </c>
      <c r="AK363" s="15" t="s">
        <v>3</v>
      </c>
      <c r="AL363" s="16" t="s">
        <v>3</v>
      </c>
      <c r="AM363" s="16" t="s">
        <v>3</v>
      </c>
      <c r="AN363" s="16" t="s">
        <v>3</v>
      </c>
      <c r="AO363" s="16" t="s">
        <v>3</v>
      </c>
      <c r="AP363" s="16" t="s">
        <v>189</v>
      </c>
      <c r="AQ363" s="16" t="s">
        <v>3</v>
      </c>
      <c r="AR363" s="16" t="s">
        <v>3</v>
      </c>
      <c r="AS363" s="16" t="s">
        <v>3</v>
      </c>
      <c r="AT363" s="16" t="s">
        <v>3</v>
      </c>
      <c r="AU363" s="11" t="s">
        <v>3</v>
      </c>
      <c r="AV363" s="11" t="s">
        <v>3</v>
      </c>
      <c r="AW363" s="11" t="s">
        <v>3</v>
      </c>
      <c r="AX363" s="17" t="str">
        <f>VLOOKUP(G363,'[1]JDA data'!$D:$E,2,0)</f>
        <v>TGA410</v>
      </c>
      <c r="AY363" s="17" t="b">
        <f t="shared" si="21"/>
        <v>1</v>
      </c>
      <c r="AZ363" s="17" t="str">
        <f t="shared" si="22"/>
        <v>RRCS</v>
      </c>
    </row>
    <row r="364" spans="1:52" s="18" customFormat="1" ht="16.5" customHeight="1" x14ac:dyDescent="0.35">
      <c r="A364" s="8" t="str">
        <f>IF(N364="","-",IFERROR(VLOOKUP(N364,'[1]All Route Non-Bailment V76'!$A:$H,5,0),VLOOKUP(N364,'[1]TTVT AAT PxP Bailment EDC V76'!$A:$H,5,0)))</f>
        <v>Non Bailment</v>
      </c>
      <c r="B364" s="9" t="str">
        <f t="shared" si="20"/>
        <v>Completed</v>
      </c>
      <c r="C364" s="10">
        <f t="shared" si="23"/>
        <v>363</v>
      </c>
      <c r="D364" s="11" t="s">
        <v>182</v>
      </c>
      <c r="E364" s="12" t="s">
        <v>44</v>
      </c>
      <c r="F364" s="11" t="s">
        <v>0</v>
      </c>
      <c r="G364" s="11">
        <v>4395371</v>
      </c>
      <c r="H364" s="13" t="str">
        <f>IF(N364="","-",IFERROR(VLOOKUP(N364,'[1]All Route Non-Bailment V76'!$A:$H,7,0),VLOOKUP(N364,'[1]TTVT AAT PxP Bailment EDC V76'!$A:$H,7,0)))</f>
        <v>One way</v>
      </c>
      <c r="I364" s="11" t="s">
        <v>45</v>
      </c>
      <c r="J364" s="12">
        <f t="shared" si="24"/>
        <v>45261</v>
      </c>
      <c r="K364" s="12">
        <v>45261</v>
      </c>
      <c r="L364" s="12">
        <v>45261</v>
      </c>
      <c r="M364" s="12" t="s">
        <v>3</v>
      </c>
      <c r="N364" s="11" t="s">
        <v>216</v>
      </c>
      <c r="O364" s="13" t="str">
        <f>IF(N364="","-",IFERROR(VLOOKUP(N364,'[1]All Route Non-Bailment V76'!$A:$H,6,0),VLOOKUP(N364,'[1]TTVT AAT PxP Bailment EDC V76'!$A:$H,6,0)))</f>
        <v>21 - 30</v>
      </c>
      <c r="P364" s="11">
        <v>1</v>
      </c>
      <c r="Q364" s="11" t="s">
        <v>3</v>
      </c>
      <c r="R364" s="11" t="s">
        <v>3</v>
      </c>
      <c r="S364" s="13" t="str">
        <f>IF(N364="","-",IFERROR(VLOOKUP(N364,'[1]All Route Non-Bailment V76'!$A:$AF,32,0),VLOOKUP(N364,'[1]TTVT AAT PxP Bailment EDC V76'!$A:$AC,29,0)))</f>
        <v>6W</v>
      </c>
      <c r="T364" s="11" t="s">
        <v>48</v>
      </c>
      <c r="U364" s="11" t="s">
        <v>233</v>
      </c>
      <c r="V364" s="14" t="s">
        <v>234</v>
      </c>
      <c r="W364" s="11" t="s">
        <v>235</v>
      </c>
      <c r="X364" s="15" t="s">
        <v>187</v>
      </c>
      <c r="Y364" s="15" t="s">
        <v>188</v>
      </c>
      <c r="Z364" s="16" t="s">
        <v>3</v>
      </c>
      <c r="AA364" s="16" t="s">
        <v>3</v>
      </c>
      <c r="AB364" s="16" t="s">
        <v>3</v>
      </c>
      <c r="AC364" s="16" t="s">
        <v>3</v>
      </c>
      <c r="AD364" s="15" t="s">
        <v>3</v>
      </c>
      <c r="AE364" s="15" t="s">
        <v>3</v>
      </c>
      <c r="AF364" s="16" t="s">
        <v>3</v>
      </c>
      <c r="AG364" s="16" t="s">
        <v>3</v>
      </c>
      <c r="AH364" s="16" t="s">
        <v>3</v>
      </c>
      <c r="AI364" s="16" t="s">
        <v>3</v>
      </c>
      <c r="AJ364" s="15" t="s">
        <v>3</v>
      </c>
      <c r="AK364" s="15" t="s">
        <v>3</v>
      </c>
      <c r="AL364" s="16" t="s">
        <v>3</v>
      </c>
      <c r="AM364" s="16" t="s">
        <v>3</v>
      </c>
      <c r="AN364" s="16" t="s">
        <v>3</v>
      </c>
      <c r="AO364" s="16" t="s">
        <v>3</v>
      </c>
      <c r="AP364" s="16" t="s">
        <v>189</v>
      </c>
      <c r="AQ364" s="16" t="s">
        <v>3</v>
      </c>
      <c r="AR364" s="16" t="s">
        <v>3</v>
      </c>
      <c r="AS364" s="16" t="s">
        <v>3</v>
      </c>
      <c r="AT364" s="16" t="s">
        <v>3</v>
      </c>
      <c r="AU364" s="11" t="s">
        <v>3</v>
      </c>
      <c r="AV364" s="11" t="s">
        <v>3</v>
      </c>
      <c r="AW364" s="11" t="s">
        <v>3</v>
      </c>
      <c r="AX364" s="17" t="str">
        <f>VLOOKUP(G364,'[1]JDA data'!$D:$E,2,0)</f>
        <v>TGA410</v>
      </c>
      <c r="AY364" s="17" t="b">
        <f t="shared" si="21"/>
        <v>1</v>
      </c>
      <c r="AZ364" s="17" t="str">
        <f t="shared" si="22"/>
        <v>PPGT</v>
      </c>
    </row>
    <row r="365" spans="1:52" s="18" customFormat="1" ht="16.5" customHeight="1" x14ac:dyDescent="0.35">
      <c r="A365" s="8" t="str">
        <f>IF(N365="","-",IFERROR(VLOOKUP(N365,'[1]All Route Non-Bailment V76'!$A:$H,5,0),VLOOKUP(N365,'[1]TTVT AAT PxP Bailment EDC V76'!$A:$H,5,0)))</f>
        <v>Non Bailment</v>
      </c>
      <c r="B365" s="9" t="str">
        <f t="shared" si="20"/>
        <v>Completed</v>
      </c>
      <c r="C365" s="10">
        <f t="shared" si="23"/>
        <v>364</v>
      </c>
      <c r="D365" s="11" t="s">
        <v>190</v>
      </c>
      <c r="E365" s="12" t="s">
        <v>44</v>
      </c>
      <c r="F365" s="11" t="s">
        <v>0</v>
      </c>
      <c r="G365" s="11">
        <v>4395372</v>
      </c>
      <c r="H365" s="13" t="str">
        <f>IF(N365="","-",IFERROR(VLOOKUP(N365,'[1]All Route Non-Bailment V76'!$A:$H,7,0),VLOOKUP(N365,'[1]TTVT AAT PxP Bailment EDC V76'!$A:$H,7,0)))</f>
        <v>One way</v>
      </c>
      <c r="I365" s="11" t="s">
        <v>45</v>
      </c>
      <c r="J365" s="12">
        <f t="shared" si="24"/>
        <v>45261</v>
      </c>
      <c r="K365" s="12">
        <v>45261</v>
      </c>
      <c r="L365" s="12">
        <v>45261</v>
      </c>
      <c r="M365" s="12" t="s">
        <v>3</v>
      </c>
      <c r="N365" s="11" t="s">
        <v>216</v>
      </c>
      <c r="O365" s="13" t="str">
        <f>IF(N365="","-",IFERROR(VLOOKUP(N365,'[1]All Route Non-Bailment V76'!$A:$H,6,0),VLOOKUP(N365,'[1]TTVT AAT PxP Bailment EDC V76'!$A:$H,6,0)))</f>
        <v>21 - 30</v>
      </c>
      <c r="P365" s="11">
        <v>1</v>
      </c>
      <c r="Q365" s="11" t="s">
        <v>3</v>
      </c>
      <c r="R365" s="11" t="s">
        <v>3</v>
      </c>
      <c r="S365" s="13" t="str">
        <f>IF(N365="","-",IFERROR(VLOOKUP(N365,'[1]All Route Non-Bailment V76'!$A:$AF,32,0),VLOOKUP(N365,'[1]TTVT AAT PxP Bailment EDC V76'!$A:$AC,29,0)))</f>
        <v>6W</v>
      </c>
      <c r="T365" s="11" t="s">
        <v>48</v>
      </c>
      <c r="U365" s="11" t="s">
        <v>236</v>
      </c>
      <c r="V365" s="14" t="s">
        <v>237</v>
      </c>
      <c r="W365" s="11" t="s">
        <v>238</v>
      </c>
      <c r="X365" s="15" t="s">
        <v>187</v>
      </c>
      <c r="Y365" s="15" t="s">
        <v>188</v>
      </c>
      <c r="Z365" s="16" t="s">
        <v>3</v>
      </c>
      <c r="AA365" s="16" t="s">
        <v>3</v>
      </c>
      <c r="AB365" s="16" t="s">
        <v>3</v>
      </c>
      <c r="AC365" s="16" t="s">
        <v>3</v>
      </c>
      <c r="AD365" s="15" t="s">
        <v>3</v>
      </c>
      <c r="AE365" s="15" t="s">
        <v>3</v>
      </c>
      <c r="AF365" s="16" t="s">
        <v>3</v>
      </c>
      <c r="AG365" s="16" t="s">
        <v>3</v>
      </c>
      <c r="AH365" s="16" t="s">
        <v>3</v>
      </c>
      <c r="AI365" s="16" t="s">
        <v>3</v>
      </c>
      <c r="AJ365" s="15" t="s">
        <v>3</v>
      </c>
      <c r="AK365" s="15" t="s">
        <v>3</v>
      </c>
      <c r="AL365" s="16" t="s">
        <v>3</v>
      </c>
      <c r="AM365" s="16" t="s">
        <v>3</v>
      </c>
      <c r="AN365" s="16" t="s">
        <v>3</v>
      </c>
      <c r="AO365" s="16" t="s">
        <v>3</v>
      </c>
      <c r="AP365" s="16" t="s">
        <v>189</v>
      </c>
      <c r="AQ365" s="16" t="s">
        <v>3</v>
      </c>
      <c r="AR365" s="16" t="s">
        <v>3</v>
      </c>
      <c r="AS365" s="16" t="s">
        <v>3</v>
      </c>
      <c r="AT365" s="16" t="s">
        <v>3</v>
      </c>
      <c r="AU365" s="11" t="s">
        <v>3</v>
      </c>
      <c r="AV365" s="11" t="s">
        <v>3</v>
      </c>
      <c r="AW365" s="11" t="s">
        <v>3</v>
      </c>
      <c r="AX365" s="17" t="str">
        <f>VLOOKUP(G365,'[1]JDA data'!$D:$E,2,0)</f>
        <v>TGA410</v>
      </c>
      <c r="AY365" s="17" t="b">
        <f t="shared" si="21"/>
        <v>1</v>
      </c>
      <c r="AZ365" s="17" t="str">
        <f t="shared" si="22"/>
        <v>SPL</v>
      </c>
    </row>
    <row r="366" spans="1:52" s="18" customFormat="1" ht="16.5" customHeight="1" x14ac:dyDescent="0.35">
      <c r="A366" s="8" t="str">
        <f>IF(N366="","-",IFERROR(VLOOKUP(N366,'[1]All Route Non-Bailment V76'!$A:$H,5,0),VLOOKUP(N366,'[1]TTVT AAT PxP Bailment EDC V76'!$A:$H,5,0)))</f>
        <v>Non Bailment</v>
      </c>
      <c r="B366" s="9" t="str">
        <f t="shared" si="20"/>
        <v>Completed</v>
      </c>
      <c r="C366" s="10">
        <f t="shared" si="23"/>
        <v>365</v>
      </c>
      <c r="D366" s="11" t="s">
        <v>182</v>
      </c>
      <c r="E366" s="12" t="s">
        <v>44</v>
      </c>
      <c r="F366" s="11" t="s">
        <v>0</v>
      </c>
      <c r="G366" s="11">
        <v>4395373</v>
      </c>
      <c r="H366" s="13" t="str">
        <f>IF(N366="","-",IFERROR(VLOOKUP(N366,'[1]All Route Non-Bailment V76'!$A:$H,7,0),VLOOKUP(N366,'[1]TTVT AAT PxP Bailment EDC V76'!$A:$H,7,0)))</f>
        <v>One way</v>
      </c>
      <c r="I366" s="11" t="s">
        <v>45</v>
      </c>
      <c r="J366" s="12">
        <f t="shared" si="24"/>
        <v>45261</v>
      </c>
      <c r="K366" s="12">
        <v>45261</v>
      </c>
      <c r="L366" s="12">
        <v>45261</v>
      </c>
      <c r="M366" s="12" t="s">
        <v>3</v>
      </c>
      <c r="N366" s="11" t="s">
        <v>216</v>
      </c>
      <c r="O366" s="13" t="str">
        <f>IF(N366="","-",IFERROR(VLOOKUP(N366,'[1]All Route Non-Bailment V76'!$A:$H,6,0),VLOOKUP(N366,'[1]TTVT AAT PxP Bailment EDC V76'!$A:$H,6,0)))</f>
        <v>21 - 30</v>
      </c>
      <c r="P366" s="11">
        <v>1</v>
      </c>
      <c r="Q366" s="11" t="s">
        <v>3</v>
      </c>
      <c r="R366" s="11" t="s">
        <v>3</v>
      </c>
      <c r="S366" s="13" t="str">
        <f>IF(N366="","-",IFERROR(VLOOKUP(N366,'[1]All Route Non-Bailment V76'!$A:$AF,32,0),VLOOKUP(N366,'[1]TTVT AAT PxP Bailment EDC V76'!$A:$AC,29,0)))</f>
        <v>6W</v>
      </c>
      <c r="T366" s="11" t="s">
        <v>48</v>
      </c>
      <c r="U366" s="11" t="s">
        <v>239</v>
      </c>
      <c r="V366" s="14" t="s">
        <v>240</v>
      </c>
      <c r="W366" s="11" t="s">
        <v>241</v>
      </c>
      <c r="X366" s="15" t="s">
        <v>187</v>
      </c>
      <c r="Y366" s="15" t="s">
        <v>188</v>
      </c>
      <c r="Z366" s="16" t="s">
        <v>3</v>
      </c>
      <c r="AA366" s="16" t="s">
        <v>3</v>
      </c>
      <c r="AB366" s="16" t="s">
        <v>3</v>
      </c>
      <c r="AC366" s="16" t="s">
        <v>3</v>
      </c>
      <c r="AD366" s="15" t="s">
        <v>3</v>
      </c>
      <c r="AE366" s="15" t="s">
        <v>3</v>
      </c>
      <c r="AF366" s="16" t="s">
        <v>3</v>
      </c>
      <c r="AG366" s="16" t="s">
        <v>3</v>
      </c>
      <c r="AH366" s="16" t="s">
        <v>3</v>
      </c>
      <c r="AI366" s="16" t="s">
        <v>3</v>
      </c>
      <c r="AJ366" s="15" t="s">
        <v>3</v>
      </c>
      <c r="AK366" s="15" t="s">
        <v>3</v>
      </c>
      <c r="AL366" s="16" t="s">
        <v>3</v>
      </c>
      <c r="AM366" s="16" t="s">
        <v>3</v>
      </c>
      <c r="AN366" s="16" t="s">
        <v>3</v>
      </c>
      <c r="AO366" s="16" t="s">
        <v>3</v>
      </c>
      <c r="AP366" s="16" t="s">
        <v>189</v>
      </c>
      <c r="AQ366" s="16" t="s">
        <v>3</v>
      </c>
      <c r="AR366" s="16" t="s">
        <v>3</v>
      </c>
      <c r="AS366" s="16" t="s">
        <v>3</v>
      </c>
      <c r="AT366" s="16" t="s">
        <v>3</v>
      </c>
      <c r="AU366" s="11" t="s">
        <v>3</v>
      </c>
      <c r="AV366" s="11" t="s">
        <v>3</v>
      </c>
      <c r="AW366" s="11" t="s">
        <v>3</v>
      </c>
      <c r="AX366" s="17" t="str">
        <f>VLOOKUP(G366,'[1]JDA data'!$D:$E,2,0)</f>
        <v>TGA410</v>
      </c>
      <c r="AY366" s="17" t="b">
        <f t="shared" si="21"/>
        <v>1</v>
      </c>
      <c r="AZ366" s="17" t="str">
        <f t="shared" si="22"/>
        <v>PPGT</v>
      </c>
    </row>
    <row r="367" spans="1:52" s="18" customFormat="1" ht="16.5" customHeight="1" x14ac:dyDescent="0.35">
      <c r="A367" s="8" t="str">
        <f>IF(N367="","-",IFERROR(VLOOKUP(N367,'[1]All Route Non-Bailment V76'!$A:$H,5,0),VLOOKUP(N367,'[1]TTVT AAT PxP Bailment EDC V76'!$A:$H,5,0)))</f>
        <v>Non Bailment</v>
      </c>
      <c r="B367" s="9" t="str">
        <f t="shared" si="20"/>
        <v>Completed</v>
      </c>
      <c r="C367" s="10">
        <f t="shared" si="23"/>
        <v>366</v>
      </c>
      <c r="D367" s="11" t="s">
        <v>182</v>
      </c>
      <c r="E367" s="12" t="s">
        <v>44</v>
      </c>
      <c r="F367" s="11" t="s">
        <v>0</v>
      </c>
      <c r="G367" s="11">
        <v>4390312</v>
      </c>
      <c r="H367" s="13" t="str">
        <f>IF(N367="","-",IFERROR(VLOOKUP(N367,'[1]All Route Non-Bailment V76'!$A:$H,7,0),VLOOKUP(N367,'[1]TTVT AAT PxP Bailment EDC V76'!$A:$H,7,0)))</f>
        <v>One way</v>
      </c>
      <c r="I367" s="11" t="s">
        <v>45</v>
      </c>
      <c r="J367" s="12">
        <f t="shared" si="24"/>
        <v>45261</v>
      </c>
      <c r="K367" s="12">
        <v>45261</v>
      </c>
      <c r="L367" s="12">
        <v>45261</v>
      </c>
      <c r="M367" s="12" t="s">
        <v>3</v>
      </c>
      <c r="N367" s="11" t="s">
        <v>242</v>
      </c>
      <c r="O367" s="13" t="str">
        <f>IF(N367="","-",IFERROR(VLOOKUP(N367,'[1]All Route Non-Bailment V76'!$A:$H,6,0),VLOOKUP(N367,'[1]TTVT AAT PxP Bailment EDC V76'!$A:$H,6,0)))</f>
        <v>11 - 20</v>
      </c>
      <c r="P367" s="11">
        <v>1</v>
      </c>
      <c r="Q367" s="11" t="s">
        <v>3</v>
      </c>
      <c r="R367" s="11" t="s">
        <v>3</v>
      </c>
      <c r="S367" s="13" t="str">
        <f>IF(N367="","-",IFERROR(VLOOKUP(N367,'[1]All Route Non-Bailment V76'!$A:$AF,32,0),VLOOKUP(N367,'[1]TTVT AAT PxP Bailment EDC V76'!$A:$AC,29,0)))</f>
        <v>6W</v>
      </c>
      <c r="T367" s="11" t="s">
        <v>48</v>
      </c>
      <c r="U367" s="11" t="s">
        <v>213</v>
      </c>
      <c r="V367" s="14" t="s">
        <v>214</v>
      </c>
      <c r="W367" s="11" t="s">
        <v>215</v>
      </c>
      <c r="X367" s="15" t="s">
        <v>243</v>
      </c>
      <c r="Y367" s="15" t="s">
        <v>244</v>
      </c>
      <c r="Z367" s="16" t="s">
        <v>3</v>
      </c>
      <c r="AA367" s="16" t="s">
        <v>3</v>
      </c>
      <c r="AB367" s="16" t="s">
        <v>3</v>
      </c>
      <c r="AC367" s="16" t="s">
        <v>3</v>
      </c>
      <c r="AD367" s="15" t="s">
        <v>3</v>
      </c>
      <c r="AE367" s="15" t="s">
        <v>3</v>
      </c>
      <c r="AF367" s="16" t="s">
        <v>3</v>
      </c>
      <c r="AG367" s="16" t="s">
        <v>3</v>
      </c>
      <c r="AH367" s="16" t="s">
        <v>3</v>
      </c>
      <c r="AI367" s="16" t="s">
        <v>3</v>
      </c>
      <c r="AJ367" s="15" t="s">
        <v>3</v>
      </c>
      <c r="AK367" s="15" t="s">
        <v>3</v>
      </c>
      <c r="AL367" s="16" t="s">
        <v>3</v>
      </c>
      <c r="AM367" s="16" t="s">
        <v>3</v>
      </c>
      <c r="AN367" s="16" t="s">
        <v>3</v>
      </c>
      <c r="AO367" s="16" t="s">
        <v>3</v>
      </c>
      <c r="AP367" s="16" t="s">
        <v>189</v>
      </c>
      <c r="AQ367" s="16" t="s">
        <v>3</v>
      </c>
      <c r="AR367" s="16" t="s">
        <v>3</v>
      </c>
      <c r="AS367" s="16" t="s">
        <v>3</v>
      </c>
      <c r="AT367" s="16" t="s">
        <v>3</v>
      </c>
      <c r="AU367" s="11" t="s">
        <v>3</v>
      </c>
      <c r="AV367" s="11" t="s">
        <v>3</v>
      </c>
      <c r="AW367" s="11" t="s">
        <v>3</v>
      </c>
      <c r="AX367" s="17" t="str">
        <f>VLOOKUP(G367,'[1]JDA data'!$D:$E,2,0)</f>
        <v>TGA004</v>
      </c>
      <c r="AY367" s="17" t="b">
        <f t="shared" si="21"/>
        <v>1</v>
      </c>
      <c r="AZ367" s="17" t="str">
        <f t="shared" si="22"/>
        <v>PPGT</v>
      </c>
    </row>
    <row r="368" spans="1:52" s="18" customFormat="1" ht="16.5" customHeight="1" x14ac:dyDescent="0.35">
      <c r="A368" s="8" t="str">
        <f>IF(N368="","-",IFERROR(VLOOKUP(N368,'[1]All Route Non-Bailment V76'!$A:$H,5,0),VLOOKUP(N368,'[1]TTVT AAT PxP Bailment EDC V76'!$A:$H,5,0)))</f>
        <v>Non Bailment</v>
      </c>
      <c r="B368" s="9" t="str">
        <f t="shared" si="20"/>
        <v>Completed</v>
      </c>
      <c r="C368" s="10">
        <f t="shared" si="23"/>
        <v>367</v>
      </c>
      <c r="D368" s="11" t="s">
        <v>194</v>
      </c>
      <c r="E368" s="12" t="s">
        <v>44</v>
      </c>
      <c r="F368" s="11" t="s">
        <v>0</v>
      </c>
      <c r="G368" s="11">
        <v>4390313</v>
      </c>
      <c r="H368" s="13" t="str">
        <f>IF(N368="","-",IFERROR(VLOOKUP(N368,'[1]All Route Non-Bailment V76'!$A:$H,7,0),VLOOKUP(N368,'[1]TTVT AAT PxP Bailment EDC V76'!$A:$H,7,0)))</f>
        <v>One way</v>
      </c>
      <c r="I368" s="11" t="s">
        <v>45</v>
      </c>
      <c r="J368" s="12">
        <f t="shared" si="24"/>
        <v>45261</v>
      </c>
      <c r="K368" s="12">
        <v>45261</v>
      </c>
      <c r="L368" s="12">
        <v>45261</v>
      </c>
      <c r="M368" s="12" t="s">
        <v>3</v>
      </c>
      <c r="N368" s="11" t="s">
        <v>245</v>
      </c>
      <c r="O368" s="13" t="str">
        <f>IF(N368="","-",IFERROR(VLOOKUP(N368,'[1]All Route Non-Bailment V76'!$A:$H,6,0),VLOOKUP(N368,'[1]TTVT AAT PxP Bailment EDC V76'!$A:$H,6,0)))</f>
        <v>11 - 20</v>
      </c>
      <c r="P368" s="11">
        <v>1</v>
      </c>
      <c r="Q368" s="11" t="s">
        <v>3</v>
      </c>
      <c r="R368" s="11" t="s">
        <v>3</v>
      </c>
      <c r="S368" s="13" t="str">
        <f>IF(N368="","-",IFERROR(VLOOKUP(N368,'[1]All Route Non-Bailment V76'!$A:$AF,32,0),VLOOKUP(N368,'[1]TTVT AAT PxP Bailment EDC V76'!$A:$AC,29,0)))</f>
        <v>6W</v>
      </c>
      <c r="T368" s="11" t="s">
        <v>48</v>
      </c>
      <c r="U368" s="11" t="s">
        <v>204</v>
      </c>
      <c r="V368" s="14" t="s">
        <v>205</v>
      </c>
      <c r="W368" s="11" t="s">
        <v>206</v>
      </c>
      <c r="X368" s="15" t="s">
        <v>243</v>
      </c>
      <c r="Y368" s="15" t="s">
        <v>244</v>
      </c>
      <c r="Z368" s="16" t="s">
        <v>3</v>
      </c>
      <c r="AA368" s="16" t="s">
        <v>3</v>
      </c>
      <c r="AB368" s="16" t="s">
        <v>3</v>
      </c>
      <c r="AC368" s="16" t="s">
        <v>3</v>
      </c>
      <c r="AD368" s="15" t="s">
        <v>3</v>
      </c>
      <c r="AE368" s="15" t="s">
        <v>3</v>
      </c>
      <c r="AF368" s="16" t="s">
        <v>3</v>
      </c>
      <c r="AG368" s="16" t="s">
        <v>3</v>
      </c>
      <c r="AH368" s="16" t="s">
        <v>3</v>
      </c>
      <c r="AI368" s="16" t="s">
        <v>3</v>
      </c>
      <c r="AJ368" s="15" t="s">
        <v>3</v>
      </c>
      <c r="AK368" s="15" t="s">
        <v>3</v>
      </c>
      <c r="AL368" s="16" t="s">
        <v>3</v>
      </c>
      <c r="AM368" s="16" t="s">
        <v>3</v>
      </c>
      <c r="AN368" s="16" t="s">
        <v>3</v>
      </c>
      <c r="AO368" s="16" t="s">
        <v>3</v>
      </c>
      <c r="AP368" s="16" t="s">
        <v>189</v>
      </c>
      <c r="AQ368" s="16" t="s">
        <v>3</v>
      </c>
      <c r="AR368" s="16" t="s">
        <v>3</v>
      </c>
      <c r="AS368" s="16" t="s">
        <v>3</v>
      </c>
      <c r="AT368" s="16" t="s">
        <v>3</v>
      </c>
      <c r="AU368" s="11" t="s">
        <v>3</v>
      </c>
      <c r="AV368" s="11" t="s">
        <v>3</v>
      </c>
      <c r="AW368" s="11" t="s">
        <v>3</v>
      </c>
      <c r="AX368" s="17" t="str">
        <f>VLOOKUP(G368,'[1]JDA data'!$D:$E,2,0)</f>
        <v>TGA007</v>
      </c>
      <c r="AY368" s="17" t="b">
        <f t="shared" si="21"/>
        <v>1</v>
      </c>
      <c r="AZ368" s="17" t="str">
        <f t="shared" si="22"/>
        <v>SBA</v>
      </c>
    </row>
    <row r="369" spans="1:52" s="18" customFormat="1" ht="16.5" customHeight="1" x14ac:dyDescent="0.35">
      <c r="A369" s="8" t="str">
        <f>IF(N369="","-",IFERROR(VLOOKUP(N369,'[1]All Route Non-Bailment V76'!$A:$H,5,0),VLOOKUP(N369,'[1]TTVT AAT PxP Bailment EDC V76'!$A:$H,5,0)))</f>
        <v>Non Bailment</v>
      </c>
      <c r="B369" s="9" t="str">
        <f t="shared" si="20"/>
        <v>Completed</v>
      </c>
      <c r="C369" s="10">
        <f t="shared" si="23"/>
        <v>368</v>
      </c>
      <c r="D369" s="11" t="s">
        <v>182</v>
      </c>
      <c r="E369" s="12" t="s">
        <v>44</v>
      </c>
      <c r="F369" s="11" t="s">
        <v>0</v>
      </c>
      <c r="G369" s="11">
        <v>4390314</v>
      </c>
      <c r="H369" s="13" t="str">
        <f>IF(N369="","-",IFERROR(VLOOKUP(N369,'[1]All Route Non-Bailment V76'!$A:$H,7,0),VLOOKUP(N369,'[1]TTVT AAT PxP Bailment EDC V76'!$A:$H,7,0)))</f>
        <v>One way</v>
      </c>
      <c r="I369" s="11" t="s">
        <v>45</v>
      </c>
      <c r="J369" s="12">
        <f t="shared" si="24"/>
        <v>45261</v>
      </c>
      <c r="K369" s="12">
        <v>45261</v>
      </c>
      <c r="L369" s="12">
        <v>45261</v>
      </c>
      <c r="M369" s="12" t="s">
        <v>3</v>
      </c>
      <c r="N369" s="11" t="s">
        <v>246</v>
      </c>
      <c r="O369" s="13" t="str">
        <f>IF(N369="","-",IFERROR(VLOOKUP(N369,'[1]All Route Non-Bailment V76'!$A:$H,6,0),VLOOKUP(N369,'[1]TTVT AAT PxP Bailment EDC V76'!$A:$H,6,0)))</f>
        <v>11 - 20</v>
      </c>
      <c r="P369" s="11">
        <v>1</v>
      </c>
      <c r="Q369" s="11" t="s">
        <v>3</v>
      </c>
      <c r="R369" s="11" t="s">
        <v>3</v>
      </c>
      <c r="S369" s="13" t="str">
        <f>IF(N369="","-",IFERROR(VLOOKUP(N369,'[1]All Route Non-Bailment V76'!$A:$AF,32,0),VLOOKUP(N369,'[1]TTVT AAT PxP Bailment EDC V76'!$A:$AC,29,0)))</f>
        <v>6W</v>
      </c>
      <c r="T369" s="11" t="s">
        <v>48</v>
      </c>
      <c r="U369" s="11" t="s">
        <v>233</v>
      </c>
      <c r="V369" s="14" t="s">
        <v>234</v>
      </c>
      <c r="W369" s="11" t="s">
        <v>235</v>
      </c>
      <c r="X369" s="15" t="s">
        <v>243</v>
      </c>
      <c r="Y369" s="15" t="s">
        <v>244</v>
      </c>
      <c r="Z369" s="16" t="s">
        <v>3</v>
      </c>
      <c r="AA369" s="16" t="s">
        <v>3</v>
      </c>
      <c r="AB369" s="16" t="s">
        <v>3</v>
      </c>
      <c r="AC369" s="16" t="s">
        <v>3</v>
      </c>
      <c r="AD369" s="15" t="s">
        <v>3</v>
      </c>
      <c r="AE369" s="15" t="s">
        <v>3</v>
      </c>
      <c r="AF369" s="16" t="s">
        <v>3</v>
      </c>
      <c r="AG369" s="16" t="s">
        <v>3</v>
      </c>
      <c r="AH369" s="16" t="s">
        <v>3</v>
      </c>
      <c r="AI369" s="16" t="s">
        <v>3</v>
      </c>
      <c r="AJ369" s="15" t="s">
        <v>3</v>
      </c>
      <c r="AK369" s="15" t="s">
        <v>3</v>
      </c>
      <c r="AL369" s="16" t="s">
        <v>3</v>
      </c>
      <c r="AM369" s="16" t="s">
        <v>3</v>
      </c>
      <c r="AN369" s="16" t="s">
        <v>3</v>
      </c>
      <c r="AO369" s="16" t="s">
        <v>3</v>
      </c>
      <c r="AP369" s="16" t="s">
        <v>189</v>
      </c>
      <c r="AQ369" s="16" t="s">
        <v>3</v>
      </c>
      <c r="AR369" s="16" t="s">
        <v>3</v>
      </c>
      <c r="AS369" s="16" t="s">
        <v>3</v>
      </c>
      <c r="AT369" s="16" t="s">
        <v>3</v>
      </c>
      <c r="AU369" s="11" t="s">
        <v>3</v>
      </c>
      <c r="AV369" s="11" t="s">
        <v>3</v>
      </c>
      <c r="AW369" s="11" t="s">
        <v>3</v>
      </c>
      <c r="AX369" s="17" t="str">
        <f>VLOOKUP(G369,'[1]JDA data'!$D:$E,2,0)</f>
        <v>TGA017</v>
      </c>
      <c r="AY369" s="17" t="b">
        <f t="shared" si="21"/>
        <v>1</v>
      </c>
      <c r="AZ369" s="17" t="str">
        <f t="shared" si="22"/>
        <v>PPGT</v>
      </c>
    </row>
    <row r="370" spans="1:52" s="18" customFormat="1" ht="16.5" customHeight="1" x14ac:dyDescent="0.35">
      <c r="A370" s="8" t="str">
        <f>IF(N370="","-",IFERROR(VLOOKUP(N370,'[1]All Route Non-Bailment V76'!$A:$H,5,0),VLOOKUP(N370,'[1]TTVT AAT PxP Bailment EDC V76'!$A:$H,5,0)))</f>
        <v>Non Bailment</v>
      </c>
      <c r="B370" s="9" t="str">
        <f t="shared" si="20"/>
        <v>Completed</v>
      </c>
      <c r="C370" s="10">
        <f t="shared" si="23"/>
        <v>369</v>
      </c>
      <c r="D370" s="11" t="s">
        <v>190</v>
      </c>
      <c r="E370" s="12" t="s">
        <v>44</v>
      </c>
      <c r="F370" s="11" t="s">
        <v>0</v>
      </c>
      <c r="G370" s="11">
        <v>4395374</v>
      </c>
      <c r="H370" s="13" t="str">
        <f>IF(N370="","-",IFERROR(VLOOKUP(N370,'[1]All Route Non-Bailment V76'!$A:$H,7,0),VLOOKUP(N370,'[1]TTVT AAT PxP Bailment EDC V76'!$A:$H,7,0)))</f>
        <v>One way</v>
      </c>
      <c r="I370" s="11" t="s">
        <v>45</v>
      </c>
      <c r="J370" s="12">
        <f t="shared" si="24"/>
        <v>45261</v>
      </c>
      <c r="K370" s="12">
        <v>45261</v>
      </c>
      <c r="L370" s="12">
        <v>45261</v>
      </c>
      <c r="M370" s="12" t="s">
        <v>3</v>
      </c>
      <c r="N370" s="11" t="s">
        <v>246</v>
      </c>
      <c r="O370" s="13" t="str">
        <f>IF(N370="","-",IFERROR(VLOOKUP(N370,'[1]All Route Non-Bailment V76'!$A:$H,6,0),VLOOKUP(N370,'[1]TTVT AAT PxP Bailment EDC V76'!$A:$H,6,0)))</f>
        <v>11 - 20</v>
      </c>
      <c r="P370" s="11">
        <v>1</v>
      </c>
      <c r="Q370" s="11" t="s">
        <v>3</v>
      </c>
      <c r="R370" s="11" t="s">
        <v>3</v>
      </c>
      <c r="S370" s="13" t="str">
        <f>IF(N370="","-",IFERROR(VLOOKUP(N370,'[1]All Route Non-Bailment V76'!$A:$AF,32,0),VLOOKUP(N370,'[1]TTVT AAT PxP Bailment EDC V76'!$A:$AC,29,0)))</f>
        <v>6W</v>
      </c>
      <c r="T370" s="11" t="s">
        <v>48</v>
      </c>
      <c r="U370" s="11" t="s">
        <v>217</v>
      </c>
      <c r="V370" s="14" t="s">
        <v>218</v>
      </c>
      <c r="W370" s="11" t="s">
        <v>219</v>
      </c>
      <c r="X370" s="15" t="s">
        <v>243</v>
      </c>
      <c r="Y370" s="15" t="s">
        <v>244</v>
      </c>
      <c r="Z370" s="16" t="s">
        <v>3</v>
      </c>
      <c r="AA370" s="16" t="s">
        <v>3</v>
      </c>
      <c r="AB370" s="16" t="s">
        <v>3</v>
      </c>
      <c r="AC370" s="16" t="s">
        <v>3</v>
      </c>
      <c r="AD370" s="15" t="s">
        <v>3</v>
      </c>
      <c r="AE370" s="15" t="s">
        <v>3</v>
      </c>
      <c r="AF370" s="16" t="s">
        <v>3</v>
      </c>
      <c r="AG370" s="16" t="s">
        <v>3</v>
      </c>
      <c r="AH370" s="16" t="s">
        <v>3</v>
      </c>
      <c r="AI370" s="16" t="s">
        <v>3</v>
      </c>
      <c r="AJ370" s="15" t="s">
        <v>3</v>
      </c>
      <c r="AK370" s="15" t="s">
        <v>3</v>
      </c>
      <c r="AL370" s="16" t="s">
        <v>3</v>
      </c>
      <c r="AM370" s="16" t="s">
        <v>3</v>
      </c>
      <c r="AN370" s="16" t="s">
        <v>3</v>
      </c>
      <c r="AO370" s="16" t="s">
        <v>3</v>
      </c>
      <c r="AP370" s="16" t="s">
        <v>189</v>
      </c>
      <c r="AQ370" s="16" t="s">
        <v>3</v>
      </c>
      <c r="AR370" s="16" t="s">
        <v>3</v>
      </c>
      <c r="AS370" s="16" t="s">
        <v>3</v>
      </c>
      <c r="AT370" s="16" t="s">
        <v>3</v>
      </c>
      <c r="AU370" s="11" t="s">
        <v>3</v>
      </c>
      <c r="AV370" s="11" t="s">
        <v>3</v>
      </c>
      <c r="AW370" s="11" t="s">
        <v>3</v>
      </c>
      <c r="AX370" s="17" t="str">
        <f>VLOOKUP(G370,'[1]JDA data'!$D:$E,2,0)</f>
        <v>TGA017</v>
      </c>
      <c r="AY370" s="17" t="b">
        <f t="shared" si="21"/>
        <v>1</v>
      </c>
      <c r="AZ370" s="17" t="str">
        <f t="shared" si="22"/>
        <v>SPL</v>
      </c>
    </row>
    <row r="371" spans="1:52" s="18" customFormat="1" ht="16.5" customHeight="1" x14ac:dyDescent="0.35">
      <c r="A371" s="8" t="str">
        <f>IF(N371="","-",IFERROR(VLOOKUP(N371,'[1]All Route Non-Bailment V76'!$A:$H,5,0),VLOOKUP(N371,'[1]TTVT AAT PxP Bailment EDC V76'!$A:$H,5,0)))</f>
        <v>Non Bailment</v>
      </c>
      <c r="B371" s="9" t="str">
        <f t="shared" si="20"/>
        <v>Completed</v>
      </c>
      <c r="C371" s="10">
        <f t="shared" si="23"/>
        <v>370</v>
      </c>
      <c r="D371" s="11" t="s">
        <v>182</v>
      </c>
      <c r="E371" s="12" t="s">
        <v>44</v>
      </c>
      <c r="F371" s="11" t="s">
        <v>0</v>
      </c>
      <c r="G371" s="11">
        <v>4395375</v>
      </c>
      <c r="H371" s="13" t="str">
        <f>IF(N371="","-",IFERROR(VLOOKUP(N371,'[1]All Route Non-Bailment V76'!$A:$H,7,0),VLOOKUP(N371,'[1]TTVT AAT PxP Bailment EDC V76'!$A:$H,7,0)))</f>
        <v>One way</v>
      </c>
      <c r="I371" s="11" t="s">
        <v>45</v>
      </c>
      <c r="J371" s="12">
        <f t="shared" si="24"/>
        <v>45261</v>
      </c>
      <c r="K371" s="12">
        <v>45261</v>
      </c>
      <c r="L371" s="12">
        <v>45261</v>
      </c>
      <c r="M371" s="12" t="s">
        <v>3</v>
      </c>
      <c r="N371" s="11" t="s">
        <v>246</v>
      </c>
      <c r="O371" s="13" t="str">
        <f>IF(N371="","-",IFERROR(VLOOKUP(N371,'[1]All Route Non-Bailment V76'!$A:$H,6,0),VLOOKUP(N371,'[1]TTVT AAT PxP Bailment EDC V76'!$A:$H,6,0)))</f>
        <v>11 - 20</v>
      </c>
      <c r="P371" s="11">
        <v>1</v>
      </c>
      <c r="Q371" s="11" t="s">
        <v>3</v>
      </c>
      <c r="R371" s="11" t="s">
        <v>3</v>
      </c>
      <c r="S371" s="13" t="str">
        <f>IF(N371="","-",IFERROR(VLOOKUP(N371,'[1]All Route Non-Bailment V76'!$A:$AF,32,0),VLOOKUP(N371,'[1]TTVT AAT PxP Bailment EDC V76'!$A:$AC,29,0)))</f>
        <v>6W</v>
      </c>
      <c r="T371" s="11" t="s">
        <v>48</v>
      </c>
      <c r="U371" s="11" t="s">
        <v>184</v>
      </c>
      <c r="V371" s="14" t="s">
        <v>185</v>
      </c>
      <c r="W371" s="11" t="s">
        <v>186</v>
      </c>
      <c r="X371" s="15" t="s">
        <v>243</v>
      </c>
      <c r="Y371" s="15" t="s">
        <v>244</v>
      </c>
      <c r="Z371" s="16" t="s">
        <v>3</v>
      </c>
      <c r="AA371" s="16" t="s">
        <v>3</v>
      </c>
      <c r="AB371" s="16" t="s">
        <v>3</v>
      </c>
      <c r="AC371" s="16" t="s">
        <v>3</v>
      </c>
      <c r="AD371" s="15" t="s">
        <v>3</v>
      </c>
      <c r="AE371" s="15" t="s">
        <v>3</v>
      </c>
      <c r="AF371" s="16" t="s">
        <v>3</v>
      </c>
      <c r="AG371" s="16" t="s">
        <v>3</v>
      </c>
      <c r="AH371" s="16" t="s">
        <v>3</v>
      </c>
      <c r="AI371" s="16" t="s">
        <v>3</v>
      </c>
      <c r="AJ371" s="15" t="s">
        <v>3</v>
      </c>
      <c r="AK371" s="15" t="s">
        <v>3</v>
      </c>
      <c r="AL371" s="16" t="s">
        <v>3</v>
      </c>
      <c r="AM371" s="16" t="s">
        <v>3</v>
      </c>
      <c r="AN371" s="16" t="s">
        <v>3</v>
      </c>
      <c r="AO371" s="16" t="s">
        <v>3</v>
      </c>
      <c r="AP371" s="16" t="s">
        <v>189</v>
      </c>
      <c r="AQ371" s="16" t="s">
        <v>3</v>
      </c>
      <c r="AR371" s="16" t="s">
        <v>3</v>
      </c>
      <c r="AS371" s="16" t="s">
        <v>3</v>
      </c>
      <c r="AT371" s="16" t="s">
        <v>3</v>
      </c>
      <c r="AU371" s="11" t="s">
        <v>3</v>
      </c>
      <c r="AV371" s="11" t="s">
        <v>3</v>
      </c>
      <c r="AW371" s="11" t="s">
        <v>3</v>
      </c>
      <c r="AX371" s="17" t="str">
        <f>VLOOKUP(G371,'[1]JDA data'!$D:$E,2,0)</f>
        <v>TGA017</v>
      </c>
      <c r="AY371" s="17" t="b">
        <f t="shared" si="21"/>
        <v>1</v>
      </c>
      <c r="AZ371" s="17" t="str">
        <f t="shared" si="22"/>
        <v>PPGT</v>
      </c>
    </row>
    <row r="372" spans="1:52" s="18" customFormat="1" ht="16.5" customHeight="1" x14ac:dyDescent="0.35">
      <c r="A372" s="8" t="str">
        <f>IF(N372="","-",IFERROR(VLOOKUP(N372,'[1]All Route Non-Bailment V76'!$A:$H,5,0),VLOOKUP(N372,'[1]TTVT AAT PxP Bailment EDC V76'!$A:$H,5,0)))</f>
        <v>Non Bailment</v>
      </c>
      <c r="B372" s="9" t="str">
        <f t="shared" si="20"/>
        <v>Completed</v>
      </c>
      <c r="C372" s="10">
        <f t="shared" si="23"/>
        <v>371</v>
      </c>
      <c r="D372" s="11" t="s">
        <v>190</v>
      </c>
      <c r="E372" s="12" t="s">
        <v>44</v>
      </c>
      <c r="F372" s="11" t="s">
        <v>0</v>
      </c>
      <c r="G372" s="11">
        <v>4395376</v>
      </c>
      <c r="H372" s="13" t="str">
        <f>IF(N372="","-",IFERROR(VLOOKUP(N372,'[1]All Route Non-Bailment V76'!$A:$H,7,0),VLOOKUP(N372,'[1]TTVT AAT PxP Bailment EDC V76'!$A:$H,7,0)))</f>
        <v>One way</v>
      </c>
      <c r="I372" s="11" t="s">
        <v>45</v>
      </c>
      <c r="J372" s="12">
        <f t="shared" si="24"/>
        <v>45261</v>
      </c>
      <c r="K372" s="12">
        <v>45261</v>
      </c>
      <c r="L372" s="12">
        <v>45261</v>
      </c>
      <c r="M372" s="12" t="s">
        <v>3</v>
      </c>
      <c r="N372" s="11" t="s">
        <v>246</v>
      </c>
      <c r="O372" s="13" t="str">
        <f>IF(N372="","-",IFERROR(VLOOKUP(N372,'[1]All Route Non-Bailment V76'!$A:$H,6,0),VLOOKUP(N372,'[1]TTVT AAT PxP Bailment EDC V76'!$A:$H,6,0)))</f>
        <v>11 - 20</v>
      </c>
      <c r="P372" s="11">
        <v>1</v>
      </c>
      <c r="Q372" s="11" t="s">
        <v>3</v>
      </c>
      <c r="R372" s="11" t="s">
        <v>3</v>
      </c>
      <c r="S372" s="13" t="str">
        <f>IF(N372="","-",IFERROR(VLOOKUP(N372,'[1]All Route Non-Bailment V76'!$A:$AF,32,0),VLOOKUP(N372,'[1]TTVT AAT PxP Bailment EDC V76'!$A:$AC,29,0)))</f>
        <v>6W</v>
      </c>
      <c r="T372" s="11" t="s">
        <v>48</v>
      </c>
      <c r="U372" s="11" t="s">
        <v>210</v>
      </c>
      <c r="V372" s="14" t="s">
        <v>211</v>
      </c>
      <c r="W372" s="11" t="s">
        <v>212</v>
      </c>
      <c r="X372" s="15" t="s">
        <v>243</v>
      </c>
      <c r="Y372" s="15" t="s">
        <v>244</v>
      </c>
      <c r="Z372" s="16" t="s">
        <v>3</v>
      </c>
      <c r="AA372" s="16" t="s">
        <v>3</v>
      </c>
      <c r="AB372" s="16" t="s">
        <v>3</v>
      </c>
      <c r="AC372" s="16" t="s">
        <v>3</v>
      </c>
      <c r="AD372" s="15" t="s">
        <v>3</v>
      </c>
      <c r="AE372" s="15" t="s">
        <v>3</v>
      </c>
      <c r="AF372" s="16" t="s">
        <v>3</v>
      </c>
      <c r="AG372" s="16" t="s">
        <v>3</v>
      </c>
      <c r="AH372" s="16" t="s">
        <v>3</v>
      </c>
      <c r="AI372" s="16" t="s">
        <v>3</v>
      </c>
      <c r="AJ372" s="15" t="s">
        <v>3</v>
      </c>
      <c r="AK372" s="15" t="s">
        <v>3</v>
      </c>
      <c r="AL372" s="16" t="s">
        <v>3</v>
      </c>
      <c r="AM372" s="16" t="s">
        <v>3</v>
      </c>
      <c r="AN372" s="16" t="s">
        <v>3</v>
      </c>
      <c r="AO372" s="16" t="s">
        <v>3</v>
      </c>
      <c r="AP372" s="16" t="s">
        <v>189</v>
      </c>
      <c r="AQ372" s="16" t="s">
        <v>3</v>
      </c>
      <c r="AR372" s="16" t="s">
        <v>3</v>
      </c>
      <c r="AS372" s="16" t="s">
        <v>3</v>
      </c>
      <c r="AT372" s="16" t="s">
        <v>3</v>
      </c>
      <c r="AU372" s="11" t="s">
        <v>3</v>
      </c>
      <c r="AV372" s="11" t="s">
        <v>3</v>
      </c>
      <c r="AW372" s="11" t="s">
        <v>3</v>
      </c>
      <c r="AX372" s="17" t="str">
        <f>VLOOKUP(G372,'[1]JDA data'!$D:$E,2,0)</f>
        <v>TGA017</v>
      </c>
      <c r="AY372" s="17" t="b">
        <f t="shared" si="21"/>
        <v>1</v>
      </c>
      <c r="AZ372" s="17" t="str">
        <f t="shared" si="22"/>
        <v>SPL</v>
      </c>
    </row>
    <row r="373" spans="1:52" s="18" customFormat="1" ht="16.5" customHeight="1" x14ac:dyDescent="0.35">
      <c r="A373" s="8" t="str">
        <f>IF(N373="","-",IFERROR(VLOOKUP(N373,'[1]All Route Non-Bailment V76'!$A:$H,5,0),VLOOKUP(N373,'[1]TTVT AAT PxP Bailment EDC V76'!$A:$H,5,0)))</f>
        <v>Non Bailment</v>
      </c>
      <c r="B373" s="9" t="str">
        <f t="shared" si="20"/>
        <v>Completed</v>
      </c>
      <c r="C373" s="10">
        <f t="shared" si="23"/>
        <v>372</v>
      </c>
      <c r="D373" s="11" t="s">
        <v>194</v>
      </c>
      <c r="E373" s="12" t="s">
        <v>44</v>
      </c>
      <c r="F373" s="11" t="s">
        <v>0</v>
      </c>
      <c r="G373" s="11">
        <v>4395377</v>
      </c>
      <c r="H373" s="13" t="str">
        <f>IF(N373="","-",IFERROR(VLOOKUP(N373,'[1]All Route Non-Bailment V76'!$A:$H,7,0),VLOOKUP(N373,'[1]TTVT AAT PxP Bailment EDC V76'!$A:$H,7,0)))</f>
        <v>One way</v>
      </c>
      <c r="I373" s="11" t="s">
        <v>45</v>
      </c>
      <c r="J373" s="12">
        <f t="shared" si="24"/>
        <v>45261</v>
      </c>
      <c r="K373" s="12">
        <v>45261</v>
      </c>
      <c r="L373" s="12">
        <v>45261</v>
      </c>
      <c r="M373" s="12" t="s">
        <v>3</v>
      </c>
      <c r="N373" s="11" t="s">
        <v>246</v>
      </c>
      <c r="O373" s="13" t="str">
        <f>IF(N373="","-",IFERROR(VLOOKUP(N373,'[1]All Route Non-Bailment V76'!$A:$H,6,0),VLOOKUP(N373,'[1]TTVT AAT PxP Bailment EDC V76'!$A:$H,6,0)))</f>
        <v>11 - 20</v>
      </c>
      <c r="P373" s="11">
        <v>1</v>
      </c>
      <c r="Q373" s="11" t="s">
        <v>3</v>
      </c>
      <c r="R373" s="11" t="s">
        <v>3</v>
      </c>
      <c r="S373" s="13" t="str">
        <f>IF(N373="","-",IFERROR(VLOOKUP(N373,'[1]All Route Non-Bailment V76'!$A:$AF,32,0),VLOOKUP(N373,'[1]TTVT AAT PxP Bailment EDC V76'!$A:$AC,29,0)))</f>
        <v>6W</v>
      </c>
      <c r="T373" s="11" t="s">
        <v>48</v>
      </c>
      <c r="U373" s="11" t="s">
        <v>220</v>
      </c>
      <c r="V373" s="14" t="s">
        <v>221</v>
      </c>
      <c r="W373" s="11" t="s">
        <v>222</v>
      </c>
      <c r="X373" s="15" t="s">
        <v>243</v>
      </c>
      <c r="Y373" s="15" t="s">
        <v>244</v>
      </c>
      <c r="Z373" s="16" t="s">
        <v>3</v>
      </c>
      <c r="AA373" s="16" t="s">
        <v>3</v>
      </c>
      <c r="AB373" s="16" t="s">
        <v>3</v>
      </c>
      <c r="AC373" s="16" t="s">
        <v>3</v>
      </c>
      <c r="AD373" s="15" t="s">
        <v>3</v>
      </c>
      <c r="AE373" s="15" t="s">
        <v>3</v>
      </c>
      <c r="AF373" s="16" t="s">
        <v>3</v>
      </c>
      <c r="AG373" s="16" t="s">
        <v>3</v>
      </c>
      <c r="AH373" s="16" t="s">
        <v>3</v>
      </c>
      <c r="AI373" s="16" t="s">
        <v>3</v>
      </c>
      <c r="AJ373" s="15" t="s">
        <v>3</v>
      </c>
      <c r="AK373" s="15" t="s">
        <v>3</v>
      </c>
      <c r="AL373" s="16" t="s">
        <v>3</v>
      </c>
      <c r="AM373" s="16" t="s">
        <v>3</v>
      </c>
      <c r="AN373" s="16" t="s">
        <v>3</v>
      </c>
      <c r="AO373" s="16" t="s">
        <v>3</v>
      </c>
      <c r="AP373" s="16" t="s">
        <v>189</v>
      </c>
      <c r="AQ373" s="16" t="s">
        <v>3</v>
      </c>
      <c r="AR373" s="16" t="s">
        <v>3</v>
      </c>
      <c r="AS373" s="16" t="s">
        <v>3</v>
      </c>
      <c r="AT373" s="16" t="s">
        <v>3</v>
      </c>
      <c r="AU373" s="11" t="s">
        <v>3</v>
      </c>
      <c r="AV373" s="11" t="s">
        <v>3</v>
      </c>
      <c r="AW373" s="11" t="s">
        <v>3</v>
      </c>
      <c r="AX373" s="17" t="str">
        <f>VLOOKUP(G373,'[1]JDA data'!$D:$E,2,0)</f>
        <v>TGA017</v>
      </c>
      <c r="AY373" s="17" t="b">
        <f t="shared" si="21"/>
        <v>1</v>
      </c>
      <c r="AZ373" s="17" t="str">
        <f t="shared" si="22"/>
        <v>SBA</v>
      </c>
    </row>
    <row r="374" spans="1:52" s="18" customFormat="1" ht="16.5" customHeight="1" x14ac:dyDescent="0.35">
      <c r="A374" s="8" t="str">
        <f>IF(N374="","-",IFERROR(VLOOKUP(N374,'[1]All Route Non-Bailment V76'!$A:$H,5,0),VLOOKUP(N374,'[1]TTVT AAT PxP Bailment EDC V76'!$A:$H,5,0)))</f>
        <v>Non Bailment</v>
      </c>
      <c r="B374" s="9" t="str">
        <f t="shared" si="20"/>
        <v>Completed</v>
      </c>
      <c r="C374" s="10">
        <f t="shared" si="23"/>
        <v>373</v>
      </c>
      <c r="D374" s="11" t="s">
        <v>182</v>
      </c>
      <c r="E374" s="12" t="s">
        <v>44</v>
      </c>
      <c r="F374" s="11" t="s">
        <v>0</v>
      </c>
      <c r="G374" s="11">
        <v>4395378</v>
      </c>
      <c r="H374" s="13" t="str">
        <f>IF(N374="","-",IFERROR(VLOOKUP(N374,'[1]All Route Non-Bailment V76'!$A:$H,7,0),VLOOKUP(N374,'[1]TTVT AAT PxP Bailment EDC V76'!$A:$H,7,0)))</f>
        <v>One way</v>
      </c>
      <c r="I374" s="11" t="s">
        <v>45</v>
      </c>
      <c r="J374" s="12">
        <f t="shared" si="24"/>
        <v>45261</v>
      </c>
      <c r="K374" s="12">
        <v>45261</v>
      </c>
      <c r="L374" s="12">
        <v>45261</v>
      </c>
      <c r="M374" s="12" t="s">
        <v>3</v>
      </c>
      <c r="N374" s="11" t="s">
        <v>246</v>
      </c>
      <c r="O374" s="13" t="str">
        <f>IF(N374="","-",IFERROR(VLOOKUP(N374,'[1]All Route Non-Bailment V76'!$A:$H,6,0),VLOOKUP(N374,'[1]TTVT AAT PxP Bailment EDC V76'!$A:$H,6,0)))</f>
        <v>11 - 20</v>
      </c>
      <c r="P374" s="11">
        <v>1</v>
      </c>
      <c r="Q374" s="11" t="s">
        <v>3</v>
      </c>
      <c r="R374" s="11" t="s">
        <v>3</v>
      </c>
      <c r="S374" s="13" t="str">
        <f>IF(N374="","-",IFERROR(VLOOKUP(N374,'[1]All Route Non-Bailment V76'!$A:$AF,32,0),VLOOKUP(N374,'[1]TTVT AAT PxP Bailment EDC V76'!$A:$AC,29,0)))</f>
        <v>6W</v>
      </c>
      <c r="T374" s="11" t="s">
        <v>48</v>
      </c>
      <c r="U374" s="11" t="s">
        <v>239</v>
      </c>
      <c r="V374" s="14" t="s">
        <v>240</v>
      </c>
      <c r="W374" s="11" t="s">
        <v>241</v>
      </c>
      <c r="X374" s="15" t="s">
        <v>243</v>
      </c>
      <c r="Y374" s="15" t="s">
        <v>244</v>
      </c>
      <c r="Z374" s="16" t="s">
        <v>3</v>
      </c>
      <c r="AA374" s="16" t="s">
        <v>3</v>
      </c>
      <c r="AB374" s="16" t="s">
        <v>3</v>
      </c>
      <c r="AC374" s="16" t="s">
        <v>3</v>
      </c>
      <c r="AD374" s="15" t="s">
        <v>3</v>
      </c>
      <c r="AE374" s="15" t="s">
        <v>3</v>
      </c>
      <c r="AF374" s="16" t="s">
        <v>3</v>
      </c>
      <c r="AG374" s="16" t="s">
        <v>3</v>
      </c>
      <c r="AH374" s="16" t="s">
        <v>3</v>
      </c>
      <c r="AI374" s="16" t="s">
        <v>3</v>
      </c>
      <c r="AJ374" s="15" t="s">
        <v>3</v>
      </c>
      <c r="AK374" s="15" t="s">
        <v>3</v>
      </c>
      <c r="AL374" s="16" t="s">
        <v>3</v>
      </c>
      <c r="AM374" s="16" t="s">
        <v>3</v>
      </c>
      <c r="AN374" s="16" t="s">
        <v>3</v>
      </c>
      <c r="AO374" s="16" t="s">
        <v>3</v>
      </c>
      <c r="AP374" s="16" t="s">
        <v>189</v>
      </c>
      <c r="AQ374" s="16" t="s">
        <v>3</v>
      </c>
      <c r="AR374" s="16" t="s">
        <v>3</v>
      </c>
      <c r="AS374" s="16" t="s">
        <v>3</v>
      </c>
      <c r="AT374" s="16" t="s">
        <v>3</v>
      </c>
      <c r="AU374" s="11" t="s">
        <v>3</v>
      </c>
      <c r="AV374" s="11" t="s">
        <v>3</v>
      </c>
      <c r="AW374" s="11" t="s">
        <v>3</v>
      </c>
      <c r="AX374" s="17" t="str">
        <f>VLOOKUP(G374,'[1]JDA data'!$D:$E,2,0)</f>
        <v>TGA017</v>
      </c>
      <c r="AY374" s="17" t="b">
        <f t="shared" si="21"/>
        <v>1</v>
      </c>
      <c r="AZ374" s="17" t="str">
        <f t="shared" si="22"/>
        <v>PPGT</v>
      </c>
    </row>
    <row r="375" spans="1:52" s="18" customFormat="1" ht="16.5" customHeight="1" x14ac:dyDescent="0.35">
      <c r="A375" s="8" t="str">
        <f>IF(N375="","-",IFERROR(VLOOKUP(N375,'[1]All Route Non-Bailment V76'!$A:$H,5,0),VLOOKUP(N375,'[1]TTVT AAT PxP Bailment EDC V76'!$A:$H,5,0)))</f>
        <v>Non Bailment</v>
      </c>
      <c r="B375" s="9" t="str">
        <f t="shared" si="20"/>
        <v>Completed</v>
      </c>
      <c r="C375" s="10">
        <f t="shared" si="23"/>
        <v>374</v>
      </c>
      <c r="D375" s="11" t="s">
        <v>190</v>
      </c>
      <c r="E375" s="12" t="s">
        <v>44</v>
      </c>
      <c r="F375" s="11" t="s">
        <v>0</v>
      </c>
      <c r="G375" s="11">
        <v>4395379</v>
      </c>
      <c r="H375" s="13" t="str">
        <f>IF(N375="","-",IFERROR(VLOOKUP(N375,'[1]All Route Non-Bailment V76'!$A:$H,7,0),VLOOKUP(N375,'[1]TTVT AAT PxP Bailment EDC V76'!$A:$H,7,0)))</f>
        <v>One way</v>
      </c>
      <c r="I375" s="11" t="s">
        <v>45</v>
      </c>
      <c r="J375" s="12">
        <f t="shared" si="24"/>
        <v>45261</v>
      </c>
      <c r="K375" s="12">
        <v>45261</v>
      </c>
      <c r="L375" s="12">
        <v>45261</v>
      </c>
      <c r="M375" s="12" t="s">
        <v>3</v>
      </c>
      <c r="N375" s="11" t="s">
        <v>245</v>
      </c>
      <c r="O375" s="13" t="str">
        <f>IF(N375="","-",IFERROR(VLOOKUP(N375,'[1]All Route Non-Bailment V76'!$A:$H,6,0),VLOOKUP(N375,'[1]TTVT AAT PxP Bailment EDC V76'!$A:$H,6,0)))</f>
        <v>11 - 20</v>
      </c>
      <c r="P375" s="11">
        <v>1</v>
      </c>
      <c r="Q375" s="11" t="s">
        <v>3</v>
      </c>
      <c r="R375" s="11" t="s">
        <v>3</v>
      </c>
      <c r="S375" s="13" t="str">
        <f>IF(N375="","-",IFERROR(VLOOKUP(N375,'[1]All Route Non-Bailment V76'!$A:$AF,32,0),VLOOKUP(N375,'[1]TTVT AAT PxP Bailment EDC V76'!$A:$AC,29,0)))</f>
        <v>6W</v>
      </c>
      <c r="T375" s="11" t="s">
        <v>48</v>
      </c>
      <c r="U375" s="11" t="s">
        <v>247</v>
      </c>
      <c r="V375" s="14" t="s">
        <v>248</v>
      </c>
      <c r="W375" s="11" t="s">
        <v>249</v>
      </c>
      <c r="X375" s="15" t="s">
        <v>243</v>
      </c>
      <c r="Y375" s="15" t="s">
        <v>244</v>
      </c>
      <c r="Z375" s="16" t="s">
        <v>3</v>
      </c>
      <c r="AA375" s="16" t="s">
        <v>3</v>
      </c>
      <c r="AB375" s="16" t="s">
        <v>3</v>
      </c>
      <c r="AC375" s="16" t="s">
        <v>3</v>
      </c>
      <c r="AD375" s="15" t="s">
        <v>3</v>
      </c>
      <c r="AE375" s="15" t="s">
        <v>3</v>
      </c>
      <c r="AF375" s="16" t="s">
        <v>3</v>
      </c>
      <c r="AG375" s="16" t="s">
        <v>3</v>
      </c>
      <c r="AH375" s="16" t="s">
        <v>3</v>
      </c>
      <c r="AI375" s="16" t="s">
        <v>3</v>
      </c>
      <c r="AJ375" s="15" t="s">
        <v>3</v>
      </c>
      <c r="AK375" s="15" t="s">
        <v>3</v>
      </c>
      <c r="AL375" s="16" t="s">
        <v>3</v>
      </c>
      <c r="AM375" s="16" t="s">
        <v>3</v>
      </c>
      <c r="AN375" s="16" t="s">
        <v>3</v>
      </c>
      <c r="AO375" s="16" t="s">
        <v>3</v>
      </c>
      <c r="AP375" s="16" t="s">
        <v>189</v>
      </c>
      <c r="AQ375" s="16" t="s">
        <v>3</v>
      </c>
      <c r="AR375" s="16" t="s">
        <v>3</v>
      </c>
      <c r="AS375" s="16" t="s">
        <v>3</v>
      </c>
      <c r="AT375" s="16" t="s">
        <v>3</v>
      </c>
      <c r="AU375" s="11" t="s">
        <v>3</v>
      </c>
      <c r="AV375" s="11" t="s">
        <v>3</v>
      </c>
      <c r="AW375" s="11" t="s">
        <v>3</v>
      </c>
      <c r="AX375" s="17" t="str">
        <f>VLOOKUP(G375,'[1]JDA data'!$D:$E,2,0)</f>
        <v>TGA007</v>
      </c>
      <c r="AY375" s="17" t="b">
        <f t="shared" si="21"/>
        <v>1</v>
      </c>
      <c r="AZ375" s="17" t="str">
        <f t="shared" si="22"/>
        <v>SPL</v>
      </c>
    </row>
    <row r="376" spans="1:52" s="18" customFormat="1" ht="16.5" customHeight="1" x14ac:dyDescent="0.35">
      <c r="A376" s="8" t="str">
        <f>IF(N376="","-",IFERROR(VLOOKUP(N376,'[1]All Route Non-Bailment V76'!$A:$H,5,0),VLOOKUP(N376,'[1]TTVT AAT PxP Bailment EDC V76'!$A:$H,5,0)))</f>
        <v>Non Bailment</v>
      </c>
      <c r="B376" s="9" t="str">
        <f t="shared" si="20"/>
        <v>Completed</v>
      </c>
      <c r="C376" s="10">
        <f t="shared" si="23"/>
        <v>375</v>
      </c>
      <c r="D376" s="11" t="s">
        <v>182</v>
      </c>
      <c r="E376" s="12" t="s">
        <v>44</v>
      </c>
      <c r="F376" s="11" t="s">
        <v>0</v>
      </c>
      <c r="G376" s="11">
        <v>4395380</v>
      </c>
      <c r="H376" s="13" t="str">
        <f>IF(N376="","-",IFERROR(VLOOKUP(N376,'[1]All Route Non-Bailment V76'!$A:$H,7,0),VLOOKUP(N376,'[1]TTVT AAT PxP Bailment EDC V76'!$A:$H,7,0)))</f>
        <v>One way</v>
      </c>
      <c r="I376" s="11" t="s">
        <v>45</v>
      </c>
      <c r="J376" s="12">
        <f t="shared" si="24"/>
        <v>45261</v>
      </c>
      <c r="K376" s="12">
        <v>45261</v>
      </c>
      <c r="L376" s="12">
        <v>45261</v>
      </c>
      <c r="M376" s="12" t="s">
        <v>3</v>
      </c>
      <c r="N376" s="11" t="s">
        <v>245</v>
      </c>
      <c r="O376" s="13" t="str">
        <f>IF(N376="","-",IFERROR(VLOOKUP(N376,'[1]All Route Non-Bailment V76'!$A:$H,6,0),VLOOKUP(N376,'[1]TTVT AAT PxP Bailment EDC V76'!$A:$H,6,0)))</f>
        <v>11 - 20</v>
      </c>
      <c r="P376" s="11">
        <v>1</v>
      </c>
      <c r="Q376" s="11" t="s">
        <v>3</v>
      </c>
      <c r="R376" s="11" t="s">
        <v>3</v>
      </c>
      <c r="S376" s="13" t="str">
        <f>IF(N376="","-",IFERROR(VLOOKUP(N376,'[1]All Route Non-Bailment V76'!$A:$AF,32,0),VLOOKUP(N376,'[1]TTVT AAT PxP Bailment EDC V76'!$A:$AC,29,0)))</f>
        <v>6W</v>
      </c>
      <c r="T376" s="11" t="s">
        <v>48</v>
      </c>
      <c r="U376" s="11" t="s">
        <v>201</v>
      </c>
      <c r="V376" s="14" t="s">
        <v>202</v>
      </c>
      <c r="W376" s="11" t="s">
        <v>203</v>
      </c>
      <c r="X376" s="15" t="s">
        <v>243</v>
      </c>
      <c r="Y376" s="15" t="s">
        <v>244</v>
      </c>
      <c r="Z376" s="16" t="s">
        <v>3</v>
      </c>
      <c r="AA376" s="16" t="s">
        <v>3</v>
      </c>
      <c r="AB376" s="16" t="s">
        <v>3</v>
      </c>
      <c r="AC376" s="16" t="s">
        <v>3</v>
      </c>
      <c r="AD376" s="15" t="s">
        <v>3</v>
      </c>
      <c r="AE376" s="15" t="s">
        <v>3</v>
      </c>
      <c r="AF376" s="16" t="s">
        <v>3</v>
      </c>
      <c r="AG376" s="16" t="s">
        <v>3</v>
      </c>
      <c r="AH376" s="16" t="s">
        <v>3</v>
      </c>
      <c r="AI376" s="16" t="s">
        <v>3</v>
      </c>
      <c r="AJ376" s="15" t="s">
        <v>3</v>
      </c>
      <c r="AK376" s="15" t="s">
        <v>3</v>
      </c>
      <c r="AL376" s="16" t="s">
        <v>3</v>
      </c>
      <c r="AM376" s="16" t="s">
        <v>3</v>
      </c>
      <c r="AN376" s="16" t="s">
        <v>3</v>
      </c>
      <c r="AO376" s="16" t="s">
        <v>3</v>
      </c>
      <c r="AP376" s="16" t="s">
        <v>189</v>
      </c>
      <c r="AQ376" s="16" t="s">
        <v>3</v>
      </c>
      <c r="AR376" s="16" t="s">
        <v>3</v>
      </c>
      <c r="AS376" s="16" t="s">
        <v>3</v>
      </c>
      <c r="AT376" s="16" t="s">
        <v>3</v>
      </c>
      <c r="AU376" s="11" t="s">
        <v>3</v>
      </c>
      <c r="AV376" s="11" t="s">
        <v>3</v>
      </c>
      <c r="AW376" s="11" t="s">
        <v>3</v>
      </c>
      <c r="AX376" s="17" t="str">
        <f>VLOOKUP(G376,'[1]JDA data'!$D:$E,2,0)</f>
        <v>TGA007</v>
      </c>
      <c r="AY376" s="17" t="b">
        <f t="shared" si="21"/>
        <v>1</v>
      </c>
      <c r="AZ376" s="17" t="str">
        <f t="shared" si="22"/>
        <v>PPGT</v>
      </c>
    </row>
    <row r="377" spans="1:52" s="18" customFormat="1" ht="16.5" customHeight="1" x14ac:dyDescent="0.35">
      <c r="A377" s="8" t="str">
        <f>IF(N377="","-",IFERROR(VLOOKUP(N377,'[1]All Route Non-Bailment V76'!$A:$H,5,0),VLOOKUP(N377,'[1]TTVT AAT PxP Bailment EDC V76'!$A:$H,5,0)))</f>
        <v>Non Bailment</v>
      </c>
      <c r="B377" s="9" t="str">
        <f t="shared" si="20"/>
        <v>Completed</v>
      </c>
      <c r="C377" s="10">
        <f t="shared" si="23"/>
        <v>376</v>
      </c>
      <c r="D377" s="11" t="s">
        <v>182</v>
      </c>
      <c r="E377" s="12" t="s">
        <v>44</v>
      </c>
      <c r="F377" s="11" t="s">
        <v>0</v>
      </c>
      <c r="G377" s="11">
        <v>4395381</v>
      </c>
      <c r="H377" s="13" t="str">
        <f>IF(N377="","-",IFERROR(VLOOKUP(N377,'[1]All Route Non-Bailment V76'!$A:$H,7,0),VLOOKUP(N377,'[1]TTVT AAT PxP Bailment EDC V76'!$A:$H,7,0)))</f>
        <v>One way</v>
      </c>
      <c r="I377" s="11" t="s">
        <v>45</v>
      </c>
      <c r="J377" s="12">
        <f t="shared" si="24"/>
        <v>45261</v>
      </c>
      <c r="K377" s="12">
        <v>45261</v>
      </c>
      <c r="L377" s="12">
        <v>45261</v>
      </c>
      <c r="M377" s="12" t="s">
        <v>3</v>
      </c>
      <c r="N377" s="11" t="s">
        <v>245</v>
      </c>
      <c r="O377" s="13" t="str">
        <f>IF(N377="","-",IFERROR(VLOOKUP(N377,'[1]All Route Non-Bailment V76'!$A:$H,6,0),VLOOKUP(N377,'[1]TTVT AAT PxP Bailment EDC V76'!$A:$H,6,0)))</f>
        <v>11 - 20</v>
      </c>
      <c r="P377" s="11">
        <v>1</v>
      </c>
      <c r="Q377" s="11" t="s">
        <v>3</v>
      </c>
      <c r="R377" s="11" t="s">
        <v>3</v>
      </c>
      <c r="S377" s="13" t="str">
        <f>IF(N377="","-",IFERROR(VLOOKUP(N377,'[1]All Route Non-Bailment V76'!$A:$AF,32,0),VLOOKUP(N377,'[1]TTVT AAT PxP Bailment EDC V76'!$A:$AC,29,0)))</f>
        <v>6W</v>
      </c>
      <c r="T377" s="11" t="s">
        <v>48</v>
      </c>
      <c r="U377" s="11" t="s">
        <v>250</v>
      </c>
      <c r="V377" s="14" t="s">
        <v>251</v>
      </c>
      <c r="W377" s="11" t="s">
        <v>252</v>
      </c>
      <c r="X377" s="15" t="s">
        <v>243</v>
      </c>
      <c r="Y377" s="15" t="s">
        <v>244</v>
      </c>
      <c r="Z377" s="16" t="s">
        <v>3</v>
      </c>
      <c r="AA377" s="16" t="s">
        <v>3</v>
      </c>
      <c r="AB377" s="16" t="s">
        <v>3</v>
      </c>
      <c r="AC377" s="16" t="s">
        <v>3</v>
      </c>
      <c r="AD377" s="15" t="s">
        <v>3</v>
      </c>
      <c r="AE377" s="15" t="s">
        <v>3</v>
      </c>
      <c r="AF377" s="16" t="s">
        <v>3</v>
      </c>
      <c r="AG377" s="16" t="s">
        <v>3</v>
      </c>
      <c r="AH377" s="16" t="s">
        <v>3</v>
      </c>
      <c r="AI377" s="16" t="s">
        <v>3</v>
      </c>
      <c r="AJ377" s="15" t="s">
        <v>3</v>
      </c>
      <c r="AK377" s="15" t="s">
        <v>3</v>
      </c>
      <c r="AL377" s="16" t="s">
        <v>3</v>
      </c>
      <c r="AM377" s="16" t="s">
        <v>3</v>
      </c>
      <c r="AN377" s="16" t="s">
        <v>3</v>
      </c>
      <c r="AO377" s="16" t="s">
        <v>3</v>
      </c>
      <c r="AP377" s="16" t="s">
        <v>189</v>
      </c>
      <c r="AQ377" s="16" t="s">
        <v>3</v>
      </c>
      <c r="AR377" s="16" t="s">
        <v>3</v>
      </c>
      <c r="AS377" s="16" t="s">
        <v>3</v>
      </c>
      <c r="AT377" s="16" t="s">
        <v>3</v>
      </c>
      <c r="AU377" s="11" t="s">
        <v>3</v>
      </c>
      <c r="AV377" s="11" t="s">
        <v>3</v>
      </c>
      <c r="AW377" s="11" t="s">
        <v>3</v>
      </c>
      <c r="AX377" s="17" t="str">
        <f>VLOOKUP(G377,'[1]JDA data'!$D:$E,2,0)</f>
        <v>TGA007</v>
      </c>
      <c r="AY377" s="17" t="b">
        <f t="shared" si="21"/>
        <v>1</v>
      </c>
      <c r="AZ377" s="17" t="str">
        <f t="shared" si="22"/>
        <v>PPGT</v>
      </c>
    </row>
    <row r="378" spans="1:52" s="18" customFormat="1" ht="16.5" customHeight="1" x14ac:dyDescent="0.35">
      <c r="A378" s="8" t="str">
        <f>IF(N378="","-",IFERROR(VLOOKUP(N378,'[1]All Route Non-Bailment V76'!$A:$H,5,0),VLOOKUP(N378,'[1]TTVT AAT PxP Bailment EDC V76'!$A:$H,5,0)))</f>
        <v>Non Bailment</v>
      </c>
      <c r="B378" s="9" t="str">
        <f t="shared" si="20"/>
        <v>Completed</v>
      </c>
      <c r="C378" s="10">
        <f t="shared" si="23"/>
        <v>377</v>
      </c>
      <c r="D378" s="11" t="s">
        <v>194</v>
      </c>
      <c r="E378" s="12" t="s">
        <v>44</v>
      </c>
      <c r="F378" s="11" t="s">
        <v>0</v>
      </c>
      <c r="G378" s="11">
        <v>4395382</v>
      </c>
      <c r="H378" s="13" t="str">
        <f>IF(N378="","-",IFERROR(VLOOKUP(N378,'[1]All Route Non-Bailment V76'!$A:$H,7,0),VLOOKUP(N378,'[1]TTVT AAT PxP Bailment EDC V76'!$A:$H,7,0)))</f>
        <v>One way</v>
      </c>
      <c r="I378" s="11" t="s">
        <v>45</v>
      </c>
      <c r="J378" s="12">
        <f t="shared" si="24"/>
        <v>45261</v>
      </c>
      <c r="K378" s="12">
        <v>45261</v>
      </c>
      <c r="L378" s="12">
        <v>45261</v>
      </c>
      <c r="M378" s="12" t="s">
        <v>3</v>
      </c>
      <c r="N378" s="11" t="s">
        <v>245</v>
      </c>
      <c r="O378" s="13" t="str">
        <f>IF(N378="","-",IFERROR(VLOOKUP(N378,'[1]All Route Non-Bailment V76'!$A:$H,6,0),VLOOKUP(N378,'[1]TTVT AAT PxP Bailment EDC V76'!$A:$H,6,0)))</f>
        <v>11 - 20</v>
      </c>
      <c r="P378" s="11">
        <v>1</v>
      </c>
      <c r="Q378" s="11" t="s">
        <v>3</v>
      </c>
      <c r="R378" s="11" t="s">
        <v>3</v>
      </c>
      <c r="S378" s="13" t="str">
        <f>IF(N378="","-",IFERROR(VLOOKUP(N378,'[1]All Route Non-Bailment V76'!$A:$AF,32,0),VLOOKUP(N378,'[1]TTVT AAT PxP Bailment EDC V76'!$A:$AC,29,0)))</f>
        <v>6W</v>
      </c>
      <c r="T378" s="11" t="s">
        <v>48</v>
      </c>
      <c r="U378" s="11" t="s">
        <v>253</v>
      </c>
      <c r="V378" s="14" t="s">
        <v>254</v>
      </c>
      <c r="W378" s="11" t="s">
        <v>255</v>
      </c>
      <c r="X378" s="15" t="s">
        <v>243</v>
      </c>
      <c r="Y378" s="15" t="s">
        <v>244</v>
      </c>
      <c r="Z378" s="16" t="s">
        <v>3</v>
      </c>
      <c r="AA378" s="16" t="s">
        <v>3</v>
      </c>
      <c r="AB378" s="16" t="s">
        <v>3</v>
      </c>
      <c r="AC378" s="16" t="s">
        <v>3</v>
      </c>
      <c r="AD378" s="15" t="s">
        <v>3</v>
      </c>
      <c r="AE378" s="15" t="s">
        <v>3</v>
      </c>
      <c r="AF378" s="16" t="s">
        <v>3</v>
      </c>
      <c r="AG378" s="16" t="s">
        <v>3</v>
      </c>
      <c r="AH378" s="16" t="s">
        <v>3</v>
      </c>
      <c r="AI378" s="16" t="s">
        <v>3</v>
      </c>
      <c r="AJ378" s="15" t="s">
        <v>3</v>
      </c>
      <c r="AK378" s="15" t="s">
        <v>3</v>
      </c>
      <c r="AL378" s="16" t="s">
        <v>3</v>
      </c>
      <c r="AM378" s="16" t="s">
        <v>3</v>
      </c>
      <c r="AN378" s="16" t="s">
        <v>3</v>
      </c>
      <c r="AO378" s="16" t="s">
        <v>3</v>
      </c>
      <c r="AP378" s="16" t="s">
        <v>189</v>
      </c>
      <c r="AQ378" s="16" t="s">
        <v>3</v>
      </c>
      <c r="AR378" s="16" t="s">
        <v>3</v>
      </c>
      <c r="AS378" s="16" t="s">
        <v>3</v>
      </c>
      <c r="AT378" s="16" t="s">
        <v>3</v>
      </c>
      <c r="AU378" s="11" t="s">
        <v>3</v>
      </c>
      <c r="AV378" s="11" t="s">
        <v>3</v>
      </c>
      <c r="AW378" s="11" t="s">
        <v>3</v>
      </c>
      <c r="AX378" s="17" t="str">
        <f>VLOOKUP(G378,'[1]JDA data'!$D:$E,2,0)</f>
        <v>TGA007</v>
      </c>
      <c r="AY378" s="17" t="b">
        <f t="shared" si="21"/>
        <v>1</v>
      </c>
      <c r="AZ378" s="17" t="str">
        <f t="shared" si="22"/>
        <v>SBA</v>
      </c>
    </row>
    <row r="379" spans="1:52" s="18" customFormat="1" ht="16.5" customHeight="1" x14ac:dyDescent="0.35">
      <c r="A379" s="8" t="str">
        <f>IF(N379="","-",IFERROR(VLOOKUP(N379,'[1]All Route Non-Bailment V76'!$A:$H,5,0),VLOOKUP(N379,'[1]TTVT AAT PxP Bailment EDC V76'!$A:$H,5,0)))</f>
        <v>Non Bailment</v>
      </c>
      <c r="B379" s="9" t="str">
        <f t="shared" si="20"/>
        <v>Completed</v>
      </c>
      <c r="C379" s="10">
        <f t="shared" si="23"/>
        <v>378</v>
      </c>
      <c r="D379" s="11" t="s">
        <v>182</v>
      </c>
      <c r="E379" s="12" t="s">
        <v>44</v>
      </c>
      <c r="F379" s="11" t="s">
        <v>0</v>
      </c>
      <c r="G379" s="11">
        <v>4395384</v>
      </c>
      <c r="H379" s="13" t="str">
        <f>IF(N379="","-",IFERROR(VLOOKUP(N379,'[1]All Route Non-Bailment V76'!$A:$H,7,0),VLOOKUP(N379,'[1]TTVT AAT PxP Bailment EDC V76'!$A:$H,7,0)))</f>
        <v>One way</v>
      </c>
      <c r="I379" s="11" t="s">
        <v>45</v>
      </c>
      <c r="J379" s="12">
        <f t="shared" si="24"/>
        <v>45261</v>
      </c>
      <c r="K379" s="12">
        <v>45261</v>
      </c>
      <c r="L379" s="12">
        <v>45261</v>
      </c>
      <c r="M379" s="12" t="s">
        <v>3</v>
      </c>
      <c r="N379" s="11" t="s">
        <v>245</v>
      </c>
      <c r="O379" s="13" t="str">
        <f>IF(N379="","-",IFERROR(VLOOKUP(N379,'[1]All Route Non-Bailment V76'!$A:$H,6,0),VLOOKUP(N379,'[1]TTVT AAT PxP Bailment EDC V76'!$A:$H,6,0)))</f>
        <v>11 - 20</v>
      </c>
      <c r="P379" s="11">
        <v>1</v>
      </c>
      <c r="Q379" s="11" t="s">
        <v>3</v>
      </c>
      <c r="R379" s="11" t="s">
        <v>3</v>
      </c>
      <c r="S379" s="13" t="str">
        <f>IF(N379="","-",IFERROR(VLOOKUP(N379,'[1]All Route Non-Bailment V76'!$A:$AF,32,0),VLOOKUP(N379,'[1]TTVT AAT PxP Bailment EDC V76'!$A:$AC,29,0)))</f>
        <v>6W</v>
      </c>
      <c r="T379" s="11" t="s">
        <v>48</v>
      </c>
      <c r="U379" s="11" t="s">
        <v>256</v>
      </c>
      <c r="V379" s="14" t="s">
        <v>257</v>
      </c>
      <c r="W379" s="11" t="s">
        <v>258</v>
      </c>
      <c r="X379" s="15" t="s">
        <v>243</v>
      </c>
      <c r="Y379" s="15" t="s">
        <v>244</v>
      </c>
      <c r="Z379" s="16" t="s">
        <v>3</v>
      </c>
      <c r="AA379" s="16" t="s">
        <v>3</v>
      </c>
      <c r="AB379" s="16" t="s">
        <v>3</v>
      </c>
      <c r="AC379" s="16" t="s">
        <v>3</v>
      </c>
      <c r="AD379" s="15" t="s">
        <v>3</v>
      </c>
      <c r="AE379" s="15" t="s">
        <v>3</v>
      </c>
      <c r="AF379" s="16" t="s">
        <v>3</v>
      </c>
      <c r="AG379" s="16" t="s">
        <v>3</v>
      </c>
      <c r="AH379" s="16" t="s">
        <v>3</v>
      </c>
      <c r="AI379" s="16" t="s">
        <v>3</v>
      </c>
      <c r="AJ379" s="15" t="s">
        <v>3</v>
      </c>
      <c r="AK379" s="15" t="s">
        <v>3</v>
      </c>
      <c r="AL379" s="16" t="s">
        <v>3</v>
      </c>
      <c r="AM379" s="16" t="s">
        <v>3</v>
      </c>
      <c r="AN379" s="16" t="s">
        <v>3</v>
      </c>
      <c r="AO379" s="16" t="s">
        <v>3</v>
      </c>
      <c r="AP379" s="16" t="s">
        <v>189</v>
      </c>
      <c r="AQ379" s="16" t="s">
        <v>3</v>
      </c>
      <c r="AR379" s="16" t="s">
        <v>3</v>
      </c>
      <c r="AS379" s="16" t="s">
        <v>3</v>
      </c>
      <c r="AT379" s="16" t="s">
        <v>3</v>
      </c>
      <c r="AU379" s="11" t="s">
        <v>3</v>
      </c>
      <c r="AV379" s="11" t="s">
        <v>3</v>
      </c>
      <c r="AW379" s="11" t="s">
        <v>3</v>
      </c>
      <c r="AX379" s="17" t="str">
        <f>VLOOKUP(G379,'[1]JDA data'!$D:$E,2,0)</f>
        <v>TGA007</v>
      </c>
      <c r="AY379" s="17" t="b">
        <f t="shared" si="21"/>
        <v>1</v>
      </c>
      <c r="AZ379" s="17" t="str">
        <f t="shared" si="22"/>
        <v>PPGT</v>
      </c>
    </row>
    <row r="380" spans="1:52" s="18" customFormat="1" ht="16.5" customHeight="1" x14ac:dyDescent="0.35">
      <c r="A380" s="8" t="str">
        <f>IF(N380="","-",IFERROR(VLOOKUP(N380,'[1]All Route Non-Bailment V76'!$A:$H,5,0),VLOOKUP(N380,'[1]TTVT AAT PxP Bailment EDC V76'!$A:$H,5,0)))</f>
        <v>Non Bailment</v>
      </c>
      <c r="B380" s="9" t="str">
        <f t="shared" si="20"/>
        <v>Completed</v>
      </c>
      <c r="C380" s="10">
        <f t="shared" si="23"/>
        <v>379</v>
      </c>
      <c r="D380" s="11" t="s">
        <v>190</v>
      </c>
      <c r="E380" s="12" t="s">
        <v>44</v>
      </c>
      <c r="F380" s="11" t="s">
        <v>0</v>
      </c>
      <c r="G380" s="11">
        <v>4395385</v>
      </c>
      <c r="H380" s="13" t="str">
        <f>IF(N380="","-",IFERROR(VLOOKUP(N380,'[1]All Route Non-Bailment V76'!$A:$H,7,0),VLOOKUP(N380,'[1]TTVT AAT PxP Bailment EDC V76'!$A:$H,7,0)))</f>
        <v>One way</v>
      </c>
      <c r="I380" s="11" t="s">
        <v>45</v>
      </c>
      <c r="J380" s="12">
        <f t="shared" si="24"/>
        <v>45261</v>
      </c>
      <c r="K380" s="12">
        <v>45261</v>
      </c>
      <c r="L380" s="12">
        <v>45261</v>
      </c>
      <c r="M380" s="12" t="s">
        <v>3</v>
      </c>
      <c r="N380" s="11" t="s">
        <v>245</v>
      </c>
      <c r="O380" s="13" t="str">
        <f>IF(N380="","-",IFERROR(VLOOKUP(N380,'[1]All Route Non-Bailment V76'!$A:$H,6,0),VLOOKUP(N380,'[1]TTVT AAT PxP Bailment EDC V76'!$A:$H,6,0)))</f>
        <v>11 - 20</v>
      </c>
      <c r="P380" s="11">
        <v>1</v>
      </c>
      <c r="Q380" s="11" t="s">
        <v>3</v>
      </c>
      <c r="R380" s="11" t="s">
        <v>3</v>
      </c>
      <c r="S380" s="13" t="str">
        <f>IF(N380="","-",IFERROR(VLOOKUP(N380,'[1]All Route Non-Bailment V76'!$A:$AF,32,0),VLOOKUP(N380,'[1]TTVT AAT PxP Bailment EDC V76'!$A:$AC,29,0)))</f>
        <v>6W</v>
      </c>
      <c r="T380" s="11" t="s">
        <v>48</v>
      </c>
      <c r="U380" s="11" t="s">
        <v>247</v>
      </c>
      <c r="V380" s="14" t="s">
        <v>248</v>
      </c>
      <c r="W380" s="11" t="s">
        <v>249</v>
      </c>
      <c r="X380" s="15" t="s">
        <v>243</v>
      </c>
      <c r="Y380" s="15" t="s">
        <v>244</v>
      </c>
      <c r="Z380" s="16" t="s">
        <v>3</v>
      </c>
      <c r="AA380" s="16" t="s">
        <v>3</v>
      </c>
      <c r="AB380" s="16" t="s">
        <v>3</v>
      </c>
      <c r="AC380" s="16" t="s">
        <v>3</v>
      </c>
      <c r="AD380" s="15" t="s">
        <v>3</v>
      </c>
      <c r="AE380" s="15" t="s">
        <v>3</v>
      </c>
      <c r="AF380" s="16" t="s">
        <v>3</v>
      </c>
      <c r="AG380" s="16" t="s">
        <v>3</v>
      </c>
      <c r="AH380" s="16" t="s">
        <v>3</v>
      </c>
      <c r="AI380" s="16" t="s">
        <v>3</v>
      </c>
      <c r="AJ380" s="15" t="s">
        <v>3</v>
      </c>
      <c r="AK380" s="15" t="s">
        <v>3</v>
      </c>
      <c r="AL380" s="16" t="s">
        <v>3</v>
      </c>
      <c r="AM380" s="16" t="s">
        <v>3</v>
      </c>
      <c r="AN380" s="16" t="s">
        <v>3</v>
      </c>
      <c r="AO380" s="16" t="s">
        <v>3</v>
      </c>
      <c r="AP380" s="16" t="s">
        <v>189</v>
      </c>
      <c r="AQ380" s="16" t="s">
        <v>3</v>
      </c>
      <c r="AR380" s="16" t="s">
        <v>3</v>
      </c>
      <c r="AS380" s="16" t="s">
        <v>3</v>
      </c>
      <c r="AT380" s="16" t="s">
        <v>3</v>
      </c>
      <c r="AU380" s="11" t="s">
        <v>3</v>
      </c>
      <c r="AV380" s="11" t="s">
        <v>3</v>
      </c>
      <c r="AW380" s="11" t="s">
        <v>3</v>
      </c>
      <c r="AX380" s="17" t="str">
        <f>VLOOKUP(G380,'[1]JDA data'!$D:$E,2,0)</f>
        <v>TGA007</v>
      </c>
      <c r="AY380" s="17" t="b">
        <f t="shared" si="21"/>
        <v>1</v>
      </c>
      <c r="AZ380" s="17" t="str">
        <f t="shared" si="22"/>
        <v>SPL</v>
      </c>
    </row>
    <row r="381" spans="1:52" s="18" customFormat="1" ht="16.5" customHeight="1" x14ac:dyDescent="0.35">
      <c r="A381" s="8" t="str">
        <f>IF(N381="","-",IFERROR(VLOOKUP(N381,'[1]All Route Non-Bailment V76'!$A:$H,5,0),VLOOKUP(N381,'[1]TTVT AAT PxP Bailment EDC V76'!$A:$H,5,0)))</f>
        <v>Non Bailment</v>
      </c>
      <c r="B381" s="9" t="str">
        <f t="shared" si="20"/>
        <v>Completed</v>
      </c>
      <c r="C381" s="10">
        <f t="shared" si="23"/>
        <v>380</v>
      </c>
      <c r="D381" s="11" t="s">
        <v>182</v>
      </c>
      <c r="E381" s="12" t="s">
        <v>44</v>
      </c>
      <c r="F381" s="11" t="s">
        <v>0</v>
      </c>
      <c r="G381" s="11">
        <v>4390263</v>
      </c>
      <c r="H381" s="13" t="str">
        <f>IF(N381="","-",IFERROR(VLOOKUP(N381,'[1]All Route Non-Bailment V76'!$A:$H,7,0),VLOOKUP(N381,'[1]TTVT AAT PxP Bailment EDC V76'!$A:$H,7,0)))</f>
        <v>One way</v>
      </c>
      <c r="I381" s="11" t="s">
        <v>45</v>
      </c>
      <c r="J381" s="12">
        <f t="shared" si="24"/>
        <v>45261</v>
      </c>
      <c r="K381" s="12">
        <v>45261</v>
      </c>
      <c r="L381" s="12">
        <v>45261</v>
      </c>
      <c r="M381" s="12" t="s">
        <v>3</v>
      </c>
      <c r="N381" s="11" t="s">
        <v>259</v>
      </c>
      <c r="O381" s="13" t="str">
        <f>IF(N381="","-",IFERROR(VLOOKUP(N381,'[1]All Route Non-Bailment V76'!$A:$H,6,0),VLOOKUP(N381,'[1]TTVT AAT PxP Bailment EDC V76'!$A:$H,6,0)))</f>
        <v>11 - 20</v>
      </c>
      <c r="P381" s="11">
        <v>1</v>
      </c>
      <c r="Q381" s="11" t="s">
        <v>3</v>
      </c>
      <c r="R381" s="11" t="s">
        <v>3</v>
      </c>
      <c r="S381" s="13" t="str">
        <f>IF(N381="","-",IFERROR(VLOOKUP(N381,'[1]All Route Non-Bailment V76'!$A:$AF,32,0),VLOOKUP(N381,'[1]TTVT AAT PxP Bailment EDC V76'!$A:$AC,29,0)))</f>
        <v>6W</v>
      </c>
      <c r="T381" s="11" t="s">
        <v>48</v>
      </c>
      <c r="U381" s="11" t="s">
        <v>260</v>
      </c>
      <c r="V381" s="14" t="s">
        <v>261</v>
      </c>
      <c r="W381" s="11" t="s">
        <v>262</v>
      </c>
      <c r="X381" s="15" t="s">
        <v>263</v>
      </c>
      <c r="Y381" s="15" t="s">
        <v>264</v>
      </c>
      <c r="Z381" s="16" t="s">
        <v>3</v>
      </c>
      <c r="AA381" s="16" t="s">
        <v>3</v>
      </c>
      <c r="AB381" s="16" t="s">
        <v>3</v>
      </c>
      <c r="AC381" s="16" t="s">
        <v>3</v>
      </c>
      <c r="AD381" s="15" t="s">
        <v>3</v>
      </c>
      <c r="AE381" s="15" t="s">
        <v>3</v>
      </c>
      <c r="AF381" s="16" t="s">
        <v>3</v>
      </c>
      <c r="AG381" s="16" t="s">
        <v>3</v>
      </c>
      <c r="AH381" s="16" t="s">
        <v>3</v>
      </c>
      <c r="AI381" s="16" t="s">
        <v>3</v>
      </c>
      <c r="AJ381" s="15" t="s">
        <v>3</v>
      </c>
      <c r="AK381" s="15" t="s">
        <v>3</v>
      </c>
      <c r="AL381" s="16" t="s">
        <v>3</v>
      </c>
      <c r="AM381" s="16" t="s">
        <v>3</v>
      </c>
      <c r="AN381" s="16" t="s">
        <v>3</v>
      </c>
      <c r="AO381" s="16" t="s">
        <v>3</v>
      </c>
      <c r="AP381" s="16" t="s">
        <v>189</v>
      </c>
      <c r="AQ381" s="16" t="s">
        <v>3</v>
      </c>
      <c r="AR381" s="16" t="s">
        <v>3</v>
      </c>
      <c r="AS381" s="16" t="s">
        <v>3</v>
      </c>
      <c r="AT381" s="16" t="s">
        <v>3</v>
      </c>
      <c r="AU381" s="11" t="s">
        <v>3</v>
      </c>
      <c r="AV381" s="11" t="s">
        <v>3</v>
      </c>
      <c r="AW381" s="11" t="s">
        <v>3</v>
      </c>
      <c r="AX381" s="17" t="str">
        <f>VLOOKUP(G381,'[1]JDA data'!$D:$E,2,0)</f>
        <v>TGA111</v>
      </c>
      <c r="AY381" s="17" t="b">
        <f t="shared" si="21"/>
        <v>1</v>
      </c>
      <c r="AZ381" s="17" t="str">
        <f t="shared" si="22"/>
        <v>PPGT</v>
      </c>
    </row>
    <row r="382" spans="1:52" s="18" customFormat="1" ht="16.5" customHeight="1" x14ac:dyDescent="0.35">
      <c r="A382" s="8" t="str">
        <f>IF(N382="","-",IFERROR(VLOOKUP(N382,'[1]All Route Non-Bailment V76'!$A:$H,5,0),VLOOKUP(N382,'[1]TTVT AAT PxP Bailment EDC V76'!$A:$H,5,0)))</f>
        <v>Non Bailment</v>
      </c>
      <c r="B382" s="9" t="str">
        <f t="shared" si="20"/>
        <v>Completed</v>
      </c>
      <c r="C382" s="10">
        <f t="shared" si="23"/>
        <v>381</v>
      </c>
      <c r="D382" s="11" t="s">
        <v>190</v>
      </c>
      <c r="E382" s="12" t="s">
        <v>44</v>
      </c>
      <c r="F382" s="11" t="s">
        <v>0</v>
      </c>
      <c r="G382" s="11">
        <v>4390264</v>
      </c>
      <c r="H382" s="13" t="str">
        <f>IF(N382="","-",IFERROR(VLOOKUP(N382,'[1]All Route Non-Bailment V76'!$A:$H,7,0),VLOOKUP(N382,'[1]TTVT AAT PxP Bailment EDC V76'!$A:$H,7,0)))</f>
        <v>One way</v>
      </c>
      <c r="I382" s="11" t="s">
        <v>45</v>
      </c>
      <c r="J382" s="12">
        <f t="shared" si="24"/>
        <v>45261</v>
      </c>
      <c r="K382" s="12">
        <v>45261</v>
      </c>
      <c r="L382" s="12">
        <v>45261</v>
      </c>
      <c r="M382" s="12" t="s">
        <v>3</v>
      </c>
      <c r="N382" s="11" t="s">
        <v>265</v>
      </c>
      <c r="O382" s="13" t="str">
        <f>IF(N382="","-",IFERROR(VLOOKUP(N382,'[1]All Route Non-Bailment V76'!$A:$H,6,0),VLOOKUP(N382,'[1]TTVT AAT PxP Bailment EDC V76'!$A:$H,6,0)))</f>
        <v>11 - 20</v>
      </c>
      <c r="P382" s="11">
        <v>1</v>
      </c>
      <c r="Q382" s="11" t="s">
        <v>3</v>
      </c>
      <c r="R382" s="11" t="s">
        <v>3</v>
      </c>
      <c r="S382" s="13" t="str">
        <f>IF(N382="","-",IFERROR(VLOOKUP(N382,'[1]All Route Non-Bailment V76'!$A:$AF,32,0),VLOOKUP(N382,'[1]TTVT AAT PxP Bailment EDC V76'!$A:$AC,29,0)))</f>
        <v>6W</v>
      </c>
      <c r="T382" s="11" t="s">
        <v>48</v>
      </c>
      <c r="U382" s="11" t="s">
        <v>266</v>
      </c>
      <c r="V382" s="14" t="s">
        <v>267</v>
      </c>
      <c r="W382" s="11" t="s">
        <v>268</v>
      </c>
      <c r="X382" s="15" t="s">
        <v>263</v>
      </c>
      <c r="Y382" s="15" t="s">
        <v>264</v>
      </c>
      <c r="Z382" s="16" t="s">
        <v>3</v>
      </c>
      <c r="AA382" s="16" t="s">
        <v>3</v>
      </c>
      <c r="AB382" s="16" t="s">
        <v>3</v>
      </c>
      <c r="AC382" s="16" t="s">
        <v>3</v>
      </c>
      <c r="AD382" s="15" t="s">
        <v>3</v>
      </c>
      <c r="AE382" s="15" t="s">
        <v>3</v>
      </c>
      <c r="AF382" s="16" t="s">
        <v>3</v>
      </c>
      <c r="AG382" s="16" t="s">
        <v>3</v>
      </c>
      <c r="AH382" s="16" t="s">
        <v>3</v>
      </c>
      <c r="AI382" s="16" t="s">
        <v>3</v>
      </c>
      <c r="AJ382" s="15" t="s">
        <v>3</v>
      </c>
      <c r="AK382" s="15" t="s">
        <v>3</v>
      </c>
      <c r="AL382" s="16" t="s">
        <v>3</v>
      </c>
      <c r="AM382" s="16" t="s">
        <v>3</v>
      </c>
      <c r="AN382" s="16" t="s">
        <v>3</v>
      </c>
      <c r="AO382" s="16" t="s">
        <v>3</v>
      </c>
      <c r="AP382" s="16" t="s">
        <v>189</v>
      </c>
      <c r="AQ382" s="16" t="s">
        <v>3</v>
      </c>
      <c r="AR382" s="16" t="s">
        <v>3</v>
      </c>
      <c r="AS382" s="16" t="s">
        <v>3</v>
      </c>
      <c r="AT382" s="16" t="s">
        <v>3</v>
      </c>
      <c r="AU382" s="11" t="s">
        <v>3</v>
      </c>
      <c r="AV382" s="11" t="s">
        <v>3</v>
      </c>
      <c r="AW382" s="11" t="s">
        <v>3</v>
      </c>
      <c r="AX382" s="17" t="str">
        <f>VLOOKUP(G382,'[1]JDA data'!$D:$E,2,0)</f>
        <v>TGA112</v>
      </c>
      <c r="AY382" s="17" t="b">
        <f t="shared" si="21"/>
        <v>1</v>
      </c>
      <c r="AZ382" s="17" t="str">
        <f t="shared" si="22"/>
        <v>SPL</v>
      </c>
    </row>
    <row r="383" spans="1:52" s="18" customFormat="1" ht="16.5" customHeight="1" x14ac:dyDescent="0.35">
      <c r="A383" s="8" t="str">
        <f>IF(N383="","-",IFERROR(VLOOKUP(N383,'[1]All Route Non-Bailment V76'!$A:$H,5,0),VLOOKUP(N383,'[1]TTVT AAT PxP Bailment EDC V76'!$A:$H,5,0)))</f>
        <v>Non Bailment</v>
      </c>
      <c r="B383" s="9" t="str">
        <f t="shared" si="20"/>
        <v>Completed</v>
      </c>
      <c r="C383" s="10">
        <f t="shared" si="23"/>
        <v>382</v>
      </c>
      <c r="D383" s="11" t="s">
        <v>182</v>
      </c>
      <c r="E383" s="12" t="s">
        <v>44</v>
      </c>
      <c r="F383" s="11" t="s">
        <v>0</v>
      </c>
      <c r="G383" s="11">
        <v>4395387</v>
      </c>
      <c r="H383" s="13" t="str">
        <f>IF(N383="","-",IFERROR(VLOOKUP(N383,'[1]All Route Non-Bailment V76'!$A:$H,7,0),VLOOKUP(N383,'[1]TTVT AAT PxP Bailment EDC V76'!$A:$H,7,0)))</f>
        <v>One way</v>
      </c>
      <c r="I383" s="11" t="s">
        <v>45</v>
      </c>
      <c r="J383" s="12">
        <f t="shared" si="24"/>
        <v>45261</v>
      </c>
      <c r="K383" s="12">
        <v>45261</v>
      </c>
      <c r="L383" s="12">
        <v>45261</v>
      </c>
      <c r="M383" s="12" t="s">
        <v>3</v>
      </c>
      <c r="N383" s="11" t="s">
        <v>265</v>
      </c>
      <c r="O383" s="13" t="str">
        <f>IF(N383="","-",IFERROR(VLOOKUP(N383,'[1]All Route Non-Bailment V76'!$A:$H,6,0),VLOOKUP(N383,'[1]TTVT AAT PxP Bailment EDC V76'!$A:$H,6,0)))</f>
        <v>11 - 20</v>
      </c>
      <c r="P383" s="11">
        <v>1</v>
      </c>
      <c r="Q383" s="11" t="s">
        <v>3</v>
      </c>
      <c r="R383" s="11" t="s">
        <v>3</v>
      </c>
      <c r="S383" s="13" t="str">
        <f>IF(N383="","-",IFERROR(VLOOKUP(N383,'[1]All Route Non-Bailment V76'!$A:$AF,32,0),VLOOKUP(N383,'[1]TTVT AAT PxP Bailment EDC V76'!$A:$AC,29,0)))</f>
        <v>6W</v>
      </c>
      <c r="T383" s="11" t="s">
        <v>48</v>
      </c>
      <c r="U383" s="11" t="s">
        <v>239</v>
      </c>
      <c r="V383" s="14" t="s">
        <v>240</v>
      </c>
      <c r="W383" s="11" t="s">
        <v>241</v>
      </c>
      <c r="X383" s="15" t="s">
        <v>263</v>
      </c>
      <c r="Y383" s="15" t="s">
        <v>264</v>
      </c>
      <c r="Z383" s="16" t="s">
        <v>3</v>
      </c>
      <c r="AA383" s="16" t="s">
        <v>3</v>
      </c>
      <c r="AB383" s="16" t="s">
        <v>3</v>
      </c>
      <c r="AC383" s="16" t="s">
        <v>3</v>
      </c>
      <c r="AD383" s="15" t="s">
        <v>3</v>
      </c>
      <c r="AE383" s="15" t="s">
        <v>3</v>
      </c>
      <c r="AF383" s="16" t="s">
        <v>3</v>
      </c>
      <c r="AG383" s="16" t="s">
        <v>3</v>
      </c>
      <c r="AH383" s="16" t="s">
        <v>3</v>
      </c>
      <c r="AI383" s="16" t="s">
        <v>3</v>
      </c>
      <c r="AJ383" s="15" t="s">
        <v>3</v>
      </c>
      <c r="AK383" s="15" t="s">
        <v>3</v>
      </c>
      <c r="AL383" s="16" t="s">
        <v>3</v>
      </c>
      <c r="AM383" s="16" t="s">
        <v>3</v>
      </c>
      <c r="AN383" s="16" t="s">
        <v>3</v>
      </c>
      <c r="AO383" s="16" t="s">
        <v>3</v>
      </c>
      <c r="AP383" s="16" t="s">
        <v>189</v>
      </c>
      <c r="AQ383" s="16" t="s">
        <v>3</v>
      </c>
      <c r="AR383" s="16" t="s">
        <v>3</v>
      </c>
      <c r="AS383" s="16" t="s">
        <v>3</v>
      </c>
      <c r="AT383" s="16" t="s">
        <v>3</v>
      </c>
      <c r="AU383" s="11" t="s">
        <v>3</v>
      </c>
      <c r="AV383" s="11" t="s">
        <v>3</v>
      </c>
      <c r="AW383" s="11" t="s">
        <v>3</v>
      </c>
      <c r="AX383" s="17" t="str">
        <f>VLOOKUP(G383,'[1]JDA data'!$D:$E,2,0)</f>
        <v>TGA112</v>
      </c>
      <c r="AY383" s="17" t="b">
        <f t="shared" si="21"/>
        <v>1</v>
      </c>
      <c r="AZ383" s="17" t="str">
        <f t="shared" si="22"/>
        <v>PPGT</v>
      </c>
    </row>
    <row r="384" spans="1:52" s="18" customFormat="1" ht="16.5" customHeight="1" x14ac:dyDescent="0.35">
      <c r="A384" s="8" t="str">
        <f>IF(N384="","-",IFERROR(VLOOKUP(N384,'[1]All Route Non-Bailment V76'!$A:$H,5,0),VLOOKUP(N384,'[1]TTVT AAT PxP Bailment EDC V76'!$A:$H,5,0)))</f>
        <v>Non Bailment</v>
      </c>
      <c r="B384" s="9" t="str">
        <f t="shared" si="20"/>
        <v>Completed</v>
      </c>
      <c r="C384" s="10">
        <f t="shared" si="23"/>
        <v>383</v>
      </c>
      <c r="D384" s="11" t="s">
        <v>190</v>
      </c>
      <c r="E384" s="12" t="s">
        <v>44</v>
      </c>
      <c r="F384" s="11" t="s">
        <v>0</v>
      </c>
      <c r="G384" s="11">
        <v>4395389</v>
      </c>
      <c r="H384" s="13" t="str">
        <f>IF(N384="","-",IFERROR(VLOOKUP(N384,'[1]All Route Non-Bailment V76'!$A:$H,7,0),VLOOKUP(N384,'[1]TTVT AAT PxP Bailment EDC V76'!$A:$H,7,0)))</f>
        <v>One way</v>
      </c>
      <c r="I384" s="11" t="s">
        <v>45</v>
      </c>
      <c r="J384" s="12">
        <f t="shared" si="24"/>
        <v>45261</v>
      </c>
      <c r="K384" s="12">
        <v>45261</v>
      </c>
      <c r="L384" s="12">
        <v>45261</v>
      </c>
      <c r="M384" s="12" t="s">
        <v>3</v>
      </c>
      <c r="N384" s="11" t="s">
        <v>265</v>
      </c>
      <c r="O384" s="13" t="str">
        <f>IF(N384="","-",IFERROR(VLOOKUP(N384,'[1]All Route Non-Bailment V76'!$A:$H,6,0),VLOOKUP(N384,'[1]TTVT AAT PxP Bailment EDC V76'!$A:$H,6,0)))</f>
        <v>11 - 20</v>
      </c>
      <c r="P384" s="11">
        <v>1</v>
      </c>
      <c r="Q384" s="11" t="s">
        <v>3</v>
      </c>
      <c r="R384" s="11" t="s">
        <v>3</v>
      </c>
      <c r="S384" s="13" t="str">
        <f>IF(N384="","-",IFERROR(VLOOKUP(N384,'[1]All Route Non-Bailment V76'!$A:$AF,32,0),VLOOKUP(N384,'[1]TTVT AAT PxP Bailment EDC V76'!$A:$AC,29,0)))</f>
        <v>6W</v>
      </c>
      <c r="T384" s="11" t="s">
        <v>48</v>
      </c>
      <c r="U384" s="11" t="s">
        <v>191</v>
      </c>
      <c r="V384" s="14" t="s">
        <v>192</v>
      </c>
      <c r="W384" s="11" t="s">
        <v>193</v>
      </c>
      <c r="X384" s="15" t="s">
        <v>263</v>
      </c>
      <c r="Y384" s="15" t="s">
        <v>264</v>
      </c>
      <c r="Z384" s="16" t="s">
        <v>3</v>
      </c>
      <c r="AA384" s="16" t="s">
        <v>3</v>
      </c>
      <c r="AB384" s="16" t="s">
        <v>3</v>
      </c>
      <c r="AC384" s="16" t="s">
        <v>3</v>
      </c>
      <c r="AD384" s="15" t="s">
        <v>3</v>
      </c>
      <c r="AE384" s="15" t="s">
        <v>3</v>
      </c>
      <c r="AF384" s="16" t="s">
        <v>3</v>
      </c>
      <c r="AG384" s="16" t="s">
        <v>3</v>
      </c>
      <c r="AH384" s="16" t="s">
        <v>3</v>
      </c>
      <c r="AI384" s="16" t="s">
        <v>3</v>
      </c>
      <c r="AJ384" s="15" t="s">
        <v>3</v>
      </c>
      <c r="AK384" s="15" t="s">
        <v>3</v>
      </c>
      <c r="AL384" s="16" t="s">
        <v>3</v>
      </c>
      <c r="AM384" s="16" t="s">
        <v>3</v>
      </c>
      <c r="AN384" s="16" t="s">
        <v>3</v>
      </c>
      <c r="AO384" s="16" t="s">
        <v>3</v>
      </c>
      <c r="AP384" s="16" t="s">
        <v>189</v>
      </c>
      <c r="AQ384" s="16" t="s">
        <v>3</v>
      </c>
      <c r="AR384" s="16" t="s">
        <v>3</v>
      </c>
      <c r="AS384" s="16" t="s">
        <v>3</v>
      </c>
      <c r="AT384" s="16" t="s">
        <v>3</v>
      </c>
      <c r="AU384" s="11" t="s">
        <v>3</v>
      </c>
      <c r="AV384" s="11" t="s">
        <v>3</v>
      </c>
      <c r="AW384" s="11" t="s">
        <v>3</v>
      </c>
      <c r="AX384" s="17" t="str">
        <f>VLOOKUP(G384,'[1]JDA data'!$D:$E,2,0)</f>
        <v>TGA112</v>
      </c>
      <c r="AY384" s="17" t="b">
        <f t="shared" si="21"/>
        <v>1</v>
      </c>
      <c r="AZ384" s="17" t="str">
        <f t="shared" si="22"/>
        <v>SPL</v>
      </c>
    </row>
    <row r="385" spans="1:52" s="18" customFormat="1" ht="16.5" customHeight="1" x14ac:dyDescent="0.35">
      <c r="A385" s="8" t="str">
        <f>IF(N385="","-",IFERROR(VLOOKUP(N385,'[1]All Route Non-Bailment V76'!$A:$H,5,0),VLOOKUP(N385,'[1]TTVT AAT PxP Bailment EDC V76'!$A:$H,5,0)))</f>
        <v>Non Bailment</v>
      </c>
      <c r="B385" s="9" t="str">
        <f t="shared" si="20"/>
        <v>Completed</v>
      </c>
      <c r="C385" s="10">
        <f t="shared" si="23"/>
        <v>384</v>
      </c>
      <c r="D385" s="11" t="s">
        <v>194</v>
      </c>
      <c r="E385" s="12" t="s">
        <v>44</v>
      </c>
      <c r="F385" s="11" t="s">
        <v>0</v>
      </c>
      <c r="G385" s="11">
        <v>4395391</v>
      </c>
      <c r="H385" s="13" t="str">
        <f>IF(N385="","-",IFERROR(VLOOKUP(N385,'[1]All Route Non-Bailment V76'!$A:$H,7,0),VLOOKUP(N385,'[1]TTVT AAT PxP Bailment EDC V76'!$A:$H,7,0)))</f>
        <v>One way</v>
      </c>
      <c r="I385" s="11" t="s">
        <v>45</v>
      </c>
      <c r="J385" s="12">
        <f t="shared" si="24"/>
        <v>45261</v>
      </c>
      <c r="K385" s="12">
        <v>45261</v>
      </c>
      <c r="L385" s="12">
        <v>45261</v>
      </c>
      <c r="M385" s="12" t="s">
        <v>3</v>
      </c>
      <c r="N385" s="11" t="s">
        <v>265</v>
      </c>
      <c r="O385" s="13" t="str">
        <f>IF(N385="","-",IFERROR(VLOOKUP(N385,'[1]All Route Non-Bailment V76'!$A:$H,6,0),VLOOKUP(N385,'[1]TTVT AAT PxP Bailment EDC V76'!$A:$H,6,0)))</f>
        <v>11 - 20</v>
      </c>
      <c r="P385" s="11">
        <v>1</v>
      </c>
      <c r="Q385" s="11" t="s">
        <v>3</v>
      </c>
      <c r="R385" s="11" t="s">
        <v>3</v>
      </c>
      <c r="S385" s="13" t="str">
        <f>IF(N385="","-",IFERROR(VLOOKUP(N385,'[1]All Route Non-Bailment V76'!$A:$AF,32,0),VLOOKUP(N385,'[1]TTVT AAT PxP Bailment EDC V76'!$A:$AC,29,0)))</f>
        <v>6W</v>
      </c>
      <c r="T385" s="11" t="s">
        <v>48</v>
      </c>
      <c r="U385" s="11" t="s">
        <v>195</v>
      </c>
      <c r="V385" s="14" t="s">
        <v>196</v>
      </c>
      <c r="W385" s="11" t="s">
        <v>197</v>
      </c>
      <c r="X385" s="15" t="s">
        <v>263</v>
      </c>
      <c r="Y385" s="15" t="s">
        <v>264</v>
      </c>
      <c r="Z385" s="16" t="s">
        <v>3</v>
      </c>
      <c r="AA385" s="16" t="s">
        <v>3</v>
      </c>
      <c r="AB385" s="16" t="s">
        <v>3</v>
      </c>
      <c r="AC385" s="16" t="s">
        <v>3</v>
      </c>
      <c r="AD385" s="15" t="s">
        <v>3</v>
      </c>
      <c r="AE385" s="15" t="s">
        <v>3</v>
      </c>
      <c r="AF385" s="16" t="s">
        <v>3</v>
      </c>
      <c r="AG385" s="16" t="s">
        <v>3</v>
      </c>
      <c r="AH385" s="16" t="s">
        <v>3</v>
      </c>
      <c r="AI385" s="16" t="s">
        <v>3</v>
      </c>
      <c r="AJ385" s="15" t="s">
        <v>3</v>
      </c>
      <c r="AK385" s="15" t="s">
        <v>3</v>
      </c>
      <c r="AL385" s="16" t="s">
        <v>3</v>
      </c>
      <c r="AM385" s="16" t="s">
        <v>3</v>
      </c>
      <c r="AN385" s="16" t="s">
        <v>3</v>
      </c>
      <c r="AO385" s="16" t="s">
        <v>3</v>
      </c>
      <c r="AP385" s="16" t="s">
        <v>189</v>
      </c>
      <c r="AQ385" s="16" t="s">
        <v>3</v>
      </c>
      <c r="AR385" s="16" t="s">
        <v>3</v>
      </c>
      <c r="AS385" s="16" t="s">
        <v>3</v>
      </c>
      <c r="AT385" s="16" t="s">
        <v>3</v>
      </c>
      <c r="AU385" s="11" t="s">
        <v>3</v>
      </c>
      <c r="AV385" s="11" t="s">
        <v>3</v>
      </c>
      <c r="AW385" s="11" t="s">
        <v>3</v>
      </c>
      <c r="AX385" s="17" t="str">
        <f>VLOOKUP(G385,'[1]JDA data'!$D:$E,2,0)</f>
        <v>TGA112</v>
      </c>
      <c r="AY385" s="17" t="b">
        <f t="shared" si="21"/>
        <v>1</v>
      </c>
      <c r="AZ385" s="17" t="str">
        <f t="shared" si="22"/>
        <v>SBA</v>
      </c>
    </row>
    <row r="386" spans="1:52" s="18" customFormat="1" ht="16.5" customHeight="1" x14ac:dyDescent="0.35">
      <c r="A386" s="8" t="str">
        <f>IF(N386="","-",IFERROR(VLOOKUP(N386,'[1]All Route Non-Bailment V76'!$A:$H,5,0),VLOOKUP(N386,'[1]TTVT AAT PxP Bailment EDC V76'!$A:$H,5,0)))</f>
        <v>Non Bailment</v>
      </c>
      <c r="B386" s="9" t="str">
        <f t="shared" ref="B386:B449" si="25">IF(J386="","",IF(COUNTBLANK(C386:AT386)&gt;0,"Check","Completed"))</f>
        <v>Completed</v>
      </c>
      <c r="C386" s="10">
        <f t="shared" si="23"/>
        <v>385</v>
      </c>
      <c r="D386" s="11" t="s">
        <v>182</v>
      </c>
      <c r="E386" s="12" t="s">
        <v>44</v>
      </c>
      <c r="F386" s="11" t="s">
        <v>0</v>
      </c>
      <c r="G386" s="11">
        <v>4395393</v>
      </c>
      <c r="H386" s="13" t="str">
        <f>IF(N386="","-",IFERROR(VLOOKUP(N386,'[1]All Route Non-Bailment V76'!$A:$H,7,0),VLOOKUP(N386,'[1]TTVT AAT PxP Bailment EDC V76'!$A:$H,7,0)))</f>
        <v>One way</v>
      </c>
      <c r="I386" s="11" t="s">
        <v>45</v>
      </c>
      <c r="J386" s="12">
        <f t="shared" si="24"/>
        <v>45261</v>
      </c>
      <c r="K386" s="12">
        <v>45261</v>
      </c>
      <c r="L386" s="12">
        <v>45261</v>
      </c>
      <c r="M386" s="12" t="s">
        <v>3</v>
      </c>
      <c r="N386" s="11" t="s">
        <v>265</v>
      </c>
      <c r="O386" s="13" t="str">
        <f>IF(N386="","-",IFERROR(VLOOKUP(N386,'[1]All Route Non-Bailment V76'!$A:$H,6,0),VLOOKUP(N386,'[1]TTVT AAT PxP Bailment EDC V76'!$A:$H,6,0)))</f>
        <v>11 - 20</v>
      </c>
      <c r="P386" s="11">
        <v>1</v>
      </c>
      <c r="Q386" s="11" t="s">
        <v>3</v>
      </c>
      <c r="R386" s="11" t="s">
        <v>3</v>
      </c>
      <c r="S386" s="13" t="str">
        <f>IF(N386="","-",IFERROR(VLOOKUP(N386,'[1]All Route Non-Bailment V76'!$A:$AF,32,0),VLOOKUP(N386,'[1]TTVT AAT PxP Bailment EDC V76'!$A:$AC,29,0)))</f>
        <v>6W</v>
      </c>
      <c r="T386" s="11" t="s">
        <v>48</v>
      </c>
      <c r="U386" s="11" t="s">
        <v>233</v>
      </c>
      <c r="V386" s="14" t="s">
        <v>234</v>
      </c>
      <c r="W386" s="11" t="s">
        <v>235</v>
      </c>
      <c r="X386" s="15" t="s">
        <v>263</v>
      </c>
      <c r="Y386" s="15" t="s">
        <v>264</v>
      </c>
      <c r="Z386" s="16" t="s">
        <v>3</v>
      </c>
      <c r="AA386" s="16" t="s">
        <v>3</v>
      </c>
      <c r="AB386" s="16" t="s">
        <v>3</v>
      </c>
      <c r="AC386" s="16" t="s">
        <v>3</v>
      </c>
      <c r="AD386" s="15" t="s">
        <v>3</v>
      </c>
      <c r="AE386" s="15" t="s">
        <v>3</v>
      </c>
      <c r="AF386" s="16" t="s">
        <v>3</v>
      </c>
      <c r="AG386" s="16" t="s">
        <v>3</v>
      </c>
      <c r="AH386" s="16" t="s">
        <v>3</v>
      </c>
      <c r="AI386" s="16" t="s">
        <v>3</v>
      </c>
      <c r="AJ386" s="15" t="s">
        <v>3</v>
      </c>
      <c r="AK386" s="15" t="s">
        <v>3</v>
      </c>
      <c r="AL386" s="16" t="s">
        <v>3</v>
      </c>
      <c r="AM386" s="16" t="s">
        <v>3</v>
      </c>
      <c r="AN386" s="16" t="s">
        <v>3</v>
      </c>
      <c r="AO386" s="16" t="s">
        <v>3</v>
      </c>
      <c r="AP386" s="16" t="s">
        <v>189</v>
      </c>
      <c r="AQ386" s="16" t="s">
        <v>3</v>
      </c>
      <c r="AR386" s="16" t="s">
        <v>3</v>
      </c>
      <c r="AS386" s="16" t="s">
        <v>3</v>
      </c>
      <c r="AT386" s="16" t="s">
        <v>3</v>
      </c>
      <c r="AU386" s="11" t="s">
        <v>3</v>
      </c>
      <c r="AV386" s="11" t="s">
        <v>3</v>
      </c>
      <c r="AW386" s="11" t="s">
        <v>3</v>
      </c>
      <c r="AX386" s="17" t="str">
        <f>VLOOKUP(G386,'[1]JDA data'!$D:$E,2,0)</f>
        <v>TGA112</v>
      </c>
      <c r="AY386" s="17" t="b">
        <f t="shared" ref="AY386:AY449" si="26">AX386=N386</f>
        <v>1</v>
      </c>
      <c r="AZ386" s="17" t="str">
        <f t="shared" ref="AZ386:AZ449" si="27">D386</f>
        <v>PPGT</v>
      </c>
    </row>
    <row r="387" spans="1:52" s="18" customFormat="1" ht="16.5" customHeight="1" x14ac:dyDescent="0.35">
      <c r="A387" s="8" t="str">
        <f>IF(N387="","-",IFERROR(VLOOKUP(N387,'[1]All Route Non-Bailment V76'!$A:$H,5,0),VLOOKUP(N387,'[1]TTVT AAT PxP Bailment EDC V76'!$A:$H,5,0)))</f>
        <v>Non Bailment</v>
      </c>
      <c r="B387" s="9" t="str">
        <f t="shared" si="25"/>
        <v>Completed</v>
      </c>
      <c r="C387" s="10">
        <f t="shared" si="23"/>
        <v>386</v>
      </c>
      <c r="D387" s="11" t="s">
        <v>190</v>
      </c>
      <c r="E387" s="12" t="s">
        <v>44</v>
      </c>
      <c r="F387" s="11" t="s">
        <v>0</v>
      </c>
      <c r="G387" s="11">
        <v>4395395</v>
      </c>
      <c r="H387" s="13" t="str">
        <f>IF(N387="","-",IFERROR(VLOOKUP(N387,'[1]All Route Non-Bailment V76'!$A:$H,7,0),VLOOKUP(N387,'[1]TTVT AAT PxP Bailment EDC V76'!$A:$H,7,0)))</f>
        <v>One way</v>
      </c>
      <c r="I387" s="11" t="s">
        <v>45</v>
      </c>
      <c r="J387" s="12">
        <f t="shared" si="24"/>
        <v>45261</v>
      </c>
      <c r="K387" s="12">
        <v>45261</v>
      </c>
      <c r="L387" s="12">
        <v>45261</v>
      </c>
      <c r="M387" s="12" t="s">
        <v>3</v>
      </c>
      <c r="N387" s="11" t="s">
        <v>265</v>
      </c>
      <c r="O387" s="13" t="str">
        <f>IF(N387="","-",IFERROR(VLOOKUP(N387,'[1]All Route Non-Bailment V76'!$A:$H,6,0),VLOOKUP(N387,'[1]TTVT AAT PxP Bailment EDC V76'!$A:$H,6,0)))</f>
        <v>11 - 20</v>
      </c>
      <c r="P387" s="11">
        <v>1</v>
      </c>
      <c r="Q387" s="11" t="s">
        <v>3</v>
      </c>
      <c r="R387" s="11" t="s">
        <v>3</v>
      </c>
      <c r="S387" s="13" t="str">
        <f>IF(N387="","-",IFERROR(VLOOKUP(N387,'[1]All Route Non-Bailment V76'!$A:$AF,32,0),VLOOKUP(N387,'[1]TTVT AAT PxP Bailment EDC V76'!$A:$AC,29,0)))</f>
        <v>6W</v>
      </c>
      <c r="T387" s="11" t="s">
        <v>48</v>
      </c>
      <c r="U387" s="11" t="s">
        <v>198</v>
      </c>
      <c r="V387" s="14" t="s">
        <v>199</v>
      </c>
      <c r="W387" s="11" t="s">
        <v>200</v>
      </c>
      <c r="X387" s="15" t="s">
        <v>263</v>
      </c>
      <c r="Y387" s="15" t="s">
        <v>264</v>
      </c>
      <c r="Z387" s="16" t="s">
        <v>3</v>
      </c>
      <c r="AA387" s="16" t="s">
        <v>3</v>
      </c>
      <c r="AB387" s="16" t="s">
        <v>3</v>
      </c>
      <c r="AC387" s="16" t="s">
        <v>3</v>
      </c>
      <c r="AD387" s="15" t="s">
        <v>3</v>
      </c>
      <c r="AE387" s="15" t="s">
        <v>3</v>
      </c>
      <c r="AF387" s="16" t="s">
        <v>3</v>
      </c>
      <c r="AG387" s="16" t="s">
        <v>3</v>
      </c>
      <c r="AH387" s="16" t="s">
        <v>3</v>
      </c>
      <c r="AI387" s="16" t="s">
        <v>3</v>
      </c>
      <c r="AJ387" s="15" t="s">
        <v>3</v>
      </c>
      <c r="AK387" s="15" t="s">
        <v>3</v>
      </c>
      <c r="AL387" s="16" t="s">
        <v>3</v>
      </c>
      <c r="AM387" s="16" t="s">
        <v>3</v>
      </c>
      <c r="AN387" s="16" t="s">
        <v>3</v>
      </c>
      <c r="AO387" s="16" t="s">
        <v>3</v>
      </c>
      <c r="AP387" s="16" t="s">
        <v>189</v>
      </c>
      <c r="AQ387" s="16" t="s">
        <v>3</v>
      </c>
      <c r="AR387" s="16" t="s">
        <v>3</v>
      </c>
      <c r="AS387" s="16" t="s">
        <v>3</v>
      </c>
      <c r="AT387" s="16" t="s">
        <v>3</v>
      </c>
      <c r="AU387" s="11" t="s">
        <v>3</v>
      </c>
      <c r="AV387" s="11" t="s">
        <v>3</v>
      </c>
      <c r="AW387" s="11" t="s">
        <v>3</v>
      </c>
      <c r="AX387" s="17" t="str">
        <f>VLOOKUP(G387,'[1]JDA data'!$D:$E,2,0)</f>
        <v>TGA112</v>
      </c>
      <c r="AY387" s="17" t="b">
        <f t="shared" si="26"/>
        <v>1</v>
      </c>
      <c r="AZ387" s="17" t="str">
        <f t="shared" si="27"/>
        <v>SPL</v>
      </c>
    </row>
    <row r="388" spans="1:52" s="18" customFormat="1" ht="16.5" customHeight="1" x14ac:dyDescent="0.35">
      <c r="A388" s="8" t="str">
        <f>IF(N388="","-",IFERROR(VLOOKUP(N388,'[1]All Route Non-Bailment V76'!$A:$H,5,0),VLOOKUP(N388,'[1]TTVT AAT PxP Bailment EDC V76'!$A:$H,5,0)))</f>
        <v>Non Bailment</v>
      </c>
      <c r="B388" s="9" t="str">
        <f t="shared" si="25"/>
        <v>Completed</v>
      </c>
      <c r="C388" s="10">
        <f t="shared" ref="C388:C451" si="28">C387+1</f>
        <v>387</v>
      </c>
      <c r="D388" s="11" t="s">
        <v>182</v>
      </c>
      <c r="E388" s="12" t="s">
        <v>44</v>
      </c>
      <c r="F388" s="11" t="s">
        <v>0</v>
      </c>
      <c r="G388" s="11">
        <v>4395398</v>
      </c>
      <c r="H388" s="13" t="str">
        <f>IF(N388="","-",IFERROR(VLOOKUP(N388,'[1]All Route Non-Bailment V76'!$A:$H,7,0),VLOOKUP(N388,'[1]TTVT AAT PxP Bailment EDC V76'!$A:$H,7,0)))</f>
        <v>One way</v>
      </c>
      <c r="I388" s="11" t="s">
        <v>45</v>
      </c>
      <c r="J388" s="12">
        <f t="shared" si="24"/>
        <v>45261</v>
      </c>
      <c r="K388" s="12">
        <v>45261</v>
      </c>
      <c r="L388" s="12">
        <v>45261</v>
      </c>
      <c r="M388" s="12" t="s">
        <v>3</v>
      </c>
      <c r="N388" s="11" t="s">
        <v>259</v>
      </c>
      <c r="O388" s="13" t="str">
        <f>IF(N388="","-",IFERROR(VLOOKUP(N388,'[1]All Route Non-Bailment V76'!$A:$H,6,0),VLOOKUP(N388,'[1]TTVT AAT PxP Bailment EDC V76'!$A:$H,6,0)))</f>
        <v>11 - 20</v>
      </c>
      <c r="P388" s="11">
        <v>1</v>
      </c>
      <c r="Q388" s="11" t="s">
        <v>3</v>
      </c>
      <c r="R388" s="11" t="s">
        <v>3</v>
      </c>
      <c r="S388" s="13" t="str">
        <f>IF(N388="","-",IFERROR(VLOOKUP(N388,'[1]All Route Non-Bailment V76'!$A:$AF,32,0),VLOOKUP(N388,'[1]TTVT AAT PxP Bailment EDC V76'!$A:$AC,29,0)))</f>
        <v>6W</v>
      </c>
      <c r="T388" s="11" t="s">
        <v>48</v>
      </c>
      <c r="U388" s="11" t="s">
        <v>223</v>
      </c>
      <c r="V388" s="14" t="s">
        <v>224</v>
      </c>
      <c r="W388" s="11" t="s">
        <v>225</v>
      </c>
      <c r="X388" s="15" t="s">
        <v>263</v>
      </c>
      <c r="Y388" s="15" t="s">
        <v>264</v>
      </c>
      <c r="Z388" s="16" t="s">
        <v>3</v>
      </c>
      <c r="AA388" s="16" t="s">
        <v>3</v>
      </c>
      <c r="AB388" s="16" t="s">
        <v>3</v>
      </c>
      <c r="AC388" s="16" t="s">
        <v>3</v>
      </c>
      <c r="AD388" s="15" t="s">
        <v>3</v>
      </c>
      <c r="AE388" s="15" t="s">
        <v>3</v>
      </c>
      <c r="AF388" s="16" t="s">
        <v>3</v>
      </c>
      <c r="AG388" s="16" t="s">
        <v>3</v>
      </c>
      <c r="AH388" s="16" t="s">
        <v>3</v>
      </c>
      <c r="AI388" s="16" t="s">
        <v>3</v>
      </c>
      <c r="AJ388" s="15" t="s">
        <v>3</v>
      </c>
      <c r="AK388" s="15" t="s">
        <v>3</v>
      </c>
      <c r="AL388" s="16" t="s">
        <v>3</v>
      </c>
      <c r="AM388" s="16" t="s">
        <v>3</v>
      </c>
      <c r="AN388" s="16" t="s">
        <v>3</v>
      </c>
      <c r="AO388" s="16" t="s">
        <v>3</v>
      </c>
      <c r="AP388" s="16" t="s">
        <v>189</v>
      </c>
      <c r="AQ388" s="16" t="s">
        <v>3</v>
      </c>
      <c r="AR388" s="16" t="s">
        <v>3</v>
      </c>
      <c r="AS388" s="16" t="s">
        <v>3</v>
      </c>
      <c r="AT388" s="16" t="s">
        <v>3</v>
      </c>
      <c r="AU388" s="11" t="s">
        <v>3</v>
      </c>
      <c r="AV388" s="11" t="s">
        <v>3</v>
      </c>
      <c r="AW388" s="11" t="s">
        <v>3</v>
      </c>
      <c r="AX388" s="17" t="str">
        <f>VLOOKUP(G388,'[1]JDA data'!$D:$E,2,0)</f>
        <v>TGA111</v>
      </c>
      <c r="AY388" s="17" t="b">
        <f t="shared" si="26"/>
        <v>1</v>
      </c>
      <c r="AZ388" s="17" t="str">
        <f t="shared" si="27"/>
        <v>PPGT</v>
      </c>
    </row>
    <row r="389" spans="1:52" s="18" customFormat="1" ht="16.5" customHeight="1" x14ac:dyDescent="0.35">
      <c r="A389" s="8" t="str">
        <f>IF(N389="","-",IFERROR(VLOOKUP(N389,'[1]All Route Non-Bailment V76'!$A:$H,5,0),VLOOKUP(N389,'[1]TTVT AAT PxP Bailment EDC V76'!$A:$H,5,0)))</f>
        <v>Non Bailment</v>
      </c>
      <c r="B389" s="9" t="str">
        <f t="shared" si="25"/>
        <v>Completed</v>
      </c>
      <c r="C389" s="10">
        <f t="shared" si="28"/>
        <v>388</v>
      </c>
      <c r="D389" s="11" t="s">
        <v>190</v>
      </c>
      <c r="E389" s="12" t="s">
        <v>44</v>
      </c>
      <c r="F389" s="11" t="s">
        <v>0</v>
      </c>
      <c r="G389" s="11">
        <v>4395400</v>
      </c>
      <c r="H389" s="13" t="str">
        <f>IF(N389="","-",IFERROR(VLOOKUP(N389,'[1]All Route Non-Bailment V76'!$A:$H,7,0),VLOOKUP(N389,'[1]TTVT AAT PxP Bailment EDC V76'!$A:$H,7,0)))</f>
        <v>One way</v>
      </c>
      <c r="I389" s="11" t="s">
        <v>45</v>
      </c>
      <c r="J389" s="12">
        <f t="shared" si="24"/>
        <v>45261</v>
      </c>
      <c r="K389" s="12">
        <v>45261</v>
      </c>
      <c r="L389" s="12">
        <v>45261</v>
      </c>
      <c r="M389" s="12" t="s">
        <v>3</v>
      </c>
      <c r="N389" s="11" t="s">
        <v>259</v>
      </c>
      <c r="O389" s="13" t="str">
        <f>IF(N389="","-",IFERROR(VLOOKUP(N389,'[1]All Route Non-Bailment V76'!$A:$H,6,0),VLOOKUP(N389,'[1]TTVT AAT PxP Bailment EDC V76'!$A:$H,6,0)))</f>
        <v>11 - 20</v>
      </c>
      <c r="P389" s="11">
        <v>1</v>
      </c>
      <c r="Q389" s="11" t="s">
        <v>3</v>
      </c>
      <c r="R389" s="11" t="s">
        <v>3</v>
      </c>
      <c r="S389" s="13" t="str">
        <f>IF(N389="","-",IFERROR(VLOOKUP(N389,'[1]All Route Non-Bailment V76'!$A:$AF,32,0),VLOOKUP(N389,'[1]TTVT AAT PxP Bailment EDC V76'!$A:$AC,29,0)))</f>
        <v>6W</v>
      </c>
      <c r="T389" s="11" t="s">
        <v>48</v>
      </c>
      <c r="U389" s="11" t="s">
        <v>217</v>
      </c>
      <c r="V389" s="14" t="s">
        <v>218</v>
      </c>
      <c r="W389" s="11" t="s">
        <v>219</v>
      </c>
      <c r="X389" s="15" t="s">
        <v>263</v>
      </c>
      <c r="Y389" s="15" t="s">
        <v>264</v>
      </c>
      <c r="Z389" s="16" t="s">
        <v>3</v>
      </c>
      <c r="AA389" s="16" t="s">
        <v>3</v>
      </c>
      <c r="AB389" s="16" t="s">
        <v>3</v>
      </c>
      <c r="AC389" s="16" t="s">
        <v>3</v>
      </c>
      <c r="AD389" s="15" t="s">
        <v>3</v>
      </c>
      <c r="AE389" s="15" t="s">
        <v>3</v>
      </c>
      <c r="AF389" s="16" t="s">
        <v>3</v>
      </c>
      <c r="AG389" s="16" t="s">
        <v>3</v>
      </c>
      <c r="AH389" s="16" t="s">
        <v>3</v>
      </c>
      <c r="AI389" s="16" t="s">
        <v>3</v>
      </c>
      <c r="AJ389" s="15" t="s">
        <v>3</v>
      </c>
      <c r="AK389" s="15" t="s">
        <v>3</v>
      </c>
      <c r="AL389" s="16" t="s">
        <v>3</v>
      </c>
      <c r="AM389" s="16" t="s">
        <v>3</v>
      </c>
      <c r="AN389" s="16" t="s">
        <v>3</v>
      </c>
      <c r="AO389" s="16" t="s">
        <v>3</v>
      </c>
      <c r="AP389" s="16" t="s">
        <v>189</v>
      </c>
      <c r="AQ389" s="16" t="s">
        <v>3</v>
      </c>
      <c r="AR389" s="16" t="s">
        <v>3</v>
      </c>
      <c r="AS389" s="16" t="s">
        <v>3</v>
      </c>
      <c r="AT389" s="16" t="s">
        <v>3</v>
      </c>
      <c r="AU389" s="11" t="s">
        <v>3</v>
      </c>
      <c r="AV389" s="11" t="s">
        <v>3</v>
      </c>
      <c r="AW389" s="11" t="s">
        <v>3</v>
      </c>
      <c r="AX389" s="17" t="str">
        <f>VLOOKUP(G389,'[1]JDA data'!$D:$E,2,0)</f>
        <v>TGA111</v>
      </c>
      <c r="AY389" s="17" t="b">
        <f t="shared" si="26"/>
        <v>1</v>
      </c>
      <c r="AZ389" s="17" t="str">
        <f t="shared" si="27"/>
        <v>SPL</v>
      </c>
    </row>
    <row r="390" spans="1:52" s="18" customFormat="1" ht="16.5" customHeight="1" x14ac:dyDescent="0.35">
      <c r="A390" s="8" t="str">
        <f>IF(N390="","-",IFERROR(VLOOKUP(N390,'[1]All Route Non-Bailment V76'!$A:$H,5,0),VLOOKUP(N390,'[1]TTVT AAT PxP Bailment EDC V76'!$A:$H,5,0)))</f>
        <v>Non Bailment</v>
      </c>
      <c r="B390" s="9" t="str">
        <f t="shared" si="25"/>
        <v>Completed</v>
      </c>
      <c r="C390" s="10">
        <f t="shared" si="28"/>
        <v>389</v>
      </c>
      <c r="D390" s="11" t="s">
        <v>194</v>
      </c>
      <c r="E390" s="12" t="s">
        <v>44</v>
      </c>
      <c r="F390" s="11" t="s">
        <v>0</v>
      </c>
      <c r="G390" s="11">
        <v>4395401</v>
      </c>
      <c r="H390" s="13" t="str">
        <f>IF(N390="","-",IFERROR(VLOOKUP(N390,'[1]All Route Non-Bailment V76'!$A:$H,7,0),VLOOKUP(N390,'[1]TTVT AAT PxP Bailment EDC V76'!$A:$H,7,0)))</f>
        <v>One way</v>
      </c>
      <c r="I390" s="11" t="s">
        <v>45</v>
      </c>
      <c r="J390" s="12">
        <f t="shared" si="24"/>
        <v>45261</v>
      </c>
      <c r="K390" s="12">
        <v>45261</v>
      </c>
      <c r="L390" s="12">
        <v>45261</v>
      </c>
      <c r="M390" s="12" t="s">
        <v>3</v>
      </c>
      <c r="N390" s="11" t="s">
        <v>259</v>
      </c>
      <c r="O390" s="13" t="str">
        <f>IF(N390="","-",IFERROR(VLOOKUP(N390,'[1]All Route Non-Bailment V76'!$A:$H,6,0),VLOOKUP(N390,'[1]TTVT AAT PxP Bailment EDC V76'!$A:$H,6,0)))</f>
        <v>11 - 20</v>
      </c>
      <c r="P390" s="11">
        <v>1</v>
      </c>
      <c r="Q390" s="11" t="s">
        <v>3</v>
      </c>
      <c r="R390" s="11" t="s">
        <v>3</v>
      </c>
      <c r="S390" s="13" t="str">
        <f>IF(N390="","-",IFERROR(VLOOKUP(N390,'[1]All Route Non-Bailment V76'!$A:$AF,32,0),VLOOKUP(N390,'[1]TTVT AAT PxP Bailment EDC V76'!$A:$AC,29,0)))</f>
        <v>6W</v>
      </c>
      <c r="T390" s="11" t="s">
        <v>48</v>
      </c>
      <c r="U390" s="11" t="s">
        <v>220</v>
      </c>
      <c r="V390" s="14" t="s">
        <v>221</v>
      </c>
      <c r="W390" s="11" t="s">
        <v>222</v>
      </c>
      <c r="X390" s="15" t="s">
        <v>263</v>
      </c>
      <c r="Y390" s="15" t="s">
        <v>264</v>
      </c>
      <c r="Z390" s="16" t="s">
        <v>3</v>
      </c>
      <c r="AA390" s="16" t="s">
        <v>3</v>
      </c>
      <c r="AB390" s="16" t="s">
        <v>3</v>
      </c>
      <c r="AC390" s="16" t="s">
        <v>3</v>
      </c>
      <c r="AD390" s="15" t="s">
        <v>3</v>
      </c>
      <c r="AE390" s="15" t="s">
        <v>3</v>
      </c>
      <c r="AF390" s="16" t="s">
        <v>3</v>
      </c>
      <c r="AG390" s="16" t="s">
        <v>3</v>
      </c>
      <c r="AH390" s="16" t="s">
        <v>3</v>
      </c>
      <c r="AI390" s="16" t="s">
        <v>3</v>
      </c>
      <c r="AJ390" s="15" t="s">
        <v>3</v>
      </c>
      <c r="AK390" s="15" t="s">
        <v>3</v>
      </c>
      <c r="AL390" s="16" t="s">
        <v>3</v>
      </c>
      <c r="AM390" s="16" t="s">
        <v>3</v>
      </c>
      <c r="AN390" s="16" t="s">
        <v>3</v>
      </c>
      <c r="AO390" s="16" t="s">
        <v>3</v>
      </c>
      <c r="AP390" s="16" t="s">
        <v>189</v>
      </c>
      <c r="AQ390" s="16" t="s">
        <v>3</v>
      </c>
      <c r="AR390" s="16" t="s">
        <v>3</v>
      </c>
      <c r="AS390" s="16" t="s">
        <v>3</v>
      </c>
      <c r="AT390" s="16" t="s">
        <v>3</v>
      </c>
      <c r="AU390" s="11" t="s">
        <v>3</v>
      </c>
      <c r="AV390" s="11" t="s">
        <v>3</v>
      </c>
      <c r="AW390" s="11" t="s">
        <v>3</v>
      </c>
      <c r="AX390" s="17" t="str">
        <f>VLOOKUP(G390,'[1]JDA data'!$D:$E,2,0)</f>
        <v>TGA111</v>
      </c>
      <c r="AY390" s="17" t="b">
        <f t="shared" si="26"/>
        <v>1</v>
      </c>
      <c r="AZ390" s="17" t="str">
        <f t="shared" si="27"/>
        <v>SBA</v>
      </c>
    </row>
    <row r="391" spans="1:52" s="18" customFormat="1" ht="16.5" customHeight="1" x14ac:dyDescent="0.35">
      <c r="A391" s="8" t="str">
        <f>IF(N391="","-",IFERROR(VLOOKUP(N391,'[1]All Route Non-Bailment V76'!$A:$H,5,0),VLOOKUP(N391,'[1]TTVT AAT PxP Bailment EDC V76'!$A:$H,5,0)))</f>
        <v>Non Bailment</v>
      </c>
      <c r="B391" s="9" t="str">
        <f t="shared" si="25"/>
        <v>Completed</v>
      </c>
      <c r="C391" s="10">
        <f t="shared" si="28"/>
        <v>390</v>
      </c>
      <c r="D391" s="11" t="s">
        <v>190</v>
      </c>
      <c r="E391" s="12" t="s">
        <v>44</v>
      </c>
      <c r="F391" s="11" t="s">
        <v>0</v>
      </c>
      <c r="G391" s="11">
        <v>4395403</v>
      </c>
      <c r="H391" s="13" t="str">
        <f>IF(N391="","-",IFERROR(VLOOKUP(N391,'[1]All Route Non-Bailment V76'!$A:$H,7,0),VLOOKUP(N391,'[1]TTVT AAT PxP Bailment EDC V76'!$A:$H,7,0)))</f>
        <v>One way</v>
      </c>
      <c r="I391" s="11" t="s">
        <v>45</v>
      </c>
      <c r="J391" s="12">
        <f t="shared" si="24"/>
        <v>45261</v>
      </c>
      <c r="K391" s="12">
        <v>45261</v>
      </c>
      <c r="L391" s="12">
        <v>45261</v>
      </c>
      <c r="M391" s="12" t="s">
        <v>3</v>
      </c>
      <c r="N391" s="11" t="s">
        <v>259</v>
      </c>
      <c r="O391" s="13" t="str">
        <f>IF(N391="","-",IFERROR(VLOOKUP(N391,'[1]All Route Non-Bailment V76'!$A:$H,6,0),VLOOKUP(N391,'[1]TTVT AAT PxP Bailment EDC V76'!$A:$H,6,0)))</f>
        <v>11 - 20</v>
      </c>
      <c r="P391" s="11">
        <v>1</v>
      </c>
      <c r="Q391" s="11" t="s">
        <v>3</v>
      </c>
      <c r="R391" s="11" t="s">
        <v>3</v>
      </c>
      <c r="S391" s="13" t="str">
        <f>IF(N391="","-",IFERROR(VLOOKUP(N391,'[1]All Route Non-Bailment V76'!$A:$AF,32,0),VLOOKUP(N391,'[1]TTVT AAT PxP Bailment EDC V76'!$A:$AC,29,0)))</f>
        <v>6W</v>
      </c>
      <c r="T391" s="11" t="s">
        <v>48</v>
      </c>
      <c r="U391" s="11" t="s">
        <v>198</v>
      </c>
      <c r="V391" s="14" t="s">
        <v>199</v>
      </c>
      <c r="W391" s="11" t="s">
        <v>200</v>
      </c>
      <c r="X391" s="15" t="s">
        <v>263</v>
      </c>
      <c r="Y391" s="15" t="s">
        <v>264</v>
      </c>
      <c r="Z391" s="16" t="s">
        <v>3</v>
      </c>
      <c r="AA391" s="16" t="s">
        <v>3</v>
      </c>
      <c r="AB391" s="16" t="s">
        <v>3</v>
      </c>
      <c r="AC391" s="16" t="s">
        <v>3</v>
      </c>
      <c r="AD391" s="15" t="s">
        <v>3</v>
      </c>
      <c r="AE391" s="15" t="s">
        <v>3</v>
      </c>
      <c r="AF391" s="16" t="s">
        <v>3</v>
      </c>
      <c r="AG391" s="16" t="s">
        <v>3</v>
      </c>
      <c r="AH391" s="16" t="s">
        <v>3</v>
      </c>
      <c r="AI391" s="16" t="s">
        <v>3</v>
      </c>
      <c r="AJ391" s="15" t="s">
        <v>3</v>
      </c>
      <c r="AK391" s="15" t="s">
        <v>3</v>
      </c>
      <c r="AL391" s="16" t="s">
        <v>3</v>
      </c>
      <c r="AM391" s="16" t="s">
        <v>3</v>
      </c>
      <c r="AN391" s="16" t="s">
        <v>3</v>
      </c>
      <c r="AO391" s="16" t="s">
        <v>3</v>
      </c>
      <c r="AP391" s="16" t="s">
        <v>189</v>
      </c>
      <c r="AQ391" s="16" t="s">
        <v>3</v>
      </c>
      <c r="AR391" s="16" t="s">
        <v>3</v>
      </c>
      <c r="AS391" s="16" t="s">
        <v>3</v>
      </c>
      <c r="AT391" s="16" t="s">
        <v>3</v>
      </c>
      <c r="AU391" s="11" t="s">
        <v>3</v>
      </c>
      <c r="AV391" s="11" t="s">
        <v>3</v>
      </c>
      <c r="AW391" s="11" t="s">
        <v>3</v>
      </c>
      <c r="AX391" s="17" t="str">
        <f>VLOOKUP(G391,'[1]JDA data'!$D:$E,2,0)</f>
        <v>TGA111</v>
      </c>
      <c r="AY391" s="17" t="b">
        <f t="shared" si="26"/>
        <v>1</v>
      </c>
      <c r="AZ391" s="17" t="str">
        <f t="shared" si="27"/>
        <v>SPL</v>
      </c>
    </row>
    <row r="392" spans="1:52" s="18" customFormat="1" ht="16.5" customHeight="1" x14ac:dyDescent="0.35">
      <c r="A392" s="8" t="str">
        <f>IF(N392="","-",IFERROR(VLOOKUP(N392,'[1]All Route Non-Bailment V76'!$A:$H,5,0),VLOOKUP(N392,'[1]TTVT AAT PxP Bailment EDC V76'!$A:$H,5,0)))</f>
        <v>Non Bailment</v>
      </c>
      <c r="B392" s="9" t="str">
        <f t="shared" si="25"/>
        <v>Completed</v>
      </c>
      <c r="C392" s="10">
        <f t="shared" si="28"/>
        <v>391</v>
      </c>
      <c r="D392" s="11" t="s">
        <v>182</v>
      </c>
      <c r="E392" s="12" t="s">
        <v>44</v>
      </c>
      <c r="F392" s="11" t="s">
        <v>0</v>
      </c>
      <c r="G392" s="11">
        <v>4395405</v>
      </c>
      <c r="H392" s="13" t="str">
        <f>IF(N392="","-",IFERROR(VLOOKUP(N392,'[1]All Route Non-Bailment V76'!$A:$H,7,0),VLOOKUP(N392,'[1]TTVT AAT PxP Bailment EDC V76'!$A:$H,7,0)))</f>
        <v>One way</v>
      </c>
      <c r="I392" s="11" t="s">
        <v>45</v>
      </c>
      <c r="J392" s="12">
        <f t="shared" si="24"/>
        <v>45261</v>
      </c>
      <c r="K392" s="12">
        <v>45261</v>
      </c>
      <c r="L392" s="12">
        <v>45261</v>
      </c>
      <c r="M392" s="12" t="s">
        <v>3</v>
      </c>
      <c r="N392" s="11" t="s">
        <v>269</v>
      </c>
      <c r="O392" s="13" t="str">
        <f>IF(N392="","-",IFERROR(VLOOKUP(N392,'[1]All Route Non-Bailment V76'!$A:$H,6,0),VLOOKUP(N392,'[1]TTVT AAT PxP Bailment EDC V76'!$A:$H,6,0)))</f>
        <v>21 - 30</v>
      </c>
      <c r="P392" s="11">
        <v>1</v>
      </c>
      <c r="Q392" s="11" t="s">
        <v>3</v>
      </c>
      <c r="R392" s="11" t="s">
        <v>3</v>
      </c>
      <c r="S392" s="13" t="str">
        <f>IF(N392="","-",IFERROR(VLOOKUP(N392,'[1]All Route Non-Bailment V76'!$A:$AF,32,0),VLOOKUP(N392,'[1]TTVT AAT PxP Bailment EDC V76'!$A:$AC,29,0)))</f>
        <v>6W</v>
      </c>
      <c r="T392" s="11" t="s">
        <v>48</v>
      </c>
      <c r="U392" s="11" t="s">
        <v>256</v>
      </c>
      <c r="V392" s="14" t="s">
        <v>257</v>
      </c>
      <c r="W392" s="11" t="s">
        <v>258</v>
      </c>
      <c r="X392" s="15" t="s">
        <v>270</v>
      </c>
      <c r="Y392" s="15" t="s">
        <v>271</v>
      </c>
      <c r="Z392" s="16" t="s">
        <v>3</v>
      </c>
      <c r="AA392" s="16" t="s">
        <v>3</v>
      </c>
      <c r="AB392" s="16" t="s">
        <v>3</v>
      </c>
      <c r="AC392" s="16" t="s">
        <v>3</v>
      </c>
      <c r="AD392" s="15" t="s">
        <v>3</v>
      </c>
      <c r="AE392" s="15" t="s">
        <v>3</v>
      </c>
      <c r="AF392" s="16" t="s">
        <v>3</v>
      </c>
      <c r="AG392" s="16" t="s">
        <v>3</v>
      </c>
      <c r="AH392" s="16" t="s">
        <v>3</v>
      </c>
      <c r="AI392" s="16" t="s">
        <v>3</v>
      </c>
      <c r="AJ392" s="15" t="s">
        <v>3</v>
      </c>
      <c r="AK392" s="15" t="s">
        <v>3</v>
      </c>
      <c r="AL392" s="16" t="s">
        <v>3</v>
      </c>
      <c r="AM392" s="16" t="s">
        <v>3</v>
      </c>
      <c r="AN392" s="16" t="s">
        <v>3</v>
      </c>
      <c r="AO392" s="16" t="s">
        <v>3</v>
      </c>
      <c r="AP392" s="16" t="s">
        <v>189</v>
      </c>
      <c r="AQ392" s="16" t="s">
        <v>3</v>
      </c>
      <c r="AR392" s="16" t="s">
        <v>3</v>
      </c>
      <c r="AS392" s="16" t="s">
        <v>3</v>
      </c>
      <c r="AT392" s="16" t="s">
        <v>3</v>
      </c>
      <c r="AU392" s="11" t="s">
        <v>3</v>
      </c>
      <c r="AV392" s="11" t="s">
        <v>3</v>
      </c>
      <c r="AW392" s="11" t="s">
        <v>3</v>
      </c>
      <c r="AX392" s="17" t="str">
        <f>VLOOKUP(G392,'[1]JDA data'!$D:$E,2,0)</f>
        <v>TGA049</v>
      </c>
      <c r="AY392" s="17" t="b">
        <f t="shared" si="26"/>
        <v>1</v>
      </c>
      <c r="AZ392" s="17" t="str">
        <f t="shared" si="27"/>
        <v>PPGT</v>
      </c>
    </row>
    <row r="393" spans="1:52" s="18" customFormat="1" ht="16.5" customHeight="1" x14ac:dyDescent="0.35">
      <c r="A393" s="8" t="str">
        <f>IF(N393="","-",IFERROR(VLOOKUP(N393,'[1]All Route Non-Bailment V76'!$A:$H,5,0),VLOOKUP(N393,'[1]TTVT AAT PxP Bailment EDC V76'!$A:$H,5,0)))</f>
        <v>Non Bailment</v>
      </c>
      <c r="B393" s="9" t="str">
        <f t="shared" si="25"/>
        <v>Completed</v>
      </c>
      <c r="C393" s="10">
        <f t="shared" si="28"/>
        <v>392</v>
      </c>
      <c r="D393" s="11" t="s">
        <v>190</v>
      </c>
      <c r="E393" s="12" t="s">
        <v>44</v>
      </c>
      <c r="F393" s="11" t="s">
        <v>0</v>
      </c>
      <c r="G393" s="11">
        <v>4395407</v>
      </c>
      <c r="H393" s="13" t="str">
        <f>IF(N393="","-",IFERROR(VLOOKUP(N393,'[1]All Route Non-Bailment V76'!$A:$H,7,0),VLOOKUP(N393,'[1]TTVT AAT PxP Bailment EDC V76'!$A:$H,7,0)))</f>
        <v>One way</v>
      </c>
      <c r="I393" s="11" t="s">
        <v>45</v>
      </c>
      <c r="J393" s="12">
        <f t="shared" si="24"/>
        <v>45261</v>
      </c>
      <c r="K393" s="12">
        <v>45261</v>
      </c>
      <c r="L393" s="12">
        <v>45261</v>
      </c>
      <c r="M393" s="12" t="s">
        <v>3</v>
      </c>
      <c r="N393" s="11" t="s">
        <v>269</v>
      </c>
      <c r="O393" s="13" t="str">
        <f>IF(N393="","-",IFERROR(VLOOKUP(N393,'[1]All Route Non-Bailment V76'!$A:$H,6,0),VLOOKUP(N393,'[1]TTVT AAT PxP Bailment EDC V76'!$A:$H,6,0)))</f>
        <v>21 - 30</v>
      </c>
      <c r="P393" s="11">
        <v>1</v>
      </c>
      <c r="Q393" s="11" t="s">
        <v>3</v>
      </c>
      <c r="R393" s="11" t="s">
        <v>3</v>
      </c>
      <c r="S393" s="13" t="str">
        <f>IF(N393="","-",IFERROR(VLOOKUP(N393,'[1]All Route Non-Bailment V76'!$A:$AF,32,0),VLOOKUP(N393,'[1]TTVT AAT PxP Bailment EDC V76'!$A:$AC,29,0)))</f>
        <v>6W</v>
      </c>
      <c r="T393" s="11" t="s">
        <v>48</v>
      </c>
      <c r="U393" s="11" t="s">
        <v>272</v>
      </c>
      <c r="V393" s="14" t="s">
        <v>273</v>
      </c>
      <c r="W393" s="11" t="s">
        <v>274</v>
      </c>
      <c r="X393" s="15" t="s">
        <v>270</v>
      </c>
      <c r="Y393" s="15" t="s">
        <v>271</v>
      </c>
      <c r="Z393" s="16" t="s">
        <v>3</v>
      </c>
      <c r="AA393" s="16" t="s">
        <v>3</v>
      </c>
      <c r="AB393" s="16" t="s">
        <v>3</v>
      </c>
      <c r="AC393" s="16" t="s">
        <v>3</v>
      </c>
      <c r="AD393" s="15" t="s">
        <v>3</v>
      </c>
      <c r="AE393" s="15" t="s">
        <v>3</v>
      </c>
      <c r="AF393" s="16" t="s">
        <v>3</v>
      </c>
      <c r="AG393" s="16" t="s">
        <v>3</v>
      </c>
      <c r="AH393" s="16" t="s">
        <v>3</v>
      </c>
      <c r="AI393" s="16" t="s">
        <v>3</v>
      </c>
      <c r="AJ393" s="15" t="s">
        <v>3</v>
      </c>
      <c r="AK393" s="15" t="s">
        <v>3</v>
      </c>
      <c r="AL393" s="16" t="s">
        <v>3</v>
      </c>
      <c r="AM393" s="16" t="s">
        <v>3</v>
      </c>
      <c r="AN393" s="16" t="s">
        <v>3</v>
      </c>
      <c r="AO393" s="16" t="s">
        <v>3</v>
      </c>
      <c r="AP393" s="16" t="s">
        <v>189</v>
      </c>
      <c r="AQ393" s="16" t="s">
        <v>3</v>
      </c>
      <c r="AR393" s="16" t="s">
        <v>3</v>
      </c>
      <c r="AS393" s="16" t="s">
        <v>3</v>
      </c>
      <c r="AT393" s="16" t="s">
        <v>3</v>
      </c>
      <c r="AU393" s="11" t="s">
        <v>3</v>
      </c>
      <c r="AV393" s="11" t="s">
        <v>3</v>
      </c>
      <c r="AW393" s="11" t="s">
        <v>3</v>
      </c>
      <c r="AX393" s="17" t="str">
        <f>VLOOKUP(G393,'[1]JDA data'!$D:$E,2,0)</f>
        <v>TGA049</v>
      </c>
      <c r="AY393" s="17" t="b">
        <f t="shared" si="26"/>
        <v>1</v>
      </c>
      <c r="AZ393" s="17" t="str">
        <f t="shared" si="27"/>
        <v>SPL</v>
      </c>
    </row>
    <row r="394" spans="1:52" s="18" customFormat="1" ht="16.5" customHeight="1" x14ac:dyDescent="0.35">
      <c r="A394" s="8" t="str">
        <f>IF(N394="","-",IFERROR(VLOOKUP(N394,'[1]All Route Non-Bailment V76'!$A:$H,5,0),VLOOKUP(N394,'[1]TTVT AAT PxP Bailment EDC V76'!$A:$H,5,0)))</f>
        <v>Non Bailment</v>
      </c>
      <c r="B394" s="9" t="str">
        <f t="shared" si="25"/>
        <v>Completed</v>
      </c>
      <c r="C394" s="10">
        <f t="shared" si="28"/>
        <v>393</v>
      </c>
      <c r="D394" s="11" t="s">
        <v>194</v>
      </c>
      <c r="E394" s="12" t="s">
        <v>44</v>
      </c>
      <c r="F394" s="11" t="s">
        <v>0</v>
      </c>
      <c r="G394" s="11">
        <v>4395409</v>
      </c>
      <c r="H394" s="13" t="str">
        <f>IF(N394="","-",IFERROR(VLOOKUP(N394,'[1]All Route Non-Bailment V76'!$A:$H,7,0),VLOOKUP(N394,'[1]TTVT AAT PxP Bailment EDC V76'!$A:$H,7,0)))</f>
        <v>One way</v>
      </c>
      <c r="I394" s="11" t="s">
        <v>45</v>
      </c>
      <c r="J394" s="12">
        <f t="shared" si="24"/>
        <v>45261</v>
      </c>
      <c r="K394" s="12">
        <v>45261</v>
      </c>
      <c r="L394" s="12">
        <v>45261</v>
      </c>
      <c r="M394" s="12" t="s">
        <v>3</v>
      </c>
      <c r="N394" s="11" t="s">
        <v>269</v>
      </c>
      <c r="O394" s="13" t="str">
        <f>IF(N394="","-",IFERROR(VLOOKUP(N394,'[1]All Route Non-Bailment V76'!$A:$H,6,0),VLOOKUP(N394,'[1]TTVT AAT PxP Bailment EDC V76'!$A:$H,6,0)))</f>
        <v>21 - 30</v>
      </c>
      <c r="P394" s="11">
        <v>1</v>
      </c>
      <c r="Q394" s="11" t="s">
        <v>3</v>
      </c>
      <c r="R394" s="11" t="s">
        <v>3</v>
      </c>
      <c r="S394" s="13" t="str">
        <f>IF(N394="","-",IFERROR(VLOOKUP(N394,'[1]All Route Non-Bailment V76'!$A:$AF,32,0),VLOOKUP(N394,'[1]TTVT AAT PxP Bailment EDC V76'!$A:$AC,29,0)))</f>
        <v>6W</v>
      </c>
      <c r="T394" s="11" t="s">
        <v>48</v>
      </c>
      <c r="U394" s="11" t="s">
        <v>195</v>
      </c>
      <c r="V394" s="14" t="s">
        <v>196</v>
      </c>
      <c r="W394" s="11" t="s">
        <v>197</v>
      </c>
      <c r="X394" s="15" t="s">
        <v>270</v>
      </c>
      <c r="Y394" s="15" t="s">
        <v>271</v>
      </c>
      <c r="Z394" s="16" t="s">
        <v>3</v>
      </c>
      <c r="AA394" s="16" t="s">
        <v>3</v>
      </c>
      <c r="AB394" s="16" t="s">
        <v>3</v>
      </c>
      <c r="AC394" s="16" t="s">
        <v>3</v>
      </c>
      <c r="AD394" s="15" t="s">
        <v>3</v>
      </c>
      <c r="AE394" s="15" t="s">
        <v>3</v>
      </c>
      <c r="AF394" s="16" t="s">
        <v>3</v>
      </c>
      <c r="AG394" s="16" t="s">
        <v>3</v>
      </c>
      <c r="AH394" s="16" t="s">
        <v>3</v>
      </c>
      <c r="AI394" s="16" t="s">
        <v>3</v>
      </c>
      <c r="AJ394" s="15" t="s">
        <v>3</v>
      </c>
      <c r="AK394" s="15" t="s">
        <v>3</v>
      </c>
      <c r="AL394" s="16" t="s">
        <v>3</v>
      </c>
      <c r="AM394" s="16" t="s">
        <v>3</v>
      </c>
      <c r="AN394" s="16" t="s">
        <v>3</v>
      </c>
      <c r="AO394" s="16" t="s">
        <v>3</v>
      </c>
      <c r="AP394" s="16" t="s">
        <v>189</v>
      </c>
      <c r="AQ394" s="16" t="s">
        <v>3</v>
      </c>
      <c r="AR394" s="16" t="s">
        <v>3</v>
      </c>
      <c r="AS394" s="16" t="s">
        <v>3</v>
      </c>
      <c r="AT394" s="16" t="s">
        <v>3</v>
      </c>
      <c r="AU394" s="11" t="s">
        <v>3</v>
      </c>
      <c r="AV394" s="11" t="s">
        <v>3</v>
      </c>
      <c r="AW394" s="11" t="s">
        <v>3</v>
      </c>
      <c r="AX394" s="17" t="str">
        <f>VLOOKUP(G394,'[1]JDA data'!$D:$E,2,0)</f>
        <v>TGA049</v>
      </c>
      <c r="AY394" s="17" t="b">
        <f t="shared" si="26"/>
        <v>1</v>
      </c>
      <c r="AZ394" s="17" t="str">
        <f t="shared" si="27"/>
        <v>SBA</v>
      </c>
    </row>
    <row r="395" spans="1:52" s="18" customFormat="1" ht="16.5" customHeight="1" x14ac:dyDescent="0.35">
      <c r="A395" s="8" t="str">
        <f>IF(N395="","-",IFERROR(VLOOKUP(N395,'[1]All Route Non-Bailment V76'!$A:$H,5,0),VLOOKUP(N395,'[1]TTVT AAT PxP Bailment EDC V76'!$A:$H,5,0)))</f>
        <v>Non Bailment</v>
      </c>
      <c r="B395" s="9" t="str">
        <f t="shared" si="25"/>
        <v>Completed</v>
      </c>
      <c r="C395" s="10">
        <f t="shared" si="28"/>
        <v>394</v>
      </c>
      <c r="D395" s="11" t="s">
        <v>182</v>
      </c>
      <c r="E395" s="12" t="s">
        <v>44</v>
      </c>
      <c r="F395" s="11" t="s">
        <v>0</v>
      </c>
      <c r="G395" s="11">
        <v>4395413</v>
      </c>
      <c r="H395" s="13" t="str">
        <f>IF(N395="","-",IFERROR(VLOOKUP(N395,'[1]All Route Non-Bailment V76'!$A:$H,7,0),VLOOKUP(N395,'[1]TTVT AAT PxP Bailment EDC V76'!$A:$H,7,0)))</f>
        <v>One way</v>
      </c>
      <c r="I395" s="11" t="s">
        <v>45</v>
      </c>
      <c r="J395" s="12">
        <f t="shared" si="24"/>
        <v>45261</v>
      </c>
      <c r="K395" s="12">
        <v>45261</v>
      </c>
      <c r="L395" s="12">
        <v>45261</v>
      </c>
      <c r="M395" s="12" t="s">
        <v>3</v>
      </c>
      <c r="N395" s="11" t="s">
        <v>269</v>
      </c>
      <c r="O395" s="13" t="str">
        <f>IF(N395="","-",IFERROR(VLOOKUP(N395,'[1]All Route Non-Bailment V76'!$A:$H,6,0),VLOOKUP(N395,'[1]TTVT AAT PxP Bailment EDC V76'!$A:$H,6,0)))</f>
        <v>21 - 30</v>
      </c>
      <c r="P395" s="11">
        <v>1</v>
      </c>
      <c r="Q395" s="11" t="s">
        <v>3</v>
      </c>
      <c r="R395" s="11" t="s">
        <v>3</v>
      </c>
      <c r="S395" s="13" t="str">
        <f>IF(N395="","-",IFERROR(VLOOKUP(N395,'[1]All Route Non-Bailment V76'!$A:$AF,32,0),VLOOKUP(N395,'[1]TTVT AAT PxP Bailment EDC V76'!$A:$AC,29,0)))</f>
        <v>6W</v>
      </c>
      <c r="T395" s="11" t="s">
        <v>48</v>
      </c>
      <c r="U395" s="11" t="s">
        <v>275</v>
      </c>
      <c r="V395" s="14" t="s">
        <v>276</v>
      </c>
      <c r="W395" s="11" t="s">
        <v>277</v>
      </c>
      <c r="X395" s="15" t="s">
        <v>270</v>
      </c>
      <c r="Y395" s="15" t="s">
        <v>271</v>
      </c>
      <c r="Z395" s="16" t="s">
        <v>3</v>
      </c>
      <c r="AA395" s="16" t="s">
        <v>3</v>
      </c>
      <c r="AB395" s="16" t="s">
        <v>3</v>
      </c>
      <c r="AC395" s="16" t="s">
        <v>3</v>
      </c>
      <c r="AD395" s="15" t="s">
        <v>3</v>
      </c>
      <c r="AE395" s="15" t="s">
        <v>3</v>
      </c>
      <c r="AF395" s="16" t="s">
        <v>3</v>
      </c>
      <c r="AG395" s="16" t="s">
        <v>3</v>
      </c>
      <c r="AH395" s="16" t="s">
        <v>3</v>
      </c>
      <c r="AI395" s="16" t="s">
        <v>3</v>
      </c>
      <c r="AJ395" s="15" t="s">
        <v>3</v>
      </c>
      <c r="AK395" s="15" t="s">
        <v>3</v>
      </c>
      <c r="AL395" s="16" t="s">
        <v>3</v>
      </c>
      <c r="AM395" s="16" t="s">
        <v>3</v>
      </c>
      <c r="AN395" s="16" t="s">
        <v>3</v>
      </c>
      <c r="AO395" s="16" t="s">
        <v>3</v>
      </c>
      <c r="AP395" s="16" t="s">
        <v>189</v>
      </c>
      <c r="AQ395" s="16" t="s">
        <v>3</v>
      </c>
      <c r="AR395" s="16" t="s">
        <v>3</v>
      </c>
      <c r="AS395" s="16" t="s">
        <v>3</v>
      </c>
      <c r="AT395" s="16" t="s">
        <v>3</v>
      </c>
      <c r="AU395" s="11" t="s">
        <v>3</v>
      </c>
      <c r="AV395" s="11" t="s">
        <v>3</v>
      </c>
      <c r="AW395" s="11" t="s">
        <v>3</v>
      </c>
      <c r="AX395" s="17" t="str">
        <f>VLOOKUP(G395,'[1]JDA data'!$D:$E,2,0)</f>
        <v>TGA049</v>
      </c>
      <c r="AY395" s="17" t="b">
        <f t="shared" si="26"/>
        <v>1</v>
      </c>
      <c r="AZ395" s="17" t="str">
        <f t="shared" si="27"/>
        <v>PPGT</v>
      </c>
    </row>
    <row r="396" spans="1:52" s="18" customFormat="1" ht="16.5" customHeight="1" x14ac:dyDescent="0.35">
      <c r="A396" s="8" t="str">
        <f>IF(N396="","-",IFERROR(VLOOKUP(N396,'[1]All Route Non-Bailment V76'!$A:$H,5,0),VLOOKUP(N396,'[1]TTVT AAT PxP Bailment EDC V76'!$A:$H,5,0)))</f>
        <v>Non Bailment</v>
      </c>
      <c r="B396" s="9" t="str">
        <f t="shared" si="25"/>
        <v>Completed</v>
      </c>
      <c r="C396" s="10">
        <f t="shared" si="28"/>
        <v>395</v>
      </c>
      <c r="D396" s="11" t="s">
        <v>190</v>
      </c>
      <c r="E396" s="12" t="s">
        <v>44</v>
      </c>
      <c r="F396" s="11" t="s">
        <v>0</v>
      </c>
      <c r="G396" s="11">
        <v>4395414</v>
      </c>
      <c r="H396" s="13" t="str">
        <f>IF(N396="","-",IFERROR(VLOOKUP(N396,'[1]All Route Non-Bailment V76'!$A:$H,7,0),VLOOKUP(N396,'[1]TTVT AAT PxP Bailment EDC V76'!$A:$H,7,0)))</f>
        <v>One way</v>
      </c>
      <c r="I396" s="11" t="s">
        <v>45</v>
      </c>
      <c r="J396" s="12">
        <f t="shared" si="24"/>
        <v>45261</v>
      </c>
      <c r="K396" s="12">
        <v>45261</v>
      </c>
      <c r="L396" s="12">
        <v>45261</v>
      </c>
      <c r="M396" s="12" t="s">
        <v>3</v>
      </c>
      <c r="N396" s="11" t="s">
        <v>269</v>
      </c>
      <c r="O396" s="13" t="str">
        <f>IF(N396="","-",IFERROR(VLOOKUP(N396,'[1]All Route Non-Bailment V76'!$A:$H,6,0),VLOOKUP(N396,'[1]TTVT AAT PxP Bailment EDC V76'!$A:$H,6,0)))</f>
        <v>21 - 30</v>
      </c>
      <c r="P396" s="11">
        <v>1</v>
      </c>
      <c r="Q396" s="11" t="s">
        <v>3</v>
      </c>
      <c r="R396" s="11" t="s">
        <v>3</v>
      </c>
      <c r="S396" s="13" t="str">
        <f>IF(N396="","-",IFERROR(VLOOKUP(N396,'[1]All Route Non-Bailment V76'!$A:$AF,32,0),VLOOKUP(N396,'[1]TTVT AAT PxP Bailment EDC V76'!$A:$AC,29,0)))</f>
        <v>6W</v>
      </c>
      <c r="T396" s="11" t="s">
        <v>48</v>
      </c>
      <c r="U396" s="11" t="s">
        <v>266</v>
      </c>
      <c r="V396" s="14" t="s">
        <v>267</v>
      </c>
      <c r="W396" s="11" t="s">
        <v>268</v>
      </c>
      <c r="X396" s="15" t="s">
        <v>270</v>
      </c>
      <c r="Y396" s="15" t="s">
        <v>271</v>
      </c>
      <c r="Z396" s="16" t="s">
        <v>3</v>
      </c>
      <c r="AA396" s="16" t="s">
        <v>3</v>
      </c>
      <c r="AB396" s="16" t="s">
        <v>3</v>
      </c>
      <c r="AC396" s="16" t="s">
        <v>3</v>
      </c>
      <c r="AD396" s="15" t="s">
        <v>3</v>
      </c>
      <c r="AE396" s="15" t="s">
        <v>3</v>
      </c>
      <c r="AF396" s="16" t="s">
        <v>3</v>
      </c>
      <c r="AG396" s="16" t="s">
        <v>3</v>
      </c>
      <c r="AH396" s="16" t="s">
        <v>3</v>
      </c>
      <c r="AI396" s="16" t="s">
        <v>3</v>
      </c>
      <c r="AJ396" s="15" t="s">
        <v>3</v>
      </c>
      <c r="AK396" s="15" t="s">
        <v>3</v>
      </c>
      <c r="AL396" s="16" t="s">
        <v>3</v>
      </c>
      <c r="AM396" s="16" t="s">
        <v>3</v>
      </c>
      <c r="AN396" s="16" t="s">
        <v>3</v>
      </c>
      <c r="AO396" s="16" t="s">
        <v>3</v>
      </c>
      <c r="AP396" s="16" t="s">
        <v>189</v>
      </c>
      <c r="AQ396" s="16" t="s">
        <v>3</v>
      </c>
      <c r="AR396" s="16" t="s">
        <v>3</v>
      </c>
      <c r="AS396" s="16" t="s">
        <v>3</v>
      </c>
      <c r="AT396" s="16" t="s">
        <v>3</v>
      </c>
      <c r="AU396" s="11" t="s">
        <v>3</v>
      </c>
      <c r="AV396" s="11" t="s">
        <v>3</v>
      </c>
      <c r="AW396" s="11" t="s">
        <v>3</v>
      </c>
      <c r="AX396" s="17" t="str">
        <f>VLOOKUP(G396,'[1]JDA data'!$D:$E,2,0)</f>
        <v>TGA049</v>
      </c>
      <c r="AY396" s="17" t="b">
        <f t="shared" si="26"/>
        <v>1</v>
      </c>
      <c r="AZ396" s="17" t="str">
        <f t="shared" si="27"/>
        <v>SPL</v>
      </c>
    </row>
    <row r="397" spans="1:52" s="18" customFormat="1" ht="16.5" customHeight="1" x14ac:dyDescent="0.35">
      <c r="A397" s="8" t="str">
        <f>IF(N397="","-",IFERROR(VLOOKUP(N397,'[1]All Route Non-Bailment V76'!$A:$H,5,0),VLOOKUP(N397,'[1]TTVT AAT PxP Bailment EDC V76'!$A:$H,5,0)))</f>
        <v>Non Bailment</v>
      </c>
      <c r="B397" s="9" t="str">
        <f t="shared" si="25"/>
        <v>Completed</v>
      </c>
      <c r="C397" s="10">
        <f t="shared" si="28"/>
        <v>396</v>
      </c>
      <c r="D397" s="11" t="s">
        <v>182</v>
      </c>
      <c r="E397" s="12" t="s">
        <v>44</v>
      </c>
      <c r="F397" s="11" t="s">
        <v>0</v>
      </c>
      <c r="G397" s="11">
        <v>4395416</v>
      </c>
      <c r="H397" s="13" t="str">
        <f>IF(N397="","-",IFERROR(VLOOKUP(N397,'[1]All Route Non-Bailment V76'!$A:$H,7,0),VLOOKUP(N397,'[1]TTVT AAT PxP Bailment EDC V76'!$A:$H,7,0)))</f>
        <v>One way</v>
      </c>
      <c r="I397" s="11" t="s">
        <v>45</v>
      </c>
      <c r="J397" s="12">
        <f t="shared" si="24"/>
        <v>45261</v>
      </c>
      <c r="K397" s="12">
        <v>45261</v>
      </c>
      <c r="L397" s="12">
        <v>45261</v>
      </c>
      <c r="M397" s="12" t="s">
        <v>3</v>
      </c>
      <c r="N397" s="11" t="s">
        <v>269</v>
      </c>
      <c r="O397" s="13" t="str">
        <f>IF(N397="","-",IFERROR(VLOOKUP(N397,'[1]All Route Non-Bailment V76'!$A:$H,6,0),VLOOKUP(N397,'[1]TTVT AAT PxP Bailment EDC V76'!$A:$H,6,0)))</f>
        <v>21 - 30</v>
      </c>
      <c r="P397" s="11">
        <v>1</v>
      </c>
      <c r="Q397" s="11" t="s">
        <v>3</v>
      </c>
      <c r="R397" s="11" t="s">
        <v>3</v>
      </c>
      <c r="S397" s="13" t="str">
        <f>IF(N397="","-",IFERROR(VLOOKUP(N397,'[1]All Route Non-Bailment V76'!$A:$AF,32,0),VLOOKUP(N397,'[1]TTVT AAT PxP Bailment EDC V76'!$A:$AC,29,0)))</f>
        <v>6W</v>
      </c>
      <c r="T397" s="11" t="s">
        <v>48</v>
      </c>
      <c r="U397" s="11" t="s">
        <v>260</v>
      </c>
      <c r="V397" s="14" t="s">
        <v>261</v>
      </c>
      <c r="W397" s="11" t="s">
        <v>262</v>
      </c>
      <c r="X397" s="15" t="s">
        <v>270</v>
      </c>
      <c r="Y397" s="15" t="s">
        <v>271</v>
      </c>
      <c r="Z397" s="16" t="s">
        <v>3</v>
      </c>
      <c r="AA397" s="16" t="s">
        <v>3</v>
      </c>
      <c r="AB397" s="16" t="s">
        <v>3</v>
      </c>
      <c r="AC397" s="16" t="s">
        <v>3</v>
      </c>
      <c r="AD397" s="15" t="s">
        <v>3</v>
      </c>
      <c r="AE397" s="15" t="s">
        <v>3</v>
      </c>
      <c r="AF397" s="16" t="s">
        <v>3</v>
      </c>
      <c r="AG397" s="16" t="s">
        <v>3</v>
      </c>
      <c r="AH397" s="16" t="s">
        <v>3</v>
      </c>
      <c r="AI397" s="16" t="s">
        <v>3</v>
      </c>
      <c r="AJ397" s="15" t="s">
        <v>3</v>
      </c>
      <c r="AK397" s="15" t="s">
        <v>3</v>
      </c>
      <c r="AL397" s="16" t="s">
        <v>3</v>
      </c>
      <c r="AM397" s="16" t="s">
        <v>3</v>
      </c>
      <c r="AN397" s="16" t="s">
        <v>3</v>
      </c>
      <c r="AO397" s="16" t="s">
        <v>3</v>
      </c>
      <c r="AP397" s="16" t="s">
        <v>189</v>
      </c>
      <c r="AQ397" s="16" t="s">
        <v>3</v>
      </c>
      <c r="AR397" s="16" t="s">
        <v>3</v>
      </c>
      <c r="AS397" s="16" t="s">
        <v>3</v>
      </c>
      <c r="AT397" s="16" t="s">
        <v>3</v>
      </c>
      <c r="AU397" s="11" t="s">
        <v>3</v>
      </c>
      <c r="AV397" s="11" t="s">
        <v>3</v>
      </c>
      <c r="AW397" s="11" t="s">
        <v>3</v>
      </c>
      <c r="AX397" s="17" t="str">
        <f>VLOOKUP(G397,'[1]JDA data'!$D:$E,2,0)</f>
        <v>TGA049</v>
      </c>
      <c r="AY397" s="17" t="b">
        <f t="shared" si="26"/>
        <v>1</v>
      </c>
      <c r="AZ397" s="17" t="str">
        <f t="shared" si="27"/>
        <v>PPGT</v>
      </c>
    </row>
    <row r="398" spans="1:52" s="18" customFormat="1" ht="16.5" customHeight="1" x14ac:dyDescent="0.35">
      <c r="A398" s="8" t="str">
        <f>IF(N398="","-",IFERROR(VLOOKUP(N398,'[1]All Route Non-Bailment V76'!$A:$H,5,0),VLOOKUP(N398,'[1]TTVT AAT PxP Bailment EDC V76'!$A:$H,5,0)))</f>
        <v>Non Bailment</v>
      </c>
      <c r="B398" s="9" t="str">
        <f t="shared" si="25"/>
        <v>Completed</v>
      </c>
      <c r="C398" s="10">
        <f t="shared" si="28"/>
        <v>397</v>
      </c>
      <c r="D398" s="11" t="s">
        <v>190</v>
      </c>
      <c r="E398" s="12" t="s">
        <v>44</v>
      </c>
      <c r="F398" s="11" t="s">
        <v>0</v>
      </c>
      <c r="G398" s="11">
        <v>4395563</v>
      </c>
      <c r="H398" s="13" t="str">
        <f>IF(N398="","-",IFERROR(VLOOKUP(N398,'[1]All Route Non-Bailment V76'!$A:$H,7,0),VLOOKUP(N398,'[1]TTVT AAT PxP Bailment EDC V76'!$A:$H,7,0)))</f>
        <v>One way</v>
      </c>
      <c r="I398" s="11" t="s">
        <v>45</v>
      </c>
      <c r="J398" s="12">
        <f t="shared" si="24"/>
        <v>45261</v>
      </c>
      <c r="K398" s="12">
        <v>45261</v>
      </c>
      <c r="L398" s="12">
        <v>45261</v>
      </c>
      <c r="M398" s="12" t="s">
        <v>3</v>
      </c>
      <c r="N398" s="11" t="s">
        <v>269</v>
      </c>
      <c r="O398" s="13" t="str">
        <f>IF(N398="","-",IFERROR(VLOOKUP(N398,'[1]All Route Non-Bailment V76'!$A:$H,6,0),VLOOKUP(N398,'[1]TTVT AAT PxP Bailment EDC V76'!$A:$H,6,0)))</f>
        <v>21 - 30</v>
      </c>
      <c r="P398" s="11">
        <v>1</v>
      </c>
      <c r="Q398" s="11" t="s">
        <v>3</v>
      </c>
      <c r="R398" s="11" t="s">
        <v>3</v>
      </c>
      <c r="S398" s="13" t="str">
        <f>IF(N398="","-",IFERROR(VLOOKUP(N398,'[1]All Route Non-Bailment V76'!$A:$AF,32,0),VLOOKUP(N398,'[1]TTVT AAT PxP Bailment EDC V76'!$A:$AC,29,0)))</f>
        <v>6W</v>
      </c>
      <c r="T398" s="11" t="s">
        <v>48</v>
      </c>
      <c r="U398" s="11" t="s">
        <v>278</v>
      </c>
      <c r="V398" s="14" t="s">
        <v>279</v>
      </c>
      <c r="W398" s="11" t="s">
        <v>280</v>
      </c>
      <c r="X398" s="15" t="s">
        <v>270</v>
      </c>
      <c r="Y398" s="15" t="s">
        <v>271</v>
      </c>
      <c r="Z398" s="16" t="s">
        <v>3</v>
      </c>
      <c r="AA398" s="16" t="s">
        <v>3</v>
      </c>
      <c r="AB398" s="16" t="s">
        <v>3</v>
      </c>
      <c r="AC398" s="16" t="s">
        <v>3</v>
      </c>
      <c r="AD398" s="15" t="s">
        <v>3</v>
      </c>
      <c r="AE398" s="15" t="s">
        <v>3</v>
      </c>
      <c r="AF398" s="16" t="s">
        <v>3</v>
      </c>
      <c r="AG398" s="16" t="s">
        <v>3</v>
      </c>
      <c r="AH398" s="16" t="s">
        <v>3</v>
      </c>
      <c r="AI398" s="16" t="s">
        <v>3</v>
      </c>
      <c r="AJ398" s="15" t="s">
        <v>3</v>
      </c>
      <c r="AK398" s="15" t="s">
        <v>3</v>
      </c>
      <c r="AL398" s="16" t="s">
        <v>3</v>
      </c>
      <c r="AM398" s="16" t="s">
        <v>3</v>
      </c>
      <c r="AN398" s="16" t="s">
        <v>3</v>
      </c>
      <c r="AO398" s="16" t="s">
        <v>3</v>
      </c>
      <c r="AP398" s="16" t="s">
        <v>189</v>
      </c>
      <c r="AQ398" s="16" t="s">
        <v>3</v>
      </c>
      <c r="AR398" s="16" t="s">
        <v>3</v>
      </c>
      <c r="AS398" s="16" t="s">
        <v>3</v>
      </c>
      <c r="AT398" s="16" t="s">
        <v>3</v>
      </c>
      <c r="AU398" s="11" t="s">
        <v>3</v>
      </c>
      <c r="AV398" s="11" t="s">
        <v>3</v>
      </c>
      <c r="AW398" s="11" t="s">
        <v>3</v>
      </c>
      <c r="AX398" s="17" t="str">
        <f>VLOOKUP(G398,'[1]JDA data'!$D:$E,2,0)</f>
        <v>TGA049</v>
      </c>
      <c r="AY398" s="17" t="b">
        <f t="shared" si="26"/>
        <v>1</v>
      </c>
      <c r="AZ398" s="17" t="str">
        <f t="shared" si="27"/>
        <v>SPL</v>
      </c>
    </row>
    <row r="399" spans="1:52" s="18" customFormat="1" ht="16.5" customHeight="1" x14ac:dyDescent="0.35">
      <c r="A399" s="8" t="str">
        <f>IF(N399="","-",IFERROR(VLOOKUP(N399,'[1]All Route Non-Bailment V76'!$A:$H,5,0),VLOOKUP(N399,'[1]TTVT AAT PxP Bailment EDC V76'!$A:$H,5,0)))</f>
        <v>Non Bailment</v>
      </c>
      <c r="B399" s="9" t="str">
        <f t="shared" si="25"/>
        <v>Completed</v>
      </c>
      <c r="C399" s="10">
        <f t="shared" si="28"/>
        <v>398</v>
      </c>
      <c r="D399" s="11" t="s">
        <v>194</v>
      </c>
      <c r="E399" s="12" t="s">
        <v>44</v>
      </c>
      <c r="F399" s="11" t="s">
        <v>0</v>
      </c>
      <c r="G399" s="11">
        <v>4395564</v>
      </c>
      <c r="H399" s="13" t="str">
        <f>IF(N399="","-",IFERROR(VLOOKUP(N399,'[1]All Route Non-Bailment V76'!$A:$H,7,0),VLOOKUP(N399,'[1]TTVT AAT PxP Bailment EDC V76'!$A:$H,7,0)))</f>
        <v>One way</v>
      </c>
      <c r="I399" s="11" t="s">
        <v>45</v>
      </c>
      <c r="J399" s="12">
        <f t="shared" si="24"/>
        <v>45261</v>
      </c>
      <c r="K399" s="12">
        <v>45261</v>
      </c>
      <c r="L399" s="12">
        <v>45261</v>
      </c>
      <c r="M399" s="12" t="s">
        <v>3</v>
      </c>
      <c r="N399" s="11" t="s">
        <v>269</v>
      </c>
      <c r="O399" s="13" t="str">
        <f>IF(N399="","-",IFERROR(VLOOKUP(N399,'[1]All Route Non-Bailment V76'!$A:$H,6,0),VLOOKUP(N399,'[1]TTVT AAT PxP Bailment EDC V76'!$A:$H,6,0)))</f>
        <v>21 - 30</v>
      </c>
      <c r="P399" s="11">
        <v>1</v>
      </c>
      <c r="Q399" s="11" t="s">
        <v>3</v>
      </c>
      <c r="R399" s="11" t="s">
        <v>3</v>
      </c>
      <c r="S399" s="13" t="str">
        <f>IF(N399="","-",IFERROR(VLOOKUP(N399,'[1]All Route Non-Bailment V76'!$A:$AF,32,0),VLOOKUP(N399,'[1]TTVT AAT PxP Bailment EDC V76'!$A:$AC,29,0)))</f>
        <v>6W</v>
      </c>
      <c r="T399" s="11" t="s">
        <v>48</v>
      </c>
      <c r="U399" s="11" t="s">
        <v>281</v>
      </c>
      <c r="V399" s="14" t="s">
        <v>282</v>
      </c>
      <c r="W399" s="11" t="s">
        <v>283</v>
      </c>
      <c r="X399" s="15" t="s">
        <v>270</v>
      </c>
      <c r="Y399" s="15" t="s">
        <v>271</v>
      </c>
      <c r="Z399" s="16" t="s">
        <v>3</v>
      </c>
      <c r="AA399" s="16" t="s">
        <v>3</v>
      </c>
      <c r="AB399" s="16" t="s">
        <v>3</v>
      </c>
      <c r="AC399" s="16" t="s">
        <v>3</v>
      </c>
      <c r="AD399" s="15" t="s">
        <v>3</v>
      </c>
      <c r="AE399" s="15" t="s">
        <v>3</v>
      </c>
      <c r="AF399" s="16" t="s">
        <v>3</v>
      </c>
      <c r="AG399" s="16" t="s">
        <v>3</v>
      </c>
      <c r="AH399" s="16" t="s">
        <v>3</v>
      </c>
      <c r="AI399" s="16" t="s">
        <v>3</v>
      </c>
      <c r="AJ399" s="15" t="s">
        <v>3</v>
      </c>
      <c r="AK399" s="15" t="s">
        <v>3</v>
      </c>
      <c r="AL399" s="16" t="s">
        <v>3</v>
      </c>
      <c r="AM399" s="16" t="s">
        <v>3</v>
      </c>
      <c r="AN399" s="16" t="s">
        <v>3</v>
      </c>
      <c r="AO399" s="16" t="s">
        <v>3</v>
      </c>
      <c r="AP399" s="16" t="s">
        <v>189</v>
      </c>
      <c r="AQ399" s="16" t="s">
        <v>3</v>
      </c>
      <c r="AR399" s="16" t="s">
        <v>3</v>
      </c>
      <c r="AS399" s="16" t="s">
        <v>3</v>
      </c>
      <c r="AT399" s="16" t="s">
        <v>3</v>
      </c>
      <c r="AU399" s="11" t="s">
        <v>3</v>
      </c>
      <c r="AV399" s="11" t="s">
        <v>3</v>
      </c>
      <c r="AW399" s="11" t="s">
        <v>3</v>
      </c>
      <c r="AX399" s="17" t="str">
        <f>VLOOKUP(G399,'[1]JDA data'!$D:$E,2,0)</f>
        <v>TGA049</v>
      </c>
      <c r="AY399" s="17" t="b">
        <f t="shared" si="26"/>
        <v>1</v>
      </c>
      <c r="AZ399" s="17" t="str">
        <f t="shared" si="27"/>
        <v>SBA</v>
      </c>
    </row>
    <row r="400" spans="1:52" s="18" customFormat="1" ht="16.5" customHeight="1" x14ac:dyDescent="0.35">
      <c r="A400" s="8" t="str">
        <f>IF(N400="","-",IFERROR(VLOOKUP(N400,'[1]All Route Non-Bailment V76'!$A:$H,5,0),VLOOKUP(N400,'[1]TTVT AAT PxP Bailment EDC V76'!$A:$H,5,0)))</f>
        <v>Non Bailment</v>
      </c>
      <c r="B400" s="9" t="str">
        <f t="shared" si="25"/>
        <v>Completed</v>
      </c>
      <c r="C400" s="10">
        <f t="shared" si="28"/>
        <v>399</v>
      </c>
      <c r="D400" s="11" t="s">
        <v>182</v>
      </c>
      <c r="E400" s="12" t="s">
        <v>44</v>
      </c>
      <c r="F400" s="11" t="s">
        <v>0</v>
      </c>
      <c r="G400" s="11">
        <v>4395566</v>
      </c>
      <c r="H400" s="13" t="str">
        <f>IF(N400="","-",IFERROR(VLOOKUP(N400,'[1]All Route Non-Bailment V76'!$A:$H,7,0),VLOOKUP(N400,'[1]TTVT AAT PxP Bailment EDC V76'!$A:$H,7,0)))</f>
        <v>One way</v>
      </c>
      <c r="I400" s="11" t="s">
        <v>45</v>
      </c>
      <c r="J400" s="12">
        <f t="shared" si="24"/>
        <v>45261</v>
      </c>
      <c r="K400" s="12">
        <v>45261</v>
      </c>
      <c r="L400" s="12">
        <v>45261</v>
      </c>
      <c r="M400" s="12" t="s">
        <v>3</v>
      </c>
      <c r="N400" s="11" t="s">
        <v>284</v>
      </c>
      <c r="O400" s="13" t="str">
        <f>IF(N400="","-",IFERROR(VLOOKUP(N400,'[1]All Route Non-Bailment V76'!$A:$H,6,0),VLOOKUP(N400,'[1]TTVT AAT PxP Bailment EDC V76'!$A:$H,6,0)))</f>
        <v>0 - 5</v>
      </c>
      <c r="P400" s="11">
        <v>1</v>
      </c>
      <c r="Q400" s="11" t="s">
        <v>3</v>
      </c>
      <c r="R400" s="11" t="s">
        <v>3</v>
      </c>
      <c r="S400" s="13" t="str">
        <f>IF(N400="","-",IFERROR(VLOOKUP(N400,'[1]All Route Non-Bailment V76'!$A:$AF,32,0),VLOOKUP(N400,'[1]TTVT AAT PxP Bailment EDC V76'!$A:$AC,29,0)))</f>
        <v>6W</v>
      </c>
      <c r="T400" s="11" t="s">
        <v>48</v>
      </c>
      <c r="U400" s="11" t="s">
        <v>275</v>
      </c>
      <c r="V400" s="14" t="s">
        <v>276</v>
      </c>
      <c r="W400" s="11" t="s">
        <v>277</v>
      </c>
      <c r="X400" s="15" t="s">
        <v>285</v>
      </c>
      <c r="Y400" s="15" t="s">
        <v>286</v>
      </c>
      <c r="Z400" s="16" t="s">
        <v>3</v>
      </c>
      <c r="AA400" s="16" t="s">
        <v>3</v>
      </c>
      <c r="AB400" s="16" t="s">
        <v>3</v>
      </c>
      <c r="AC400" s="16" t="s">
        <v>3</v>
      </c>
      <c r="AD400" s="15" t="s">
        <v>3</v>
      </c>
      <c r="AE400" s="15" t="s">
        <v>3</v>
      </c>
      <c r="AF400" s="16" t="s">
        <v>3</v>
      </c>
      <c r="AG400" s="16" t="s">
        <v>3</v>
      </c>
      <c r="AH400" s="16" t="s">
        <v>3</v>
      </c>
      <c r="AI400" s="16" t="s">
        <v>3</v>
      </c>
      <c r="AJ400" s="15" t="s">
        <v>3</v>
      </c>
      <c r="AK400" s="15" t="s">
        <v>3</v>
      </c>
      <c r="AL400" s="16" t="s">
        <v>3</v>
      </c>
      <c r="AM400" s="16" t="s">
        <v>3</v>
      </c>
      <c r="AN400" s="16" t="s">
        <v>3</v>
      </c>
      <c r="AO400" s="16" t="s">
        <v>3</v>
      </c>
      <c r="AP400" s="16" t="s">
        <v>189</v>
      </c>
      <c r="AQ400" s="16" t="s">
        <v>3</v>
      </c>
      <c r="AR400" s="16" t="s">
        <v>3</v>
      </c>
      <c r="AS400" s="16" t="s">
        <v>3</v>
      </c>
      <c r="AT400" s="16" t="s">
        <v>3</v>
      </c>
      <c r="AU400" s="11" t="s">
        <v>3</v>
      </c>
      <c r="AV400" s="11" t="s">
        <v>3</v>
      </c>
      <c r="AW400" s="11" t="s">
        <v>3</v>
      </c>
      <c r="AX400" s="17" t="str">
        <f>VLOOKUP(G400,'[1]JDA data'!$D:$E,2,0)</f>
        <v>TGA158</v>
      </c>
      <c r="AY400" s="17" t="b">
        <f t="shared" si="26"/>
        <v>1</v>
      </c>
      <c r="AZ400" s="17" t="str">
        <f t="shared" si="27"/>
        <v>PPGT</v>
      </c>
    </row>
    <row r="401" spans="1:52" s="18" customFormat="1" ht="16.5" customHeight="1" x14ac:dyDescent="0.35">
      <c r="A401" s="8" t="str">
        <f>IF(N401="","-",IFERROR(VLOOKUP(N401,'[1]All Route Non-Bailment V76'!$A:$H,5,0),VLOOKUP(N401,'[1]TTVT AAT PxP Bailment EDC V76'!$A:$H,5,0)))</f>
        <v>Non Bailment</v>
      </c>
      <c r="B401" s="9" t="str">
        <f t="shared" si="25"/>
        <v>Completed</v>
      </c>
      <c r="C401" s="10">
        <f t="shared" si="28"/>
        <v>400</v>
      </c>
      <c r="D401" s="11" t="s">
        <v>190</v>
      </c>
      <c r="E401" s="12" t="s">
        <v>44</v>
      </c>
      <c r="F401" s="11" t="s">
        <v>0</v>
      </c>
      <c r="G401" s="11">
        <v>4395567</v>
      </c>
      <c r="H401" s="13" t="str">
        <f>IF(N401="","-",IFERROR(VLOOKUP(N401,'[1]All Route Non-Bailment V76'!$A:$H,7,0),VLOOKUP(N401,'[1]TTVT AAT PxP Bailment EDC V76'!$A:$H,7,0)))</f>
        <v>One way</v>
      </c>
      <c r="I401" s="11" t="s">
        <v>45</v>
      </c>
      <c r="J401" s="12">
        <f t="shared" si="24"/>
        <v>45261</v>
      </c>
      <c r="K401" s="12">
        <v>45261</v>
      </c>
      <c r="L401" s="12">
        <v>45261</v>
      </c>
      <c r="M401" s="12" t="s">
        <v>3</v>
      </c>
      <c r="N401" s="11" t="s">
        <v>284</v>
      </c>
      <c r="O401" s="13" t="str">
        <f>IF(N401="","-",IFERROR(VLOOKUP(N401,'[1]All Route Non-Bailment V76'!$A:$H,6,0),VLOOKUP(N401,'[1]TTVT AAT PxP Bailment EDC V76'!$A:$H,6,0)))</f>
        <v>0 - 5</v>
      </c>
      <c r="P401" s="11">
        <v>1</v>
      </c>
      <c r="Q401" s="11" t="s">
        <v>3</v>
      </c>
      <c r="R401" s="11" t="s">
        <v>3</v>
      </c>
      <c r="S401" s="13" t="str">
        <f>IF(N401="","-",IFERROR(VLOOKUP(N401,'[1]All Route Non-Bailment V76'!$A:$AF,32,0),VLOOKUP(N401,'[1]TTVT AAT PxP Bailment EDC V76'!$A:$AC,29,0)))</f>
        <v>6W</v>
      </c>
      <c r="T401" s="11" t="s">
        <v>48</v>
      </c>
      <c r="U401" s="11" t="s">
        <v>278</v>
      </c>
      <c r="V401" s="14" t="s">
        <v>279</v>
      </c>
      <c r="W401" s="11" t="s">
        <v>280</v>
      </c>
      <c r="X401" s="15" t="s">
        <v>285</v>
      </c>
      <c r="Y401" s="15" t="s">
        <v>286</v>
      </c>
      <c r="Z401" s="16" t="s">
        <v>3</v>
      </c>
      <c r="AA401" s="16" t="s">
        <v>3</v>
      </c>
      <c r="AB401" s="16" t="s">
        <v>3</v>
      </c>
      <c r="AC401" s="16" t="s">
        <v>3</v>
      </c>
      <c r="AD401" s="15" t="s">
        <v>3</v>
      </c>
      <c r="AE401" s="15" t="s">
        <v>3</v>
      </c>
      <c r="AF401" s="16" t="s">
        <v>3</v>
      </c>
      <c r="AG401" s="16" t="s">
        <v>3</v>
      </c>
      <c r="AH401" s="16" t="s">
        <v>3</v>
      </c>
      <c r="AI401" s="16" t="s">
        <v>3</v>
      </c>
      <c r="AJ401" s="15" t="s">
        <v>3</v>
      </c>
      <c r="AK401" s="15" t="s">
        <v>3</v>
      </c>
      <c r="AL401" s="16" t="s">
        <v>3</v>
      </c>
      <c r="AM401" s="16" t="s">
        <v>3</v>
      </c>
      <c r="AN401" s="16" t="s">
        <v>3</v>
      </c>
      <c r="AO401" s="16" t="s">
        <v>3</v>
      </c>
      <c r="AP401" s="16" t="s">
        <v>189</v>
      </c>
      <c r="AQ401" s="16" t="s">
        <v>3</v>
      </c>
      <c r="AR401" s="16" t="s">
        <v>3</v>
      </c>
      <c r="AS401" s="16" t="s">
        <v>3</v>
      </c>
      <c r="AT401" s="16" t="s">
        <v>3</v>
      </c>
      <c r="AU401" s="11" t="s">
        <v>3</v>
      </c>
      <c r="AV401" s="11" t="s">
        <v>3</v>
      </c>
      <c r="AW401" s="11" t="s">
        <v>3</v>
      </c>
      <c r="AX401" s="17" t="str">
        <f>VLOOKUP(G401,'[1]JDA data'!$D:$E,2,0)</f>
        <v>TGA158</v>
      </c>
      <c r="AY401" s="17" t="b">
        <f t="shared" si="26"/>
        <v>1</v>
      </c>
      <c r="AZ401" s="17" t="str">
        <f t="shared" si="27"/>
        <v>SPL</v>
      </c>
    </row>
    <row r="402" spans="1:52" s="18" customFormat="1" ht="16.5" customHeight="1" x14ac:dyDescent="0.35">
      <c r="A402" s="8" t="str">
        <f>IF(N402="","-",IFERROR(VLOOKUP(N402,'[1]All Route Non-Bailment V76'!$A:$H,5,0),VLOOKUP(N402,'[1]TTVT AAT PxP Bailment EDC V76'!$A:$H,5,0)))</f>
        <v>Non Bailment</v>
      </c>
      <c r="B402" s="9" t="str">
        <f t="shared" si="25"/>
        <v>Completed</v>
      </c>
      <c r="C402" s="10">
        <f t="shared" si="28"/>
        <v>401</v>
      </c>
      <c r="D402" s="11" t="s">
        <v>194</v>
      </c>
      <c r="E402" s="12" t="s">
        <v>44</v>
      </c>
      <c r="F402" s="11" t="s">
        <v>0</v>
      </c>
      <c r="G402" s="11">
        <v>4395568</v>
      </c>
      <c r="H402" s="13" t="str">
        <f>IF(N402="","-",IFERROR(VLOOKUP(N402,'[1]All Route Non-Bailment V76'!$A:$H,7,0),VLOOKUP(N402,'[1]TTVT AAT PxP Bailment EDC V76'!$A:$H,7,0)))</f>
        <v>One way</v>
      </c>
      <c r="I402" s="11" t="s">
        <v>45</v>
      </c>
      <c r="J402" s="12">
        <f t="shared" si="24"/>
        <v>45261</v>
      </c>
      <c r="K402" s="12">
        <v>45261</v>
      </c>
      <c r="L402" s="12">
        <v>45261</v>
      </c>
      <c r="M402" s="12" t="s">
        <v>3</v>
      </c>
      <c r="N402" s="11" t="s">
        <v>284</v>
      </c>
      <c r="O402" s="13" t="str">
        <f>IF(N402="","-",IFERROR(VLOOKUP(N402,'[1]All Route Non-Bailment V76'!$A:$H,6,0),VLOOKUP(N402,'[1]TTVT AAT PxP Bailment EDC V76'!$A:$H,6,0)))</f>
        <v>0 - 5</v>
      </c>
      <c r="P402" s="11">
        <v>1</v>
      </c>
      <c r="Q402" s="11" t="s">
        <v>3</v>
      </c>
      <c r="R402" s="11" t="s">
        <v>3</v>
      </c>
      <c r="S402" s="13" t="str">
        <f>IF(N402="","-",IFERROR(VLOOKUP(N402,'[1]All Route Non-Bailment V76'!$A:$AF,32,0),VLOOKUP(N402,'[1]TTVT AAT PxP Bailment EDC V76'!$A:$AC,29,0)))</f>
        <v>6W</v>
      </c>
      <c r="T402" s="11" t="s">
        <v>48</v>
      </c>
      <c r="U402" s="11" t="s">
        <v>204</v>
      </c>
      <c r="V402" s="14" t="s">
        <v>205</v>
      </c>
      <c r="W402" s="11" t="s">
        <v>206</v>
      </c>
      <c r="X402" s="15" t="s">
        <v>285</v>
      </c>
      <c r="Y402" s="15" t="s">
        <v>286</v>
      </c>
      <c r="Z402" s="16" t="s">
        <v>3</v>
      </c>
      <c r="AA402" s="16" t="s">
        <v>3</v>
      </c>
      <c r="AB402" s="16" t="s">
        <v>3</v>
      </c>
      <c r="AC402" s="16" t="s">
        <v>3</v>
      </c>
      <c r="AD402" s="15" t="s">
        <v>3</v>
      </c>
      <c r="AE402" s="15" t="s">
        <v>3</v>
      </c>
      <c r="AF402" s="16" t="s">
        <v>3</v>
      </c>
      <c r="AG402" s="16" t="s">
        <v>3</v>
      </c>
      <c r="AH402" s="16" t="s">
        <v>3</v>
      </c>
      <c r="AI402" s="16" t="s">
        <v>3</v>
      </c>
      <c r="AJ402" s="15" t="s">
        <v>3</v>
      </c>
      <c r="AK402" s="15" t="s">
        <v>3</v>
      </c>
      <c r="AL402" s="16" t="s">
        <v>3</v>
      </c>
      <c r="AM402" s="16" t="s">
        <v>3</v>
      </c>
      <c r="AN402" s="16" t="s">
        <v>3</v>
      </c>
      <c r="AO402" s="16" t="s">
        <v>3</v>
      </c>
      <c r="AP402" s="16" t="s">
        <v>189</v>
      </c>
      <c r="AQ402" s="16" t="s">
        <v>3</v>
      </c>
      <c r="AR402" s="16" t="s">
        <v>3</v>
      </c>
      <c r="AS402" s="16" t="s">
        <v>3</v>
      </c>
      <c r="AT402" s="16" t="s">
        <v>3</v>
      </c>
      <c r="AU402" s="11" t="s">
        <v>3</v>
      </c>
      <c r="AV402" s="11" t="s">
        <v>3</v>
      </c>
      <c r="AW402" s="11" t="s">
        <v>3</v>
      </c>
      <c r="AX402" s="17" t="str">
        <f>VLOOKUP(G402,'[1]JDA data'!$D:$E,2,0)</f>
        <v>TGA158</v>
      </c>
      <c r="AY402" s="17" t="b">
        <f t="shared" si="26"/>
        <v>1</v>
      </c>
      <c r="AZ402" s="17" t="str">
        <f t="shared" si="27"/>
        <v>SBA</v>
      </c>
    </row>
    <row r="403" spans="1:52" s="18" customFormat="1" ht="16.5" customHeight="1" x14ac:dyDescent="0.35">
      <c r="A403" s="8" t="str">
        <f>IF(N403="","-",IFERROR(VLOOKUP(N403,'[1]All Route Non-Bailment V76'!$A:$H,5,0),VLOOKUP(N403,'[1]TTVT AAT PxP Bailment EDC V76'!$A:$H,5,0)))</f>
        <v>Non Bailment</v>
      </c>
      <c r="B403" s="9" t="str">
        <f t="shared" si="25"/>
        <v>Completed</v>
      </c>
      <c r="C403" s="10">
        <f t="shared" si="28"/>
        <v>402</v>
      </c>
      <c r="D403" s="11" t="s">
        <v>190</v>
      </c>
      <c r="E403" s="12" t="s">
        <v>44</v>
      </c>
      <c r="F403" s="11" t="s">
        <v>0</v>
      </c>
      <c r="G403" s="11">
        <v>4395569</v>
      </c>
      <c r="H403" s="13" t="str">
        <f>IF(N403="","-",IFERROR(VLOOKUP(N403,'[1]All Route Non-Bailment V76'!$A:$H,7,0),VLOOKUP(N403,'[1]TTVT AAT PxP Bailment EDC V76'!$A:$H,7,0)))</f>
        <v>One way</v>
      </c>
      <c r="I403" s="11" t="s">
        <v>45</v>
      </c>
      <c r="J403" s="12">
        <f t="shared" si="24"/>
        <v>45261</v>
      </c>
      <c r="K403" s="12">
        <v>45261</v>
      </c>
      <c r="L403" s="12">
        <v>45261</v>
      </c>
      <c r="M403" s="12" t="s">
        <v>3</v>
      </c>
      <c r="N403" s="11" t="s">
        <v>284</v>
      </c>
      <c r="O403" s="13" t="str">
        <f>IF(N403="","-",IFERROR(VLOOKUP(N403,'[1]All Route Non-Bailment V76'!$A:$H,6,0),VLOOKUP(N403,'[1]TTVT AAT PxP Bailment EDC V76'!$A:$H,6,0)))</f>
        <v>0 - 5</v>
      </c>
      <c r="P403" s="11">
        <v>1</v>
      </c>
      <c r="Q403" s="11" t="s">
        <v>3</v>
      </c>
      <c r="R403" s="11" t="s">
        <v>3</v>
      </c>
      <c r="S403" s="13" t="str">
        <f>IF(N403="","-",IFERROR(VLOOKUP(N403,'[1]All Route Non-Bailment V76'!$A:$AF,32,0),VLOOKUP(N403,'[1]TTVT AAT PxP Bailment EDC V76'!$A:$AC,29,0)))</f>
        <v>6W</v>
      </c>
      <c r="T403" s="11" t="s">
        <v>48</v>
      </c>
      <c r="U403" s="11" t="s">
        <v>287</v>
      </c>
      <c r="V403" s="14" t="s">
        <v>288</v>
      </c>
      <c r="W403" s="11" t="s">
        <v>289</v>
      </c>
      <c r="X403" s="15" t="s">
        <v>285</v>
      </c>
      <c r="Y403" s="15" t="s">
        <v>286</v>
      </c>
      <c r="Z403" s="16" t="s">
        <v>3</v>
      </c>
      <c r="AA403" s="16" t="s">
        <v>3</v>
      </c>
      <c r="AB403" s="16" t="s">
        <v>3</v>
      </c>
      <c r="AC403" s="16" t="s">
        <v>3</v>
      </c>
      <c r="AD403" s="15" t="s">
        <v>3</v>
      </c>
      <c r="AE403" s="15" t="s">
        <v>3</v>
      </c>
      <c r="AF403" s="16" t="s">
        <v>3</v>
      </c>
      <c r="AG403" s="16" t="s">
        <v>3</v>
      </c>
      <c r="AH403" s="16" t="s">
        <v>3</v>
      </c>
      <c r="AI403" s="16" t="s">
        <v>3</v>
      </c>
      <c r="AJ403" s="15" t="s">
        <v>3</v>
      </c>
      <c r="AK403" s="15" t="s">
        <v>3</v>
      </c>
      <c r="AL403" s="16" t="s">
        <v>3</v>
      </c>
      <c r="AM403" s="16" t="s">
        <v>3</v>
      </c>
      <c r="AN403" s="16" t="s">
        <v>3</v>
      </c>
      <c r="AO403" s="16" t="s">
        <v>3</v>
      </c>
      <c r="AP403" s="16" t="s">
        <v>189</v>
      </c>
      <c r="AQ403" s="16" t="s">
        <v>3</v>
      </c>
      <c r="AR403" s="16" t="s">
        <v>3</v>
      </c>
      <c r="AS403" s="16" t="s">
        <v>3</v>
      </c>
      <c r="AT403" s="16" t="s">
        <v>3</v>
      </c>
      <c r="AU403" s="11" t="s">
        <v>3</v>
      </c>
      <c r="AV403" s="11" t="s">
        <v>3</v>
      </c>
      <c r="AW403" s="11" t="s">
        <v>3</v>
      </c>
      <c r="AX403" s="17" t="str">
        <f>VLOOKUP(G403,'[1]JDA data'!$D:$E,2,0)</f>
        <v>TGA158</v>
      </c>
      <c r="AY403" s="17" t="b">
        <f t="shared" si="26"/>
        <v>1</v>
      </c>
      <c r="AZ403" s="17" t="str">
        <f t="shared" si="27"/>
        <v>SPL</v>
      </c>
    </row>
    <row r="404" spans="1:52" s="18" customFormat="1" ht="16.5" customHeight="1" x14ac:dyDescent="0.35">
      <c r="A404" s="8" t="str">
        <f>IF(N404="","-",IFERROR(VLOOKUP(N404,'[1]All Route Non-Bailment V76'!$A:$H,5,0),VLOOKUP(N404,'[1]TTVT AAT PxP Bailment EDC V76'!$A:$H,5,0)))</f>
        <v>Non Bailment</v>
      </c>
      <c r="B404" s="9" t="str">
        <f t="shared" si="25"/>
        <v>Completed</v>
      </c>
      <c r="C404" s="10">
        <f t="shared" si="28"/>
        <v>403</v>
      </c>
      <c r="D404" s="11" t="s">
        <v>182</v>
      </c>
      <c r="E404" s="12" t="s">
        <v>44</v>
      </c>
      <c r="F404" s="11" t="s">
        <v>0</v>
      </c>
      <c r="G404" s="11">
        <v>4395570</v>
      </c>
      <c r="H404" s="13" t="str">
        <f>IF(N404="","-",IFERROR(VLOOKUP(N404,'[1]All Route Non-Bailment V76'!$A:$H,7,0),VLOOKUP(N404,'[1]TTVT AAT PxP Bailment EDC V76'!$A:$H,7,0)))</f>
        <v>One way</v>
      </c>
      <c r="I404" s="11" t="s">
        <v>45</v>
      </c>
      <c r="J404" s="12">
        <f t="shared" si="24"/>
        <v>45261</v>
      </c>
      <c r="K404" s="12">
        <v>45261</v>
      </c>
      <c r="L404" s="12">
        <v>45261</v>
      </c>
      <c r="M404" s="12" t="s">
        <v>3</v>
      </c>
      <c r="N404" s="11" t="s">
        <v>284</v>
      </c>
      <c r="O404" s="13" t="str">
        <f>IF(N404="","-",IFERROR(VLOOKUP(N404,'[1]All Route Non-Bailment V76'!$A:$H,6,0),VLOOKUP(N404,'[1]TTVT AAT PxP Bailment EDC V76'!$A:$H,6,0)))</f>
        <v>0 - 5</v>
      </c>
      <c r="P404" s="11">
        <v>1</v>
      </c>
      <c r="Q404" s="11" t="s">
        <v>3</v>
      </c>
      <c r="R404" s="11" t="s">
        <v>3</v>
      </c>
      <c r="S404" s="13" t="str">
        <f>IF(N404="","-",IFERROR(VLOOKUP(N404,'[1]All Route Non-Bailment V76'!$A:$AF,32,0),VLOOKUP(N404,'[1]TTVT AAT PxP Bailment EDC V76'!$A:$AC,29,0)))</f>
        <v>6W</v>
      </c>
      <c r="T404" s="11" t="s">
        <v>48</v>
      </c>
      <c r="U404" s="11" t="s">
        <v>207</v>
      </c>
      <c r="V404" s="14" t="s">
        <v>208</v>
      </c>
      <c r="W404" s="11" t="s">
        <v>209</v>
      </c>
      <c r="X404" s="15" t="s">
        <v>285</v>
      </c>
      <c r="Y404" s="15" t="s">
        <v>286</v>
      </c>
      <c r="Z404" s="16" t="s">
        <v>3</v>
      </c>
      <c r="AA404" s="16" t="s">
        <v>3</v>
      </c>
      <c r="AB404" s="16" t="s">
        <v>3</v>
      </c>
      <c r="AC404" s="16" t="s">
        <v>3</v>
      </c>
      <c r="AD404" s="15" t="s">
        <v>3</v>
      </c>
      <c r="AE404" s="15" t="s">
        <v>3</v>
      </c>
      <c r="AF404" s="16" t="s">
        <v>3</v>
      </c>
      <c r="AG404" s="16" t="s">
        <v>3</v>
      </c>
      <c r="AH404" s="16" t="s">
        <v>3</v>
      </c>
      <c r="AI404" s="16" t="s">
        <v>3</v>
      </c>
      <c r="AJ404" s="15" t="s">
        <v>3</v>
      </c>
      <c r="AK404" s="15" t="s">
        <v>3</v>
      </c>
      <c r="AL404" s="16" t="s">
        <v>3</v>
      </c>
      <c r="AM404" s="16" t="s">
        <v>3</v>
      </c>
      <c r="AN404" s="16" t="s">
        <v>3</v>
      </c>
      <c r="AO404" s="16" t="s">
        <v>3</v>
      </c>
      <c r="AP404" s="16" t="s">
        <v>189</v>
      </c>
      <c r="AQ404" s="16" t="s">
        <v>3</v>
      </c>
      <c r="AR404" s="16" t="s">
        <v>3</v>
      </c>
      <c r="AS404" s="16" t="s">
        <v>3</v>
      </c>
      <c r="AT404" s="16" t="s">
        <v>3</v>
      </c>
      <c r="AU404" s="11" t="s">
        <v>3</v>
      </c>
      <c r="AV404" s="11" t="s">
        <v>3</v>
      </c>
      <c r="AW404" s="11" t="s">
        <v>3</v>
      </c>
      <c r="AX404" s="17" t="str">
        <f>VLOOKUP(G404,'[1]JDA data'!$D:$E,2,0)</f>
        <v>TGA158</v>
      </c>
      <c r="AY404" s="17" t="b">
        <f t="shared" si="26"/>
        <v>1</v>
      </c>
      <c r="AZ404" s="17" t="str">
        <f t="shared" si="27"/>
        <v>PPGT</v>
      </c>
    </row>
    <row r="405" spans="1:52" s="18" customFormat="1" ht="16.5" customHeight="1" x14ac:dyDescent="0.35">
      <c r="A405" s="8" t="str">
        <f>IF(N405="","-",IFERROR(VLOOKUP(N405,'[1]All Route Non-Bailment V76'!$A:$H,5,0),VLOOKUP(N405,'[1]TTVT AAT PxP Bailment EDC V76'!$A:$H,5,0)))</f>
        <v>Non Bailment</v>
      </c>
      <c r="B405" s="9" t="str">
        <f t="shared" si="25"/>
        <v>Completed</v>
      </c>
      <c r="C405" s="10">
        <f t="shared" si="28"/>
        <v>404</v>
      </c>
      <c r="D405" s="11" t="s">
        <v>190</v>
      </c>
      <c r="E405" s="12" t="s">
        <v>44</v>
      </c>
      <c r="F405" s="11" t="s">
        <v>0</v>
      </c>
      <c r="G405" s="11">
        <v>4395571</v>
      </c>
      <c r="H405" s="13" t="str">
        <f>IF(N405="","-",IFERROR(VLOOKUP(N405,'[1]All Route Non-Bailment V76'!$A:$H,7,0),VLOOKUP(N405,'[1]TTVT AAT PxP Bailment EDC V76'!$A:$H,7,0)))</f>
        <v>One way</v>
      </c>
      <c r="I405" s="11" t="s">
        <v>45</v>
      </c>
      <c r="J405" s="12">
        <f t="shared" si="24"/>
        <v>45261</v>
      </c>
      <c r="K405" s="12">
        <v>45261</v>
      </c>
      <c r="L405" s="12">
        <v>45261</v>
      </c>
      <c r="M405" s="12" t="s">
        <v>3</v>
      </c>
      <c r="N405" s="11" t="s">
        <v>284</v>
      </c>
      <c r="O405" s="13" t="str">
        <f>IF(N405="","-",IFERROR(VLOOKUP(N405,'[1]All Route Non-Bailment V76'!$A:$H,6,0),VLOOKUP(N405,'[1]TTVT AAT PxP Bailment EDC V76'!$A:$H,6,0)))</f>
        <v>0 - 5</v>
      </c>
      <c r="P405" s="11">
        <v>1</v>
      </c>
      <c r="Q405" s="11" t="s">
        <v>3</v>
      </c>
      <c r="R405" s="11" t="s">
        <v>3</v>
      </c>
      <c r="S405" s="13" t="str">
        <f>IF(N405="","-",IFERROR(VLOOKUP(N405,'[1]All Route Non-Bailment V76'!$A:$AF,32,0),VLOOKUP(N405,'[1]TTVT AAT PxP Bailment EDC V76'!$A:$AC,29,0)))</f>
        <v>6W</v>
      </c>
      <c r="T405" s="11" t="s">
        <v>48</v>
      </c>
      <c r="U405" s="11" t="s">
        <v>272</v>
      </c>
      <c r="V405" s="14" t="s">
        <v>273</v>
      </c>
      <c r="W405" s="11" t="s">
        <v>274</v>
      </c>
      <c r="X405" s="15" t="s">
        <v>285</v>
      </c>
      <c r="Y405" s="15" t="s">
        <v>286</v>
      </c>
      <c r="Z405" s="16" t="s">
        <v>3</v>
      </c>
      <c r="AA405" s="16" t="s">
        <v>3</v>
      </c>
      <c r="AB405" s="16" t="s">
        <v>3</v>
      </c>
      <c r="AC405" s="16" t="s">
        <v>3</v>
      </c>
      <c r="AD405" s="15" t="s">
        <v>3</v>
      </c>
      <c r="AE405" s="15" t="s">
        <v>3</v>
      </c>
      <c r="AF405" s="16" t="s">
        <v>3</v>
      </c>
      <c r="AG405" s="16" t="s">
        <v>3</v>
      </c>
      <c r="AH405" s="16" t="s">
        <v>3</v>
      </c>
      <c r="AI405" s="16" t="s">
        <v>3</v>
      </c>
      <c r="AJ405" s="15" t="s">
        <v>3</v>
      </c>
      <c r="AK405" s="15" t="s">
        <v>3</v>
      </c>
      <c r="AL405" s="16" t="s">
        <v>3</v>
      </c>
      <c r="AM405" s="16" t="s">
        <v>3</v>
      </c>
      <c r="AN405" s="16" t="s">
        <v>3</v>
      </c>
      <c r="AO405" s="16" t="s">
        <v>3</v>
      </c>
      <c r="AP405" s="16" t="s">
        <v>189</v>
      </c>
      <c r="AQ405" s="16" t="s">
        <v>3</v>
      </c>
      <c r="AR405" s="16" t="s">
        <v>3</v>
      </c>
      <c r="AS405" s="16" t="s">
        <v>3</v>
      </c>
      <c r="AT405" s="16" t="s">
        <v>3</v>
      </c>
      <c r="AU405" s="11" t="s">
        <v>3</v>
      </c>
      <c r="AV405" s="11" t="s">
        <v>3</v>
      </c>
      <c r="AW405" s="11" t="s">
        <v>3</v>
      </c>
      <c r="AX405" s="17" t="str">
        <f>VLOOKUP(G405,'[1]JDA data'!$D:$E,2,0)</f>
        <v>TGA158</v>
      </c>
      <c r="AY405" s="17" t="b">
        <f t="shared" si="26"/>
        <v>1</v>
      </c>
      <c r="AZ405" s="17" t="str">
        <f t="shared" si="27"/>
        <v>SPL</v>
      </c>
    </row>
    <row r="406" spans="1:52" s="18" customFormat="1" ht="16.5" customHeight="1" x14ac:dyDescent="0.35">
      <c r="A406" s="8" t="str">
        <f>IF(N406="","-",IFERROR(VLOOKUP(N406,'[1]All Route Non-Bailment V76'!$A:$H,5,0),VLOOKUP(N406,'[1]TTVT AAT PxP Bailment EDC V76'!$A:$H,5,0)))</f>
        <v>Non Bailment</v>
      </c>
      <c r="B406" s="9" t="str">
        <f t="shared" si="25"/>
        <v>Completed</v>
      </c>
      <c r="C406" s="10">
        <f t="shared" si="28"/>
        <v>405</v>
      </c>
      <c r="D406" s="11" t="s">
        <v>182</v>
      </c>
      <c r="E406" s="12" t="s">
        <v>44</v>
      </c>
      <c r="F406" s="11" t="s">
        <v>0</v>
      </c>
      <c r="G406" s="11">
        <v>4395572</v>
      </c>
      <c r="H406" s="13" t="str">
        <f>IF(N406="","-",IFERROR(VLOOKUP(N406,'[1]All Route Non-Bailment V76'!$A:$H,7,0),VLOOKUP(N406,'[1]TTVT AAT PxP Bailment EDC V76'!$A:$H,7,0)))</f>
        <v>One way</v>
      </c>
      <c r="I406" s="11" t="s">
        <v>45</v>
      </c>
      <c r="J406" s="12">
        <f t="shared" si="24"/>
        <v>45261</v>
      </c>
      <c r="K406" s="12">
        <v>45261</v>
      </c>
      <c r="L406" s="12">
        <v>45261</v>
      </c>
      <c r="M406" s="12" t="s">
        <v>3</v>
      </c>
      <c r="N406" s="11" t="s">
        <v>284</v>
      </c>
      <c r="O406" s="13" t="str">
        <f>IF(N406="","-",IFERROR(VLOOKUP(N406,'[1]All Route Non-Bailment V76'!$A:$H,6,0),VLOOKUP(N406,'[1]TTVT AAT PxP Bailment EDC V76'!$A:$H,6,0)))</f>
        <v>0 - 5</v>
      </c>
      <c r="P406" s="11">
        <v>1</v>
      </c>
      <c r="Q406" s="11" t="s">
        <v>3</v>
      </c>
      <c r="R406" s="11" t="s">
        <v>3</v>
      </c>
      <c r="S406" s="13" t="str">
        <f>IF(N406="","-",IFERROR(VLOOKUP(N406,'[1]All Route Non-Bailment V76'!$A:$AF,32,0),VLOOKUP(N406,'[1]TTVT AAT PxP Bailment EDC V76'!$A:$AC,29,0)))</f>
        <v>6W</v>
      </c>
      <c r="T406" s="11" t="s">
        <v>48</v>
      </c>
      <c r="U406" s="11" t="s">
        <v>250</v>
      </c>
      <c r="V406" s="14" t="s">
        <v>251</v>
      </c>
      <c r="W406" s="11" t="s">
        <v>252</v>
      </c>
      <c r="X406" s="15" t="s">
        <v>285</v>
      </c>
      <c r="Y406" s="15" t="s">
        <v>286</v>
      </c>
      <c r="Z406" s="16" t="s">
        <v>3</v>
      </c>
      <c r="AA406" s="16" t="s">
        <v>3</v>
      </c>
      <c r="AB406" s="16" t="s">
        <v>3</v>
      </c>
      <c r="AC406" s="16" t="s">
        <v>3</v>
      </c>
      <c r="AD406" s="15" t="s">
        <v>3</v>
      </c>
      <c r="AE406" s="15" t="s">
        <v>3</v>
      </c>
      <c r="AF406" s="16" t="s">
        <v>3</v>
      </c>
      <c r="AG406" s="16" t="s">
        <v>3</v>
      </c>
      <c r="AH406" s="16" t="s">
        <v>3</v>
      </c>
      <c r="AI406" s="16" t="s">
        <v>3</v>
      </c>
      <c r="AJ406" s="15" t="s">
        <v>3</v>
      </c>
      <c r="AK406" s="15" t="s">
        <v>3</v>
      </c>
      <c r="AL406" s="16" t="s">
        <v>3</v>
      </c>
      <c r="AM406" s="16" t="s">
        <v>3</v>
      </c>
      <c r="AN406" s="16" t="s">
        <v>3</v>
      </c>
      <c r="AO406" s="16" t="s">
        <v>3</v>
      </c>
      <c r="AP406" s="16" t="s">
        <v>189</v>
      </c>
      <c r="AQ406" s="16" t="s">
        <v>3</v>
      </c>
      <c r="AR406" s="16" t="s">
        <v>3</v>
      </c>
      <c r="AS406" s="16" t="s">
        <v>3</v>
      </c>
      <c r="AT406" s="16" t="s">
        <v>3</v>
      </c>
      <c r="AU406" s="11" t="s">
        <v>3</v>
      </c>
      <c r="AV406" s="11" t="s">
        <v>3</v>
      </c>
      <c r="AW406" s="11" t="s">
        <v>3</v>
      </c>
      <c r="AX406" s="17" t="str">
        <f>VLOOKUP(G406,'[1]JDA data'!$D:$E,2,0)</f>
        <v>TGA158</v>
      </c>
      <c r="AY406" s="17" t="b">
        <f t="shared" si="26"/>
        <v>1</v>
      </c>
      <c r="AZ406" s="17" t="str">
        <f t="shared" si="27"/>
        <v>PPGT</v>
      </c>
    </row>
    <row r="407" spans="1:52" s="18" customFormat="1" ht="16.5" customHeight="1" x14ac:dyDescent="0.35">
      <c r="A407" s="8" t="str">
        <f>IF(N407="","-",IFERROR(VLOOKUP(N407,'[1]All Route Non-Bailment V76'!$A:$H,5,0),VLOOKUP(N407,'[1]TTVT AAT PxP Bailment EDC V76'!$A:$H,5,0)))</f>
        <v>Non Bailment</v>
      </c>
      <c r="B407" s="9" t="str">
        <f t="shared" si="25"/>
        <v>Completed</v>
      </c>
      <c r="C407" s="10">
        <f t="shared" si="28"/>
        <v>406</v>
      </c>
      <c r="D407" s="11" t="s">
        <v>194</v>
      </c>
      <c r="E407" s="12" t="s">
        <v>44</v>
      </c>
      <c r="F407" s="11" t="s">
        <v>0</v>
      </c>
      <c r="G407" s="11">
        <v>4390218</v>
      </c>
      <c r="H407" s="13" t="str">
        <f>IF(N407="","-",IFERROR(VLOOKUP(N407,'[1]All Route Non-Bailment V76'!$A:$H,7,0),VLOOKUP(N407,'[1]TTVT AAT PxP Bailment EDC V76'!$A:$H,7,0)))</f>
        <v>One way</v>
      </c>
      <c r="I407" s="11" t="s">
        <v>45</v>
      </c>
      <c r="J407" s="12">
        <f t="shared" si="24"/>
        <v>45261</v>
      </c>
      <c r="K407" s="12">
        <v>45261</v>
      </c>
      <c r="L407" s="12">
        <v>45261</v>
      </c>
      <c r="M407" s="12" t="s">
        <v>3</v>
      </c>
      <c r="N407" s="11" t="s">
        <v>290</v>
      </c>
      <c r="O407" s="13" t="str">
        <f>IF(N407="","-",IFERROR(VLOOKUP(N407,'[1]All Route Non-Bailment V76'!$A:$H,6,0),VLOOKUP(N407,'[1]TTVT AAT PxP Bailment EDC V76'!$A:$H,6,0)))</f>
        <v>6 - 10</v>
      </c>
      <c r="P407" s="11">
        <v>1</v>
      </c>
      <c r="Q407" s="11" t="s">
        <v>3</v>
      </c>
      <c r="R407" s="11" t="s">
        <v>3</v>
      </c>
      <c r="S407" s="13" t="str">
        <f>IF(N407="","-",IFERROR(VLOOKUP(N407,'[1]All Route Non-Bailment V76'!$A:$AF,32,0),VLOOKUP(N407,'[1]TTVT AAT PxP Bailment EDC V76'!$A:$AC,29,0)))</f>
        <v>6W</v>
      </c>
      <c r="T407" s="11" t="s">
        <v>48</v>
      </c>
      <c r="U407" s="11" t="s">
        <v>253</v>
      </c>
      <c r="V407" s="14" t="s">
        <v>254</v>
      </c>
      <c r="W407" s="11" t="s">
        <v>255</v>
      </c>
      <c r="X407" s="15" t="s">
        <v>291</v>
      </c>
      <c r="Y407" s="15" t="s">
        <v>292</v>
      </c>
      <c r="Z407" s="16" t="s">
        <v>3</v>
      </c>
      <c r="AA407" s="16" t="s">
        <v>3</v>
      </c>
      <c r="AB407" s="16" t="s">
        <v>3</v>
      </c>
      <c r="AC407" s="16" t="s">
        <v>3</v>
      </c>
      <c r="AD407" s="15" t="s">
        <v>3</v>
      </c>
      <c r="AE407" s="15" t="s">
        <v>3</v>
      </c>
      <c r="AF407" s="16" t="s">
        <v>3</v>
      </c>
      <c r="AG407" s="16" t="s">
        <v>3</v>
      </c>
      <c r="AH407" s="16" t="s">
        <v>3</v>
      </c>
      <c r="AI407" s="16" t="s">
        <v>3</v>
      </c>
      <c r="AJ407" s="15" t="s">
        <v>3</v>
      </c>
      <c r="AK407" s="15" t="s">
        <v>3</v>
      </c>
      <c r="AL407" s="16" t="s">
        <v>3</v>
      </c>
      <c r="AM407" s="16" t="s">
        <v>3</v>
      </c>
      <c r="AN407" s="16" t="s">
        <v>3</v>
      </c>
      <c r="AO407" s="16" t="s">
        <v>3</v>
      </c>
      <c r="AP407" s="16" t="s">
        <v>189</v>
      </c>
      <c r="AQ407" s="16" t="s">
        <v>3</v>
      </c>
      <c r="AR407" s="16" t="s">
        <v>3</v>
      </c>
      <c r="AS407" s="16" t="s">
        <v>3</v>
      </c>
      <c r="AT407" s="16" t="s">
        <v>3</v>
      </c>
      <c r="AU407" s="11" t="s">
        <v>3</v>
      </c>
      <c r="AV407" s="11" t="s">
        <v>3</v>
      </c>
      <c r="AW407" s="11" t="s">
        <v>3</v>
      </c>
      <c r="AX407" s="17" t="str">
        <f>VLOOKUP(G407,'[1]JDA data'!$D:$E,2,0)</f>
        <v>TGA904</v>
      </c>
      <c r="AY407" s="17" t="b">
        <f t="shared" si="26"/>
        <v>1</v>
      </c>
      <c r="AZ407" s="17" t="str">
        <f t="shared" si="27"/>
        <v>SBA</v>
      </c>
    </row>
    <row r="408" spans="1:52" s="18" customFormat="1" ht="16.5" customHeight="1" x14ac:dyDescent="0.35">
      <c r="A408" s="8" t="str">
        <f>IF(N408="","-",IFERROR(VLOOKUP(N408,'[1]All Route Non-Bailment V76'!$A:$H,5,0),VLOOKUP(N408,'[1]TTVT AAT PxP Bailment EDC V76'!$A:$H,5,0)))</f>
        <v>Non Bailment</v>
      </c>
      <c r="B408" s="9" t="str">
        <f t="shared" si="25"/>
        <v>Completed</v>
      </c>
      <c r="C408" s="10">
        <f t="shared" si="28"/>
        <v>407</v>
      </c>
      <c r="D408" s="11" t="s">
        <v>190</v>
      </c>
      <c r="E408" s="12" t="s">
        <v>44</v>
      </c>
      <c r="F408" s="11" t="s">
        <v>0</v>
      </c>
      <c r="G408" s="11">
        <v>4395573</v>
      </c>
      <c r="H408" s="13" t="str">
        <f>IF(N408="","-",IFERROR(VLOOKUP(N408,'[1]All Route Non-Bailment V76'!$A:$H,7,0),VLOOKUP(N408,'[1]TTVT AAT PxP Bailment EDC V76'!$A:$H,7,0)))</f>
        <v>One way</v>
      </c>
      <c r="I408" s="11" t="s">
        <v>45</v>
      </c>
      <c r="J408" s="12">
        <f t="shared" si="24"/>
        <v>45261</v>
      </c>
      <c r="K408" s="12">
        <v>45261</v>
      </c>
      <c r="L408" s="12">
        <v>45261</v>
      </c>
      <c r="M408" s="12" t="s">
        <v>3</v>
      </c>
      <c r="N408" s="11" t="s">
        <v>290</v>
      </c>
      <c r="O408" s="13" t="str">
        <f>IF(N408="","-",IFERROR(VLOOKUP(N408,'[1]All Route Non-Bailment V76'!$A:$H,6,0),VLOOKUP(N408,'[1]TTVT AAT PxP Bailment EDC V76'!$A:$H,6,0)))</f>
        <v>6 - 10</v>
      </c>
      <c r="P408" s="11">
        <v>1</v>
      </c>
      <c r="Q408" s="11" t="s">
        <v>3</v>
      </c>
      <c r="R408" s="11" t="s">
        <v>3</v>
      </c>
      <c r="S408" s="13" t="str">
        <f>IF(N408="","-",IFERROR(VLOOKUP(N408,'[1]All Route Non-Bailment V76'!$A:$AF,32,0),VLOOKUP(N408,'[1]TTVT AAT PxP Bailment EDC V76'!$A:$AC,29,0)))</f>
        <v>6W</v>
      </c>
      <c r="T408" s="11" t="s">
        <v>48</v>
      </c>
      <c r="U408" s="11" t="s">
        <v>191</v>
      </c>
      <c r="V408" s="14" t="s">
        <v>192</v>
      </c>
      <c r="W408" s="11" t="s">
        <v>193</v>
      </c>
      <c r="X408" s="15" t="s">
        <v>291</v>
      </c>
      <c r="Y408" s="15" t="s">
        <v>292</v>
      </c>
      <c r="Z408" s="16" t="s">
        <v>3</v>
      </c>
      <c r="AA408" s="16" t="s">
        <v>3</v>
      </c>
      <c r="AB408" s="16" t="s">
        <v>3</v>
      </c>
      <c r="AC408" s="16" t="s">
        <v>3</v>
      </c>
      <c r="AD408" s="15" t="s">
        <v>3</v>
      </c>
      <c r="AE408" s="15" t="s">
        <v>3</v>
      </c>
      <c r="AF408" s="16" t="s">
        <v>3</v>
      </c>
      <c r="AG408" s="16" t="s">
        <v>3</v>
      </c>
      <c r="AH408" s="16" t="s">
        <v>3</v>
      </c>
      <c r="AI408" s="16" t="s">
        <v>3</v>
      </c>
      <c r="AJ408" s="15" t="s">
        <v>3</v>
      </c>
      <c r="AK408" s="15" t="s">
        <v>3</v>
      </c>
      <c r="AL408" s="16" t="s">
        <v>3</v>
      </c>
      <c r="AM408" s="16" t="s">
        <v>3</v>
      </c>
      <c r="AN408" s="16" t="s">
        <v>3</v>
      </c>
      <c r="AO408" s="16" t="s">
        <v>3</v>
      </c>
      <c r="AP408" s="16" t="s">
        <v>189</v>
      </c>
      <c r="AQ408" s="16" t="s">
        <v>3</v>
      </c>
      <c r="AR408" s="16" t="s">
        <v>3</v>
      </c>
      <c r="AS408" s="16" t="s">
        <v>3</v>
      </c>
      <c r="AT408" s="16" t="s">
        <v>3</v>
      </c>
      <c r="AU408" s="11" t="s">
        <v>3</v>
      </c>
      <c r="AV408" s="11" t="s">
        <v>3</v>
      </c>
      <c r="AW408" s="11" t="s">
        <v>3</v>
      </c>
      <c r="AX408" s="17" t="str">
        <f>VLOOKUP(G408,'[1]JDA data'!$D:$E,2,0)</f>
        <v>TGA904</v>
      </c>
      <c r="AY408" s="17" t="b">
        <f t="shared" si="26"/>
        <v>1</v>
      </c>
      <c r="AZ408" s="17" t="str">
        <f t="shared" si="27"/>
        <v>SPL</v>
      </c>
    </row>
    <row r="409" spans="1:52" s="18" customFormat="1" ht="16.5" customHeight="1" x14ac:dyDescent="0.35">
      <c r="A409" s="8" t="str">
        <f>IF(N409="","-",IFERROR(VLOOKUP(N409,'[1]All Route Non-Bailment V76'!$A:$H,5,0),VLOOKUP(N409,'[1]TTVT AAT PxP Bailment EDC V76'!$A:$H,5,0)))</f>
        <v>Non Bailment</v>
      </c>
      <c r="B409" s="9" t="str">
        <f t="shared" si="25"/>
        <v>Completed</v>
      </c>
      <c r="C409" s="10">
        <f t="shared" si="28"/>
        <v>408</v>
      </c>
      <c r="D409" s="11" t="s">
        <v>182</v>
      </c>
      <c r="E409" s="12" t="s">
        <v>44</v>
      </c>
      <c r="F409" s="11" t="s">
        <v>0</v>
      </c>
      <c r="G409" s="11">
        <v>4395574</v>
      </c>
      <c r="H409" s="13" t="str">
        <f>IF(N409="","-",IFERROR(VLOOKUP(N409,'[1]All Route Non-Bailment V76'!$A:$H,7,0),VLOOKUP(N409,'[1]TTVT AAT PxP Bailment EDC V76'!$A:$H,7,0)))</f>
        <v>One way</v>
      </c>
      <c r="I409" s="11" t="s">
        <v>45</v>
      </c>
      <c r="J409" s="12">
        <f t="shared" si="24"/>
        <v>45261</v>
      </c>
      <c r="K409" s="12">
        <v>45261</v>
      </c>
      <c r="L409" s="12">
        <v>45261</v>
      </c>
      <c r="M409" s="12" t="s">
        <v>3</v>
      </c>
      <c r="N409" s="11" t="s">
        <v>290</v>
      </c>
      <c r="O409" s="13" t="str">
        <f>IF(N409="","-",IFERROR(VLOOKUP(N409,'[1]All Route Non-Bailment V76'!$A:$H,6,0),VLOOKUP(N409,'[1]TTVT AAT PxP Bailment EDC V76'!$A:$H,6,0)))</f>
        <v>6 - 10</v>
      </c>
      <c r="P409" s="11">
        <v>1</v>
      </c>
      <c r="Q409" s="11" t="s">
        <v>3</v>
      </c>
      <c r="R409" s="11" t="s">
        <v>3</v>
      </c>
      <c r="S409" s="13" t="str">
        <f>IF(N409="","-",IFERROR(VLOOKUP(N409,'[1]All Route Non-Bailment V76'!$A:$AF,32,0),VLOOKUP(N409,'[1]TTVT AAT PxP Bailment EDC V76'!$A:$AC,29,0)))</f>
        <v>6W</v>
      </c>
      <c r="T409" s="11" t="s">
        <v>48</v>
      </c>
      <c r="U409" s="11" t="s">
        <v>239</v>
      </c>
      <c r="V409" s="14" t="s">
        <v>240</v>
      </c>
      <c r="W409" s="11" t="s">
        <v>241</v>
      </c>
      <c r="X409" s="15" t="s">
        <v>291</v>
      </c>
      <c r="Y409" s="15" t="s">
        <v>292</v>
      </c>
      <c r="Z409" s="16" t="s">
        <v>3</v>
      </c>
      <c r="AA409" s="16" t="s">
        <v>3</v>
      </c>
      <c r="AB409" s="16" t="s">
        <v>3</v>
      </c>
      <c r="AC409" s="16" t="s">
        <v>3</v>
      </c>
      <c r="AD409" s="15" t="s">
        <v>3</v>
      </c>
      <c r="AE409" s="15" t="s">
        <v>3</v>
      </c>
      <c r="AF409" s="16" t="s">
        <v>3</v>
      </c>
      <c r="AG409" s="16" t="s">
        <v>3</v>
      </c>
      <c r="AH409" s="16" t="s">
        <v>3</v>
      </c>
      <c r="AI409" s="16" t="s">
        <v>3</v>
      </c>
      <c r="AJ409" s="15" t="s">
        <v>3</v>
      </c>
      <c r="AK409" s="15" t="s">
        <v>3</v>
      </c>
      <c r="AL409" s="16" t="s">
        <v>3</v>
      </c>
      <c r="AM409" s="16" t="s">
        <v>3</v>
      </c>
      <c r="AN409" s="16" t="s">
        <v>3</v>
      </c>
      <c r="AO409" s="16" t="s">
        <v>3</v>
      </c>
      <c r="AP409" s="16" t="s">
        <v>189</v>
      </c>
      <c r="AQ409" s="16" t="s">
        <v>3</v>
      </c>
      <c r="AR409" s="16" t="s">
        <v>3</v>
      </c>
      <c r="AS409" s="16" t="s">
        <v>3</v>
      </c>
      <c r="AT409" s="16" t="s">
        <v>3</v>
      </c>
      <c r="AU409" s="11" t="s">
        <v>3</v>
      </c>
      <c r="AV409" s="11" t="s">
        <v>3</v>
      </c>
      <c r="AW409" s="11" t="s">
        <v>3</v>
      </c>
      <c r="AX409" s="17" t="str">
        <f>VLOOKUP(G409,'[1]JDA data'!$D:$E,2,0)</f>
        <v>TGA904</v>
      </c>
      <c r="AY409" s="17" t="b">
        <f t="shared" si="26"/>
        <v>1</v>
      </c>
      <c r="AZ409" s="17" t="str">
        <f t="shared" si="27"/>
        <v>PPGT</v>
      </c>
    </row>
    <row r="410" spans="1:52" s="18" customFormat="1" ht="16.5" customHeight="1" x14ac:dyDescent="0.35">
      <c r="A410" s="8" t="str">
        <f>IF(N410="","-",IFERROR(VLOOKUP(N410,'[1]All Route Non-Bailment V76'!$A:$H,5,0),VLOOKUP(N410,'[1]TTVT AAT PxP Bailment EDC V76'!$A:$H,5,0)))</f>
        <v>Non Bailment</v>
      </c>
      <c r="B410" s="9" t="str">
        <f t="shared" si="25"/>
        <v>Completed</v>
      </c>
      <c r="C410" s="10">
        <f t="shared" si="28"/>
        <v>409</v>
      </c>
      <c r="D410" s="11" t="s">
        <v>194</v>
      </c>
      <c r="E410" s="12" t="s">
        <v>44</v>
      </c>
      <c r="F410" s="11" t="s">
        <v>0</v>
      </c>
      <c r="G410" s="11">
        <v>4395575</v>
      </c>
      <c r="H410" s="13" t="str">
        <f>IF(N410="","-",IFERROR(VLOOKUP(N410,'[1]All Route Non-Bailment V76'!$A:$H,7,0),VLOOKUP(N410,'[1]TTVT AAT PxP Bailment EDC V76'!$A:$H,7,0)))</f>
        <v>One way</v>
      </c>
      <c r="I410" s="11" t="s">
        <v>45</v>
      </c>
      <c r="J410" s="12">
        <f t="shared" si="24"/>
        <v>45261</v>
      </c>
      <c r="K410" s="12">
        <v>45261</v>
      </c>
      <c r="L410" s="12">
        <v>45261</v>
      </c>
      <c r="M410" s="12" t="s">
        <v>3</v>
      </c>
      <c r="N410" s="11" t="s">
        <v>290</v>
      </c>
      <c r="O410" s="13" t="str">
        <f>IF(N410="","-",IFERROR(VLOOKUP(N410,'[1]All Route Non-Bailment V76'!$A:$H,6,0),VLOOKUP(N410,'[1]TTVT AAT PxP Bailment EDC V76'!$A:$H,6,0)))</f>
        <v>6 - 10</v>
      </c>
      <c r="P410" s="11">
        <v>1</v>
      </c>
      <c r="Q410" s="11" t="s">
        <v>3</v>
      </c>
      <c r="R410" s="11" t="s">
        <v>3</v>
      </c>
      <c r="S410" s="13" t="str">
        <f>IF(N410="","-",IFERROR(VLOOKUP(N410,'[1]All Route Non-Bailment V76'!$A:$AF,32,0),VLOOKUP(N410,'[1]TTVT AAT PxP Bailment EDC V76'!$A:$AC,29,0)))</f>
        <v>6W</v>
      </c>
      <c r="T410" s="11" t="s">
        <v>48</v>
      </c>
      <c r="U410" s="11" t="s">
        <v>204</v>
      </c>
      <c r="V410" s="14" t="s">
        <v>205</v>
      </c>
      <c r="W410" s="11" t="s">
        <v>206</v>
      </c>
      <c r="X410" s="15" t="s">
        <v>291</v>
      </c>
      <c r="Y410" s="15" t="s">
        <v>292</v>
      </c>
      <c r="Z410" s="16" t="s">
        <v>3</v>
      </c>
      <c r="AA410" s="16" t="s">
        <v>3</v>
      </c>
      <c r="AB410" s="16" t="s">
        <v>3</v>
      </c>
      <c r="AC410" s="16" t="s">
        <v>3</v>
      </c>
      <c r="AD410" s="15" t="s">
        <v>3</v>
      </c>
      <c r="AE410" s="15" t="s">
        <v>3</v>
      </c>
      <c r="AF410" s="16" t="s">
        <v>3</v>
      </c>
      <c r="AG410" s="16" t="s">
        <v>3</v>
      </c>
      <c r="AH410" s="16" t="s">
        <v>3</v>
      </c>
      <c r="AI410" s="16" t="s">
        <v>3</v>
      </c>
      <c r="AJ410" s="15" t="s">
        <v>3</v>
      </c>
      <c r="AK410" s="15" t="s">
        <v>3</v>
      </c>
      <c r="AL410" s="16" t="s">
        <v>3</v>
      </c>
      <c r="AM410" s="16" t="s">
        <v>3</v>
      </c>
      <c r="AN410" s="16" t="s">
        <v>3</v>
      </c>
      <c r="AO410" s="16" t="s">
        <v>3</v>
      </c>
      <c r="AP410" s="16" t="s">
        <v>189</v>
      </c>
      <c r="AQ410" s="16" t="s">
        <v>3</v>
      </c>
      <c r="AR410" s="16" t="s">
        <v>3</v>
      </c>
      <c r="AS410" s="16" t="s">
        <v>3</v>
      </c>
      <c r="AT410" s="16" t="s">
        <v>3</v>
      </c>
      <c r="AU410" s="11" t="s">
        <v>3</v>
      </c>
      <c r="AV410" s="11" t="s">
        <v>3</v>
      </c>
      <c r="AW410" s="11" t="s">
        <v>3</v>
      </c>
      <c r="AX410" s="17" t="str">
        <f>VLOOKUP(G410,'[1]JDA data'!$D:$E,2,0)</f>
        <v>TGA904</v>
      </c>
      <c r="AY410" s="17" t="b">
        <f t="shared" si="26"/>
        <v>1</v>
      </c>
      <c r="AZ410" s="17" t="str">
        <f t="shared" si="27"/>
        <v>SBA</v>
      </c>
    </row>
    <row r="411" spans="1:52" s="18" customFormat="1" ht="16.5" customHeight="1" x14ac:dyDescent="0.35">
      <c r="A411" s="8" t="str">
        <f>IF(N411="","-",IFERROR(VLOOKUP(N411,'[1]All Route Non-Bailment V76'!$A:$H,5,0),VLOOKUP(N411,'[1]TTVT AAT PxP Bailment EDC V76'!$A:$H,5,0)))</f>
        <v>Non Bailment</v>
      </c>
      <c r="B411" s="9" t="str">
        <f t="shared" si="25"/>
        <v>Completed</v>
      </c>
      <c r="C411" s="10">
        <f t="shared" si="28"/>
        <v>410</v>
      </c>
      <c r="D411" s="11" t="s">
        <v>190</v>
      </c>
      <c r="E411" s="12" t="s">
        <v>44</v>
      </c>
      <c r="F411" s="11" t="s">
        <v>0</v>
      </c>
      <c r="G411" s="11">
        <v>4395576</v>
      </c>
      <c r="H411" s="13" t="str">
        <f>IF(N411="","-",IFERROR(VLOOKUP(N411,'[1]All Route Non-Bailment V76'!$A:$H,7,0),VLOOKUP(N411,'[1]TTVT AAT PxP Bailment EDC V76'!$A:$H,7,0)))</f>
        <v>One way</v>
      </c>
      <c r="I411" s="11" t="s">
        <v>45</v>
      </c>
      <c r="J411" s="12">
        <f t="shared" si="24"/>
        <v>45261</v>
      </c>
      <c r="K411" s="12">
        <v>45261</v>
      </c>
      <c r="L411" s="12">
        <v>45261</v>
      </c>
      <c r="M411" s="12" t="s">
        <v>3</v>
      </c>
      <c r="N411" s="11" t="s">
        <v>290</v>
      </c>
      <c r="O411" s="13" t="str">
        <f>IF(N411="","-",IFERROR(VLOOKUP(N411,'[1]All Route Non-Bailment V76'!$A:$H,6,0),VLOOKUP(N411,'[1]TTVT AAT PxP Bailment EDC V76'!$A:$H,6,0)))</f>
        <v>6 - 10</v>
      </c>
      <c r="P411" s="11">
        <v>1</v>
      </c>
      <c r="Q411" s="11" t="s">
        <v>3</v>
      </c>
      <c r="R411" s="11" t="s">
        <v>3</v>
      </c>
      <c r="S411" s="13" t="str">
        <f>IF(N411="","-",IFERROR(VLOOKUP(N411,'[1]All Route Non-Bailment V76'!$A:$AF,32,0),VLOOKUP(N411,'[1]TTVT AAT PxP Bailment EDC V76'!$A:$AC,29,0)))</f>
        <v>6W</v>
      </c>
      <c r="T411" s="11" t="s">
        <v>48</v>
      </c>
      <c r="U411" s="11" t="s">
        <v>272</v>
      </c>
      <c r="V411" s="14" t="s">
        <v>273</v>
      </c>
      <c r="W411" s="11" t="s">
        <v>274</v>
      </c>
      <c r="X411" s="15" t="s">
        <v>291</v>
      </c>
      <c r="Y411" s="15" t="s">
        <v>292</v>
      </c>
      <c r="Z411" s="16" t="s">
        <v>3</v>
      </c>
      <c r="AA411" s="16" t="s">
        <v>3</v>
      </c>
      <c r="AB411" s="16" t="s">
        <v>3</v>
      </c>
      <c r="AC411" s="16" t="s">
        <v>3</v>
      </c>
      <c r="AD411" s="15" t="s">
        <v>3</v>
      </c>
      <c r="AE411" s="15" t="s">
        <v>3</v>
      </c>
      <c r="AF411" s="16" t="s">
        <v>3</v>
      </c>
      <c r="AG411" s="16" t="s">
        <v>3</v>
      </c>
      <c r="AH411" s="16" t="s">
        <v>3</v>
      </c>
      <c r="AI411" s="16" t="s">
        <v>3</v>
      </c>
      <c r="AJ411" s="15" t="s">
        <v>3</v>
      </c>
      <c r="AK411" s="15" t="s">
        <v>3</v>
      </c>
      <c r="AL411" s="16" t="s">
        <v>3</v>
      </c>
      <c r="AM411" s="16" t="s">
        <v>3</v>
      </c>
      <c r="AN411" s="16" t="s">
        <v>3</v>
      </c>
      <c r="AO411" s="16" t="s">
        <v>3</v>
      </c>
      <c r="AP411" s="16" t="s">
        <v>189</v>
      </c>
      <c r="AQ411" s="16" t="s">
        <v>3</v>
      </c>
      <c r="AR411" s="16" t="s">
        <v>3</v>
      </c>
      <c r="AS411" s="16" t="s">
        <v>3</v>
      </c>
      <c r="AT411" s="16" t="s">
        <v>3</v>
      </c>
      <c r="AU411" s="11" t="s">
        <v>3</v>
      </c>
      <c r="AV411" s="11" t="s">
        <v>3</v>
      </c>
      <c r="AW411" s="11" t="s">
        <v>3</v>
      </c>
      <c r="AX411" s="17" t="str">
        <f>VLOOKUP(G411,'[1]JDA data'!$D:$E,2,0)</f>
        <v>TGA904</v>
      </c>
      <c r="AY411" s="17" t="b">
        <f t="shared" si="26"/>
        <v>1</v>
      </c>
      <c r="AZ411" s="17" t="str">
        <f t="shared" si="27"/>
        <v>SPL</v>
      </c>
    </row>
    <row r="412" spans="1:52" s="18" customFormat="1" ht="16.5" customHeight="1" x14ac:dyDescent="0.35">
      <c r="A412" s="8" t="str">
        <f>IF(N412="","-",IFERROR(VLOOKUP(N412,'[1]All Route Non-Bailment V76'!$A:$H,5,0),VLOOKUP(N412,'[1]TTVT AAT PxP Bailment EDC V76'!$A:$H,5,0)))</f>
        <v>Non Bailment</v>
      </c>
      <c r="B412" s="9" t="str">
        <f t="shared" si="25"/>
        <v>Completed</v>
      </c>
      <c r="C412" s="10">
        <f t="shared" si="28"/>
        <v>411</v>
      </c>
      <c r="D412" s="11" t="s">
        <v>182</v>
      </c>
      <c r="E412" s="12" t="s">
        <v>44</v>
      </c>
      <c r="F412" s="11" t="s">
        <v>0</v>
      </c>
      <c r="G412" s="11">
        <v>4395577</v>
      </c>
      <c r="H412" s="13" t="str">
        <f>IF(N412="","-",IFERROR(VLOOKUP(N412,'[1]All Route Non-Bailment V76'!$A:$H,7,0),VLOOKUP(N412,'[1]TTVT AAT PxP Bailment EDC V76'!$A:$H,7,0)))</f>
        <v>One way</v>
      </c>
      <c r="I412" s="11" t="s">
        <v>45</v>
      </c>
      <c r="J412" s="12">
        <f t="shared" si="24"/>
        <v>45261</v>
      </c>
      <c r="K412" s="12">
        <v>45261</v>
      </c>
      <c r="L412" s="12">
        <v>45261</v>
      </c>
      <c r="M412" s="12" t="s">
        <v>3</v>
      </c>
      <c r="N412" s="11" t="s">
        <v>293</v>
      </c>
      <c r="O412" s="13" t="str">
        <f>IF(N412="","-",IFERROR(VLOOKUP(N412,'[1]All Route Non-Bailment V76'!$A:$H,6,0),VLOOKUP(N412,'[1]TTVT AAT PxP Bailment EDC V76'!$A:$H,6,0)))</f>
        <v>6 - 10</v>
      </c>
      <c r="P412" s="11">
        <v>1</v>
      </c>
      <c r="Q412" s="11" t="s">
        <v>3</v>
      </c>
      <c r="R412" s="11" t="s">
        <v>3</v>
      </c>
      <c r="S412" s="13" t="str">
        <f>IF(N412="","-",IFERROR(VLOOKUP(N412,'[1]All Route Non-Bailment V76'!$A:$AF,32,0),VLOOKUP(N412,'[1]TTVT AAT PxP Bailment EDC V76'!$A:$AC,29,0)))</f>
        <v>6W</v>
      </c>
      <c r="T412" s="11" t="s">
        <v>48</v>
      </c>
      <c r="U412" s="11" t="s">
        <v>250</v>
      </c>
      <c r="V412" s="14" t="s">
        <v>251</v>
      </c>
      <c r="W412" s="11" t="s">
        <v>252</v>
      </c>
      <c r="X412" s="15" t="s">
        <v>291</v>
      </c>
      <c r="Y412" s="15" t="s">
        <v>292</v>
      </c>
      <c r="Z412" s="16" t="s">
        <v>3</v>
      </c>
      <c r="AA412" s="16" t="s">
        <v>3</v>
      </c>
      <c r="AB412" s="16" t="s">
        <v>3</v>
      </c>
      <c r="AC412" s="16" t="s">
        <v>3</v>
      </c>
      <c r="AD412" s="15" t="s">
        <v>3</v>
      </c>
      <c r="AE412" s="15" t="s">
        <v>3</v>
      </c>
      <c r="AF412" s="16" t="s">
        <v>3</v>
      </c>
      <c r="AG412" s="16" t="s">
        <v>3</v>
      </c>
      <c r="AH412" s="16" t="s">
        <v>3</v>
      </c>
      <c r="AI412" s="16" t="s">
        <v>3</v>
      </c>
      <c r="AJ412" s="15" t="s">
        <v>3</v>
      </c>
      <c r="AK412" s="15" t="s">
        <v>3</v>
      </c>
      <c r="AL412" s="16" t="s">
        <v>3</v>
      </c>
      <c r="AM412" s="16" t="s">
        <v>3</v>
      </c>
      <c r="AN412" s="16" t="s">
        <v>3</v>
      </c>
      <c r="AO412" s="16" t="s">
        <v>3</v>
      </c>
      <c r="AP412" s="16" t="s">
        <v>189</v>
      </c>
      <c r="AQ412" s="16" t="s">
        <v>3</v>
      </c>
      <c r="AR412" s="16" t="s">
        <v>3</v>
      </c>
      <c r="AS412" s="16" t="s">
        <v>3</v>
      </c>
      <c r="AT412" s="16" t="s">
        <v>3</v>
      </c>
      <c r="AU412" s="11" t="s">
        <v>3</v>
      </c>
      <c r="AV412" s="11" t="s">
        <v>3</v>
      </c>
      <c r="AW412" s="11" t="s">
        <v>3</v>
      </c>
      <c r="AX412" s="17" t="str">
        <f>VLOOKUP(G412,'[1]JDA data'!$D:$E,2,0)</f>
        <v>TGA334</v>
      </c>
      <c r="AY412" s="17" t="b">
        <f t="shared" si="26"/>
        <v>1</v>
      </c>
      <c r="AZ412" s="17" t="str">
        <f t="shared" si="27"/>
        <v>PPGT</v>
      </c>
    </row>
    <row r="413" spans="1:52" s="18" customFormat="1" ht="16.5" customHeight="1" x14ac:dyDescent="0.35">
      <c r="A413" s="8" t="str">
        <f>IF(N413="","-",IFERROR(VLOOKUP(N413,'[1]All Route Non-Bailment V76'!$A:$H,5,0),VLOOKUP(N413,'[1]TTVT AAT PxP Bailment EDC V76'!$A:$H,5,0)))</f>
        <v>Non Bailment</v>
      </c>
      <c r="B413" s="9" t="str">
        <f t="shared" si="25"/>
        <v>Completed</v>
      </c>
      <c r="C413" s="10">
        <f t="shared" si="28"/>
        <v>412</v>
      </c>
      <c r="D413" s="11" t="s">
        <v>194</v>
      </c>
      <c r="E413" s="12" t="s">
        <v>44</v>
      </c>
      <c r="F413" s="11" t="s">
        <v>0</v>
      </c>
      <c r="G413" s="11">
        <v>4390222</v>
      </c>
      <c r="H413" s="13" t="str">
        <f>IF(N413="","-",IFERROR(VLOOKUP(N413,'[1]All Route Non-Bailment V76'!$A:$H,7,0),VLOOKUP(N413,'[1]TTVT AAT PxP Bailment EDC V76'!$A:$H,7,0)))</f>
        <v>One way</v>
      </c>
      <c r="I413" s="11" t="s">
        <v>45</v>
      </c>
      <c r="J413" s="12">
        <f t="shared" si="24"/>
        <v>45261</v>
      </c>
      <c r="K413" s="12">
        <v>45261</v>
      </c>
      <c r="L413" s="12">
        <v>45261</v>
      </c>
      <c r="M413" s="12" t="s">
        <v>3</v>
      </c>
      <c r="N413" s="11" t="s">
        <v>294</v>
      </c>
      <c r="O413" s="13" t="str">
        <f>IF(N413="","-",IFERROR(VLOOKUP(N413,'[1]All Route Non-Bailment V76'!$A:$H,6,0),VLOOKUP(N413,'[1]TTVT AAT PxP Bailment EDC V76'!$A:$H,6,0)))</f>
        <v>21 - 30</v>
      </c>
      <c r="P413" s="11">
        <v>1</v>
      </c>
      <c r="Q413" s="11" t="s">
        <v>3</v>
      </c>
      <c r="R413" s="11" t="s">
        <v>3</v>
      </c>
      <c r="S413" s="13" t="str">
        <f>IF(N413="","-",IFERROR(VLOOKUP(N413,'[1]All Route Non-Bailment V76'!$A:$AF,32,0),VLOOKUP(N413,'[1]TTVT AAT PxP Bailment EDC V76'!$A:$AC,29,0)))</f>
        <v>6W</v>
      </c>
      <c r="T413" s="11" t="s">
        <v>48</v>
      </c>
      <c r="U413" s="11" t="s">
        <v>220</v>
      </c>
      <c r="V413" s="14" t="s">
        <v>221</v>
      </c>
      <c r="W413" s="11" t="s">
        <v>222</v>
      </c>
      <c r="X413" s="15" t="s">
        <v>295</v>
      </c>
      <c r="Y413" s="15" t="s">
        <v>296</v>
      </c>
      <c r="Z413" s="16" t="s">
        <v>3</v>
      </c>
      <c r="AA413" s="16" t="s">
        <v>3</v>
      </c>
      <c r="AB413" s="16" t="s">
        <v>3</v>
      </c>
      <c r="AC413" s="16" t="s">
        <v>3</v>
      </c>
      <c r="AD413" s="15" t="s">
        <v>3</v>
      </c>
      <c r="AE413" s="15" t="s">
        <v>3</v>
      </c>
      <c r="AF413" s="16" t="s">
        <v>3</v>
      </c>
      <c r="AG413" s="16" t="s">
        <v>3</v>
      </c>
      <c r="AH413" s="16" t="s">
        <v>3</v>
      </c>
      <c r="AI413" s="16" t="s">
        <v>3</v>
      </c>
      <c r="AJ413" s="15" t="s">
        <v>3</v>
      </c>
      <c r="AK413" s="15" t="s">
        <v>3</v>
      </c>
      <c r="AL413" s="16" t="s">
        <v>3</v>
      </c>
      <c r="AM413" s="16" t="s">
        <v>3</v>
      </c>
      <c r="AN413" s="16" t="s">
        <v>3</v>
      </c>
      <c r="AO413" s="16" t="s">
        <v>3</v>
      </c>
      <c r="AP413" s="16" t="s">
        <v>189</v>
      </c>
      <c r="AQ413" s="16" t="s">
        <v>3</v>
      </c>
      <c r="AR413" s="16" t="s">
        <v>3</v>
      </c>
      <c r="AS413" s="16" t="s">
        <v>3</v>
      </c>
      <c r="AT413" s="16" t="s">
        <v>3</v>
      </c>
      <c r="AU413" s="11" t="s">
        <v>3</v>
      </c>
      <c r="AV413" s="11" t="s">
        <v>3</v>
      </c>
      <c r="AW413" s="11" t="s">
        <v>3</v>
      </c>
      <c r="AX413" s="17" t="str">
        <f>VLOOKUP(G413,'[1]JDA data'!$D:$E,2,0)</f>
        <v>TGA949</v>
      </c>
      <c r="AY413" s="17" t="b">
        <f t="shared" si="26"/>
        <v>1</v>
      </c>
      <c r="AZ413" s="17" t="str">
        <f t="shared" si="27"/>
        <v>SBA</v>
      </c>
    </row>
    <row r="414" spans="1:52" s="18" customFormat="1" ht="16.5" customHeight="1" x14ac:dyDescent="0.35">
      <c r="A414" s="8" t="str">
        <f>IF(N414="","-",IFERROR(VLOOKUP(N414,'[1]All Route Non-Bailment V76'!$A:$H,5,0),VLOOKUP(N414,'[1]TTVT AAT PxP Bailment EDC V76'!$A:$H,5,0)))</f>
        <v>Non Bailment</v>
      </c>
      <c r="B414" s="9" t="str">
        <f t="shared" si="25"/>
        <v>Completed</v>
      </c>
      <c r="C414" s="10">
        <f t="shared" si="28"/>
        <v>413</v>
      </c>
      <c r="D414" s="11" t="s">
        <v>190</v>
      </c>
      <c r="E414" s="12" t="s">
        <v>44</v>
      </c>
      <c r="F414" s="11" t="s">
        <v>0</v>
      </c>
      <c r="G414" s="11">
        <v>4395578</v>
      </c>
      <c r="H414" s="13" t="str">
        <f>IF(N414="","-",IFERROR(VLOOKUP(N414,'[1]All Route Non-Bailment V76'!$A:$H,7,0),VLOOKUP(N414,'[1]TTVT AAT PxP Bailment EDC V76'!$A:$H,7,0)))</f>
        <v>One way</v>
      </c>
      <c r="I414" s="11" t="s">
        <v>45</v>
      </c>
      <c r="J414" s="12">
        <f t="shared" si="24"/>
        <v>45261</v>
      </c>
      <c r="K414" s="12">
        <v>45261</v>
      </c>
      <c r="L414" s="12">
        <v>45261</v>
      </c>
      <c r="M414" s="12" t="s">
        <v>3</v>
      </c>
      <c r="N414" s="11" t="s">
        <v>294</v>
      </c>
      <c r="O414" s="13" t="str">
        <f>IF(N414="","-",IFERROR(VLOOKUP(N414,'[1]All Route Non-Bailment V76'!$A:$H,6,0),VLOOKUP(N414,'[1]TTVT AAT PxP Bailment EDC V76'!$A:$H,6,0)))</f>
        <v>21 - 30</v>
      </c>
      <c r="P414" s="11">
        <v>1</v>
      </c>
      <c r="Q414" s="11" t="s">
        <v>3</v>
      </c>
      <c r="R414" s="11" t="s">
        <v>3</v>
      </c>
      <c r="S414" s="13" t="str">
        <f>IF(N414="","-",IFERROR(VLOOKUP(N414,'[1]All Route Non-Bailment V76'!$A:$AF,32,0),VLOOKUP(N414,'[1]TTVT AAT PxP Bailment EDC V76'!$A:$AC,29,0)))</f>
        <v>6W</v>
      </c>
      <c r="T414" s="11" t="s">
        <v>48</v>
      </c>
      <c r="U414" s="11" t="s">
        <v>226</v>
      </c>
      <c r="V414" s="14" t="s">
        <v>227</v>
      </c>
      <c r="W414" s="11" t="s">
        <v>228</v>
      </c>
      <c r="X414" s="15" t="s">
        <v>295</v>
      </c>
      <c r="Y414" s="15" t="s">
        <v>296</v>
      </c>
      <c r="Z414" s="16" t="s">
        <v>3</v>
      </c>
      <c r="AA414" s="16" t="s">
        <v>3</v>
      </c>
      <c r="AB414" s="16" t="s">
        <v>3</v>
      </c>
      <c r="AC414" s="16" t="s">
        <v>3</v>
      </c>
      <c r="AD414" s="15" t="s">
        <v>3</v>
      </c>
      <c r="AE414" s="15" t="s">
        <v>3</v>
      </c>
      <c r="AF414" s="16" t="s">
        <v>3</v>
      </c>
      <c r="AG414" s="16" t="s">
        <v>3</v>
      </c>
      <c r="AH414" s="16" t="s">
        <v>3</v>
      </c>
      <c r="AI414" s="16" t="s">
        <v>3</v>
      </c>
      <c r="AJ414" s="15" t="s">
        <v>3</v>
      </c>
      <c r="AK414" s="15" t="s">
        <v>3</v>
      </c>
      <c r="AL414" s="16" t="s">
        <v>3</v>
      </c>
      <c r="AM414" s="16" t="s">
        <v>3</v>
      </c>
      <c r="AN414" s="16" t="s">
        <v>3</v>
      </c>
      <c r="AO414" s="16" t="s">
        <v>3</v>
      </c>
      <c r="AP414" s="16" t="s">
        <v>189</v>
      </c>
      <c r="AQ414" s="16" t="s">
        <v>3</v>
      </c>
      <c r="AR414" s="16" t="s">
        <v>3</v>
      </c>
      <c r="AS414" s="16" t="s">
        <v>3</v>
      </c>
      <c r="AT414" s="16" t="s">
        <v>3</v>
      </c>
      <c r="AU414" s="11" t="s">
        <v>3</v>
      </c>
      <c r="AV414" s="11" t="s">
        <v>3</v>
      </c>
      <c r="AW414" s="11" t="s">
        <v>3</v>
      </c>
      <c r="AX414" s="17" t="str">
        <f>VLOOKUP(G414,'[1]JDA data'!$D:$E,2,0)</f>
        <v>TGA949</v>
      </c>
      <c r="AY414" s="17" t="b">
        <f t="shared" si="26"/>
        <v>1</v>
      </c>
      <c r="AZ414" s="17" t="str">
        <f t="shared" si="27"/>
        <v>SPL</v>
      </c>
    </row>
    <row r="415" spans="1:52" s="18" customFormat="1" ht="16.5" customHeight="1" x14ac:dyDescent="0.35">
      <c r="A415" s="8" t="str">
        <f>IF(N415="","-",IFERROR(VLOOKUP(N415,'[1]All Route Non-Bailment V76'!$A:$H,5,0),VLOOKUP(N415,'[1]TTVT AAT PxP Bailment EDC V76'!$A:$H,5,0)))</f>
        <v>Non Bailment</v>
      </c>
      <c r="B415" s="9" t="str">
        <f t="shared" si="25"/>
        <v>Completed</v>
      </c>
      <c r="C415" s="10">
        <f t="shared" si="28"/>
        <v>414</v>
      </c>
      <c r="D415" s="11" t="s">
        <v>182</v>
      </c>
      <c r="E415" s="12" t="s">
        <v>44</v>
      </c>
      <c r="F415" s="11" t="s">
        <v>0</v>
      </c>
      <c r="G415" s="11">
        <v>4395579</v>
      </c>
      <c r="H415" s="13" t="str">
        <f>IF(N415="","-",IFERROR(VLOOKUP(N415,'[1]All Route Non-Bailment V76'!$A:$H,7,0),VLOOKUP(N415,'[1]TTVT AAT PxP Bailment EDC V76'!$A:$H,7,0)))</f>
        <v>One way</v>
      </c>
      <c r="I415" s="11" t="s">
        <v>45</v>
      </c>
      <c r="J415" s="12">
        <f t="shared" ref="J415:J478" si="29">K415</f>
        <v>45261</v>
      </c>
      <c r="K415" s="12">
        <v>45261</v>
      </c>
      <c r="L415" s="12">
        <v>45261</v>
      </c>
      <c r="M415" s="12" t="s">
        <v>3</v>
      </c>
      <c r="N415" s="11" t="s">
        <v>294</v>
      </c>
      <c r="O415" s="13" t="str">
        <f>IF(N415="","-",IFERROR(VLOOKUP(N415,'[1]All Route Non-Bailment V76'!$A:$H,6,0),VLOOKUP(N415,'[1]TTVT AAT PxP Bailment EDC V76'!$A:$H,6,0)))</f>
        <v>21 - 30</v>
      </c>
      <c r="P415" s="11">
        <v>1</v>
      </c>
      <c r="Q415" s="11" t="s">
        <v>3</v>
      </c>
      <c r="R415" s="11" t="s">
        <v>3</v>
      </c>
      <c r="S415" s="13" t="str">
        <f>IF(N415="","-",IFERROR(VLOOKUP(N415,'[1]All Route Non-Bailment V76'!$A:$AF,32,0),VLOOKUP(N415,'[1]TTVT AAT PxP Bailment EDC V76'!$A:$AC,29,0)))</f>
        <v>6W</v>
      </c>
      <c r="T415" s="11" t="s">
        <v>48</v>
      </c>
      <c r="U415" s="11" t="s">
        <v>250</v>
      </c>
      <c r="V415" s="14" t="s">
        <v>251</v>
      </c>
      <c r="W415" s="11" t="s">
        <v>252</v>
      </c>
      <c r="X415" s="15" t="s">
        <v>295</v>
      </c>
      <c r="Y415" s="15" t="s">
        <v>296</v>
      </c>
      <c r="Z415" s="16" t="s">
        <v>3</v>
      </c>
      <c r="AA415" s="16" t="s">
        <v>3</v>
      </c>
      <c r="AB415" s="16" t="s">
        <v>3</v>
      </c>
      <c r="AC415" s="16" t="s">
        <v>3</v>
      </c>
      <c r="AD415" s="15" t="s">
        <v>3</v>
      </c>
      <c r="AE415" s="15" t="s">
        <v>3</v>
      </c>
      <c r="AF415" s="16" t="s">
        <v>3</v>
      </c>
      <c r="AG415" s="16" t="s">
        <v>3</v>
      </c>
      <c r="AH415" s="16" t="s">
        <v>3</v>
      </c>
      <c r="AI415" s="16" t="s">
        <v>3</v>
      </c>
      <c r="AJ415" s="15" t="s">
        <v>3</v>
      </c>
      <c r="AK415" s="15" t="s">
        <v>3</v>
      </c>
      <c r="AL415" s="16" t="s">
        <v>3</v>
      </c>
      <c r="AM415" s="16" t="s">
        <v>3</v>
      </c>
      <c r="AN415" s="16" t="s">
        <v>3</v>
      </c>
      <c r="AO415" s="16" t="s">
        <v>3</v>
      </c>
      <c r="AP415" s="16" t="s">
        <v>189</v>
      </c>
      <c r="AQ415" s="16" t="s">
        <v>3</v>
      </c>
      <c r="AR415" s="16" t="s">
        <v>3</v>
      </c>
      <c r="AS415" s="16" t="s">
        <v>3</v>
      </c>
      <c r="AT415" s="16" t="s">
        <v>3</v>
      </c>
      <c r="AU415" s="11" t="s">
        <v>3</v>
      </c>
      <c r="AV415" s="11" t="s">
        <v>3</v>
      </c>
      <c r="AW415" s="11" t="s">
        <v>3</v>
      </c>
      <c r="AX415" s="17" t="str">
        <f>VLOOKUP(G415,'[1]JDA data'!$D:$E,2,0)</f>
        <v>TGA949</v>
      </c>
      <c r="AY415" s="17" t="b">
        <f t="shared" si="26"/>
        <v>1</v>
      </c>
      <c r="AZ415" s="17" t="str">
        <f t="shared" si="27"/>
        <v>PPGT</v>
      </c>
    </row>
    <row r="416" spans="1:52" s="18" customFormat="1" ht="16.5" customHeight="1" x14ac:dyDescent="0.35">
      <c r="A416" s="8" t="str">
        <f>IF(N416="","-",IFERROR(VLOOKUP(N416,'[1]All Route Non-Bailment V76'!$A:$H,5,0),VLOOKUP(N416,'[1]TTVT AAT PxP Bailment EDC V76'!$A:$H,5,0)))</f>
        <v>Non Bailment</v>
      </c>
      <c r="B416" s="9" t="str">
        <f t="shared" si="25"/>
        <v>Completed</v>
      </c>
      <c r="C416" s="10">
        <f t="shared" si="28"/>
        <v>415</v>
      </c>
      <c r="D416" s="11" t="s">
        <v>190</v>
      </c>
      <c r="E416" s="12" t="s">
        <v>44</v>
      </c>
      <c r="F416" s="11" t="s">
        <v>0</v>
      </c>
      <c r="G416" s="11">
        <v>4395580</v>
      </c>
      <c r="H416" s="13" t="str">
        <f>IF(N416="","-",IFERROR(VLOOKUP(N416,'[1]All Route Non-Bailment V76'!$A:$H,7,0),VLOOKUP(N416,'[1]TTVT AAT PxP Bailment EDC V76'!$A:$H,7,0)))</f>
        <v>One way</v>
      </c>
      <c r="I416" s="11" t="s">
        <v>45</v>
      </c>
      <c r="J416" s="12">
        <f t="shared" si="29"/>
        <v>45261</v>
      </c>
      <c r="K416" s="12">
        <v>45261</v>
      </c>
      <c r="L416" s="12">
        <v>45261</v>
      </c>
      <c r="M416" s="12" t="s">
        <v>3</v>
      </c>
      <c r="N416" s="11" t="s">
        <v>294</v>
      </c>
      <c r="O416" s="13" t="str">
        <f>IF(N416="","-",IFERROR(VLOOKUP(N416,'[1]All Route Non-Bailment V76'!$A:$H,6,0),VLOOKUP(N416,'[1]TTVT AAT PxP Bailment EDC V76'!$A:$H,6,0)))</f>
        <v>21 - 30</v>
      </c>
      <c r="P416" s="11">
        <v>1</v>
      </c>
      <c r="Q416" s="11" t="s">
        <v>3</v>
      </c>
      <c r="R416" s="11" t="s">
        <v>3</v>
      </c>
      <c r="S416" s="13" t="str">
        <f>IF(N416="","-",IFERROR(VLOOKUP(N416,'[1]All Route Non-Bailment V76'!$A:$AF,32,0),VLOOKUP(N416,'[1]TTVT AAT PxP Bailment EDC V76'!$A:$AC,29,0)))</f>
        <v>6W</v>
      </c>
      <c r="T416" s="11" t="s">
        <v>48</v>
      </c>
      <c r="U416" s="11" t="s">
        <v>247</v>
      </c>
      <c r="V416" s="14" t="s">
        <v>248</v>
      </c>
      <c r="W416" s="11" t="s">
        <v>249</v>
      </c>
      <c r="X416" s="15" t="s">
        <v>295</v>
      </c>
      <c r="Y416" s="15" t="s">
        <v>296</v>
      </c>
      <c r="Z416" s="16" t="s">
        <v>3</v>
      </c>
      <c r="AA416" s="16" t="s">
        <v>3</v>
      </c>
      <c r="AB416" s="16" t="s">
        <v>3</v>
      </c>
      <c r="AC416" s="16" t="s">
        <v>3</v>
      </c>
      <c r="AD416" s="15" t="s">
        <v>3</v>
      </c>
      <c r="AE416" s="15" t="s">
        <v>3</v>
      </c>
      <c r="AF416" s="16" t="s">
        <v>3</v>
      </c>
      <c r="AG416" s="16" t="s">
        <v>3</v>
      </c>
      <c r="AH416" s="16" t="s">
        <v>3</v>
      </c>
      <c r="AI416" s="16" t="s">
        <v>3</v>
      </c>
      <c r="AJ416" s="15" t="s">
        <v>3</v>
      </c>
      <c r="AK416" s="15" t="s">
        <v>3</v>
      </c>
      <c r="AL416" s="16" t="s">
        <v>3</v>
      </c>
      <c r="AM416" s="16" t="s">
        <v>3</v>
      </c>
      <c r="AN416" s="16" t="s">
        <v>3</v>
      </c>
      <c r="AO416" s="16" t="s">
        <v>3</v>
      </c>
      <c r="AP416" s="16" t="s">
        <v>189</v>
      </c>
      <c r="AQ416" s="16" t="s">
        <v>3</v>
      </c>
      <c r="AR416" s="16" t="s">
        <v>3</v>
      </c>
      <c r="AS416" s="16" t="s">
        <v>3</v>
      </c>
      <c r="AT416" s="16" t="s">
        <v>3</v>
      </c>
      <c r="AU416" s="11" t="s">
        <v>3</v>
      </c>
      <c r="AV416" s="11" t="s">
        <v>3</v>
      </c>
      <c r="AW416" s="11" t="s">
        <v>3</v>
      </c>
      <c r="AX416" s="17" t="str">
        <f>VLOOKUP(G416,'[1]JDA data'!$D:$E,2,0)</f>
        <v>TGA949</v>
      </c>
      <c r="AY416" s="17" t="b">
        <f t="shared" si="26"/>
        <v>1</v>
      </c>
      <c r="AZ416" s="17" t="str">
        <f t="shared" si="27"/>
        <v>SPL</v>
      </c>
    </row>
    <row r="417" spans="1:52" s="18" customFormat="1" ht="16.5" customHeight="1" x14ac:dyDescent="0.35">
      <c r="A417" s="8" t="str">
        <f>IF(N417="","-",IFERROR(VLOOKUP(N417,'[1]All Route Non-Bailment V76'!$A:$H,5,0),VLOOKUP(N417,'[1]TTVT AAT PxP Bailment EDC V76'!$A:$H,5,0)))</f>
        <v>Non Bailment</v>
      </c>
      <c r="B417" s="9" t="str">
        <f t="shared" si="25"/>
        <v>Completed</v>
      </c>
      <c r="C417" s="10">
        <f t="shared" si="28"/>
        <v>416</v>
      </c>
      <c r="D417" s="11" t="s">
        <v>182</v>
      </c>
      <c r="E417" s="12" t="s">
        <v>44</v>
      </c>
      <c r="F417" s="11" t="s">
        <v>0</v>
      </c>
      <c r="G417" s="11">
        <v>4395581</v>
      </c>
      <c r="H417" s="13" t="str">
        <f>IF(N417="","-",IFERROR(VLOOKUP(N417,'[1]All Route Non-Bailment V76'!$A:$H,7,0),VLOOKUP(N417,'[1]TTVT AAT PxP Bailment EDC V76'!$A:$H,7,0)))</f>
        <v>One way</v>
      </c>
      <c r="I417" s="11" t="s">
        <v>45</v>
      </c>
      <c r="J417" s="12">
        <f t="shared" si="29"/>
        <v>45261</v>
      </c>
      <c r="K417" s="12">
        <v>45261</v>
      </c>
      <c r="L417" s="12">
        <v>45261</v>
      </c>
      <c r="M417" s="12" t="s">
        <v>3</v>
      </c>
      <c r="N417" s="11" t="s">
        <v>297</v>
      </c>
      <c r="O417" s="13" t="str">
        <f>IF(N417="","-",IFERROR(VLOOKUP(N417,'[1]All Route Non-Bailment V76'!$A:$H,6,0),VLOOKUP(N417,'[1]TTVT AAT PxP Bailment EDC V76'!$A:$H,6,0)))</f>
        <v>21 - 30</v>
      </c>
      <c r="P417" s="11">
        <v>1</v>
      </c>
      <c r="Q417" s="11" t="s">
        <v>3</v>
      </c>
      <c r="R417" s="11" t="s">
        <v>3</v>
      </c>
      <c r="S417" s="13" t="str">
        <f>IF(N417="","-",IFERROR(VLOOKUP(N417,'[1]All Route Non-Bailment V76'!$A:$AF,32,0),VLOOKUP(N417,'[1]TTVT AAT PxP Bailment EDC V76'!$A:$AC,29,0)))</f>
        <v>6W</v>
      </c>
      <c r="T417" s="11" t="s">
        <v>48</v>
      </c>
      <c r="U417" s="11" t="s">
        <v>256</v>
      </c>
      <c r="V417" s="14" t="s">
        <v>257</v>
      </c>
      <c r="W417" s="11" t="s">
        <v>258</v>
      </c>
      <c r="X417" s="15" t="s">
        <v>295</v>
      </c>
      <c r="Y417" s="15" t="s">
        <v>296</v>
      </c>
      <c r="Z417" s="16" t="s">
        <v>3</v>
      </c>
      <c r="AA417" s="16" t="s">
        <v>3</v>
      </c>
      <c r="AB417" s="16" t="s">
        <v>3</v>
      </c>
      <c r="AC417" s="16" t="s">
        <v>3</v>
      </c>
      <c r="AD417" s="15" t="s">
        <v>3</v>
      </c>
      <c r="AE417" s="15" t="s">
        <v>3</v>
      </c>
      <c r="AF417" s="16" t="s">
        <v>3</v>
      </c>
      <c r="AG417" s="16" t="s">
        <v>3</v>
      </c>
      <c r="AH417" s="16" t="s">
        <v>3</v>
      </c>
      <c r="AI417" s="16" t="s">
        <v>3</v>
      </c>
      <c r="AJ417" s="15" t="s">
        <v>3</v>
      </c>
      <c r="AK417" s="15" t="s">
        <v>3</v>
      </c>
      <c r="AL417" s="16" t="s">
        <v>3</v>
      </c>
      <c r="AM417" s="16" t="s">
        <v>3</v>
      </c>
      <c r="AN417" s="16" t="s">
        <v>3</v>
      </c>
      <c r="AO417" s="16" t="s">
        <v>3</v>
      </c>
      <c r="AP417" s="16" t="s">
        <v>189</v>
      </c>
      <c r="AQ417" s="16" t="s">
        <v>3</v>
      </c>
      <c r="AR417" s="16" t="s">
        <v>3</v>
      </c>
      <c r="AS417" s="16" t="s">
        <v>3</v>
      </c>
      <c r="AT417" s="16" t="s">
        <v>3</v>
      </c>
      <c r="AU417" s="11" t="s">
        <v>3</v>
      </c>
      <c r="AV417" s="11" t="s">
        <v>3</v>
      </c>
      <c r="AW417" s="11" t="s">
        <v>3</v>
      </c>
      <c r="AX417" s="17" t="str">
        <f>VLOOKUP(G417,'[1]JDA data'!$D:$E,2,0)</f>
        <v>TGA160</v>
      </c>
      <c r="AY417" s="17" t="b">
        <f t="shared" si="26"/>
        <v>1</v>
      </c>
      <c r="AZ417" s="17" t="str">
        <f t="shared" si="27"/>
        <v>PPGT</v>
      </c>
    </row>
    <row r="418" spans="1:52" s="18" customFormat="1" ht="16.5" customHeight="1" x14ac:dyDescent="0.35">
      <c r="A418" s="8" t="str">
        <f>IF(N418="","-",IFERROR(VLOOKUP(N418,'[1]All Route Non-Bailment V76'!$A:$H,5,0),VLOOKUP(N418,'[1]TTVT AAT PxP Bailment EDC V76'!$A:$H,5,0)))</f>
        <v>Non Bailment</v>
      </c>
      <c r="B418" s="9" t="str">
        <f t="shared" si="25"/>
        <v>Completed</v>
      </c>
      <c r="C418" s="10">
        <f t="shared" si="28"/>
        <v>417</v>
      </c>
      <c r="D418" s="11" t="s">
        <v>190</v>
      </c>
      <c r="E418" s="12" t="s">
        <v>44</v>
      </c>
      <c r="F418" s="11" t="s">
        <v>0</v>
      </c>
      <c r="G418" s="11">
        <v>4390370</v>
      </c>
      <c r="H418" s="13" t="str">
        <f>IF(N418="","-",IFERROR(VLOOKUP(N418,'[1]All Route Non-Bailment V76'!$A:$H,7,0),VLOOKUP(N418,'[1]TTVT AAT PxP Bailment EDC V76'!$A:$H,7,0)))</f>
        <v>One way</v>
      </c>
      <c r="I418" s="11" t="s">
        <v>45</v>
      </c>
      <c r="J418" s="12">
        <f t="shared" si="29"/>
        <v>45261</v>
      </c>
      <c r="K418" s="12">
        <v>45261</v>
      </c>
      <c r="L418" s="12">
        <v>45261</v>
      </c>
      <c r="M418" s="12" t="s">
        <v>3</v>
      </c>
      <c r="N418" s="11" t="s">
        <v>298</v>
      </c>
      <c r="O418" s="13" t="str">
        <f>IF(N418="","-",IFERROR(VLOOKUP(N418,'[1]All Route Non-Bailment V76'!$A:$H,6,0),VLOOKUP(N418,'[1]TTVT AAT PxP Bailment EDC V76'!$A:$H,6,0)))</f>
        <v>21 - 30</v>
      </c>
      <c r="P418" s="11">
        <v>1</v>
      </c>
      <c r="Q418" s="11" t="s">
        <v>3</v>
      </c>
      <c r="R418" s="11" t="s">
        <v>3</v>
      </c>
      <c r="S418" s="13" t="str">
        <f>IF(N418="","-",IFERROR(VLOOKUP(N418,'[1]All Route Non-Bailment V76'!$A:$AF,32,0),VLOOKUP(N418,'[1]TTVT AAT PxP Bailment EDC V76'!$A:$AC,29,0)))</f>
        <v>6W</v>
      </c>
      <c r="T418" s="11" t="s">
        <v>48</v>
      </c>
      <c r="U418" s="11" t="s">
        <v>287</v>
      </c>
      <c r="V418" s="14" t="s">
        <v>288</v>
      </c>
      <c r="W418" s="11" t="s">
        <v>289</v>
      </c>
      <c r="X418" s="15" t="s">
        <v>299</v>
      </c>
      <c r="Y418" s="15" t="s">
        <v>300</v>
      </c>
      <c r="Z418" s="16" t="s">
        <v>3</v>
      </c>
      <c r="AA418" s="16" t="s">
        <v>3</v>
      </c>
      <c r="AB418" s="16" t="s">
        <v>3</v>
      </c>
      <c r="AC418" s="16" t="s">
        <v>3</v>
      </c>
      <c r="AD418" s="15" t="s">
        <v>3</v>
      </c>
      <c r="AE418" s="15" t="s">
        <v>3</v>
      </c>
      <c r="AF418" s="16" t="s">
        <v>3</v>
      </c>
      <c r="AG418" s="16" t="s">
        <v>3</v>
      </c>
      <c r="AH418" s="16" t="s">
        <v>3</v>
      </c>
      <c r="AI418" s="16" t="s">
        <v>3</v>
      </c>
      <c r="AJ418" s="15" t="s">
        <v>3</v>
      </c>
      <c r="AK418" s="15" t="s">
        <v>3</v>
      </c>
      <c r="AL418" s="16" t="s">
        <v>3</v>
      </c>
      <c r="AM418" s="16" t="s">
        <v>3</v>
      </c>
      <c r="AN418" s="16" t="s">
        <v>3</v>
      </c>
      <c r="AO418" s="16" t="s">
        <v>3</v>
      </c>
      <c r="AP418" s="16" t="s">
        <v>189</v>
      </c>
      <c r="AQ418" s="16" t="s">
        <v>3</v>
      </c>
      <c r="AR418" s="16" t="s">
        <v>3</v>
      </c>
      <c r="AS418" s="16" t="s">
        <v>3</v>
      </c>
      <c r="AT418" s="16" t="s">
        <v>3</v>
      </c>
      <c r="AU418" s="11" t="s">
        <v>3</v>
      </c>
      <c r="AV418" s="11" t="s">
        <v>3</v>
      </c>
      <c r="AW418" s="11" t="s">
        <v>3</v>
      </c>
      <c r="AX418" s="17" t="str">
        <f>VLOOKUP(G418,'[1]JDA data'!$D:$E,2,0)</f>
        <v>TGA927</v>
      </c>
      <c r="AY418" s="17" t="b">
        <f t="shared" si="26"/>
        <v>1</v>
      </c>
      <c r="AZ418" s="17" t="str">
        <f t="shared" si="27"/>
        <v>SPL</v>
      </c>
    </row>
    <row r="419" spans="1:52" s="18" customFormat="1" ht="16.5" customHeight="1" x14ac:dyDescent="0.35">
      <c r="A419" s="8" t="str">
        <f>IF(N419="","-",IFERROR(VLOOKUP(N419,'[1]All Route Non-Bailment V76'!$A:$H,5,0),VLOOKUP(N419,'[1]TTVT AAT PxP Bailment EDC V76'!$A:$H,5,0)))</f>
        <v>Non Bailment</v>
      </c>
      <c r="B419" s="9" t="str">
        <f t="shared" si="25"/>
        <v>Completed</v>
      </c>
      <c r="C419" s="10">
        <f t="shared" si="28"/>
        <v>418</v>
      </c>
      <c r="D419" s="11" t="s">
        <v>182</v>
      </c>
      <c r="E419" s="12" t="s">
        <v>44</v>
      </c>
      <c r="F419" s="11" t="s">
        <v>0</v>
      </c>
      <c r="G419" s="11">
        <v>4395585</v>
      </c>
      <c r="H419" s="13" t="str">
        <f>IF(N419="","-",IFERROR(VLOOKUP(N419,'[1]All Route Non-Bailment V76'!$A:$H,7,0),VLOOKUP(N419,'[1]TTVT AAT PxP Bailment EDC V76'!$A:$H,7,0)))</f>
        <v>One way</v>
      </c>
      <c r="I419" s="11" t="s">
        <v>45</v>
      </c>
      <c r="J419" s="12">
        <f t="shared" si="29"/>
        <v>45261</v>
      </c>
      <c r="K419" s="12">
        <v>45261</v>
      </c>
      <c r="L419" s="12">
        <v>45261</v>
      </c>
      <c r="M419" s="12" t="s">
        <v>3</v>
      </c>
      <c r="N419" s="11" t="s">
        <v>298</v>
      </c>
      <c r="O419" s="13" t="str">
        <f>IF(N419="","-",IFERROR(VLOOKUP(N419,'[1]All Route Non-Bailment V76'!$A:$H,6,0),VLOOKUP(N419,'[1]TTVT AAT PxP Bailment EDC V76'!$A:$H,6,0)))</f>
        <v>21 - 30</v>
      </c>
      <c r="P419" s="11">
        <v>1</v>
      </c>
      <c r="Q419" s="11" t="s">
        <v>3</v>
      </c>
      <c r="R419" s="11" t="s">
        <v>3</v>
      </c>
      <c r="S419" s="13" t="str">
        <f>IF(N419="","-",IFERROR(VLOOKUP(N419,'[1]All Route Non-Bailment V76'!$A:$AF,32,0),VLOOKUP(N419,'[1]TTVT AAT PxP Bailment EDC V76'!$A:$AC,29,0)))</f>
        <v>6W</v>
      </c>
      <c r="T419" s="11" t="s">
        <v>48</v>
      </c>
      <c r="U419" s="11" t="s">
        <v>250</v>
      </c>
      <c r="V419" s="14" t="s">
        <v>251</v>
      </c>
      <c r="W419" s="11" t="s">
        <v>252</v>
      </c>
      <c r="X419" s="15" t="s">
        <v>299</v>
      </c>
      <c r="Y419" s="15" t="s">
        <v>300</v>
      </c>
      <c r="Z419" s="16" t="s">
        <v>3</v>
      </c>
      <c r="AA419" s="16" t="s">
        <v>3</v>
      </c>
      <c r="AB419" s="16" t="s">
        <v>3</v>
      </c>
      <c r="AC419" s="16" t="s">
        <v>3</v>
      </c>
      <c r="AD419" s="15" t="s">
        <v>3</v>
      </c>
      <c r="AE419" s="15" t="s">
        <v>3</v>
      </c>
      <c r="AF419" s="16" t="s">
        <v>3</v>
      </c>
      <c r="AG419" s="16" t="s">
        <v>3</v>
      </c>
      <c r="AH419" s="16" t="s">
        <v>3</v>
      </c>
      <c r="AI419" s="16" t="s">
        <v>3</v>
      </c>
      <c r="AJ419" s="15" t="s">
        <v>3</v>
      </c>
      <c r="AK419" s="15" t="s">
        <v>3</v>
      </c>
      <c r="AL419" s="16" t="s">
        <v>3</v>
      </c>
      <c r="AM419" s="16" t="s">
        <v>3</v>
      </c>
      <c r="AN419" s="16" t="s">
        <v>3</v>
      </c>
      <c r="AO419" s="16" t="s">
        <v>3</v>
      </c>
      <c r="AP419" s="16" t="s">
        <v>189</v>
      </c>
      <c r="AQ419" s="16" t="s">
        <v>3</v>
      </c>
      <c r="AR419" s="16" t="s">
        <v>3</v>
      </c>
      <c r="AS419" s="16" t="s">
        <v>3</v>
      </c>
      <c r="AT419" s="16" t="s">
        <v>3</v>
      </c>
      <c r="AU419" s="11" t="s">
        <v>3</v>
      </c>
      <c r="AV419" s="11" t="s">
        <v>3</v>
      </c>
      <c r="AW419" s="11" t="s">
        <v>3</v>
      </c>
      <c r="AX419" s="17" t="str">
        <f>VLOOKUP(G419,'[1]JDA data'!$D:$E,2,0)</f>
        <v>TGA927</v>
      </c>
      <c r="AY419" s="17" t="b">
        <f t="shared" si="26"/>
        <v>1</v>
      </c>
      <c r="AZ419" s="17" t="str">
        <f t="shared" si="27"/>
        <v>PPGT</v>
      </c>
    </row>
    <row r="420" spans="1:52" s="18" customFormat="1" ht="16.5" customHeight="1" x14ac:dyDescent="0.35">
      <c r="A420" s="8" t="str">
        <f>IF(N420="","-",IFERROR(VLOOKUP(N420,'[1]All Route Non-Bailment V76'!$A:$H,5,0),VLOOKUP(N420,'[1]TTVT AAT PxP Bailment EDC V76'!$A:$H,5,0)))</f>
        <v>Non Bailment</v>
      </c>
      <c r="B420" s="9" t="str">
        <f t="shared" si="25"/>
        <v>Completed</v>
      </c>
      <c r="C420" s="10">
        <f t="shared" si="28"/>
        <v>419</v>
      </c>
      <c r="D420" s="11" t="s">
        <v>194</v>
      </c>
      <c r="E420" s="12" t="s">
        <v>44</v>
      </c>
      <c r="F420" s="11" t="s">
        <v>0</v>
      </c>
      <c r="G420" s="11">
        <v>4390253</v>
      </c>
      <c r="H420" s="13" t="str">
        <f>IF(N420="","-",IFERROR(VLOOKUP(N420,'[1]All Route Non-Bailment V76'!$A:$H,7,0),VLOOKUP(N420,'[1]TTVT AAT PxP Bailment EDC V76'!$A:$H,7,0)))</f>
        <v>One way</v>
      </c>
      <c r="I420" s="11" t="s">
        <v>45</v>
      </c>
      <c r="J420" s="12">
        <f t="shared" si="29"/>
        <v>45261</v>
      </c>
      <c r="K420" s="12">
        <v>45261</v>
      </c>
      <c r="L420" s="12">
        <v>45261</v>
      </c>
      <c r="M420" s="12" t="s">
        <v>3</v>
      </c>
      <c r="N420" s="11" t="s">
        <v>301</v>
      </c>
      <c r="O420" s="13" t="str">
        <f>IF(N420="","-",IFERROR(VLOOKUP(N420,'[1]All Route Non-Bailment V76'!$A:$H,6,0),VLOOKUP(N420,'[1]TTVT AAT PxP Bailment EDC V76'!$A:$H,6,0)))</f>
        <v>11 - 20</v>
      </c>
      <c r="P420" s="11">
        <v>1</v>
      </c>
      <c r="Q420" s="11" t="s">
        <v>3</v>
      </c>
      <c r="R420" s="11" t="s">
        <v>3</v>
      </c>
      <c r="S420" s="13" t="str">
        <f>IF(N420="","-",IFERROR(VLOOKUP(N420,'[1]All Route Non-Bailment V76'!$A:$AF,32,0),VLOOKUP(N420,'[1]TTVT AAT PxP Bailment EDC V76'!$A:$AC,29,0)))</f>
        <v>6W</v>
      </c>
      <c r="T420" s="11" t="s">
        <v>48</v>
      </c>
      <c r="U420" s="11" t="s">
        <v>204</v>
      </c>
      <c r="V420" s="14" t="s">
        <v>205</v>
      </c>
      <c r="W420" s="11" t="s">
        <v>206</v>
      </c>
      <c r="X420" s="15" t="s">
        <v>302</v>
      </c>
      <c r="Y420" s="15" t="s">
        <v>303</v>
      </c>
      <c r="Z420" s="16" t="s">
        <v>3</v>
      </c>
      <c r="AA420" s="16" t="s">
        <v>3</v>
      </c>
      <c r="AB420" s="16" t="s">
        <v>3</v>
      </c>
      <c r="AC420" s="16" t="s">
        <v>3</v>
      </c>
      <c r="AD420" s="15" t="s">
        <v>3</v>
      </c>
      <c r="AE420" s="15" t="s">
        <v>3</v>
      </c>
      <c r="AF420" s="16" t="s">
        <v>3</v>
      </c>
      <c r="AG420" s="16" t="s">
        <v>3</v>
      </c>
      <c r="AH420" s="16" t="s">
        <v>3</v>
      </c>
      <c r="AI420" s="16" t="s">
        <v>3</v>
      </c>
      <c r="AJ420" s="15" t="s">
        <v>3</v>
      </c>
      <c r="AK420" s="15" t="s">
        <v>3</v>
      </c>
      <c r="AL420" s="16" t="s">
        <v>3</v>
      </c>
      <c r="AM420" s="16" t="s">
        <v>3</v>
      </c>
      <c r="AN420" s="16" t="s">
        <v>3</v>
      </c>
      <c r="AO420" s="16" t="s">
        <v>3</v>
      </c>
      <c r="AP420" s="16" t="s">
        <v>189</v>
      </c>
      <c r="AQ420" s="16" t="s">
        <v>3</v>
      </c>
      <c r="AR420" s="16" t="s">
        <v>3</v>
      </c>
      <c r="AS420" s="16" t="s">
        <v>3</v>
      </c>
      <c r="AT420" s="16" t="s">
        <v>3</v>
      </c>
      <c r="AU420" s="11" t="s">
        <v>3</v>
      </c>
      <c r="AV420" s="11" t="s">
        <v>3</v>
      </c>
      <c r="AW420" s="11" t="s">
        <v>3</v>
      </c>
      <c r="AX420" s="17" t="str">
        <f>VLOOKUP(G420,'[1]JDA data'!$D:$E,2,0)</f>
        <v>TGA397</v>
      </c>
      <c r="AY420" s="17" t="b">
        <f t="shared" si="26"/>
        <v>1</v>
      </c>
      <c r="AZ420" s="17" t="str">
        <f t="shared" si="27"/>
        <v>SBA</v>
      </c>
    </row>
    <row r="421" spans="1:52" s="18" customFormat="1" ht="16.5" customHeight="1" x14ac:dyDescent="0.35">
      <c r="A421" s="8" t="str">
        <f>IF(N421="","-",IFERROR(VLOOKUP(N421,'[1]All Route Non-Bailment V76'!$A:$H,5,0),VLOOKUP(N421,'[1]TTVT AAT PxP Bailment EDC V76'!$A:$H,5,0)))</f>
        <v>Non Bailment</v>
      </c>
      <c r="B421" s="9" t="str">
        <f t="shared" si="25"/>
        <v>Completed</v>
      </c>
      <c r="C421" s="10">
        <f t="shared" si="28"/>
        <v>420</v>
      </c>
      <c r="D421" s="11" t="s">
        <v>190</v>
      </c>
      <c r="E421" s="12" t="s">
        <v>44</v>
      </c>
      <c r="F421" s="11" t="s">
        <v>0</v>
      </c>
      <c r="G421" s="11">
        <v>4395586</v>
      </c>
      <c r="H421" s="13" t="str">
        <f>IF(N421="","-",IFERROR(VLOOKUP(N421,'[1]All Route Non-Bailment V76'!$A:$H,7,0),VLOOKUP(N421,'[1]TTVT AAT PxP Bailment EDC V76'!$A:$H,7,0)))</f>
        <v>One way</v>
      </c>
      <c r="I421" s="11" t="s">
        <v>45</v>
      </c>
      <c r="J421" s="12">
        <f t="shared" si="29"/>
        <v>45261</v>
      </c>
      <c r="K421" s="12">
        <v>45261</v>
      </c>
      <c r="L421" s="12">
        <v>45261</v>
      </c>
      <c r="M421" s="12" t="s">
        <v>3</v>
      </c>
      <c r="N421" s="11" t="s">
        <v>301</v>
      </c>
      <c r="O421" s="13" t="str">
        <f>IF(N421="","-",IFERROR(VLOOKUP(N421,'[1]All Route Non-Bailment V76'!$A:$H,6,0),VLOOKUP(N421,'[1]TTVT AAT PxP Bailment EDC V76'!$A:$H,6,0)))</f>
        <v>11 - 20</v>
      </c>
      <c r="P421" s="11">
        <v>1</v>
      </c>
      <c r="Q421" s="11" t="s">
        <v>3</v>
      </c>
      <c r="R421" s="11" t="s">
        <v>3</v>
      </c>
      <c r="S421" s="13" t="str">
        <f>IF(N421="","-",IFERROR(VLOOKUP(N421,'[1]All Route Non-Bailment V76'!$A:$AF,32,0),VLOOKUP(N421,'[1]TTVT AAT PxP Bailment EDC V76'!$A:$AC,29,0)))</f>
        <v>6W</v>
      </c>
      <c r="T421" s="11" t="s">
        <v>48</v>
      </c>
      <c r="U421" s="11" t="s">
        <v>266</v>
      </c>
      <c r="V421" s="14" t="s">
        <v>267</v>
      </c>
      <c r="W421" s="11" t="s">
        <v>268</v>
      </c>
      <c r="X421" s="15" t="s">
        <v>302</v>
      </c>
      <c r="Y421" s="15" t="s">
        <v>303</v>
      </c>
      <c r="Z421" s="16" t="s">
        <v>3</v>
      </c>
      <c r="AA421" s="16" t="s">
        <v>3</v>
      </c>
      <c r="AB421" s="16" t="s">
        <v>3</v>
      </c>
      <c r="AC421" s="16" t="s">
        <v>3</v>
      </c>
      <c r="AD421" s="15" t="s">
        <v>3</v>
      </c>
      <c r="AE421" s="15" t="s">
        <v>3</v>
      </c>
      <c r="AF421" s="16" t="s">
        <v>3</v>
      </c>
      <c r="AG421" s="16" t="s">
        <v>3</v>
      </c>
      <c r="AH421" s="16" t="s">
        <v>3</v>
      </c>
      <c r="AI421" s="16" t="s">
        <v>3</v>
      </c>
      <c r="AJ421" s="15" t="s">
        <v>3</v>
      </c>
      <c r="AK421" s="15" t="s">
        <v>3</v>
      </c>
      <c r="AL421" s="16" t="s">
        <v>3</v>
      </c>
      <c r="AM421" s="16" t="s">
        <v>3</v>
      </c>
      <c r="AN421" s="16" t="s">
        <v>3</v>
      </c>
      <c r="AO421" s="16" t="s">
        <v>3</v>
      </c>
      <c r="AP421" s="16" t="s">
        <v>189</v>
      </c>
      <c r="AQ421" s="16" t="s">
        <v>3</v>
      </c>
      <c r="AR421" s="16" t="s">
        <v>3</v>
      </c>
      <c r="AS421" s="16" t="s">
        <v>3</v>
      </c>
      <c r="AT421" s="16" t="s">
        <v>3</v>
      </c>
      <c r="AU421" s="11" t="s">
        <v>3</v>
      </c>
      <c r="AV421" s="11" t="s">
        <v>3</v>
      </c>
      <c r="AW421" s="11" t="s">
        <v>3</v>
      </c>
      <c r="AX421" s="17" t="str">
        <f>VLOOKUP(G421,'[1]JDA data'!$D:$E,2,0)</f>
        <v>TGA397</v>
      </c>
      <c r="AY421" s="17" t="b">
        <f t="shared" si="26"/>
        <v>1</v>
      </c>
      <c r="AZ421" s="17" t="str">
        <f t="shared" si="27"/>
        <v>SPL</v>
      </c>
    </row>
    <row r="422" spans="1:52" s="18" customFormat="1" ht="16.5" customHeight="1" x14ac:dyDescent="0.35">
      <c r="A422" s="8" t="str">
        <f>IF(N422="","-",IFERROR(VLOOKUP(N422,'[1]All Route Non-Bailment V76'!$A:$H,5,0),VLOOKUP(N422,'[1]TTVT AAT PxP Bailment EDC V76'!$A:$H,5,0)))</f>
        <v>Non Bailment</v>
      </c>
      <c r="B422" s="9" t="str">
        <f t="shared" si="25"/>
        <v>Completed</v>
      </c>
      <c r="C422" s="10">
        <f t="shared" si="28"/>
        <v>421</v>
      </c>
      <c r="D422" s="11" t="s">
        <v>182</v>
      </c>
      <c r="E422" s="12" t="s">
        <v>44</v>
      </c>
      <c r="F422" s="11" t="s">
        <v>0</v>
      </c>
      <c r="G422" s="11">
        <v>4395587</v>
      </c>
      <c r="H422" s="13" t="str">
        <f>IF(N422="","-",IFERROR(VLOOKUP(N422,'[1]All Route Non-Bailment V76'!$A:$H,7,0),VLOOKUP(N422,'[1]TTVT AAT PxP Bailment EDC V76'!$A:$H,7,0)))</f>
        <v>One way</v>
      </c>
      <c r="I422" s="11" t="s">
        <v>45</v>
      </c>
      <c r="J422" s="12">
        <f t="shared" si="29"/>
        <v>45261</v>
      </c>
      <c r="K422" s="12">
        <v>45261</v>
      </c>
      <c r="L422" s="12">
        <v>45261</v>
      </c>
      <c r="M422" s="12" t="s">
        <v>3</v>
      </c>
      <c r="N422" s="11" t="s">
        <v>301</v>
      </c>
      <c r="O422" s="13" t="str">
        <f>IF(N422="","-",IFERROR(VLOOKUP(N422,'[1]All Route Non-Bailment V76'!$A:$H,6,0),VLOOKUP(N422,'[1]TTVT AAT PxP Bailment EDC V76'!$A:$H,6,0)))</f>
        <v>11 - 20</v>
      </c>
      <c r="P422" s="11">
        <v>1</v>
      </c>
      <c r="Q422" s="11" t="s">
        <v>3</v>
      </c>
      <c r="R422" s="11" t="s">
        <v>3</v>
      </c>
      <c r="S422" s="13" t="str">
        <f>IF(N422="","-",IFERROR(VLOOKUP(N422,'[1]All Route Non-Bailment V76'!$A:$AF,32,0),VLOOKUP(N422,'[1]TTVT AAT PxP Bailment EDC V76'!$A:$AC,29,0)))</f>
        <v>6W</v>
      </c>
      <c r="T422" s="11" t="s">
        <v>48</v>
      </c>
      <c r="U422" s="11" t="s">
        <v>207</v>
      </c>
      <c r="V422" s="14" t="s">
        <v>208</v>
      </c>
      <c r="W422" s="11" t="s">
        <v>209</v>
      </c>
      <c r="X422" s="15" t="s">
        <v>302</v>
      </c>
      <c r="Y422" s="15" t="s">
        <v>303</v>
      </c>
      <c r="Z422" s="16" t="s">
        <v>3</v>
      </c>
      <c r="AA422" s="16" t="s">
        <v>3</v>
      </c>
      <c r="AB422" s="16" t="s">
        <v>3</v>
      </c>
      <c r="AC422" s="16" t="s">
        <v>3</v>
      </c>
      <c r="AD422" s="15" t="s">
        <v>3</v>
      </c>
      <c r="AE422" s="15" t="s">
        <v>3</v>
      </c>
      <c r="AF422" s="16" t="s">
        <v>3</v>
      </c>
      <c r="AG422" s="16" t="s">
        <v>3</v>
      </c>
      <c r="AH422" s="16" t="s">
        <v>3</v>
      </c>
      <c r="AI422" s="16" t="s">
        <v>3</v>
      </c>
      <c r="AJ422" s="15" t="s">
        <v>3</v>
      </c>
      <c r="AK422" s="15" t="s">
        <v>3</v>
      </c>
      <c r="AL422" s="16" t="s">
        <v>3</v>
      </c>
      <c r="AM422" s="16" t="s">
        <v>3</v>
      </c>
      <c r="AN422" s="16" t="s">
        <v>3</v>
      </c>
      <c r="AO422" s="16" t="s">
        <v>3</v>
      </c>
      <c r="AP422" s="16" t="s">
        <v>189</v>
      </c>
      <c r="AQ422" s="16" t="s">
        <v>3</v>
      </c>
      <c r="AR422" s="16" t="s">
        <v>3</v>
      </c>
      <c r="AS422" s="16" t="s">
        <v>3</v>
      </c>
      <c r="AT422" s="16" t="s">
        <v>3</v>
      </c>
      <c r="AU422" s="11" t="s">
        <v>3</v>
      </c>
      <c r="AV422" s="11" t="s">
        <v>3</v>
      </c>
      <c r="AW422" s="11" t="s">
        <v>3</v>
      </c>
      <c r="AX422" s="17" t="str">
        <f>VLOOKUP(G422,'[1]JDA data'!$D:$E,2,0)</f>
        <v>TGA397</v>
      </c>
      <c r="AY422" s="17" t="b">
        <f t="shared" si="26"/>
        <v>1</v>
      </c>
      <c r="AZ422" s="17" t="str">
        <f t="shared" si="27"/>
        <v>PPGT</v>
      </c>
    </row>
    <row r="423" spans="1:52" s="18" customFormat="1" ht="16.5" customHeight="1" x14ac:dyDescent="0.35">
      <c r="A423" s="8" t="str">
        <f>IF(N423="","-",IFERROR(VLOOKUP(N423,'[1]All Route Non-Bailment V76'!$A:$H,5,0),VLOOKUP(N423,'[1]TTVT AAT PxP Bailment EDC V76'!$A:$H,5,0)))</f>
        <v>Non Bailment</v>
      </c>
      <c r="B423" s="9" t="str">
        <f t="shared" si="25"/>
        <v>Completed</v>
      </c>
      <c r="C423" s="10">
        <f t="shared" si="28"/>
        <v>422</v>
      </c>
      <c r="D423" s="11" t="s">
        <v>182</v>
      </c>
      <c r="E423" s="12" t="s">
        <v>44</v>
      </c>
      <c r="F423" s="11" t="s">
        <v>0</v>
      </c>
      <c r="G423" s="11">
        <v>4395589</v>
      </c>
      <c r="H423" s="13" t="str">
        <f>IF(N423="","-",IFERROR(VLOOKUP(N423,'[1]All Route Non-Bailment V76'!$A:$H,7,0),VLOOKUP(N423,'[1]TTVT AAT PxP Bailment EDC V76'!$A:$H,7,0)))</f>
        <v>One way</v>
      </c>
      <c r="I423" s="11" t="s">
        <v>45</v>
      </c>
      <c r="J423" s="12">
        <f t="shared" si="29"/>
        <v>45261</v>
      </c>
      <c r="K423" s="12">
        <v>45261</v>
      </c>
      <c r="L423" s="12">
        <v>45261</v>
      </c>
      <c r="M423" s="12" t="s">
        <v>3</v>
      </c>
      <c r="N423" s="11" t="s">
        <v>301</v>
      </c>
      <c r="O423" s="13" t="str">
        <f>IF(N423="","-",IFERROR(VLOOKUP(N423,'[1]All Route Non-Bailment V76'!$A:$H,6,0),VLOOKUP(N423,'[1]TTVT AAT PxP Bailment EDC V76'!$A:$H,6,0)))</f>
        <v>11 - 20</v>
      </c>
      <c r="P423" s="11">
        <v>1</v>
      </c>
      <c r="Q423" s="11" t="s">
        <v>3</v>
      </c>
      <c r="R423" s="11" t="s">
        <v>3</v>
      </c>
      <c r="S423" s="13" t="str">
        <f>IF(N423="","-",IFERROR(VLOOKUP(N423,'[1]All Route Non-Bailment V76'!$A:$AF,32,0),VLOOKUP(N423,'[1]TTVT AAT PxP Bailment EDC V76'!$A:$AC,29,0)))</f>
        <v>6W</v>
      </c>
      <c r="T423" s="11" t="s">
        <v>48</v>
      </c>
      <c r="U423" s="11" t="s">
        <v>275</v>
      </c>
      <c r="V423" s="14" t="s">
        <v>276</v>
      </c>
      <c r="W423" s="11" t="s">
        <v>277</v>
      </c>
      <c r="X423" s="15" t="s">
        <v>302</v>
      </c>
      <c r="Y423" s="15" t="s">
        <v>303</v>
      </c>
      <c r="Z423" s="16" t="s">
        <v>3</v>
      </c>
      <c r="AA423" s="16" t="s">
        <v>3</v>
      </c>
      <c r="AB423" s="16" t="s">
        <v>3</v>
      </c>
      <c r="AC423" s="16" t="s">
        <v>3</v>
      </c>
      <c r="AD423" s="15" t="s">
        <v>3</v>
      </c>
      <c r="AE423" s="15" t="s">
        <v>3</v>
      </c>
      <c r="AF423" s="16" t="s">
        <v>3</v>
      </c>
      <c r="AG423" s="16" t="s">
        <v>3</v>
      </c>
      <c r="AH423" s="16" t="s">
        <v>3</v>
      </c>
      <c r="AI423" s="16" t="s">
        <v>3</v>
      </c>
      <c r="AJ423" s="15" t="s">
        <v>3</v>
      </c>
      <c r="AK423" s="15" t="s">
        <v>3</v>
      </c>
      <c r="AL423" s="16" t="s">
        <v>3</v>
      </c>
      <c r="AM423" s="16" t="s">
        <v>3</v>
      </c>
      <c r="AN423" s="16" t="s">
        <v>3</v>
      </c>
      <c r="AO423" s="16" t="s">
        <v>3</v>
      </c>
      <c r="AP423" s="16" t="s">
        <v>189</v>
      </c>
      <c r="AQ423" s="16" t="s">
        <v>3</v>
      </c>
      <c r="AR423" s="16" t="s">
        <v>3</v>
      </c>
      <c r="AS423" s="16" t="s">
        <v>3</v>
      </c>
      <c r="AT423" s="16" t="s">
        <v>3</v>
      </c>
      <c r="AU423" s="11" t="s">
        <v>3</v>
      </c>
      <c r="AV423" s="11" t="s">
        <v>3</v>
      </c>
      <c r="AW423" s="11" t="s">
        <v>3</v>
      </c>
      <c r="AX423" s="17" t="str">
        <f>VLOOKUP(G423,'[1]JDA data'!$D:$E,2,0)</f>
        <v>TGA397</v>
      </c>
      <c r="AY423" s="17" t="b">
        <f t="shared" si="26"/>
        <v>1</v>
      </c>
      <c r="AZ423" s="17" t="str">
        <f t="shared" si="27"/>
        <v>PPGT</v>
      </c>
    </row>
    <row r="424" spans="1:52" s="18" customFormat="1" ht="16.5" customHeight="1" x14ac:dyDescent="0.35">
      <c r="A424" s="8" t="str">
        <f>IF(N424="","-",IFERROR(VLOOKUP(N424,'[1]All Route Non-Bailment V76'!$A:$H,5,0),VLOOKUP(N424,'[1]TTVT AAT PxP Bailment EDC V76'!$A:$H,5,0)))</f>
        <v>Non Bailment</v>
      </c>
      <c r="B424" s="9" t="str">
        <f t="shared" si="25"/>
        <v>Completed</v>
      </c>
      <c r="C424" s="10">
        <f t="shared" si="28"/>
        <v>423</v>
      </c>
      <c r="D424" s="11" t="s">
        <v>182</v>
      </c>
      <c r="E424" s="12" t="s">
        <v>44</v>
      </c>
      <c r="F424" s="11" t="s">
        <v>0</v>
      </c>
      <c r="G424" s="11">
        <v>4390243</v>
      </c>
      <c r="H424" s="13" t="str">
        <f>IF(N424="","-",IFERROR(VLOOKUP(N424,'[1]All Route Non-Bailment V76'!$A:$H,7,0),VLOOKUP(N424,'[1]TTVT AAT PxP Bailment EDC V76'!$A:$H,7,0)))</f>
        <v>One way</v>
      </c>
      <c r="I424" s="11" t="s">
        <v>45</v>
      </c>
      <c r="J424" s="12">
        <f t="shared" si="29"/>
        <v>45261</v>
      </c>
      <c r="K424" s="12">
        <v>45261</v>
      </c>
      <c r="L424" s="12">
        <v>45261</v>
      </c>
      <c r="M424" s="12" t="s">
        <v>3</v>
      </c>
      <c r="N424" s="11" t="s">
        <v>304</v>
      </c>
      <c r="O424" s="13" t="str">
        <f>IF(N424="","-",IFERROR(VLOOKUP(N424,'[1]All Route Non-Bailment V76'!$A:$H,6,0),VLOOKUP(N424,'[1]TTVT AAT PxP Bailment EDC V76'!$A:$H,6,0)))</f>
        <v>21 - 30</v>
      </c>
      <c r="P424" s="11">
        <v>1</v>
      </c>
      <c r="Q424" s="11" t="s">
        <v>3</v>
      </c>
      <c r="R424" s="11" t="s">
        <v>3</v>
      </c>
      <c r="S424" s="13" t="str">
        <f>IF(N424="","-",IFERROR(VLOOKUP(N424,'[1]All Route Non-Bailment V76'!$A:$AF,32,0),VLOOKUP(N424,'[1]TTVT AAT PxP Bailment EDC V76'!$A:$AC,29,0)))</f>
        <v>6W</v>
      </c>
      <c r="T424" s="11" t="s">
        <v>48</v>
      </c>
      <c r="U424" s="11" t="s">
        <v>223</v>
      </c>
      <c r="V424" s="14" t="s">
        <v>224</v>
      </c>
      <c r="W424" s="11" t="s">
        <v>225</v>
      </c>
      <c r="X424" s="15" t="s">
        <v>305</v>
      </c>
      <c r="Y424" s="15" t="s">
        <v>306</v>
      </c>
      <c r="Z424" s="16" t="s">
        <v>3</v>
      </c>
      <c r="AA424" s="16" t="s">
        <v>3</v>
      </c>
      <c r="AB424" s="16" t="s">
        <v>3</v>
      </c>
      <c r="AC424" s="16" t="s">
        <v>3</v>
      </c>
      <c r="AD424" s="15" t="s">
        <v>3</v>
      </c>
      <c r="AE424" s="15" t="s">
        <v>3</v>
      </c>
      <c r="AF424" s="16" t="s">
        <v>3</v>
      </c>
      <c r="AG424" s="16" t="s">
        <v>3</v>
      </c>
      <c r="AH424" s="16" t="s">
        <v>3</v>
      </c>
      <c r="AI424" s="16" t="s">
        <v>3</v>
      </c>
      <c r="AJ424" s="15" t="s">
        <v>3</v>
      </c>
      <c r="AK424" s="15" t="s">
        <v>3</v>
      </c>
      <c r="AL424" s="16" t="s">
        <v>3</v>
      </c>
      <c r="AM424" s="16" t="s">
        <v>3</v>
      </c>
      <c r="AN424" s="16" t="s">
        <v>3</v>
      </c>
      <c r="AO424" s="16" t="s">
        <v>3</v>
      </c>
      <c r="AP424" s="16" t="s">
        <v>189</v>
      </c>
      <c r="AQ424" s="16" t="s">
        <v>3</v>
      </c>
      <c r="AR424" s="16" t="s">
        <v>3</v>
      </c>
      <c r="AS424" s="16" t="s">
        <v>3</v>
      </c>
      <c r="AT424" s="16" t="s">
        <v>3</v>
      </c>
      <c r="AU424" s="11" t="s">
        <v>3</v>
      </c>
      <c r="AV424" s="11" t="s">
        <v>3</v>
      </c>
      <c r="AW424" s="11" t="s">
        <v>3</v>
      </c>
      <c r="AX424" s="17" t="str">
        <f>VLOOKUP(G424,'[1]JDA data'!$D:$E,2,0)</f>
        <v>TGA349</v>
      </c>
      <c r="AY424" s="17" t="b">
        <f t="shared" si="26"/>
        <v>1</v>
      </c>
      <c r="AZ424" s="17" t="str">
        <f t="shared" si="27"/>
        <v>PPGT</v>
      </c>
    </row>
    <row r="425" spans="1:52" s="18" customFormat="1" ht="16.5" customHeight="1" x14ac:dyDescent="0.35">
      <c r="A425" s="8" t="str">
        <f>IF(N425="","-",IFERROR(VLOOKUP(N425,'[1]All Route Non-Bailment V76'!$A:$H,5,0),VLOOKUP(N425,'[1]TTVT AAT PxP Bailment EDC V76'!$A:$H,5,0)))</f>
        <v>Non Bailment</v>
      </c>
      <c r="B425" s="9" t="str">
        <f t="shared" si="25"/>
        <v>Completed</v>
      </c>
      <c r="C425" s="10">
        <f t="shared" si="28"/>
        <v>424</v>
      </c>
      <c r="D425" s="11" t="s">
        <v>190</v>
      </c>
      <c r="E425" s="12" t="s">
        <v>44</v>
      </c>
      <c r="F425" s="11" t="s">
        <v>0</v>
      </c>
      <c r="G425" s="11">
        <v>4395590</v>
      </c>
      <c r="H425" s="13" t="str">
        <f>IF(N425="","-",IFERROR(VLOOKUP(N425,'[1]All Route Non-Bailment V76'!$A:$H,7,0),VLOOKUP(N425,'[1]TTVT AAT PxP Bailment EDC V76'!$A:$H,7,0)))</f>
        <v>One way</v>
      </c>
      <c r="I425" s="11" t="s">
        <v>45</v>
      </c>
      <c r="J425" s="12">
        <f t="shared" si="29"/>
        <v>45261</v>
      </c>
      <c r="K425" s="12">
        <v>45261</v>
      </c>
      <c r="L425" s="12">
        <v>45261</v>
      </c>
      <c r="M425" s="12" t="s">
        <v>3</v>
      </c>
      <c r="N425" s="11" t="s">
        <v>304</v>
      </c>
      <c r="O425" s="13" t="str">
        <f>IF(N425="","-",IFERROR(VLOOKUP(N425,'[1]All Route Non-Bailment V76'!$A:$H,6,0),VLOOKUP(N425,'[1]TTVT AAT PxP Bailment EDC V76'!$A:$H,6,0)))</f>
        <v>21 - 30</v>
      </c>
      <c r="P425" s="11">
        <v>1</v>
      </c>
      <c r="Q425" s="11" t="s">
        <v>3</v>
      </c>
      <c r="R425" s="11" t="s">
        <v>3</v>
      </c>
      <c r="S425" s="13" t="str">
        <f>IF(N425="","-",IFERROR(VLOOKUP(N425,'[1]All Route Non-Bailment V76'!$A:$AF,32,0),VLOOKUP(N425,'[1]TTVT AAT PxP Bailment EDC V76'!$A:$AC,29,0)))</f>
        <v>6W</v>
      </c>
      <c r="T425" s="11" t="s">
        <v>48</v>
      </c>
      <c r="U425" s="11" t="s">
        <v>247</v>
      </c>
      <c r="V425" s="14" t="s">
        <v>248</v>
      </c>
      <c r="W425" s="11" t="s">
        <v>249</v>
      </c>
      <c r="X425" s="15" t="s">
        <v>305</v>
      </c>
      <c r="Y425" s="15" t="s">
        <v>306</v>
      </c>
      <c r="Z425" s="16" t="s">
        <v>3</v>
      </c>
      <c r="AA425" s="16" t="s">
        <v>3</v>
      </c>
      <c r="AB425" s="16" t="s">
        <v>3</v>
      </c>
      <c r="AC425" s="16" t="s">
        <v>3</v>
      </c>
      <c r="AD425" s="15" t="s">
        <v>3</v>
      </c>
      <c r="AE425" s="15" t="s">
        <v>3</v>
      </c>
      <c r="AF425" s="16" t="s">
        <v>3</v>
      </c>
      <c r="AG425" s="16" t="s">
        <v>3</v>
      </c>
      <c r="AH425" s="16" t="s">
        <v>3</v>
      </c>
      <c r="AI425" s="16" t="s">
        <v>3</v>
      </c>
      <c r="AJ425" s="15" t="s">
        <v>3</v>
      </c>
      <c r="AK425" s="15" t="s">
        <v>3</v>
      </c>
      <c r="AL425" s="16" t="s">
        <v>3</v>
      </c>
      <c r="AM425" s="16" t="s">
        <v>3</v>
      </c>
      <c r="AN425" s="16" t="s">
        <v>3</v>
      </c>
      <c r="AO425" s="16" t="s">
        <v>3</v>
      </c>
      <c r="AP425" s="16" t="s">
        <v>189</v>
      </c>
      <c r="AQ425" s="16" t="s">
        <v>3</v>
      </c>
      <c r="AR425" s="16" t="s">
        <v>3</v>
      </c>
      <c r="AS425" s="16" t="s">
        <v>3</v>
      </c>
      <c r="AT425" s="16" t="s">
        <v>3</v>
      </c>
      <c r="AU425" s="11" t="s">
        <v>3</v>
      </c>
      <c r="AV425" s="11" t="s">
        <v>3</v>
      </c>
      <c r="AW425" s="11" t="s">
        <v>3</v>
      </c>
      <c r="AX425" s="17" t="str">
        <f>VLOOKUP(G425,'[1]JDA data'!$D:$E,2,0)</f>
        <v>TGA349</v>
      </c>
      <c r="AY425" s="17" t="b">
        <f t="shared" si="26"/>
        <v>1</v>
      </c>
      <c r="AZ425" s="17" t="str">
        <f t="shared" si="27"/>
        <v>SPL</v>
      </c>
    </row>
    <row r="426" spans="1:52" s="18" customFormat="1" ht="16.5" customHeight="1" x14ac:dyDescent="0.35">
      <c r="A426" s="8" t="str">
        <f>IF(N426="","-",IFERROR(VLOOKUP(N426,'[1]All Route Non-Bailment V76'!$A:$H,5,0),VLOOKUP(N426,'[1]TTVT AAT PxP Bailment EDC V76'!$A:$H,5,0)))</f>
        <v>Non Bailment</v>
      </c>
      <c r="B426" s="9" t="str">
        <f t="shared" si="25"/>
        <v>Completed</v>
      </c>
      <c r="C426" s="10">
        <f t="shared" si="28"/>
        <v>425</v>
      </c>
      <c r="D426" s="11" t="s">
        <v>194</v>
      </c>
      <c r="E426" s="12" t="s">
        <v>44</v>
      </c>
      <c r="F426" s="11" t="s">
        <v>0</v>
      </c>
      <c r="G426" s="11">
        <v>4395591</v>
      </c>
      <c r="H426" s="13" t="str">
        <f>IF(N426="","-",IFERROR(VLOOKUP(N426,'[1]All Route Non-Bailment V76'!$A:$H,7,0),VLOOKUP(N426,'[1]TTVT AAT PxP Bailment EDC V76'!$A:$H,7,0)))</f>
        <v>One way</v>
      </c>
      <c r="I426" s="11" t="s">
        <v>45</v>
      </c>
      <c r="J426" s="12">
        <f t="shared" si="29"/>
        <v>45261</v>
      </c>
      <c r="K426" s="12">
        <v>45261</v>
      </c>
      <c r="L426" s="12">
        <v>45261</v>
      </c>
      <c r="M426" s="12" t="s">
        <v>3</v>
      </c>
      <c r="N426" s="11" t="s">
        <v>304</v>
      </c>
      <c r="O426" s="13" t="str">
        <f>IF(N426="","-",IFERROR(VLOOKUP(N426,'[1]All Route Non-Bailment V76'!$A:$H,6,0),VLOOKUP(N426,'[1]TTVT AAT PxP Bailment EDC V76'!$A:$H,6,0)))</f>
        <v>21 - 30</v>
      </c>
      <c r="P426" s="11">
        <v>1</v>
      </c>
      <c r="Q426" s="11" t="s">
        <v>3</v>
      </c>
      <c r="R426" s="11" t="s">
        <v>3</v>
      </c>
      <c r="S426" s="13" t="str">
        <f>IF(N426="","-",IFERROR(VLOOKUP(N426,'[1]All Route Non-Bailment V76'!$A:$AF,32,0),VLOOKUP(N426,'[1]TTVT AAT PxP Bailment EDC V76'!$A:$AC,29,0)))</f>
        <v>6W</v>
      </c>
      <c r="T426" s="11" t="s">
        <v>48</v>
      </c>
      <c r="U426" s="11" t="s">
        <v>253</v>
      </c>
      <c r="V426" s="14" t="s">
        <v>254</v>
      </c>
      <c r="W426" s="11" t="s">
        <v>255</v>
      </c>
      <c r="X426" s="15" t="s">
        <v>305</v>
      </c>
      <c r="Y426" s="15" t="s">
        <v>306</v>
      </c>
      <c r="Z426" s="16" t="s">
        <v>3</v>
      </c>
      <c r="AA426" s="16" t="s">
        <v>3</v>
      </c>
      <c r="AB426" s="16" t="s">
        <v>3</v>
      </c>
      <c r="AC426" s="16" t="s">
        <v>3</v>
      </c>
      <c r="AD426" s="15" t="s">
        <v>3</v>
      </c>
      <c r="AE426" s="15" t="s">
        <v>3</v>
      </c>
      <c r="AF426" s="16" t="s">
        <v>3</v>
      </c>
      <c r="AG426" s="16" t="s">
        <v>3</v>
      </c>
      <c r="AH426" s="16" t="s">
        <v>3</v>
      </c>
      <c r="AI426" s="16" t="s">
        <v>3</v>
      </c>
      <c r="AJ426" s="15" t="s">
        <v>3</v>
      </c>
      <c r="AK426" s="15" t="s">
        <v>3</v>
      </c>
      <c r="AL426" s="16" t="s">
        <v>3</v>
      </c>
      <c r="AM426" s="16" t="s">
        <v>3</v>
      </c>
      <c r="AN426" s="16" t="s">
        <v>3</v>
      </c>
      <c r="AO426" s="16" t="s">
        <v>3</v>
      </c>
      <c r="AP426" s="16" t="s">
        <v>189</v>
      </c>
      <c r="AQ426" s="16" t="s">
        <v>3</v>
      </c>
      <c r="AR426" s="16" t="s">
        <v>3</v>
      </c>
      <c r="AS426" s="16" t="s">
        <v>3</v>
      </c>
      <c r="AT426" s="16" t="s">
        <v>3</v>
      </c>
      <c r="AU426" s="11" t="s">
        <v>3</v>
      </c>
      <c r="AV426" s="11" t="s">
        <v>3</v>
      </c>
      <c r="AW426" s="11" t="s">
        <v>3</v>
      </c>
      <c r="AX426" s="17" t="str">
        <f>VLOOKUP(G426,'[1]JDA data'!$D:$E,2,0)</f>
        <v>TGA349</v>
      </c>
      <c r="AY426" s="17" t="b">
        <f t="shared" si="26"/>
        <v>1</v>
      </c>
      <c r="AZ426" s="17" t="str">
        <f t="shared" si="27"/>
        <v>SBA</v>
      </c>
    </row>
    <row r="427" spans="1:52" s="18" customFormat="1" ht="16.5" customHeight="1" x14ac:dyDescent="0.35">
      <c r="A427" s="8" t="str">
        <f>IF(N427="","-",IFERROR(VLOOKUP(N427,'[1]All Route Non-Bailment V76'!$A:$H,5,0),VLOOKUP(N427,'[1]TTVT AAT PxP Bailment EDC V76'!$A:$H,5,0)))</f>
        <v>Non Bailment</v>
      </c>
      <c r="B427" s="9" t="str">
        <f t="shared" si="25"/>
        <v>Completed</v>
      </c>
      <c r="C427" s="10">
        <f t="shared" si="28"/>
        <v>426</v>
      </c>
      <c r="D427" s="11" t="s">
        <v>182</v>
      </c>
      <c r="E427" s="12" t="s">
        <v>44</v>
      </c>
      <c r="F427" s="11" t="s">
        <v>0</v>
      </c>
      <c r="G427" s="11">
        <v>4390371</v>
      </c>
      <c r="H427" s="13" t="str">
        <f>IF(N427="","-",IFERROR(VLOOKUP(N427,'[1]All Route Non-Bailment V76'!$A:$H,7,0),VLOOKUP(N427,'[1]TTVT AAT PxP Bailment EDC V76'!$A:$H,7,0)))</f>
        <v>One way</v>
      </c>
      <c r="I427" s="11" t="s">
        <v>45</v>
      </c>
      <c r="J427" s="12">
        <f t="shared" si="29"/>
        <v>45261</v>
      </c>
      <c r="K427" s="12">
        <v>45261</v>
      </c>
      <c r="L427" s="12">
        <v>45261</v>
      </c>
      <c r="M427" s="12" t="s">
        <v>3</v>
      </c>
      <c r="N427" s="11" t="s">
        <v>307</v>
      </c>
      <c r="O427" s="13" t="str">
        <f>IF(N427="","-",IFERROR(VLOOKUP(N427,'[1]All Route Non-Bailment V76'!$A:$H,6,0),VLOOKUP(N427,'[1]TTVT AAT PxP Bailment EDC V76'!$A:$H,6,0)))</f>
        <v>6 - 10</v>
      </c>
      <c r="P427" s="11">
        <v>1</v>
      </c>
      <c r="Q427" s="11" t="s">
        <v>3</v>
      </c>
      <c r="R427" s="11" t="s">
        <v>3</v>
      </c>
      <c r="S427" s="13" t="str">
        <f>IF(N427="","-",IFERROR(VLOOKUP(N427,'[1]All Route Non-Bailment V76'!$A:$AF,32,0),VLOOKUP(N427,'[1]TTVT AAT PxP Bailment EDC V76'!$A:$AC,29,0)))</f>
        <v>6W</v>
      </c>
      <c r="T427" s="11" t="s">
        <v>48</v>
      </c>
      <c r="U427" s="11" t="s">
        <v>184</v>
      </c>
      <c r="V427" s="14" t="s">
        <v>185</v>
      </c>
      <c r="W427" s="11" t="s">
        <v>186</v>
      </c>
      <c r="X427" s="15" t="s">
        <v>308</v>
      </c>
      <c r="Y427" s="15" t="s">
        <v>309</v>
      </c>
      <c r="Z427" s="16" t="s">
        <v>3</v>
      </c>
      <c r="AA427" s="16" t="s">
        <v>3</v>
      </c>
      <c r="AB427" s="16" t="s">
        <v>3</v>
      </c>
      <c r="AC427" s="16" t="s">
        <v>3</v>
      </c>
      <c r="AD427" s="15" t="s">
        <v>3</v>
      </c>
      <c r="AE427" s="15" t="s">
        <v>3</v>
      </c>
      <c r="AF427" s="16" t="s">
        <v>3</v>
      </c>
      <c r="AG427" s="16" t="s">
        <v>3</v>
      </c>
      <c r="AH427" s="16" t="s">
        <v>3</v>
      </c>
      <c r="AI427" s="16" t="s">
        <v>3</v>
      </c>
      <c r="AJ427" s="15" t="s">
        <v>3</v>
      </c>
      <c r="AK427" s="15" t="s">
        <v>3</v>
      </c>
      <c r="AL427" s="16" t="s">
        <v>3</v>
      </c>
      <c r="AM427" s="16" t="s">
        <v>3</v>
      </c>
      <c r="AN427" s="16" t="s">
        <v>3</v>
      </c>
      <c r="AO427" s="16" t="s">
        <v>3</v>
      </c>
      <c r="AP427" s="16" t="s">
        <v>189</v>
      </c>
      <c r="AQ427" s="16" t="s">
        <v>3</v>
      </c>
      <c r="AR427" s="16" t="s">
        <v>3</v>
      </c>
      <c r="AS427" s="16" t="s">
        <v>3</v>
      </c>
      <c r="AT427" s="16" t="s">
        <v>3</v>
      </c>
      <c r="AU427" s="11" t="s">
        <v>3</v>
      </c>
      <c r="AV427" s="11" t="s">
        <v>3</v>
      </c>
      <c r="AW427" s="11" t="s">
        <v>3</v>
      </c>
      <c r="AX427" s="17" t="str">
        <f>VLOOKUP(G427,'[1]JDA data'!$D:$E,2,0)</f>
        <v>TGA935</v>
      </c>
      <c r="AY427" s="17" t="b">
        <f t="shared" si="26"/>
        <v>1</v>
      </c>
      <c r="AZ427" s="17" t="str">
        <f t="shared" si="27"/>
        <v>PPGT</v>
      </c>
    </row>
    <row r="428" spans="1:52" s="18" customFormat="1" ht="16.5" customHeight="1" x14ac:dyDescent="0.35">
      <c r="A428" s="8" t="str">
        <f>IF(N428="","-",IFERROR(VLOOKUP(N428,'[1]All Route Non-Bailment V76'!$A:$H,5,0),VLOOKUP(N428,'[1]TTVT AAT PxP Bailment EDC V76'!$A:$H,5,0)))</f>
        <v>Non Bailment</v>
      </c>
      <c r="B428" s="9" t="str">
        <f t="shared" si="25"/>
        <v>Completed</v>
      </c>
      <c r="C428" s="10">
        <f t="shared" si="28"/>
        <v>427</v>
      </c>
      <c r="D428" s="11" t="s">
        <v>190</v>
      </c>
      <c r="E428" s="12" t="s">
        <v>44</v>
      </c>
      <c r="F428" s="11" t="s">
        <v>0</v>
      </c>
      <c r="G428" s="11">
        <v>4395593</v>
      </c>
      <c r="H428" s="13" t="str">
        <f>IF(N428="","-",IFERROR(VLOOKUP(N428,'[1]All Route Non-Bailment V76'!$A:$H,7,0),VLOOKUP(N428,'[1]TTVT AAT PxP Bailment EDC V76'!$A:$H,7,0)))</f>
        <v>One way</v>
      </c>
      <c r="I428" s="11" t="s">
        <v>45</v>
      </c>
      <c r="J428" s="12">
        <f t="shared" si="29"/>
        <v>45261</v>
      </c>
      <c r="K428" s="12">
        <v>45261</v>
      </c>
      <c r="L428" s="12">
        <v>45261</v>
      </c>
      <c r="M428" s="12" t="s">
        <v>3</v>
      </c>
      <c r="N428" s="11" t="s">
        <v>307</v>
      </c>
      <c r="O428" s="13" t="str">
        <f>IF(N428="","-",IFERROR(VLOOKUP(N428,'[1]All Route Non-Bailment V76'!$A:$H,6,0),VLOOKUP(N428,'[1]TTVT AAT PxP Bailment EDC V76'!$A:$H,6,0)))</f>
        <v>6 - 10</v>
      </c>
      <c r="P428" s="11">
        <v>1</v>
      </c>
      <c r="Q428" s="11" t="s">
        <v>3</v>
      </c>
      <c r="R428" s="11" t="s">
        <v>3</v>
      </c>
      <c r="S428" s="13" t="str">
        <f>IF(N428="","-",IFERROR(VLOOKUP(N428,'[1]All Route Non-Bailment V76'!$A:$AF,32,0),VLOOKUP(N428,'[1]TTVT AAT PxP Bailment EDC V76'!$A:$AC,29,0)))</f>
        <v>6W</v>
      </c>
      <c r="T428" s="11" t="s">
        <v>48</v>
      </c>
      <c r="U428" s="11" t="s">
        <v>278</v>
      </c>
      <c r="V428" s="14" t="s">
        <v>279</v>
      </c>
      <c r="W428" s="11" t="s">
        <v>280</v>
      </c>
      <c r="X428" s="15" t="s">
        <v>308</v>
      </c>
      <c r="Y428" s="15" t="s">
        <v>309</v>
      </c>
      <c r="Z428" s="16" t="s">
        <v>3</v>
      </c>
      <c r="AA428" s="16" t="s">
        <v>3</v>
      </c>
      <c r="AB428" s="16" t="s">
        <v>3</v>
      </c>
      <c r="AC428" s="16" t="s">
        <v>3</v>
      </c>
      <c r="AD428" s="15" t="s">
        <v>3</v>
      </c>
      <c r="AE428" s="15" t="s">
        <v>3</v>
      </c>
      <c r="AF428" s="16" t="s">
        <v>3</v>
      </c>
      <c r="AG428" s="16" t="s">
        <v>3</v>
      </c>
      <c r="AH428" s="16" t="s">
        <v>3</v>
      </c>
      <c r="AI428" s="16" t="s">
        <v>3</v>
      </c>
      <c r="AJ428" s="15" t="s">
        <v>3</v>
      </c>
      <c r="AK428" s="15" t="s">
        <v>3</v>
      </c>
      <c r="AL428" s="16" t="s">
        <v>3</v>
      </c>
      <c r="AM428" s="16" t="s">
        <v>3</v>
      </c>
      <c r="AN428" s="16" t="s">
        <v>3</v>
      </c>
      <c r="AO428" s="16" t="s">
        <v>3</v>
      </c>
      <c r="AP428" s="16" t="s">
        <v>189</v>
      </c>
      <c r="AQ428" s="16" t="s">
        <v>3</v>
      </c>
      <c r="AR428" s="16" t="s">
        <v>3</v>
      </c>
      <c r="AS428" s="16" t="s">
        <v>3</v>
      </c>
      <c r="AT428" s="16" t="s">
        <v>3</v>
      </c>
      <c r="AU428" s="11" t="s">
        <v>3</v>
      </c>
      <c r="AV428" s="11" t="s">
        <v>3</v>
      </c>
      <c r="AW428" s="11" t="s">
        <v>3</v>
      </c>
      <c r="AX428" s="17" t="str">
        <f>VLOOKUP(G428,'[1]JDA data'!$D:$E,2,0)</f>
        <v>TGA935</v>
      </c>
      <c r="AY428" s="17" t="b">
        <f t="shared" si="26"/>
        <v>1</v>
      </c>
      <c r="AZ428" s="17" t="str">
        <f t="shared" si="27"/>
        <v>SPL</v>
      </c>
    </row>
    <row r="429" spans="1:52" s="18" customFormat="1" ht="16.5" customHeight="1" x14ac:dyDescent="0.35">
      <c r="A429" s="8" t="str">
        <f>IF(N429="","-",IFERROR(VLOOKUP(N429,'[1]All Route Non-Bailment V76'!$A:$H,5,0),VLOOKUP(N429,'[1]TTVT AAT PxP Bailment EDC V76'!$A:$H,5,0)))</f>
        <v>Non Bailment</v>
      </c>
      <c r="B429" s="9" t="str">
        <f t="shared" si="25"/>
        <v>Completed</v>
      </c>
      <c r="C429" s="10">
        <f t="shared" si="28"/>
        <v>428</v>
      </c>
      <c r="D429" s="11" t="s">
        <v>194</v>
      </c>
      <c r="E429" s="12" t="s">
        <v>44</v>
      </c>
      <c r="F429" s="11" t="s">
        <v>0</v>
      </c>
      <c r="G429" s="11">
        <v>4395594</v>
      </c>
      <c r="H429" s="13" t="str">
        <f>IF(N429="","-",IFERROR(VLOOKUP(N429,'[1]All Route Non-Bailment V76'!$A:$H,7,0),VLOOKUP(N429,'[1]TTVT AAT PxP Bailment EDC V76'!$A:$H,7,0)))</f>
        <v>One way</v>
      </c>
      <c r="I429" s="11" t="s">
        <v>45</v>
      </c>
      <c r="J429" s="12">
        <f t="shared" si="29"/>
        <v>45261</v>
      </c>
      <c r="K429" s="12">
        <v>45261</v>
      </c>
      <c r="L429" s="12">
        <v>45261</v>
      </c>
      <c r="M429" s="12" t="s">
        <v>3</v>
      </c>
      <c r="N429" s="11" t="s">
        <v>307</v>
      </c>
      <c r="O429" s="13" t="str">
        <f>IF(N429="","-",IFERROR(VLOOKUP(N429,'[1]All Route Non-Bailment V76'!$A:$H,6,0),VLOOKUP(N429,'[1]TTVT AAT PxP Bailment EDC V76'!$A:$H,6,0)))</f>
        <v>6 - 10</v>
      </c>
      <c r="P429" s="11">
        <v>1</v>
      </c>
      <c r="Q429" s="11" t="s">
        <v>3</v>
      </c>
      <c r="R429" s="11" t="s">
        <v>3</v>
      </c>
      <c r="S429" s="13" t="str">
        <f>IF(N429="","-",IFERROR(VLOOKUP(N429,'[1]All Route Non-Bailment V76'!$A:$AF,32,0),VLOOKUP(N429,'[1]TTVT AAT PxP Bailment EDC V76'!$A:$AC,29,0)))</f>
        <v>6W</v>
      </c>
      <c r="T429" s="11" t="s">
        <v>48</v>
      </c>
      <c r="U429" s="11" t="s">
        <v>281</v>
      </c>
      <c r="V429" s="14" t="s">
        <v>282</v>
      </c>
      <c r="W429" s="11" t="s">
        <v>283</v>
      </c>
      <c r="X429" s="15" t="s">
        <v>308</v>
      </c>
      <c r="Y429" s="15" t="s">
        <v>309</v>
      </c>
      <c r="Z429" s="16" t="s">
        <v>3</v>
      </c>
      <c r="AA429" s="16" t="s">
        <v>3</v>
      </c>
      <c r="AB429" s="16" t="s">
        <v>3</v>
      </c>
      <c r="AC429" s="16" t="s">
        <v>3</v>
      </c>
      <c r="AD429" s="15" t="s">
        <v>3</v>
      </c>
      <c r="AE429" s="15" t="s">
        <v>3</v>
      </c>
      <c r="AF429" s="16" t="s">
        <v>3</v>
      </c>
      <c r="AG429" s="16" t="s">
        <v>3</v>
      </c>
      <c r="AH429" s="16" t="s">
        <v>3</v>
      </c>
      <c r="AI429" s="16" t="s">
        <v>3</v>
      </c>
      <c r="AJ429" s="15" t="s">
        <v>3</v>
      </c>
      <c r="AK429" s="15" t="s">
        <v>3</v>
      </c>
      <c r="AL429" s="16" t="s">
        <v>3</v>
      </c>
      <c r="AM429" s="16" t="s">
        <v>3</v>
      </c>
      <c r="AN429" s="16" t="s">
        <v>3</v>
      </c>
      <c r="AO429" s="16" t="s">
        <v>3</v>
      </c>
      <c r="AP429" s="16" t="s">
        <v>189</v>
      </c>
      <c r="AQ429" s="16" t="s">
        <v>3</v>
      </c>
      <c r="AR429" s="16" t="s">
        <v>3</v>
      </c>
      <c r="AS429" s="16" t="s">
        <v>3</v>
      </c>
      <c r="AT429" s="16" t="s">
        <v>3</v>
      </c>
      <c r="AU429" s="11" t="s">
        <v>3</v>
      </c>
      <c r="AV429" s="11" t="s">
        <v>3</v>
      </c>
      <c r="AW429" s="11" t="s">
        <v>3</v>
      </c>
      <c r="AX429" s="17" t="str">
        <f>VLOOKUP(G429,'[1]JDA data'!$D:$E,2,0)</f>
        <v>TGA935</v>
      </c>
      <c r="AY429" s="17" t="b">
        <f t="shared" si="26"/>
        <v>1</v>
      </c>
      <c r="AZ429" s="17" t="str">
        <f t="shared" si="27"/>
        <v>SBA</v>
      </c>
    </row>
    <row r="430" spans="1:52" s="18" customFormat="1" ht="16.5" customHeight="1" x14ac:dyDescent="0.35">
      <c r="A430" s="8" t="str">
        <f>IF(N430="","-",IFERROR(VLOOKUP(N430,'[1]All Route Non-Bailment V76'!$A:$H,5,0),VLOOKUP(N430,'[1]TTVT AAT PxP Bailment EDC V76'!$A:$H,5,0)))</f>
        <v>Non Bailment</v>
      </c>
      <c r="B430" s="9" t="str">
        <f t="shared" si="25"/>
        <v>Completed</v>
      </c>
      <c r="C430" s="10">
        <f t="shared" si="28"/>
        <v>429</v>
      </c>
      <c r="D430" s="11" t="s">
        <v>190</v>
      </c>
      <c r="E430" s="12" t="s">
        <v>44</v>
      </c>
      <c r="F430" s="11" t="s">
        <v>0</v>
      </c>
      <c r="G430" s="11">
        <v>4395595</v>
      </c>
      <c r="H430" s="13" t="str">
        <f>IF(N430="","-",IFERROR(VLOOKUP(N430,'[1]All Route Non-Bailment V76'!$A:$H,7,0),VLOOKUP(N430,'[1]TTVT AAT PxP Bailment EDC V76'!$A:$H,7,0)))</f>
        <v>One way</v>
      </c>
      <c r="I430" s="11" t="s">
        <v>45</v>
      </c>
      <c r="J430" s="12">
        <f t="shared" si="29"/>
        <v>45261</v>
      </c>
      <c r="K430" s="12">
        <v>45261</v>
      </c>
      <c r="L430" s="12">
        <v>45261</v>
      </c>
      <c r="M430" s="12" t="s">
        <v>3</v>
      </c>
      <c r="N430" s="11" t="s">
        <v>310</v>
      </c>
      <c r="O430" s="13" t="str">
        <f>IF(N430="","-",IFERROR(VLOOKUP(N430,'[1]All Route Non-Bailment V76'!$A:$H,6,0),VLOOKUP(N430,'[1]TTVT AAT PxP Bailment EDC V76'!$A:$H,6,0)))</f>
        <v>6 - 10</v>
      </c>
      <c r="P430" s="11">
        <v>1</v>
      </c>
      <c r="Q430" s="11" t="s">
        <v>3</v>
      </c>
      <c r="R430" s="11" t="s">
        <v>3</v>
      </c>
      <c r="S430" s="13" t="str">
        <f>IF(N430="","-",IFERROR(VLOOKUP(N430,'[1]All Route Non-Bailment V76'!$A:$AF,32,0),VLOOKUP(N430,'[1]TTVT AAT PxP Bailment EDC V76'!$A:$AC,29,0)))</f>
        <v>6W</v>
      </c>
      <c r="T430" s="11" t="s">
        <v>48</v>
      </c>
      <c r="U430" s="11" t="s">
        <v>210</v>
      </c>
      <c r="V430" s="14" t="s">
        <v>211</v>
      </c>
      <c r="W430" s="11" t="s">
        <v>212</v>
      </c>
      <c r="X430" s="15" t="s">
        <v>311</v>
      </c>
      <c r="Y430" s="15" t="s">
        <v>312</v>
      </c>
      <c r="Z430" s="16" t="s">
        <v>3</v>
      </c>
      <c r="AA430" s="16" t="s">
        <v>3</v>
      </c>
      <c r="AB430" s="16" t="s">
        <v>3</v>
      </c>
      <c r="AC430" s="16" t="s">
        <v>3</v>
      </c>
      <c r="AD430" s="15" t="s">
        <v>3</v>
      </c>
      <c r="AE430" s="15" t="s">
        <v>3</v>
      </c>
      <c r="AF430" s="16" t="s">
        <v>3</v>
      </c>
      <c r="AG430" s="16" t="s">
        <v>3</v>
      </c>
      <c r="AH430" s="16" t="s">
        <v>3</v>
      </c>
      <c r="AI430" s="16" t="s">
        <v>3</v>
      </c>
      <c r="AJ430" s="15" t="s">
        <v>3</v>
      </c>
      <c r="AK430" s="15" t="s">
        <v>3</v>
      </c>
      <c r="AL430" s="16" t="s">
        <v>3</v>
      </c>
      <c r="AM430" s="16" t="s">
        <v>3</v>
      </c>
      <c r="AN430" s="16" t="s">
        <v>3</v>
      </c>
      <c r="AO430" s="16" t="s">
        <v>3</v>
      </c>
      <c r="AP430" s="16" t="s">
        <v>189</v>
      </c>
      <c r="AQ430" s="16" t="s">
        <v>3</v>
      </c>
      <c r="AR430" s="16" t="s">
        <v>3</v>
      </c>
      <c r="AS430" s="16" t="s">
        <v>3</v>
      </c>
      <c r="AT430" s="16" t="s">
        <v>3</v>
      </c>
      <c r="AU430" s="11" t="s">
        <v>3</v>
      </c>
      <c r="AV430" s="11" t="s">
        <v>3</v>
      </c>
      <c r="AW430" s="11" t="s">
        <v>3</v>
      </c>
      <c r="AX430" s="17" t="str">
        <f>VLOOKUP(G430,'[1]JDA data'!$D:$E,2,0)</f>
        <v>TGA493</v>
      </c>
      <c r="AY430" s="17" t="b">
        <f t="shared" si="26"/>
        <v>1</v>
      </c>
      <c r="AZ430" s="17" t="str">
        <f t="shared" si="27"/>
        <v>SPL</v>
      </c>
    </row>
    <row r="431" spans="1:52" s="18" customFormat="1" ht="16.5" customHeight="1" x14ac:dyDescent="0.35">
      <c r="A431" s="8" t="str">
        <f>IF(N431="","-",IFERROR(VLOOKUP(N431,'[1]All Route Non-Bailment V76'!$A:$H,5,0),VLOOKUP(N431,'[1]TTVT AAT PxP Bailment EDC V76'!$A:$H,5,0)))</f>
        <v>Non Bailment</v>
      </c>
      <c r="B431" s="9" t="str">
        <f t="shared" si="25"/>
        <v>Completed</v>
      </c>
      <c r="C431" s="10">
        <f t="shared" si="28"/>
        <v>430</v>
      </c>
      <c r="D431" s="11" t="s">
        <v>182</v>
      </c>
      <c r="E431" s="12" t="s">
        <v>44</v>
      </c>
      <c r="F431" s="11" t="s">
        <v>0</v>
      </c>
      <c r="G431" s="11">
        <v>4395596</v>
      </c>
      <c r="H431" s="13" t="str">
        <f>IF(N431="","-",IFERROR(VLOOKUP(N431,'[1]All Route Non-Bailment V76'!$A:$H,7,0),VLOOKUP(N431,'[1]TTVT AAT PxP Bailment EDC V76'!$A:$H,7,0)))</f>
        <v>One way</v>
      </c>
      <c r="I431" s="11" t="s">
        <v>45</v>
      </c>
      <c r="J431" s="12">
        <f t="shared" si="29"/>
        <v>45261</v>
      </c>
      <c r="K431" s="12">
        <v>45261</v>
      </c>
      <c r="L431" s="12">
        <v>45261</v>
      </c>
      <c r="M431" s="12" t="s">
        <v>3</v>
      </c>
      <c r="N431" s="11" t="s">
        <v>310</v>
      </c>
      <c r="O431" s="13" t="str">
        <f>IF(N431="","-",IFERROR(VLOOKUP(N431,'[1]All Route Non-Bailment V76'!$A:$H,6,0),VLOOKUP(N431,'[1]TTVT AAT PxP Bailment EDC V76'!$A:$H,6,0)))</f>
        <v>6 - 10</v>
      </c>
      <c r="P431" s="11">
        <v>1</v>
      </c>
      <c r="Q431" s="11" t="s">
        <v>3</v>
      </c>
      <c r="R431" s="11" t="s">
        <v>3</v>
      </c>
      <c r="S431" s="13" t="str">
        <f>IF(N431="","-",IFERROR(VLOOKUP(N431,'[1]All Route Non-Bailment V76'!$A:$AF,32,0),VLOOKUP(N431,'[1]TTVT AAT PxP Bailment EDC V76'!$A:$AC,29,0)))</f>
        <v>6W</v>
      </c>
      <c r="T431" s="11" t="s">
        <v>48</v>
      </c>
      <c r="U431" s="11" t="s">
        <v>213</v>
      </c>
      <c r="V431" s="14" t="s">
        <v>214</v>
      </c>
      <c r="W431" s="11" t="s">
        <v>215</v>
      </c>
      <c r="X431" s="15" t="s">
        <v>311</v>
      </c>
      <c r="Y431" s="15" t="s">
        <v>312</v>
      </c>
      <c r="Z431" s="16" t="s">
        <v>3</v>
      </c>
      <c r="AA431" s="16" t="s">
        <v>3</v>
      </c>
      <c r="AB431" s="16" t="s">
        <v>3</v>
      </c>
      <c r="AC431" s="16" t="s">
        <v>3</v>
      </c>
      <c r="AD431" s="15" t="s">
        <v>3</v>
      </c>
      <c r="AE431" s="15" t="s">
        <v>3</v>
      </c>
      <c r="AF431" s="16" t="s">
        <v>3</v>
      </c>
      <c r="AG431" s="16" t="s">
        <v>3</v>
      </c>
      <c r="AH431" s="16" t="s">
        <v>3</v>
      </c>
      <c r="AI431" s="16" t="s">
        <v>3</v>
      </c>
      <c r="AJ431" s="15" t="s">
        <v>3</v>
      </c>
      <c r="AK431" s="15" t="s">
        <v>3</v>
      </c>
      <c r="AL431" s="16" t="s">
        <v>3</v>
      </c>
      <c r="AM431" s="16" t="s">
        <v>3</v>
      </c>
      <c r="AN431" s="16" t="s">
        <v>3</v>
      </c>
      <c r="AO431" s="16" t="s">
        <v>3</v>
      </c>
      <c r="AP431" s="16" t="s">
        <v>189</v>
      </c>
      <c r="AQ431" s="16" t="s">
        <v>3</v>
      </c>
      <c r="AR431" s="16" t="s">
        <v>3</v>
      </c>
      <c r="AS431" s="16" t="s">
        <v>3</v>
      </c>
      <c r="AT431" s="16" t="s">
        <v>3</v>
      </c>
      <c r="AU431" s="11" t="s">
        <v>3</v>
      </c>
      <c r="AV431" s="11" t="s">
        <v>3</v>
      </c>
      <c r="AW431" s="11" t="s">
        <v>3</v>
      </c>
      <c r="AX431" s="17" t="str">
        <f>VLOOKUP(G431,'[1]JDA data'!$D:$E,2,0)</f>
        <v>TGA493</v>
      </c>
      <c r="AY431" s="17" t="b">
        <f t="shared" si="26"/>
        <v>1</v>
      </c>
      <c r="AZ431" s="17" t="str">
        <f t="shared" si="27"/>
        <v>PPGT</v>
      </c>
    </row>
    <row r="432" spans="1:52" s="18" customFormat="1" ht="16.5" customHeight="1" x14ac:dyDescent="0.35">
      <c r="A432" s="8" t="str">
        <f>IF(N432="","-",IFERROR(VLOOKUP(N432,'[1]All Route Non-Bailment V76'!$A:$H,5,0),VLOOKUP(N432,'[1]TTVT AAT PxP Bailment EDC V76'!$A:$H,5,0)))</f>
        <v>Non Bailment</v>
      </c>
      <c r="B432" s="9" t="str">
        <f t="shared" si="25"/>
        <v>Completed</v>
      </c>
      <c r="C432" s="10">
        <f t="shared" si="28"/>
        <v>431</v>
      </c>
      <c r="D432" s="11" t="s">
        <v>229</v>
      </c>
      <c r="E432" s="12" t="s">
        <v>44</v>
      </c>
      <c r="F432" s="11" t="s">
        <v>0</v>
      </c>
      <c r="G432" s="11">
        <v>4390242</v>
      </c>
      <c r="H432" s="13" t="str">
        <f>IF(N432="","-",IFERROR(VLOOKUP(N432,'[1]All Route Non-Bailment V76'!$A:$H,7,0),VLOOKUP(N432,'[1]TTVT AAT PxP Bailment EDC V76'!$A:$H,7,0)))</f>
        <v>One way</v>
      </c>
      <c r="I432" s="11" t="s">
        <v>45</v>
      </c>
      <c r="J432" s="12">
        <f t="shared" si="29"/>
        <v>45261</v>
      </c>
      <c r="K432" s="12">
        <v>45261</v>
      </c>
      <c r="L432" s="12">
        <v>45261</v>
      </c>
      <c r="M432" s="12" t="s">
        <v>3</v>
      </c>
      <c r="N432" s="11" t="s">
        <v>313</v>
      </c>
      <c r="O432" s="13" t="str">
        <f>IF(N432="","-",IFERROR(VLOOKUP(N432,'[1]All Route Non-Bailment V76'!$A:$H,6,0),VLOOKUP(N432,'[1]TTVT AAT PxP Bailment EDC V76'!$A:$H,6,0)))</f>
        <v>6 - 10</v>
      </c>
      <c r="P432" s="11">
        <v>1</v>
      </c>
      <c r="Q432" s="11" t="s">
        <v>3</v>
      </c>
      <c r="R432" s="11" t="s">
        <v>3</v>
      </c>
      <c r="S432" s="13" t="str">
        <f>IF(N432="","-",IFERROR(VLOOKUP(N432,'[1]All Route Non-Bailment V76'!$A:$AF,32,0),VLOOKUP(N432,'[1]TTVT AAT PxP Bailment EDC V76'!$A:$AC,29,0)))</f>
        <v>6W</v>
      </c>
      <c r="T432" s="11" t="s">
        <v>48</v>
      </c>
      <c r="U432" s="11" t="s">
        <v>230</v>
      </c>
      <c r="V432" s="14" t="s">
        <v>231</v>
      </c>
      <c r="W432" s="11" t="s">
        <v>232</v>
      </c>
      <c r="X432" s="15" t="s">
        <v>311</v>
      </c>
      <c r="Y432" s="15" t="s">
        <v>312</v>
      </c>
      <c r="Z432" s="16" t="s">
        <v>3</v>
      </c>
      <c r="AA432" s="16" t="s">
        <v>3</v>
      </c>
      <c r="AB432" s="16" t="s">
        <v>3</v>
      </c>
      <c r="AC432" s="16" t="s">
        <v>3</v>
      </c>
      <c r="AD432" s="15" t="s">
        <v>3</v>
      </c>
      <c r="AE432" s="15" t="s">
        <v>3</v>
      </c>
      <c r="AF432" s="16" t="s">
        <v>3</v>
      </c>
      <c r="AG432" s="16" t="s">
        <v>3</v>
      </c>
      <c r="AH432" s="16" t="s">
        <v>3</v>
      </c>
      <c r="AI432" s="16" t="s">
        <v>3</v>
      </c>
      <c r="AJ432" s="15" t="s">
        <v>3</v>
      </c>
      <c r="AK432" s="15" t="s">
        <v>3</v>
      </c>
      <c r="AL432" s="16" t="s">
        <v>3</v>
      </c>
      <c r="AM432" s="16" t="s">
        <v>3</v>
      </c>
      <c r="AN432" s="16" t="s">
        <v>3</v>
      </c>
      <c r="AO432" s="16" t="s">
        <v>3</v>
      </c>
      <c r="AP432" s="16" t="s">
        <v>189</v>
      </c>
      <c r="AQ432" s="16" t="s">
        <v>3</v>
      </c>
      <c r="AR432" s="16" t="s">
        <v>3</v>
      </c>
      <c r="AS432" s="16" t="s">
        <v>3</v>
      </c>
      <c r="AT432" s="16" t="s">
        <v>3</v>
      </c>
      <c r="AU432" s="11" t="s">
        <v>3</v>
      </c>
      <c r="AV432" s="11" t="s">
        <v>3</v>
      </c>
      <c r="AW432" s="11" t="s">
        <v>3</v>
      </c>
      <c r="AX432" s="17" t="str">
        <f>VLOOKUP(G432,'[1]JDA data'!$D:$E,2,0)</f>
        <v>TGA054</v>
      </c>
      <c r="AY432" s="17" t="b">
        <f t="shared" si="26"/>
        <v>1</v>
      </c>
      <c r="AZ432" s="17" t="str">
        <f t="shared" si="27"/>
        <v>RRCS</v>
      </c>
    </row>
    <row r="433" spans="1:52" s="18" customFormat="1" ht="16.5" customHeight="1" x14ac:dyDescent="0.35">
      <c r="A433" s="8" t="str">
        <f>IF(N433="","-",IFERROR(VLOOKUP(N433,'[1]All Route Non-Bailment V76'!$A:$H,5,0),VLOOKUP(N433,'[1]TTVT AAT PxP Bailment EDC V76'!$A:$H,5,0)))</f>
        <v>Non Bailment</v>
      </c>
      <c r="B433" s="9" t="str">
        <f t="shared" si="25"/>
        <v>Completed</v>
      </c>
      <c r="C433" s="10">
        <f t="shared" si="28"/>
        <v>432</v>
      </c>
      <c r="D433" s="11" t="s">
        <v>182</v>
      </c>
      <c r="E433" s="12" t="s">
        <v>44</v>
      </c>
      <c r="F433" s="11" t="s">
        <v>0</v>
      </c>
      <c r="G433" s="11">
        <v>4390266</v>
      </c>
      <c r="H433" s="13" t="str">
        <f>IF(N433="","-",IFERROR(VLOOKUP(N433,'[1]All Route Non-Bailment V76'!$A:$H,7,0),VLOOKUP(N433,'[1]TTVT AAT PxP Bailment EDC V76'!$A:$H,7,0)))</f>
        <v>One way</v>
      </c>
      <c r="I433" s="11" t="s">
        <v>45</v>
      </c>
      <c r="J433" s="12">
        <f t="shared" si="29"/>
        <v>45261</v>
      </c>
      <c r="K433" s="12">
        <v>45261</v>
      </c>
      <c r="L433" s="12">
        <v>45261</v>
      </c>
      <c r="M433" s="12" t="s">
        <v>3</v>
      </c>
      <c r="N433" s="11" t="s">
        <v>314</v>
      </c>
      <c r="O433" s="13" t="str">
        <f>IF(N433="","-",IFERROR(VLOOKUP(N433,'[1]All Route Non-Bailment V76'!$A:$H,6,0),VLOOKUP(N433,'[1]TTVT AAT PxP Bailment EDC V76'!$A:$H,6,0)))</f>
        <v>11 - 20</v>
      </c>
      <c r="P433" s="11">
        <v>1</v>
      </c>
      <c r="Q433" s="11" t="s">
        <v>3</v>
      </c>
      <c r="R433" s="11" t="s">
        <v>3</v>
      </c>
      <c r="S433" s="13" t="str">
        <f>IF(N433="","-",IFERROR(VLOOKUP(N433,'[1]All Route Non-Bailment V76'!$A:$AF,32,0),VLOOKUP(N433,'[1]TTVT AAT PxP Bailment EDC V76'!$A:$AC,29,0)))</f>
        <v>6W</v>
      </c>
      <c r="T433" s="11" t="s">
        <v>48</v>
      </c>
      <c r="U433" s="11" t="s">
        <v>223</v>
      </c>
      <c r="V433" s="14" t="s">
        <v>224</v>
      </c>
      <c r="W433" s="11" t="s">
        <v>225</v>
      </c>
      <c r="X433" s="15" t="s">
        <v>315</v>
      </c>
      <c r="Y433" s="15" t="s">
        <v>316</v>
      </c>
      <c r="Z433" s="16" t="s">
        <v>3</v>
      </c>
      <c r="AA433" s="16" t="s">
        <v>3</v>
      </c>
      <c r="AB433" s="16" t="s">
        <v>3</v>
      </c>
      <c r="AC433" s="16" t="s">
        <v>3</v>
      </c>
      <c r="AD433" s="15" t="s">
        <v>3</v>
      </c>
      <c r="AE433" s="15" t="s">
        <v>3</v>
      </c>
      <c r="AF433" s="16" t="s">
        <v>3</v>
      </c>
      <c r="AG433" s="16" t="s">
        <v>3</v>
      </c>
      <c r="AH433" s="16" t="s">
        <v>3</v>
      </c>
      <c r="AI433" s="16" t="s">
        <v>3</v>
      </c>
      <c r="AJ433" s="15" t="s">
        <v>3</v>
      </c>
      <c r="AK433" s="15" t="s">
        <v>3</v>
      </c>
      <c r="AL433" s="16" t="s">
        <v>3</v>
      </c>
      <c r="AM433" s="16" t="s">
        <v>3</v>
      </c>
      <c r="AN433" s="16" t="s">
        <v>3</v>
      </c>
      <c r="AO433" s="16" t="s">
        <v>3</v>
      </c>
      <c r="AP433" s="16" t="s">
        <v>189</v>
      </c>
      <c r="AQ433" s="16" t="s">
        <v>3</v>
      </c>
      <c r="AR433" s="16" t="s">
        <v>3</v>
      </c>
      <c r="AS433" s="16" t="s">
        <v>3</v>
      </c>
      <c r="AT433" s="16" t="s">
        <v>3</v>
      </c>
      <c r="AU433" s="11" t="s">
        <v>3</v>
      </c>
      <c r="AV433" s="11" t="s">
        <v>3</v>
      </c>
      <c r="AW433" s="11" t="s">
        <v>3</v>
      </c>
      <c r="AX433" s="17" t="str">
        <f>VLOOKUP(G433,'[1]JDA data'!$D:$E,2,0)</f>
        <v>TGA116</v>
      </c>
      <c r="AY433" s="17" t="b">
        <f t="shared" si="26"/>
        <v>1</v>
      </c>
      <c r="AZ433" s="17" t="str">
        <f t="shared" si="27"/>
        <v>PPGT</v>
      </c>
    </row>
    <row r="434" spans="1:52" s="18" customFormat="1" ht="16.5" customHeight="1" x14ac:dyDescent="0.35">
      <c r="A434" s="8" t="str">
        <f>IF(N434="","-",IFERROR(VLOOKUP(N434,'[1]All Route Non-Bailment V76'!$A:$H,5,0),VLOOKUP(N434,'[1]TTVT AAT PxP Bailment EDC V76'!$A:$H,5,0)))</f>
        <v>Non Bailment</v>
      </c>
      <c r="B434" s="9" t="str">
        <f t="shared" si="25"/>
        <v>Completed</v>
      </c>
      <c r="C434" s="10">
        <f t="shared" si="28"/>
        <v>433</v>
      </c>
      <c r="D434" s="11" t="s">
        <v>190</v>
      </c>
      <c r="E434" s="12" t="s">
        <v>44</v>
      </c>
      <c r="F434" s="11" t="s">
        <v>0</v>
      </c>
      <c r="G434" s="11">
        <v>4395597</v>
      </c>
      <c r="H434" s="13" t="str">
        <f>IF(N434="","-",IFERROR(VLOOKUP(N434,'[1]All Route Non-Bailment V76'!$A:$H,7,0),VLOOKUP(N434,'[1]TTVT AAT PxP Bailment EDC V76'!$A:$H,7,0)))</f>
        <v>One way</v>
      </c>
      <c r="I434" s="11" t="s">
        <v>45</v>
      </c>
      <c r="J434" s="12">
        <f t="shared" si="29"/>
        <v>45261</v>
      </c>
      <c r="K434" s="12">
        <v>45261</v>
      </c>
      <c r="L434" s="12">
        <v>45261</v>
      </c>
      <c r="M434" s="12" t="s">
        <v>3</v>
      </c>
      <c r="N434" s="11" t="s">
        <v>314</v>
      </c>
      <c r="O434" s="13" t="str">
        <f>IF(N434="","-",IFERROR(VLOOKUP(N434,'[1]All Route Non-Bailment V76'!$A:$H,6,0),VLOOKUP(N434,'[1]TTVT AAT PxP Bailment EDC V76'!$A:$H,6,0)))</f>
        <v>11 - 20</v>
      </c>
      <c r="P434" s="11">
        <v>1</v>
      </c>
      <c r="Q434" s="11" t="s">
        <v>3</v>
      </c>
      <c r="R434" s="11" t="s">
        <v>3</v>
      </c>
      <c r="S434" s="13" t="str">
        <f>IF(N434="","-",IFERROR(VLOOKUP(N434,'[1]All Route Non-Bailment V76'!$A:$AF,32,0),VLOOKUP(N434,'[1]TTVT AAT PxP Bailment EDC V76'!$A:$AC,29,0)))</f>
        <v>6W</v>
      </c>
      <c r="T434" s="11" t="s">
        <v>48</v>
      </c>
      <c r="U434" s="11" t="s">
        <v>217</v>
      </c>
      <c r="V434" s="14" t="s">
        <v>218</v>
      </c>
      <c r="W434" s="11" t="s">
        <v>219</v>
      </c>
      <c r="X434" s="15" t="s">
        <v>315</v>
      </c>
      <c r="Y434" s="15" t="s">
        <v>316</v>
      </c>
      <c r="Z434" s="16" t="s">
        <v>3</v>
      </c>
      <c r="AA434" s="16" t="s">
        <v>3</v>
      </c>
      <c r="AB434" s="16" t="s">
        <v>3</v>
      </c>
      <c r="AC434" s="16" t="s">
        <v>3</v>
      </c>
      <c r="AD434" s="15" t="s">
        <v>3</v>
      </c>
      <c r="AE434" s="15" t="s">
        <v>3</v>
      </c>
      <c r="AF434" s="16" t="s">
        <v>3</v>
      </c>
      <c r="AG434" s="16" t="s">
        <v>3</v>
      </c>
      <c r="AH434" s="16" t="s">
        <v>3</v>
      </c>
      <c r="AI434" s="16" t="s">
        <v>3</v>
      </c>
      <c r="AJ434" s="15" t="s">
        <v>3</v>
      </c>
      <c r="AK434" s="15" t="s">
        <v>3</v>
      </c>
      <c r="AL434" s="16" t="s">
        <v>3</v>
      </c>
      <c r="AM434" s="16" t="s">
        <v>3</v>
      </c>
      <c r="AN434" s="16" t="s">
        <v>3</v>
      </c>
      <c r="AO434" s="16" t="s">
        <v>3</v>
      </c>
      <c r="AP434" s="16" t="s">
        <v>189</v>
      </c>
      <c r="AQ434" s="16" t="s">
        <v>3</v>
      </c>
      <c r="AR434" s="16" t="s">
        <v>3</v>
      </c>
      <c r="AS434" s="16" t="s">
        <v>3</v>
      </c>
      <c r="AT434" s="16" t="s">
        <v>3</v>
      </c>
      <c r="AU434" s="11" t="s">
        <v>3</v>
      </c>
      <c r="AV434" s="11" t="s">
        <v>3</v>
      </c>
      <c r="AW434" s="11" t="s">
        <v>3</v>
      </c>
      <c r="AX434" s="17" t="str">
        <f>VLOOKUP(G434,'[1]JDA data'!$D:$E,2,0)</f>
        <v>TGA116</v>
      </c>
      <c r="AY434" s="17" t="b">
        <f t="shared" si="26"/>
        <v>1</v>
      </c>
      <c r="AZ434" s="17" t="str">
        <f t="shared" si="27"/>
        <v>SPL</v>
      </c>
    </row>
    <row r="435" spans="1:52" s="18" customFormat="1" ht="16.5" customHeight="1" x14ac:dyDescent="0.35">
      <c r="A435" s="8" t="str">
        <f>IF(N435="","-",IFERROR(VLOOKUP(N435,'[1]All Route Non-Bailment V76'!$A:$H,5,0),VLOOKUP(N435,'[1]TTVT AAT PxP Bailment EDC V76'!$A:$H,5,0)))</f>
        <v>Non Bailment</v>
      </c>
      <c r="B435" s="9" t="str">
        <f t="shared" si="25"/>
        <v>Completed</v>
      </c>
      <c r="C435" s="10">
        <f t="shared" si="28"/>
        <v>434</v>
      </c>
      <c r="D435" s="11" t="s">
        <v>194</v>
      </c>
      <c r="E435" s="12" t="s">
        <v>44</v>
      </c>
      <c r="F435" s="11" t="s">
        <v>0</v>
      </c>
      <c r="G435" s="11">
        <v>4395598</v>
      </c>
      <c r="H435" s="13" t="str">
        <f>IF(N435="","-",IFERROR(VLOOKUP(N435,'[1]All Route Non-Bailment V76'!$A:$H,7,0),VLOOKUP(N435,'[1]TTVT AAT PxP Bailment EDC V76'!$A:$H,7,0)))</f>
        <v>One way</v>
      </c>
      <c r="I435" s="11" t="s">
        <v>45</v>
      </c>
      <c r="J435" s="12">
        <f t="shared" si="29"/>
        <v>45261</v>
      </c>
      <c r="K435" s="12">
        <v>45261</v>
      </c>
      <c r="L435" s="12">
        <v>45261</v>
      </c>
      <c r="M435" s="12" t="s">
        <v>3</v>
      </c>
      <c r="N435" s="11" t="s">
        <v>317</v>
      </c>
      <c r="O435" s="13" t="str">
        <f>IF(N435="","-",IFERROR(VLOOKUP(N435,'[1]All Route Non-Bailment V76'!$A:$H,6,0),VLOOKUP(N435,'[1]TTVT AAT PxP Bailment EDC V76'!$A:$H,6,0)))</f>
        <v>11 - 20</v>
      </c>
      <c r="P435" s="11">
        <v>1</v>
      </c>
      <c r="Q435" s="11" t="s">
        <v>3</v>
      </c>
      <c r="R435" s="11" t="s">
        <v>3</v>
      </c>
      <c r="S435" s="13" t="str">
        <f>IF(N435="","-",IFERROR(VLOOKUP(N435,'[1]All Route Non-Bailment V76'!$A:$AF,32,0),VLOOKUP(N435,'[1]TTVT AAT PxP Bailment EDC V76'!$A:$AC,29,0)))</f>
        <v>6W</v>
      </c>
      <c r="T435" s="11" t="s">
        <v>48</v>
      </c>
      <c r="U435" s="11" t="s">
        <v>204</v>
      </c>
      <c r="V435" s="14" t="s">
        <v>205</v>
      </c>
      <c r="W435" s="11" t="s">
        <v>206</v>
      </c>
      <c r="X435" s="15" t="s">
        <v>315</v>
      </c>
      <c r="Y435" s="15" t="s">
        <v>316</v>
      </c>
      <c r="Z435" s="16" t="s">
        <v>3</v>
      </c>
      <c r="AA435" s="16" t="s">
        <v>3</v>
      </c>
      <c r="AB435" s="16" t="s">
        <v>3</v>
      </c>
      <c r="AC435" s="16" t="s">
        <v>3</v>
      </c>
      <c r="AD435" s="15" t="s">
        <v>3</v>
      </c>
      <c r="AE435" s="15" t="s">
        <v>3</v>
      </c>
      <c r="AF435" s="16" t="s">
        <v>3</v>
      </c>
      <c r="AG435" s="16" t="s">
        <v>3</v>
      </c>
      <c r="AH435" s="16" t="s">
        <v>3</v>
      </c>
      <c r="AI435" s="16" t="s">
        <v>3</v>
      </c>
      <c r="AJ435" s="15" t="s">
        <v>3</v>
      </c>
      <c r="AK435" s="15" t="s">
        <v>3</v>
      </c>
      <c r="AL435" s="16" t="s">
        <v>3</v>
      </c>
      <c r="AM435" s="16" t="s">
        <v>3</v>
      </c>
      <c r="AN435" s="16" t="s">
        <v>3</v>
      </c>
      <c r="AO435" s="16" t="s">
        <v>3</v>
      </c>
      <c r="AP435" s="16" t="s">
        <v>189</v>
      </c>
      <c r="AQ435" s="16" t="s">
        <v>3</v>
      </c>
      <c r="AR435" s="16" t="s">
        <v>3</v>
      </c>
      <c r="AS435" s="16" t="s">
        <v>3</v>
      </c>
      <c r="AT435" s="16" t="s">
        <v>3</v>
      </c>
      <c r="AU435" s="11" t="s">
        <v>3</v>
      </c>
      <c r="AV435" s="11" t="s">
        <v>3</v>
      </c>
      <c r="AW435" s="11" t="s">
        <v>3</v>
      </c>
      <c r="AX435" s="17" t="str">
        <f>VLOOKUP(G435,'[1]JDA data'!$D:$E,2,0)</f>
        <v>TGA291</v>
      </c>
      <c r="AY435" s="17" t="b">
        <f t="shared" si="26"/>
        <v>1</v>
      </c>
      <c r="AZ435" s="17" t="str">
        <f t="shared" si="27"/>
        <v>SBA</v>
      </c>
    </row>
    <row r="436" spans="1:52" s="18" customFormat="1" ht="16.5" customHeight="1" x14ac:dyDescent="0.35">
      <c r="A436" s="8" t="str">
        <f>IF(N436="","-",IFERROR(VLOOKUP(N436,'[1]All Route Non-Bailment V76'!$A:$H,5,0),VLOOKUP(N436,'[1]TTVT AAT PxP Bailment EDC V76'!$A:$H,5,0)))</f>
        <v>Non Bailment</v>
      </c>
      <c r="B436" s="9" t="str">
        <f t="shared" si="25"/>
        <v>Completed</v>
      </c>
      <c r="C436" s="10">
        <f t="shared" si="28"/>
        <v>435</v>
      </c>
      <c r="D436" s="11" t="s">
        <v>182</v>
      </c>
      <c r="E436" s="12" t="s">
        <v>44</v>
      </c>
      <c r="F436" s="11" t="s">
        <v>0</v>
      </c>
      <c r="G436" s="11">
        <v>4390247</v>
      </c>
      <c r="H436" s="13" t="str">
        <f>IF(N436="","-",IFERROR(VLOOKUP(N436,'[1]All Route Non-Bailment V76'!$A:$H,7,0),VLOOKUP(N436,'[1]TTVT AAT PxP Bailment EDC V76'!$A:$H,7,0)))</f>
        <v>One way</v>
      </c>
      <c r="I436" s="11" t="s">
        <v>45</v>
      </c>
      <c r="J436" s="12">
        <f t="shared" si="29"/>
        <v>45261</v>
      </c>
      <c r="K436" s="12">
        <v>45261</v>
      </c>
      <c r="L436" s="12">
        <v>45261</v>
      </c>
      <c r="M436" s="12" t="s">
        <v>3</v>
      </c>
      <c r="N436" s="11" t="s">
        <v>318</v>
      </c>
      <c r="O436" s="13" t="str">
        <f>IF(N436="","-",IFERROR(VLOOKUP(N436,'[1]All Route Non-Bailment V76'!$A:$H,6,0),VLOOKUP(N436,'[1]TTVT AAT PxP Bailment EDC V76'!$A:$H,6,0)))</f>
        <v>6 - 10</v>
      </c>
      <c r="P436" s="11">
        <v>1</v>
      </c>
      <c r="Q436" s="11" t="s">
        <v>3</v>
      </c>
      <c r="R436" s="11" t="s">
        <v>3</v>
      </c>
      <c r="S436" s="13" t="str">
        <f>IF(N436="","-",IFERROR(VLOOKUP(N436,'[1]All Route Non-Bailment V76'!$A:$AF,32,0),VLOOKUP(N436,'[1]TTVT AAT PxP Bailment EDC V76'!$A:$AC,29,0)))</f>
        <v>6W</v>
      </c>
      <c r="T436" s="11" t="s">
        <v>48</v>
      </c>
      <c r="U436" s="11" t="s">
        <v>201</v>
      </c>
      <c r="V436" s="14" t="s">
        <v>202</v>
      </c>
      <c r="W436" s="11" t="s">
        <v>203</v>
      </c>
      <c r="X436" s="15" t="s">
        <v>319</v>
      </c>
      <c r="Y436" s="15" t="s">
        <v>320</v>
      </c>
      <c r="Z436" s="16" t="s">
        <v>3</v>
      </c>
      <c r="AA436" s="16" t="s">
        <v>3</v>
      </c>
      <c r="AB436" s="16" t="s">
        <v>3</v>
      </c>
      <c r="AC436" s="16" t="s">
        <v>3</v>
      </c>
      <c r="AD436" s="15" t="s">
        <v>3</v>
      </c>
      <c r="AE436" s="15" t="s">
        <v>3</v>
      </c>
      <c r="AF436" s="16" t="s">
        <v>3</v>
      </c>
      <c r="AG436" s="16" t="s">
        <v>3</v>
      </c>
      <c r="AH436" s="16" t="s">
        <v>3</v>
      </c>
      <c r="AI436" s="16" t="s">
        <v>3</v>
      </c>
      <c r="AJ436" s="15" t="s">
        <v>3</v>
      </c>
      <c r="AK436" s="15" t="s">
        <v>3</v>
      </c>
      <c r="AL436" s="16" t="s">
        <v>3</v>
      </c>
      <c r="AM436" s="16" t="s">
        <v>3</v>
      </c>
      <c r="AN436" s="16" t="s">
        <v>3</v>
      </c>
      <c r="AO436" s="16" t="s">
        <v>3</v>
      </c>
      <c r="AP436" s="16" t="s">
        <v>189</v>
      </c>
      <c r="AQ436" s="16" t="s">
        <v>3</v>
      </c>
      <c r="AR436" s="16" t="s">
        <v>3</v>
      </c>
      <c r="AS436" s="16" t="s">
        <v>3</v>
      </c>
      <c r="AT436" s="16" t="s">
        <v>3</v>
      </c>
      <c r="AU436" s="11" t="s">
        <v>3</v>
      </c>
      <c r="AV436" s="11" t="s">
        <v>3</v>
      </c>
      <c r="AW436" s="11" t="s">
        <v>3</v>
      </c>
      <c r="AX436" s="17" t="str">
        <f>VLOOKUP(G436,'[1]JDA data'!$D:$E,2,0)</f>
        <v>TGA353</v>
      </c>
      <c r="AY436" s="17" t="b">
        <f t="shared" si="26"/>
        <v>1</v>
      </c>
      <c r="AZ436" s="17" t="str">
        <f t="shared" si="27"/>
        <v>PPGT</v>
      </c>
    </row>
    <row r="437" spans="1:52" s="18" customFormat="1" ht="16.5" customHeight="1" x14ac:dyDescent="0.35">
      <c r="A437" s="8" t="str">
        <f>IF(N437="","-",IFERROR(VLOOKUP(N437,'[1]All Route Non-Bailment V76'!$A:$H,5,0),VLOOKUP(N437,'[1]TTVT AAT PxP Bailment EDC V76'!$A:$H,5,0)))</f>
        <v>Non Bailment</v>
      </c>
      <c r="B437" s="9" t="str">
        <f t="shared" si="25"/>
        <v>Completed</v>
      </c>
      <c r="C437" s="10">
        <f t="shared" si="28"/>
        <v>436</v>
      </c>
      <c r="D437" s="11" t="s">
        <v>190</v>
      </c>
      <c r="E437" s="12" t="s">
        <v>44</v>
      </c>
      <c r="F437" s="11" t="s">
        <v>0</v>
      </c>
      <c r="G437" s="11">
        <v>4395599</v>
      </c>
      <c r="H437" s="13" t="str">
        <f>IF(N437="","-",IFERROR(VLOOKUP(N437,'[1]All Route Non-Bailment V76'!$A:$H,7,0),VLOOKUP(N437,'[1]TTVT AAT PxP Bailment EDC V76'!$A:$H,7,0)))</f>
        <v>One way</v>
      </c>
      <c r="I437" s="11" t="s">
        <v>45</v>
      </c>
      <c r="J437" s="12">
        <f t="shared" si="29"/>
        <v>45261</v>
      </c>
      <c r="K437" s="12">
        <v>45261</v>
      </c>
      <c r="L437" s="12">
        <v>45261</v>
      </c>
      <c r="M437" s="12" t="s">
        <v>3</v>
      </c>
      <c r="N437" s="11" t="s">
        <v>318</v>
      </c>
      <c r="O437" s="13" t="str">
        <f>IF(N437="","-",IFERROR(VLOOKUP(N437,'[1]All Route Non-Bailment V76'!$A:$H,6,0),VLOOKUP(N437,'[1]TTVT AAT PxP Bailment EDC V76'!$A:$H,6,0)))</f>
        <v>6 - 10</v>
      </c>
      <c r="P437" s="11">
        <v>1</v>
      </c>
      <c r="Q437" s="11" t="s">
        <v>3</v>
      </c>
      <c r="R437" s="11" t="s">
        <v>3</v>
      </c>
      <c r="S437" s="13" t="str">
        <f>IF(N437="","-",IFERROR(VLOOKUP(N437,'[1]All Route Non-Bailment V76'!$A:$AF,32,0),VLOOKUP(N437,'[1]TTVT AAT PxP Bailment EDC V76'!$A:$AC,29,0)))</f>
        <v>6W</v>
      </c>
      <c r="T437" s="11" t="s">
        <v>48</v>
      </c>
      <c r="U437" s="11" t="s">
        <v>217</v>
      </c>
      <c r="V437" s="14" t="s">
        <v>218</v>
      </c>
      <c r="W437" s="11" t="s">
        <v>219</v>
      </c>
      <c r="X437" s="15" t="s">
        <v>319</v>
      </c>
      <c r="Y437" s="15" t="s">
        <v>320</v>
      </c>
      <c r="Z437" s="16" t="s">
        <v>3</v>
      </c>
      <c r="AA437" s="16" t="s">
        <v>3</v>
      </c>
      <c r="AB437" s="16" t="s">
        <v>3</v>
      </c>
      <c r="AC437" s="16" t="s">
        <v>3</v>
      </c>
      <c r="AD437" s="15" t="s">
        <v>3</v>
      </c>
      <c r="AE437" s="15" t="s">
        <v>3</v>
      </c>
      <c r="AF437" s="16" t="s">
        <v>3</v>
      </c>
      <c r="AG437" s="16" t="s">
        <v>3</v>
      </c>
      <c r="AH437" s="16" t="s">
        <v>3</v>
      </c>
      <c r="AI437" s="16" t="s">
        <v>3</v>
      </c>
      <c r="AJ437" s="15" t="s">
        <v>3</v>
      </c>
      <c r="AK437" s="15" t="s">
        <v>3</v>
      </c>
      <c r="AL437" s="16" t="s">
        <v>3</v>
      </c>
      <c r="AM437" s="16" t="s">
        <v>3</v>
      </c>
      <c r="AN437" s="16" t="s">
        <v>3</v>
      </c>
      <c r="AO437" s="16" t="s">
        <v>3</v>
      </c>
      <c r="AP437" s="16" t="s">
        <v>189</v>
      </c>
      <c r="AQ437" s="16" t="s">
        <v>3</v>
      </c>
      <c r="AR437" s="16" t="s">
        <v>3</v>
      </c>
      <c r="AS437" s="16" t="s">
        <v>3</v>
      </c>
      <c r="AT437" s="16" t="s">
        <v>3</v>
      </c>
      <c r="AU437" s="11" t="s">
        <v>3</v>
      </c>
      <c r="AV437" s="11" t="s">
        <v>3</v>
      </c>
      <c r="AW437" s="11" t="s">
        <v>3</v>
      </c>
      <c r="AX437" s="17" t="str">
        <f>VLOOKUP(G437,'[1]JDA data'!$D:$E,2,0)</f>
        <v>TGA353</v>
      </c>
      <c r="AY437" s="17" t="b">
        <f t="shared" si="26"/>
        <v>1</v>
      </c>
      <c r="AZ437" s="17" t="str">
        <f t="shared" si="27"/>
        <v>SPL</v>
      </c>
    </row>
    <row r="438" spans="1:52" s="18" customFormat="1" ht="16.5" customHeight="1" x14ac:dyDescent="0.35">
      <c r="A438" s="8" t="str">
        <f>IF(N438="","-",IFERROR(VLOOKUP(N438,'[1]All Route Non-Bailment V76'!$A:$H,5,0),VLOOKUP(N438,'[1]TTVT AAT PxP Bailment EDC V76'!$A:$H,5,0)))</f>
        <v>Non Bailment</v>
      </c>
      <c r="B438" s="9" t="str">
        <f t="shared" si="25"/>
        <v>Completed</v>
      </c>
      <c r="C438" s="10">
        <f t="shared" si="28"/>
        <v>437</v>
      </c>
      <c r="D438" s="11" t="s">
        <v>182</v>
      </c>
      <c r="E438" s="12" t="s">
        <v>44</v>
      </c>
      <c r="F438" s="11" t="s">
        <v>0</v>
      </c>
      <c r="G438" s="11">
        <v>4395600</v>
      </c>
      <c r="H438" s="13" t="str">
        <f>IF(N438="","-",IFERROR(VLOOKUP(N438,'[1]All Route Non-Bailment V76'!$A:$H,7,0),VLOOKUP(N438,'[1]TTVT AAT PxP Bailment EDC V76'!$A:$H,7,0)))</f>
        <v>One way</v>
      </c>
      <c r="I438" s="11" t="s">
        <v>45</v>
      </c>
      <c r="J438" s="12">
        <f t="shared" si="29"/>
        <v>45261</v>
      </c>
      <c r="K438" s="12">
        <v>45261</v>
      </c>
      <c r="L438" s="12">
        <v>45261</v>
      </c>
      <c r="M438" s="12" t="s">
        <v>3</v>
      </c>
      <c r="N438" s="11" t="s">
        <v>321</v>
      </c>
      <c r="O438" s="13" t="str">
        <f>IF(N438="","-",IFERROR(VLOOKUP(N438,'[1]All Route Non-Bailment V76'!$A:$H,6,0),VLOOKUP(N438,'[1]TTVT AAT PxP Bailment EDC V76'!$A:$H,6,0)))</f>
        <v>0 - 5</v>
      </c>
      <c r="P438" s="11">
        <v>1</v>
      </c>
      <c r="Q438" s="11" t="s">
        <v>3</v>
      </c>
      <c r="R438" s="11" t="s">
        <v>3</v>
      </c>
      <c r="S438" s="13" t="str">
        <f>IF(N438="","-",IFERROR(VLOOKUP(N438,'[1]All Route Non-Bailment V76'!$A:$AF,32,0),VLOOKUP(N438,'[1]TTVT AAT PxP Bailment EDC V76'!$A:$AC,29,0)))</f>
        <v>6W</v>
      </c>
      <c r="T438" s="11" t="s">
        <v>48</v>
      </c>
      <c r="U438" s="11" t="s">
        <v>260</v>
      </c>
      <c r="V438" s="14" t="s">
        <v>261</v>
      </c>
      <c r="W438" s="11" t="s">
        <v>262</v>
      </c>
      <c r="X438" s="15" t="s">
        <v>322</v>
      </c>
      <c r="Y438" s="15" t="s">
        <v>323</v>
      </c>
      <c r="Z438" s="16" t="s">
        <v>3</v>
      </c>
      <c r="AA438" s="16" t="s">
        <v>3</v>
      </c>
      <c r="AB438" s="16" t="s">
        <v>3</v>
      </c>
      <c r="AC438" s="16" t="s">
        <v>3</v>
      </c>
      <c r="AD438" s="15" t="s">
        <v>3</v>
      </c>
      <c r="AE438" s="15" t="s">
        <v>3</v>
      </c>
      <c r="AF438" s="16" t="s">
        <v>3</v>
      </c>
      <c r="AG438" s="16" t="s">
        <v>3</v>
      </c>
      <c r="AH438" s="16" t="s">
        <v>3</v>
      </c>
      <c r="AI438" s="16" t="s">
        <v>3</v>
      </c>
      <c r="AJ438" s="15" t="s">
        <v>3</v>
      </c>
      <c r="AK438" s="15" t="s">
        <v>3</v>
      </c>
      <c r="AL438" s="16" t="s">
        <v>3</v>
      </c>
      <c r="AM438" s="16" t="s">
        <v>3</v>
      </c>
      <c r="AN438" s="16" t="s">
        <v>3</v>
      </c>
      <c r="AO438" s="16" t="s">
        <v>3</v>
      </c>
      <c r="AP438" s="16" t="s">
        <v>324</v>
      </c>
      <c r="AQ438" s="16" t="s">
        <v>3</v>
      </c>
      <c r="AR438" s="16" t="s">
        <v>3</v>
      </c>
      <c r="AS438" s="16" t="s">
        <v>3</v>
      </c>
      <c r="AT438" s="16" t="s">
        <v>3</v>
      </c>
      <c r="AU438" s="11" t="s">
        <v>3</v>
      </c>
      <c r="AV438" s="11" t="s">
        <v>3</v>
      </c>
      <c r="AW438" s="11" t="s">
        <v>3</v>
      </c>
      <c r="AX438" s="17" t="str">
        <f>VLOOKUP(G438,'[1]JDA data'!$D:$E,2,0)</f>
        <v>TFA345</v>
      </c>
      <c r="AY438" s="17" t="b">
        <f t="shared" si="26"/>
        <v>1</v>
      </c>
      <c r="AZ438" s="17" t="str">
        <f t="shared" si="27"/>
        <v>PPGT</v>
      </c>
    </row>
    <row r="439" spans="1:52" s="18" customFormat="1" ht="16.5" customHeight="1" x14ac:dyDescent="0.35">
      <c r="A439" s="8" t="str">
        <f>IF(N439="","-",IFERROR(VLOOKUP(N439,'[1]All Route Non-Bailment V76'!$A:$H,5,0),VLOOKUP(N439,'[1]TTVT AAT PxP Bailment EDC V76'!$A:$H,5,0)))</f>
        <v>Non Bailment</v>
      </c>
      <c r="B439" s="9" t="str">
        <f t="shared" si="25"/>
        <v>Completed</v>
      </c>
      <c r="C439" s="10">
        <f t="shared" si="28"/>
        <v>438</v>
      </c>
      <c r="D439" s="11" t="s">
        <v>190</v>
      </c>
      <c r="E439" s="12" t="s">
        <v>44</v>
      </c>
      <c r="F439" s="11" t="s">
        <v>0</v>
      </c>
      <c r="G439" s="11">
        <v>4395611</v>
      </c>
      <c r="H439" s="13" t="str">
        <f>IF(N439="","-",IFERROR(VLOOKUP(N439,'[1]All Route Non-Bailment V76'!$A:$H,7,0),VLOOKUP(N439,'[1]TTVT AAT PxP Bailment EDC V76'!$A:$H,7,0)))</f>
        <v>One way</v>
      </c>
      <c r="I439" s="11" t="s">
        <v>45</v>
      </c>
      <c r="J439" s="12">
        <f t="shared" si="29"/>
        <v>45261</v>
      </c>
      <c r="K439" s="12">
        <v>45261</v>
      </c>
      <c r="L439" s="12">
        <v>45261</v>
      </c>
      <c r="M439" s="12" t="s">
        <v>3</v>
      </c>
      <c r="N439" s="11" t="s">
        <v>325</v>
      </c>
      <c r="O439" s="13" t="str">
        <f>IF(N439="","-",IFERROR(VLOOKUP(N439,'[1]All Route Non-Bailment V76'!$A:$H,6,0),VLOOKUP(N439,'[1]TTVT AAT PxP Bailment EDC V76'!$A:$H,6,0)))</f>
        <v>6 - 10</v>
      </c>
      <c r="P439" s="11">
        <v>1</v>
      </c>
      <c r="Q439" s="11" t="s">
        <v>3</v>
      </c>
      <c r="R439" s="11" t="s">
        <v>3</v>
      </c>
      <c r="S439" s="13" t="str">
        <f>IF(N439="","-",IFERROR(VLOOKUP(N439,'[1]All Route Non-Bailment V76'!$A:$AF,32,0),VLOOKUP(N439,'[1]TTVT AAT PxP Bailment EDC V76'!$A:$AC,29,0)))</f>
        <v>6W</v>
      </c>
      <c r="T439" s="11" t="s">
        <v>48</v>
      </c>
      <c r="U439" s="11" t="s">
        <v>226</v>
      </c>
      <c r="V439" s="14" t="s">
        <v>227</v>
      </c>
      <c r="W439" s="11" t="s">
        <v>228</v>
      </c>
      <c r="X439" s="15" t="s">
        <v>326</v>
      </c>
      <c r="Y439" s="15" t="s">
        <v>327</v>
      </c>
      <c r="Z439" s="16" t="s">
        <v>3</v>
      </c>
      <c r="AA439" s="16" t="s">
        <v>3</v>
      </c>
      <c r="AB439" s="16" t="s">
        <v>3</v>
      </c>
      <c r="AC439" s="16" t="s">
        <v>3</v>
      </c>
      <c r="AD439" s="15" t="s">
        <v>3</v>
      </c>
      <c r="AE439" s="15" t="s">
        <v>3</v>
      </c>
      <c r="AF439" s="16" t="s">
        <v>3</v>
      </c>
      <c r="AG439" s="16" t="s">
        <v>3</v>
      </c>
      <c r="AH439" s="16" t="s">
        <v>3</v>
      </c>
      <c r="AI439" s="16" t="s">
        <v>3</v>
      </c>
      <c r="AJ439" s="15" t="s">
        <v>3</v>
      </c>
      <c r="AK439" s="15" t="s">
        <v>3</v>
      </c>
      <c r="AL439" s="16" t="s">
        <v>3</v>
      </c>
      <c r="AM439" s="16" t="s">
        <v>3</v>
      </c>
      <c r="AN439" s="16" t="s">
        <v>3</v>
      </c>
      <c r="AO439" s="16" t="s">
        <v>3</v>
      </c>
      <c r="AP439" s="16" t="s">
        <v>189</v>
      </c>
      <c r="AQ439" s="16" t="s">
        <v>3</v>
      </c>
      <c r="AR439" s="16" t="s">
        <v>3</v>
      </c>
      <c r="AS439" s="16" t="s">
        <v>3</v>
      </c>
      <c r="AT439" s="16" t="s">
        <v>3</v>
      </c>
      <c r="AU439" s="11" t="s">
        <v>3</v>
      </c>
      <c r="AV439" s="11" t="s">
        <v>3</v>
      </c>
      <c r="AW439" s="11" t="s">
        <v>3</v>
      </c>
      <c r="AX439" s="17" t="str">
        <f>VLOOKUP(G439,'[1]JDA data'!$D:$E,2,0)</f>
        <v>TGA426</v>
      </c>
      <c r="AY439" s="17" t="b">
        <f t="shared" si="26"/>
        <v>1</v>
      </c>
      <c r="AZ439" s="17" t="str">
        <f t="shared" si="27"/>
        <v>SPL</v>
      </c>
    </row>
    <row r="440" spans="1:52" s="18" customFormat="1" ht="16.5" customHeight="1" x14ac:dyDescent="0.35">
      <c r="A440" s="8" t="str">
        <f>IF(N440="","-",IFERROR(VLOOKUP(N440,'[1]All Route Non-Bailment V76'!$A:$H,5,0),VLOOKUP(N440,'[1]TTVT AAT PxP Bailment EDC V76'!$A:$H,5,0)))</f>
        <v>Non Bailment</v>
      </c>
      <c r="B440" s="9" t="str">
        <f t="shared" si="25"/>
        <v>Completed</v>
      </c>
      <c r="C440" s="10">
        <f t="shared" si="28"/>
        <v>439</v>
      </c>
      <c r="D440" s="11" t="s">
        <v>229</v>
      </c>
      <c r="E440" s="12" t="s">
        <v>44</v>
      </c>
      <c r="F440" s="11" t="s">
        <v>0</v>
      </c>
      <c r="G440" s="11">
        <v>4395612</v>
      </c>
      <c r="H440" s="13" t="str">
        <f>IF(N440="","-",IFERROR(VLOOKUP(N440,'[1]All Route Non-Bailment V76'!$A:$H,7,0),VLOOKUP(N440,'[1]TTVT AAT PxP Bailment EDC V76'!$A:$H,7,0)))</f>
        <v>One way</v>
      </c>
      <c r="I440" s="11" t="s">
        <v>45</v>
      </c>
      <c r="J440" s="12">
        <f t="shared" si="29"/>
        <v>45261</v>
      </c>
      <c r="K440" s="12">
        <v>45261</v>
      </c>
      <c r="L440" s="12">
        <v>45261</v>
      </c>
      <c r="M440" s="12" t="s">
        <v>3</v>
      </c>
      <c r="N440" s="11" t="s">
        <v>328</v>
      </c>
      <c r="O440" s="13" t="str">
        <f>IF(N440="","-",IFERROR(VLOOKUP(N440,'[1]All Route Non-Bailment V76'!$A:$H,6,0),VLOOKUP(N440,'[1]TTVT AAT PxP Bailment EDC V76'!$A:$H,6,0)))</f>
        <v>11 - 20</v>
      </c>
      <c r="P440" s="11">
        <v>1</v>
      </c>
      <c r="Q440" s="11" t="s">
        <v>3</v>
      </c>
      <c r="R440" s="11" t="s">
        <v>3</v>
      </c>
      <c r="S440" s="13" t="str">
        <f>IF(N440="","-",IFERROR(VLOOKUP(N440,'[1]All Route Non-Bailment V76'!$A:$AF,32,0),VLOOKUP(N440,'[1]TTVT AAT PxP Bailment EDC V76'!$A:$AC,29,0)))</f>
        <v>6W</v>
      </c>
      <c r="T440" s="11" t="s">
        <v>48</v>
      </c>
      <c r="U440" s="11" t="s">
        <v>230</v>
      </c>
      <c r="V440" s="14" t="s">
        <v>231</v>
      </c>
      <c r="W440" s="11" t="s">
        <v>232</v>
      </c>
      <c r="X440" s="15" t="s">
        <v>329</v>
      </c>
      <c r="Y440" s="15" t="s">
        <v>330</v>
      </c>
      <c r="Z440" s="16" t="s">
        <v>3</v>
      </c>
      <c r="AA440" s="16" t="s">
        <v>3</v>
      </c>
      <c r="AB440" s="16" t="s">
        <v>3</v>
      </c>
      <c r="AC440" s="16" t="s">
        <v>3</v>
      </c>
      <c r="AD440" s="15" t="s">
        <v>3</v>
      </c>
      <c r="AE440" s="15" t="s">
        <v>3</v>
      </c>
      <c r="AF440" s="16" t="s">
        <v>3</v>
      </c>
      <c r="AG440" s="16" t="s">
        <v>3</v>
      </c>
      <c r="AH440" s="16" t="s">
        <v>3</v>
      </c>
      <c r="AI440" s="16" t="s">
        <v>3</v>
      </c>
      <c r="AJ440" s="15" t="s">
        <v>3</v>
      </c>
      <c r="AK440" s="15" t="s">
        <v>3</v>
      </c>
      <c r="AL440" s="16" t="s">
        <v>3</v>
      </c>
      <c r="AM440" s="16" t="s">
        <v>3</v>
      </c>
      <c r="AN440" s="16" t="s">
        <v>3</v>
      </c>
      <c r="AO440" s="16" t="s">
        <v>3</v>
      </c>
      <c r="AP440" s="16" t="s">
        <v>189</v>
      </c>
      <c r="AQ440" s="16" t="s">
        <v>3</v>
      </c>
      <c r="AR440" s="16" t="s">
        <v>3</v>
      </c>
      <c r="AS440" s="16" t="s">
        <v>3</v>
      </c>
      <c r="AT440" s="16" t="s">
        <v>3</v>
      </c>
      <c r="AU440" s="11" t="s">
        <v>3</v>
      </c>
      <c r="AV440" s="11" t="s">
        <v>3</v>
      </c>
      <c r="AW440" s="11" t="s">
        <v>3</v>
      </c>
      <c r="AX440" s="17" t="str">
        <f>VLOOKUP(G440,'[1]JDA data'!$D:$E,2,0)</f>
        <v>TGA532</v>
      </c>
      <c r="AY440" s="17" t="b">
        <f t="shared" si="26"/>
        <v>1</v>
      </c>
      <c r="AZ440" s="17" t="str">
        <f t="shared" si="27"/>
        <v>RRCS</v>
      </c>
    </row>
    <row r="441" spans="1:52" s="18" customFormat="1" ht="16.5" customHeight="1" x14ac:dyDescent="0.35">
      <c r="A441" s="8" t="str">
        <f>IF(N441="","-",IFERROR(VLOOKUP(N441,'[1]All Route Non-Bailment V76'!$A:$H,5,0),VLOOKUP(N441,'[1]TTVT AAT PxP Bailment EDC V76'!$A:$H,5,0)))</f>
        <v>Non Bailment</v>
      </c>
      <c r="B441" s="9" t="str">
        <f t="shared" si="25"/>
        <v>Completed</v>
      </c>
      <c r="C441" s="10">
        <f t="shared" si="28"/>
        <v>440</v>
      </c>
      <c r="D441" s="11" t="s">
        <v>190</v>
      </c>
      <c r="E441" s="12" t="s">
        <v>44</v>
      </c>
      <c r="F441" s="11" t="s">
        <v>0</v>
      </c>
      <c r="G441" s="11">
        <v>4395613</v>
      </c>
      <c r="H441" s="13" t="str">
        <f>IF(N441="","-",IFERROR(VLOOKUP(N441,'[1]All Route Non-Bailment V76'!$A:$H,7,0),VLOOKUP(N441,'[1]TTVT AAT PxP Bailment EDC V76'!$A:$H,7,0)))</f>
        <v>One way</v>
      </c>
      <c r="I441" s="11" t="s">
        <v>45</v>
      </c>
      <c r="J441" s="12">
        <f t="shared" si="29"/>
        <v>45261</v>
      </c>
      <c r="K441" s="12">
        <v>45261</v>
      </c>
      <c r="L441" s="12">
        <v>45261</v>
      </c>
      <c r="M441" s="12" t="s">
        <v>3</v>
      </c>
      <c r="N441" s="11" t="s">
        <v>331</v>
      </c>
      <c r="O441" s="13" t="str">
        <f>IF(N441="","-",IFERROR(VLOOKUP(N441,'[1]All Route Non-Bailment V76'!$A:$H,6,0),VLOOKUP(N441,'[1]TTVT AAT PxP Bailment EDC V76'!$A:$H,6,0)))</f>
        <v>11 - 20</v>
      </c>
      <c r="P441" s="11">
        <v>1</v>
      </c>
      <c r="Q441" s="11" t="s">
        <v>3</v>
      </c>
      <c r="R441" s="11" t="s">
        <v>3</v>
      </c>
      <c r="S441" s="13" t="str">
        <f>IF(N441="","-",IFERROR(VLOOKUP(N441,'[1]All Route Non-Bailment V76'!$A:$AF,32,0),VLOOKUP(N441,'[1]TTVT AAT PxP Bailment EDC V76'!$A:$AC,29,0)))</f>
        <v>6W</v>
      </c>
      <c r="T441" s="11" t="s">
        <v>48</v>
      </c>
      <c r="U441" s="11" t="s">
        <v>226</v>
      </c>
      <c r="V441" s="14" t="s">
        <v>227</v>
      </c>
      <c r="W441" s="11" t="s">
        <v>228</v>
      </c>
      <c r="X441" s="15" t="s">
        <v>332</v>
      </c>
      <c r="Y441" s="15" t="s">
        <v>333</v>
      </c>
      <c r="Z441" s="16" t="s">
        <v>3</v>
      </c>
      <c r="AA441" s="16" t="s">
        <v>3</v>
      </c>
      <c r="AB441" s="16" t="s">
        <v>3</v>
      </c>
      <c r="AC441" s="16" t="s">
        <v>3</v>
      </c>
      <c r="AD441" s="15" t="s">
        <v>3</v>
      </c>
      <c r="AE441" s="15" t="s">
        <v>3</v>
      </c>
      <c r="AF441" s="16" t="s">
        <v>3</v>
      </c>
      <c r="AG441" s="16" t="s">
        <v>3</v>
      </c>
      <c r="AH441" s="16" t="s">
        <v>3</v>
      </c>
      <c r="AI441" s="16" t="s">
        <v>3</v>
      </c>
      <c r="AJ441" s="15" t="s">
        <v>3</v>
      </c>
      <c r="AK441" s="15" t="s">
        <v>3</v>
      </c>
      <c r="AL441" s="16" t="s">
        <v>3</v>
      </c>
      <c r="AM441" s="16" t="s">
        <v>3</v>
      </c>
      <c r="AN441" s="16" t="s">
        <v>3</v>
      </c>
      <c r="AO441" s="16" t="s">
        <v>3</v>
      </c>
      <c r="AP441" s="16" t="s">
        <v>189</v>
      </c>
      <c r="AQ441" s="16" t="s">
        <v>3</v>
      </c>
      <c r="AR441" s="16" t="s">
        <v>3</v>
      </c>
      <c r="AS441" s="16" t="s">
        <v>3</v>
      </c>
      <c r="AT441" s="16" t="s">
        <v>3</v>
      </c>
      <c r="AU441" s="11" t="s">
        <v>3</v>
      </c>
      <c r="AV441" s="11" t="s">
        <v>3</v>
      </c>
      <c r="AW441" s="11" t="s">
        <v>3</v>
      </c>
      <c r="AX441" s="17" t="str">
        <f>VLOOKUP(G441,'[1]JDA data'!$D:$E,2,0)</f>
        <v>TGA287</v>
      </c>
      <c r="AY441" s="17" t="b">
        <f t="shared" si="26"/>
        <v>1</v>
      </c>
      <c r="AZ441" s="17" t="str">
        <f t="shared" si="27"/>
        <v>SPL</v>
      </c>
    </row>
    <row r="442" spans="1:52" s="18" customFormat="1" ht="16.5" customHeight="1" x14ac:dyDescent="0.35">
      <c r="A442" s="8" t="str">
        <f>IF(N442="","-",IFERROR(VLOOKUP(N442,'[1]All Route Non-Bailment V76'!$A:$H,5,0),VLOOKUP(N442,'[1]TTVT AAT PxP Bailment EDC V76'!$A:$H,5,0)))</f>
        <v>Non Bailment</v>
      </c>
      <c r="B442" s="9" t="str">
        <f t="shared" si="25"/>
        <v>Completed</v>
      </c>
      <c r="C442" s="10">
        <f t="shared" si="28"/>
        <v>441</v>
      </c>
      <c r="D442" s="11" t="s">
        <v>182</v>
      </c>
      <c r="E442" s="12" t="s">
        <v>44</v>
      </c>
      <c r="F442" s="11" t="s">
        <v>0</v>
      </c>
      <c r="G442" s="11">
        <v>4395614</v>
      </c>
      <c r="H442" s="13" t="str">
        <f>IF(N442="","-",IFERROR(VLOOKUP(N442,'[1]All Route Non-Bailment V76'!$A:$H,7,0),VLOOKUP(N442,'[1]TTVT AAT PxP Bailment EDC V76'!$A:$H,7,0)))</f>
        <v>One way</v>
      </c>
      <c r="I442" s="11" t="s">
        <v>45</v>
      </c>
      <c r="J442" s="12">
        <f t="shared" si="29"/>
        <v>45261</v>
      </c>
      <c r="K442" s="12">
        <v>45261</v>
      </c>
      <c r="L442" s="12">
        <v>45261</v>
      </c>
      <c r="M442" s="12" t="s">
        <v>3</v>
      </c>
      <c r="N442" s="11" t="s">
        <v>334</v>
      </c>
      <c r="O442" s="13" t="str">
        <f>IF(N442="","-",IFERROR(VLOOKUP(N442,'[1]All Route Non-Bailment V76'!$A:$H,6,0),VLOOKUP(N442,'[1]TTVT AAT PxP Bailment EDC V76'!$A:$H,6,0)))</f>
        <v>11 - 20</v>
      </c>
      <c r="P442" s="11">
        <v>1</v>
      </c>
      <c r="Q442" s="11" t="s">
        <v>3</v>
      </c>
      <c r="R442" s="11" t="s">
        <v>3</v>
      </c>
      <c r="S442" s="13" t="str">
        <f>IF(N442="","-",IFERROR(VLOOKUP(N442,'[1]All Route Non-Bailment V76'!$A:$AF,32,0),VLOOKUP(N442,'[1]TTVT AAT PxP Bailment EDC V76'!$A:$AC,29,0)))</f>
        <v>6W</v>
      </c>
      <c r="T442" s="11" t="s">
        <v>48</v>
      </c>
      <c r="U442" s="11" t="s">
        <v>233</v>
      </c>
      <c r="V442" s="14" t="s">
        <v>234</v>
      </c>
      <c r="W442" s="11" t="s">
        <v>235</v>
      </c>
      <c r="X442" s="15" t="s">
        <v>335</v>
      </c>
      <c r="Y442" s="15" t="s">
        <v>336</v>
      </c>
      <c r="Z442" s="16" t="s">
        <v>3</v>
      </c>
      <c r="AA442" s="16" t="s">
        <v>3</v>
      </c>
      <c r="AB442" s="16" t="s">
        <v>3</v>
      </c>
      <c r="AC442" s="16" t="s">
        <v>3</v>
      </c>
      <c r="AD442" s="15" t="s">
        <v>3</v>
      </c>
      <c r="AE442" s="15" t="s">
        <v>3</v>
      </c>
      <c r="AF442" s="16" t="s">
        <v>3</v>
      </c>
      <c r="AG442" s="16" t="s">
        <v>3</v>
      </c>
      <c r="AH442" s="16" t="s">
        <v>3</v>
      </c>
      <c r="AI442" s="16" t="s">
        <v>3</v>
      </c>
      <c r="AJ442" s="15" t="s">
        <v>3</v>
      </c>
      <c r="AK442" s="15" t="s">
        <v>3</v>
      </c>
      <c r="AL442" s="16" t="s">
        <v>3</v>
      </c>
      <c r="AM442" s="16" t="s">
        <v>3</v>
      </c>
      <c r="AN442" s="16" t="s">
        <v>3</v>
      </c>
      <c r="AO442" s="16" t="s">
        <v>3</v>
      </c>
      <c r="AP442" s="16" t="s">
        <v>189</v>
      </c>
      <c r="AQ442" s="16" t="s">
        <v>3</v>
      </c>
      <c r="AR442" s="16" t="s">
        <v>3</v>
      </c>
      <c r="AS442" s="16" t="s">
        <v>3</v>
      </c>
      <c r="AT442" s="16" t="s">
        <v>3</v>
      </c>
      <c r="AU442" s="11" t="s">
        <v>3</v>
      </c>
      <c r="AV442" s="11" t="s">
        <v>3</v>
      </c>
      <c r="AW442" s="11" t="s">
        <v>3</v>
      </c>
      <c r="AX442" s="17" t="str">
        <f>VLOOKUP(G442,'[1]JDA data'!$D:$E,2,0)</f>
        <v>TGA183</v>
      </c>
      <c r="AY442" s="17" t="b">
        <f t="shared" si="26"/>
        <v>1</v>
      </c>
      <c r="AZ442" s="17" t="str">
        <f t="shared" si="27"/>
        <v>PPGT</v>
      </c>
    </row>
    <row r="443" spans="1:52" s="18" customFormat="1" ht="16.5" customHeight="1" x14ac:dyDescent="0.35">
      <c r="A443" s="8" t="str">
        <f>IF(N443="","-",IFERROR(VLOOKUP(N443,'[1]All Route Non-Bailment V76'!$A:$H,5,0),VLOOKUP(N443,'[1]TTVT AAT PxP Bailment EDC V76'!$A:$H,5,0)))</f>
        <v>Non Bailment</v>
      </c>
      <c r="B443" s="9" t="str">
        <f t="shared" si="25"/>
        <v>Completed</v>
      </c>
      <c r="C443" s="10">
        <f t="shared" si="28"/>
        <v>442</v>
      </c>
      <c r="D443" s="11" t="s">
        <v>194</v>
      </c>
      <c r="E443" s="12" t="s">
        <v>44</v>
      </c>
      <c r="F443" s="11" t="s">
        <v>0</v>
      </c>
      <c r="G443" s="11">
        <v>4395615</v>
      </c>
      <c r="H443" s="13" t="str">
        <f>IF(N443="","-",IFERROR(VLOOKUP(N443,'[1]All Route Non-Bailment V76'!$A:$H,7,0),VLOOKUP(N443,'[1]TTVT AAT PxP Bailment EDC V76'!$A:$H,7,0)))</f>
        <v>One way</v>
      </c>
      <c r="I443" s="11" t="s">
        <v>45</v>
      </c>
      <c r="J443" s="12">
        <f t="shared" si="29"/>
        <v>45261</v>
      </c>
      <c r="K443" s="12">
        <v>45261</v>
      </c>
      <c r="L443" s="12">
        <v>45261</v>
      </c>
      <c r="M443" s="12" t="s">
        <v>3</v>
      </c>
      <c r="N443" s="11" t="s">
        <v>337</v>
      </c>
      <c r="O443" s="13" t="str">
        <f>IF(N443="","-",IFERROR(VLOOKUP(N443,'[1]All Route Non-Bailment V76'!$A:$H,6,0),VLOOKUP(N443,'[1]TTVT AAT PxP Bailment EDC V76'!$A:$H,6,0)))</f>
        <v>11 - 20</v>
      </c>
      <c r="P443" s="11">
        <v>1</v>
      </c>
      <c r="Q443" s="11" t="s">
        <v>3</v>
      </c>
      <c r="R443" s="11" t="s">
        <v>3</v>
      </c>
      <c r="S443" s="13" t="str">
        <f>IF(N443="","-",IFERROR(VLOOKUP(N443,'[1]All Route Non-Bailment V76'!$A:$AF,32,0),VLOOKUP(N443,'[1]TTVT AAT PxP Bailment EDC V76'!$A:$AC,29,0)))</f>
        <v>6W</v>
      </c>
      <c r="T443" s="11" t="s">
        <v>48</v>
      </c>
      <c r="U443" s="11" t="s">
        <v>220</v>
      </c>
      <c r="V443" s="14" t="s">
        <v>221</v>
      </c>
      <c r="W443" s="11" t="s">
        <v>222</v>
      </c>
      <c r="X443" s="15" t="s">
        <v>338</v>
      </c>
      <c r="Y443" s="15" t="s">
        <v>339</v>
      </c>
      <c r="Z443" s="16" t="s">
        <v>3</v>
      </c>
      <c r="AA443" s="16" t="s">
        <v>3</v>
      </c>
      <c r="AB443" s="16" t="s">
        <v>3</v>
      </c>
      <c r="AC443" s="16" t="s">
        <v>3</v>
      </c>
      <c r="AD443" s="15" t="s">
        <v>3</v>
      </c>
      <c r="AE443" s="15" t="s">
        <v>3</v>
      </c>
      <c r="AF443" s="16" t="s">
        <v>3</v>
      </c>
      <c r="AG443" s="16" t="s">
        <v>3</v>
      </c>
      <c r="AH443" s="16" t="s">
        <v>3</v>
      </c>
      <c r="AI443" s="16" t="s">
        <v>3</v>
      </c>
      <c r="AJ443" s="15" t="s">
        <v>3</v>
      </c>
      <c r="AK443" s="15" t="s">
        <v>3</v>
      </c>
      <c r="AL443" s="16" t="s">
        <v>3</v>
      </c>
      <c r="AM443" s="16" t="s">
        <v>3</v>
      </c>
      <c r="AN443" s="16" t="s">
        <v>3</v>
      </c>
      <c r="AO443" s="16" t="s">
        <v>3</v>
      </c>
      <c r="AP443" s="16" t="s">
        <v>189</v>
      </c>
      <c r="AQ443" s="16" t="s">
        <v>3</v>
      </c>
      <c r="AR443" s="16" t="s">
        <v>3</v>
      </c>
      <c r="AS443" s="16" t="s">
        <v>3</v>
      </c>
      <c r="AT443" s="16" t="s">
        <v>3</v>
      </c>
      <c r="AU443" s="11" t="s">
        <v>3</v>
      </c>
      <c r="AV443" s="11" t="s">
        <v>3</v>
      </c>
      <c r="AW443" s="11" t="s">
        <v>3</v>
      </c>
      <c r="AX443" s="17" t="str">
        <f>VLOOKUP(G443,'[1]JDA data'!$D:$E,2,0)</f>
        <v>TGA038</v>
      </c>
      <c r="AY443" s="17" t="b">
        <f t="shared" si="26"/>
        <v>1</v>
      </c>
      <c r="AZ443" s="17" t="str">
        <f t="shared" si="27"/>
        <v>SBA</v>
      </c>
    </row>
    <row r="444" spans="1:52" s="18" customFormat="1" ht="16.5" customHeight="1" x14ac:dyDescent="0.35">
      <c r="A444" s="8" t="str">
        <f>IF(N444="","-",IFERROR(VLOOKUP(N444,'[1]All Route Non-Bailment V76'!$A:$H,5,0),VLOOKUP(N444,'[1]TTVT AAT PxP Bailment EDC V76'!$A:$H,5,0)))</f>
        <v>Non Bailment</v>
      </c>
      <c r="B444" s="9" t="str">
        <f t="shared" si="25"/>
        <v>Completed</v>
      </c>
      <c r="C444" s="10">
        <f t="shared" si="28"/>
        <v>443</v>
      </c>
      <c r="D444" s="11" t="s">
        <v>190</v>
      </c>
      <c r="E444" s="12" t="s">
        <v>44</v>
      </c>
      <c r="F444" s="11" t="s">
        <v>0</v>
      </c>
      <c r="G444" s="11">
        <v>4395616</v>
      </c>
      <c r="H444" s="13" t="str">
        <f>IF(N444="","-",IFERROR(VLOOKUP(N444,'[1]All Route Non-Bailment V76'!$A:$H,7,0),VLOOKUP(N444,'[1]TTVT AAT PxP Bailment EDC V76'!$A:$H,7,0)))</f>
        <v>One way</v>
      </c>
      <c r="I444" s="11" t="s">
        <v>45</v>
      </c>
      <c r="J444" s="12">
        <f t="shared" si="29"/>
        <v>45261</v>
      </c>
      <c r="K444" s="12">
        <v>45261</v>
      </c>
      <c r="L444" s="12">
        <v>45261</v>
      </c>
      <c r="M444" s="12" t="s">
        <v>3</v>
      </c>
      <c r="N444" s="11" t="s">
        <v>340</v>
      </c>
      <c r="O444" s="13" t="str">
        <f>IF(N444="","-",IFERROR(VLOOKUP(N444,'[1]All Route Non-Bailment V76'!$A:$H,6,0),VLOOKUP(N444,'[1]TTVT AAT PxP Bailment EDC V76'!$A:$H,6,0)))</f>
        <v>21 - 30</v>
      </c>
      <c r="P444" s="11">
        <v>1</v>
      </c>
      <c r="Q444" s="11" t="s">
        <v>3</v>
      </c>
      <c r="R444" s="11" t="s">
        <v>3</v>
      </c>
      <c r="S444" s="13" t="str">
        <f>IF(N444="","-",IFERROR(VLOOKUP(N444,'[1]All Route Non-Bailment V76'!$A:$AF,32,0),VLOOKUP(N444,'[1]TTVT AAT PxP Bailment EDC V76'!$A:$AC,29,0)))</f>
        <v>6W</v>
      </c>
      <c r="T444" s="11" t="s">
        <v>48</v>
      </c>
      <c r="U444" s="11" t="s">
        <v>198</v>
      </c>
      <c r="V444" s="14" t="s">
        <v>199</v>
      </c>
      <c r="W444" s="11" t="s">
        <v>200</v>
      </c>
      <c r="X444" s="15" t="s">
        <v>341</v>
      </c>
      <c r="Y444" s="15" t="s">
        <v>342</v>
      </c>
      <c r="Z444" s="16" t="s">
        <v>3</v>
      </c>
      <c r="AA444" s="16" t="s">
        <v>3</v>
      </c>
      <c r="AB444" s="16" t="s">
        <v>3</v>
      </c>
      <c r="AC444" s="16" t="s">
        <v>3</v>
      </c>
      <c r="AD444" s="15" t="s">
        <v>3</v>
      </c>
      <c r="AE444" s="15" t="s">
        <v>3</v>
      </c>
      <c r="AF444" s="16" t="s">
        <v>3</v>
      </c>
      <c r="AG444" s="16" t="s">
        <v>3</v>
      </c>
      <c r="AH444" s="16" t="s">
        <v>3</v>
      </c>
      <c r="AI444" s="16" t="s">
        <v>3</v>
      </c>
      <c r="AJ444" s="15" t="s">
        <v>3</v>
      </c>
      <c r="AK444" s="15" t="s">
        <v>3</v>
      </c>
      <c r="AL444" s="16" t="s">
        <v>3</v>
      </c>
      <c r="AM444" s="16" t="s">
        <v>3</v>
      </c>
      <c r="AN444" s="16" t="s">
        <v>3</v>
      </c>
      <c r="AO444" s="16" t="s">
        <v>3</v>
      </c>
      <c r="AP444" s="16" t="s">
        <v>189</v>
      </c>
      <c r="AQ444" s="16" t="s">
        <v>3</v>
      </c>
      <c r="AR444" s="16" t="s">
        <v>3</v>
      </c>
      <c r="AS444" s="16" t="s">
        <v>3</v>
      </c>
      <c r="AT444" s="16" t="s">
        <v>3</v>
      </c>
      <c r="AU444" s="11" t="s">
        <v>3</v>
      </c>
      <c r="AV444" s="11" t="s">
        <v>3</v>
      </c>
      <c r="AW444" s="11" t="s">
        <v>3</v>
      </c>
      <c r="AX444" s="17" t="str">
        <f>VLOOKUP(G444,'[1]JDA data'!$D:$E,2,0)</f>
        <v>TGA960</v>
      </c>
      <c r="AY444" s="17" t="b">
        <f t="shared" si="26"/>
        <v>1</v>
      </c>
      <c r="AZ444" s="17" t="str">
        <f t="shared" si="27"/>
        <v>SPL</v>
      </c>
    </row>
    <row r="445" spans="1:52" s="18" customFormat="1" ht="16.5" customHeight="1" x14ac:dyDescent="0.35">
      <c r="A445" s="8" t="str">
        <f>IF(N445="","-",IFERROR(VLOOKUP(N445,'[1]All Route Non-Bailment V76'!$A:$H,5,0),VLOOKUP(N445,'[1]TTVT AAT PxP Bailment EDC V76'!$A:$H,5,0)))</f>
        <v>Non Bailment</v>
      </c>
      <c r="B445" s="9" t="str">
        <f t="shared" si="25"/>
        <v>Completed</v>
      </c>
      <c r="C445" s="10">
        <f t="shared" si="28"/>
        <v>444</v>
      </c>
      <c r="D445" s="11" t="s">
        <v>182</v>
      </c>
      <c r="E445" s="12" t="s">
        <v>44</v>
      </c>
      <c r="F445" s="11" t="s">
        <v>0</v>
      </c>
      <c r="G445" s="11">
        <v>4390221</v>
      </c>
      <c r="H445" s="13" t="str">
        <f>IF(N445="","-",IFERROR(VLOOKUP(N445,'[1]All Route Non-Bailment V76'!$A:$H,7,0),VLOOKUP(N445,'[1]TTVT AAT PxP Bailment EDC V76'!$A:$H,7,0)))</f>
        <v>One way</v>
      </c>
      <c r="I445" s="11" t="s">
        <v>45</v>
      </c>
      <c r="J445" s="12">
        <f t="shared" si="29"/>
        <v>45261</v>
      </c>
      <c r="K445" s="12">
        <v>45261</v>
      </c>
      <c r="L445" s="12">
        <v>45261</v>
      </c>
      <c r="M445" s="12" t="s">
        <v>3</v>
      </c>
      <c r="N445" s="11" t="s">
        <v>343</v>
      </c>
      <c r="O445" s="13" t="str">
        <f>IF(N445="","-",IFERROR(VLOOKUP(N445,'[1]All Route Non-Bailment V76'!$A:$H,6,0),VLOOKUP(N445,'[1]TTVT AAT PxP Bailment EDC V76'!$A:$H,6,0)))</f>
        <v>21 - 30</v>
      </c>
      <c r="P445" s="11">
        <v>1</v>
      </c>
      <c r="Q445" s="11" t="s">
        <v>3</v>
      </c>
      <c r="R445" s="11" t="s">
        <v>3</v>
      </c>
      <c r="S445" s="13" t="str">
        <f>IF(N445="","-",IFERROR(VLOOKUP(N445,'[1]All Route Non-Bailment V76'!$A:$AF,32,0),VLOOKUP(N445,'[1]TTVT AAT PxP Bailment EDC V76'!$A:$AC,29,0)))</f>
        <v>6W</v>
      </c>
      <c r="T445" s="11" t="s">
        <v>48</v>
      </c>
      <c r="U445" s="11" t="s">
        <v>201</v>
      </c>
      <c r="V445" s="14" t="s">
        <v>202</v>
      </c>
      <c r="W445" s="11" t="s">
        <v>203</v>
      </c>
      <c r="X445" s="15" t="s">
        <v>344</v>
      </c>
      <c r="Y445" s="15" t="s">
        <v>345</v>
      </c>
      <c r="Z445" s="16" t="s">
        <v>3</v>
      </c>
      <c r="AA445" s="16" t="s">
        <v>3</v>
      </c>
      <c r="AB445" s="16" t="s">
        <v>3</v>
      </c>
      <c r="AC445" s="16" t="s">
        <v>3</v>
      </c>
      <c r="AD445" s="15" t="s">
        <v>3</v>
      </c>
      <c r="AE445" s="15" t="s">
        <v>3</v>
      </c>
      <c r="AF445" s="16" t="s">
        <v>3</v>
      </c>
      <c r="AG445" s="16" t="s">
        <v>3</v>
      </c>
      <c r="AH445" s="16" t="s">
        <v>3</v>
      </c>
      <c r="AI445" s="16" t="s">
        <v>3</v>
      </c>
      <c r="AJ445" s="15" t="s">
        <v>3</v>
      </c>
      <c r="AK445" s="15" t="s">
        <v>3</v>
      </c>
      <c r="AL445" s="16" t="s">
        <v>3</v>
      </c>
      <c r="AM445" s="16" t="s">
        <v>3</v>
      </c>
      <c r="AN445" s="16" t="s">
        <v>3</v>
      </c>
      <c r="AO445" s="16" t="s">
        <v>3</v>
      </c>
      <c r="AP445" s="16" t="s">
        <v>189</v>
      </c>
      <c r="AQ445" s="16" t="s">
        <v>3</v>
      </c>
      <c r="AR445" s="16" t="s">
        <v>3</v>
      </c>
      <c r="AS445" s="16" t="s">
        <v>3</v>
      </c>
      <c r="AT445" s="16" t="s">
        <v>3</v>
      </c>
      <c r="AU445" s="11" t="s">
        <v>3</v>
      </c>
      <c r="AV445" s="11" t="s">
        <v>3</v>
      </c>
      <c r="AW445" s="11" t="s">
        <v>3</v>
      </c>
      <c r="AX445" s="17" t="str">
        <f>VLOOKUP(G445,'[1]JDA data'!$D:$E,2,0)</f>
        <v>TGA934</v>
      </c>
      <c r="AY445" s="17" t="b">
        <f t="shared" si="26"/>
        <v>1</v>
      </c>
      <c r="AZ445" s="17" t="str">
        <f t="shared" si="27"/>
        <v>PPGT</v>
      </c>
    </row>
    <row r="446" spans="1:52" s="18" customFormat="1" ht="16.5" customHeight="1" x14ac:dyDescent="0.35">
      <c r="A446" s="8" t="str">
        <f>IF(N446="","-",IFERROR(VLOOKUP(N446,'[1]All Route Non-Bailment V76'!$A:$H,5,0),VLOOKUP(N446,'[1]TTVT AAT PxP Bailment EDC V76'!$A:$H,5,0)))</f>
        <v>Non Bailment</v>
      </c>
      <c r="B446" s="9" t="str">
        <f t="shared" si="25"/>
        <v>Completed</v>
      </c>
      <c r="C446" s="10">
        <f t="shared" si="28"/>
        <v>445</v>
      </c>
      <c r="D446" s="11" t="s">
        <v>190</v>
      </c>
      <c r="E446" s="12" t="s">
        <v>44</v>
      </c>
      <c r="F446" s="11" t="s">
        <v>0</v>
      </c>
      <c r="G446" s="11">
        <v>4395617</v>
      </c>
      <c r="H446" s="13" t="str">
        <f>IF(N446="","-",IFERROR(VLOOKUP(N446,'[1]All Route Non-Bailment V76'!$A:$H,7,0),VLOOKUP(N446,'[1]TTVT AAT PxP Bailment EDC V76'!$A:$H,7,0)))</f>
        <v>One way</v>
      </c>
      <c r="I446" s="11" t="s">
        <v>45</v>
      </c>
      <c r="J446" s="12">
        <f t="shared" si="29"/>
        <v>45261</v>
      </c>
      <c r="K446" s="12">
        <v>45261</v>
      </c>
      <c r="L446" s="12">
        <v>45261</v>
      </c>
      <c r="M446" s="12" t="s">
        <v>3</v>
      </c>
      <c r="N446" s="11" t="s">
        <v>346</v>
      </c>
      <c r="O446" s="13" t="str">
        <f>IF(N446="","-",IFERROR(VLOOKUP(N446,'[1]All Route Non-Bailment V76'!$A:$H,6,0),VLOOKUP(N446,'[1]TTVT AAT PxP Bailment EDC V76'!$A:$H,6,0)))</f>
        <v>21 - 30</v>
      </c>
      <c r="P446" s="11">
        <v>1</v>
      </c>
      <c r="Q446" s="11" t="s">
        <v>3</v>
      </c>
      <c r="R446" s="11" t="s">
        <v>3</v>
      </c>
      <c r="S446" s="13" t="str">
        <f>IF(N446="","-",IFERROR(VLOOKUP(N446,'[1]All Route Non-Bailment V76'!$A:$AF,32,0),VLOOKUP(N446,'[1]TTVT AAT PxP Bailment EDC V76'!$A:$AC,29,0)))</f>
        <v>6W</v>
      </c>
      <c r="T446" s="11" t="s">
        <v>48</v>
      </c>
      <c r="U446" s="11" t="s">
        <v>278</v>
      </c>
      <c r="V446" s="14" t="s">
        <v>279</v>
      </c>
      <c r="W446" s="11" t="s">
        <v>280</v>
      </c>
      <c r="X446" s="15" t="s">
        <v>347</v>
      </c>
      <c r="Y446" s="15" t="s">
        <v>348</v>
      </c>
      <c r="Z446" s="16" t="s">
        <v>3</v>
      </c>
      <c r="AA446" s="16" t="s">
        <v>3</v>
      </c>
      <c r="AB446" s="16" t="s">
        <v>3</v>
      </c>
      <c r="AC446" s="16" t="s">
        <v>3</v>
      </c>
      <c r="AD446" s="15" t="s">
        <v>3</v>
      </c>
      <c r="AE446" s="15" t="s">
        <v>3</v>
      </c>
      <c r="AF446" s="16" t="s">
        <v>3</v>
      </c>
      <c r="AG446" s="16" t="s">
        <v>3</v>
      </c>
      <c r="AH446" s="16" t="s">
        <v>3</v>
      </c>
      <c r="AI446" s="16" t="s">
        <v>3</v>
      </c>
      <c r="AJ446" s="15" t="s">
        <v>3</v>
      </c>
      <c r="AK446" s="15" t="s">
        <v>3</v>
      </c>
      <c r="AL446" s="16" t="s">
        <v>3</v>
      </c>
      <c r="AM446" s="16" t="s">
        <v>3</v>
      </c>
      <c r="AN446" s="16" t="s">
        <v>3</v>
      </c>
      <c r="AO446" s="16" t="s">
        <v>3</v>
      </c>
      <c r="AP446" s="16" t="s">
        <v>324</v>
      </c>
      <c r="AQ446" s="16" t="s">
        <v>3</v>
      </c>
      <c r="AR446" s="16" t="s">
        <v>3</v>
      </c>
      <c r="AS446" s="16" t="s">
        <v>3</v>
      </c>
      <c r="AT446" s="16" t="s">
        <v>3</v>
      </c>
      <c r="AU446" s="11" t="s">
        <v>3</v>
      </c>
      <c r="AV446" s="11" t="s">
        <v>3</v>
      </c>
      <c r="AW446" s="11" t="s">
        <v>3</v>
      </c>
      <c r="AX446" s="17" t="str">
        <f>VLOOKUP(G446,'[1]JDA data'!$D:$E,2,0)</f>
        <v>TFA341</v>
      </c>
      <c r="AY446" s="17" t="b">
        <f t="shared" si="26"/>
        <v>1</v>
      </c>
      <c r="AZ446" s="17" t="str">
        <f t="shared" si="27"/>
        <v>SPL</v>
      </c>
    </row>
    <row r="447" spans="1:52" s="18" customFormat="1" ht="16.5" customHeight="1" x14ac:dyDescent="0.35">
      <c r="A447" s="8" t="str">
        <f>IF(N447="","-",IFERROR(VLOOKUP(N447,'[1]All Route Non-Bailment V76'!$A:$H,5,0),VLOOKUP(N447,'[1]TTVT AAT PxP Bailment EDC V76'!$A:$H,5,0)))</f>
        <v>Non Bailment</v>
      </c>
      <c r="B447" s="9" t="str">
        <f t="shared" si="25"/>
        <v>Completed</v>
      </c>
      <c r="C447" s="10">
        <f t="shared" si="28"/>
        <v>446</v>
      </c>
      <c r="D447" s="11" t="s">
        <v>182</v>
      </c>
      <c r="E447" s="12" t="s">
        <v>44</v>
      </c>
      <c r="F447" s="11" t="s">
        <v>0</v>
      </c>
      <c r="G447" s="11">
        <v>4390411</v>
      </c>
      <c r="H447" s="13" t="str">
        <f>IF(N447="","-",IFERROR(VLOOKUP(N447,'[1]All Route Non-Bailment V76'!$A:$H,7,0),VLOOKUP(N447,'[1]TTVT AAT PxP Bailment EDC V76'!$A:$H,7,0)))</f>
        <v>One way</v>
      </c>
      <c r="I447" s="11" t="s">
        <v>45</v>
      </c>
      <c r="J447" s="12">
        <f t="shared" si="29"/>
        <v>45261</v>
      </c>
      <c r="K447" s="12">
        <v>45261</v>
      </c>
      <c r="L447" s="12">
        <v>45261</v>
      </c>
      <c r="M447" s="12" t="s">
        <v>3</v>
      </c>
      <c r="N447" s="11" t="s">
        <v>349</v>
      </c>
      <c r="O447" s="13" t="str">
        <f>IF(N447="","-",IFERROR(VLOOKUP(N447,'[1]All Route Non-Bailment V76'!$A:$H,6,0),VLOOKUP(N447,'[1]TTVT AAT PxP Bailment EDC V76'!$A:$H,6,0)))</f>
        <v>6 - 10</v>
      </c>
      <c r="P447" s="11">
        <v>1</v>
      </c>
      <c r="Q447" s="11" t="s">
        <v>3</v>
      </c>
      <c r="R447" s="11" t="s">
        <v>3</v>
      </c>
      <c r="S447" s="13" t="str">
        <f>IF(N447="","-",IFERROR(VLOOKUP(N447,'[1]All Route Non-Bailment V76'!$A:$AF,32,0),VLOOKUP(N447,'[1]TTVT AAT PxP Bailment EDC V76'!$A:$AC,29,0)))</f>
        <v>6W</v>
      </c>
      <c r="T447" s="11" t="s">
        <v>350</v>
      </c>
      <c r="U447" s="11" t="s">
        <v>351</v>
      </c>
      <c r="V447" s="14" t="s">
        <v>352</v>
      </c>
      <c r="W447" s="11" t="s">
        <v>353</v>
      </c>
      <c r="X447" s="15" t="s">
        <v>354</v>
      </c>
      <c r="Y447" s="15" t="s">
        <v>355</v>
      </c>
      <c r="Z447" s="16" t="s">
        <v>3</v>
      </c>
      <c r="AA447" s="16" t="s">
        <v>3</v>
      </c>
      <c r="AB447" s="16" t="s">
        <v>3</v>
      </c>
      <c r="AC447" s="16" t="s">
        <v>3</v>
      </c>
      <c r="AD447" s="15" t="s">
        <v>3</v>
      </c>
      <c r="AE447" s="15" t="s">
        <v>3</v>
      </c>
      <c r="AF447" s="16" t="s">
        <v>3</v>
      </c>
      <c r="AG447" s="16" t="s">
        <v>3</v>
      </c>
      <c r="AH447" s="16" t="s">
        <v>3</v>
      </c>
      <c r="AI447" s="16" t="s">
        <v>3</v>
      </c>
      <c r="AJ447" s="15" t="s">
        <v>3</v>
      </c>
      <c r="AK447" s="15" t="s">
        <v>3</v>
      </c>
      <c r="AL447" s="16" t="s">
        <v>3</v>
      </c>
      <c r="AM447" s="16" t="s">
        <v>3</v>
      </c>
      <c r="AN447" s="16" t="s">
        <v>3</v>
      </c>
      <c r="AO447" s="16" t="s">
        <v>3</v>
      </c>
      <c r="AP447" s="16" t="s">
        <v>189</v>
      </c>
      <c r="AQ447" s="16" t="s">
        <v>3</v>
      </c>
      <c r="AR447" s="16" t="s">
        <v>3</v>
      </c>
      <c r="AS447" s="16" t="s">
        <v>3</v>
      </c>
      <c r="AT447" s="16" t="s">
        <v>3</v>
      </c>
      <c r="AU447" s="11" t="s">
        <v>3</v>
      </c>
      <c r="AV447" s="11" t="s">
        <v>3</v>
      </c>
      <c r="AW447" s="11" t="s">
        <v>3</v>
      </c>
      <c r="AX447" s="17" t="str">
        <f>VLOOKUP(G447,'[1]JDA data'!$D:$E,2,0)</f>
        <v>TGA285</v>
      </c>
      <c r="AY447" s="17" t="b">
        <f t="shared" si="26"/>
        <v>1</v>
      </c>
      <c r="AZ447" s="17" t="str">
        <f t="shared" si="27"/>
        <v>PPGT</v>
      </c>
    </row>
    <row r="448" spans="1:52" s="18" customFormat="1" ht="16.5" customHeight="1" x14ac:dyDescent="0.35">
      <c r="A448" s="8" t="str">
        <f>IF(N448="","-",IFERROR(VLOOKUP(N448,'[1]All Route Non-Bailment V76'!$A:$H,5,0),VLOOKUP(N448,'[1]TTVT AAT PxP Bailment EDC V76'!$A:$H,5,0)))</f>
        <v>Non Bailment</v>
      </c>
      <c r="B448" s="9" t="str">
        <f t="shared" si="25"/>
        <v>Completed</v>
      </c>
      <c r="C448" s="10">
        <f t="shared" si="28"/>
        <v>447</v>
      </c>
      <c r="D448" s="11" t="s">
        <v>182</v>
      </c>
      <c r="E448" s="12" t="s">
        <v>44</v>
      </c>
      <c r="F448" s="11" t="s">
        <v>0</v>
      </c>
      <c r="G448" s="11">
        <v>4390392</v>
      </c>
      <c r="H448" s="13" t="str">
        <f>IF(N448="","-",IFERROR(VLOOKUP(N448,'[1]All Route Non-Bailment V76'!$A:$H,7,0),VLOOKUP(N448,'[1]TTVT AAT PxP Bailment EDC V76'!$A:$H,7,0)))</f>
        <v>One way</v>
      </c>
      <c r="I448" s="11" t="s">
        <v>45</v>
      </c>
      <c r="J448" s="12">
        <f t="shared" si="29"/>
        <v>45261</v>
      </c>
      <c r="K448" s="12">
        <v>45261</v>
      </c>
      <c r="L448" s="12">
        <v>45261</v>
      </c>
      <c r="M448" s="12" t="s">
        <v>3</v>
      </c>
      <c r="N448" s="11" t="s">
        <v>356</v>
      </c>
      <c r="O448" s="13" t="str">
        <f>IF(N448="","-",IFERROR(VLOOKUP(N448,'[1]All Route Non-Bailment V76'!$A:$H,6,0),VLOOKUP(N448,'[1]TTVT AAT PxP Bailment EDC V76'!$A:$H,6,0)))</f>
        <v>0 - 5</v>
      </c>
      <c r="P448" s="11">
        <v>1</v>
      </c>
      <c r="Q448" s="11" t="s">
        <v>3</v>
      </c>
      <c r="R448" s="11" t="s">
        <v>3</v>
      </c>
      <c r="S448" s="13" t="str">
        <f>IF(N448="","-",IFERROR(VLOOKUP(N448,'[1]All Route Non-Bailment V76'!$A:$AF,32,0),VLOOKUP(N448,'[1]TTVT AAT PxP Bailment EDC V76'!$A:$AC,29,0)))</f>
        <v>6W</v>
      </c>
      <c r="T448" s="11" t="s">
        <v>350</v>
      </c>
      <c r="U448" s="11" t="s">
        <v>351</v>
      </c>
      <c r="V448" s="14" t="s">
        <v>352</v>
      </c>
      <c r="W448" s="11" t="s">
        <v>353</v>
      </c>
      <c r="X448" s="15" t="s">
        <v>357</v>
      </c>
      <c r="Y448" s="15" t="s">
        <v>358</v>
      </c>
      <c r="Z448" s="16" t="s">
        <v>3</v>
      </c>
      <c r="AA448" s="16" t="s">
        <v>3</v>
      </c>
      <c r="AB448" s="16" t="s">
        <v>3</v>
      </c>
      <c r="AC448" s="16" t="s">
        <v>3</v>
      </c>
      <c r="AD448" s="15" t="s">
        <v>3</v>
      </c>
      <c r="AE448" s="15" t="s">
        <v>3</v>
      </c>
      <c r="AF448" s="16" t="s">
        <v>3</v>
      </c>
      <c r="AG448" s="16" t="s">
        <v>3</v>
      </c>
      <c r="AH448" s="16" t="s">
        <v>3</v>
      </c>
      <c r="AI448" s="16" t="s">
        <v>3</v>
      </c>
      <c r="AJ448" s="15" t="s">
        <v>3</v>
      </c>
      <c r="AK448" s="15" t="s">
        <v>3</v>
      </c>
      <c r="AL448" s="16" t="s">
        <v>3</v>
      </c>
      <c r="AM448" s="16" t="s">
        <v>3</v>
      </c>
      <c r="AN448" s="16" t="s">
        <v>3</v>
      </c>
      <c r="AO448" s="16" t="s">
        <v>3</v>
      </c>
      <c r="AP448" s="16" t="s">
        <v>189</v>
      </c>
      <c r="AQ448" s="16" t="s">
        <v>3</v>
      </c>
      <c r="AR448" s="16" t="s">
        <v>3</v>
      </c>
      <c r="AS448" s="16" t="s">
        <v>3</v>
      </c>
      <c r="AT448" s="16" t="s">
        <v>3</v>
      </c>
      <c r="AU448" s="11" t="s">
        <v>3</v>
      </c>
      <c r="AV448" s="11" t="s">
        <v>3</v>
      </c>
      <c r="AW448" s="11" t="s">
        <v>3</v>
      </c>
      <c r="AX448" s="17" t="str">
        <f>VLOOKUP(G448,'[1]JDA data'!$D:$E,2,0)</f>
        <v>TGA137</v>
      </c>
      <c r="AY448" s="17" t="b">
        <f t="shared" si="26"/>
        <v>1</v>
      </c>
      <c r="AZ448" s="17" t="str">
        <f t="shared" si="27"/>
        <v>PPGT</v>
      </c>
    </row>
    <row r="449" spans="1:52" s="18" customFormat="1" ht="16.5" customHeight="1" x14ac:dyDescent="0.35">
      <c r="A449" s="8" t="str">
        <f>IF(N449="","-",IFERROR(VLOOKUP(N449,'[1]All Route Non-Bailment V76'!$A:$H,5,0),VLOOKUP(N449,'[1]TTVT AAT PxP Bailment EDC V76'!$A:$H,5,0)))</f>
        <v>Non Bailment</v>
      </c>
      <c r="B449" s="9" t="str">
        <f t="shared" si="25"/>
        <v>Completed</v>
      </c>
      <c r="C449" s="10">
        <f t="shared" si="28"/>
        <v>448</v>
      </c>
      <c r="D449" s="11" t="s">
        <v>182</v>
      </c>
      <c r="E449" s="12" t="s">
        <v>44</v>
      </c>
      <c r="F449" s="11" t="s">
        <v>0</v>
      </c>
      <c r="G449" s="11">
        <v>4395618</v>
      </c>
      <c r="H449" s="13" t="str">
        <f>IF(N449="","-",IFERROR(VLOOKUP(N449,'[1]All Route Non-Bailment V76'!$A:$H,7,0),VLOOKUP(N449,'[1]TTVT AAT PxP Bailment EDC V76'!$A:$H,7,0)))</f>
        <v>One way</v>
      </c>
      <c r="I449" s="11" t="s">
        <v>45</v>
      </c>
      <c r="J449" s="12">
        <f t="shared" si="29"/>
        <v>45261</v>
      </c>
      <c r="K449" s="12">
        <v>45261</v>
      </c>
      <c r="L449" s="12">
        <v>45261</v>
      </c>
      <c r="M449" s="12" t="s">
        <v>3</v>
      </c>
      <c r="N449" s="11" t="s">
        <v>359</v>
      </c>
      <c r="O449" s="13" t="str">
        <f>IF(N449="","-",IFERROR(VLOOKUP(N449,'[1]All Route Non-Bailment V76'!$A:$H,6,0),VLOOKUP(N449,'[1]TTVT AAT PxP Bailment EDC V76'!$A:$H,6,0)))</f>
        <v>11 - 20</v>
      </c>
      <c r="P449" s="11">
        <v>1</v>
      </c>
      <c r="Q449" s="11" t="s">
        <v>3</v>
      </c>
      <c r="R449" s="11" t="s">
        <v>3</v>
      </c>
      <c r="S449" s="13" t="str">
        <f>IF(N449="","-",IFERROR(VLOOKUP(N449,'[1]All Route Non-Bailment V76'!$A:$AF,32,0),VLOOKUP(N449,'[1]TTVT AAT PxP Bailment EDC V76'!$A:$AC,29,0)))</f>
        <v>6W</v>
      </c>
      <c r="T449" s="11" t="s">
        <v>350</v>
      </c>
      <c r="U449" s="11" t="s">
        <v>351</v>
      </c>
      <c r="V449" s="14" t="s">
        <v>352</v>
      </c>
      <c r="W449" s="11" t="s">
        <v>353</v>
      </c>
      <c r="X449" s="15" t="s">
        <v>360</v>
      </c>
      <c r="Y449" s="15" t="s">
        <v>361</v>
      </c>
      <c r="Z449" s="16" t="s">
        <v>3</v>
      </c>
      <c r="AA449" s="16" t="s">
        <v>3</v>
      </c>
      <c r="AB449" s="16" t="s">
        <v>3</v>
      </c>
      <c r="AC449" s="16" t="s">
        <v>3</v>
      </c>
      <c r="AD449" s="15" t="s">
        <v>3</v>
      </c>
      <c r="AE449" s="15" t="s">
        <v>3</v>
      </c>
      <c r="AF449" s="16" t="s">
        <v>3</v>
      </c>
      <c r="AG449" s="16" t="s">
        <v>3</v>
      </c>
      <c r="AH449" s="16" t="s">
        <v>3</v>
      </c>
      <c r="AI449" s="16" t="s">
        <v>3</v>
      </c>
      <c r="AJ449" s="15" t="s">
        <v>3</v>
      </c>
      <c r="AK449" s="15" t="s">
        <v>3</v>
      </c>
      <c r="AL449" s="16" t="s">
        <v>3</v>
      </c>
      <c r="AM449" s="16" t="s">
        <v>3</v>
      </c>
      <c r="AN449" s="16" t="s">
        <v>3</v>
      </c>
      <c r="AO449" s="16" t="s">
        <v>3</v>
      </c>
      <c r="AP449" s="16" t="s">
        <v>189</v>
      </c>
      <c r="AQ449" s="16" t="s">
        <v>3</v>
      </c>
      <c r="AR449" s="16" t="s">
        <v>3</v>
      </c>
      <c r="AS449" s="16" t="s">
        <v>3</v>
      </c>
      <c r="AT449" s="16" t="s">
        <v>3</v>
      </c>
      <c r="AU449" s="11" t="s">
        <v>3</v>
      </c>
      <c r="AV449" s="11" t="s">
        <v>3</v>
      </c>
      <c r="AW449" s="11" t="s">
        <v>3</v>
      </c>
      <c r="AX449" s="17" t="str">
        <f>VLOOKUP(G449,'[1]JDA data'!$D:$E,2,0)</f>
        <v>TGA182</v>
      </c>
      <c r="AY449" s="17" t="b">
        <f t="shared" si="26"/>
        <v>1</v>
      </c>
      <c r="AZ449" s="17" t="str">
        <f t="shared" si="27"/>
        <v>PPGT</v>
      </c>
    </row>
    <row r="450" spans="1:52" s="18" customFormat="1" ht="16.5" customHeight="1" x14ac:dyDescent="0.35">
      <c r="A450" s="8" t="str">
        <f>IF(N450="","-",IFERROR(VLOOKUP(N450,'[1]All Route Non-Bailment V76'!$A:$H,5,0),VLOOKUP(N450,'[1]TTVT AAT PxP Bailment EDC V76'!$A:$H,5,0)))</f>
        <v>Non Bailment</v>
      </c>
      <c r="B450" s="9" t="str">
        <f t="shared" ref="B450:B513" si="30">IF(J450="","",IF(COUNTBLANK(C450:AT450)&gt;0,"Check","Completed"))</f>
        <v>Completed</v>
      </c>
      <c r="C450" s="10">
        <f t="shared" si="28"/>
        <v>449</v>
      </c>
      <c r="D450" s="11" t="s">
        <v>182</v>
      </c>
      <c r="E450" s="12" t="s">
        <v>44</v>
      </c>
      <c r="F450" s="11" t="s">
        <v>0</v>
      </c>
      <c r="G450" s="11">
        <v>4390413</v>
      </c>
      <c r="H450" s="13" t="str">
        <f>IF(N450="","-",IFERROR(VLOOKUP(N450,'[1]All Route Non-Bailment V76'!$A:$H,7,0),VLOOKUP(N450,'[1]TTVT AAT PxP Bailment EDC V76'!$A:$H,7,0)))</f>
        <v>One way</v>
      </c>
      <c r="I450" s="11" t="s">
        <v>45</v>
      </c>
      <c r="J450" s="12">
        <f t="shared" si="29"/>
        <v>45261</v>
      </c>
      <c r="K450" s="12">
        <v>45261</v>
      </c>
      <c r="L450" s="12">
        <v>45261</v>
      </c>
      <c r="M450" s="12" t="s">
        <v>3</v>
      </c>
      <c r="N450" s="11" t="s">
        <v>362</v>
      </c>
      <c r="O450" s="13" t="str">
        <f>IF(N450="","-",IFERROR(VLOOKUP(N450,'[1]All Route Non-Bailment V76'!$A:$H,6,0),VLOOKUP(N450,'[1]TTVT AAT PxP Bailment EDC V76'!$A:$H,6,0)))</f>
        <v>11 - 20</v>
      </c>
      <c r="P450" s="11">
        <v>1</v>
      </c>
      <c r="Q450" s="11" t="s">
        <v>3</v>
      </c>
      <c r="R450" s="11" t="s">
        <v>3</v>
      </c>
      <c r="S450" s="13" t="str">
        <f>IF(N450="","-",IFERROR(VLOOKUP(N450,'[1]All Route Non-Bailment V76'!$A:$AF,32,0),VLOOKUP(N450,'[1]TTVT AAT PxP Bailment EDC V76'!$A:$AC,29,0)))</f>
        <v>6W</v>
      </c>
      <c r="T450" s="11" t="s">
        <v>350</v>
      </c>
      <c r="U450" s="11" t="s">
        <v>351</v>
      </c>
      <c r="V450" s="14" t="s">
        <v>352</v>
      </c>
      <c r="W450" s="11" t="s">
        <v>353</v>
      </c>
      <c r="X450" s="15" t="s">
        <v>363</v>
      </c>
      <c r="Y450" s="15" t="s">
        <v>364</v>
      </c>
      <c r="Z450" s="16" t="s">
        <v>3</v>
      </c>
      <c r="AA450" s="16" t="s">
        <v>3</v>
      </c>
      <c r="AB450" s="16" t="s">
        <v>3</v>
      </c>
      <c r="AC450" s="16" t="s">
        <v>3</v>
      </c>
      <c r="AD450" s="15" t="s">
        <v>3</v>
      </c>
      <c r="AE450" s="15" t="s">
        <v>3</v>
      </c>
      <c r="AF450" s="16" t="s">
        <v>3</v>
      </c>
      <c r="AG450" s="16" t="s">
        <v>3</v>
      </c>
      <c r="AH450" s="16" t="s">
        <v>3</v>
      </c>
      <c r="AI450" s="16" t="s">
        <v>3</v>
      </c>
      <c r="AJ450" s="15" t="s">
        <v>3</v>
      </c>
      <c r="AK450" s="15" t="s">
        <v>3</v>
      </c>
      <c r="AL450" s="16" t="s">
        <v>3</v>
      </c>
      <c r="AM450" s="16" t="s">
        <v>3</v>
      </c>
      <c r="AN450" s="16" t="s">
        <v>3</v>
      </c>
      <c r="AO450" s="16" t="s">
        <v>3</v>
      </c>
      <c r="AP450" s="16" t="s">
        <v>189</v>
      </c>
      <c r="AQ450" s="16" t="s">
        <v>3</v>
      </c>
      <c r="AR450" s="16" t="s">
        <v>3</v>
      </c>
      <c r="AS450" s="16" t="s">
        <v>3</v>
      </c>
      <c r="AT450" s="16" t="s">
        <v>3</v>
      </c>
      <c r="AU450" s="11" t="s">
        <v>3</v>
      </c>
      <c r="AV450" s="11" t="s">
        <v>3</v>
      </c>
      <c r="AW450" s="11" t="s">
        <v>3</v>
      </c>
      <c r="AX450" s="17" t="str">
        <f>VLOOKUP(G450,'[1]JDA data'!$D:$E,2,0)</f>
        <v>TGA464</v>
      </c>
      <c r="AY450" s="17" t="b">
        <f t="shared" ref="AY450:AY513" si="31">AX450=N450</f>
        <v>1</v>
      </c>
      <c r="AZ450" s="17" t="str">
        <f t="shared" ref="AZ450:AZ513" si="32">D450</f>
        <v>PPGT</v>
      </c>
    </row>
    <row r="451" spans="1:52" s="18" customFormat="1" ht="16.5" customHeight="1" x14ac:dyDescent="0.35">
      <c r="A451" s="8" t="str">
        <f>IF(N451="","-",IFERROR(VLOOKUP(N451,'[1]All Route Non-Bailment V76'!$A:$H,5,0),VLOOKUP(N451,'[1]TTVT AAT PxP Bailment EDC V76'!$A:$H,5,0)))</f>
        <v>Non Bailment</v>
      </c>
      <c r="B451" s="9" t="str">
        <f t="shared" si="30"/>
        <v>Completed</v>
      </c>
      <c r="C451" s="10">
        <f t="shared" si="28"/>
        <v>450</v>
      </c>
      <c r="D451" s="11" t="s">
        <v>182</v>
      </c>
      <c r="E451" s="12" t="s">
        <v>44</v>
      </c>
      <c r="F451" s="11" t="s">
        <v>0</v>
      </c>
      <c r="G451" s="11">
        <v>4395619</v>
      </c>
      <c r="H451" s="13" t="str">
        <f>IF(N451="","-",IFERROR(VLOOKUP(N451,'[1]All Route Non-Bailment V76'!$A:$H,7,0),VLOOKUP(N451,'[1]TTVT AAT PxP Bailment EDC V76'!$A:$H,7,0)))</f>
        <v>One way</v>
      </c>
      <c r="I451" s="11" t="s">
        <v>45</v>
      </c>
      <c r="J451" s="12">
        <f t="shared" si="29"/>
        <v>45261</v>
      </c>
      <c r="K451" s="12">
        <v>45261</v>
      </c>
      <c r="L451" s="12">
        <v>45261</v>
      </c>
      <c r="M451" s="12" t="s">
        <v>3</v>
      </c>
      <c r="N451" s="11" t="s">
        <v>365</v>
      </c>
      <c r="O451" s="13" t="str">
        <f>IF(N451="","-",IFERROR(VLOOKUP(N451,'[1]All Route Non-Bailment V76'!$A:$H,6,0),VLOOKUP(N451,'[1]TTVT AAT PxP Bailment EDC V76'!$A:$H,6,0)))</f>
        <v>21 - 30</v>
      </c>
      <c r="P451" s="11">
        <v>1</v>
      </c>
      <c r="Q451" s="11" t="s">
        <v>3</v>
      </c>
      <c r="R451" s="11" t="s">
        <v>3</v>
      </c>
      <c r="S451" s="13" t="str">
        <f>IF(N451="","-",IFERROR(VLOOKUP(N451,'[1]All Route Non-Bailment V76'!$A:$AF,32,0),VLOOKUP(N451,'[1]TTVT AAT PxP Bailment EDC V76'!$A:$AC,29,0)))</f>
        <v>6W</v>
      </c>
      <c r="T451" s="11" t="s">
        <v>350</v>
      </c>
      <c r="U451" s="11" t="s">
        <v>351</v>
      </c>
      <c r="V451" s="14" t="s">
        <v>352</v>
      </c>
      <c r="W451" s="11" t="s">
        <v>353</v>
      </c>
      <c r="X451" s="15" t="s">
        <v>366</v>
      </c>
      <c r="Y451" s="15" t="s">
        <v>367</v>
      </c>
      <c r="Z451" s="16" t="s">
        <v>3</v>
      </c>
      <c r="AA451" s="16" t="s">
        <v>3</v>
      </c>
      <c r="AB451" s="16" t="s">
        <v>3</v>
      </c>
      <c r="AC451" s="16" t="s">
        <v>3</v>
      </c>
      <c r="AD451" s="15" t="s">
        <v>3</v>
      </c>
      <c r="AE451" s="15" t="s">
        <v>3</v>
      </c>
      <c r="AF451" s="16" t="s">
        <v>3</v>
      </c>
      <c r="AG451" s="16" t="s">
        <v>3</v>
      </c>
      <c r="AH451" s="16" t="s">
        <v>3</v>
      </c>
      <c r="AI451" s="16" t="s">
        <v>3</v>
      </c>
      <c r="AJ451" s="15" t="s">
        <v>3</v>
      </c>
      <c r="AK451" s="15" t="s">
        <v>3</v>
      </c>
      <c r="AL451" s="16" t="s">
        <v>3</v>
      </c>
      <c r="AM451" s="16" t="s">
        <v>3</v>
      </c>
      <c r="AN451" s="16" t="s">
        <v>3</v>
      </c>
      <c r="AO451" s="16" t="s">
        <v>3</v>
      </c>
      <c r="AP451" s="16" t="s">
        <v>189</v>
      </c>
      <c r="AQ451" s="16" t="s">
        <v>3</v>
      </c>
      <c r="AR451" s="16" t="s">
        <v>3</v>
      </c>
      <c r="AS451" s="16" t="s">
        <v>3</v>
      </c>
      <c r="AT451" s="16" t="s">
        <v>3</v>
      </c>
      <c r="AU451" s="11" t="s">
        <v>3</v>
      </c>
      <c r="AV451" s="11" t="s">
        <v>3</v>
      </c>
      <c r="AW451" s="11" t="s">
        <v>3</v>
      </c>
      <c r="AX451" s="17" t="str">
        <f>VLOOKUP(G451,'[1]JDA data'!$D:$E,2,0)</f>
        <v>TGA406</v>
      </c>
      <c r="AY451" s="17" t="b">
        <f t="shared" si="31"/>
        <v>1</v>
      </c>
      <c r="AZ451" s="17" t="str">
        <f t="shared" si="32"/>
        <v>PPGT</v>
      </c>
    </row>
    <row r="452" spans="1:52" s="18" customFormat="1" ht="16.5" customHeight="1" x14ac:dyDescent="0.35">
      <c r="A452" s="8" t="str">
        <f>IF(N452="","-",IFERROR(VLOOKUP(N452,'[1]All Route Non-Bailment V76'!$A:$H,5,0),VLOOKUP(N452,'[1]TTVT AAT PxP Bailment EDC V76'!$A:$H,5,0)))</f>
        <v>Non Bailment</v>
      </c>
      <c r="B452" s="9" t="str">
        <f t="shared" si="30"/>
        <v>Completed</v>
      </c>
      <c r="C452" s="10">
        <f t="shared" ref="C452:C515" si="33">C451+1</f>
        <v>451</v>
      </c>
      <c r="D452" s="11" t="s">
        <v>182</v>
      </c>
      <c r="E452" s="12" t="s">
        <v>44</v>
      </c>
      <c r="F452" s="11" t="s">
        <v>0</v>
      </c>
      <c r="G452" s="11">
        <v>4396143</v>
      </c>
      <c r="H452" s="13" t="str">
        <f>IF(N452="","-",IFERROR(VLOOKUP(N452,'[1]All Route Non-Bailment V76'!$A:$H,7,0),VLOOKUP(N452,'[1]TTVT AAT PxP Bailment EDC V76'!$A:$H,7,0)))</f>
        <v>One way</v>
      </c>
      <c r="I452" s="11" t="s">
        <v>45</v>
      </c>
      <c r="J452" s="12">
        <f t="shared" si="29"/>
        <v>45261</v>
      </c>
      <c r="K452" s="12">
        <v>45261</v>
      </c>
      <c r="L452" s="12">
        <v>45261</v>
      </c>
      <c r="M452" s="12" t="s">
        <v>3</v>
      </c>
      <c r="N452" s="11" t="s">
        <v>313</v>
      </c>
      <c r="O452" s="13" t="str">
        <f>IF(N452="","-",IFERROR(VLOOKUP(N452,'[1]All Route Non-Bailment V76'!$A:$H,6,0),VLOOKUP(N452,'[1]TTVT AAT PxP Bailment EDC V76'!$A:$H,6,0)))</f>
        <v>6 - 10</v>
      </c>
      <c r="P452" s="11">
        <v>1</v>
      </c>
      <c r="Q452" s="11" t="s">
        <v>3</v>
      </c>
      <c r="R452" s="11" t="s">
        <v>3</v>
      </c>
      <c r="S452" s="13" t="str">
        <f>IF(N452="","-",IFERROR(VLOOKUP(N452,'[1]All Route Non-Bailment V76'!$A:$AF,32,0),VLOOKUP(N452,'[1]TTVT AAT PxP Bailment EDC V76'!$A:$AC,29,0)))</f>
        <v>6W</v>
      </c>
      <c r="T452" s="11" t="s">
        <v>48</v>
      </c>
      <c r="U452" s="11" t="s">
        <v>213</v>
      </c>
      <c r="V452" s="14" t="s">
        <v>214</v>
      </c>
      <c r="W452" s="11" t="s">
        <v>215</v>
      </c>
      <c r="X452" s="15" t="s">
        <v>311</v>
      </c>
      <c r="Y452" s="15" t="s">
        <v>312</v>
      </c>
      <c r="Z452" s="16" t="s">
        <v>3</v>
      </c>
      <c r="AA452" s="16" t="s">
        <v>3</v>
      </c>
      <c r="AB452" s="16" t="s">
        <v>3</v>
      </c>
      <c r="AC452" s="16" t="s">
        <v>3</v>
      </c>
      <c r="AD452" s="15" t="s">
        <v>3</v>
      </c>
      <c r="AE452" s="15" t="s">
        <v>3</v>
      </c>
      <c r="AF452" s="16" t="s">
        <v>3</v>
      </c>
      <c r="AG452" s="16" t="s">
        <v>3</v>
      </c>
      <c r="AH452" s="16" t="s">
        <v>3</v>
      </c>
      <c r="AI452" s="16" t="s">
        <v>3</v>
      </c>
      <c r="AJ452" s="15" t="s">
        <v>3</v>
      </c>
      <c r="AK452" s="15" t="s">
        <v>3</v>
      </c>
      <c r="AL452" s="16" t="s">
        <v>3</v>
      </c>
      <c r="AM452" s="16" t="s">
        <v>3</v>
      </c>
      <c r="AN452" s="16" t="s">
        <v>3</v>
      </c>
      <c r="AO452" s="16" t="s">
        <v>3</v>
      </c>
      <c r="AP452" s="16" t="s">
        <v>189</v>
      </c>
      <c r="AQ452" s="16" t="s">
        <v>3</v>
      </c>
      <c r="AR452" s="16" t="s">
        <v>3</v>
      </c>
      <c r="AS452" s="16" t="s">
        <v>3</v>
      </c>
      <c r="AT452" s="16" t="s">
        <v>3</v>
      </c>
      <c r="AU452" s="11" t="s">
        <v>3</v>
      </c>
      <c r="AV452" s="11" t="s">
        <v>3</v>
      </c>
      <c r="AW452" s="11" t="s">
        <v>3</v>
      </c>
      <c r="AX452" s="17" t="str">
        <f>VLOOKUP(G452,'[1]JDA data'!$D:$E,2,0)</f>
        <v>TGA054</v>
      </c>
      <c r="AY452" s="17" t="b">
        <f t="shared" si="31"/>
        <v>1</v>
      </c>
      <c r="AZ452" s="17" t="str">
        <f t="shared" si="32"/>
        <v>PPGT</v>
      </c>
    </row>
    <row r="453" spans="1:52" s="18" customFormat="1" ht="16.5" customHeight="1" x14ac:dyDescent="0.35">
      <c r="A453" s="8" t="str">
        <f>IF(N453="","-",IFERROR(VLOOKUP(N453,'[1]All Route Non-Bailment V76'!$A:$H,5,0),VLOOKUP(N453,'[1]TTVT AAT PxP Bailment EDC V76'!$A:$H,5,0)))</f>
        <v>Non Bailment</v>
      </c>
      <c r="B453" s="9" t="str">
        <f t="shared" si="30"/>
        <v>Completed</v>
      </c>
      <c r="C453" s="10">
        <f t="shared" si="33"/>
        <v>452</v>
      </c>
      <c r="D453" s="11" t="s">
        <v>190</v>
      </c>
      <c r="E453" s="12" t="s">
        <v>44</v>
      </c>
      <c r="F453" s="11" t="s">
        <v>0</v>
      </c>
      <c r="G453" s="11">
        <v>4396144</v>
      </c>
      <c r="H453" s="13" t="str">
        <f>IF(N453="","-",IFERROR(VLOOKUP(N453,'[1]All Route Non-Bailment V76'!$A:$H,7,0),VLOOKUP(N453,'[1]TTVT AAT PxP Bailment EDC V76'!$A:$H,7,0)))</f>
        <v>One way</v>
      </c>
      <c r="I453" s="11" t="s">
        <v>45</v>
      </c>
      <c r="J453" s="12">
        <f t="shared" si="29"/>
        <v>45261</v>
      </c>
      <c r="K453" s="12">
        <v>45261</v>
      </c>
      <c r="L453" s="12">
        <v>45261</v>
      </c>
      <c r="M453" s="12" t="s">
        <v>3</v>
      </c>
      <c r="N453" s="11" t="s">
        <v>301</v>
      </c>
      <c r="O453" s="13" t="str">
        <f>IF(N453="","-",IFERROR(VLOOKUP(N453,'[1]All Route Non-Bailment V76'!$A:$H,6,0),VLOOKUP(N453,'[1]TTVT AAT PxP Bailment EDC V76'!$A:$H,6,0)))</f>
        <v>11 - 20</v>
      </c>
      <c r="P453" s="11">
        <v>1</v>
      </c>
      <c r="Q453" s="11" t="s">
        <v>3</v>
      </c>
      <c r="R453" s="11" t="s">
        <v>3</v>
      </c>
      <c r="S453" s="13" t="str">
        <f>IF(N453="","-",IFERROR(VLOOKUP(N453,'[1]All Route Non-Bailment V76'!$A:$AF,32,0),VLOOKUP(N453,'[1]TTVT AAT PxP Bailment EDC V76'!$A:$AC,29,0)))</f>
        <v>6W</v>
      </c>
      <c r="T453" s="11" t="s">
        <v>48</v>
      </c>
      <c r="U453" s="11" t="s">
        <v>210</v>
      </c>
      <c r="V453" s="14" t="s">
        <v>211</v>
      </c>
      <c r="W453" s="11" t="s">
        <v>212</v>
      </c>
      <c r="X453" s="15" t="s">
        <v>302</v>
      </c>
      <c r="Y453" s="15" t="s">
        <v>303</v>
      </c>
      <c r="Z453" s="16" t="s">
        <v>3</v>
      </c>
      <c r="AA453" s="16" t="s">
        <v>3</v>
      </c>
      <c r="AB453" s="16" t="s">
        <v>3</v>
      </c>
      <c r="AC453" s="16" t="s">
        <v>3</v>
      </c>
      <c r="AD453" s="15" t="s">
        <v>3</v>
      </c>
      <c r="AE453" s="15" t="s">
        <v>3</v>
      </c>
      <c r="AF453" s="16" t="s">
        <v>3</v>
      </c>
      <c r="AG453" s="16" t="s">
        <v>3</v>
      </c>
      <c r="AH453" s="16" t="s">
        <v>3</v>
      </c>
      <c r="AI453" s="16" t="s">
        <v>3</v>
      </c>
      <c r="AJ453" s="15" t="s">
        <v>3</v>
      </c>
      <c r="AK453" s="15" t="s">
        <v>3</v>
      </c>
      <c r="AL453" s="16" t="s">
        <v>3</v>
      </c>
      <c r="AM453" s="16" t="s">
        <v>3</v>
      </c>
      <c r="AN453" s="16" t="s">
        <v>3</v>
      </c>
      <c r="AO453" s="16" t="s">
        <v>3</v>
      </c>
      <c r="AP453" s="16" t="s">
        <v>189</v>
      </c>
      <c r="AQ453" s="16" t="s">
        <v>3</v>
      </c>
      <c r="AR453" s="16" t="s">
        <v>3</v>
      </c>
      <c r="AS453" s="16" t="s">
        <v>3</v>
      </c>
      <c r="AT453" s="16" t="s">
        <v>3</v>
      </c>
      <c r="AU453" s="11" t="s">
        <v>3</v>
      </c>
      <c r="AV453" s="11" t="s">
        <v>3</v>
      </c>
      <c r="AW453" s="11" t="s">
        <v>3</v>
      </c>
      <c r="AX453" s="17" t="str">
        <f>VLOOKUP(G453,'[1]JDA data'!$D:$E,2,0)</f>
        <v>TGA397</v>
      </c>
      <c r="AY453" s="17" t="b">
        <f t="shared" si="31"/>
        <v>1</v>
      </c>
      <c r="AZ453" s="17" t="str">
        <f t="shared" si="32"/>
        <v>SPL</v>
      </c>
    </row>
    <row r="454" spans="1:52" s="18" customFormat="1" ht="16.5" customHeight="1" x14ac:dyDescent="0.35">
      <c r="A454" s="8" t="str">
        <f>IF(N454="","-",IFERROR(VLOOKUP(N454,'[1]All Route Non-Bailment V76'!$A:$H,5,0),VLOOKUP(N454,'[1]TTVT AAT PxP Bailment EDC V76'!$A:$H,5,0)))</f>
        <v>Non Bailment</v>
      </c>
      <c r="B454" s="9" t="str">
        <f t="shared" si="30"/>
        <v>Completed</v>
      </c>
      <c r="C454" s="10">
        <f t="shared" si="33"/>
        <v>453</v>
      </c>
      <c r="D454" s="11" t="s">
        <v>182</v>
      </c>
      <c r="E454" s="12" t="s">
        <v>44</v>
      </c>
      <c r="F454" s="11" t="s">
        <v>0</v>
      </c>
      <c r="G454" s="11">
        <v>4396145</v>
      </c>
      <c r="H454" s="13" t="str">
        <f>IF(N454="","-",IFERROR(VLOOKUP(N454,'[1]All Route Non-Bailment V76'!$A:$H,7,0),VLOOKUP(N454,'[1]TTVT AAT PxP Bailment EDC V76'!$A:$H,7,0)))</f>
        <v>One way</v>
      </c>
      <c r="I454" s="11" t="s">
        <v>45</v>
      </c>
      <c r="J454" s="12">
        <f t="shared" si="29"/>
        <v>45261</v>
      </c>
      <c r="K454" s="12">
        <v>45261</v>
      </c>
      <c r="L454" s="12">
        <v>45261</v>
      </c>
      <c r="M454" s="12" t="s">
        <v>3</v>
      </c>
      <c r="N454" s="11" t="s">
        <v>259</v>
      </c>
      <c r="O454" s="13" t="str">
        <f>IF(N454="","-",IFERROR(VLOOKUP(N454,'[1]All Route Non-Bailment V76'!$A:$H,6,0),VLOOKUP(N454,'[1]TTVT AAT PxP Bailment EDC V76'!$A:$H,6,0)))</f>
        <v>11 - 20</v>
      </c>
      <c r="P454" s="11">
        <v>1</v>
      </c>
      <c r="Q454" s="11" t="s">
        <v>3</v>
      </c>
      <c r="R454" s="11" t="s">
        <v>3</v>
      </c>
      <c r="S454" s="13" t="str">
        <f>IF(N454="","-",IFERROR(VLOOKUP(N454,'[1]All Route Non-Bailment V76'!$A:$AF,32,0),VLOOKUP(N454,'[1]TTVT AAT PxP Bailment EDC V76'!$A:$AC,29,0)))</f>
        <v>6W</v>
      </c>
      <c r="T454" s="11" t="s">
        <v>48</v>
      </c>
      <c r="U454" s="11" t="s">
        <v>250</v>
      </c>
      <c r="V454" s="14" t="s">
        <v>251</v>
      </c>
      <c r="W454" s="11" t="s">
        <v>252</v>
      </c>
      <c r="X454" s="15" t="s">
        <v>263</v>
      </c>
      <c r="Y454" s="15" t="s">
        <v>264</v>
      </c>
      <c r="Z454" s="16" t="s">
        <v>3</v>
      </c>
      <c r="AA454" s="16" t="s">
        <v>3</v>
      </c>
      <c r="AB454" s="16" t="s">
        <v>3</v>
      </c>
      <c r="AC454" s="16" t="s">
        <v>3</v>
      </c>
      <c r="AD454" s="15" t="s">
        <v>3</v>
      </c>
      <c r="AE454" s="15" t="s">
        <v>3</v>
      </c>
      <c r="AF454" s="16" t="s">
        <v>3</v>
      </c>
      <c r="AG454" s="16" t="s">
        <v>3</v>
      </c>
      <c r="AH454" s="16" t="s">
        <v>3</v>
      </c>
      <c r="AI454" s="16" t="s">
        <v>3</v>
      </c>
      <c r="AJ454" s="15" t="s">
        <v>3</v>
      </c>
      <c r="AK454" s="15" t="s">
        <v>3</v>
      </c>
      <c r="AL454" s="16" t="s">
        <v>3</v>
      </c>
      <c r="AM454" s="16" t="s">
        <v>3</v>
      </c>
      <c r="AN454" s="16" t="s">
        <v>3</v>
      </c>
      <c r="AO454" s="16" t="s">
        <v>3</v>
      </c>
      <c r="AP454" s="16" t="s">
        <v>189</v>
      </c>
      <c r="AQ454" s="16" t="s">
        <v>3</v>
      </c>
      <c r="AR454" s="16" t="s">
        <v>3</v>
      </c>
      <c r="AS454" s="16" t="s">
        <v>3</v>
      </c>
      <c r="AT454" s="16" t="s">
        <v>3</v>
      </c>
      <c r="AU454" s="11" t="s">
        <v>3</v>
      </c>
      <c r="AV454" s="11" t="s">
        <v>3</v>
      </c>
      <c r="AW454" s="11" t="s">
        <v>3</v>
      </c>
      <c r="AX454" s="17" t="str">
        <f>VLOOKUP(G454,'[1]JDA data'!$D:$E,2,0)</f>
        <v>TGA111</v>
      </c>
      <c r="AY454" s="17" t="b">
        <f t="shared" si="31"/>
        <v>1</v>
      </c>
      <c r="AZ454" s="17" t="str">
        <f t="shared" si="32"/>
        <v>PPGT</v>
      </c>
    </row>
    <row r="455" spans="1:52" s="18" customFormat="1" ht="16.5" customHeight="1" x14ac:dyDescent="0.35">
      <c r="A455" s="8" t="str">
        <f>IF(N455="","-",IFERROR(VLOOKUP(N455,'[1]All Route Non-Bailment V76'!$A:$H,5,0),VLOOKUP(N455,'[1]TTVT AAT PxP Bailment EDC V76'!$A:$H,5,0)))</f>
        <v>Non Bailment</v>
      </c>
      <c r="B455" s="9" t="str">
        <f t="shared" si="30"/>
        <v>Completed</v>
      </c>
      <c r="C455" s="10">
        <f t="shared" si="33"/>
        <v>454</v>
      </c>
      <c r="D455" s="11" t="s">
        <v>182</v>
      </c>
      <c r="E455" s="12" t="s">
        <v>44</v>
      </c>
      <c r="F455" s="11" t="s">
        <v>0</v>
      </c>
      <c r="G455" s="11">
        <v>4404262</v>
      </c>
      <c r="H455" s="13" t="str">
        <f>IF(N455="","-",IFERROR(VLOOKUP(N455,'[1]All Route Non-Bailment V76'!$A:$H,7,0),VLOOKUP(N455,'[1]TTVT AAT PxP Bailment EDC V76'!$A:$H,7,0)))</f>
        <v>One way</v>
      </c>
      <c r="I455" s="11" t="s">
        <v>45</v>
      </c>
      <c r="J455" s="12">
        <f t="shared" si="29"/>
        <v>45264</v>
      </c>
      <c r="K455" s="12">
        <v>45264</v>
      </c>
      <c r="L455" s="12">
        <v>45264</v>
      </c>
      <c r="M455" s="12" t="s">
        <v>3</v>
      </c>
      <c r="N455" s="11" t="s">
        <v>368</v>
      </c>
      <c r="O455" s="13" t="str">
        <f>IF(N455="","-",IFERROR(VLOOKUP(N455,'[1]All Route Non-Bailment V76'!$A:$H,6,0),VLOOKUP(N455,'[1]TTVT AAT PxP Bailment EDC V76'!$A:$H,6,0)))</f>
        <v>11 - 20</v>
      </c>
      <c r="P455" s="11">
        <v>1</v>
      </c>
      <c r="Q455" s="11" t="s">
        <v>3</v>
      </c>
      <c r="R455" s="11" t="s">
        <v>3</v>
      </c>
      <c r="S455" s="13" t="str">
        <f>IF(N455="","-",IFERROR(VLOOKUP(N455,'[1]All Route Non-Bailment V76'!$A:$AF,32,0),VLOOKUP(N455,'[1]TTVT AAT PxP Bailment EDC V76'!$A:$AC,29,0)))</f>
        <v>6W</v>
      </c>
      <c r="T455" s="11" t="s">
        <v>48</v>
      </c>
      <c r="U455" s="11" t="s">
        <v>184</v>
      </c>
      <c r="V455" s="14" t="s">
        <v>185</v>
      </c>
      <c r="W455" s="11" t="s">
        <v>186</v>
      </c>
      <c r="X455" s="15" t="s">
        <v>369</v>
      </c>
      <c r="Y455" s="15" t="s">
        <v>370</v>
      </c>
      <c r="Z455" s="16" t="s">
        <v>3</v>
      </c>
      <c r="AA455" s="16" t="s">
        <v>3</v>
      </c>
      <c r="AB455" s="16" t="s">
        <v>3</v>
      </c>
      <c r="AC455" s="16" t="s">
        <v>3</v>
      </c>
      <c r="AD455" s="15" t="s">
        <v>3</v>
      </c>
      <c r="AE455" s="15" t="s">
        <v>3</v>
      </c>
      <c r="AF455" s="16" t="s">
        <v>3</v>
      </c>
      <c r="AG455" s="16" t="s">
        <v>3</v>
      </c>
      <c r="AH455" s="16" t="s">
        <v>3</v>
      </c>
      <c r="AI455" s="16" t="s">
        <v>3</v>
      </c>
      <c r="AJ455" s="15" t="s">
        <v>3</v>
      </c>
      <c r="AK455" s="15" t="s">
        <v>3</v>
      </c>
      <c r="AL455" s="16" t="s">
        <v>3</v>
      </c>
      <c r="AM455" s="16" t="s">
        <v>3</v>
      </c>
      <c r="AN455" s="16" t="s">
        <v>3</v>
      </c>
      <c r="AO455" s="16" t="s">
        <v>3</v>
      </c>
      <c r="AP455" s="16" t="s">
        <v>189</v>
      </c>
      <c r="AQ455" s="16" t="s">
        <v>3</v>
      </c>
      <c r="AR455" s="16" t="s">
        <v>3</v>
      </c>
      <c r="AS455" s="16" t="s">
        <v>3</v>
      </c>
      <c r="AT455" s="16" t="s">
        <v>3</v>
      </c>
      <c r="AU455" s="11" t="s">
        <v>3</v>
      </c>
      <c r="AV455" s="11" t="s">
        <v>3</v>
      </c>
      <c r="AW455" s="11" t="s">
        <v>3</v>
      </c>
      <c r="AX455" s="17" t="str">
        <f>VLOOKUP(G455,'[1]JDA data'!$D:$E,2,0)</f>
        <v>TGA185</v>
      </c>
      <c r="AY455" s="17" t="b">
        <f t="shared" si="31"/>
        <v>1</v>
      </c>
      <c r="AZ455" s="17" t="str">
        <f t="shared" si="32"/>
        <v>PPGT</v>
      </c>
    </row>
    <row r="456" spans="1:52" s="18" customFormat="1" ht="16.5" customHeight="1" x14ac:dyDescent="0.35">
      <c r="A456" s="8" t="str">
        <f>IF(N456="","-",IFERROR(VLOOKUP(N456,'[1]All Route Non-Bailment V76'!$A:$H,5,0),VLOOKUP(N456,'[1]TTVT AAT PxP Bailment EDC V76'!$A:$H,5,0)))</f>
        <v>Non Bailment</v>
      </c>
      <c r="B456" s="9" t="str">
        <f t="shared" si="30"/>
        <v>Completed</v>
      </c>
      <c r="C456" s="10">
        <f t="shared" si="33"/>
        <v>455</v>
      </c>
      <c r="D456" s="11" t="s">
        <v>190</v>
      </c>
      <c r="E456" s="12" t="s">
        <v>44</v>
      </c>
      <c r="F456" s="11" t="s">
        <v>0</v>
      </c>
      <c r="G456" s="11">
        <v>4404263</v>
      </c>
      <c r="H456" s="13" t="str">
        <f>IF(N456="","-",IFERROR(VLOOKUP(N456,'[1]All Route Non-Bailment V76'!$A:$H,7,0),VLOOKUP(N456,'[1]TTVT AAT PxP Bailment EDC V76'!$A:$H,7,0)))</f>
        <v>One way</v>
      </c>
      <c r="I456" s="11" t="s">
        <v>45</v>
      </c>
      <c r="J456" s="12">
        <f t="shared" si="29"/>
        <v>45264</v>
      </c>
      <c r="K456" s="12">
        <v>45264</v>
      </c>
      <c r="L456" s="12">
        <v>45264</v>
      </c>
      <c r="M456" s="12" t="s">
        <v>3</v>
      </c>
      <c r="N456" s="11" t="s">
        <v>368</v>
      </c>
      <c r="O456" s="13" t="str">
        <f>IF(N456="","-",IFERROR(VLOOKUP(N456,'[1]All Route Non-Bailment V76'!$A:$H,6,0),VLOOKUP(N456,'[1]TTVT AAT PxP Bailment EDC V76'!$A:$H,6,0)))</f>
        <v>11 - 20</v>
      </c>
      <c r="P456" s="11">
        <v>1</v>
      </c>
      <c r="Q456" s="11" t="s">
        <v>3</v>
      </c>
      <c r="R456" s="11" t="s">
        <v>3</v>
      </c>
      <c r="S456" s="13" t="str">
        <f>IF(N456="","-",IFERROR(VLOOKUP(N456,'[1]All Route Non-Bailment V76'!$A:$AF,32,0),VLOOKUP(N456,'[1]TTVT AAT PxP Bailment EDC V76'!$A:$AC,29,0)))</f>
        <v>6W</v>
      </c>
      <c r="T456" s="11" t="s">
        <v>48</v>
      </c>
      <c r="U456" s="11" t="s">
        <v>272</v>
      </c>
      <c r="V456" s="14" t="s">
        <v>273</v>
      </c>
      <c r="W456" s="11" t="s">
        <v>274</v>
      </c>
      <c r="X456" s="15" t="s">
        <v>369</v>
      </c>
      <c r="Y456" s="15" t="s">
        <v>370</v>
      </c>
      <c r="Z456" s="16" t="s">
        <v>3</v>
      </c>
      <c r="AA456" s="16" t="s">
        <v>3</v>
      </c>
      <c r="AB456" s="16" t="s">
        <v>3</v>
      </c>
      <c r="AC456" s="16" t="s">
        <v>3</v>
      </c>
      <c r="AD456" s="15" t="s">
        <v>3</v>
      </c>
      <c r="AE456" s="15" t="s">
        <v>3</v>
      </c>
      <c r="AF456" s="16" t="s">
        <v>3</v>
      </c>
      <c r="AG456" s="16" t="s">
        <v>3</v>
      </c>
      <c r="AH456" s="16" t="s">
        <v>3</v>
      </c>
      <c r="AI456" s="16" t="s">
        <v>3</v>
      </c>
      <c r="AJ456" s="15" t="s">
        <v>3</v>
      </c>
      <c r="AK456" s="15" t="s">
        <v>3</v>
      </c>
      <c r="AL456" s="16" t="s">
        <v>3</v>
      </c>
      <c r="AM456" s="16" t="s">
        <v>3</v>
      </c>
      <c r="AN456" s="16" t="s">
        <v>3</v>
      </c>
      <c r="AO456" s="16" t="s">
        <v>3</v>
      </c>
      <c r="AP456" s="16" t="s">
        <v>189</v>
      </c>
      <c r="AQ456" s="16" t="s">
        <v>3</v>
      </c>
      <c r="AR456" s="16" t="s">
        <v>3</v>
      </c>
      <c r="AS456" s="16" t="s">
        <v>3</v>
      </c>
      <c r="AT456" s="16" t="s">
        <v>3</v>
      </c>
      <c r="AU456" s="11" t="s">
        <v>3</v>
      </c>
      <c r="AV456" s="11" t="s">
        <v>3</v>
      </c>
      <c r="AW456" s="11" t="s">
        <v>3</v>
      </c>
      <c r="AX456" s="17" t="str">
        <f>VLOOKUP(G456,'[1]JDA data'!$D:$E,2,0)</f>
        <v>TGA185</v>
      </c>
      <c r="AY456" s="17" t="b">
        <f t="shared" si="31"/>
        <v>1</v>
      </c>
      <c r="AZ456" s="17" t="str">
        <f t="shared" si="32"/>
        <v>SPL</v>
      </c>
    </row>
    <row r="457" spans="1:52" s="18" customFormat="1" ht="16.5" customHeight="1" x14ac:dyDescent="0.35">
      <c r="A457" s="8" t="str">
        <f>IF(N457="","-",IFERROR(VLOOKUP(N457,'[1]All Route Non-Bailment V76'!$A:$H,5,0),VLOOKUP(N457,'[1]TTVT AAT PxP Bailment EDC V76'!$A:$H,5,0)))</f>
        <v>Non Bailment</v>
      </c>
      <c r="B457" s="9" t="str">
        <f t="shared" si="30"/>
        <v>Completed</v>
      </c>
      <c r="C457" s="10">
        <f t="shared" si="33"/>
        <v>456</v>
      </c>
      <c r="D457" s="11" t="s">
        <v>194</v>
      </c>
      <c r="E457" s="12" t="s">
        <v>44</v>
      </c>
      <c r="F457" s="11" t="s">
        <v>0</v>
      </c>
      <c r="G457" s="11">
        <v>4404264</v>
      </c>
      <c r="H457" s="13" t="str">
        <f>IF(N457="","-",IFERROR(VLOOKUP(N457,'[1]All Route Non-Bailment V76'!$A:$H,7,0),VLOOKUP(N457,'[1]TTVT AAT PxP Bailment EDC V76'!$A:$H,7,0)))</f>
        <v>One way</v>
      </c>
      <c r="I457" s="11" t="s">
        <v>45</v>
      </c>
      <c r="J457" s="12">
        <f t="shared" si="29"/>
        <v>45264</v>
      </c>
      <c r="K457" s="12">
        <v>45264</v>
      </c>
      <c r="L457" s="12">
        <v>45264</v>
      </c>
      <c r="M457" s="12" t="s">
        <v>3</v>
      </c>
      <c r="N457" s="11" t="s">
        <v>368</v>
      </c>
      <c r="O457" s="13" t="str">
        <f>IF(N457="","-",IFERROR(VLOOKUP(N457,'[1]All Route Non-Bailment V76'!$A:$H,6,0),VLOOKUP(N457,'[1]TTVT AAT PxP Bailment EDC V76'!$A:$H,6,0)))</f>
        <v>11 - 20</v>
      </c>
      <c r="P457" s="11">
        <v>1</v>
      </c>
      <c r="Q457" s="11" t="s">
        <v>3</v>
      </c>
      <c r="R457" s="11" t="s">
        <v>3</v>
      </c>
      <c r="S457" s="13" t="str">
        <f>IF(N457="","-",IFERROR(VLOOKUP(N457,'[1]All Route Non-Bailment V76'!$A:$AF,32,0),VLOOKUP(N457,'[1]TTVT AAT PxP Bailment EDC V76'!$A:$AC,29,0)))</f>
        <v>6W</v>
      </c>
      <c r="T457" s="11" t="s">
        <v>48</v>
      </c>
      <c r="U457" s="11" t="s">
        <v>371</v>
      </c>
      <c r="V457" s="14" t="s">
        <v>372</v>
      </c>
      <c r="W457" s="11" t="s">
        <v>373</v>
      </c>
      <c r="X457" s="15" t="s">
        <v>369</v>
      </c>
      <c r="Y457" s="15" t="s">
        <v>370</v>
      </c>
      <c r="Z457" s="16" t="s">
        <v>3</v>
      </c>
      <c r="AA457" s="16" t="s">
        <v>3</v>
      </c>
      <c r="AB457" s="16" t="s">
        <v>3</v>
      </c>
      <c r="AC457" s="16" t="s">
        <v>3</v>
      </c>
      <c r="AD457" s="15" t="s">
        <v>3</v>
      </c>
      <c r="AE457" s="15" t="s">
        <v>3</v>
      </c>
      <c r="AF457" s="16" t="s">
        <v>3</v>
      </c>
      <c r="AG457" s="16" t="s">
        <v>3</v>
      </c>
      <c r="AH457" s="16" t="s">
        <v>3</v>
      </c>
      <c r="AI457" s="16" t="s">
        <v>3</v>
      </c>
      <c r="AJ457" s="15" t="s">
        <v>3</v>
      </c>
      <c r="AK457" s="15" t="s">
        <v>3</v>
      </c>
      <c r="AL457" s="16" t="s">
        <v>3</v>
      </c>
      <c r="AM457" s="16" t="s">
        <v>3</v>
      </c>
      <c r="AN457" s="16" t="s">
        <v>3</v>
      </c>
      <c r="AO457" s="16" t="s">
        <v>3</v>
      </c>
      <c r="AP457" s="16" t="s">
        <v>189</v>
      </c>
      <c r="AQ457" s="16" t="s">
        <v>3</v>
      </c>
      <c r="AR457" s="16" t="s">
        <v>3</v>
      </c>
      <c r="AS457" s="16" t="s">
        <v>3</v>
      </c>
      <c r="AT457" s="16" t="s">
        <v>3</v>
      </c>
      <c r="AU457" s="11" t="s">
        <v>3</v>
      </c>
      <c r="AV457" s="11" t="s">
        <v>3</v>
      </c>
      <c r="AW457" s="11" t="s">
        <v>3</v>
      </c>
      <c r="AX457" s="17" t="str">
        <f>VLOOKUP(G457,'[1]JDA data'!$D:$E,2,0)</f>
        <v>TGA185</v>
      </c>
      <c r="AY457" s="17" t="b">
        <f t="shared" si="31"/>
        <v>1</v>
      </c>
      <c r="AZ457" s="17" t="str">
        <f t="shared" si="32"/>
        <v>SBA</v>
      </c>
    </row>
    <row r="458" spans="1:52" s="18" customFormat="1" ht="16.5" customHeight="1" x14ac:dyDescent="0.35">
      <c r="A458" s="8" t="str">
        <f>IF(N458="","-",IFERROR(VLOOKUP(N458,'[1]All Route Non-Bailment V76'!$A:$H,5,0),VLOOKUP(N458,'[1]TTVT AAT PxP Bailment EDC V76'!$A:$H,5,0)))</f>
        <v>Non Bailment</v>
      </c>
      <c r="B458" s="9" t="str">
        <f t="shared" si="30"/>
        <v>Completed</v>
      </c>
      <c r="C458" s="10">
        <f t="shared" si="33"/>
        <v>457</v>
      </c>
      <c r="D458" s="11" t="s">
        <v>182</v>
      </c>
      <c r="E458" s="12" t="s">
        <v>44</v>
      </c>
      <c r="F458" s="11" t="s">
        <v>0</v>
      </c>
      <c r="G458" s="11">
        <v>4404265</v>
      </c>
      <c r="H458" s="13" t="str">
        <f>IF(N458="","-",IFERROR(VLOOKUP(N458,'[1]All Route Non-Bailment V76'!$A:$H,7,0),VLOOKUP(N458,'[1]TTVT AAT PxP Bailment EDC V76'!$A:$H,7,0)))</f>
        <v>One way</v>
      </c>
      <c r="I458" s="11" t="s">
        <v>45</v>
      </c>
      <c r="J458" s="12">
        <f t="shared" si="29"/>
        <v>45264</v>
      </c>
      <c r="K458" s="12">
        <v>45264</v>
      </c>
      <c r="L458" s="12">
        <v>45264</v>
      </c>
      <c r="M458" s="12" t="s">
        <v>3</v>
      </c>
      <c r="N458" s="11" t="s">
        <v>368</v>
      </c>
      <c r="O458" s="13" t="str">
        <f>IF(N458="","-",IFERROR(VLOOKUP(N458,'[1]All Route Non-Bailment V76'!$A:$H,6,0),VLOOKUP(N458,'[1]TTVT AAT PxP Bailment EDC V76'!$A:$H,6,0)))</f>
        <v>11 - 20</v>
      </c>
      <c r="P458" s="11">
        <v>1</v>
      </c>
      <c r="Q458" s="11" t="s">
        <v>3</v>
      </c>
      <c r="R458" s="11" t="s">
        <v>3</v>
      </c>
      <c r="S458" s="13" t="str">
        <f>IF(N458="","-",IFERROR(VLOOKUP(N458,'[1]All Route Non-Bailment V76'!$A:$AF,32,0),VLOOKUP(N458,'[1]TTVT AAT PxP Bailment EDC V76'!$A:$AC,29,0)))</f>
        <v>6W</v>
      </c>
      <c r="T458" s="11" t="s">
        <v>48</v>
      </c>
      <c r="U458" s="11" t="s">
        <v>250</v>
      </c>
      <c r="V458" s="14" t="s">
        <v>251</v>
      </c>
      <c r="W458" s="11" t="s">
        <v>252</v>
      </c>
      <c r="X458" s="15" t="s">
        <v>369</v>
      </c>
      <c r="Y458" s="15" t="s">
        <v>370</v>
      </c>
      <c r="Z458" s="16" t="s">
        <v>3</v>
      </c>
      <c r="AA458" s="16" t="s">
        <v>3</v>
      </c>
      <c r="AB458" s="16" t="s">
        <v>3</v>
      </c>
      <c r="AC458" s="16" t="s">
        <v>3</v>
      </c>
      <c r="AD458" s="15" t="s">
        <v>3</v>
      </c>
      <c r="AE458" s="15" t="s">
        <v>3</v>
      </c>
      <c r="AF458" s="16" t="s">
        <v>3</v>
      </c>
      <c r="AG458" s="16" t="s">
        <v>3</v>
      </c>
      <c r="AH458" s="16" t="s">
        <v>3</v>
      </c>
      <c r="AI458" s="16" t="s">
        <v>3</v>
      </c>
      <c r="AJ458" s="15" t="s">
        <v>3</v>
      </c>
      <c r="AK458" s="15" t="s">
        <v>3</v>
      </c>
      <c r="AL458" s="16" t="s">
        <v>3</v>
      </c>
      <c r="AM458" s="16" t="s">
        <v>3</v>
      </c>
      <c r="AN458" s="16" t="s">
        <v>3</v>
      </c>
      <c r="AO458" s="16" t="s">
        <v>3</v>
      </c>
      <c r="AP458" s="16" t="s">
        <v>189</v>
      </c>
      <c r="AQ458" s="16" t="s">
        <v>3</v>
      </c>
      <c r="AR458" s="16" t="s">
        <v>3</v>
      </c>
      <c r="AS458" s="16" t="s">
        <v>3</v>
      </c>
      <c r="AT458" s="16" t="s">
        <v>3</v>
      </c>
      <c r="AU458" s="11" t="s">
        <v>3</v>
      </c>
      <c r="AV458" s="11" t="s">
        <v>3</v>
      </c>
      <c r="AW458" s="11" t="s">
        <v>3</v>
      </c>
      <c r="AX458" s="17" t="str">
        <f>VLOOKUP(G458,'[1]JDA data'!$D:$E,2,0)</f>
        <v>TGA185</v>
      </c>
      <c r="AY458" s="17" t="b">
        <f t="shared" si="31"/>
        <v>1</v>
      </c>
      <c r="AZ458" s="17" t="str">
        <f t="shared" si="32"/>
        <v>PPGT</v>
      </c>
    </row>
    <row r="459" spans="1:52" s="18" customFormat="1" ht="16.5" customHeight="1" x14ac:dyDescent="0.35">
      <c r="A459" s="8" t="str">
        <f>IF(N459="","-",IFERROR(VLOOKUP(N459,'[1]All Route Non-Bailment V76'!$A:$H,5,0),VLOOKUP(N459,'[1]TTVT AAT PxP Bailment EDC V76'!$A:$H,5,0)))</f>
        <v>Non Bailment</v>
      </c>
      <c r="B459" s="9" t="str">
        <f t="shared" si="30"/>
        <v>Completed</v>
      </c>
      <c r="C459" s="10">
        <f t="shared" si="33"/>
        <v>458</v>
      </c>
      <c r="D459" s="11" t="s">
        <v>190</v>
      </c>
      <c r="E459" s="12" t="s">
        <v>44</v>
      </c>
      <c r="F459" s="11" t="s">
        <v>0</v>
      </c>
      <c r="G459" s="11">
        <v>4404266</v>
      </c>
      <c r="H459" s="13" t="str">
        <f>IF(N459="","-",IFERROR(VLOOKUP(N459,'[1]All Route Non-Bailment V76'!$A:$H,7,0),VLOOKUP(N459,'[1]TTVT AAT PxP Bailment EDC V76'!$A:$H,7,0)))</f>
        <v>One way</v>
      </c>
      <c r="I459" s="11" t="s">
        <v>45</v>
      </c>
      <c r="J459" s="12">
        <f t="shared" si="29"/>
        <v>45264</v>
      </c>
      <c r="K459" s="12">
        <v>45264</v>
      </c>
      <c r="L459" s="12">
        <v>45264</v>
      </c>
      <c r="M459" s="12" t="s">
        <v>3</v>
      </c>
      <c r="N459" s="11" t="s">
        <v>368</v>
      </c>
      <c r="O459" s="13" t="str">
        <f>IF(N459="","-",IFERROR(VLOOKUP(N459,'[1]All Route Non-Bailment V76'!$A:$H,6,0),VLOOKUP(N459,'[1]TTVT AAT PxP Bailment EDC V76'!$A:$H,6,0)))</f>
        <v>11 - 20</v>
      </c>
      <c r="P459" s="11">
        <v>1</v>
      </c>
      <c r="Q459" s="11" t="s">
        <v>3</v>
      </c>
      <c r="R459" s="11" t="s">
        <v>3</v>
      </c>
      <c r="S459" s="13" t="str">
        <f>IF(N459="","-",IFERROR(VLOOKUP(N459,'[1]All Route Non-Bailment V76'!$A:$AF,32,0),VLOOKUP(N459,'[1]TTVT AAT PxP Bailment EDC V76'!$A:$AC,29,0)))</f>
        <v>6W</v>
      </c>
      <c r="T459" s="11" t="s">
        <v>48</v>
      </c>
      <c r="U459" s="11" t="s">
        <v>287</v>
      </c>
      <c r="V459" s="14" t="s">
        <v>288</v>
      </c>
      <c r="W459" s="11" t="s">
        <v>289</v>
      </c>
      <c r="X459" s="15" t="s">
        <v>369</v>
      </c>
      <c r="Y459" s="15" t="s">
        <v>370</v>
      </c>
      <c r="Z459" s="16" t="s">
        <v>3</v>
      </c>
      <c r="AA459" s="16" t="s">
        <v>3</v>
      </c>
      <c r="AB459" s="16" t="s">
        <v>3</v>
      </c>
      <c r="AC459" s="16" t="s">
        <v>3</v>
      </c>
      <c r="AD459" s="15" t="s">
        <v>3</v>
      </c>
      <c r="AE459" s="15" t="s">
        <v>3</v>
      </c>
      <c r="AF459" s="16" t="s">
        <v>3</v>
      </c>
      <c r="AG459" s="16" t="s">
        <v>3</v>
      </c>
      <c r="AH459" s="16" t="s">
        <v>3</v>
      </c>
      <c r="AI459" s="16" t="s">
        <v>3</v>
      </c>
      <c r="AJ459" s="15" t="s">
        <v>3</v>
      </c>
      <c r="AK459" s="15" t="s">
        <v>3</v>
      </c>
      <c r="AL459" s="16" t="s">
        <v>3</v>
      </c>
      <c r="AM459" s="16" t="s">
        <v>3</v>
      </c>
      <c r="AN459" s="16" t="s">
        <v>3</v>
      </c>
      <c r="AO459" s="16" t="s">
        <v>3</v>
      </c>
      <c r="AP459" s="16" t="s">
        <v>189</v>
      </c>
      <c r="AQ459" s="16" t="s">
        <v>3</v>
      </c>
      <c r="AR459" s="16" t="s">
        <v>3</v>
      </c>
      <c r="AS459" s="16" t="s">
        <v>3</v>
      </c>
      <c r="AT459" s="16" t="s">
        <v>3</v>
      </c>
      <c r="AU459" s="11" t="s">
        <v>3</v>
      </c>
      <c r="AV459" s="11" t="s">
        <v>3</v>
      </c>
      <c r="AW459" s="11" t="s">
        <v>3</v>
      </c>
      <c r="AX459" s="17" t="str">
        <f>VLOOKUP(G459,'[1]JDA data'!$D:$E,2,0)</f>
        <v>TGA185</v>
      </c>
      <c r="AY459" s="17" t="b">
        <f t="shared" si="31"/>
        <v>1</v>
      </c>
      <c r="AZ459" s="17" t="str">
        <f t="shared" si="32"/>
        <v>SPL</v>
      </c>
    </row>
    <row r="460" spans="1:52" s="18" customFormat="1" ht="16.5" customHeight="1" x14ac:dyDescent="0.35">
      <c r="A460" s="8" t="str">
        <f>IF(N460="","-",IFERROR(VLOOKUP(N460,'[1]All Route Non-Bailment V76'!$A:$H,5,0),VLOOKUP(N460,'[1]TTVT AAT PxP Bailment EDC V76'!$A:$H,5,0)))</f>
        <v>Non Bailment</v>
      </c>
      <c r="B460" s="9" t="str">
        <f t="shared" si="30"/>
        <v>Completed</v>
      </c>
      <c r="C460" s="10">
        <f t="shared" si="33"/>
        <v>459</v>
      </c>
      <c r="D460" s="11" t="s">
        <v>194</v>
      </c>
      <c r="E460" s="12" t="s">
        <v>44</v>
      </c>
      <c r="F460" s="11" t="s">
        <v>0</v>
      </c>
      <c r="G460" s="11">
        <v>4404267</v>
      </c>
      <c r="H460" s="13" t="str">
        <f>IF(N460="","-",IFERROR(VLOOKUP(N460,'[1]All Route Non-Bailment V76'!$A:$H,7,0),VLOOKUP(N460,'[1]TTVT AAT PxP Bailment EDC V76'!$A:$H,7,0)))</f>
        <v>One way</v>
      </c>
      <c r="I460" s="11" t="s">
        <v>45</v>
      </c>
      <c r="J460" s="12">
        <f t="shared" si="29"/>
        <v>45264</v>
      </c>
      <c r="K460" s="12">
        <v>45264</v>
      </c>
      <c r="L460" s="12">
        <v>45264</v>
      </c>
      <c r="M460" s="12" t="s">
        <v>3</v>
      </c>
      <c r="N460" s="11" t="s">
        <v>368</v>
      </c>
      <c r="O460" s="13" t="str">
        <f>IF(N460="","-",IFERROR(VLOOKUP(N460,'[1]All Route Non-Bailment V76'!$A:$H,6,0),VLOOKUP(N460,'[1]TTVT AAT PxP Bailment EDC V76'!$A:$H,6,0)))</f>
        <v>11 - 20</v>
      </c>
      <c r="P460" s="11">
        <v>1</v>
      </c>
      <c r="Q460" s="11" t="s">
        <v>3</v>
      </c>
      <c r="R460" s="11" t="s">
        <v>3</v>
      </c>
      <c r="S460" s="13" t="str">
        <f>IF(N460="","-",IFERROR(VLOOKUP(N460,'[1]All Route Non-Bailment V76'!$A:$AF,32,0),VLOOKUP(N460,'[1]TTVT AAT PxP Bailment EDC V76'!$A:$AC,29,0)))</f>
        <v>6W</v>
      </c>
      <c r="T460" s="11" t="s">
        <v>48</v>
      </c>
      <c r="U460" s="11" t="s">
        <v>374</v>
      </c>
      <c r="V460" s="14" t="s">
        <v>375</v>
      </c>
      <c r="W460" s="11" t="s">
        <v>376</v>
      </c>
      <c r="X460" s="15" t="s">
        <v>369</v>
      </c>
      <c r="Y460" s="15" t="s">
        <v>370</v>
      </c>
      <c r="Z460" s="16" t="s">
        <v>3</v>
      </c>
      <c r="AA460" s="16" t="s">
        <v>3</v>
      </c>
      <c r="AB460" s="16" t="s">
        <v>3</v>
      </c>
      <c r="AC460" s="16" t="s">
        <v>3</v>
      </c>
      <c r="AD460" s="15" t="s">
        <v>3</v>
      </c>
      <c r="AE460" s="15" t="s">
        <v>3</v>
      </c>
      <c r="AF460" s="16" t="s">
        <v>3</v>
      </c>
      <c r="AG460" s="16" t="s">
        <v>3</v>
      </c>
      <c r="AH460" s="16" t="s">
        <v>3</v>
      </c>
      <c r="AI460" s="16" t="s">
        <v>3</v>
      </c>
      <c r="AJ460" s="15" t="s">
        <v>3</v>
      </c>
      <c r="AK460" s="15" t="s">
        <v>3</v>
      </c>
      <c r="AL460" s="16" t="s">
        <v>3</v>
      </c>
      <c r="AM460" s="16" t="s">
        <v>3</v>
      </c>
      <c r="AN460" s="16" t="s">
        <v>3</v>
      </c>
      <c r="AO460" s="16" t="s">
        <v>3</v>
      </c>
      <c r="AP460" s="16" t="s">
        <v>189</v>
      </c>
      <c r="AQ460" s="16" t="s">
        <v>3</v>
      </c>
      <c r="AR460" s="16" t="s">
        <v>3</v>
      </c>
      <c r="AS460" s="16" t="s">
        <v>3</v>
      </c>
      <c r="AT460" s="16" t="s">
        <v>3</v>
      </c>
      <c r="AU460" s="11" t="s">
        <v>3</v>
      </c>
      <c r="AV460" s="11" t="s">
        <v>3</v>
      </c>
      <c r="AW460" s="11" t="s">
        <v>3</v>
      </c>
      <c r="AX460" s="17" t="str">
        <f>VLOOKUP(G460,'[1]JDA data'!$D:$E,2,0)</f>
        <v>TGA185</v>
      </c>
      <c r="AY460" s="17" t="b">
        <f t="shared" si="31"/>
        <v>1</v>
      </c>
      <c r="AZ460" s="17" t="str">
        <f t="shared" si="32"/>
        <v>SBA</v>
      </c>
    </row>
    <row r="461" spans="1:52" s="18" customFormat="1" ht="16.5" customHeight="1" x14ac:dyDescent="0.35">
      <c r="A461" s="8" t="str">
        <f>IF(N461="","-",IFERROR(VLOOKUP(N461,'[1]All Route Non-Bailment V76'!$A:$H,5,0),VLOOKUP(N461,'[1]TTVT AAT PxP Bailment EDC V76'!$A:$H,5,0)))</f>
        <v>Non Bailment</v>
      </c>
      <c r="B461" s="9" t="str">
        <f t="shared" si="30"/>
        <v>Completed</v>
      </c>
      <c r="C461" s="10">
        <f t="shared" si="33"/>
        <v>460</v>
      </c>
      <c r="D461" s="11" t="s">
        <v>182</v>
      </c>
      <c r="E461" s="12" t="s">
        <v>44</v>
      </c>
      <c r="F461" s="11" t="s">
        <v>0</v>
      </c>
      <c r="G461" s="11">
        <v>4404268</v>
      </c>
      <c r="H461" s="13" t="str">
        <f>IF(N461="","-",IFERROR(VLOOKUP(N461,'[1]All Route Non-Bailment V76'!$A:$H,7,0),VLOOKUP(N461,'[1]TTVT AAT PxP Bailment EDC V76'!$A:$H,7,0)))</f>
        <v>One way</v>
      </c>
      <c r="I461" s="11" t="s">
        <v>45</v>
      </c>
      <c r="J461" s="12">
        <f t="shared" si="29"/>
        <v>45264</v>
      </c>
      <c r="K461" s="12">
        <v>45264</v>
      </c>
      <c r="L461" s="12">
        <v>45264</v>
      </c>
      <c r="M461" s="12" t="s">
        <v>3</v>
      </c>
      <c r="N461" s="11" t="s">
        <v>368</v>
      </c>
      <c r="O461" s="13" t="str">
        <f>IF(N461="","-",IFERROR(VLOOKUP(N461,'[1]All Route Non-Bailment V76'!$A:$H,6,0),VLOOKUP(N461,'[1]TTVT AAT PxP Bailment EDC V76'!$A:$H,6,0)))</f>
        <v>11 - 20</v>
      </c>
      <c r="P461" s="11">
        <v>1</v>
      </c>
      <c r="Q461" s="11" t="s">
        <v>3</v>
      </c>
      <c r="R461" s="11" t="s">
        <v>3</v>
      </c>
      <c r="S461" s="13" t="str">
        <f>IF(N461="","-",IFERROR(VLOOKUP(N461,'[1]All Route Non-Bailment V76'!$A:$AF,32,0),VLOOKUP(N461,'[1]TTVT AAT PxP Bailment EDC V76'!$A:$AC,29,0)))</f>
        <v>6W</v>
      </c>
      <c r="T461" s="11" t="s">
        <v>48</v>
      </c>
      <c r="U461" s="11" t="s">
        <v>256</v>
      </c>
      <c r="V461" s="14" t="s">
        <v>377</v>
      </c>
      <c r="W461" s="11" t="s">
        <v>378</v>
      </c>
      <c r="X461" s="15" t="s">
        <v>369</v>
      </c>
      <c r="Y461" s="15" t="s">
        <v>370</v>
      </c>
      <c r="Z461" s="16" t="s">
        <v>3</v>
      </c>
      <c r="AA461" s="16" t="s">
        <v>3</v>
      </c>
      <c r="AB461" s="16" t="s">
        <v>3</v>
      </c>
      <c r="AC461" s="16" t="s">
        <v>3</v>
      </c>
      <c r="AD461" s="15" t="s">
        <v>3</v>
      </c>
      <c r="AE461" s="15" t="s">
        <v>3</v>
      </c>
      <c r="AF461" s="16" t="s">
        <v>3</v>
      </c>
      <c r="AG461" s="16" t="s">
        <v>3</v>
      </c>
      <c r="AH461" s="16" t="s">
        <v>3</v>
      </c>
      <c r="AI461" s="16" t="s">
        <v>3</v>
      </c>
      <c r="AJ461" s="15" t="s">
        <v>3</v>
      </c>
      <c r="AK461" s="15" t="s">
        <v>3</v>
      </c>
      <c r="AL461" s="16" t="s">
        <v>3</v>
      </c>
      <c r="AM461" s="16" t="s">
        <v>3</v>
      </c>
      <c r="AN461" s="16" t="s">
        <v>3</v>
      </c>
      <c r="AO461" s="16" t="s">
        <v>3</v>
      </c>
      <c r="AP461" s="16" t="s">
        <v>189</v>
      </c>
      <c r="AQ461" s="16" t="s">
        <v>3</v>
      </c>
      <c r="AR461" s="16" t="s">
        <v>3</v>
      </c>
      <c r="AS461" s="16" t="s">
        <v>3</v>
      </c>
      <c r="AT461" s="16" t="s">
        <v>3</v>
      </c>
      <c r="AU461" s="11" t="s">
        <v>3</v>
      </c>
      <c r="AV461" s="11" t="s">
        <v>3</v>
      </c>
      <c r="AW461" s="11" t="s">
        <v>3</v>
      </c>
      <c r="AX461" s="17" t="str">
        <f>VLOOKUP(G461,'[1]JDA data'!$D:$E,2,0)</f>
        <v>TGA185</v>
      </c>
      <c r="AY461" s="17" t="b">
        <f t="shared" si="31"/>
        <v>1</v>
      </c>
      <c r="AZ461" s="17" t="str">
        <f t="shared" si="32"/>
        <v>PPGT</v>
      </c>
    </row>
    <row r="462" spans="1:52" s="18" customFormat="1" ht="16.5" customHeight="1" x14ac:dyDescent="0.35">
      <c r="A462" s="8" t="str">
        <f>IF(N462="","-",IFERROR(VLOOKUP(N462,'[1]All Route Non-Bailment V76'!$A:$H,5,0),VLOOKUP(N462,'[1]TTVT AAT PxP Bailment EDC V76'!$A:$H,5,0)))</f>
        <v>Non Bailment</v>
      </c>
      <c r="B462" s="9" t="str">
        <f t="shared" si="30"/>
        <v>Completed</v>
      </c>
      <c r="C462" s="10">
        <f t="shared" si="33"/>
        <v>461</v>
      </c>
      <c r="D462" s="11" t="s">
        <v>190</v>
      </c>
      <c r="E462" s="12" t="s">
        <v>44</v>
      </c>
      <c r="F462" s="11" t="s">
        <v>0</v>
      </c>
      <c r="G462" s="11">
        <v>4404269</v>
      </c>
      <c r="H462" s="13" t="str">
        <f>IF(N462="","-",IFERROR(VLOOKUP(N462,'[1]All Route Non-Bailment V76'!$A:$H,7,0),VLOOKUP(N462,'[1]TTVT AAT PxP Bailment EDC V76'!$A:$H,7,0)))</f>
        <v>One way</v>
      </c>
      <c r="I462" s="11" t="s">
        <v>45</v>
      </c>
      <c r="J462" s="12">
        <f t="shared" si="29"/>
        <v>45264</v>
      </c>
      <c r="K462" s="12">
        <v>45264</v>
      </c>
      <c r="L462" s="12">
        <v>45264</v>
      </c>
      <c r="M462" s="12" t="s">
        <v>3</v>
      </c>
      <c r="N462" s="11" t="s">
        <v>368</v>
      </c>
      <c r="O462" s="13" t="str">
        <f>IF(N462="","-",IFERROR(VLOOKUP(N462,'[1]All Route Non-Bailment V76'!$A:$H,6,0),VLOOKUP(N462,'[1]TTVT AAT PxP Bailment EDC V76'!$A:$H,6,0)))</f>
        <v>11 - 20</v>
      </c>
      <c r="P462" s="11">
        <v>1</v>
      </c>
      <c r="Q462" s="11" t="s">
        <v>3</v>
      </c>
      <c r="R462" s="11" t="s">
        <v>3</v>
      </c>
      <c r="S462" s="13" t="str">
        <f>IF(N462="","-",IFERROR(VLOOKUP(N462,'[1]All Route Non-Bailment V76'!$A:$AF,32,0),VLOOKUP(N462,'[1]TTVT AAT PxP Bailment EDC V76'!$A:$AC,29,0)))</f>
        <v>6W</v>
      </c>
      <c r="T462" s="11" t="s">
        <v>48</v>
      </c>
      <c r="U462" s="11" t="s">
        <v>191</v>
      </c>
      <c r="V462" s="14" t="s">
        <v>192</v>
      </c>
      <c r="W462" s="11" t="s">
        <v>193</v>
      </c>
      <c r="X462" s="15" t="s">
        <v>369</v>
      </c>
      <c r="Y462" s="15" t="s">
        <v>370</v>
      </c>
      <c r="Z462" s="16" t="s">
        <v>3</v>
      </c>
      <c r="AA462" s="16" t="s">
        <v>3</v>
      </c>
      <c r="AB462" s="16" t="s">
        <v>3</v>
      </c>
      <c r="AC462" s="16" t="s">
        <v>3</v>
      </c>
      <c r="AD462" s="15" t="s">
        <v>3</v>
      </c>
      <c r="AE462" s="15" t="s">
        <v>3</v>
      </c>
      <c r="AF462" s="16" t="s">
        <v>3</v>
      </c>
      <c r="AG462" s="16" t="s">
        <v>3</v>
      </c>
      <c r="AH462" s="16" t="s">
        <v>3</v>
      </c>
      <c r="AI462" s="16" t="s">
        <v>3</v>
      </c>
      <c r="AJ462" s="15" t="s">
        <v>3</v>
      </c>
      <c r="AK462" s="15" t="s">
        <v>3</v>
      </c>
      <c r="AL462" s="16" t="s">
        <v>3</v>
      </c>
      <c r="AM462" s="16" t="s">
        <v>3</v>
      </c>
      <c r="AN462" s="16" t="s">
        <v>3</v>
      </c>
      <c r="AO462" s="16" t="s">
        <v>3</v>
      </c>
      <c r="AP462" s="16" t="s">
        <v>189</v>
      </c>
      <c r="AQ462" s="16" t="s">
        <v>3</v>
      </c>
      <c r="AR462" s="16" t="s">
        <v>3</v>
      </c>
      <c r="AS462" s="16" t="s">
        <v>3</v>
      </c>
      <c r="AT462" s="16" t="s">
        <v>3</v>
      </c>
      <c r="AU462" s="11" t="s">
        <v>3</v>
      </c>
      <c r="AV462" s="11" t="s">
        <v>3</v>
      </c>
      <c r="AW462" s="11" t="s">
        <v>3</v>
      </c>
      <c r="AX462" s="17" t="str">
        <f>VLOOKUP(G462,'[1]JDA data'!$D:$E,2,0)</f>
        <v>TGA185</v>
      </c>
      <c r="AY462" s="17" t="b">
        <f t="shared" si="31"/>
        <v>1</v>
      </c>
      <c r="AZ462" s="17" t="str">
        <f t="shared" si="32"/>
        <v>SPL</v>
      </c>
    </row>
    <row r="463" spans="1:52" s="18" customFormat="1" ht="16.5" customHeight="1" x14ac:dyDescent="0.35">
      <c r="A463" s="8" t="str">
        <f>IF(N463="","-",IFERROR(VLOOKUP(N463,'[1]All Route Non-Bailment V76'!$A:$H,5,0),VLOOKUP(N463,'[1]TTVT AAT PxP Bailment EDC V76'!$A:$H,5,0)))</f>
        <v>Non Bailment</v>
      </c>
      <c r="B463" s="9" t="str">
        <f t="shared" si="30"/>
        <v>Completed</v>
      </c>
      <c r="C463" s="10">
        <f t="shared" si="33"/>
        <v>462</v>
      </c>
      <c r="D463" s="11" t="s">
        <v>182</v>
      </c>
      <c r="E463" s="12" t="s">
        <v>44</v>
      </c>
      <c r="F463" s="11" t="s">
        <v>0</v>
      </c>
      <c r="G463" s="11">
        <v>4404270</v>
      </c>
      <c r="H463" s="13" t="str">
        <f>IF(N463="","-",IFERROR(VLOOKUP(N463,'[1]All Route Non-Bailment V76'!$A:$H,7,0),VLOOKUP(N463,'[1]TTVT AAT PxP Bailment EDC V76'!$A:$H,7,0)))</f>
        <v>One way</v>
      </c>
      <c r="I463" s="11" t="s">
        <v>45</v>
      </c>
      <c r="J463" s="12">
        <f t="shared" si="29"/>
        <v>45264</v>
      </c>
      <c r="K463" s="12">
        <v>45264</v>
      </c>
      <c r="L463" s="12">
        <v>45264</v>
      </c>
      <c r="M463" s="12" t="s">
        <v>3</v>
      </c>
      <c r="N463" s="11" t="s">
        <v>368</v>
      </c>
      <c r="O463" s="13" t="str">
        <f>IF(N463="","-",IFERROR(VLOOKUP(N463,'[1]All Route Non-Bailment V76'!$A:$H,6,0),VLOOKUP(N463,'[1]TTVT AAT PxP Bailment EDC V76'!$A:$H,6,0)))</f>
        <v>11 - 20</v>
      </c>
      <c r="P463" s="11">
        <v>1</v>
      </c>
      <c r="Q463" s="11" t="s">
        <v>3</v>
      </c>
      <c r="R463" s="11" t="s">
        <v>3</v>
      </c>
      <c r="S463" s="13" t="str">
        <f>IF(N463="","-",IFERROR(VLOOKUP(N463,'[1]All Route Non-Bailment V76'!$A:$AF,32,0),VLOOKUP(N463,'[1]TTVT AAT PxP Bailment EDC V76'!$A:$AC,29,0)))</f>
        <v>6W</v>
      </c>
      <c r="T463" s="11" t="s">
        <v>48</v>
      </c>
      <c r="U463" s="11" t="s">
        <v>233</v>
      </c>
      <c r="V463" s="14" t="s">
        <v>234</v>
      </c>
      <c r="W463" s="11" t="s">
        <v>235</v>
      </c>
      <c r="X463" s="15" t="s">
        <v>369</v>
      </c>
      <c r="Y463" s="15" t="s">
        <v>370</v>
      </c>
      <c r="Z463" s="16" t="s">
        <v>3</v>
      </c>
      <c r="AA463" s="16" t="s">
        <v>3</v>
      </c>
      <c r="AB463" s="16" t="s">
        <v>3</v>
      </c>
      <c r="AC463" s="16" t="s">
        <v>3</v>
      </c>
      <c r="AD463" s="15" t="s">
        <v>3</v>
      </c>
      <c r="AE463" s="15" t="s">
        <v>3</v>
      </c>
      <c r="AF463" s="16" t="s">
        <v>3</v>
      </c>
      <c r="AG463" s="16" t="s">
        <v>3</v>
      </c>
      <c r="AH463" s="16" t="s">
        <v>3</v>
      </c>
      <c r="AI463" s="16" t="s">
        <v>3</v>
      </c>
      <c r="AJ463" s="15" t="s">
        <v>3</v>
      </c>
      <c r="AK463" s="15" t="s">
        <v>3</v>
      </c>
      <c r="AL463" s="16" t="s">
        <v>3</v>
      </c>
      <c r="AM463" s="16" t="s">
        <v>3</v>
      </c>
      <c r="AN463" s="16" t="s">
        <v>3</v>
      </c>
      <c r="AO463" s="16" t="s">
        <v>3</v>
      </c>
      <c r="AP463" s="16" t="s">
        <v>189</v>
      </c>
      <c r="AQ463" s="16" t="s">
        <v>3</v>
      </c>
      <c r="AR463" s="16" t="s">
        <v>3</v>
      </c>
      <c r="AS463" s="16" t="s">
        <v>3</v>
      </c>
      <c r="AT463" s="16" t="s">
        <v>3</v>
      </c>
      <c r="AU463" s="11" t="s">
        <v>3</v>
      </c>
      <c r="AV463" s="11" t="s">
        <v>3</v>
      </c>
      <c r="AW463" s="11" t="s">
        <v>3</v>
      </c>
      <c r="AX463" s="17" t="str">
        <f>VLOOKUP(G463,'[1]JDA data'!$D:$E,2,0)</f>
        <v>TGA185</v>
      </c>
      <c r="AY463" s="17" t="b">
        <f t="shared" si="31"/>
        <v>1</v>
      </c>
      <c r="AZ463" s="17" t="str">
        <f t="shared" si="32"/>
        <v>PPGT</v>
      </c>
    </row>
    <row r="464" spans="1:52" s="18" customFormat="1" ht="16.5" customHeight="1" x14ac:dyDescent="0.35">
      <c r="A464" s="8" t="str">
        <f>IF(N464="","-",IFERROR(VLOOKUP(N464,'[1]All Route Non-Bailment V76'!$A:$H,5,0),VLOOKUP(N464,'[1]TTVT AAT PxP Bailment EDC V76'!$A:$H,5,0)))</f>
        <v>Non Bailment</v>
      </c>
      <c r="B464" s="9" t="str">
        <f t="shared" si="30"/>
        <v>Completed</v>
      </c>
      <c r="C464" s="10">
        <f t="shared" si="33"/>
        <v>463</v>
      </c>
      <c r="D464" s="11" t="s">
        <v>229</v>
      </c>
      <c r="E464" s="12" t="s">
        <v>44</v>
      </c>
      <c r="F464" s="11" t="s">
        <v>0</v>
      </c>
      <c r="G464" s="11">
        <v>4405191</v>
      </c>
      <c r="H464" s="13" t="str">
        <f>IF(N464="","-",IFERROR(VLOOKUP(N464,'[1]All Route Non-Bailment V76'!$A:$H,7,0),VLOOKUP(N464,'[1]TTVT AAT PxP Bailment EDC V76'!$A:$H,7,0)))</f>
        <v>One way</v>
      </c>
      <c r="I464" s="11" t="s">
        <v>45</v>
      </c>
      <c r="J464" s="12">
        <f t="shared" si="29"/>
        <v>45264</v>
      </c>
      <c r="K464" s="12">
        <v>45264</v>
      </c>
      <c r="L464" s="12">
        <v>45264</v>
      </c>
      <c r="M464" s="12" t="s">
        <v>3</v>
      </c>
      <c r="N464" s="11" t="s">
        <v>379</v>
      </c>
      <c r="O464" s="13" t="str">
        <f>IF(N464="","-",IFERROR(VLOOKUP(N464,'[1]All Route Non-Bailment V76'!$A:$H,6,0),VLOOKUP(N464,'[1]TTVT AAT PxP Bailment EDC V76'!$A:$H,6,0)))</f>
        <v>11 - 20</v>
      </c>
      <c r="P464" s="11">
        <v>1</v>
      </c>
      <c r="Q464" s="11" t="s">
        <v>3</v>
      </c>
      <c r="R464" s="11" t="s">
        <v>3</v>
      </c>
      <c r="S464" s="13" t="str">
        <f>IF(N464="","-",IFERROR(VLOOKUP(N464,'[1]All Route Non-Bailment V76'!$A:$AF,32,0),VLOOKUP(N464,'[1]TTVT AAT PxP Bailment EDC V76'!$A:$AC,29,0)))</f>
        <v>6W</v>
      </c>
      <c r="T464" s="11" t="s">
        <v>48</v>
      </c>
      <c r="U464" s="11" t="s">
        <v>230</v>
      </c>
      <c r="V464" s="14" t="s">
        <v>231</v>
      </c>
      <c r="W464" s="11" t="s">
        <v>232</v>
      </c>
      <c r="X464" s="15" t="s">
        <v>369</v>
      </c>
      <c r="Y464" s="15" t="s">
        <v>370</v>
      </c>
      <c r="Z464" s="16" t="s">
        <v>3</v>
      </c>
      <c r="AA464" s="16" t="s">
        <v>3</v>
      </c>
      <c r="AB464" s="16" t="s">
        <v>3</v>
      </c>
      <c r="AC464" s="16" t="s">
        <v>3</v>
      </c>
      <c r="AD464" s="15" t="s">
        <v>3</v>
      </c>
      <c r="AE464" s="15" t="s">
        <v>3</v>
      </c>
      <c r="AF464" s="16" t="s">
        <v>3</v>
      </c>
      <c r="AG464" s="16" t="s">
        <v>3</v>
      </c>
      <c r="AH464" s="16" t="s">
        <v>3</v>
      </c>
      <c r="AI464" s="16" t="s">
        <v>3</v>
      </c>
      <c r="AJ464" s="15" t="s">
        <v>3</v>
      </c>
      <c r="AK464" s="15" t="s">
        <v>3</v>
      </c>
      <c r="AL464" s="16" t="s">
        <v>3</v>
      </c>
      <c r="AM464" s="16" t="s">
        <v>3</v>
      </c>
      <c r="AN464" s="16" t="s">
        <v>3</v>
      </c>
      <c r="AO464" s="16" t="s">
        <v>3</v>
      </c>
      <c r="AP464" s="16" t="s">
        <v>189</v>
      </c>
      <c r="AQ464" s="16" t="s">
        <v>3</v>
      </c>
      <c r="AR464" s="16" t="s">
        <v>3</v>
      </c>
      <c r="AS464" s="16" t="s">
        <v>3</v>
      </c>
      <c r="AT464" s="16" t="s">
        <v>3</v>
      </c>
      <c r="AU464" s="11" t="s">
        <v>3</v>
      </c>
      <c r="AV464" s="11" t="s">
        <v>3</v>
      </c>
      <c r="AW464" s="11" t="s">
        <v>3</v>
      </c>
      <c r="AX464" s="17" t="str">
        <f>VLOOKUP(G464,'[1]JDA data'!$D:$E,2,0)</f>
        <v>TGA186</v>
      </c>
      <c r="AY464" s="17" t="b">
        <f t="shared" si="31"/>
        <v>1</v>
      </c>
      <c r="AZ464" s="17" t="str">
        <f t="shared" si="32"/>
        <v>RRCS</v>
      </c>
    </row>
    <row r="465" spans="1:52" s="18" customFormat="1" ht="16.5" customHeight="1" x14ac:dyDescent="0.35">
      <c r="A465" s="8" t="str">
        <f>IF(N465="","-",IFERROR(VLOOKUP(N465,'[1]All Route Non-Bailment V76'!$A:$H,5,0),VLOOKUP(N465,'[1]TTVT AAT PxP Bailment EDC V76'!$A:$H,5,0)))</f>
        <v>Non Bailment</v>
      </c>
      <c r="B465" s="9" t="str">
        <f t="shared" si="30"/>
        <v>Completed</v>
      </c>
      <c r="C465" s="10">
        <f t="shared" si="33"/>
        <v>464</v>
      </c>
      <c r="D465" s="11" t="s">
        <v>182</v>
      </c>
      <c r="E465" s="12" t="s">
        <v>44</v>
      </c>
      <c r="F465" s="11" t="s">
        <v>0</v>
      </c>
      <c r="G465" s="11">
        <v>4405192</v>
      </c>
      <c r="H465" s="13" t="str">
        <f>IF(N465="","-",IFERROR(VLOOKUP(N465,'[1]All Route Non-Bailment V76'!$A:$H,7,0),VLOOKUP(N465,'[1]TTVT AAT PxP Bailment EDC V76'!$A:$H,7,0)))</f>
        <v>One way</v>
      </c>
      <c r="I465" s="11" t="s">
        <v>45</v>
      </c>
      <c r="J465" s="12">
        <f t="shared" si="29"/>
        <v>45264</v>
      </c>
      <c r="K465" s="12">
        <v>45264</v>
      </c>
      <c r="L465" s="12">
        <v>45264</v>
      </c>
      <c r="M465" s="12" t="s">
        <v>3</v>
      </c>
      <c r="N465" s="11" t="s">
        <v>379</v>
      </c>
      <c r="O465" s="13" t="str">
        <f>IF(N465="","-",IFERROR(VLOOKUP(N465,'[1]All Route Non-Bailment V76'!$A:$H,6,0),VLOOKUP(N465,'[1]TTVT AAT PxP Bailment EDC V76'!$A:$H,6,0)))</f>
        <v>11 - 20</v>
      </c>
      <c r="P465" s="11">
        <v>1</v>
      </c>
      <c r="Q465" s="11" t="s">
        <v>3</v>
      </c>
      <c r="R465" s="11" t="s">
        <v>3</v>
      </c>
      <c r="S465" s="13" t="str">
        <f>IF(N465="","-",IFERROR(VLOOKUP(N465,'[1]All Route Non-Bailment V76'!$A:$AF,32,0),VLOOKUP(N465,'[1]TTVT AAT PxP Bailment EDC V76'!$A:$AC,29,0)))</f>
        <v>6W</v>
      </c>
      <c r="T465" s="11" t="s">
        <v>48</v>
      </c>
      <c r="U465" s="11" t="s">
        <v>223</v>
      </c>
      <c r="V465" s="14" t="s">
        <v>224</v>
      </c>
      <c r="W465" s="11" t="s">
        <v>225</v>
      </c>
      <c r="X465" s="15" t="s">
        <v>369</v>
      </c>
      <c r="Y465" s="15" t="s">
        <v>370</v>
      </c>
      <c r="Z465" s="16" t="s">
        <v>3</v>
      </c>
      <c r="AA465" s="16" t="s">
        <v>3</v>
      </c>
      <c r="AB465" s="16" t="s">
        <v>3</v>
      </c>
      <c r="AC465" s="16" t="s">
        <v>3</v>
      </c>
      <c r="AD465" s="15" t="s">
        <v>3</v>
      </c>
      <c r="AE465" s="15" t="s">
        <v>3</v>
      </c>
      <c r="AF465" s="16" t="s">
        <v>3</v>
      </c>
      <c r="AG465" s="16" t="s">
        <v>3</v>
      </c>
      <c r="AH465" s="16" t="s">
        <v>3</v>
      </c>
      <c r="AI465" s="16" t="s">
        <v>3</v>
      </c>
      <c r="AJ465" s="15" t="s">
        <v>3</v>
      </c>
      <c r="AK465" s="15" t="s">
        <v>3</v>
      </c>
      <c r="AL465" s="16" t="s">
        <v>3</v>
      </c>
      <c r="AM465" s="16" t="s">
        <v>3</v>
      </c>
      <c r="AN465" s="16" t="s">
        <v>3</v>
      </c>
      <c r="AO465" s="16" t="s">
        <v>3</v>
      </c>
      <c r="AP465" s="16" t="s">
        <v>189</v>
      </c>
      <c r="AQ465" s="16" t="s">
        <v>3</v>
      </c>
      <c r="AR465" s="16" t="s">
        <v>3</v>
      </c>
      <c r="AS465" s="16" t="s">
        <v>3</v>
      </c>
      <c r="AT465" s="16" t="s">
        <v>3</v>
      </c>
      <c r="AU465" s="11" t="s">
        <v>3</v>
      </c>
      <c r="AV465" s="11" t="s">
        <v>3</v>
      </c>
      <c r="AW465" s="11" t="s">
        <v>3</v>
      </c>
      <c r="AX465" s="17" t="str">
        <f>VLOOKUP(G465,'[1]JDA data'!$D:$E,2,0)</f>
        <v>TGA186</v>
      </c>
      <c r="AY465" s="17" t="b">
        <f t="shared" si="31"/>
        <v>1</v>
      </c>
      <c r="AZ465" s="17" t="str">
        <f t="shared" si="32"/>
        <v>PPGT</v>
      </c>
    </row>
    <row r="466" spans="1:52" s="18" customFormat="1" ht="16.5" customHeight="1" x14ac:dyDescent="0.35">
      <c r="A466" s="8" t="str">
        <f>IF(N466="","-",IFERROR(VLOOKUP(N466,'[1]All Route Non-Bailment V76'!$A:$H,5,0),VLOOKUP(N466,'[1]TTVT AAT PxP Bailment EDC V76'!$A:$H,5,0)))</f>
        <v>Non Bailment</v>
      </c>
      <c r="B466" s="9" t="str">
        <f t="shared" si="30"/>
        <v>Completed</v>
      </c>
      <c r="C466" s="10">
        <f t="shared" si="33"/>
        <v>465</v>
      </c>
      <c r="D466" s="11" t="s">
        <v>190</v>
      </c>
      <c r="E466" s="12" t="s">
        <v>44</v>
      </c>
      <c r="F466" s="11" t="s">
        <v>0</v>
      </c>
      <c r="G466" s="11">
        <v>4405193</v>
      </c>
      <c r="H466" s="13" t="str">
        <f>IF(N466="","-",IFERROR(VLOOKUP(N466,'[1]All Route Non-Bailment V76'!$A:$H,7,0),VLOOKUP(N466,'[1]TTVT AAT PxP Bailment EDC V76'!$A:$H,7,0)))</f>
        <v>One way</v>
      </c>
      <c r="I466" s="11" t="s">
        <v>45</v>
      </c>
      <c r="J466" s="12">
        <f t="shared" si="29"/>
        <v>45264</v>
      </c>
      <c r="K466" s="12">
        <v>45264</v>
      </c>
      <c r="L466" s="12">
        <v>45264</v>
      </c>
      <c r="M466" s="12" t="s">
        <v>3</v>
      </c>
      <c r="N466" s="11" t="s">
        <v>379</v>
      </c>
      <c r="O466" s="13" t="str">
        <f>IF(N466="","-",IFERROR(VLOOKUP(N466,'[1]All Route Non-Bailment V76'!$A:$H,6,0),VLOOKUP(N466,'[1]TTVT AAT PxP Bailment EDC V76'!$A:$H,6,0)))</f>
        <v>11 - 20</v>
      </c>
      <c r="P466" s="11">
        <v>1</v>
      </c>
      <c r="Q466" s="11" t="s">
        <v>3</v>
      </c>
      <c r="R466" s="11" t="s">
        <v>3</v>
      </c>
      <c r="S466" s="13" t="str">
        <f>IF(N466="","-",IFERROR(VLOOKUP(N466,'[1]All Route Non-Bailment V76'!$A:$AF,32,0),VLOOKUP(N466,'[1]TTVT AAT PxP Bailment EDC V76'!$A:$AC,29,0)))</f>
        <v>6W</v>
      </c>
      <c r="T466" s="11" t="s">
        <v>48</v>
      </c>
      <c r="U466" s="11" t="s">
        <v>198</v>
      </c>
      <c r="V466" s="14" t="s">
        <v>199</v>
      </c>
      <c r="W466" s="11" t="s">
        <v>200</v>
      </c>
      <c r="X466" s="15" t="s">
        <v>369</v>
      </c>
      <c r="Y466" s="15" t="s">
        <v>370</v>
      </c>
      <c r="Z466" s="16" t="s">
        <v>3</v>
      </c>
      <c r="AA466" s="16" t="s">
        <v>3</v>
      </c>
      <c r="AB466" s="16" t="s">
        <v>3</v>
      </c>
      <c r="AC466" s="16" t="s">
        <v>3</v>
      </c>
      <c r="AD466" s="15" t="s">
        <v>3</v>
      </c>
      <c r="AE466" s="15" t="s">
        <v>3</v>
      </c>
      <c r="AF466" s="16" t="s">
        <v>3</v>
      </c>
      <c r="AG466" s="16" t="s">
        <v>3</v>
      </c>
      <c r="AH466" s="16" t="s">
        <v>3</v>
      </c>
      <c r="AI466" s="16" t="s">
        <v>3</v>
      </c>
      <c r="AJ466" s="15" t="s">
        <v>3</v>
      </c>
      <c r="AK466" s="15" t="s">
        <v>3</v>
      </c>
      <c r="AL466" s="16" t="s">
        <v>3</v>
      </c>
      <c r="AM466" s="16" t="s">
        <v>3</v>
      </c>
      <c r="AN466" s="16" t="s">
        <v>3</v>
      </c>
      <c r="AO466" s="16" t="s">
        <v>3</v>
      </c>
      <c r="AP466" s="16" t="s">
        <v>189</v>
      </c>
      <c r="AQ466" s="16" t="s">
        <v>3</v>
      </c>
      <c r="AR466" s="16" t="s">
        <v>3</v>
      </c>
      <c r="AS466" s="16" t="s">
        <v>3</v>
      </c>
      <c r="AT466" s="16" t="s">
        <v>3</v>
      </c>
      <c r="AU466" s="11" t="s">
        <v>3</v>
      </c>
      <c r="AV466" s="11" t="s">
        <v>3</v>
      </c>
      <c r="AW466" s="11" t="s">
        <v>3</v>
      </c>
      <c r="AX466" s="17" t="str">
        <f>VLOOKUP(G466,'[1]JDA data'!$D:$E,2,0)</f>
        <v>TGA186</v>
      </c>
      <c r="AY466" s="17" t="b">
        <f t="shared" si="31"/>
        <v>1</v>
      </c>
      <c r="AZ466" s="17" t="str">
        <f t="shared" si="32"/>
        <v>SPL</v>
      </c>
    </row>
    <row r="467" spans="1:52" s="18" customFormat="1" ht="16.5" customHeight="1" x14ac:dyDescent="0.35">
      <c r="A467" s="8" t="str">
        <f>IF(N467="","-",IFERROR(VLOOKUP(N467,'[1]All Route Non-Bailment V76'!$A:$H,5,0),VLOOKUP(N467,'[1]TTVT AAT PxP Bailment EDC V76'!$A:$H,5,0)))</f>
        <v>Non Bailment</v>
      </c>
      <c r="B467" s="9" t="str">
        <f t="shared" si="30"/>
        <v>Completed</v>
      </c>
      <c r="C467" s="10">
        <f t="shared" si="33"/>
        <v>466</v>
      </c>
      <c r="D467" s="11" t="s">
        <v>182</v>
      </c>
      <c r="E467" s="12" t="s">
        <v>44</v>
      </c>
      <c r="F467" s="11" t="s">
        <v>0</v>
      </c>
      <c r="G467" s="11">
        <v>4405194</v>
      </c>
      <c r="H467" s="13" t="str">
        <f>IF(N467="","-",IFERROR(VLOOKUP(N467,'[1]All Route Non-Bailment V76'!$A:$H,7,0),VLOOKUP(N467,'[1]TTVT AAT PxP Bailment EDC V76'!$A:$H,7,0)))</f>
        <v>One way</v>
      </c>
      <c r="I467" s="11" t="s">
        <v>45</v>
      </c>
      <c r="J467" s="12">
        <f t="shared" si="29"/>
        <v>45264</v>
      </c>
      <c r="K467" s="12">
        <v>45264</v>
      </c>
      <c r="L467" s="12">
        <v>45264</v>
      </c>
      <c r="M467" s="12" t="s">
        <v>3</v>
      </c>
      <c r="N467" s="11" t="s">
        <v>379</v>
      </c>
      <c r="O467" s="13" t="str">
        <f>IF(N467="","-",IFERROR(VLOOKUP(N467,'[1]All Route Non-Bailment V76'!$A:$H,6,0),VLOOKUP(N467,'[1]TTVT AAT PxP Bailment EDC V76'!$A:$H,6,0)))</f>
        <v>11 - 20</v>
      </c>
      <c r="P467" s="11">
        <v>1</v>
      </c>
      <c r="Q467" s="11" t="s">
        <v>3</v>
      </c>
      <c r="R467" s="11" t="s">
        <v>3</v>
      </c>
      <c r="S467" s="13" t="str">
        <f>IF(N467="","-",IFERROR(VLOOKUP(N467,'[1]All Route Non-Bailment V76'!$A:$AF,32,0),VLOOKUP(N467,'[1]TTVT AAT PxP Bailment EDC V76'!$A:$AC,29,0)))</f>
        <v>6W</v>
      </c>
      <c r="T467" s="11" t="s">
        <v>48</v>
      </c>
      <c r="U467" s="11" t="s">
        <v>207</v>
      </c>
      <c r="V467" s="14" t="s">
        <v>208</v>
      </c>
      <c r="W467" s="11" t="s">
        <v>209</v>
      </c>
      <c r="X467" s="15" t="s">
        <v>369</v>
      </c>
      <c r="Y467" s="15" t="s">
        <v>370</v>
      </c>
      <c r="Z467" s="16" t="s">
        <v>3</v>
      </c>
      <c r="AA467" s="16" t="s">
        <v>3</v>
      </c>
      <c r="AB467" s="16" t="s">
        <v>3</v>
      </c>
      <c r="AC467" s="16" t="s">
        <v>3</v>
      </c>
      <c r="AD467" s="15" t="s">
        <v>3</v>
      </c>
      <c r="AE467" s="15" t="s">
        <v>3</v>
      </c>
      <c r="AF467" s="16" t="s">
        <v>3</v>
      </c>
      <c r="AG467" s="16" t="s">
        <v>3</v>
      </c>
      <c r="AH467" s="16" t="s">
        <v>3</v>
      </c>
      <c r="AI467" s="16" t="s">
        <v>3</v>
      </c>
      <c r="AJ467" s="15" t="s">
        <v>3</v>
      </c>
      <c r="AK467" s="15" t="s">
        <v>3</v>
      </c>
      <c r="AL467" s="16" t="s">
        <v>3</v>
      </c>
      <c r="AM467" s="16" t="s">
        <v>3</v>
      </c>
      <c r="AN467" s="16" t="s">
        <v>3</v>
      </c>
      <c r="AO467" s="16" t="s">
        <v>3</v>
      </c>
      <c r="AP467" s="16" t="s">
        <v>189</v>
      </c>
      <c r="AQ467" s="16" t="s">
        <v>3</v>
      </c>
      <c r="AR467" s="16" t="s">
        <v>3</v>
      </c>
      <c r="AS467" s="16" t="s">
        <v>3</v>
      </c>
      <c r="AT467" s="16" t="s">
        <v>3</v>
      </c>
      <c r="AU467" s="11" t="s">
        <v>3</v>
      </c>
      <c r="AV467" s="11" t="s">
        <v>3</v>
      </c>
      <c r="AW467" s="11" t="s">
        <v>3</v>
      </c>
      <c r="AX467" s="17" t="str">
        <f>VLOOKUP(G467,'[1]JDA data'!$D:$E,2,0)</f>
        <v>TGA186</v>
      </c>
      <c r="AY467" s="17" t="b">
        <f t="shared" si="31"/>
        <v>1</v>
      </c>
      <c r="AZ467" s="17" t="str">
        <f t="shared" si="32"/>
        <v>PPGT</v>
      </c>
    </row>
    <row r="468" spans="1:52" s="18" customFormat="1" ht="16.5" customHeight="1" x14ac:dyDescent="0.35">
      <c r="A468" s="8" t="str">
        <f>IF(N468="","-",IFERROR(VLOOKUP(N468,'[1]All Route Non-Bailment V76'!$A:$H,5,0),VLOOKUP(N468,'[1]TTVT AAT PxP Bailment EDC V76'!$A:$H,5,0)))</f>
        <v>Non Bailment</v>
      </c>
      <c r="B468" s="9" t="str">
        <f t="shared" si="30"/>
        <v>Completed</v>
      </c>
      <c r="C468" s="10">
        <f t="shared" si="33"/>
        <v>467</v>
      </c>
      <c r="D468" s="11" t="s">
        <v>190</v>
      </c>
      <c r="E468" s="12" t="s">
        <v>44</v>
      </c>
      <c r="F468" s="11" t="s">
        <v>0</v>
      </c>
      <c r="G468" s="11">
        <v>4405195</v>
      </c>
      <c r="H468" s="13" t="str">
        <f>IF(N468="","-",IFERROR(VLOOKUP(N468,'[1]All Route Non-Bailment V76'!$A:$H,7,0),VLOOKUP(N468,'[1]TTVT AAT PxP Bailment EDC V76'!$A:$H,7,0)))</f>
        <v>One way</v>
      </c>
      <c r="I468" s="11" t="s">
        <v>45</v>
      </c>
      <c r="J468" s="12">
        <f t="shared" si="29"/>
        <v>45264</v>
      </c>
      <c r="K468" s="12">
        <v>45264</v>
      </c>
      <c r="L468" s="12">
        <v>45264</v>
      </c>
      <c r="M468" s="12" t="s">
        <v>3</v>
      </c>
      <c r="N468" s="11" t="s">
        <v>379</v>
      </c>
      <c r="O468" s="13" t="str">
        <f>IF(N468="","-",IFERROR(VLOOKUP(N468,'[1]All Route Non-Bailment V76'!$A:$H,6,0),VLOOKUP(N468,'[1]TTVT AAT PxP Bailment EDC V76'!$A:$H,6,0)))</f>
        <v>11 - 20</v>
      </c>
      <c r="P468" s="11">
        <v>1</v>
      </c>
      <c r="Q468" s="11" t="s">
        <v>3</v>
      </c>
      <c r="R468" s="11" t="s">
        <v>3</v>
      </c>
      <c r="S468" s="13" t="str">
        <f>IF(N468="","-",IFERROR(VLOOKUP(N468,'[1]All Route Non-Bailment V76'!$A:$AF,32,0),VLOOKUP(N468,'[1]TTVT AAT PxP Bailment EDC V76'!$A:$AC,29,0)))</f>
        <v>6W</v>
      </c>
      <c r="T468" s="11" t="s">
        <v>48</v>
      </c>
      <c r="U468" s="11" t="s">
        <v>191</v>
      </c>
      <c r="V468" s="14" t="s">
        <v>192</v>
      </c>
      <c r="W468" s="11" t="s">
        <v>193</v>
      </c>
      <c r="X468" s="15" t="s">
        <v>369</v>
      </c>
      <c r="Y468" s="15" t="s">
        <v>370</v>
      </c>
      <c r="Z468" s="16" t="s">
        <v>3</v>
      </c>
      <c r="AA468" s="16" t="s">
        <v>3</v>
      </c>
      <c r="AB468" s="16" t="s">
        <v>3</v>
      </c>
      <c r="AC468" s="16" t="s">
        <v>3</v>
      </c>
      <c r="AD468" s="15" t="s">
        <v>3</v>
      </c>
      <c r="AE468" s="15" t="s">
        <v>3</v>
      </c>
      <c r="AF468" s="16" t="s">
        <v>3</v>
      </c>
      <c r="AG468" s="16" t="s">
        <v>3</v>
      </c>
      <c r="AH468" s="16" t="s">
        <v>3</v>
      </c>
      <c r="AI468" s="16" t="s">
        <v>3</v>
      </c>
      <c r="AJ468" s="15" t="s">
        <v>3</v>
      </c>
      <c r="AK468" s="15" t="s">
        <v>3</v>
      </c>
      <c r="AL468" s="16" t="s">
        <v>3</v>
      </c>
      <c r="AM468" s="16" t="s">
        <v>3</v>
      </c>
      <c r="AN468" s="16" t="s">
        <v>3</v>
      </c>
      <c r="AO468" s="16" t="s">
        <v>3</v>
      </c>
      <c r="AP468" s="16" t="s">
        <v>189</v>
      </c>
      <c r="AQ468" s="16" t="s">
        <v>3</v>
      </c>
      <c r="AR468" s="16" t="s">
        <v>3</v>
      </c>
      <c r="AS468" s="16" t="s">
        <v>3</v>
      </c>
      <c r="AT468" s="16" t="s">
        <v>3</v>
      </c>
      <c r="AU468" s="11" t="s">
        <v>3</v>
      </c>
      <c r="AV468" s="11" t="s">
        <v>3</v>
      </c>
      <c r="AW468" s="11" t="s">
        <v>3</v>
      </c>
      <c r="AX468" s="17" t="str">
        <f>VLOOKUP(G468,'[1]JDA data'!$D:$E,2,0)</f>
        <v>TGA186</v>
      </c>
      <c r="AY468" s="17" t="b">
        <f t="shared" si="31"/>
        <v>1</v>
      </c>
      <c r="AZ468" s="17" t="str">
        <f t="shared" si="32"/>
        <v>SPL</v>
      </c>
    </row>
    <row r="469" spans="1:52" s="18" customFormat="1" ht="16.5" customHeight="1" x14ac:dyDescent="0.35">
      <c r="A469" s="8" t="str">
        <f>IF(N469="","-",IFERROR(VLOOKUP(N469,'[1]All Route Non-Bailment V76'!$A:$H,5,0),VLOOKUP(N469,'[1]TTVT AAT PxP Bailment EDC V76'!$A:$H,5,0)))</f>
        <v>Non Bailment</v>
      </c>
      <c r="B469" s="9" t="str">
        <f t="shared" si="30"/>
        <v>Completed</v>
      </c>
      <c r="C469" s="10">
        <f t="shared" si="33"/>
        <v>468</v>
      </c>
      <c r="D469" s="11" t="s">
        <v>194</v>
      </c>
      <c r="E469" s="12" t="s">
        <v>44</v>
      </c>
      <c r="F469" s="11" t="s">
        <v>0</v>
      </c>
      <c r="G469" s="11">
        <v>4405196</v>
      </c>
      <c r="H469" s="13" t="str">
        <f>IF(N469="","-",IFERROR(VLOOKUP(N469,'[1]All Route Non-Bailment V76'!$A:$H,7,0),VLOOKUP(N469,'[1]TTVT AAT PxP Bailment EDC V76'!$A:$H,7,0)))</f>
        <v>One way</v>
      </c>
      <c r="I469" s="11" t="s">
        <v>45</v>
      </c>
      <c r="J469" s="12">
        <f t="shared" si="29"/>
        <v>45264</v>
      </c>
      <c r="K469" s="12">
        <v>45264</v>
      </c>
      <c r="L469" s="12">
        <v>45264</v>
      </c>
      <c r="M469" s="12" t="s">
        <v>3</v>
      </c>
      <c r="N469" s="11" t="s">
        <v>379</v>
      </c>
      <c r="O469" s="13" t="str">
        <f>IF(N469="","-",IFERROR(VLOOKUP(N469,'[1]All Route Non-Bailment V76'!$A:$H,6,0),VLOOKUP(N469,'[1]TTVT AAT PxP Bailment EDC V76'!$A:$H,6,0)))</f>
        <v>11 - 20</v>
      </c>
      <c r="P469" s="11">
        <v>1</v>
      </c>
      <c r="Q469" s="11" t="s">
        <v>3</v>
      </c>
      <c r="R469" s="11" t="s">
        <v>3</v>
      </c>
      <c r="S469" s="13" t="str">
        <f>IF(N469="","-",IFERROR(VLOOKUP(N469,'[1]All Route Non-Bailment V76'!$A:$AF,32,0),VLOOKUP(N469,'[1]TTVT AAT PxP Bailment EDC V76'!$A:$AC,29,0)))</f>
        <v>6W</v>
      </c>
      <c r="T469" s="11" t="s">
        <v>48</v>
      </c>
      <c r="U469" s="11" t="s">
        <v>371</v>
      </c>
      <c r="V469" s="14" t="s">
        <v>372</v>
      </c>
      <c r="W469" s="11" t="s">
        <v>373</v>
      </c>
      <c r="X469" s="15" t="s">
        <v>369</v>
      </c>
      <c r="Y469" s="15" t="s">
        <v>370</v>
      </c>
      <c r="Z469" s="16" t="s">
        <v>3</v>
      </c>
      <c r="AA469" s="16" t="s">
        <v>3</v>
      </c>
      <c r="AB469" s="16" t="s">
        <v>3</v>
      </c>
      <c r="AC469" s="16" t="s">
        <v>3</v>
      </c>
      <c r="AD469" s="15" t="s">
        <v>3</v>
      </c>
      <c r="AE469" s="15" t="s">
        <v>3</v>
      </c>
      <c r="AF469" s="16" t="s">
        <v>3</v>
      </c>
      <c r="AG469" s="16" t="s">
        <v>3</v>
      </c>
      <c r="AH469" s="16" t="s">
        <v>3</v>
      </c>
      <c r="AI469" s="16" t="s">
        <v>3</v>
      </c>
      <c r="AJ469" s="15" t="s">
        <v>3</v>
      </c>
      <c r="AK469" s="15" t="s">
        <v>3</v>
      </c>
      <c r="AL469" s="16" t="s">
        <v>3</v>
      </c>
      <c r="AM469" s="16" t="s">
        <v>3</v>
      </c>
      <c r="AN469" s="16" t="s">
        <v>3</v>
      </c>
      <c r="AO469" s="16" t="s">
        <v>3</v>
      </c>
      <c r="AP469" s="16" t="s">
        <v>189</v>
      </c>
      <c r="AQ469" s="16" t="s">
        <v>3</v>
      </c>
      <c r="AR469" s="16" t="s">
        <v>3</v>
      </c>
      <c r="AS469" s="16" t="s">
        <v>3</v>
      </c>
      <c r="AT469" s="16" t="s">
        <v>3</v>
      </c>
      <c r="AU469" s="11" t="s">
        <v>3</v>
      </c>
      <c r="AV469" s="11" t="s">
        <v>3</v>
      </c>
      <c r="AW469" s="11" t="s">
        <v>3</v>
      </c>
      <c r="AX469" s="17" t="str">
        <f>VLOOKUP(G469,'[1]JDA data'!$D:$E,2,0)</f>
        <v>TGA186</v>
      </c>
      <c r="AY469" s="17" t="b">
        <f t="shared" si="31"/>
        <v>1</v>
      </c>
      <c r="AZ469" s="17" t="str">
        <f t="shared" si="32"/>
        <v>SBA</v>
      </c>
    </row>
    <row r="470" spans="1:52" s="18" customFormat="1" ht="16.5" customHeight="1" x14ac:dyDescent="0.35">
      <c r="A470" s="8" t="str">
        <f>IF(N470="","-",IFERROR(VLOOKUP(N470,'[1]All Route Non-Bailment V76'!$A:$H,5,0),VLOOKUP(N470,'[1]TTVT AAT PxP Bailment EDC V76'!$A:$H,5,0)))</f>
        <v>Non Bailment</v>
      </c>
      <c r="B470" s="9" t="str">
        <f t="shared" si="30"/>
        <v>Completed</v>
      </c>
      <c r="C470" s="10">
        <f t="shared" si="33"/>
        <v>469</v>
      </c>
      <c r="D470" s="11" t="s">
        <v>182</v>
      </c>
      <c r="E470" s="12" t="s">
        <v>44</v>
      </c>
      <c r="F470" s="11" t="s">
        <v>0</v>
      </c>
      <c r="G470" s="11">
        <v>4405197</v>
      </c>
      <c r="H470" s="13" t="str">
        <f>IF(N470="","-",IFERROR(VLOOKUP(N470,'[1]All Route Non-Bailment V76'!$A:$H,7,0),VLOOKUP(N470,'[1]TTVT AAT PxP Bailment EDC V76'!$A:$H,7,0)))</f>
        <v>One way</v>
      </c>
      <c r="I470" s="11" t="s">
        <v>45</v>
      </c>
      <c r="J470" s="12">
        <f t="shared" si="29"/>
        <v>45264</v>
      </c>
      <c r="K470" s="12">
        <v>45264</v>
      </c>
      <c r="L470" s="12">
        <v>45264</v>
      </c>
      <c r="M470" s="12" t="s">
        <v>3</v>
      </c>
      <c r="N470" s="11" t="s">
        <v>379</v>
      </c>
      <c r="O470" s="13" t="str">
        <f>IF(N470="","-",IFERROR(VLOOKUP(N470,'[1]All Route Non-Bailment V76'!$A:$H,6,0),VLOOKUP(N470,'[1]TTVT AAT PxP Bailment EDC V76'!$A:$H,6,0)))</f>
        <v>11 - 20</v>
      </c>
      <c r="P470" s="11">
        <v>1</v>
      </c>
      <c r="Q470" s="11" t="s">
        <v>3</v>
      </c>
      <c r="R470" s="11" t="s">
        <v>3</v>
      </c>
      <c r="S470" s="13" t="str">
        <f>IF(N470="","-",IFERROR(VLOOKUP(N470,'[1]All Route Non-Bailment V76'!$A:$AF,32,0),VLOOKUP(N470,'[1]TTVT AAT PxP Bailment EDC V76'!$A:$AC,29,0)))</f>
        <v>6W</v>
      </c>
      <c r="T470" s="11" t="s">
        <v>48</v>
      </c>
      <c r="U470" s="11" t="s">
        <v>275</v>
      </c>
      <c r="V470" s="14" t="s">
        <v>276</v>
      </c>
      <c r="W470" s="11" t="s">
        <v>277</v>
      </c>
      <c r="X470" s="15" t="s">
        <v>369</v>
      </c>
      <c r="Y470" s="15" t="s">
        <v>370</v>
      </c>
      <c r="Z470" s="16" t="s">
        <v>3</v>
      </c>
      <c r="AA470" s="16" t="s">
        <v>3</v>
      </c>
      <c r="AB470" s="16" t="s">
        <v>3</v>
      </c>
      <c r="AC470" s="16" t="s">
        <v>3</v>
      </c>
      <c r="AD470" s="15" t="s">
        <v>3</v>
      </c>
      <c r="AE470" s="15" t="s">
        <v>3</v>
      </c>
      <c r="AF470" s="16" t="s">
        <v>3</v>
      </c>
      <c r="AG470" s="16" t="s">
        <v>3</v>
      </c>
      <c r="AH470" s="16" t="s">
        <v>3</v>
      </c>
      <c r="AI470" s="16" t="s">
        <v>3</v>
      </c>
      <c r="AJ470" s="15" t="s">
        <v>3</v>
      </c>
      <c r="AK470" s="15" t="s">
        <v>3</v>
      </c>
      <c r="AL470" s="16" t="s">
        <v>3</v>
      </c>
      <c r="AM470" s="16" t="s">
        <v>3</v>
      </c>
      <c r="AN470" s="16" t="s">
        <v>3</v>
      </c>
      <c r="AO470" s="16" t="s">
        <v>3</v>
      </c>
      <c r="AP470" s="16" t="s">
        <v>189</v>
      </c>
      <c r="AQ470" s="16" t="s">
        <v>3</v>
      </c>
      <c r="AR470" s="16" t="s">
        <v>3</v>
      </c>
      <c r="AS470" s="16" t="s">
        <v>3</v>
      </c>
      <c r="AT470" s="16" t="s">
        <v>3</v>
      </c>
      <c r="AU470" s="11" t="s">
        <v>3</v>
      </c>
      <c r="AV470" s="11" t="s">
        <v>3</v>
      </c>
      <c r="AW470" s="11" t="s">
        <v>3</v>
      </c>
      <c r="AX470" s="17" t="str">
        <f>VLOOKUP(G470,'[1]JDA data'!$D:$E,2,0)</f>
        <v>TGA186</v>
      </c>
      <c r="AY470" s="17" t="b">
        <f t="shared" si="31"/>
        <v>1</v>
      </c>
      <c r="AZ470" s="17" t="str">
        <f t="shared" si="32"/>
        <v>PPGT</v>
      </c>
    </row>
    <row r="471" spans="1:52" s="18" customFormat="1" ht="16.5" customHeight="1" x14ac:dyDescent="0.35">
      <c r="A471" s="8" t="str">
        <f>IF(N471="","-",IFERROR(VLOOKUP(N471,'[1]All Route Non-Bailment V76'!$A:$H,5,0),VLOOKUP(N471,'[1]TTVT AAT PxP Bailment EDC V76'!$A:$H,5,0)))</f>
        <v>Non Bailment</v>
      </c>
      <c r="B471" s="9" t="str">
        <f t="shared" si="30"/>
        <v>Completed</v>
      </c>
      <c r="C471" s="10">
        <f t="shared" si="33"/>
        <v>470</v>
      </c>
      <c r="D471" s="11" t="s">
        <v>190</v>
      </c>
      <c r="E471" s="12" t="s">
        <v>44</v>
      </c>
      <c r="F471" s="11" t="s">
        <v>0</v>
      </c>
      <c r="G471" s="11">
        <v>4405198</v>
      </c>
      <c r="H471" s="13" t="str">
        <f>IF(N471="","-",IFERROR(VLOOKUP(N471,'[1]All Route Non-Bailment V76'!$A:$H,7,0),VLOOKUP(N471,'[1]TTVT AAT PxP Bailment EDC V76'!$A:$H,7,0)))</f>
        <v>One way</v>
      </c>
      <c r="I471" s="11" t="s">
        <v>45</v>
      </c>
      <c r="J471" s="12">
        <f t="shared" si="29"/>
        <v>45264</v>
      </c>
      <c r="K471" s="12">
        <v>45264</v>
      </c>
      <c r="L471" s="12">
        <v>45264</v>
      </c>
      <c r="M471" s="12" t="s">
        <v>3</v>
      </c>
      <c r="N471" s="11" t="s">
        <v>379</v>
      </c>
      <c r="O471" s="13" t="str">
        <f>IF(N471="","-",IFERROR(VLOOKUP(N471,'[1]All Route Non-Bailment V76'!$A:$H,6,0),VLOOKUP(N471,'[1]TTVT AAT PxP Bailment EDC V76'!$A:$H,6,0)))</f>
        <v>11 - 20</v>
      </c>
      <c r="P471" s="11">
        <v>1</v>
      </c>
      <c r="Q471" s="11" t="s">
        <v>3</v>
      </c>
      <c r="R471" s="11" t="s">
        <v>3</v>
      </c>
      <c r="S471" s="13" t="str">
        <f>IF(N471="","-",IFERROR(VLOOKUP(N471,'[1]All Route Non-Bailment V76'!$A:$AF,32,0),VLOOKUP(N471,'[1]TTVT AAT PxP Bailment EDC V76'!$A:$AC,29,0)))</f>
        <v>6W</v>
      </c>
      <c r="T471" s="11" t="s">
        <v>48</v>
      </c>
      <c r="U471" s="11" t="s">
        <v>198</v>
      </c>
      <c r="V471" s="14" t="s">
        <v>199</v>
      </c>
      <c r="W471" s="11" t="s">
        <v>200</v>
      </c>
      <c r="X471" s="15" t="s">
        <v>369</v>
      </c>
      <c r="Y471" s="15" t="s">
        <v>370</v>
      </c>
      <c r="Z471" s="16" t="s">
        <v>3</v>
      </c>
      <c r="AA471" s="16" t="s">
        <v>3</v>
      </c>
      <c r="AB471" s="16" t="s">
        <v>3</v>
      </c>
      <c r="AC471" s="16" t="s">
        <v>3</v>
      </c>
      <c r="AD471" s="15" t="s">
        <v>3</v>
      </c>
      <c r="AE471" s="15" t="s">
        <v>3</v>
      </c>
      <c r="AF471" s="16" t="s">
        <v>3</v>
      </c>
      <c r="AG471" s="16" t="s">
        <v>3</v>
      </c>
      <c r="AH471" s="16" t="s">
        <v>3</v>
      </c>
      <c r="AI471" s="16" t="s">
        <v>3</v>
      </c>
      <c r="AJ471" s="15" t="s">
        <v>3</v>
      </c>
      <c r="AK471" s="15" t="s">
        <v>3</v>
      </c>
      <c r="AL471" s="16" t="s">
        <v>3</v>
      </c>
      <c r="AM471" s="16" t="s">
        <v>3</v>
      </c>
      <c r="AN471" s="16" t="s">
        <v>3</v>
      </c>
      <c r="AO471" s="16" t="s">
        <v>3</v>
      </c>
      <c r="AP471" s="16" t="s">
        <v>189</v>
      </c>
      <c r="AQ471" s="16" t="s">
        <v>3</v>
      </c>
      <c r="AR471" s="16" t="s">
        <v>3</v>
      </c>
      <c r="AS471" s="16" t="s">
        <v>3</v>
      </c>
      <c r="AT471" s="16" t="s">
        <v>3</v>
      </c>
      <c r="AU471" s="11" t="s">
        <v>3</v>
      </c>
      <c r="AV471" s="11" t="s">
        <v>3</v>
      </c>
      <c r="AW471" s="11" t="s">
        <v>3</v>
      </c>
      <c r="AX471" s="17" t="str">
        <f>VLOOKUP(G471,'[1]JDA data'!$D:$E,2,0)</f>
        <v>TGA186</v>
      </c>
      <c r="AY471" s="17" t="b">
        <f t="shared" si="31"/>
        <v>1</v>
      </c>
      <c r="AZ471" s="17" t="str">
        <f t="shared" si="32"/>
        <v>SPL</v>
      </c>
    </row>
    <row r="472" spans="1:52" s="18" customFormat="1" ht="16.5" customHeight="1" x14ac:dyDescent="0.35">
      <c r="A472" s="8" t="str">
        <f>IF(N472="","-",IFERROR(VLOOKUP(N472,'[1]All Route Non-Bailment V76'!$A:$H,5,0),VLOOKUP(N472,'[1]TTVT AAT PxP Bailment EDC V76'!$A:$H,5,0)))</f>
        <v>Non Bailment</v>
      </c>
      <c r="B472" s="9" t="str">
        <f t="shared" si="30"/>
        <v>Completed</v>
      </c>
      <c r="C472" s="10">
        <f t="shared" si="33"/>
        <v>471</v>
      </c>
      <c r="D472" s="11" t="s">
        <v>194</v>
      </c>
      <c r="E472" s="12" t="s">
        <v>44</v>
      </c>
      <c r="F472" s="11" t="s">
        <v>0</v>
      </c>
      <c r="G472" s="11">
        <v>4405199</v>
      </c>
      <c r="H472" s="13" t="str">
        <f>IF(N472="","-",IFERROR(VLOOKUP(N472,'[1]All Route Non-Bailment V76'!$A:$H,7,0),VLOOKUP(N472,'[1]TTVT AAT PxP Bailment EDC V76'!$A:$H,7,0)))</f>
        <v>One way</v>
      </c>
      <c r="I472" s="11" t="s">
        <v>45</v>
      </c>
      <c r="J472" s="12">
        <f t="shared" si="29"/>
        <v>45264</v>
      </c>
      <c r="K472" s="12">
        <v>45264</v>
      </c>
      <c r="L472" s="12">
        <v>45264</v>
      </c>
      <c r="M472" s="12" t="s">
        <v>3</v>
      </c>
      <c r="N472" s="11" t="s">
        <v>379</v>
      </c>
      <c r="O472" s="13" t="str">
        <f>IF(N472="","-",IFERROR(VLOOKUP(N472,'[1]All Route Non-Bailment V76'!$A:$H,6,0),VLOOKUP(N472,'[1]TTVT AAT PxP Bailment EDC V76'!$A:$H,6,0)))</f>
        <v>11 - 20</v>
      </c>
      <c r="P472" s="11">
        <v>1</v>
      </c>
      <c r="Q472" s="11" t="s">
        <v>3</v>
      </c>
      <c r="R472" s="11" t="s">
        <v>3</v>
      </c>
      <c r="S472" s="13" t="str">
        <f>IF(N472="","-",IFERROR(VLOOKUP(N472,'[1]All Route Non-Bailment V76'!$A:$AF,32,0),VLOOKUP(N472,'[1]TTVT AAT PxP Bailment EDC V76'!$A:$AC,29,0)))</f>
        <v>6W</v>
      </c>
      <c r="T472" s="11" t="s">
        <v>48</v>
      </c>
      <c r="U472" s="11" t="s">
        <v>374</v>
      </c>
      <c r="V472" s="14" t="s">
        <v>375</v>
      </c>
      <c r="W472" s="11" t="s">
        <v>376</v>
      </c>
      <c r="X472" s="15" t="s">
        <v>369</v>
      </c>
      <c r="Y472" s="15" t="s">
        <v>370</v>
      </c>
      <c r="Z472" s="16" t="s">
        <v>3</v>
      </c>
      <c r="AA472" s="16" t="s">
        <v>3</v>
      </c>
      <c r="AB472" s="16" t="s">
        <v>3</v>
      </c>
      <c r="AC472" s="16" t="s">
        <v>3</v>
      </c>
      <c r="AD472" s="15" t="s">
        <v>3</v>
      </c>
      <c r="AE472" s="15" t="s">
        <v>3</v>
      </c>
      <c r="AF472" s="16" t="s">
        <v>3</v>
      </c>
      <c r="AG472" s="16" t="s">
        <v>3</v>
      </c>
      <c r="AH472" s="16" t="s">
        <v>3</v>
      </c>
      <c r="AI472" s="16" t="s">
        <v>3</v>
      </c>
      <c r="AJ472" s="15" t="s">
        <v>3</v>
      </c>
      <c r="AK472" s="15" t="s">
        <v>3</v>
      </c>
      <c r="AL472" s="16" t="s">
        <v>3</v>
      </c>
      <c r="AM472" s="16" t="s">
        <v>3</v>
      </c>
      <c r="AN472" s="16" t="s">
        <v>3</v>
      </c>
      <c r="AO472" s="16" t="s">
        <v>3</v>
      </c>
      <c r="AP472" s="16" t="s">
        <v>189</v>
      </c>
      <c r="AQ472" s="16" t="s">
        <v>3</v>
      </c>
      <c r="AR472" s="16" t="s">
        <v>3</v>
      </c>
      <c r="AS472" s="16" t="s">
        <v>3</v>
      </c>
      <c r="AT472" s="16" t="s">
        <v>3</v>
      </c>
      <c r="AU472" s="11" t="s">
        <v>3</v>
      </c>
      <c r="AV472" s="11" t="s">
        <v>3</v>
      </c>
      <c r="AW472" s="11" t="s">
        <v>3</v>
      </c>
      <c r="AX472" s="17" t="str">
        <f>VLOOKUP(G472,'[1]JDA data'!$D:$E,2,0)</f>
        <v>TGA186</v>
      </c>
      <c r="AY472" s="17" t="b">
        <f t="shared" si="31"/>
        <v>1</v>
      </c>
      <c r="AZ472" s="17" t="str">
        <f t="shared" si="32"/>
        <v>SBA</v>
      </c>
    </row>
    <row r="473" spans="1:52" s="18" customFormat="1" ht="16.5" customHeight="1" x14ac:dyDescent="0.35">
      <c r="A473" s="8" t="str">
        <f>IF(N473="","-",IFERROR(VLOOKUP(N473,'[1]All Route Non-Bailment V76'!$A:$H,5,0),VLOOKUP(N473,'[1]TTVT AAT PxP Bailment EDC V76'!$A:$H,5,0)))</f>
        <v>Non Bailment</v>
      </c>
      <c r="B473" s="9" t="str">
        <f t="shared" si="30"/>
        <v>Completed</v>
      </c>
      <c r="C473" s="10">
        <f t="shared" si="33"/>
        <v>472</v>
      </c>
      <c r="D473" s="11" t="s">
        <v>182</v>
      </c>
      <c r="E473" s="12" t="s">
        <v>44</v>
      </c>
      <c r="F473" s="11" t="s">
        <v>0</v>
      </c>
      <c r="G473" s="11">
        <v>4405200</v>
      </c>
      <c r="H473" s="13" t="str">
        <f>IF(N473="","-",IFERROR(VLOOKUP(N473,'[1]All Route Non-Bailment V76'!$A:$H,7,0),VLOOKUP(N473,'[1]TTVT AAT PxP Bailment EDC V76'!$A:$H,7,0)))</f>
        <v>One way</v>
      </c>
      <c r="I473" s="11" t="s">
        <v>45</v>
      </c>
      <c r="J473" s="12">
        <f t="shared" si="29"/>
        <v>45264</v>
      </c>
      <c r="K473" s="12">
        <v>45264</v>
      </c>
      <c r="L473" s="12">
        <v>45264</v>
      </c>
      <c r="M473" s="12" t="s">
        <v>3</v>
      </c>
      <c r="N473" s="11" t="s">
        <v>379</v>
      </c>
      <c r="O473" s="13" t="str">
        <f>IF(N473="","-",IFERROR(VLOOKUP(N473,'[1]All Route Non-Bailment V76'!$A:$H,6,0),VLOOKUP(N473,'[1]TTVT AAT PxP Bailment EDC V76'!$A:$H,6,0)))</f>
        <v>11 - 20</v>
      </c>
      <c r="P473" s="11">
        <v>1</v>
      </c>
      <c r="Q473" s="11" t="s">
        <v>3</v>
      </c>
      <c r="R473" s="11" t="s">
        <v>3</v>
      </c>
      <c r="S473" s="13" t="str">
        <f>IF(N473="","-",IFERROR(VLOOKUP(N473,'[1]All Route Non-Bailment V76'!$A:$AF,32,0),VLOOKUP(N473,'[1]TTVT AAT PxP Bailment EDC V76'!$A:$AC,29,0)))</f>
        <v>6W</v>
      </c>
      <c r="T473" s="11" t="s">
        <v>48</v>
      </c>
      <c r="U473" s="11" t="s">
        <v>184</v>
      </c>
      <c r="V473" s="14" t="s">
        <v>185</v>
      </c>
      <c r="W473" s="11" t="s">
        <v>186</v>
      </c>
      <c r="X473" s="15" t="s">
        <v>369</v>
      </c>
      <c r="Y473" s="15" t="s">
        <v>370</v>
      </c>
      <c r="Z473" s="16" t="s">
        <v>3</v>
      </c>
      <c r="AA473" s="16" t="s">
        <v>3</v>
      </c>
      <c r="AB473" s="16" t="s">
        <v>3</v>
      </c>
      <c r="AC473" s="16" t="s">
        <v>3</v>
      </c>
      <c r="AD473" s="15" t="s">
        <v>3</v>
      </c>
      <c r="AE473" s="15" t="s">
        <v>3</v>
      </c>
      <c r="AF473" s="16" t="s">
        <v>3</v>
      </c>
      <c r="AG473" s="16" t="s">
        <v>3</v>
      </c>
      <c r="AH473" s="16" t="s">
        <v>3</v>
      </c>
      <c r="AI473" s="16" t="s">
        <v>3</v>
      </c>
      <c r="AJ473" s="15" t="s">
        <v>3</v>
      </c>
      <c r="AK473" s="15" t="s">
        <v>3</v>
      </c>
      <c r="AL473" s="16" t="s">
        <v>3</v>
      </c>
      <c r="AM473" s="16" t="s">
        <v>3</v>
      </c>
      <c r="AN473" s="16" t="s">
        <v>3</v>
      </c>
      <c r="AO473" s="16" t="s">
        <v>3</v>
      </c>
      <c r="AP473" s="16" t="s">
        <v>189</v>
      </c>
      <c r="AQ473" s="16" t="s">
        <v>3</v>
      </c>
      <c r="AR473" s="16" t="s">
        <v>3</v>
      </c>
      <c r="AS473" s="16" t="s">
        <v>3</v>
      </c>
      <c r="AT473" s="16" t="s">
        <v>3</v>
      </c>
      <c r="AU473" s="11" t="s">
        <v>3</v>
      </c>
      <c r="AV473" s="11" t="s">
        <v>3</v>
      </c>
      <c r="AW473" s="11" t="s">
        <v>3</v>
      </c>
      <c r="AX473" s="17" t="str">
        <f>VLOOKUP(G473,'[1]JDA data'!$D:$E,2,0)</f>
        <v>TGA186</v>
      </c>
      <c r="AY473" s="17" t="b">
        <f t="shared" si="31"/>
        <v>1</v>
      </c>
      <c r="AZ473" s="17" t="str">
        <f t="shared" si="32"/>
        <v>PPGT</v>
      </c>
    </row>
    <row r="474" spans="1:52" s="18" customFormat="1" ht="16.5" customHeight="1" x14ac:dyDescent="0.35">
      <c r="A474" s="8" t="str">
        <f>IF(N474="","-",IFERROR(VLOOKUP(N474,'[1]All Route Non-Bailment V76'!$A:$H,5,0),VLOOKUP(N474,'[1]TTVT AAT PxP Bailment EDC V76'!$A:$H,5,0)))</f>
        <v>Non Bailment</v>
      </c>
      <c r="B474" s="9" t="str">
        <f t="shared" si="30"/>
        <v>Completed</v>
      </c>
      <c r="C474" s="10">
        <f t="shared" si="33"/>
        <v>473</v>
      </c>
      <c r="D474" s="11" t="s">
        <v>194</v>
      </c>
      <c r="E474" s="12" t="s">
        <v>44</v>
      </c>
      <c r="F474" s="11" t="s">
        <v>0</v>
      </c>
      <c r="G474" s="11">
        <v>4405201</v>
      </c>
      <c r="H474" s="13" t="str">
        <f>IF(N474="","-",IFERROR(VLOOKUP(N474,'[1]All Route Non-Bailment V76'!$A:$H,7,0),VLOOKUP(N474,'[1]TTVT AAT PxP Bailment EDC V76'!$A:$H,7,0)))</f>
        <v>One way</v>
      </c>
      <c r="I474" s="11" t="s">
        <v>45</v>
      </c>
      <c r="J474" s="12">
        <f t="shared" si="29"/>
        <v>45264</v>
      </c>
      <c r="K474" s="12">
        <v>45264</v>
      </c>
      <c r="L474" s="12">
        <v>45264</v>
      </c>
      <c r="M474" s="12" t="s">
        <v>3</v>
      </c>
      <c r="N474" s="11" t="s">
        <v>379</v>
      </c>
      <c r="O474" s="13" t="str">
        <f>IF(N474="","-",IFERROR(VLOOKUP(N474,'[1]All Route Non-Bailment V76'!$A:$H,6,0),VLOOKUP(N474,'[1]TTVT AAT PxP Bailment EDC V76'!$A:$H,6,0)))</f>
        <v>11 - 20</v>
      </c>
      <c r="P474" s="11">
        <v>1</v>
      </c>
      <c r="Q474" s="11" t="s">
        <v>3</v>
      </c>
      <c r="R474" s="11" t="s">
        <v>3</v>
      </c>
      <c r="S474" s="13" t="str">
        <f>IF(N474="","-",IFERROR(VLOOKUP(N474,'[1]All Route Non-Bailment V76'!$A:$AF,32,0),VLOOKUP(N474,'[1]TTVT AAT PxP Bailment EDC V76'!$A:$AC,29,0)))</f>
        <v>6W</v>
      </c>
      <c r="T474" s="11" t="s">
        <v>48</v>
      </c>
      <c r="U474" s="11" t="s">
        <v>253</v>
      </c>
      <c r="V474" s="14" t="s">
        <v>254</v>
      </c>
      <c r="W474" s="11" t="s">
        <v>255</v>
      </c>
      <c r="X474" s="15" t="s">
        <v>369</v>
      </c>
      <c r="Y474" s="15" t="s">
        <v>370</v>
      </c>
      <c r="Z474" s="16" t="s">
        <v>3</v>
      </c>
      <c r="AA474" s="16" t="s">
        <v>3</v>
      </c>
      <c r="AB474" s="16" t="s">
        <v>3</v>
      </c>
      <c r="AC474" s="16" t="s">
        <v>3</v>
      </c>
      <c r="AD474" s="15" t="s">
        <v>3</v>
      </c>
      <c r="AE474" s="15" t="s">
        <v>3</v>
      </c>
      <c r="AF474" s="16" t="s">
        <v>3</v>
      </c>
      <c r="AG474" s="16" t="s">
        <v>3</v>
      </c>
      <c r="AH474" s="16" t="s">
        <v>3</v>
      </c>
      <c r="AI474" s="16" t="s">
        <v>3</v>
      </c>
      <c r="AJ474" s="15" t="s">
        <v>3</v>
      </c>
      <c r="AK474" s="15" t="s">
        <v>3</v>
      </c>
      <c r="AL474" s="16" t="s">
        <v>3</v>
      </c>
      <c r="AM474" s="16" t="s">
        <v>3</v>
      </c>
      <c r="AN474" s="16" t="s">
        <v>3</v>
      </c>
      <c r="AO474" s="16" t="s">
        <v>3</v>
      </c>
      <c r="AP474" s="16" t="s">
        <v>189</v>
      </c>
      <c r="AQ474" s="16" t="s">
        <v>3</v>
      </c>
      <c r="AR474" s="16" t="s">
        <v>3</v>
      </c>
      <c r="AS474" s="16" t="s">
        <v>3</v>
      </c>
      <c r="AT474" s="16" t="s">
        <v>3</v>
      </c>
      <c r="AU474" s="11" t="s">
        <v>3</v>
      </c>
      <c r="AV474" s="11" t="s">
        <v>3</v>
      </c>
      <c r="AW474" s="11" t="s">
        <v>3</v>
      </c>
      <c r="AX474" s="17" t="str">
        <f>VLOOKUP(G474,'[1]JDA data'!$D:$E,2,0)</f>
        <v>TGA186</v>
      </c>
      <c r="AY474" s="17" t="b">
        <f t="shared" si="31"/>
        <v>1</v>
      </c>
      <c r="AZ474" s="17" t="str">
        <f t="shared" si="32"/>
        <v>SBA</v>
      </c>
    </row>
    <row r="475" spans="1:52" s="18" customFormat="1" ht="16.5" customHeight="1" x14ac:dyDescent="0.35">
      <c r="A475" s="8" t="str">
        <f>IF(N475="","-",IFERROR(VLOOKUP(N475,'[1]All Route Non-Bailment V76'!$A:$H,5,0),VLOOKUP(N475,'[1]TTVT AAT PxP Bailment EDC V76'!$A:$H,5,0)))</f>
        <v>Non Bailment</v>
      </c>
      <c r="B475" s="9" t="str">
        <f t="shared" si="30"/>
        <v>Completed</v>
      </c>
      <c r="C475" s="10">
        <f t="shared" si="33"/>
        <v>474</v>
      </c>
      <c r="D475" s="11" t="s">
        <v>182</v>
      </c>
      <c r="E475" s="12" t="s">
        <v>44</v>
      </c>
      <c r="F475" s="11" t="s">
        <v>0</v>
      </c>
      <c r="G475" s="11">
        <v>4405202</v>
      </c>
      <c r="H475" s="13" t="str">
        <f>IF(N475="","-",IFERROR(VLOOKUP(N475,'[1]All Route Non-Bailment V76'!$A:$H,7,0),VLOOKUP(N475,'[1]TTVT AAT PxP Bailment EDC V76'!$A:$H,7,0)))</f>
        <v>One way</v>
      </c>
      <c r="I475" s="11" t="s">
        <v>45</v>
      </c>
      <c r="J475" s="12">
        <f t="shared" si="29"/>
        <v>45264</v>
      </c>
      <c r="K475" s="12">
        <v>45264</v>
      </c>
      <c r="L475" s="12">
        <v>45264</v>
      </c>
      <c r="M475" s="12" t="s">
        <v>3</v>
      </c>
      <c r="N475" s="11" t="s">
        <v>380</v>
      </c>
      <c r="O475" s="13" t="str">
        <f>IF(N475="","-",IFERROR(VLOOKUP(N475,'[1]All Route Non-Bailment V76'!$A:$H,6,0),VLOOKUP(N475,'[1]TTVT AAT PxP Bailment EDC V76'!$A:$H,6,0)))</f>
        <v>6 - 10</v>
      </c>
      <c r="P475" s="11">
        <v>1</v>
      </c>
      <c r="Q475" s="11" t="s">
        <v>3</v>
      </c>
      <c r="R475" s="11" t="s">
        <v>3</v>
      </c>
      <c r="S475" s="13" t="str">
        <f>IF(N475="","-",IFERROR(VLOOKUP(N475,'[1]All Route Non-Bailment V76'!$A:$AF,32,0),VLOOKUP(N475,'[1]TTVT AAT PxP Bailment EDC V76'!$A:$AC,29,0)))</f>
        <v>6W</v>
      </c>
      <c r="T475" s="11" t="s">
        <v>48</v>
      </c>
      <c r="U475" s="11" t="s">
        <v>250</v>
      </c>
      <c r="V475" s="14" t="s">
        <v>251</v>
      </c>
      <c r="W475" s="11" t="s">
        <v>252</v>
      </c>
      <c r="X475" s="15" t="s">
        <v>311</v>
      </c>
      <c r="Y475" s="15" t="s">
        <v>312</v>
      </c>
      <c r="Z475" s="16" t="s">
        <v>3</v>
      </c>
      <c r="AA475" s="16" t="s">
        <v>3</v>
      </c>
      <c r="AB475" s="16" t="s">
        <v>3</v>
      </c>
      <c r="AC475" s="16" t="s">
        <v>3</v>
      </c>
      <c r="AD475" s="15" t="s">
        <v>3</v>
      </c>
      <c r="AE475" s="15" t="s">
        <v>3</v>
      </c>
      <c r="AF475" s="16" t="s">
        <v>3</v>
      </c>
      <c r="AG475" s="16" t="s">
        <v>3</v>
      </c>
      <c r="AH475" s="16" t="s">
        <v>3</v>
      </c>
      <c r="AI475" s="16" t="s">
        <v>3</v>
      </c>
      <c r="AJ475" s="15" t="s">
        <v>3</v>
      </c>
      <c r="AK475" s="15" t="s">
        <v>3</v>
      </c>
      <c r="AL475" s="16" t="s">
        <v>3</v>
      </c>
      <c r="AM475" s="16" t="s">
        <v>3</v>
      </c>
      <c r="AN475" s="16" t="s">
        <v>3</v>
      </c>
      <c r="AO475" s="16" t="s">
        <v>3</v>
      </c>
      <c r="AP475" s="16" t="s">
        <v>189</v>
      </c>
      <c r="AQ475" s="16" t="s">
        <v>3</v>
      </c>
      <c r="AR475" s="16" t="s">
        <v>3</v>
      </c>
      <c r="AS475" s="16" t="s">
        <v>3</v>
      </c>
      <c r="AT475" s="16" t="s">
        <v>3</v>
      </c>
      <c r="AU475" s="11" t="s">
        <v>3</v>
      </c>
      <c r="AV475" s="11" t="s">
        <v>3</v>
      </c>
      <c r="AW475" s="11" t="s">
        <v>3</v>
      </c>
      <c r="AX475" s="17" t="str">
        <f>VLOOKUP(G475,'[1]JDA data'!$D:$E,2,0)</f>
        <v>TGA467</v>
      </c>
      <c r="AY475" s="17" t="b">
        <f t="shared" si="31"/>
        <v>1</v>
      </c>
      <c r="AZ475" s="17" t="str">
        <f t="shared" si="32"/>
        <v>PPGT</v>
      </c>
    </row>
    <row r="476" spans="1:52" s="18" customFormat="1" ht="16.5" customHeight="1" x14ac:dyDescent="0.35">
      <c r="A476" s="8" t="str">
        <f>IF(N476="","-",IFERROR(VLOOKUP(N476,'[1]All Route Non-Bailment V76'!$A:$H,5,0),VLOOKUP(N476,'[1]TTVT AAT PxP Bailment EDC V76'!$A:$H,5,0)))</f>
        <v>Non Bailment</v>
      </c>
      <c r="B476" s="9" t="str">
        <f t="shared" si="30"/>
        <v>Completed</v>
      </c>
      <c r="C476" s="10">
        <f t="shared" si="33"/>
        <v>475</v>
      </c>
      <c r="D476" s="11" t="s">
        <v>190</v>
      </c>
      <c r="E476" s="12" t="s">
        <v>44</v>
      </c>
      <c r="F476" s="11" t="s">
        <v>0</v>
      </c>
      <c r="G476" s="11">
        <v>4405203</v>
      </c>
      <c r="H476" s="13" t="str">
        <f>IF(N476="","-",IFERROR(VLOOKUP(N476,'[1]All Route Non-Bailment V76'!$A:$H,7,0),VLOOKUP(N476,'[1]TTVT AAT PxP Bailment EDC V76'!$A:$H,7,0)))</f>
        <v>One way</v>
      </c>
      <c r="I476" s="11" t="s">
        <v>45</v>
      </c>
      <c r="J476" s="12">
        <f t="shared" si="29"/>
        <v>45264</v>
      </c>
      <c r="K476" s="12">
        <v>45264</v>
      </c>
      <c r="L476" s="12">
        <v>45264</v>
      </c>
      <c r="M476" s="12" t="s">
        <v>3</v>
      </c>
      <c r="N476" s="11" t="s">
        <v>380</v>
      </c>
      <c r="O476" s="13" t="str">
        <f>IF(N476="","-",IFERROR(VLOOKUP(N476,'[1]All Route Non-Bailment V76'!$A:$H,6,0),VLOOKUP(N476,'[1]TTVT AAT PxP Bailment EDC V76'!$A:$H,6,0)))</f>
        <v>6 - 10</v>
      </c>
      <c r="P476" s="11">
        <v>1</v>
      </c>
      <c r="Q476" s="11" t="s">
        <v>3</v>
      </c>
      <c r="R476" s="11" t="s">
        <v>3</v>
      </c>
      <c r="S476" s="13" t="str">
        <f>IF(N476="","-",IFERROR(VLOOKUP(N476,'[1]All Route Non-Bailment V76'!$A:$AF,32,0),VLOOKUP(N476,'[1]TTVT AAT PxP Bailment EDC V76'!$A:$AC,29,0)))</f>
        <v>6W</v>
      </c>
      <c r="T476" s="11" t="s">
        <v>48</v>
      </c>
      <c r="U476" s="11" t="s">
        <v>191</v>
      </c>
      <c r="V476" s="14" t="s">
        <v>192</v>
      </c>
      <c r="W476" s="11" t="s">
        <v>193</v>
      </c>
      <c r="X476" s="15" t="s">
        <v>311</v>
      </c>
      <c r="Y476" s="15" t="s">
        <v>312</v>
      </c>
      <c r="Z476" s="16" t="s">
        <v>3</v>
      </c>
      <c r="AA476" s="16" t="s">
        <v>3</v>
      </c>
      <c r="AB476" s="16" t="s">
        <v>3</v>
      </c>
      <c r="AC476" s="16" t="s">
        <v>3</v>
      </c>
      <c r="AD476" s="15" t="s">
        <v>3</v>
      </c>
      <c r="AE476" s="15" t="s">
        <v>3</v>
      </c>
      <c r="AF476" s="16" t="s">
        <v>3</v>
      </c>
      <c r="AG476" s="16" t="s">
        <v>3</v>
      </c>
      <c r="AH476" s="16" t="s">
        <v>3</v>
      </c>
      <c r="AI476" s="16" t="s">
        <v>3</v>
      </c>
      <c r="AJ476" s="15" t="s">
        <v>3</v>
      </c>
      <c r="AK476" s="15" t="s">
        <v>3</v>
      </c>
      <c r="AL476" s="16" t="s">
        <v>3</v>
      </c>
      <c r="AM476" s="16" t="s">
        <v>3</v>
      </c>
      <c r="AN476" s="16" t="s">
        <v>3</v>
      </c>
      <c r="AO476" s="16" t="s">
        <v>3</v>
      </c>
      <c r="AP476" s="16" t="s">
        <v>189</v>
      </c>
      <c r="AQ476" s="16" t="s">
        <v>3</v>
      </c>
      <c r="AR476" s="16" t="s">
        <v>3</v>
      </c>
      <c r="AS476" s="16" t="s">
        <v>3</v>
      </c>
      <c r="AT476" s="16" t="s">
        <v>3</v>
      </c>
      <c r="AU476" s="11" t="s">
        <v>3</v>
      </c>
      <c r="AV476" s="11" t="s">
        <v>3</v>
      </c>
      <c r="AW476" s="11" t="s">
        <v>3</v>
      </c>
      <c r="AX476" s="17" t="str">
        <f>VLOOKUP(G476,'[1]JDA data'!$D:$E,2,0)</f>
        <v>TGA467</v>
      </c>
      <c r="AY476" s="17" t="b">
        <f t="shared" si="31"/>
        <v>1</v>
      </c>
      <c r="AZ476" s="17" t="str">
        <f t="shared" si="32"/>
        <v>SPL</v>
      </c>
    </row>
    <row r="477" spans="1:52" s="18" customFormat="1" ht="16.5" customHeight="1" x14ac:dyDescent="0.35">
      <c r="A477" s="8" t="str">
        <f>IF(N477="","-",IFERROR(VLOOKUP(N477,'[1]All Route Non-Bailment V76'!$A:$H,5,0),VLOOKUP(N477,'[1]TTVT AAT PxP Bailment EDC V76'!$A:$H,5,0)))</f>
        <v>Non Bailment</v>
      </c>
      <c r="B477" s="9" t="str">
        <f t="shared" si="30"/>
        <v>Completed</v>
      </c>
      <c r="C477" s="10">
        <f t="shared" si="33"/>
        <v>476</v>
      </c>
      <c r="D477" s="11" t="s">
        <v>194</v>
      </c>
      <c r="E477" s="12" t="s">
        <v>44</v>
      </c>
      <c r="F477" s="11" t="s">
        <v>0</v>
      </c>
      <c r="G477" s="11">
        <v>4405204</v>
      </c>
      <c r="H477" s="13" t="str">
        <f>IF(N477="","-",IFERROR(VLOOKUP(N477,'[1]All Route Non-Bailment V76'!$A:$H,7,0),VLOOKUP(N477,'[1]TTVT AAT PxP Bailment EDC V76'!$A:$H,7,0)))</f>
        <v>One way</v>
      </c>
      <c r="I477" s="11" t="s">
        <v>45</v>
      </c>
      <c r="J477" s="12">
        <f t="shared" si="29"/>
        <v>45264</v>
      </c>
      <c r="K477" s="12">
        <v>45264</v>
      </c>
      <c r="L477" s="12">
        <v>45264</v>
      </c>
      <c r="M477" s="12" t="s">
        <v>3</v>
      </c>
      <c r="N477" s="11" t="s">
        <v>380</v>
      </c>
      <c r="O477" s="13" t="str">
        <f>IF(N477="","-",IFERROR(VLOOKUP(N477,'[1]All Route Non-Bailment V76'!$A:$H,6,0),VLOOKUP(N477,'[1]TTVT AAT PxP Bailment EDC V76'!$A:$H,6,0)))</f>
        <v>6 - 10</v>
      </c>
      <c r="P477" s="11">
        <v>1</v>
      </c>
      <c r="Q477" s="11" t="s">
        <v>3</v>
      </c>
      <c r="R477" s="11" t="s">
        <v>3</v>
      </c>
      <c r="S477" s="13" t="str">
        <f>IF(N477="","-",IFERROR(VLOOKUP(N477,'[1]All Route Non-Bailment V76'!$A:$AF,32,0),VLOOKUP(N477,'[1]TTVT AAT PxP Bailment EDC V76'!$A:$AC,29,0)))</f>
        <v>6W</v>
      </c>
      <c r="T477" s="11" t="s">
        <v>48</v>
      </c>
      <c r="U477" s="11" t="s">
        <v>281</v>
      </c>
      <c r="V477" s="14" t="s">
        <v>282</v>
      </c>
      <c r="W477" s="11" t="s">
        <v>283</v>
      </c>
      <c r="X477" s="15" t="s">
        <v>311</v>
      </c>
      <c r="Y477" s="15" t="s">
        <v>312</v>
      </c>
      <c r="Z477" s="16" t="s">
        <v>3</v>
      </c>
      <c r="AA477" s="16" t="s">
        <v>3</v>
      </c>
      <c r="AB477" s="16" t="s">
        <v>3</v>
      </c>
      <c r="AC477" s="16" t="s">
        <v>3</v>
      </c>
      <c r="AD477" s="15" t="s">
        <v>3</v>
      </c>
      <c r="AE477" s="15" t="s">
        <v>3</v>
      </c>
      <c r="AF477" s="16" t="s">
        <v>3</v>
      </c>
      <c r="AG477" s="16" t="s">
        <v>3</v>
      </c>
      <c r="AH477" s="16" t="s">
        <v>3</v>
      </c>
      <c r="AI477" s="16" t="s">
        <v>3</v>
      </c>
      <c r="AJ477" s="15" t="s">
        <v>3</v>
      </c>
      <c r="AK477" s="15" t="s">
        <v>3</v>
      </c>
      <c r="AL477" s="16" t="s">
        <v>3</v>
      </c>
      <c r="AM477" s="16" t="s">
        <v>3</v>
      </c>
      <c r="AN477" s="16" t="s">
        <v>3</v>
      </c>
      <c r="AO477" s="16" t="s">
        <v>3</v>
      </c>
      <c r="AP477" s="16" t="s">
        <v>189</v>
      </c>
      <c r="AQ477" s="16" t="s">
        <v>3</v>
      </c>
      <c r="AR477" s="16" t="s">
        <v>3</v>
      </c>
      <c r="AS477" s="16" t="s">
        <v>3</v>
      </c>
      <c r="AT477" s="16" t="s">
        <v>3</v>
      </c>
      <c r="AU477" s="11" t="s">
        <v>3</v>
      </c>
      <c r="AV477" s="11" t="s">
        <v>3</v>
      </c>
      <c r="AW477" s="11" t="s">
        <v>3</v>
      </c>
      <c r="AX477" s="17" t="str">
        <f>VLOOKUP(G477,'[1]JDA data'!$D:$E,2,0)</f>
        <v>TGA467</v>
      </c>
      <c r="AY477" s="17" t="b">
        <f t="shared" si="31"/>
        <v>1</v>
      </c>
      <c r="AZ477" s="17" t="str">
        <f t="shared" si="32"/>
        <v>SBA</v>
      </c>
    </row>
    <row r="478" spans="1:52" s="18" customFormat="1" ht="16.5" customHeight="1" x14ac:dyDescent="0.35">
      <c r="A478" s="8" t="str">
        <f>IF(N478="","-",IFERROR(VLOOKUP(N478,'[1]All Route Non-Bailment V76'!$A:$H,5,0),VLOOKUP(N478,'[1]TTVT AAT PxP Bailment EDC V76'!$A:$H,5,0)))</f>
        <v>Non Bailment</v>
      </c>
      <c r="B478" s="9" t="str">
        <f t="shared" si="30"/>
        <v>Completed</v>
      </c>
      <c r="C478" s="10">
        <f t="shared" si="33"/>
        <v>477</v>
      </c>
      <c r="D478" s="11" t="s">
        <v>182</v>
      </c>
      <c r="E478" s="12" t="s">
        <v>44</v>
      </c>
      <c r="F478" s="11" t="s">
        <v>0</v>
      </c>
      <c r="G478" s="11">
        <v>4405205</v>
      </c>
      <c r="H478" s="13" t="str">
        <f>IF(N478="","-",IFERROR(VLOOKUP(N478,'[1]All Route Non-Bailment V76'!$A:$H,7,0),VLOOKUP(N478,'[1]TTVT AAT PxP Bailment EDC V76'!$A:$H,7,0)))</f>
        <v>One way</v>
      </c>
      <c r="I478" s="11" t="s">
        <v>45</v>
      </c>
      <c r="J478" s="12">
        <f t="shared" si="29"/>
        <v>45264</v>
      </c>
      <c r="K478" s="12">
        <v>45264</v>
      </c>
      <c r="L478" s="12">
        <v>45264</v>
      </c>
      <c r="M478" s="12" t="s">
        <v>3</v>
      </c>
      <c r="N478" s="11" t="s">
        <v>380</v>
      </c>
      <c r="O478" s="13" t="str">
        <f>IF(N478="","-",IFERROR(VLOOKUP(N478,'[1]All Route Non-Bailment V76'!$A:$H,6,0),VLOOKUP(N478,'[1]TTVT AAT PxP Bailment EDC V76'!$A:$H,6,0)))</f>
        <v>6 - 10</v>
      </c>
      <c r="P478" s="11">
        <v>1</v>
      </c>
      <c r="Q478" s="11" t="s">
        <v>3</v>
      </c>
      <c r="R478" s="11" t="s">
        <v>3</v>
      </c>
      <c r="S478" s="13" t="str">
        <f>IF(N478="","-",IFERROR(VLOOKUP(N478,'[1]All Route Non-Bailment V76'!$A:$AF,32,0),VLOOKUP(N478,'[1]TTVT AAT PxP Bailment EDC V76'!$A:$AC,29,0)))</f>
        <v>6W</v>
      </c>
      <c r="T478" s="11" t="s">
        <v>48</v>
      </c>
      <c r="U478" s="11" t="s">
        <v>233</v>
      </c>
      <c r="V478" s="14" t="s">
        <v>234</v>
      </c>
      <c r="W478" s="11" t="s">
        <v>235</v>
      </c>
      <c r="X478" s="15" t="s">
        <v>311</v>
      </c>
      <c r="Y478" s="15" t="s">
        <v>312</v>
      </c>
      <c r="Z478" s="16" t="s">
        <v>3</v>
      </c>
      <c r="AA478" s="16" t="s">
        <v>3</v>
      </c>
      <c r="AB478" s="16" t="s">
        <v>3</v>
      </c>
      <c r="AC478" s="16" t="s">
        <v>3</v>
      </c>
      <c r="AD478" s="15" t="s">
        <v>3</v>
      </c>
      <c r="AE478" s="15" t="s">
        <v>3</v>
      </c>
      <c r="AF478" s="16" t="s">
        <v>3</v>
      </c>
      <c r="AG478" s="16" t="s">
        <v>3</v>
      </c>
      <c r="AH478" s="16" t="s">
        <v>3</v>
      </c>
      <c r="AI478" s="16" t="s">
        <v>3</v>
      </c>
      <c r="AJ478" s="15" t="s">
        <v>3</v>
      </c>
      <c r="AK478" s="15" t="s">
        <v>3</v>
      </c>
      <c r="AL478" s="16" t="s">
        <v>3</v>
      </c>
      <c r="AM478" s="16" t="s">
        <v>3</v>
      </c>
      <c r="AN478" s="16" t="s">
        <v>3</v>
      </c>
      <c r="AO478" s="16" t="s">
        <v>3</v>
      </c>
      <c r="AP478" s="16" t="s">
        <v>189</v>
      </c>
      <c r="AQ478" s="16" t="s">
        <v>3</v>
      </c>
      <c r="AR478" s="16" t="s">
        <v>3</v>
      </c>
      <c r="AS478" s="16" t="s">
        <v>3</v>
      </c>
      <c r="AT478" s="16" t="s">
        <v>3</v>
      </c>
      <c r="AU478" s="11" t="s">
        <v>3</v>
      </c>
      <c r="AV478" s="11" t="s">
        <v>3</v>
      </c>
      <c r="AW478" s="11" t="s">
        <v>3</v>
      </c>
      <c r="AX478" s="17" t="str">
        <f>VLOOKUP(G478,'[1]JDA data'!$D:$E,2,0)</f>
        <v>TGA467</v>
      </c>
      <c r="AY478" s="17" t="b">
        <f t="shared" si="31"/>
        <v>1</v>
      </c>
      <c r="AZ478" s="17" t="str">
        <f t="shared" si="32"/>
        <v>PPGT</v>
      </c>
    </row>
    <row r="479" spans="1:52" s="18" customFormat="1" ht="16.5" customHeight="1" x14ac:dyDescent="0.35">
      <c r="A479" s="8" t="str">
        <f>IF(N479="","-",IFERROR(VLOOKUP(N479,'[1]All Route Non-Bailment V76'!$A:$H,5,0),VLOOKUP(N479,'[1]TTVT AAT PxP Bailment EDC V76'!$A:$H,5,0)))</f>
        <v>Non Bailment</v>
      </c>
      <c r="B479" s="9" t="str">
        <f t="shared" si="30"/>
        <v>Completed</v>
      </c>
      <c r="C479" s="10">
        <f t="shared" si="33"/>
        <v>478</v>
      </c>
      <c r="D479" s="11" t="s">
        <v>190</v>
      </c>
      <c r="E479" s="12" t="s">
        <v>44</v>
      </c>
      <c r="F479" s="11" t="s">
        <v>0</v>
      </c>
      <c r="G479" s="11">
        <v>4405206</v>
      </c>
      <c r="H479" s="13" t="str">
        <f>IF(N479="","-",IFERROR(VLOOKUP(N479,'[1]All Route Non-Bailment V76'!$A:$H,7,0),VLOOKUP(N479,'[1]TTVT AAT PxP Bailment EDC V76'!$A:$H,7,0)))</f>
        <v>One way</v>
      </c>
      <c r="I479" s="11" t="s">
        <v>45</v>
      </c>
      <c r="J479" s="12">
        <f t="shared" ref="J479:J542" si="34">K479</f>
        <v>45264</v>
      </c>
      <c r="K479" s="12">
        <v>45264</v>
      </c>
      <c r="L479" s="12">
        <v>45264</v>
      </c>
      <c r="M479" s="12" t="s">
        <v>3</v>
      </c>
      <c r="N479" s="11" t="s">
        <v>380</v>
      </c>
      <c r="O479" s="13" t="str">
        <f>IF(N479="","-",IFERROR(VLOOKUP(N479,'[1]All Route Non-Bailment V76'!$A:$H,6,0),VLOOKUP(N479,'[1]TTVT AAT PxP Bailment EDC V76'!$A:$H,6,0)))</f>
        <v>6 - 10</v>
      </c>
      <c r="P479" s="11">
        <v>1</v>
      </c>
      <c r="Q479" s="11" t="s">
        <v>3</v>
      </c>
      <c r="R479" s="11" t="s">
        <v>3</v>
      </c>
      <c r="S479" s="13" t="str">
        <f>IF(N479="","-",IFERROR(VLOOKUP(N479,'[1]All Route Non-Bailment V76'!$A:$AF,32,0),VLOOKUP(N479,'[1]TTVT AAT PxP Bailment EDC V76'!$A:$AC,29,0)))</f>
        <v>6W</v>
      </c>
      <c r="T479" s="11" t="s">
        <v>48</v>
      </c>
      <c r="U479" s="11" t="s">
        <v>210</v>
      </c>
      <c r="V479" s="14" t="s">
        <v>211</v>
      </c>
      <c r="W479" s="11" t="s">
        <v>212</v>
      </c>
      <c r="X479" s="15" t="s">
        <v>311</v>
      </c>
      <c r="Y479" s="15" t="s">
        <v>312</v>
      </c>
      <c r="Z479" s="16" t="s">
        <v>3</v>
      </c>
      <c r="AA479" s="16" t="s">
        <v>3</v>
      </c>
      <c r="AB479" s="16" t="s">
        <v>3</v>
      </c>
      <c r="AC479" s="16" t="s">
        <v>3</v>
      </c>
      <c r="AD479" s="15" t="s">
        <v>3</v>
      </c>
      <c r="AE479" s="15" t="s">
        <v>3</v>
      </c>
      <c r="AF479" s="16" t="s">
        <v>3</v>
      </c>
      <c r="AG479" s="16" t="s">
        <v>3</v>
      </c>
      <c r="AH479" s="16" t="s">
        <v>3</v>
      </c>
      <c r="AI479" s="16" t="s">
        <v>3</v>
      </c>
      <c r="AJ479" s="15" t="s">
        <v>3</v>
      </c>
      <c r="AK479" s="15" t="s">
        <v>3</v>
      </c>
      <c r="AL479" s="16" t="s">
        <v>3</v>
      </c>
      <c r="AM479" s="16" t="s">
        <v>3</v>
      </c>
      <c r="AN479" s="16" t="s">
        <v>3</v>
      </c>
      <c r="AO479" s="16" t="s">
        <v>3</v>
      </c>
      <c r="AP479" s="16" t="s">
        <v>189</v>
      </c>
      <c r="AQ479" s="16" t="s">
        <v>3</v>
      </c>
      <c r="AR479" s="16" t="s">
        <v>3</v>
      </c>
      <c r="AS479" s="16" t="s">
        <v>3</v>
      </c>
      <c r="AT479" s="16" t="s">
        <v>3</v>
      </c>
      <c r="AU479" s="11" t="s">
        <v>3</v>
      </c>
      <c r="AV479" s="11" t="s">
        <v>3</v>
      </c>
      <c r="AW479" s="11" t="s">
        <v>3</v>
      </c>
      <c r="AX479" s="17" t="str">
        <f>VLOOKUP(G479,'[1]JDA data'!$D:$E,2,0)</f>
        <v>TGA467</v>
      </c>
      <c r="AY479" s="17" t="b">
        <f t="shared" si="31"/>
        <v>1</v>
      </c>
      <c r="AZ479" s="17" t="str">
        <f t="shared" si="32"/>
        <v>SPL</v>
      </c>
    </row>
    <row r="480" spans="1:52" s="18" customFormat="1" ht="16.5" customHeight="1" x14ac:dyDescent="0.35">
      <c r="A480" s="8" t="str">
        <f>IF(N480="","-",IFERROR(VLOOKUP(N480,'[1]All Route Non-Bailment V76'!$A:$H,5,0),VLOOKUP(N480,'[1]TTVT AAT PxP Bailment EDC V76'!$A:$H,5,0)))</f>
        <v>Non Bailment</v>
      </c>
      <c r="B480" s="9" t="str">
        <f t="shared" si="30"/>
        <v>Completed</v>
      </c>
      <c r="C480" s="10">
        <f t="shared" si="33"/>
        <v>479</v>
      </c>
      <c r="D480" s="11" t="s">
        <v>194</v>
      </c>
      <c r="E480" s="12" t="s">
        <v>44</v>
      </c>
      <c r="F480" s="11" t="s">
        <v>0</v>
      </c>
      <c r="G480" s="11">
        <v>4405207</v>
      </c>
      <c r="H480" s="13" t="str">
        <f>IF(N480="","-",IFERROR(VLOOKUP(N480,'[1]All Route Non-Bailment V76'!$A:$H,7,0),VLOOKUP(N480,'[1]TTVT AAT PxP Bailment EDC V76'!$A:$H,7,0)))</f>
        <v>One way</v>
      </c>
      <c r="I480" s="11" t="s">
        <v>45</v>
      </c>
      <c r="J480" s="12">
        <f t="shared" si="34"/>
        <v>45264</v>
      </c>
      <c r="K480" s="12">
        <v>45264</v>
      </c>
      <c r="L480" s="12">
        <v>45264</v>
      </c>
      <c r="M480" s="12" t="s">
        <v>3</v>
      </c>
      <c r="N480" s="11" t="s">
        <v>380</v>
      </c>
      <c r="O480" s="13" t="str">
        <f>IF(N480="","-",IFERROR(VLOOKUP(N480,'[1]All Route Non-Bailment V76'!$A:$H,6,0),VLOOKUP(N480,'[1]TTVT AAT PxP Bailment EDC V76'!$A:$H,6,0)))</f>
        <v>6 - 10</v>
      </c>
      <c r="P480" s="11">
        <v>1</v>
      </c>
      <c r="Q480" s="11" t="s">
        <v>3</v>
      </c>
      <c r="R480" s="11" t="s">
        <v>3</v>
      </c>
      <c r="S480" s="13" t="str">
        <f>IF(N480="","-",IFERROR(VLOOKUP(N480,'[1]All Route Non-Bailment V76'!$A:$AF,32,0),VLOOKUP(N480,'[1]TTVT AAT PxP Bailment EDC V76'!$A:$AC,29,0)))</f>
        <v>6W</v>
      </c>
      <c r="T480" s="11" t="s">
        <v>48</v>
      </c>
      <c r="U480" s="11" t="s">
        <v>220</v>
      </c>
      <c r="V480" s="14" t="s">
        <v>221</v>
      </c>
      <c r="W480" s="11" t="s">
        <v>222</v>
      </c>
      <c r="X480" s="15" t="s">
        <v>311</v>
      </c>
      <c r="Y480" s="15" t="s">
        <v>312</v>
      </c>
      <c r="Z480" s="16" t="s">
        <v>3</v>
      </c>
      <c r="AA480" s="16" t="s">
        <v>3</v>
      </c>
      <c r="AB480" s="16" t="s">
        <v>3</v>
      </c>
      <c r="AC480" s="16" t="s">
        <v>3</v>
      </c>
      <c r="AD480" s="15" t="s">
        <v>3</v>
      </c>
      <c r="AE480" s="15" t="s">
        <v>3</v>
      </c>
      <c r="AF480" s="16" t="s">
        <v>3</v>
      </c>
      <c r="AG480" s="16" t="s">
        <v>3</v>
      </c>
      <c r="AH480" s="16" t="s">
        <v>3</v>
      </c>
      <c r="AI480" s="16" t="s">
        <v>3</v>
      </c>
      <c r="AJ480" s="15" t="s">
        <v>3</v>
      </c>
      <c r="AK480" s="15" t="s">
        <v>3</v>
      </c>
      <c r="AL480" s="16" t="s">
        <v>3</v>
      </c>
      <c r="AM480" s="16" t="s">
        <v>3</v>
      </c>
      <c r="AN480" s="16" t="s">
        <v>3</v>
      </c>
      <c r="AO480" s="16" t="s">
        <v>3</v>
      </c>
      <c r="AP480" s="16" t="s">
        <v>189</v>
      </c>
      <c r="AQ480" s="16" t="s">
        <v>3</v>
      </c>
      <c r="AR480" s="16" t="s">
        <v>3</v>
      </c>
      <c r="AS480" s="16" t="s">
        <v>3</v>
      </c>
      <c r="AT480" s="16" t="s">
        <v>3</v>
      </c>
      <c r="AU480" s="11" t="s">
        <v>3</v>
      </c>
      <c r="AV480" s="11" t="s">
        <v>3</v>
      </c>
      <c r="AW480" s="11" t="s">
        <v>3</v>
      </c>
      <c r="AX480" s="17" t="str">
        <f>VLOOKUP(G480,'[1]JDA data'!$D:$E,2,0)</f>
        <v>TGA467</v>
      </c>
      <c r="AY480" s="17" t="b">
        <f t="shared" si="31"/>
        <v>1</v>
      </c>
      <c r="AZ480" s="17" t="str">
        <f t="shared" si="32"/>
        <v>SBA</v>
      </c>
    </row>
    <row r="481" spans="1:52" s="18" customFormat="1" ht="16.5" customHeight="1" x14ac:dyDescent="0.35">
      <c r="A481" s="8" t="str">
        <f>IF(N481="","-",IFERROR(VLOOKUP(N481,'[1]All Route Non-Bailment V76'!$A:$H,5,0),VLOOKUP(N481,'[1]TTVT AAT PxP Bailment EDC V76'!$A:$H,5,0)))</f>
        <v>Non Bailment</v>
      </c>
      <c r="B481" s="9" t="str">
        <f t="shared" si="30"/>
        <v>Completed</v>
      </c>
      <c r="C481" s="10">
        <f t="shared" si="33"/>
        <v>480</v>
      </c>
      <c r="D481" s="11" t="s">
        <v>182</v>
      </c>
      <c r="E481" s="12" t="s">
        <v>44</v>
      </c>
      <c r="F481" s="11" t="s">
        <v>0</v>
      </c>
      <c r="G481" s="11">
        <v>4405208</v>
      </c>
      <c r="H481" s="13" t="str">
        <f>IF(N481="","-",IFERROR(VLOOKUP(N481,'[1]All Route Non-Bailment V76'!$A:$H,7,0),VLOOKUP(N481,'[1]TTVT AAT PxP Bailment EDC V76'!$A:$H,7,0)))</f>
        <v>One way</v>
      </c>
      <c r="I481" s="11" t="s">
        <v>45</v>
      </c>
      <c r="J481" s="12">
        <f t="shared" si="34"/>
        <v>45264</v>
      </c>
      <c r="K481" s="12">
        <v>45264</v>
      </c>
      <c r="L481" s="12">
        <v>45264</v>
      </c>
      <c r="M481" s="12" t="s">
        <v>3</v>
      </c>
      <c r="N481" s="11" t="s">
        <v>380</v>
      </c>
      <c r="O481" s="13" t="str">
        <f>IF(N481="","-",IFERROR(VLOOKUP(N481,'[1]All Route Non-Bailment V76'!$A:$H,6,0),VLOOKUP(N481,'[1]TTVT AAT PxP Bailment EDC V76'!$A:$H,6,0)))</f>
        <v>6 - 10</v>
      </c>
      <c r="P481" s="11">
        <v>1</v>
      </c>
      <c r="Q481" s="11" t="s">
        <v>3</v>
      </c>
      <c r="R481" s="11" t="s">
        <v>3</v>
      </c>
      <c r="S481" s="13" t="str">
        <f>IF(N481="","-",IFERROR(VLOOKUP(N481,'[1]All Route Non-Bailment V76'!$A:$AF,32,0),VLOOKUP(N481,'[1]TTVT AAT PxP Bailment EDC V76'!$A:$AC,29,0)))</f>
        <v>6W</v>
      </c>
      <c r="T481" s="11" t="s">
        <v>48</v>
      </c>
      <c r="U481" s="11" t="s">
        <v>213</v>
      </c>
      <c r="V481" s="14" t="s">
        <v>214</v>
      </c>
      <c r="W481" s="11" t="s">
        <v>215</v>
      </c>
      <c r="X481" s="15" t="s">
        <v>311</v>
      </c>
      <c r="Y481" s="15" t="s">
        <v>312</v>
      </c>
      <c r="Z481" s="16" t="s">
        <v>3</v>
      </c>
      <c r="AA481" s="16" t="s">
        <v>3</v>
      </c>
      <c r="AB481" s="16" t="s">
        <v>3</v>
      </c>
      <c r="AC481" s="16" t="s">
        <v>3</v>
      </c>
      <c r="AD481" s="15" t="s">
        <v>3</v>
      </c>
      <c r="AE481" s="15" t="s">
        <v>3</v>
      </c>
      <c r="AF481" s="16" t="s">
        <v>3</v>
      </c>
      <c r="AG481" s="16" t="s">
        <v>3</v>
      </c>
      <c r="AH481" s="16" t="s">
        <v>3</v>
      </c>
      <c r="AI481" s="16" t="s">
        <v>3</v>
      </c>
      <c r="AJ481" s="15" t="s">
        <v>3</v>
      </c>
      <c r="AK481" s="15" t="s">
        <v>3</v>
      </c>
      <c r="AL481" s="16" t="s">
        <v>3</v>
      </c>
      <c r="AM481" s="16" t="s">
        <v>3</v>
      </c>
      <c r="AN481" s="16" t="s">
        <v>3</v>
      </c>
      <c r="AO481" s="16" t="s">
        <v>3</v>
      </c>
      <c r="AP481" s="16" t="s">
        <v>189</v>
      </c>
      <c r="AQ481" s="16" t="s">
        <v>3</v>
      </c>
      <c r="AR481" s="16" t="s">
        <v>3</v>
      </c>
      <c r="AS481" s="16" t="s">
        <v>3</v>
      </c>
      <c r="AT481" s="16" t="s">
        <v>3</v>
      </c>
      <c r="AU481" s="11" t="s">
        <v>3</v>
      </c>
      <c r="AV481" s="11" t="s">
        <v>3</v>
      </c>
      <c r="AW481" s="11" t="s">
        <v>3</v>
      </c>
      <c r="AX481" s="17" t="str">
        <f>VLOOKUP(G481,'[1]JDA data'!$D:$E,2,0)</f>
        <v>TGA467</v>
      </c>
      <c r="AY481" s="17" t="b">
        <f t="shared" si="31"/>
        <v>1</v>
      </c>
      <c r="AZ481" s="17" t="str">
        <f t="shared" si="32"/>
        <v>PPGT</v>
      </c>
    </row>
    <row r="482" spans="1:52" s="18" customFormat="1" ht="16.5" customHeight="1" x14ac:dyDescent="0.35">
      <c r="A482" s="8" t="str">
        <f>IF(N482="","-",IFERROR(VLOOKUP(N482,'[1]All Route Non-Bailment V76'!$A:$H,5,0),VLOOKUP(N482,'[1]TTVT AAT PxP Bailment EDC V76'!$A:$H,5,0)))</f>
        <v>Non Bailment</v>
      </c>
      <c r="B482" s="9" t="str">
        <f t="shared" si="30"/>
        <v>Completed</v>
      </c>
      <c r="C482" s="10">
        <f t="shared" si="33"/>
        <v>481</v>
      </c>
      <c r="D482" s="11" t="s">
        <v>190</v>
      </c>
      <c r="E482" s="12" t="s">
        <v>44</v>
      </c>
      <c r="F482" s="11" t="s">
        <v>0</v>
      </c>
      <c r="G482" s="11">
        <v>4405209</v>
      </c>
      <c r="H482" s="13" t="str">
        <f>IF(N482="","-",IFERROR(VLOOKUP(N482,'[1]All Route Non-Bailment V76'!$A:$H,7,0),VLOOKUP(N482,'[1]TTVT AAT PxP Bailment EDC V76'!$A:$H,7,0)))</f>
        <v>One way</v>
      </c>
      <c r="I482" s="11" t="s">
        <v>45</v>
      </c>
      <c r="J482" s="12">
        <f t="shared" si="34"/>
        <v>45264</v>
      </c>
      <c r="K482" s="12">
        <v>45264</v>
      </c>
      <c r="L482" s="12">
        <v>45264</v>
      </c>
      <c r="M482" s="12" t="s">
        <v>3</v>
      </c>
      <c r="N482" s="11" t="s">
        <v>381</v>
      </c>
      <c r="O482" s="13" t="str">
        <f>IF(N482="","-",IFERROR(VLOOKUP(N482,'[1]All Route Non-Bailment V76'!$A:$H,6,0),VLOOKUP(N482,'[1]TTVT AAT PxP Bailment EDC V76'!$A:$H,6,0)))</f>
        <v>6 - 10</v>
      </c>
      <c r="P482" s="11">
        <v>1</v>
      </c>
      <c r="Q482" s="11" t="s">
        <v>3</v>
      </c>
      <c r="R482" s="11" t="s">
        <v>3</v>
      </c>
      <c r="S482" s="13" t="str">
        <f>IF(N482="","-",IFERROR(VLOOKUP(N482,'[1]All Route Non-Bailment V76'!$A:$AF,32,0),VLOOKUP(N482,'[1]TTVT AAT PxP Bailment EDC V76'!$A:$AC,29,0)))</f>
        <v>6W</v>
      </c>
      <c r="T482" s="11" t="s">
        <v>48</v>
      </c>
      <c r="U482" s="11" t="s">
        <v>198</v>
      </c>
      <c r="V482" s="14" t="s">
        <v>199</v>
      </c>
      <c r="W482" s="11" t="s">
        <v>200</v>
      </c>
      <c r="X482" s="15" t="s">
        <v>311</v>
      </c>
      <c r="Y482" s="15" t="s">
        <v>312</v>
      </c>
      <c r="Z482" s="16" t="s">
        <v>3</v>
      </c>
      <c r="AA482" s="16" t="s">
        <v>3</v>
      </c>
      <c r="AB482" s="16" t="s">
        <v>3</v>
      </c>
      <c r="AC482" s="16" t="s">
        <v>3</v>
      </c>
      <c r="AD482" s="15" t="s">
        <v>3</v>
      </c>
      <c r="AE482" s="15" t="s">
        <v>3</v>
      </c>
      <c r="AF482" s="16" t="s">
        <v>3</v>
      </c>
      <c r="AG482" s="16" t="s">
        <v>3</v>
      </c>
      <c r="AH482" s="16" t="s">
        <v>3</v>
      </c>
      <c r="AI482" s="16" t="s">
        <v>3</v>
      </c>
      <c r="AJ482" s="15" t="s">
        <v>3</v>
      </c>
      <c r="AK482" s="15" t="s">
        <v>3</v>
      </c>
      <c r="AL482" s="16" t="s">
        <v>3</v>
      </c>
      <c r="AM482" s="16" t="s">
        <v>3</v>
      </c>
      <c r="AN482" s="16" t="s">
        <v>3</v>
      </c>
      <c r="AO482" s="16" t="s">
        <v>3</v>
      </c>
      <c r="AP482" s="16" t="s">
        <v>189</v>
      </c>
      <c r="AQ482" s="16" t="s">
        <v>3</v>
      </c>
      <c r="AR482" s="16" t="s">
        <v>3</v>
      </c>
      <c r="AS482" s="16" t="s">
        <v>3</v>
      </c>
      <c r="AT482" s="16" t="s">
        <v>3</v>
      </c>
      <c r="AU482" s="11" t="s">
        <v>3</v>
      </c>
      <c r="AV482" s="11" t="s">
        <v>3</v>
      </c>
      <c r="AW482" s="11" t="s">
        <v>3</v>
      </c>
      <c r="AX482" s="17" t="str">
        <f>VLOOKUP(G482,'[1]JDA data'!$D:$E,2,0)</f>
        <v>TGA468</v>
      </c>
      <c r="AY482" s="17" t="b">
        <f t="shared" si="31"/>
        <v>1</v>
      </c>
      <c r="AZ482" s="17" t="str">
        <f t="shared" si="32"/>
        <v>SPL</v>
      </c>
    </row>
    <row r="483" spans="1:52" s="18" customFormat="1" ht="16.5" customHeight="1" x14ac:dyDescent="0.35">
      <c r="A483" s="8" t="str">
        <f>IF(N483="","-",IFERROR(VLOOKUP(N483,'[1]All Route Non-Bailment V76'!$A:$H,5,0),VLOOKUP(N483,'[1]TTVT AAT PxP Bailment EDC V76'!$A:$H,5,0)))</f>
        <v>Non Bailment</v>
      </c>
      <c r="B483" s="9" t="str">
        <f t="shared" si="30"/>
        <v>Completed</v>
      </c>
      <c r="C483" s="10">
        <f t="shared" si="33"/>
        <v>482</v>
      </c>
      <c r="D483" s="11" t="s">
        <v>182</v>
      </c>
      <c r="E483" s="12" t="s">
        <v>44</v>
      </c>
      <c r="F483" s="11" t="s">
        <v>0</v>
      </c>
      <c r="G483" s="11">
        <v>4405210</v>
      </c>
      <c r="H483" s="13" t="str">
        <f>IF(N483="","-",IFERROR(VLOOKUP(N483,'[1]All Route Non-Bailment V76'!$A:$H,7,0),VLOOKUP(N483,'[1]TTVT AAT PxP Bailment EDC V76'!$A:$H,7,0)))</f>
        <v>One way</v>
      </c>
      <c r="I483" s="11" t="s">
        <v>45</v>
      </c>
      <c r="J483" s="12">
        <f t="shared" si="34"/>
        <v>45264</v>
      </c>
      <c r="K483" s="12">
        <v>45264</v>
      </c>
      <c r="L483" s="12">
        <v>45264</v>
      </c>
      <c r="M483" s="12" t="s">
        <v>3</v>
      </c>
      <c r="N483" s="11" t="s">
        <v>381</v>
      </c>
      <c r="O483" s="13" t="str">
        <f>IF(N483="","-",IFERROR(VLOOKUP(N483,'[1]All Route Non-Bailment V76'!$A:$H,6,0),VLOOKUP(N483,'[1]TTVT AAT PxP Bailment EDC V76'!$A:$H,6,0)))</f>
        <v>6 - 10</v>
      </c>
      <c r="P483" s="11">
        <v>1</v>
      </c>
      <c r="Q483" s="11" t="s">
        <v>3</v>
      </c>
      <c r="R483" s="11" t="s">
        <v>3</v>
      </c>
      <c r="S483" s="13" t="str">
        <f>IF(N483="","-",IFERROR(VLOOKUP(N483,'[1]All Route Non-Bailment V76'!$A:$AF,32,0),VLOOKUP(N483,'[1]TTVT AAT PxP Bailment EDC V76'!$A:$AC,29,0)))</f>
        <v>6W</v>
      </c>
      <c r="T483" s="11" t="s">
        <v>48</v>
      </c>
      <c r="U483" s="11" t="s">
        <v>239</v>
      </c>
      <c r="V483" s="14" t="s">
        <v>240</v>
      </c>
      <c r="W483" s="11" t="s">
        <v>241</v>
      </c>
      <c r="X483" s="15" t="s">
        <v>311</v>
      </c>
      <c r="Y483" s="15" t="s">
        <v>312</v>
      </c>
      <c r="Z483" s="16" t="s">
        <v>3</v>
      </c>
      <c r="AA483" s="16" t="s">
        <v>3</v>
      </c>
      <c r="AB483" s="16" t="s">
        <v>3</v>
      </c>
      <c r="AC483" s="16" t="s">
        <v>3</v>
      </c>
      <c r="AD483" s="15" t="s">
        <v>3</v>
      </c>
      <c r="AE483" s="15" t="s">
        <v>3</v>
      </c>
      <c r="AF483" s="16" t="s">
        <v>3</v>
      </c>
      <c r="AG483" s="16" t="s">
        <v>3</v>
      </c>
      <c r="AH483" s="16" t="s">
        <v>3</v>
      </c>
      <c r="AI483" s="16" t="s">
        <v>3</v>
      </c>
      <c r="AJ483" s="15" t="s">
        <v>3</v>
      </c>
      <c r="AK483" s="15" t="s">
        <v>3</v>
      </c>
      <c r="AL483" s="16" t="s">
        <v>3</v>
      </c>
      <c r="AM483" s="16" t="s">
        <v>3</v>
      </c>
      <c r="AN483" s="16" t="s">
        <v>3</v>
      </c>
      <c r="AO483" s="16" t="s">
        <v>3</v>
      </c>
      <c r="AP483" s="16" t="s">
        <v>189</v>
      </c>
      <c r="AQ483" s="16" t="s">
        <v>3</v>
      </c>
      <c r="AR483" s="16" t="s">
        <v>3</v>
      </c>
      <c r="AS483" s="16" t="s">
        <v>3</v>
      </c>
      <c r="AT483" s="16" t="s">
        <v>3</v>
      </c>
      <c r="AU483" s="11" t="s">
        <v>3</v>
      </c>
      <c r="AV483" s="11" t="s">
        <v>3</v>
      </c>
      <c r="AW483" s="11" t="s">
        <v>3</v>
      </c>
      <c r="AX483" s="17" t="str">
        <f>VLOOKUP(G483,'[1]JDA data'!$D:$E,2,0)</f>
        <v>TGA468</v>
      </c>
      <c r="AY483" s="17" t="b">
        <f t="shared" si="31"/>
        <v>1</v>
      </c>
      <c r="AZ483" s="17" t="str">
        <f t="shared" si="32"/>
        <v>PPGT</v>
      </c>
    </row>
    <row r="484" spans="1:52" s="18" customFormat="1" ht="16.5" customHeight="1" x14ac:dyDescent="0.35">
      <c r="A484" s="8" t="str">
        <f>IF(N484="","-",IFERROR(VLOOKUP(N484,'[1]All Route Non-Bailment V76'!$A:$H,5,0),VLOOKUP(N484,'[1]TTVT AAT PxP Bailment EDC V76'!$A:$H,5,0)))</f>
        <v>Non Bailment</v>
      </c>
      <c r="B484" s="9" t="str">
        <f t="shared" si="30"/>
        <v>Completed</v>
      </c>
      <c r="C484" s="10">
        <f t="shared" si="33"/>
        <v>483</v>
      </c>
      <c r="D484" s="11" t="s">
        <v>190</v>
      </c>
      <c r="E484" s="12" t="s">
        <v>44</v>
      </c>
      <c r="F484" s="11" t="s">
        <v>0</v>
      </c>
      <c r="G484" s="11">
        <v>4405211</v>
      </c>
      <c r="H484" s="13" t="str">
        <f>IF(N484="","-",IFERROR(VLOOKUP(N484,'[1]All Route Non-Bailment V76'!$A:$H,7,0),VLOOKUP(N484,'[1]TTVT AAT PxP Bailment EDC V76'!$A:$H,7,0)))</f>
        <v>One way</v>
      </c>
      <c r="I484" s="11" t="s">
        <v>45</v>
      </c>
      <c r="J484" s="12">
        <f t="shared" si="34"/>
        <v>45264</v>
      </c>
      <c r="K484" s="12">
        <v>45264</v>
      </c>
      <c r="L484" s="12">
        <v>45264</v>
      </c>
      <c r="M484" s="12" t="s">
        <v>3</v>
      </c>
      <c r="N484" s="11" t="s">
        <v>381</v>
      </c>
      <c r="O484" s="13" t="str">
        <f>IF(N484="","-",IFERROR(VLOOKUP(N484,'[1]All Route Non-Bailment V76'!$A:$H,6,0),VLOOKUP(N484,'[1]TTVT AAT PxP Bailment EDC V76'!$A:$H,6,0)))</f>
        <v>6 - 10</v>
      </c>
      <c r="P484" s="11">
        <v>1</v>
      </c>
      <c r="Q484" s="11" t="s">
        <v>3</v>
      </c>
      <c r="R484" s="11" t="s">
        <v>3</v>
      </c>
      <c r="S484" s="13" t="str">
        <f>IF(N484="","-",IFERROR(VLOOKUP(N484,'[1]All Route Non-Bailment V76'!$A:$AF,32,0),VLOOKUP(N484,'[1]TTVT AAT PxP Bailment EDC V76'!$A:$AC,29,0)))</f>
        <v>6W</v>
      </c>
      <c r="T484" s="11" t="s">
        <v>48</v>
      </c>
      <c r="U484" s="11" t="s">
        <v>272</v>
      </c>
      <c r="V484" s="14" t="s">
        <v>273</v>
      </c>
      <c r="W484" s="11" t="s">
        <v>274</v>
      </c>
      <c r="X484" s="15" t="s">
        <v>311</v>
      </c>
      <c r="Y484" s="15" t="s">
        <v>312</v>
      </c>
      <c r="Z484" s="16" t="s">
        <v>3</v>
      </c>
      <c r="AA484" s="16" t="s">
        <v>3</v>
      </c>
      <c r="AB484" s="16" t="s">
        <v>3</v>
      </c>
      <c r="AC484" s="16" t="s">
        <v>3</v>
      </c>
      <c r="AD484" s="15" t="s">
        <v>3</v>
      </c>
      <c r="AE484" s="15" t="s">
        <v>3</v>
      </c>
      <c r="AF484" s="16" t="s">
        <v>3</v>
      </c>
      <c r="AG484" s="16" t="s">
        <v>3</v>
      </c>
      <c r="AH484" s="16" t="s">
        <v>3</v>
      </c>
      <c r="AI484" s="16" t="s">
        <v>3</v>
      </c>
      <c r="AJ484" s="15" t="s">
        <v>3</v>
      </c>
      <c r="AK484" s="15" t="s">
        <v>3</v>
      </c>
      <c r="AL484" s="16" t="s">
        <v>3</v>
      </c>
      <c r="AM484" s="16" t="s">
        <v>3</v>
      </c>
      <c r="AN484" s="16" t="s">
        <v>3</v>
      </c>
      <c r="AO484" s="16" t="s">
        <v>3</v>
      </c>
      <c r="AP484" s="16" t="s">
        <v>189</v>
      </c>
      <c r="AQ484" s="16" t="s">
        <v>3</v>
      </c>
      <c r="AR484" s="16" t="s">
        <v>3</v>
      </c>
      <c r="AS484" s="16" t="s">
        <v>3</v>
      </c>
      <c r="AT484" s="16" t="s">
        <v>3</v>
      </c>
      <c r="AU484" s="11" t="s">
        <v>3</v>
      </c>
      <c r="AV484" s="11" t="s">
        <v>3</v>
      </c>
      <c r="AW484" s="11" t="s">
        <v>3</v>
      </c>
      <c r="AX484" s="17" t="str">
        <f>VLOOKUP(G484,'[1]JDA data'!$D:$E,2,0)</f>
        <v>TGA468</v>
      </c>
      <c r="AY484" s="17" t="b">
        <f t="shared" si="31"/>
        <v>1</v>
      </c>
      <c r="AZ484" s="17" t="str">
        <f t="shared" si="32"/>
        <v>SPL</v>
      </c>
    </row>
    <row r="485" spans="1:52" s="18" customFormat="1" ht="16.5" customHeight="1" x14ac:dyDescent="0.35">
      <c r="A485" s="8" t="str">
        <f>IF(N485="","-",IFERROR(VLOOKUP(N485,'[1]All Route Non-Bailment V76'!$A:$H,5,0),VLOOKUP(N485,'[1]TTVT AAT PxP Bailment EDC V76'!$A:$H,5,0)))</f>
        <v>Non Bailment</v>
      </c>
      <c r="B485" s="9" t="str">
        <f t="shared" si="30"/>
        <v>Completed</v>
      </c>
      <c r="C485" s="10">
        <f t="shared" si="33"/>
        <v>484</v>
      </c>
      <c r="D485" s="11" t="s">
        <v>229</v>
      </c>
      <c r="E485" s="12" t="s">
        <v>44</v>
      </c>
      <c r="F485" s="11" t="s">
        <v>0</v>
      </c>
      <c r="G485" s="11">
        <v>4405212</v>
      </c>
      <c r="H485" s="13" t="str">
        <f>IF(N485="","-",IFERROR(VLOOKUP(N485,'[1]All Route Non-Bailment V76'!$A:$H,7,0),VLOOKUP(N485,'[1]TTVT AAT PxP Bailment EDC V76'!$A:$H,7,0)))</f>
        <v>One way</v>
      </c>
      <c r="I485" s="11" t="s">
        <v>45</v>
      </c>
      <c r="J485" s="12">
        <f t="shared" si="34"/>
        <v>45264</v>
      </c>
      <c r="K485" s="12">
        <v>45264</v>
      </c>
      <c r="L485" s="12">
        <v>45264</v>
      </c>
      <c r="M485" s="12" t="s">
        <v>3</v>
      </c>
      <c r="N485" s="11" t="s">
        <v>381</v>
      </c>
      <c r="O485" s="13" t="str">
        <f>IF(N485="","-",IFERROR(VLOOKUP(N485,'[1]All Route Non-Bailment V76'!$A:$H,6,0),VLOOKUP(N485,'[1]TTVT AAT PxP Bailment EDC V76'!$A:$H,6,0)))</f>
        <v>6 - 10</v>
      </c>
      <c r="P485" s="11">
        <v>1</v>
      </c>
      <c r="Q485" s="11" t="s">
        <v>3</v>
      </c>
      <c r="R485" s="11" t="s">
        <v>3</v>
      </c>
      <c r="S485" s="13" t="str">
        <f>IF(N485="","-",IFERROR(VLOOKUP(N485,'[1]All Route Non-Bailment V76'!$A:$AF,32,0),VLOOKUP(N485,'[1]TTVT AAT PxP Bailment EDC V76'!$A:$AC,29,0)))</f>
        <v>6W</v>
      </c>
      <c r="T485" s="11" t="s">
        <v>48</v>
      </c>
      <c r="U485" s="11" t="s">
        <v>230</v>
      </c>
      <c r="V485" s="14" t="s">
        <v>231</v>
      </c>
      <c r="W485" s="11" t="s">
        <v>232</v>
      </c>
      <c r="X485" s="15" t="s">
        <v>311</v>
      </c>
      <c r="Y485" s="15" t="s">
        <v>312</v>
      </c>
      <c r="Z485" s="16" t="s">
        <v>3</v>
      </c>
      <c r="AA485" s="16" t="s">
        <v>3</v>
      </c>
      <c r="AB485" s="16" t="s">
        <v>3</v>
      </c>
      <c r="AC485" s="16" t="s">
        <v>3</v>
      </c>
      <c r="AD485" s="15" t="s">
        <v>3</v>
      </c>
      <c r="AE485" s="15" t="s">
        <v>3</v>
      </c>
      <c r="AF485" s="16" t="s">
        <v>3</v>
      </c>
      <c r="AG485" s="16" t="s">
        <v>3</v>
      </c>
      <c r="AH485" s="16" t="s">
        <v>3</v>
      </c>
      <c r="AI485" s="16" t="s">
        <v>3</v>
      </c>
      <c r="AJ485" s="15" t="s">
        <v>3</v>
      </c>
      <c r="AK485" s="15" t="s">
        <v>3</v>
      </c>
      <c r="AL485" s="16" t="s">
        <v>3</v>
      </c>
      <c r="AM485" s="16" t="s">
        <v>3</v>
      </c>
      <c r="AN485" s="16" t="s">
        <v>3</v>
      </c>
      <c r="AO485" s="16" t="s">
        <v>3</v>
      </c>
      <c r="AP485" s="16" t="s">
        <v>189</v>
      </c>
      <c r="AQ485" s="16" t="s">
        <v>3</v>
      </c>
      <c r="AR485" s="16" t="s">
        <v>3</v>
      </c>
      <c r="AS485" s="16" t="s">
        <v>3</v>
      </c>
      <c r="AT485" s="16" t="s">
        <v>3</v>
      </c>
      <c r="AU485" s="11" t="s">
        <v>3</v>
      </c>
      <c r="AV485" s="11" t="s">
        <v>3</v>
      </c>
      <c r="AW485" s="11" t="s">
        <v>3</v>
      </c>
      <c r="AX485" s="17" t="str">
        <f>VLOOKUP(G485,'[1]JDA data'!$D:$E,2,0)</f>
        <v>TGA468</v>
      </c>
      <c r="AY485" s="17" t="b">
        <f t="shared" si="31"/>
        <v>1</v>
      </c>
      <c r="AZ485" s="17" t="str">
        <f t="shared" si="32"/>
        <v>RRCS</v>
      </c>
    </row>
    <row r="486" spans="1:52" s="18" customFormat="1" ht="16.5" customHeight="1" x14ac:dyDescent="0.35">
      <c r="A486" s="8" t="str">
        <f>IF(N486="","-",IFERROR(VLOOKUP(N486,'[1]All Route Non-Bailment V76'!$A:$H,5,0),VLOOKUP(N486,'[1]TTVT AAT PxP Bailment EDC V76'!$A:$H,5,0)))</f>
        <v>Non Bailment</v>
      </c>
      <c r="B486" s="9" t="str">
        <f t="shared" si="30"/>
        <v>Completed</v>
      </c>
      <c r="C486" s="10">
        <f t="shared" si="33"/>
        <v>485</v>
      </c>
      <c r="D486" s="11" t="s">
        <v>182</v>
      </c>
      <c r="E486" s="12" t="s">
        <v>44</v>
      </c>
      <c r="F486" s="11" t="s">
        <v>0</v>
      </c>
      <c r="G486" s="11">
        <v>4405213</v>
      </c>
      <c r="H486" s="13" t="str">
        <f>IF(N486="","-",IFERROR(VLOOKUP(N486,'[1]All Route Non-Bailment V76'!$A:$H,7,0),VLOOKUP(N486,'[1]TTVT AAT PxP Bailment EDC V76'!$A:$H,7,0)))</f>
        <v>One way</v>
      </c>
      <c r="I486" s="11" t="s">
        <v>45</v>
      </c>
      <c r="J486" s="12">
        <f t="shared" si="34"/>
        <v>45264</v>
      </c>
      <c r="K486" s="12">
        <v>45264</v>
      </c>
      <c r="L486" s="12">
        <v>45264</v>
      </c>
      <c r="M486" s="12" t="s">
        <v>3</v>
      </c>
      <c r="N486" s="11" t="s">
        <v>381</v>
      </c>
      <c r="O486" s="13" t="str">
        <f>IF(N486="","-",IFERROR(VLOOKUP(N486,'[1]All Route Non-Bailment V76'!$A:$H,6,0),VLOOKUP(N486,'[1]TTVT AAT PxP Bailment EDC V76'!$A:$H,6,0)))</f>
        <v>6 - 10</v>
      </c>
      <c r="P486" s="11">
        <v>1</v>
      </c>
      <c r="Q486" s="11" t="s">
        <v>3</v>
      </c>
      <c r="R486" s="11" t="s">
        <v>3</v>
      </c>
      <c r="S486" s="13" t="str">
        <f>IF(N486="","-",IFERROR(VLOOKUP(N486,'[1]All Route Non-Bailment V76'!$A:$AF,32,0),VLOOKUP(N486,'[1]TTVT AAT PxP Bailment EDC V76'!$A:$AC,29,0)))</f>
        <v>6W</v>
      </c>
      <c r="T486" s="11" t="s">
        <v>48</v>
      </c>
      <c r="U486" s="11" t="s">
        <v>233</v>
      </c>
      <c r="V486" s="14" t="s">
        <v>234</v>
      </c>
      <c r="W486" s="11" t="s">
        <v>235</v>
      </c>
      <c r="X486" s="15" t="s">
        <v>311</v>
      </c>
      <c r="Y486" s="15" t="s">
        <v>312</v>
      </c>
      <c r="Z486" s="16" t="s">
        <v>3</v>
      </c>
      <c r="AA486" s="16" t="s">
        <v>3</v>
      </c>
      <c r="AB486" s="16" t="s">
        <v>3</v>
      </c>
      <c r="AC486" s="16" t="s">
        <v>3</v>
      </c>
      <c r="AD486" s="15" t="s">
        <v>3</v>
      </c>
      <c r="AE486" s="15" t="s">
        <v>3</v>
      </c>
      <c r="AF486" s="16" t="s">
        <v>3</v>
      </c>
      <c r="AG486" s="16" t="s">
        <v>3</v>
      </c>
      <c r="AH486" s="16" t="s">
        <v>3</v>
      </c>
      <c r="AI486" s="16" t="s">
        <v>3</v>
      </c>
      <c r="AJ486" s="15" t="s">
        <v>3</v>
      </c>
      <c r="AK486" s="15" t="s">
        <v>3</v>
      </c>
      <c r="AL486" s="16" t="s">
        <v>3</v>
      </c>
      <c r="AM486" s="16" t="s">
        <v>3</v>
      </c>
      <c r="AN486" s="16" t="s">
        <v>3</v>
      </c>
      <c r="AO486" s="16" t="s">
        <v>3</v>
      </c>
      <c r="AP486" s="16" t="s">
        <v>189</v>
      </c>
      <c r="AQ486" s="16" t="s">
        <v>3</v>
      </c>
      <c r="AR486" s="16" t="s">
        <v>3</v>
      </c>
      <c r="AS486" s="16" t="s">
        <v>3</v>
      </c>
      <c r="AT486" s="16" t="s">
        <v>3</v>
      </c>
      <c r="AU486" s="11" t="s">
        <v>3</v>
      </c>
      <c r="AV486" s="11" t="s">
        <v>3</v>
      </c>
      <c r="AW486" s="11" t="s">
        <v>3</v>
      </c>
      <c r="AX486" s="17" t="str">
        <f>VLOOKUP(G486,'[1]JDA data'!$D:$E,2,0)</f>
        <v>TGA468</v>
      </c>
      <c r="AY486" s="17" t="b">
        <f t="shared" si="31"/>
        <v>1</v>
      </c>
      <c r="AZ486" s="17" t="str">
        <f t="shared" si="32"/>
        <v>PPGT</v>
      </c>
    </row>
    <row r="487" spans="1:52" s="18" customFormat="1" ht="16.5" customHeight="1" x14ac:dyDescent="0.35">
      <c r="A487" s="8" t="str">
        <f>IF(N487="","-",IFERROR(VLOOKUP(N487,'[1]All Route Non-Bailment V76'!$A:$H,5,0),VLOOKUP(N487,'[1]TTVT AAT PxP Bailment EDC V76'!$A:$H,5,0)))</f>
        <v>Non Bailment</v>
      </c>
      <c r="B487" s="9" t="str">
        <f t="shared" si="30"/>
        <v>Completed</v>
      </c>
      <c r="C487" s="10">
        <f t="shared" si="33"/>
        <v>486</v>
      </c>
      <c r="D487" s="11" t="s">
        <v>182</v>
      </c>
      <c r="E487" s="12" t="s">
        <v>44</v>
      </c>
      <c r="F487" s="11" t="s">
        <v>0</v>
      </c>
      <c r="G487" s="11">
        <v>4405214</v>
      </c>
      <c r="H487" s="13" t="str">
        <f>IF(N487="","-",IFERROR(VLOOKUP(N487,'[1]All Route Non-Bailment V76'!$A:$H,7,0),VLOOKUP(N487,'[1]TTVT AAT PxP Bailment EDC V76'!$A:$H,7,0)))</f>
        <v>One way</v>
      </c>
      <c r="I487" s="11" t="s">
        <v>45</v>
      </c>
      <c r="J487" s="12">
        <f t="shared" si="34"/>
        <v>45264</v>
      </c>
      <c r="K487" s="12">
        <v>45264</v>
      </c>
      <c r="L487" s="12">
        <v>45264</v>
      </c>
      <c r="M487" s="12" t="s">
        <v>3</v>
      </c>
      <c r="N487" s="11" t="s">
        <v>381</v>
      </c>
      <c r="O487" s="13" t="str">
        <f>IF(N487="","-",IFERROR(VLOOKUP(N487,'[1]All Route Non-Bailment V76'!$A:$H,6,0),VLOOKUP(N487,'[1]TTVT AAT PxP Bailment EDC V76'!$A:$H,6,0)))</f>
        <v>6 - 10</v>
      </c>
      <c r="P487" s="11">
        <v>1</v>
      </c>
      <c r="Q487" s="11" t="s">
        <v>3</v>
      </c>
      <c r="R487" s="11" t="s">
        <v>3</v>
      </c>
      <c r="S487" s="13" t="str">
        <f>IF(N487="","-",IFERROR(VLOOKUP(N487,'[1]All Route Non-Bailment V76'!$A:$AF,32,0),VLOOKUP(N487,'[1]TTVT AAT PxP Bailment EDC V76'!$A:$AC,29,0)))</f>
        <v>6W</v>
      </c>
      <c r="T487" s="11" t="s">
        <v>48</v>
      </c>
      <c r="U487" s="11" t="s">
        <v>275</v>
      </c>
      <c r="V487" s="14" t="s">
        <v>276</v>
      </c>
      <c r="W487" s="11" t="s">
        <v>277</v>
      </c>
      <c r="X487" s="15" t="s">
        <v>311</v>
      </c>
      <c r="Y487" s="15" t="s">
        <v>312</v>
      </c>
      <c r="Z487" s="16" t="s">
        <v>3</v>
      </c>
      <c r="AA487" s="16" t="s">
        <v>3</v>
      </c>
      <c r="AB487" s="16" t="s">
        <v>3</v>
      </c>
      <c r="AC487" s="16" t="s">
        <v>3</v>
      </c>
      <c r="AD487" s="15" t="s">
        <v>3</v>
      </c>
      <c r="AE487" s="15" t="s">
        <v>3</v>
      </c>
      <c r="AF487" s="16" t="s">
        <v>3</v>
      </c>
      <c r="AG487" s="16" t="s">
        <v>3</v>
      </c>
      <c r="AH487" s="16" t="s">
        <v>3</v>
      </c>
      <c r="AI487" s="16" t="s">
        <v>3</v>
      </c>
      <c r="AJ487" s="15" t="s">
        <v>3</v>
      </c>
      <c r="AK487" s="15" t="s">
        <v>3</v>
      </c>
      <c r="AL487" s="16" t="s">
        <v>3</v>
      </c>
      <c r="AM487" s="16" t="s">
        <v>3</v>
      </c>
      <c r="AN487" s="16" t="s">
        <v>3</v>
      </c>
      <c r="AO487" s="16" t="s">
        <v>3</v>
      </c>
      <c r="AP487" s="16" t="s">
        <v>189</v>
      </c>
      <c r="AQ487" s="16" t="s">
        <v>3</v>
      </c>
      <c r="AR487" s="16" t="s">
        <v>3</v>
      </c>
      <c r="AS487" s="16" t="s">
        <v>3</v>
      </c>
      <c r="AT487" s="16" t="s">
        <v>3</v>
      </c>
      <c r="AU487" s="11" t="s">
        <v>3</v>
      </c>
      <c r="AV487" s="11" t="s">
        <v>3</v>
      </c>
      <c r="AW487" s="11" t="s">
        <v>3</v>
      </c>
      <c r="AX487" s="17" t="str">
        <f>VLOOKUP(G487,'[1]JDA data'!$D:$E,2,0)</f>
        <v>TGA468</v>
      </c>
      <c r="AY487" s="17" t="b">
        <f t="shared" si="31"/>
        <v>1</v>
      </c>
      <c r="AZ487" s="17" t="str">
        <f t="shared" si="32"/>
        <v>PPGT</v>
      </c>
    </row>
    <row r="488" spans="1:52" s="18" customFormat="1" ht="16.5" customHeight="1" x14ac:dyDescent="0.35">
      <c r="A488" s="8" t="str">
        <f>IF(N488="","-",IFERROR(VLOOKUP(N488,'[1]All Route Non-Bailment V76'!$A:$H,5,0),VLOOKUP(N488,'[1]TTVT AAT PxP Bailment EDC V76'!$A:$H,5,0)))</f>
        <v>Non Bailment</v>
      </c>
      <c r="B488" s="9" t="str">
        <f t="shared" si="30"/>
        <v>Completed</v>
      </c>
      <c r="C488" s="10">
        <f t="shared" si="33"/>
        <v>487</v>
      </c>
      <c r="D488" s="11" t="s">
        <v>182</v>
      </c>
      <c r="E488" s="12" t="s">
        <v>44</v>
      </c>
      <c r="F488" s="11" t="s">
        <v>0</v>
      </c>
      <c r="G488" s="11">
        <v>4390469</v>
      </c>
      <c r="H488" s="13" t="str">
        <f>IF(N488="","-",IFERROR(VLOOKUP(N488,'[1]All Route Non-Bailment V76'!$A:$H,7,0),VLOOKUP(N488,'[1]TTVT AAT PxP Bailment EDC V76'!$A:$H,7,0)))</f>
        <v>One way</v>
      </c>
      <c r="I488" s="11" t="s">
        <v>45</v>
      </c>
      <c r="J488" s="12">
        <f t="shared" si="34"/>
        <v>45264</v>
      </c>
      <c r="K488" s="12">
        <v>45264</v>
      </c>
      <c r="L488" s="12">
        <v>45264</v>
      </c>
      <c r="M488" s="12" t="s">
        <v>3</v>
      </c>
      <c r="N488" s="11" t="s">
        <v>382</v>
      </c>
      <c r="O488" s="13" t="str">
        <f>IF(N488="","-",IFERROR(VLOOKUP(N488,'[1]All Route Non-Bailment V76'!$A:$H,6,0),VLOOKUP(N488,'[1]TTVT AAT PxP Bailment EDC V76'!$A:$H,6,0)))</f>
        <v>6 - 10</v>
      </c>
      <c r="P488" s="11">
        <v>1</v>
      </c>
      <c r="Q488" s="11" t="s">
        <v>3</v>
      </c>
      <c r="R488" s="11" t="s">
        <v>3</v>
      </c>
      <c r="S488" s="13" t="str">
        <f>IF(N488="","-",IFERROR(VLOOKUP(N488,'[1]All Route Non-Bailment V76'!$A:$AF,32,0),VLOOKUP(N488,'[1]TTVT AAT PxP Bailment EDC V76'!$A:$AC,29,0)))</f>
        <v>6W</v>
      </c>
      <c r="T488" s="11" t="s">
        <v>48</v>
      </c>
      <c r="U488" s="11" t="s">
        <v>383</v>
      </c>
      <c r="V488" s="14" t="s">
        <v>384</v>
      </c>
      <c r="W488" s="11" t="s">
        <v>385</v>
      </c>
      <c r="X488" s="15" t="s">
        <v>311</v>
      </c>
      <c r="Y488" s="15" t="s">
        <v>312</v>
      </c>
      <c r="Z488" s="16" t="s">
        <v>3</v>
      </c>
      <c r="AA488" s="16" t="s">
        <v>3</v>
      </c>
      <c r="AB488" s="16" t="s">
        <v>3</v>
      </c>
      <c r="AC488" s="16" t="s">
        <v>3</v>
      </c>
      <c r="AD488" s="15" t="s">
        <v>3</v>
      </c>
      <c r="AE488" s="15" t="s">
        <v>3</v>
      </c>
      <c r="AF488" s="16" t="s">
        <v>3</v>
      </c>
      <c r="AG488" s="16" t="s">
        <v>3</v>
      </c>
      <c r="AH488" s="16" t="s">
        <v>3</v>
      </c>
      <c r="AI488" s="16" t="s">
        <v>3</v>
      </c>
      <c r="AJ488" s="15" t="s">
        <v>3</v>
      </c>
      <c r="AK488" s="15" t="s">
        <v>3</v>
      </c>
      <c r="AL488" s="16" t="s">
        <v>3</v>
      </c>
      <c r="AM488" s="16" t="s">
        <v>3</v>
      </c>
      <c r="AN488" s="16" t="s">
        <v>3</v>
      </c>
      <c r="AO488" s="16" t="s">
        <v>3</v>
      </c>
      <c r="AP488" s="16" t="s">
        <v>189</v>
      </c>
      <c r="AQ488" s="16" t="s">
        <v>3</v>
      </c>
      <c r="AR488" s="16" t="s">
        <v>3</v>
      </c>
      <c r="AS488" s="16" t="s">
        <v>3</v>
      </c>
      <c r="AT488" s="16" t="s">
        <v>3</v>
      </c>
      <c r="AU488" s="11" t="s">
        <v>3</v>
      </c>
      <c r="AV488" s="11" t="s">
        <v>3</v>
      </c>
      <c r="AW488" s="11" t="s">
        <v>3</v>
      </c>
      <c r="AX488" s="17" t="str">
        <f>VLOOKUP(G488,'[1]JDA data'!$D:$E,2,0)</f>
        <v>TGA055</v>
      </c>
      <c r="AY488" s="17" t="b">
        <f t="shared" si="31"/>
        <v>1</v>
      </c>
      <c r="AZ488" s="17" t="str">
        <f t="shared" si="32"/>
        <v>PPGT</v>
      </c>
    </row>
    <row r="489" spans="1:52" s="18" customFormat="1" ht="16.5" customHeight="1" x14ac:dyDescent="0.35">
      <c r="A489" s="8" t="str">
        <f>IF(N489="","-",IFERROR(VLOOKUP(N489,'[1]All Route Non-Bailment V76'!$A:$H,5,0),VLOOKUP(N489,'[1]TTVT AAT PxP Bailment EDC V76'!$A:$H,5,0)))</f>
        <v>Non Bailment</v>
      </c>
      <c r="B489" s="9" t="str">
        <f t="shared" si="30"/>
        <v>Completed</v>
      </c>
      <c r="C489" s="10">
        <f t="shared" si="33"/>
        <v>488</v>
      </c>
      <c r="D489" s="11" t="s">
        <v>190</v>
      </c>
      <c r="E489" s="12" t="s">
        <v>44</v>
      </c>
      <c r="F489" s="11" t="s">
        <v>0</v>
      </c>
      <c r="G489" s="11">
        <v>4405215</v>
      </c>
      <c r="H489" s="13" t="str">
        <f>IF(N489="","-",IFERROR(VLOOKUP(N489,'[1]All Route Non-Bailment V76'!$A:$H,7,0),VLOOKUP(N489,'[1]TTVT AAT PxP Bailment EDC V76'!$A:$H,7,0)))</f>
        <v>One way</v>
      </c>
      <c r="I489" s="11" t="s">
        <v>45</v>
      </c>
      <c r="J489" s="12">
        <f t="shared" si="34"/>
        <v>45264</v>
      </c>
      <c r="K489" s="12">
        <v>45264</v>
      </c>
      <c r="L489" s="12">
        <v>45264</v>
      </c>
      <c r="M489" s="12" t="s">
        <v>3</v>
      </c>
      <c r="N489" s="11" t="s">
        <v>382</v>
      </c>
      <c r="O489" s="13" t="str">
        <f>IF(N489="","-",IFERROR(VLOOKUP(N489,'[1]All Route Non-Bailment V76'!$A:$H,6,0),VLOOKUP(N489,'[1]TTVT AAT PxP Bailment EDC V76'!$A:$H,6,0)))</f>
        <v>6 - 10</v>
      </c>
      <c r="P489" s="11">
        <v>1</v>
      </c>
      <c r="Q489" s="11" t="s">
        <v>3</v>
      </c>
      <c r="R489" s="11" t="s">
        <v>3</v>
      </c>
      <c r="S489" s="13" t="str">
        <f>IF(N489="","-",IFERROR(VLOOKUP(N489,'[1]All Route Non-Bailment V76'!$A:$AF,32,0),VLOOKUP(N489,'[1]TTVT AAT PxP Bailment EDC V76'!$A:$AC,29,0)))</f>
        <v>6W</v>
      </c>
      <c r="T489" s="11" t="s">
        <v>48</v>
      </c>
      <c r="U489" s="11" t="s">
        <v>210</v>
      </c>
      <c r="V489" s="14" t="s">
        <v>211</v>
      </c>
      <c r="W489" s="11" t="s">
        <v>212</v>
      </c>
      <c r="X489" s="15" t="s">
        <v>311</v>
      </c>
      <c r="Y489" s="15" t="s">
        <v>312</v>
      </c>
      <c r="Z489" s="16" t="s">
        <v>3</v>
      </c>
      <c r="AA489" s="16" t="s">
        <v>3</v>
      </c>
      <c r="AB489" s="16" t="s">
        <v>3</v>
      </c>
      <c r="AC489" s="16" t="s">
        <v>3</v>
      </c>
      <c r="AD489" s="15" t="s">
        <v>3</v>
      </c>
      <c r="AE489" s="15" t="s">
        <v>3</v>
      </c>
      <c r="AF489" s="16" t="s">
        <v>3</v>
      </c>
      <c r="AG489" s="16" t="s">
        <v>3</v>
      </c>
      <c r="AH489" s="16" t="s">
        <v>3</v>
      </c>
      <c r="AI489" s="16" t="s">
        <v>3</v>
      </c>
      <c r="AJ489" s="15" t="s">
        <v>3</v>
      </c>
      <c r="AK489" s="15" t="s">
        <v>3</v>
      </c>
      <c r="AL489" s="16" t="s">
        <v>3</v>
      </c>
      <c r="AM489" s="16" t="s">
        <v>3</v>
      </c>
      <c r="AN489" s="16" t="s">
        <v>3</v>
      </c>
      <c r="AO489" s="16" t="s">
        <v>3</v>
      </c>
      <c r="AP489" s="16" t="s">
        <v>189</v>
      </c>
      <c r="AQ489" s="16" t="s">
        <v>3</v>
      </c>
      <c r="AR489" s="16" t="s">
        <v>3</v>
      </c>
      <c r="AS489" s="16" t="s">
        <v>3</v>
      </c>
      <c r="AT489" s="16" t="s">
        <v>3</v>
      </c>
      <c r="AU489" s="11" t="s">
        <v>3</v>
      </c>
      <c r="AV489" s="11" t="s">
        <v>3</v>
      </c>
      <c r="AW489" s="11" t="s">
        <v>3</v>
      </c>
      <c r="AX489" s="17" t="str">
        <f>VLOOKUP(G489,'[1]JDA data'!$D:$E,2,0)</f>
        <v>TGA055</v>
      </c>
      <c r="AY489" s="17" t="b">
        <f t="shared" si="31"/>
        <v>1</v>
      </c>
      <c r="AZ489" s="17" t="str">
        <f t="shared" si="32"/>
        <v>SPL</v>
      </c>
    </row>
    <row r="490" spans="1:52" s="18" customFormat="1" ht="16.5" customHeight="1" x14ac:dyDescent="0.35">
      <c r="A490" s="8" t="str">
        <f>IF(N490="","-",IFERROR(VLOOKUP(N490,'[1]All Route Non-Bailment V76'!$A:$H,5,0),VLOOKUP(N490,'[1]TTVT AAT PxP Bailment EDC V76'!$A:$H,5,0)))</f>
        <v>Non Bailment</v>
      </c>
      <c r="B490" s="9" t="str">
        <f t="shared" si="30"/>
        <v>Completed</v>
      </c>
      <c r="C490" s="10">
        <f t="shared" si="33"/>
        <v>489</v>
      </c>
      <c r="D490" s="11" t="s">
        <v>194</v>
      </c>
      <c r="E490" s="12" t="s">
        <v>44</v>
      </c>
      <c r="F490" s="11" t="s">
        <v>0</v>
      </c>
      <c r="G490" s="11">
        <v>4405216</v>
      </c>
      <c r="H490" s="13" t="str">
        <f>IF(N490="","-",IFERROR(VLOOKUP(N490,'[1]All Route Non-Bailment V76'!$A:$H,7,0),VLOOKUP(N490,'[1]TTVT AAT PxP Bailment EDC V76'!$A:$H,7,0)))</f>
        <v>One way</v>
      </c>
      <c r="I490" s="11" t="s">
        <v>45</v>
      </c>
      <c r="J490" s="12">
        <f t="shared" si="34"/>
        <v>45264</v>
      </c>
      <c r="K490" s="12">
        <v>45264</v>
      </c>
      <c r="L490" s="12">
        <v>45264</v>
      </c>
      <c r="M490" s="12" t="s">
        <v>3</v>
      </c>
      <c r="N490" s="11" t="s">
        <v>386</v>
      </c>
      <c r="O490" s="13" t="str">
        <f>IF(N490="","-",IFERROR(VLOOKUP(N490,'[1]All Route Non-Bailment V76'!$A:$H,6,0),VLOOKUP(N490,'[1]TTVT AAT PxP Bailment EDC V76'!$A:$H,6,0)))</f>
        <v>6 - 10</v>
      </c>
      <c r="P490" s="11">
        <v>1</v>
      </c>
      <c r="Q490" s="11" t="s">
        <v>3</v>
      </c>
      <c r="R490" s="11" t="s">
        <v>3</v>
      </c>
      <c r="S490" s="13" t="str">
        <f>IF(N490="","-",IFERROR(VLOOKUP(N490,'[1]All Route Non-Bailment V76'!$A:$AF,32,0),VLOOKUP(N490,'[1]TTVT AAT PxP Bailment EDC V76'!$A:$AC,29,0)))</f>
        <v>6W</v>
      </c>
      <c r="T490" s="11" t="s">
        <v>48</v>
      </c>
      <c r="U490" s="11" t="s">
        <v>253</v>
      </c>
      <c r="V490" s="14" t="s">
        <v>254</v>
      </c>
      <c r="W490" s="11" t="s">
        <v>255</v>
      </c>
      <c r="X490" s="15" t="s">
        <v>311</v>
      </c>
      <c r="Y490" s="15" t="s">
        <v>312</v>
      </c>
      <c r="Z490" s="16" t="s">
        <v>3</v>
      </c>
      <c r="AA490" s="16" t="s">
        <v>3</v>
      </c>
      <c r="AB490" s="16" t="s">
        <v>3</v>
      </c>
      <c r="AC490" s="16" t="s">
        <v>3</v>
      </c>
      <c r="AD490" s="15" t="s">
        <v>3</v>
      </c>
      <c r="AE490" s="15" t="s">
        <v>3</v>
      </c>
      <c r="AF490" s="16" t="s">
        <v>3</v>
      </c>
      <c r="AG490" s="16" t="s">
        <v>3</v>
      </c>
      <c r="AH490" s="16" t="s">
        <v>3</v>
      </c>
      <c r="AI490" s="16" t="s">
        <v>3</v>
      </c>
      <c r="AJ490" s="15" t="s">
        <v>3</v>
      </c>
      <c r="AK490" s="15" t="s">
        <v>3</v>
      </c>
      <c r="AL490" s="16" t="s">
        <v>3</v>
      </c>
      <c r="AM490" s="16" t="s">
        <v>3</v>
      </c>
      <c r="AN490" s="16" t="s">
        <v>3</v>
      </c>
      <c r="AO490" s="16" t="s">
        <v>3</v>
      </c>
      <c r="AP490" s="16" t="s">
        <v>189</v>
      </c>
      <c r="AQ490" s="16" t="s">
        <v>3</v>
      </c>
      <c r="AR490" s="16" t="s">
        <v>3</v>
      </c>
      <c r="AS490" s="16" t="s">
        <v>3</v>
      </c>
      <c r="AT490" s="16" t="s">
        <v>3</v>
      </c>
      <c r="AU490" s="11" t="s">
        <v>3</v>
      </c>
      <c r="AV490" s="11" t="s">
        <v>3</v>
      </c>
      <c r="AW490" s="11" t="s">
        <v>3</v>
      </c>
      <c r="AX490" s="17" t="str">
        <f>VLOOKUP(G490,'[1]JDA data'!$D:$E,2,0)</f>
        <v>TGA101</v>
      </c>
      <c r="AY490" s="17" t="b">
        <f t="shared" si="31"/>
        <v>1</v>
      </c>
      <c r="AZ490" s="17" t="str">
        <f t="shared" si="32"/>
        <v>SBA</v>
      </c>
    </row>
    <row r="491" spans="1:52" s="18" customFormat="1" ht="16.5" customHeight="1" x14ac:dyDescent="0.35">
      <c r="A491" s="8" t="str">
        <f>IF(N491="","-",IFERROR(VLOOKUP(N491,'[1]All Route Non-Bailment V76'!$A:$H,5,0),VLOOKUP(N491,'[1]TTVT AAT PxP Bailment EDC V76'!$A:$H,5,0)))</f>
        <v>Non Bailment</v>
      </c>
      <c r="B491" s="9" t="str">
        <f t="shared" si="30"/>
        <v>Completed</v>
      </c>
      <c r="C491" s="10">
        <f t="shared" si="33"/>
        <v>490</v>
      </c>
      <c r="D491" s="11" t="s">
        <v>182</v>
      </c>
      <c r="E491" s="12" t="s">
        <v>44</v>
      </c>
      <c r="F491" s="11" t="s">
        <v>0</v>
      </c>
      <c r="G491" s="11">
        <v>4390474</v>
      </c>
      <c r="H491" s="13" t="str">
        <f>IF(N491="","-",IFERROR(VLOOKUP(N491,'[1]All Route Non-Bailment V76'!$A:$H,7,0),VLOOKUP(N491,'[1]TTVT AAT PxP Bailment EDC V76'!$A:$H,7,0)))</f>
        <v>One way</v>
      </c>
      <c r="I491" s="11" t="s">
        <v>45</v>
      </c>
      <c r="J491" s="12">
        <f t="shared" si="34"/>
        <v>45264</v>
      </c>
      <c r="K491" s="12">
        <v>45264</v>
      </c>
      <c r="L491" s="12">
        <v>45264</v>
      </c>
      <c r="M491" s="12" t="s">
        <v>3</v>
      </c>
      <c r="N491" s="11" t="s">
        <v>387</v>
      </c>
      <c r="O491" s="13" t="str">
        <f>IF(N491="","-",IFERROR(VLOOKUP(N491,'[1]All Route Non-Bailment V76'!$A:$H,6,0),VLOOKUP(N491,'[1]TTVT AAT PxP Bailment EDC V76'!$A:$H,6,0)))</f>
        <v>6 - 10</v>
      </c>
      <c r="P491" s="11">
        <v>1</v>
      </c>
      <c r="Q491" s="11" t="s">
        <v>3</v>
      </c>
      <c r="R491" s="11" t="s">
        <v>3</v>
      </c>
      <c r="S491" s="13" t="str">
        <f>IF(N491="","-",IFERROR(VLOOKUP(N491,'[1]All Route Non-Bailment V76'!$A:$AF,32,0),VLOOKUP(N491,'[1]TTVT AAT PxP Bailment EDC V76'!$A:$AC,29,0)))</f>
        <v>6W</v>
      </c>
      <c r="T491" s="11" t="s">
        <v>48</v>
      </c>
      <c r="U491" s="11" t="s">
        <v>201</v>
      </c>
      <c r="V491" s="14" t="s">
        <v>202</v>
      </c>
      <c r="W491" s="11" t="s">
        <v>203</v>
      </c>
      <c r="X491" s="15" t="s">
        <v>319</v>
      </c>
      <c r="Y491" s="15" t="s">
        <v>320</v>
      </c>
      <c r="Z491" s="16" t="s">
        <v>3</v>
      </c>
      <c r="AA491" s="16" t="s">
        <v>3</v>
      </c>
      <c r="AB491" s="16" t="s">
        <v>3</v>
      </c>
      <c r="AC491" s="16" t="s">
        <v>3</v>
      </c>
      <c r="AD491" s="15" t="s">
        <v>3</v>
      </c>
      <c r="AE491" s="15" t="s">
        <v>3</v>
      </c>
      <c r="AF491" s="16" t="s">
        <v>3</v>
      </c>
      <c r="AG491" s="16" t="s">
        <v>3</v>
      </c>
      <c r="AH491" s="16" t="s">
        <v>3</v>
      </c>
      <c r="AI491" s="16" t="s">
        <v>3</v>
      </c>
      <c r="AJ491" s="15" t="s">
        <v>3</v>
      </c>
      <c r="AK491" s="15" t="s">
        <v>3</v>
      </c>
      <c r="AL491" s="16" t="s">
        <v>3</v>
      </c>
      <c r="AM491" s="16" t="s">
        <v>3</v>
      </c>
      <c r="AN491" s="16" t="s">
        <v>3</v>
      </c>
      <c r="AO491" s="16" t="s">
        <v>3</v>
      </c>
      <c r="AP491" s="16" t="s">
        <v>189</v>
      </c>
      <c r="AQ491" s="16" t="s">
        <v>3</v>
      </c>
      <c r="AR491" s="16" t="s">
        <v>3</v>
      </c>
      <c r="AS491" s="16" t="s">
        <v>3</v>
      </c>
      <c r="AT491" s="16" t="s">
        <v>3</v>
      </c>
      <c r="AU491" s="11" t="s">
        <v>3</v>
      </c>
      <c r="AV491" s="11" t="s">
        <v>3</v>
      </c>
      <c r="AW491" s="11" t="s">
        <v>3</v>
      </c>
      <c r="AX491" s="17" t="str">
        <f>VLOOKUP(G491,'[1]JDA data'!$D:$E,2,0)</f>
        <v>TGA354</v>
      </c>
      <c r="AY491" s="17" t="b">
        <f t="shared" si="31"/>
        <v>1</v>
      </c>
      <c r="AZ491" s="17" t="str">
        <f t="shared" si="32"/>
        <v>PPGT</v>
      </c>
    </row>
    <row r="492" spans="1:52" s="18" customFormat="1" ht="16.5" customHeight="1" x14ac:dyDescent="0.35">
      <c r="A492" s="8" t="str">
        <f>IF(N492="","-",IFERROR(VLOOKUP(N492,'[1]All Route Non-Bailment V76'!$A:$H,5,0),VLOOKUP(N492,'[1]TTVT AAT PxP Bailment EDC V76'!$A:$H,5,0)))</f>
        <v>Non Bailment</v>
      </c>
      <c r="B492" s="9" t="str">
        <f t="shared" si="30"/>
        <v>Completed</v>
      </c>
      <c r="C492" s="10">
        <f t="shared" si="33"/>
        <v>491</v>
      </c>
      <c r="D492" s="11" t="s">
        <v>190</v>
      </c>
      <c r="E492" s="12" t="s">
        <v>44</v>
      </c>
      <c r="F492" s="11" t="s">
        <v>0</v>
      </c>
      <c r="G492" s="11">
        <v>4390475</v>
      </c>
      <c r="H492" s="13" t="str">
        <f>IF(N492="","-",IFERROR(VLOOKUP(N492,'[1]All Route Non-Bailment V76'!$A:$H,7,0),VLOOKUP(N492,'[1]TTVT AAT PxP Bailment EDC V76'!$A:$H,7,0)))</f>
        <v>One way</v>
      </c>
      <c r="I492" s="11" t="s">
        <v>45</v>
      </c>
      <c r="J492" s="12">
        <f t="shared" si="34"/>
        <v>45264</v>
      </c>
      <c r="K492" s="12">
        <v>45264</v>
      </c>
      <c r="L492" s="12">
        <v>45264</v>
      </c>
      <c r="M492" s="12" t="s">
        <v>3</v>
      </c>
      <c r="N492" s="11" t="s">
        <v>388</v>
      </c>
      <c r="O492" s="13" t="str">
        <f>IF(N492="","-",IFERROR(VLOOKUP(N492,'[1]All Route Non-Bailment V76'!$A:$H,6,0),VLOOKUP(N492,'[1]TTVT AAT PxP Bailment EDC V76'!$A:$H,6,0)))</f>
        <v>6 - 10</v>
      </c>
      <c r="P492" s="11">
        <v>1</v>
      </c>
      <c r="Q492" s="11" t="s">
        <v>3</v>
      </c>
      <c r="R492" s="11" t="s">
        <v>3</v>
      </c>
      <c r="S492" s="13" t="str">
        <f>IF(N492="","-",IFERROR(VLOOKUP(N492,'[1]All Route Non-Bailment V76'!$A:$AF,32,0),VLOOKUP(N492,'[1]TTVT AAT PxP Bailment EDC V76'!$A:$AC,29,0)))</f>
        <v>6W</v>
      </c>
      <c r="T492" s="11" t="s">
        <v>48</v>
      </c>
      <c r="U492" s="11" t="s">
        <v>217</v>
      </c>
      <c r="V492" s="14" t="s">
        <v>218</v>
      </c>
      <c r="W492" s="11" t="s">
        <v>219</v>
      </c>
      <c r="X492" s="15" t="s">
        <v>319</v>
      </c>
      <c r="Y492" s="15" t="s">
        <v>320</v>
      </c>
      <c r="Z492" s="16" t="s">
        <v>3</v>
      </c>
      <c r="AA492" s="16" t="s">
        <v>3</v>
      </c>
      <c r="AB492" s="16" t="s">
        <v>3</v>
      </c>
      <c r="AC492" s="16" t="s">
        <v>3</v>
      </c>
      <c r="AD492" s="15" t="s">
        <v>3</v>
      </c>
      <c r="AE492" s="15" t="s">
        <v>3</v>
      </c>
      <c r="AF492" s="16" t="s">
        <v>3</v>
      </c>
      <c r="AG492" s="16" t="s">
        <v>3</v>
      </c>
      <c r="AH492" s="16" t="s">
        <v>3</v>
      </c>
      <c r="AI492" s="16" t="s">
        <v>3</v>
      </c>
      <c r="AJ492" s="15" t="s">
        <v>3</v>
      </c>
      <c r="AK492" s="15" t="s">
        <v>3</v>
      </c>
      <c r="AL492" s="16" t="s">
        <v>3</v>
      </c>
      <c r="AM492" s="16" t="s">
        <v>3</v>
      </c>
      <c r="AN492" s="16" t="s">
        <v>3</v>
      </c>
      <c r="AO492" s="16" t="s">
        <v>3</v>
      </c>
      <c r="AP492" s="16" t="s">
        <v>189</v>
      </c>
      <c r="AQ492" s="16" t="s">
        <v>3</v>
      </c>
      <c r="AR492" s="16" t="s">
        <v>3</v>
      </c>
      <c r="AS492" s="16" t="s">
        <v>3</v>
      </c>
      <c r="AT492" s="16" t="s">
        <v>3</v>
      </c>
      <c r="AU492" s="11" t="s">
        <v>3</v>
      </c>
      <c r="AV492" s="11" t="s">
        <v>3</v>
      </c>
      <c r="AW492" s="11" t="s">
        <v>3</v>
      </c>
      <c r="AX492" s="17" t="str">
        <f>VLOOKUP(G492,'[1]JDA data'!$D:$E,2,0)</f>
        <v>TGA355</v>
      </c>
      <c r="AY492" s="17" t="b">
        <f t="shared" si="31"/>
        <v>1</v>
      </c>
      <c r="AZ492" s="17" t="str">
        <f t="shared" si="32"/>
        <v>SPL</v>
      </c>
    </row>
    <row r="493" spans="1:52" s="18" customFormat="1" ht="16.5" customHeight="1" x14ac:dyDescent="0.35">
      <c r="A493" s="8" t="str">
        <f>IF(N493="","-",IFERROR(VLOOKUP(N493,'[1]All Route Non-Bailment V76'!$A:$H,5,0),VLOOKUP(N493,'[1]TTVT AAT PxP Bailment EDC V76'!$A:$H,5,0)))</f>
        <v>Non Bailment</v>
      </c>
      <c r="B493" s="9" t="str">
        <f t="shared" si="30"/>
        <v>Completed</v>
      </c>
      <c r="C493" s="10">
        <f t="shared" si="33"/>
        <v>492</v>
      </c>
      <c r="D493" s="11" t="s">
        <v>194</v>
      </c>
      <c r="E493" s="12" t="s">
        <v>44</v>
      </c>
      <c r="F493" s="11" t="s">
        <v>0</v>
      </c>
      <c r="G493" s="11">
        <v>4390566</v>
      </c>
      <c r="H493" s="13" t="str">
        <f>IF(N493="","-",IFERROR(VLOOKUP(N493,'[1]All Route Non-Bailment V76'!$A:$H,7,0),VLOOKUP(N493,'[1]TTVT AAT PxP Bailment EDC V76'!$A:$H,7,0)))</f>
        <v>One way</v>
      </c>
      <c r="I493" s="11" t="s">
        <v>45</v>
      </c>
      <c r="J493" s="12">
        <f t="shared" si="34"/>
        <v>45264</v>
      </c>
      <c r="K493" s="12">
        <v>45264</v>
      </c>
      <c r="L493" s="12">
        <v>45264</v>
      </c>
      <c r="M493" s="12" t="s">
        <v>3</v>
      </c>
      <c r="N493" s="11" t="s">
        <v>389</v>
      </c>
      <c r="O493" s="13" t="str">
        <f>IF(N493="","-",IFERROR(VLOOKUP(N493,'[1]All Route Non-Bailment V76'!$A:$H,6,0),VLOOKUP(N493,'[1]TTVT AAT PxP Bailment EDC V76'!$A:$H,6,0)))</f>
        <v>6 - 10</v>
      </c>
      <c r="P493" s="11">
        <v>1</v>
      </c>
      <c r="Q493" s="11" t="s">
        <v>3</v>
      </c>
      <c r="R493" s="11" t="s">
        <v>3</v>
      </c>
      <c r="S493" s="13" t="str">
        <f>IF(N493="","-",IFERROR(VLOOKUP(N493,'[1]All Route Non-Bailment V76'!$A:$AF,32,0),VLOOKUP(N493,'[1]TTVT AAT PxP Bailment EDC V76'!$A:$AC,29,0)))</f>
        <v>6W</v>
      </c>
      <c r="T493" s="11" t="s">
        <v>48</v>
      </c>
      <c r="U493" s="11" t="s">
        <v>204</v>
      </c>
      <c r="V493" s="14" t="s">
        <v>205</v>
      </c>
      <c r="W493" s="11" t="s">
        <v>206</v>
      </c>
      <c r="X493" s="15" t="s">
        <v>319</v>
      </c>
      <c r="Y493" s="15" t="s">
        <v>320</v>
      </c>
      <c r="Z493" s="16" t="s">
        <v>3</v>
      </c>
      <c r="AA493" s="16" t="s">
        <v>3</v>
      </c>
      <c r="AB493" s="16" t="s">
        <v>3</v>
      </c>
      <c r="AC493" s="16" t="s">
        <v>3</v>
      </c>
      <c r="AD493" s="15" t="s">
        <v>3</v>
      </c>
      <c r="AE493" s="15" t="s">
        <v>3</v>
      </c>
      <c r="AF493" s="16" t="s">
        <v>3</v>
      </c>
      <c r="AG493" s="16" t="s">
        <v>3</v>
      </c>
      <c r="AH493" s="16" t="s">
        <v>3</v>
      </c>
      <c r="AI493" s="16" t="s">
        <v>3</v>
      </c>
      <c r="AJ493" s="15" t="s">
        <v>3</v>
      </c>
      <c r="AK493" s="15" t="s">
        <v>3</v>
      </c>
      <c r="AL493" s="16" t="s">
        <v>3</v>
      </c>
      <c r="AM493" s="16" t="s">
        <v>3</v>
      </c>
      <c r="AN493" s="16" t="s">
        <v>3</v>
      </c>
      <c r="AO493" s="16" t="s">
        <v>3</v>
      </c>
      <c r="AP493" s="16" t="s">
        <v>189</v>
      </c>
      <c r="AQ493" s="16" t="s">
        <v>3</v>
      </c>
      <c r="AR493" s="16" t="s">
        <v>3</v>
      </c>
      <c r="AS493" s="16" t="s">
        <v>3</v>
      </c>
      <c r="AT493" s="16" t="s">
        <v>3</v>
      </c>
      <c r="AU493" s="11" t="s">
        <v>3</v>
      </c>
      <c r="AV493" s="11" t="s">
        <v>3</v>
      </c>
      <c r="AW493" s="11" t="s">
        <v>3</v>
      </c>
      <c r="AX493" s="17" t="str">
        <f>VLOOKUP(G493,'[1]JDA data'!$D:$E,2,0)</f>
        <v>TGA320</v>
      </c>
      <c r="AY493" s="17" t="b">
        <f t="shared" si="31"/>
        <v>1</v>
      </c>
      <c r="AZ493" s="17" t="str">
        <f t="shared" si="32"/>
        <v>SBA</v>
      </c>
    </row>
    <row r="494" spans="1:52" s="18" customFormat="1" ht="16.5" customHeight="1" x14ac:dyDescent="0.35">
      <c r="A494" s="8" t="str">
        <f>IF(N494="","-",IFERROR(VLOOKUP(N494,'[1]All Route Non-Bailment V76'!$A:$H,5,0),VLOOKUP(N494,'[1]TTVT AAT PxP Bailment EDC V76'!$A:$H,5,0)))</f>
        <v>Non Bailment</v>
      </c>
      <c r="B494" s="9" t="str">
        <f t="shared" si="30"/>
        <v>Completed</v>
      </c>
      <c r="C494" s="10">
        <f t="shared" si="33"/>
        <v>493</v>
      </c>
      <c r="D494" s="11" t="s">
        <v>182</v>
      </c>
      <c r="E494" s="12" t="s">
        <v>44</v>
      </c>
      <c r="F494" s="11" t="s">
        <v>0</v>
      </c>
      <c r="G494" s="11">
        <v>4390585</v>
      </c>
      <c r="H494" s="13" t="str">
        <f>IF(N494="","-",IFERROR(VLOOKUP(N494,'[1]All Route Non-Bailment V76'!$A:$H,7,0),VLOOKUP(N494,'[1]TTVT AAT PxP Bailment EDC V76'!$A:$H,7,0)))</f>
        <v>One way</v>
      </c>
      <c r="I494" s="11" t="s">
        <v>45</v>
      </c>
      <c r="J494" s="12">
        <f t="shared" si="34"/>
        <v>45264</v>
      </c>
      <c r="K494" s="12">
        <v>45264</v>
      </c>
      <c r="L494" s="12">
        <v>45264</v>
      </c>
      <c r="M494" s="12" t="s">
        <v>3</v>
      </c>
      <c r="N494" s="11" t="s">
        <v>390</v>
      </c>
      <c r="O494" s="13" t="str">
        <f>IF(N494="","-",IFERROR(VLOOKUP(N494,'[1]All Route Non-Bailment V76'!$A:$H,6,0),VLOOKUP(N494,'[1]TTVT AAT PxP Bailment EDC V76'!$A:$H,6,0)))</f>
        <v>6 - 10</v>
      </c>
      <c r="P494" s="11">
        <v>1</v>
      </c>
      <c r="Q494" s="11" t="s">
        <v>3</v>
      </c>
      <c r="R494" s="11" t="s">
        <v>3</v>
      </c>
      <c r="S494" s="13" t="str">
        <f>IF(N494="","-",IFERROR(VLOOKUP(N494,'[1]All Route Non-Bailment V76'!$A:$AF,32,0),VLOOKUP(N494,'[1]TTVT AAT PxP Bailment EDC V76'!$A:$AC,29,0)))</f>
        <v>6W</v>
      </c>
      <c r="T494" s="11" t="s">
        <v>48</v>
      </c>
      <c r="U494" s="11" t="s">
        <v>260</v>
      </c>
      <c r="V494" s="14" t="s">
        <v>261</v>
      </c>
      <c r="W494" s="11" t="s">
        <v>262</v>
      </c>
      <c r="X494" s="15" t="s">
        <v>319</v>
      </c>
      <c r="Y494" s="15" t="s">
        <v>320</v>
      </c>
      <c r="Z494" s="16" t="s">
        <v>3</v>
      </c>
      <c r="AA494" s="16" t="s">
        <v>3</v>
      </c>
      <c r="AB494" s="16" t="s">
        <v>3</v>
      </c>
      <c r="AC494" s="16" t="s">
        <v>3</v>
      </c>
      <c r="AD494" s="15" t="s">
        <v>3</v>
      </c>
      <c r="AE494" s="15" t="s">
        <v>3</v>
      </c>
      <c r="AF494" s="16" t="s">
        <v>3</v>
      </c>
      <c r="AG494" s="16" t="s">
        <v>3</v>
      </c>
      <c r="AH494" s="16" t="s">
        <v>3</v>
      </c>
      <c r="AI494" s="16" t="s">
        <v>3</v>
      </c>
      <c r="AJ494" s="15" t="s">
        <v>3</v>
      </c>
      <c r="AK494" s="15" t="s">
        <v>3</v>
      </c>
      <c r="AL494" s="16" t="s">
        <v>3</v>
      </c>
      <c r="AM494" s="16" t="s">
        <v>3</v>
      </c>
      <c r="AN494" s="16" t="s">
        <v>3</v>
      </c>
      <c r="AO494" s="16" t="s">
        <v>3</v>
      </c>
      <c r="AP494" s="16" t="s">
        <v>189</v>
      </c>
      <c r="AQ494" s="16" t="s">
        <v>3</v>
      </c>
      <c r="AR494" s="16" t="s">
        <v>3</v>
      </c>
      <c r="AS494" s="16" t="s">
        <v>3</v>
      </c>
      <c r="AT494" s="16" t="s">
        <v>3</v>
      </c>
      <c r="AU494" s="11" t="s">
        <v>3</v>
      </c>
      <c r="AV494" s="11" t="s">
        <v>3</v>
      </c>
      <c r="AW494" s="11" t="s">
        <v>3</v>
      </c>
      <c r="AX494" s="17" t="str">
        <f>VLOOKUP(G494,'[1]JDA data'!$D:$E,2,0)</f>
        <v>TGA316</v>
      </c>
      <c r="AY494" s="17" t="b">
        <f t="shared" si="31"/>
        <v>1</v>
      </c>
      <c r="AZ494" s="17" t="str">
        <f t="shared" si="32"/>
        <v>PPGT</v>
      </c>
    </row>
    <row r="495" spans="1:52" s="18" customFormat="1" ht="16.5" customHeight="1" x14ac:dyDescent="0.35">
      <c r="A495" s="8" t="str">
        <f>IF(N495="","-",IFERROR(VLOOKUP(N495,'[1]All Route Non-Bailment V76'!$A:$H,5,0),VLOOKUP(N495,'[1]TTVT AAT PxP Bailment EDC V76'!$A:$H,5,0)))</f>
        <v>Non Bailment</v>
      </c>
      <c r="B495" s="9" t="str">
        <f t="shared" si="30"/>
        <v>Completed</v>
      </c>
      <c r="C495" s="10">
        <f t="shared" si="33"/>
        <v>494</v>
      </c>
      <c r="D495" s="11" t="s">
        <v>190</v>
      </c>
      <c r="E495" s="12" t="s">
        <v>44</v>
      </c>
      <c r="F495" s="11" t="s">
        <v>0</v>
      </c>
      <c r="G495" s="11">
        <v>4390587</v>
      </c>
      <c r="H495" s="13" t="str">
        <f>IF(N495="","-",IFERROR(VLOOKUP(N495,'[1]All Route Non-Bailment V76'!$A:$H,7,0),VLOOKUP(N495,'[1]TTVT AAT PxP Bailment EDC V76'!$A:$H,7,0)))</f>
        <v>One way</v>
      </c>
      <c r="I495" s="11" t="s">
        <v>45</v>
      </c>
      <c r="J495" s="12">
        <f t="shared" si="34"/>
        <v>45264</v>
      </c>
      <c r="K495" s="12">
        <v>45264</v>
      </c>
      <c r="L495" s="12">
        <v>45264</v>
      </c>
      <c r="M495" s="12" t="s">
        <v>3</v>
      </c>
      <c r="N495" s="11" t="s">
        <v>391</v>
      </c>
      <c r="O495" s="13" t="str">
        <f>IF(N495="","-",IFERROR(VLOOKUP(N495,'[1]All Route Non-Bailment V76'!$A:$H,6,0),VLOOKUP(N495,'[1]TTVT AAT PxP Bailment EDC V76'!$A:$H,6,0)))</f>
        <v>6 - 10</v>
      </c>
      <c r="P495" s="11">
        <v>1</v>
      </c>
      <c r="Q495" s="11" t="s">
        <v>3</v>
      </c>
      <c r="R495" s="11" t="s">
        <v>3</v>
      </c>
      <c r="S495" s="13" t="str">
        <f>IF(N495="","-",IFERROR(VLOOKUP(N495,'[1]All Route Non-Bailment V76'!$A:$AF,32,0),VLOOKUP(N495,'[1]TTVT AAT PxP Bailment EDC V76'!$A:$AC,29,0)))</f>
        <v>6W</v>
      </c>
      <c r="T495" s="11" t="s">
        <v>48</v>
      </c>
      <c r="U495" s="11" t="s">
        <v>247</v>
      </c>
      <c r="V495" s="14" t="s">
        <v>248</v>
      </c>
      <c r="W495" s="11" t="s">
        <v>249</v>
      </c>
      <c r="X495" s="15" t="s">
        <v>319</v>
      </c>
      <c r="Y495" s="15" t="s">
        <v>320</v>
      </c>
      <c r="Z495" s="16" t="s">
        <v>3</v>
      </c>
      <c r="AA495" s="16" t="s">
        <v>3</v>
      </c>
      <c r="AB495" s="16" t="s">
        <v>3</v>
      </c>
      <c r="AC495" s="16" t="s">
        <v>3</v>
      </c>
      <c r="AD495" s="15" t="s">
        <v>3</v>
      </c>
      <c r="AE495" s="15" t="s">
        <v>3</v>
      </c>
      <c r="AF495" s="16" t="s">
        <v>3</v>
      </c>
      <c r="AG495" s="16" t="s">
        <v>3</v>
      </c>
      <c r="AH495" s="16" t="s">
        <v>3</v>
      </c>
      <c r="AI495" s="16" t="s">
        <v>3</v>
      </c>
      <c r="AJ495" s="15" t="s">
        <v>3</v>
      </c>
      <c r="AK495" s="15" t="s">
        <v>3</v>
      </c>
      <c r="AL495" s="16" t="s">
        <v>3</v>
      </c>
      <c r="AM495" s="16" t="s">
        <v>3</v>
      </c>
      <c r="AN495" s="16" t="s">
        <v>3</v>
      </c>
      <c r="AO495" s="16" t="s">
        <v>3</v>
      </c>
      <c r="AP495" s="16" t="s">
        <v>189</v>
      </c>
      <c r="AQ495" s="16" t="s">
        <v>3</v>
      </c>
      <c r="AR495" s="16" t="s">
        <v>3</v>
      </c>
      <c r="AS495" s="16" t="s">
        <v>3</v>
      </c>
      <c r="AT495" s="16" t="s">
        <v>3</v>
      </c>
      <c r="AU495" s="11" t="s">
        <v>3</v>
      </c>
      <c r="AV495" s="11" t="s">
        <v>3</v>
      </c>
      <c r="AW495" s="11" t="s">
        <v>3</v>
      </c>
      <c r="AX495" s="17" t="str">
        <f>VLOOKUP(G495,'[1]JDA data'!$D:$E,2,0)</f>
        <v>TGA319</v>
      </c>
      <c r="AY495" s="17" t="b">
        <f t="shared" si="31"/>
        <v>1</v>
      </c>
      <c r="AZ495" s="17" t="str">
        <f t="shared" si="32"/>
        <v>SPL</v>
      </c>
    </row>
    <row r="496" spans="1:52" s="18" customFormat="1" ht="16.5" customHeight="1" x14ac:dyDescent="0.35">
      <c r="A496" s="8" t="str">
        <f>IF(N496="","-",IFERROR(VLOOKUP(N496,'[1]All Route Non-Bailment V76'!$A:$H,5,0),VLOOKUP(N496,'[1]TTVT AAT PxP Bailment EDC V76'!$A:$H,5,0)))</f>
        <v>Non Bailment</v>
      </c>
      <c r="B496" s="9" t="str">
        <f t="shared" si="30"/>
        <v>Completed</v>
      </c>
      <c r="C496" s="10">
        <f t="shared" si="33"/>
        <v>495</v>
      </c>
      <c r="D496" s="11" t="s">
        <v>194</v>
      </c>
      <c r="E496" s="12" t="s">
        <v>44</v>
      </c>
      <c r="F496" s="11" t="s">
        <v>0</v>
      </c>
      <c r="G496" s="11">
        <v>4390562</v>
      </c>
      <c r="H496" s="13" t="str">
        <f>IF(N496="","-",IFERROR(VLOOKUP(N496,'[1]All Route Non-Bailment V76'!$A:$H,7,0),VLOOKUP(N496,'[1]TTVT AAT PxP Bailment EDC V76'!$A:$H,7,0)))</f>
        <v>One way</v>
      </c>
      <c r="I496" s="11" t="s">
        <v>45</v>
      </c>
      <c r="J496" s="12">
        <f t="shared" si="34"/>
        <v>45264</v>
      </c>
      <c r="K496" s="12">
        <v>45264</v>
      </c>
      <c r="L496" s="12">
        <v>45264</v>
      </c>
      <c r="M496" s="12" t="s">
        <v>3</v>
      </c>
      <c r="N496" s="11" t="s">
        <v>392</v>
      </c>
      <c r="O496" s="13" t="str">
        <f>IF(N496="","-",IFERROR(VLOOKUP(N496,'[1]All Route Non-Bailment V76'!$A:$H,6,0),VLOOKUP(N496,'[1]TTVT AAT PxP Bailment EDC V76'!$A:$H,6,0)))</f>
        <v>6 - 10</v>
      </c>
      <c r="P496" s="11">
        <v>1</v>
      </c>
      <c r="Q496" s="11" t="s">
        <v>3</v>
      </c>
      <c r="R496" s="11" t="s">
        <v>3</v>
      </c>
      <c r="S496" s="13" t="str">
        <f>IF(N496="","-",IFERROR(VLOOKUP(N496,'[1]All Route Non-Bailment V76'!$A:$AF,32,0),VLOOKUP(N496,'[1]TTVT AAT PxP Bailment EDC V76'!$A:$AC,29,0)))</f>
        <v>6W</v>
      </c>
      <c r="T496" s="11" t="s">
        <v>48</v>
      </c>
      <c r="U496" s="11" t="s">
        <v>220</v>
      </c>
      <c r="V496" s="14" t="s">
        <v>221</v>
      </c>
      <c r="W496" s="11" t="s">
        <v>222</v>
      </c>
      <c r="X496" s="15" t="s">
        <v>319</v>
      </c>
      <c r="Y496" s="15" t="s">
        <v>320</v>
      </c>
      <c r="Z496" s="16" t="s">
        <v>3</v>
      </c>
      <c r="AA496" s="16" t="s">
        <v>3</v>
      </c>
      <c r="AB496" s="16" t="s">
        <v>3</v>
      </c>
      <c r="AC496" s="16" t="s">
        <v>3</v>
      </c>
      <c r="AD496" s="15" t="s">
        <v>3</v>
      </c>
      <c r="AE496" s="15" t="s">
        <v>3</v>
      </c>
      <c r="AF496" s="16" t="s">
        <v>3</v>
      </c>
      <c r="AG496" s="16" t="s">
        <v>3</v>
      </c>
      <c r="AH496" s="16" t="s">
        <v>3</v>
      </c>
      <c r="AI496" s="16" t="s">
        <v>3</v>
      </c>
      <c r="AJ496" s="15" t="s">
        <v>3</v>
      </c>
      <c r="AK496" s="15" t="s">
        <v>3</v>
      </c>
      <c r="AL496" s="16" t="s">
        <v>3</v>
      </c>
      <c r="AM496" s="16" t="s">
        <v>3</v>
      </c>
      <c r="AN496" s="16" t="s">
        <v>3</v>
      </c>
      <c r="AO496" s="16" t="s">
        <v>3</v>
      </c>
      <c r="AP496" s="16" t="s">
        <v>189</v>
      </c>
      <c r="AQ496" s="16" t="s">
        <v>3</v>
      </c>
      <c r="AR496" s="16" t="s">
        <v>3</v>
      </c>
      <c r="AS496" s="16" t="s">
        <v>3</v>
      </c>
      <c r="AT496" s="16" t="s">
        <v>3</v>
      </c>
      <c r="AU496" s="11" t="s">
        <v>3</v>
      </c>
      <c r="AV496" s="11" t="s">
        <v>3</v>
      </c>
      <c r="AW496" s="11" t="s">
        <v>3</v>
      </c>
      <c r="AX496" s="17" t="str">
        <f>VLOOKUP(G496,'[1]JDA data'!$D:$E,2,0)</f>
        <v>TGA315</v>
      </c>
      <c r="AY496" s="17" t="b">
        <f t="shared" si="31"/>
        <v>1</v>
      </c>
      <c r="AZ496" s="17" t="str">
        <f t="shared" si="32"/>
        <v>SBA</v>
      </c>
    </row>
    <row r="497" spans="1:52" s="18" customFormat="1" ht="16.5" customHeight="1" x14ac:dyDescent="0.35">
      <c r="A497" s="8" t="str">
        <f>IF(N497="","-",IFERROR(VLOOKUP(N497,'[1]All Route Non-Bailment V76'!$A:$H,5,0),VLOOKUP(N497,'[1]TTVT AAT PxP Bailment EDC V76'!$A:$H,5,0)))</f>
        <v>Non Bailment</v>
      </c>
      <c r="B497" s="9" t="str">
        <f t="shared" si="30"/>
        <v>Completed</v>
      </c>
      <c r="C497" s="10">
        <f t="shared" si="33"/>
        <v>496</v>
      </c>
      <c r="D497" s="11" t="s">
        <v>182</v>
      </c>
      <c r="E497" s="12" t="s">
        <v>44</v>
      </c>
      <c r="F497" s="11" t="s">
        <v>0</v>
      </c>
      <c r="G497" s="11">
        <v>4390586</v>
      </c>
      <c r="H497" s="13" t="str">
        <f>IF(N497="","-",IFERROR(VLOOKUP(N497,'[1]All Route Non-Bailment V76'!$A:$H,7,0),VLOOKUP(N497,'[1]TTVT AAT PxP Bailment EDC V76'!$A:$H,7,0)))</f>
        <v>One way</v>
      </c>
      <c r="I497" s="11" t="s">
        <v>45</v>
      </c>
      <c r="J497" s="12">
        <f t="shared" si="34"/>
        <v>45264</v>
      </c>
      <c r="K497" s="12">
        <v>45264</v>
      </c>
      <c r="L497" s="12">
        <v>45264</v>
      </c>
      <c r="M497" s="12" t="s">
        <v>3</v>
      </c>
      <c r="N497" s="11" t="s">
        <v>393</v>
      </c>
      <c r="O497" s="13" t="str">
        <f>IF(N497="","-",IFERROR(VLOOKUP(N497,'[1]All Route Non-Bailment V76'!$A:$H,6,0),VLOOKUP(N497,'[1]TTVT AAT PxP Bailment EDC V76'!$A:$H,6,0)))</f>
        <v>6 - 10</v>
      </c>
      <c r="P497" s="11">
        <v>1</v>
      </c>
      <c r="Q497" s="11" t="s">
        <v>3</v>
      </c>
      <c r="R497" s="11" t="s">
        <v>3</v>
      </c>
      <c r="S497" s="13" t="str">
        <f>IF(N497="","-",IFERROR(VLOOKUP(N497,'[1]All Route Non-Bailment V76'!$A:$AF,32,0),VLOOKUP(N497,'[1]TTVT AAT PxP Bailment EDC V76'!$A:$AC,29,0)))</f>
        <v>6W</v>
      </c>
      <c r="T497" s="11" t="s">
        <v>48</v>
      </c>
      <c r="U497" s="11" t="s">
        <v>233</v>
      </c>
      <c r="V497" s="14" t="s">
        <v>234</v>
      </c>
      <c r="W497" s="11" t="s">
        <v>235</v>
      </c>
      <c r="X497" s="15" t="s">
        <v>319</v>
      </c>
      <c r="Y497" s="15" t="s">
        <v>320</v>
      </c>
      <c r="Z497" s="16" t="s">
        <v>3</v>
      </c>
      <c r="AA497" s="16" t="s">
        <v>3</v>
      </c>
      <c r="AB497" s="16" t="s">
        <v>3</v>
      </c>
      <c r="AC497" s="16" t="s">
        <v>3</v>
      </c>
      <c r="AD497" s="15" t="s">
        <v>3</v>
      </c>
      <c r="AE497" s="15" t="s">
        <v>3</v>
      </c>
      <c r="AF497" s="16" t="s">
        <v>3</v>
      </c>
      <c r="AG497" s="16" t="s">
        <v>3</v>
      </c>
      <c r="AH497" s="16" t="s">
        <v>3</v>
      </c>
      <c r="AI497" s="16" t="s">
        <v>3</v>
      </c>
      <c r="AJ497" s="15" t="s">
        <v>3</v>
      </c>
      <c r="AK497" s="15" t="s">
        <v>3</v>
      </c>
      <c r="AL497" s="16" t="s">
        <v>3</v>
      </c>
      <c r="AM497" s="16" t="s">
        <v>3</v>
      </c>
      <c r="AN497" s="16" t="s">
        <v>3</v>
      </c>
      <c r="AO497" s="16" t="s">
        <v>3</v>
      </c>
      <c r="AP497" s="16" t="s">
        <v>189</v>
      </c>
      <c r="AQ497" s="16" t="s">
        <v>3</v>
      </c>
      <c r="AR497" s="16" t="s">
        <v>3</v>
      </c>
      <c r="AS497" s="16" t="s">
        <v>3</v>
      </c>
      <c r="AT497" s="16" t="s">
        <v>3</v>
      </c>
      <c r="AU497" s="11" t="s">
        <v>3</v>
      </c>
      <c r="AV497" s="11" t="s">
        <v>3</v>
      </c>
      <c r="AW497" s="11" t="s">
        <v>3</v>
      </c>
      <c r="AX497" s="17" t="str">
        <f>VLOOKUP(G497,'[1]JDA data'!$D:$E,2,0)</f>
        <v>TGA318</v>
      </c>
      <c r="AY497" s="17" t="b">
        <f t="shared" si="31"/>
        <v>1</v>
      </c>
      <c r="AZ497" s="17" t="str">
        <f t="shared" si="32"/>
        <v>PPGT</v>
      </c>
    </row>
    <row r="498" spans="1:52" s="18" customFormat="1" ht="16.5" customHeight="1" x14ac:dyDescent="0.35">
      <c r="A498" s="8" t="str">
        <f>IF(N498="","-",IFERROR(VLOOKUP(N498,'[1]All Route Non-Bailment V76'!$A:$H,5,0),VLOOKUP(N498,'[1]TTVT AAT PxP Bailment EDC V76'!$A:$H,5,0)))</f>
        <v>Non Bailment</v>
      </c>
      <c r="B498" s="9" t="str">
        <f t="shared" si="30"/>
        <v>Completed</v>
      </c>
      <c r="C498" s="10">
        <f t="shared" si="33"/>
        <v>497</v>
      </c>
      <c r="D498" s="11" t="s">
        <v>190</v>
      </c>
      <c r="E498" s="12" t="s">
        <v>44</v>
      </c>
      <c r="F498" s="11" t="s">
        <v>0</v>
      </c>
      <c r="G498" s="11">
        <v>4390565</v>
      </c>
      <c r="H498" s="13" t="str">
        <f>IF(N498="","-",IFERROR(VLOOKUP(N498,'[1]All Route Non-Bailment V76'!$A:$H,7,0),VLOOKUP(N498,'[1]TTVT AAT PxP Bailment EDC V76'!$A:$H,7,0)))</f>
        <v>One way</v>
      </c>
      <c r="I498" s="11" t="s">
        <v>45</v>
      </c>
      <c r="J498" s="12">
        <f t="shared" si="34"/>
        <v>45264</v>
      </c>
      <c r="K498" s="12">
        <v>45264</v>
      </c>
      <c r="L498" s="12">
        <v>45264</v>
      </c>
      <c r="M498" s="12" t="s">
        <v>3</v>
      </c>
      <c r="N498" s="11" t="s">
        <v>394</v>
      </c>
      <c r="O498" s="13" t="str">
        <f>IF(N498="","-",IFERROR(VLOOKUP(N498,'[1]All Route Non-Bailment V76'!$A:$H,6,0),VLOOKUP(N498,'[1]TTVT AAT PxP Bailment EDC V76'!$A:$H,6,0)))</f>
        <v>6 - 10</v>
      </c>
      <c r="P498" s="11">
        <v>1</v>
      </c>
      <c r="Q498" s="11" t="s">
        <v>3</v>
      </c>
      <c r="R498" s="11" t="s">
        <v>3</v>
      </c>
      <c r="S498" s="13" t="str">
        <f>IF(N498="","-",IFERROR(VLOOKUP(N498,'[1]All Route Non-Bailment V76'!$A:$AF,32,0),VLOOKUP(N498,'[1]TTVT AAT PxP Bailment EDC V76'!$A:$AC,29,0)))</f>
        <v>6W</v>
      </c>
      <c r="T498" s="11" t="s">
        <v>48</v>
      </c>
      <c r="U498" s="11" t="s">
        <v>247</v>
      </c>
      <c r="V498" s="14" t="s">
        <v>248</v>
      </c>
      <c r="W498" s="11" t="s">
        <v>249</v>
      </c>
      <c r="X498" s="15" t="s">
        <v>319</v>
      </c>
      <c r="Y498" s="15" t="s">
        <v>320</v>
      </c>
      <c r="Z498" s="16" t="s">
        <v>3</v>
      </c>
      <c r="AA498" s="16" t="s">
        <v>3</v>
      </c>
      <c r="AB498" s="16" t="s">
        <v>3</v>
      </c>
      <c r="AC498" s="16" t="s">
        <v>3</v>
      </c>
      <c r="AD498" s="15" t="s">
        <v>3</v>
      </c>
      <c r="AE498" s="15" t="s">
        <v>3</v>
      </c>
      <c r="AF498" s="16" t="s">
        <v>3</v>
      </c>
      <c r="AG498" s="16" t="s">
        <v>3</v>
      </c>
      <c r="AH498" s="16" t="s">
        <v>3</v>
      </c>
      <c r="AI498" s="16" t="s">
        <v>3</v>
      </c>
      <c r="AJ498" s="15" t="s">
        <v>3</v>
      </c>
      <c r="AK498" s="15" t="s">
        <v>3</v>
      </c>
      <c r="AL498" s="16" t="s">
        <v>3</v>
      </c>
      <c r="AM498" s="16" t="s">
        <v>3</v>
      </c>
      <c r="AN498" s="16" t="s">
        <v>3</v>
      </c>
      <c r="AO498" s="16" t="s">
        <v>3</v>
      </c>
      <c r="AP498" s="16" t="s">
        <v>189</v>
      </c>
      <c r="AQ498" s="16" t="s">
        <v>3</v>
      </c>
      <c r="AR498" s="16" t="s">
        <v>3</v>
      </c>
      <c r="AS498" s="16" t="s">
        <v>3</v>
      </c>
      <c r="AT498" s="16" t="s">
        <v>3</v>
      </c>
      <c r="AU498" s="11" t="s">
        <v>3</v>
      </c>
      <c r="AV498" s="11" t="s">
        <v>3</v>
      </c>
      <c r="AW498" s="11" t="s">
        <v>3</v>
      </c>
      <c r="AX498" s="17" t="str">
        <f>VLOOKUP(G498,'[1]JDA data'!$D:$E,2,0)</f>
        <v>TGA317</v>
      </c>
      <c r="AY498" s="17" t="b">
        <f t="shared" si="31"/>
        <v>1</v>
      </c>
      <c r="AZ498" s="17" t="str">
        <f t="shared" si="32"/>
        <v>SPL</v>
      </c>
    </row>
    <row r="499" spans="1:52" s="18" customFormat="1" ht="16.5" customHeight="1" x14ac:dyDescent="0.35">
      <c r="A499" s="8" t="str">
        <f>IF(N499="","-",IFERROR(VLOOKUP(N499,'[1]All Route Non-Bailment V76'!$A:$H,5,0),VLOOKUP(N499,'[1]TTVT AAT PxP Bailment EDC V76'!$A:$H,5,0)))</f>
        <v>Non Bailment</v>
      </c>
      <c r="B499" s="9" t="str">
        <f t="shared" si="30"/>
        <v>Completed</v>
      </c>
      <c r="C499" s="10">
        <f t="shared" si="33"/>
        <v>498</v>
      </c>
      <c r="D499" s="11" t="s">
        <v>229</v>
      </c>
      <c r="E499" s="12" t="s">
        <v>44</v>
      </c>
      <c r="F499" s="11" t="s">
        <v>0</v>
      </c>
      <c r="G499" s="11">
        <v>4390584</v>
      </c>
      <c r="H499" s="13" t="str">
        <f>IF(N499="","-",IFERROR(VLOOKUP(N499,'[1]All Route Non-Bailment V76'!$A:$H,7,0),VLOOKUP(N499,'[1]TTVT AAT PxP Bailment EDC V76'!$A:$H,7,0)))</f>
        <v>One way</v>
      </c>
      <c r="I499" s="11" t="s">
        <v>45</v>
      </c>
      <c r="J499" s="12">
        <f t="shared" si="34"/>
        <v>45264</v>
      </c>
      <c r="K499" s="12">
        <v>45264</v>
      </c>
      <c r="L499" s="12">
        <v>45264</v>
      </c>
      <c r="M499" s="12" t="s">
        <v>3</v>
      </c>
      <c r="N499" s="11" t="s">
        <v>395</v>
      </c>
      <c r="O499" s="13" t="str">
        <f>IF(N499="","-",IFERROR(VLOOKUP(N499,'[1]All Route Non-Bailment V76'!$A:$H,6,0),VLOOKUP(N499,'[1]TTVT AAT PxP Bailment EDC V76'!$A:$H,6,0)))</f>
        <v>6 - 10</v>
      </c>
      <c r="P499" s="11">
        <v>1</v>
      </c>
      <c r="Q499" s="11" t="s">
        <v>3</v>
      </c>
      <c r="R499" s="11" t="s">
        <v>3</v>
      </c>
      <c r="S499" s="13" t="str">
        <f>IF(N499="","-",IFERROR(VLOOKUP(N499,'[1]All Route Non-Bailment V76'!$A:$AF,32,0),VLOOKUP(N499,'[1]TTVT AAT PxP Bailment EDC V76'!$A:$AC,29,0)))</f>
        <v>6W</v>
      </c>
      <c r="T499" s="11" t="s">
        <v>48</v>
      </c>
      <c r="U499" s="11" t="s">
        <v>230</v>
      </c>
      <c r="V499" s="14" t="s">
        <v>231</v>
      </c>
      <c r="W499" s="11" t="s">
        <v>232</v>
      </c>
      <c r="X499" s="15" t="s">
        <v>319</v>
      </c>
      <c r="Y499" s="15" t="s">
        <v>320</v>
      </c>
      <c r="Z499" s="16" t="s">
        <v>3</v>
      </c>
      <c r="AA499" s="16" t="s">
        <v>3</v>
      </c>
      <c r="AB499" s="16" t="s">
        <v>3</v>
      </c>
      <c r="AC499" s="16" t="s">
        <v>3</v>
      </c>
      <c r="AD499" s="15" t="s">
        <v>3</v>
      </c>
      <c r="AE499" s="15" t="s">
        <v>3</v>
      </c>
      <c r="AF499" s="16" t="s">
        <v>3</v>
      </c>
      <c r="AG499" s="16" t="s">
        <v>3</v>
      </c>
      <c r="AH499" s="16" t="s">
        <v>3</v>
      </c>
      <c r="AI499" s="16" t="s">
        <v>3</v>
      </c>
      <c r="AJ499" s="15" t="s">
        <v>3</v>
      </c>
      <c r="AK499" s="15" t="s">
        <v>3</v>
      </c>
      <c r="AL499" s="16" t="s">
        <v>3</v>
      </c>
      <c r="AM499" s="16" t="s">
        <v>3</v>
      </c>
      <c r="AN499" s="16" t="s">
        <v>3</v>
      </c>
      <c r="AO499" s="16" t="s">
        <v>3</v>
      </c>
      <c r="AP499" s="16" t="s">
        <v>189</v>
      </c>
      <c r="AQ499" s="16" t="s">
        <v>3</v>
      </c>
      <c r="AR499" s="16" t="s">
        <v>3</v>
      </c>
      <c r="AS499" s="16" t="s">
        <v>3</v>
      </c>
      <c r="AT499" s="16" t="s">
        <v>3</v>
      </c>
      <c r="AU499" s="11" t="s">
        <v>3</v>
      </c>
      <c r="AV499" s="11" t="s">
        <v>3</v>
      </c>
      <c r="AW499" s="11" t="s">
        <v>3</v>
      </c>
      <c r="AX499" s="17" t="str">
        <f>VLOOKUP(G499,'[1]JDA data'!$D:$E,2,0)</f>
        <v>TGA314</v>
      </c>
      <c r="AY499" s="17" t="b">
        <f t="shared" si="31"/>
        <v>1</v>
      </c>
      <c r="AZ499" s="17" t="str">
        <f t="shared" si="32"/>
        <v>RRCS</v>
      </c>
    </row>
    <row r="500" spans="1:52" s="18" customFormat="1" ht="16.5" customHeight="1" x14ac:dyDescent="0.35">
      <c r="A500" s="8" t="str">
        <f>IF(N500="","-",IFERROR(VLOOKUP(N500,'[1]All Route Non-Bailment V76'!$A:$H,5,0),VLOOKUP(N500,'[1]TTVT AAT PxP Bailment EDC V76'!$A:$H,5,0)))</f>
        <v>Non Bailment</v>
      </c>
      <c r="B500" s="9" t="str">
        <f t="shared" si="30"/>
        <v>Completed</v>
      </c>
      <c r="C500" s="10">
        <f t="shared" si="33"/>
        <v>499</v>
      </c>
      <c r="D500" s="11" t="s">
        <v>182</v>
      </c>
      <c r="E500" s="12" t="s">
        <v>44</v>
      </c>
      <c r="F500" s="11" t="s">
        <v>0</v>
      </c>
      <c r="G500" s="11">
        <v>4405217</v>
      </c>
      <c r="H500" s="13" t="str">
        <f>IF(N500="","-",IFERROR(VLOOKUP(N500,'[1]All Route Non-Bailment V76'!$A:$H,7,0),VLOOKUP(N500,'[1]TTVT AAT PxP Bailment EDC V76'!$A:$H,7,0)))</f>
        <v>One way</v>
      </c>
      <c r="I500" s="11" t="s">
        <v>45</v>
      </c>
      <c r="J500" s="12">
        <f t="shared" si="34"/>
        <v>45264</v>
      </c>
      <c r="K500" s="12">
        <v>45264</v>
      </c>
      <c r="L500" s="12">
        <v>45264</v>
      </c>
      <c r="M500" s="12" t="s">
        <v>3</v>
      </c>
      <c r="N500" s="11" t="s">
        <v>395</v>
      </c>
      <c r="O500" s="13" t="str">
        <f>IF(N500="","-",IFERROR(VLOOKUP(N500,'[1]All Route Non-Bailment V76'!$A:$H,6,0),VLOOKUP(N500,'[1]TTVT AAT PxP Bailment EDC V76'!$A:$H,6,0)))</f>
        <v>6 - 10</v>
      </c>
      <c r="P500" s="11">
        <v>1</v>
      </c>
      <c r="Q500" s="11" t="s">
        <v>3</v>
      </c>
      <c r="R500" s="11" t="s">
        <v>3</v>
      </c>
      <c r="S500" s="13" t="str">
        <f>IF(N500="","-",IFERROR(VLOOKUP(N500,'[1]All Route Non-Bailment V76'!$A:$AF,32,0),VLOOKUP(N500,'[1]TTVT AAT PxP Bailment EDC V76'!$A:$AC,29,0)))</f>
        <v>6W</v>
      </c>
      <c r="T500" s="11" t="s">
        <v>48</v>
      </c>
      <c r="U500" s="11" t="s">
        <v>275</v>
      </c>
      <c r="V500" s="14" t="s">
        <v>276</v>
      </c>
      <c r="W500" s="11" t="s">
        <v>277</v>
      </c>
      <c r="X500" s="15" t="s">
        <v>319</v>
      </c>
      <c r="Y500" s="15" t="s">
        <v>320</v>
      </c>
      <c r="Z500" s="16" t="s">
        <v>3</v>
      </c>
      <c r="AA500" s="16" t="s">
        <v>3</v>
      </c>
      <c r="AB500" s="16" t="s">
        <v>3</v>
      </c>
      <c r="AC500" s="16" t="s">
        <v>3</v>
      </c>
      <c r="AD500" s="15" t="s">
        <v>3</v>
      </c>
      <c r="AE500" s="15" t="s">
        <v>3</v>
      </c>
      <c r="AF500" s="16" t="s">
        <v>3</v>
      </c>
      <c r="AG500" s="16" t="s">
        <v>3</v>
      </c>
      <c r="AH500" s="16" t="s">
        <v>3</v>
      </c>
      <c r="AI500" s="16" t="s">
        <v>3</v>
      </c>
      <c r="AJ500" s="15" t="s">
        <v>3</v>
      </c>
      <c r="AK500" s="15" t="s">
        <v>3</v>
      </c>
      <c r="AL500" s="16" t="s">
        <v>3</v>
      </c>
      <c r="AM500" s="16" t="s">
        <v>3</v>
      </c>
      <c r="AN500" s="16" t="s">
        <v>3</v>
      </c>
      <c r="AO500" s="16" t="s">
        <v>3</v>
      </c>
      <c r="AP500" s="16" t="s">
        <v>189</v>
      </c>
      <c r="AQ500" s="16" t="s">
        <v>3</v>
      </c>
      <c r="AR500" s="16" t="s">
        <v>3</v>
      </c>
      <c r="AS500" s="16" t="s">
        <v>3</v>
      </c>
      <c r="AT500" s="16" t="s">
        <v>3</v>
      </c>
      <c r="AU500" s="11" t="s">
        <v>3</v>
      </c>
      <c r="AV500" s="11" t="s">
        <v>3</v>
      </c>
      <c r="AW500" s="11" t="s">
        <v>3</v>
      </c>
      <c r="AX500" s="17" t="str">
        <f>VLOOKUP(G500,'[1]JDA data'!$D:$E,2,0)</f>
        <v>TGA314</v>
      </c>
      <c r="AY500" s="17" t="b">
        <f t="shared" si="31"/>
        <v>1</v>
      </c>
      <c r="AZ500" s="17" t="str">
        <f t="shared" si="32"/>
        <v>PPGT</v>
      </c>
    </row>
    <row r="501" spans="1:52" s="18" customFormat="1" ht="16.5" customHeight="1" x14ac:dyDescent="0.35">
      <c r="A501" s="8" t="str">
        <f>IF(N501="","-",IFERROR(VLOOKUP(N501,'[1]All Route Non-Bailment V76'!$A:$H,5,0),VLOOKUP(N501,'[1]TTVT AAT PxP Bailment EDC V76'!$A:$H,5,0)))</f>
        <v>Non Bailment</v>
      </c>
      <c r="B501" s="9" t="str">
        <f t="shared" si="30"/>
        <v>Completed</v>
      </c>
      <c r="C501" s="10">
        <f t="shared" si="33"/>
        <v>500</v>
      </c>
      <c r="D501" s="11" t="s">
        <v>190</v>
      </c>
      <c r="E501" s="12" t="s">
        <v>44</v>
      </c>
      <c r="F501" s="11" t="s">
        <v>0</v>
      </c>
      <c r="G501" s="11">
        <v>4405218</v>
      </c>
      <c r="H501" s="13" t="str">
        <f>IF(N501="","-",IFERROR(VLOOKUP(N501,'[1]All Route Non-Bailment V76'!$A:$H,7,0),VLOOKUP(N501,'[1]TTVT AAT PxP Bailment EDC V76'!$A:$H,7,0)))</f>
        <v>One way</v>
      </c>
      <c r="I501" s="11" t="s">
        <v>45</v>
      </c>
      <c r="J501" s="12">
        <f t="shared" si="34"/>
        <v>45264</v>
      </c>
      <c r="K501" s="12">
        <v>45264</v>
      </c>
      <c r="L501" s="12">
        <v>45264</v>
      </c>
      <c r="M501" s="12" t="s">
        <v>3</v>
      </c>
      <c r="N501" s="11" t="s">
        <v>395</v>
      </c>
      <c r="O501" s="13" t="str">
        <f>IF(N501="","-",IFERROR(VLOOKUP(N501,'[1]All Route Non-Bailment V76'!$A:$H,6,0),VLOOKUP(N501,'[1]TTVT AAT PxP Bailment EDC V76'!$A:$H,6,0)))</f>
        <v>6 - 10</v>
      </c>
      <c r="P501" s="11">
        <v>1</v>
      </c>
      <c r="Q501" s="11" t="s">
        <v>3</v>
      </c>
      <c r="R501" s="11" t="s">
        <v>3</v>
      </c>
      <c r="S501" s="13" t="str">
        <f>IF(N501="","-",IFERROR(VLOOKUP(N501,'[1]All Route Non-Bailment V76'!$A:$AF,32,0),VLOOKUP(N501,'[1]TTVT AAT PxP Bailment EDC V76'!$A:$AC,29,0)))</f>
        <v>6W</v>
      </c>
      <c r="T501" s="11" t="s">
        <v>48</v>
      </c>
      <c r="U501" s="11" t="s">
        <v>236</v>
      </c>
      <c r="V501" s="14" t="s">
        <v>237</v>
      </c>
      <c r="W501" s="11" t="s">
        <v>238</v>
      </c>
      <c r="X501" s="15" t="s">
        <v>319</v>
      </c>
      <c r="Y501" s="15" t="s">
        <v>320</v>
      </c>
      <c r="Z501" s="16" t="s">
        <v>3</v>
      </c>
      <c r="AA501" s="16" t="s">
        <v>3</v>
      </c>
      <c r="AB501" s="16" t="s">
        <v>3</v>
      </c>
      <c r="AC501" s="16" t="s">
        <v>3</v>
      </c>
      <c r="AD501" s="15" t="s">
        <v>3</v>
      </c>
      <c r="AE501" s="15" t="s">
        <v>3</v>
      </c>
      <c r="AF501" s="16" t="s">
        <v>3</v>
      </c>
      <c r="AG501" s="16" t="s">
        <v>3</v>
      </c>
      <c r="AH501" s="16" t="s">
        <v>3</v>
      </c>
      <c r="AI501" s="16" t="s">
        <v>3</v>
      </c>
      <c r="AJ501" s="15" t="s">
        <v>3</v>
      </c>
      <c r="AK501" s="15" t="s">
        <v>3</v>
      </c>
      <c r="AL501" s="16" t="s">
        <v>3</v>
      </c>
      <c r="AM501" s="16" t="s">
        <v>3</v>
      </c>
      <c r="AN501" s="16" t="s">
        <v>3</v>
      </c>
      <c r="AO501" s="16" t="s">
        <v>3</v>
      </c>
      <c r="AP501" s="16" t="s">
        <v>189</v>
      </c>
      <c r="AQ501" s="16" t="s">
        <v>3</v>
      </c>
      <c r="AR501" s="16" t="s">
        <v>3</v>
      </c>
      <c r="AS501" s="16" t="s">
        <v>3</v>
      </c>
      <c r="AT501" s="16" t="s">
        <v>3</v>
      </c>
      <c r="AU501" s="11" t="s">
        <v>3</v>
      </c>
      <c r="AV501" s="11" t="s">
        <v>3</v>
      </c>
      <c r="AW501" s="11" t="s">
        <v>3</v>
      </c>
      <c r="AX501" s="17" t="str">
        <f>VLOOKUP(G501,'[1]JDA data'!$D:$E,2,0)</f>
        <v>TGA314</v>
      </c>
      <c r="AY501" s="17" t="b">
        <f t="shared" si="31"/>
        <v>1</v>
      </c>
      <c r="AZ501" s="17" t="str">
        <f t="shared" si="32"/>
        <v>SPL</v>
      </c>
    </row>
    <row r="502" spans="1:52" s="18" customFormat="1" ht="16.5" customHeight="1" x14ac:dyDescent="0.35">
      <c r="A502" s="8" t="str">
        <f>IF(N502="","-",IFERROR(VLOOKUP(N502,'[1]All Route Non-Bailment V76'!$A:$H,5,0),VLOOKUP(N502,'[1]TTVT AAT PxP Bailment EDC V76'!$A:$H,5,0)))</f>
        <v>Non Bailment</v>
      </c>
      <c r="B502" s="9" t="str">
        <f t="shared" si="30"/>
        <v>Completed</v>
      </c>
      <c r="C502" s="10">
        <f t="shared" si="33"/>
        <v>501</v>
      </c>
      <c r="D502" s="11" t="s">
        <v>182</v>
      </c>
      <c r="E502" s="12" t="s">
        <v>44</v>
      </c>
      <c r="F502" s="11" t="s">
        <v>0</v>
      </c>
      <c r="G502" s="11">
        <v>4390441</v>
      </c>
      <c r="H502" s="13" t="str">
        <f>IF(N502="","-",IFERROR(VLOOKUP(N502,'[1]All Route Non-Bailment V76'!$A:$H,7,0),VLOOKUP(N502,'[1]TTVT AAT PxP Bailment EDC V76'!$A:$H,7,0)))</f>
        <v>One way</v>
      </c>
      <c r="I502" s="11" t="s">
        <v>45</v>
      </c>
      <c r="J502" s="12">
        <f t="shared" si="34"/>
        <v>45264</v>
      </c>
      <c r="K502" s="12">
        <v>45264</v>
      </c>
      <c r="L502" s="12">
        <v>45264</v>
      </c>
      <c r="M502" s="12" t="s">
        <v>3</v>
      </c>
      <c r="N502" s="11" t="s">
        <v>396</v>
      </c>
      <c r="O502" s="13" t="str">
        <f>IF(N502="","-",IFERROR(VLOOKUP(N502,'[1]All Route Non-Bailment V76'!$A:$H,6,0),VLOOKUP(N502,'[1]TTVT AAT PxP Bailment EDC V76'!$A:$H,6,0)))</f>
        <v>21 - 30</v>
      </c>
      <c r="P502" s="11">
        <v>1</v>
      </c>
      <c r="Q502" s="11" t="s">
        <v>3</v>
      </c>
      <c r="R502" s="11" t="s">
        <v>3</v>
      </c>
      <c r="S502" s="13" t="str">
        <f>IF(N502="","-",IFERROR(VLOOKUP(N502,'[1]All Route Non-Bailment V76'!$A:$AF,32,0),VLOOKUP(N502,'[1]TTVT AAT PxP Bailment EDC V76'!$A:$AC,29,0)))</f>
        <v>6W</v>
      </c>
      <c r="T502" s="11" t="s">
        <v>48</v>
      </c>
      <c r="U502" s="11" t="s">
        <v>256</v>
      </c>
      <c r="V502" s="14" t="s">
        <v>377</v>
      </c>
      <c r="W502" s="11" t="s">
        <v>378</v>
      </c>
      <c r="X502" s="15" t="s">
        <v>397</v>
      </c>
      <c r="Y502" s="15" t="s">
        <v>398</v>
      </c>
      <c r="Z502" s="16" t="s">
        <v>3</v>
      </c>
      <c r="AA502" s="16" t="s">
        <v>3</v>
      </c>
      <c r="AB502" s="16" t="s">
        <v>3</v>
      </c>
      <c r="AC502" s="16" t="s">
        <v>3</v>
      </c>
      <c r="AD502" s="15" t="s">
        <v>3</v>
      </c>
      <c r="AE502" s="15" t="s">
        <v>3</v>
      </c>
      <c r="AF502" s="16" t="s">
        <v>3</v>
      </c>
      <c r="AG502" s="16" t="s">
        <v>3</v>
      </c>
      <c r="AH502" s="16" t="s">
        <v>3</v>
      </c>
      <c r="AI502" s="16" t="s">
        <v>3</v>
      </c>
      <c r="AJ502" s="15" t="s">
        <v>3</v>
      </c>
      <c r="AK502" s="15" t="s">
        <v>3</v>
      </c>
      <c r="AL502" s="16" t="s">
        <v>3</v>
      </c>
      <c r="AM502" s="16" t="s">
        <v>3</v>
      </c>
      <c r="AN502" s="16" t="s">
        <v>3</v>
      </c>
      <c r="AO502" s="16" t="s">
        <v>3</v>
      </c>
      <c r="AP502" s="16" t="s">
        <v>189</v>
      </c>
      <c r="AQ502" s="16" t="s">
        <v>3</v>
      </c>
      <c r="AR502" s="16" t="s">
        <v>3</v>
      </c>
      <c r="AS502" s="16" t="s">
        <v>3</v>
      </c>
      <c r="AT502" s="16" t="s">
        <v>3</v>
      </c>
      <c r="AU502" s="11" t="s">
        <v>3</v>
      </c>
      <c r="AV502" s="11" t="s">
        <v>3</v>
      </c>
      <c r="AW502" s="11" t="s">
        <v>3</v>
      </c>
      <c r="AX502" s="17" t="str">
        <f>VLOOKUP(G502,'[1]JDA data'!$D:$E,2,0)</f>
        <v>TGA973</v>
      </c>
      <c r="AY502" s="17" t="b">
        <f t="shared" si="31"/>
        <v>1</v>
      </c>
      <c r="AZ502" s="17" t="str">
        <f t="shared" si="32"/>
        <v>PPGT</v>
      </c>
    </row>
    <row r="503" spans="1:52" s="18" customFormat="1" ht="16.5" customHeight="1" x14ac:dyDescent="0.35">
      <c r="A503" s="8" t="str">
        <f>IF(N503="","-",IFERROR(VLOOKUP(N503,'[1]All Route Non-Bailment V76'!$A:$H,5,0),VLOOKUP(N503,'[1]TTVT AAT PxP Bailment EDC V76'!$A:$H,5,0)))</f>
        <v>Non Bailment</v>
      </c>
      <c r="B503" s="9" t="str">
        <f t="shared" si="30"/>
        <v>Completed</v>
      </c>
      <c r="C503" s="10">
        <f t="shared" si="33"/>
        <v>502</v>
      </c>
      <c r="D503" s="11" t="s">
        <v>190</v>
      </c>
      <c r="E503" s="12" t="s">
        <v>44</v>
      </c>
      <c r="F503" s="11" t="s">
        <v>0</v>
      </c>
      <c r="G503" s="11">
        <v>4390551</v>
      </c>
      <c r="H503" s="13" t="str">
        <f>IF(N503="","-",IFERROR(VLOOKUP(N503,'[1]All Route Non-Bailment V76'!$A:$H,7,0),VLOOKUP(N503,'[1]TTVT AAT PxP Bailment EDC V76'!$A:$H,7,0)))</f>
        <v>One way</v>
      </c>
      <c r="I503" s="11" t="s">
        <v>45</v>
      </c>
      <c r="J503" s="12">
        <f t="shared" si="34"/>
        <v>45264</v>
      </c>
      <c r="K503" s="12">
        <v>45264</v>
      </c>
      <c r="L503" s="12">
        <v>45264</v>
      </c>
      <c r="M503" s="12" t="s">
        <v>3</v>
      </c>
      <c r="N503" s="11" t="s">
        <v>399</v>
      </c>
      <c r="O503" s="13" t="str">
        <f>IF(N503="","-",IFERROR(VLOOKUP(N503,'[1]All Route Non-Bailment V76'!$A:$H,6,0),VLOOKUP(N503,'[1]TTVT AAT PxP Bailment EDC V76'!$A:$H,6,0)))</f>
        <v>21 - 30</v>
      </c>
      <c r="P503" s="11">
        <v>1</v>
      </c>
      <c r="Q503" s="11" t="s">
        <v>3</v>
      </c>
      <c r="R503" s="11" t="s">
        <v>3</v>
      </c>
      <c r="S503" s="13" t="str">
        <f>IF(N503="","-",IFERROR(VLOOKUP(N503,'[1]All Route Non-Bailment V76'!$A:$AF,32,0),VLOOKUP(N503,'[1]TTVT AAT PxP Bailment EDC V76'!$A:$AC,29,0)))</f>
        <v>6W</v>
      </c>
      <c r="T503" s="11" t="s">
        <v>48</v>
      </c>
      <c r="U503" s="11" t="s">
        <v>217</v>
      </c>
      <c r="V503" s="14" t="s">
        <v>218</v>
      </c>
      <c r="W503" s="11" t="s">
        <v>219</v>
      </c>
      <c r="X503" s="15" t="s">
        <v>397</v>
      </c>
      <c r="Y503" s="15" t="s">
        <v>398</v>
      </c>
      <c r="Z503" s="16" t="s">
        <v>3</v>
      </c>
      <c r="AA503" s="16" t="s">
        <v>3</v>
      </c>
      <c r="AB503" s="16" t="s">
        <v>3</v>
      </c>
      <c r="AC503" s="16" t="s">
        <v>3</v>
      </c>
      <c r="AD503" s="15" t="s">
        <v>3</v>
      </c>
      <c r="AE503" s="15" t="s">
        <v>3</v>
      </c>
      <c r="AF503" s="16" t="s">
        <v>3</v>
      </c>
      <c r="AG503" s="16" t="s">
        <v>3</v>
      </c>
      <c r="AH503" s="16" t="s">
        <v>3</v>
      </c>
      <c r="AI503" s="16" t="s">
        <v>3</v>
      </c>
      <c r="AJ503" s="15" t="s">
        <v>3</v>
      </c>
      <c r="AK503" s="15" t="s">
        <v>3</v>
      </c>
      <c r="AL503" s="16" t="s">
        <v>3</v>
      </c>
      <c r="AM503" s="16" t="s">
        <v>3</v>
      </c>
      <c r="AN503" s="16" t="s">
        <v>3</v>
      </c>
      <c r="AO503" s="16" t="s">
        <v>3</v>
      </c>
      <c r="AP503" s="16" t="s">
        <v>189</v>
      </c>
      <c r="AQ503" s="16" t="s">
        <v>3</v>
      </c>
      <c r="AR503" s="16" t="s">
        <v>3</v>
      </c>
      <c r="AS503" s="16" t="s">
        <v>3</v>
      </c>
      <c r="AT503" s="16" t="s">
        <v>3</v>
      </c>
      <c r="AU503" s="11" t="s">
        <v>3</v>
      </c>
      <c r="AV503" s="11" t="s">
        <v>3</v>
      </c>
      <c r="AW503" s="11" t="s">
        <v>3</v>
      </c>
      <c r="AX503" s="17" t="str">
        <f>VLOOKUP(G503,'[1]JDA data'!$D:$E,2,0)</f>
        <v>TGA065</v>
      </c>
      <c r="AY503" s="17" t="b">
        <f t="shared" si="31"/>
        <v>1</v>
      </c>
      <c r="AZ503" s="17" t="str">
        <f t="shared" si="32"/>
        <v>SPL</v>
      </c>
    </row>
    <row r="504" spans="1:52" s="18" customFormat="1" ht="16.5" customHeight="1" x14ac:dyDescent="0.35">
      <c r="A504" s="8" t="str">
        <f>IF(N504="","-",IFERROR(VLOOKUP(N504,'[1]All Route Non-Bailment V76'!$A:$H,5,0),VLOOKUP(N504,'[1]TTVT AAT PxP Bailment EDC V76'!$A:$H,5,0)))</f>
        <v>Non Bailment</v>
      </c>
      <c r="B504" s="9" t="str">
        <f t="shared" si="30"/>
        <v>Completed</v>
      </c>
      <c r="C504" s="10">
        <f t="shared" si="33"/>
        <v>503</v>
      </c>
      <c r="D504" s="11" t="s">
        <v>194</v>
      </c>
      <c r="E504" s="12" t="s">
        <v>44</v>
      </c>
      <c r="F504" s="11" t="s">
        <v>0</v>
      </c>
      <c r="G504" s="11">
        <v>4405255</v>
      </c>
      <c r="H504" s="13" t="str">
        <f>IF(N504="","-",IFERROR(VLOOKUP(N504,'[1]All Route Non-Bailment V76'!$A:$H,7,0),VLOOKUP(N504,'[1]TTVT AAT PxP Bailment EDC V76'!$A:$H,7,0)))</f>
        <v>One way</v>
      </c>
      <c r="I504" s="11" t="s">
        <v>45</v>
      </c>
      <c r="J504" s="12">
        <f t="shared" si="34"/>
        <v>45264</v>
      </c>
      <c r="K504" s="12">
        <v>45264</v>
      </c>
      <c r="L504" s="12">
        <v>45264</v>
      </c>
      <c r="M504" s="12" t="s">
        <v>3</v>
      </c>
      <c r="N504" s="11" t="s">
        <v>399</v>
      </c>
      <c r="O504" s="13" t="str">
        <f>IF(N504="","-",IFERROR(VLOOKUP(N504,'[1]All Route Non-Bailment V76'!$A:$H,6,0),VLOOKUP(N504,'[1]TTVT AAT PxP Bailment EDC V76'!$A:$H,6,0)))</f>
        <v>21 - 30</v>
      </c>
      <c r="P504" s="11">
        <v>1</v>
      </c>
      <c r="Q504" s="11" t="s">
        <v>3</v>
      </c>
      <c r="R504" s="11" t="s">
        <v>3</v>
      </c>
      <c r="S504" s="13" t="str">
        <f>IF(N504="","-",IFERROR(VLOOKUP(N504,'[1]All Route Non-Bailment V76'!$A:$AF,32,0),VLOOKUP(N504,'[1]TTVT AAT PxP Bailment EDC V76'!$A:$AC,29,0)))</f>
        <v>6W</v>
      </c>
      <c r="T504" s="11" t="s">
        <v>48</v>
      </c>
      <c r="U504" s="11" t="s">
        <v>220</v>
      </c>
      <c r="V504" s="14" t="s">
        <v>221</v>
      </c>
      <c r="W504" s="11" t="s">
        <v>222</v>
      </c>
      <c r="X504" s="15" t="s">
        <v>397</v>
      </c>
      <c r="Y504" s="15" t="s">
        <v>398</v>
      </c>
      <c r="Z504" s="16" t="s">
        <v>3</v>
      </c>
      <c r="AA504" s="16" t="s">
        <v>3</v>
      </c>
      <c r="AB504" s="16" t="s">
        <v>3</v>
      </c>
      <c r="AC504" s="16" t="s">
        <v>3</v>
      </c>
      <c r="AD504" s="15" t="s">
        <v>3</v>
      </c>
      <c r="AE504" s="15" t="s">
        <v>3</v>
      </c>
      <c r="AF504" s="16" t="s">
        <v>3</v>
      </c>
      <c r="AG504" s="16" t="s">
        <v>3</v>
      </c>
      <c r="AH504" s="16" t="s">
        <v>3</v>
      </c>
      <c r="AI504" s="16" t="s">
        <v>3</v>
      </c>
      <c r="AJ504" s="15" t="s">
        <v>3</v>
      </c>
      <c r="AK504" s="15" t="s">
        <v>3</v>
      </c>
      <c r="AL504" s="16" t="s">
        <v>3</v>
      </c>
      <c r="AM504" s="16" t="s">
        <v>3</v>
      </c>
      <c r="AN504" s="16" t="s">
        <v>3</v>
      </c>
      <c r="AO504" s="16" t="s">
        <v>3</v>
      </c>
      <c r="AP504" s="16" t="s">
        <v>189</v>
      </c>
      <c r="AQ504" s="16" t="s">
        <v>3</v>
      </c>
      <c r="AR504" s="16" t="s">
        <v>3</v>
      </c>
      <c r="AS504" s="16" t="s">
        <v>3</v>
      </c>
      <c r="AT504" s="16" t="s">
        <v>3</v>
      </c>
      <c r="AU504" s="11" t="s">
        <v>3</v>
      </c>
      <c r="AV504" s="11" t="s">
        <v>3</v>
      </c>
      <c r="AW504" s="11" t="s">
        <v>3</v>
      </c>
      <c r="AX504" s="17" t="str">
        <f>VLOOKUP(G504,'[1]JDA data'!$D:$E,2,0)</f>
        <v>TGA065</v>
      </c>
      <c r="AY504" s="17" t="b">
        <f t="shared" si="31"/>
        <v>1</v>
      </c>
      <c r="AZ504" s="17" t="str">
        <f t="shared" si="32"/>
        <v>SBA</v>
      </c>
    </row>
    <row r="505" spans="1:52" s="18" customFormat="1" ht="16.5" customHeight="1" x14ac:dyDescent="0.35">
      <c r="A505" s="8" t="str">
        <f>IF(N505="","-",IFERROR(VLOOKUP(N505,'[1]All Route Non-Bailment V76'!$A:$H,5,0),VLOOKUP(N505,'[1]TTVT AAT PxP Bailment EDC V76'!$A:$H,5,0)))</f>
        <v>Non Bailment</v>
      </c>
      <c r="B505" s="9" t="str">
        <f t="shared" si="30"/>
        <v>Completed</v>
      </c>
      <c r="C505" s="10">
        <f t="shared" si="33"/>
        <v>504</v>
      </c>
      <c r="D505" s="11" t="s">
        <v>190</v>
      </c>
      <c r="E505" s="12" t="s">
        <v>44</v>
      </c>
      <c r="F505" s="11" t="s">
        <v>0</v>
      </c>
      <c r="G505" s="11">
        <v>4405256</v>
      </c>
      <c r="H505" s="13" t="str">
        <f>IF(N505="","-",IFERROR(VLOOKUP(N505,'[1]All Route Non-Bailment V76'!$A:$H,7,0),VLOOKUP(N505,'[1]TTVT AAT PxP Bailment EDC V76'!$A:$H,7,0)))</f>
        <v>One way</v>
      </c>
      <c r="I505" s="11" t="s">
        <v>45</v>
      </c>
      <c r="J505" s="12">
        <f t="shared" si="34"/>
        <v>45264</v>
      </c>
      <c r="K505" s="12">
        <v>45264</v>
      </c>
      <c r="L505" s="12">
        <v>45264</v>
      </c>
      <c r="M505" s="12" t="s">
        <v>3</v>
      </c>
      <c r="N505" s="11" t="s">
        <v>399</v>
      </c>
      <c r="O505" s="13" t="str">
        <f>IF(N505="","-",IFERROR(VLOOKUP(N505,'[1]All Route Non-Bailment V76'!$A:$H,6,0),VLOOKUP(N505,'[1]TTVT AAT PxP Bailment EDC V76'!$A:$H,6,0)))</f>
        <v>21 - 30</v>
      </c>
      <c r="P505" s="11">
        <v>1</v>
      </c>
      <c r="Q505" s="11" t="s">
        <v>3</v>
      </c>
      <c r="R505" s="11" t="s">
        <v>3</v>
      </c>
      <c r="S505" s="13" t="str">
        <f>IF(N505="","-",IFERROR(VLOOKUP(N505,'[1]All Route Non-Bailment V76'!$A:$AF,32,0),VLOOKUP(N505,'[1]TTVT AAT PxP Bailment EDC V76'!$A:$AC,29,0)))</f>
        <v>6W</v>
      </c>
      <c r="T505" s="11" t="s">
        <v>48</v>
      </c>
      <c r="U505" s="11" t="s">
        <v>272</v>
      </c>
      <c r="V505" s="14" t="s">
        <v>273</v>
      </c>
      <c r="W505" s="11" t="s">
        <v>274</v>
      </c>
      <c r="X505" s="15" t="s">
        <v>397</v>
      </c>
      <c r="Y505" s="15" t="s">
        <v>398</v>
      </c>
      <c r="Z505" s="16" t="s">
        <v>3</v>
      </c>
      <c r="AA505" s="16" t="s">
        <v>3</v>
      </c>
      <c r="AB505" s="16" t="s">
        <v>3</v>
      </c>
      <c r="AC505" s="16" t="s">
        <v>3</v>
      </c>
      <c r="AD505" s="15" t="s">
        <v>3</v>
      </c>
      <c r="AE505" s="15" t="s">
        <v>3</v>
      </c>
      <c r="AF505" s="16" t="s">
        <v>3</v>
      </c>
      <c r="AG505" s="16" t="s">
        <v>3</v>
      </c>
      <c r="AH505" s="16" t="s">
        <v>3</v>
      </c>
      <c r="AI505" s="16" t="s">
        <v>3</v>
      </c>
      <c r="AJ505" s="15" t="s">
        <v>3</v>
      </c>
      <c r="AK505" s="15" t="s">
        <v>3</v>
      </c>
      <c r="AL505" s="16" t="s">
        <v>3</v>
      </c>
      <c r="AM505" s="16" t="s">
        <v>3</v>
      </c>
      <c r="AN505" s="16" t="s">
        <v>3</v>
      </c>
      <c r="AO505" s="16" t="s">
        <v>3</v>
      </c>
      <c r="AP505" s="16" t="s">
        <v>189</v>
      </c>
      <c r="AQ505" s="16" t="s">
        <v>3</v>
      </c>
      <c r="AR505" s="16" t="s">
        <v>3</v>
      </c>
      <c r="AS505" s="16" t="s">
        <v>3</v>
      </c>
      <c r="AT505" s="16" t="s">
        <v>3</v>
      </c>
      <c r="AU505" s="11" t="s">
        <v>3</v>
      </c>
      <c r="AV505" s="11" t="s">
        <v>3</v>
      </c>
      <c r="AW505" s="11" t="s">
        <v>3</v>
      </c>
      <c r="AX505" s="17" t="str">
        <f>VLOOKUP(G505,'[1]JDA data'!$D:$E,2,0)</f>
        <v>TGA065</v>
      </c>
      <c r="AY505" s="17" t="b">
        <f t="shared" si="31"/>
        <v>1</v>
      </c>
      <c r="AZ505" s="17" t="str">
        <f t="shared" si="32"/>
        <v>SPL</v>
      </c>
    </row>
    <row r="506" spans="1:52" s="18" customFormat="1" ht="16.5" customHeight="1" x14ac:dyDescent="0.35">
      <c r="A506" s="8" t="str">
        <f>IF(N506="","-",IFERROR(VLOOKUP(N506,'[1]All Route Non-Bailment V76'!$A:$H,5,0),VLOOKUP(N506,'[1]TTVT AAT PxP Bailment EDC V76'!$A:$H,5,0)))</f>
        <v>Non Bailment</v>
      </c>
      <c r="B506" s="9" t="str">
        <f t="shared" si="30"/>
        <v>Completed</v>
      </c>
      <c r="C506" s="10">
        <f t="shared" si="33"/>
        <v>505</v>
      </c>
      <c r="D506" s="11" t="s">
        <v>182</v>
      </c>
      <c r="E506" s="12" t="s">
        <v>44</v>
      </c>
      <c r="F506" s="11" t="s">
        <v>0</v>
      </c>
      <c r="G506" s="11">
        <v>4405257</v>
      </c>
      <c r="H506" s="13" t="str">
        <f>IF(N506="","-",IFERROR(VLOOKUP(N506,'[1]All Route Non-Bailment V76'!$A:$H,7,0),VLOOKUP(N506,'[1]TTVT AAT PxP Bailment EDC V76'!$A:$H,7,0)))</f>
        <v>One way</v>
      </c>
      <c r="I506" s="11" t="s">
        <v>45</v>
      </c>
      <c r="J506" s="12">
        <f t="shared" si="34"/>
        <v>45264</v>
      </c>
      <c r="K506" s="12">
        <v>45264</v>
      </c>
      <c r="L506" s="12">
        <v>45264</v>
      </c>
      <c r="M506" s="12" t="s">
        <v>3</v>
      </c>
      <c r="N506" s="11" t="s">
        <v>399</v>
      </c>
      <c r="O506" s="13" t="str">
        <f>IF(N506="","-",IFERROR(VLOOKUP(N506,'[1]All Route Non-Bailment V76'!$A:$H,6,0),VLOOKUP(N506,'[1]TTVT AAT PxP Bailment EDC V76'!$A:$H,6,0)))</f>
        <v>21 - 30</v>
      </c>
      <c r="P506" s="11">
        <v>1</v>
      </c>
      <c r="Q506" s="11" t="s">
        <v>3</v>
      </c>
      <c r="R506" s="11" t="s">
        <v>3</v>
      </c>
      <c r="S506" s="13" t="str">
        <f>IF(N506="","-",IFERROR(VLOOKUP(N506,'[1]All Route Non-Bailment V76'!$A:$AF,32,0),VLOOKUP(N506,'[1]TTVT AAT PxP Bailment EDC V76'!$A:$AC,29,0)))</f>
        <v>6W</v>
      </c>
      <c r="T506" s="11" t="s">
        <v>48</v>
      </c>
      <c r="U506" s="11" t="s">
        <v>213</v>
      </c>
      <c r="V506" s="14" t="s">
        <v>214</v>
      </c>
      <c r="W506" s="11" t="s">
        <v>215</v>
      </c>
      <c r="X506" s="15" t="s">
        <v>397</v>
      </c>
      <c r="Y506" s="15" t="s">
        <v>398</v>
      </c>
      <c r="Z506" s="16" t="s">
        <v>3</v>
      </c>
      <c r="AA506" s="16" t="s">
        <v>3</v>
      </c>
      <c r="AB506" s="16" t="s">
        <v>3</v>
      </c>
      <c r="AC506" s="16" t="s">
        <v>3</v>
      </c>
      <c r="AD506" s="15" t="s">
        <v>3</v>
      </c>
      <c r="AE506" s="15" t="s">
        <v>3</v>
      </c>
      <c r="AF506" s="16" t="s">
        <v>3</v>
      </c>
      <c r="AG506" s="16" t="s">
        <v>3</v>
      </c>
      <c r="AH506" s="16" t="s">
        <v>3</v>
      </c>
      <c r="AI506" s="16" t="s">
        <v>3</v>
      </c>
      <c r="AJ506" s="15" t="s">
        <v>3</v>
      </c>
      <c r="AK506" s="15" t="s">
        <v>3</v>
      </c>
      <c r="AL506" s="16" t="s">
        <v>3</v>
      </c>
      <c r="AM506" s="16" t="s">
        <v>3</v>
      </c>
      <c r="AN506" s="16" t="s">
        <v>3</v>
      </c>
      <c r="AO506" s="16" t="s">
        <v>3</v>
      </c>
      <c r="AP506" s="16" t="s">
        <v>189</v>
      </c>
      <c r="AQ506" s="16" t="s">
        <v>3</v>
      </c>
      <c r="AR506" s="16" t="s">
        <v>3</v>
      </c>
      <c r="AS506" s="16" t="s">
        <v>3</v>
      </c>
      <c r="AT506" s="16" t="s">
        <v>3</v>
      </c>
      <c r="AU506" s="11" t="s">
        <v>3</v>
      </c>
      <c r="AV506" s="11" t="s">
        <v>3</v>
      </c>
      <c r="AW506" s="11" t="s">
        <v>3</v>
      </c>
      <c r="AX506" s="17" t="str">
        <f>VLOOKUP(G506,'[1]JDA data'!$D:$E,2,0)</f>
        <v>TGA065</v>
      </c>
      <c r="AY506" s="17" t="b">
        <f t="shared" si="31"/>
        <v>1</v>
      </c>
      <c r="AZ506" s="17" t="str">
        <f t="shared" si="32"/>
        <v>PPGT</v>
      </c>
    </row>
    <row r="507" spans="1:52" s="18" customFormat="1" ht="16.5" customHeight="1" x14ac:dyDescent="0.35">
      <c r="A507" s="8" t="str">
        <f>IF(N507="","-",IFERROR(VLOOKUP(N507,'[1]All Route Non-Bailment V76'!$A:$H,5,0),VLOOKUP(N507,'[1]TTVT AAT PxP Bailment EDC V76'!$A:$H,5,0)))</f>
        <v>Non Bailment</v>
      </c>
      <c r="B507" s="9" t="str">
        <f t="shared" si="30"/>
        <v>Completed</v>
      </c>
      <c r="C507" s="10">
        <f t="shared" si="33"/>
        <v>506</v>
      </c>
      <c r="D507" s="11" t="s">
        <v>190</v>
      </c>
      <c r="E507" s="12" t="s">
        <v>44</v>
      </c>
      <c r="F507" s="11" t="s">
        <v>0</v>
      </c>
      <c r="G507" s="11">
        <v>4405258</v>
      </c>
      <c r="H507" s="13" t="str">
        <f>IF(N507="","-",IFERROR(VLOOKUP(N507,'[1]All Route Non-Bailment V76'!$A:$H,7,0),VLOOKUP(N507,'[1]TTVT AAT PxP Bailment EDC V76'!$A:$H,7,0)))</f>
        <v>One way</v>
      </c>
      <c r="I507" s="11" t="s">
        <v>45</v>
      </c>
      <c r="J507" s="12">
        <f t="shared" si="34"/>
        <v>45264</v>
      </c>
      <c r="K507" s="12">
        <v>45264</v>
      </c>
      <c r="L507" s="12">
        <v>45264</v>
      </c>
      <c r="M507" s="12" t="s">
        <v>3</v>
      </c>
      <c r="N507" s="11" t="s">
        <v>399</v>
      </c>
      <c r="O507" s="13" t="str">
        <f>IF(N507="","-",IFERROR(VLOOKUP(N507,'[1]All Route Non-Bailment V76'!$A:$H,6,0),VLOOKUP(N507,'[1]TTVT AAT PxP Bailment EDC V76'!$A:$H,6,0)))</f>
        <v>21 - 30</v>
      </c>
      <c r="P507" s="11">
        <v>1</v>
      </c>
      <c r="Q507" s="11" t="s">
        <v>3</v>
      </c>
      <c r="R507" s="11" t="s">
        <v>3</v>
      </c>
      <c r="S507" s="13" t="str">
        <f>IF(N507="","-",IFERROR(VLOOKUP(N507,'[1]All Route Non-Bailment V76'!$A:$AF,32,0),VLOOKUP(N507,'[1]TTVT AAT PxP Bailment EDC V76'!$A:$AC,29,0)))</f>
        <v>6W</v>
      </c>
      <c r="T507" s="11" t="s">
        <v>48</v>
      </c>
      <c r="U507" s="11" t="s">
        <v>191</v>
      </c>
      <c r="V507" s="14" t="s">
        <v>192</v>
      </c>
      <c r="W507" s="11" t="s">
        <v>193</v>
      </c>
      <c r="X507" s="15" t="s">
        <v>397</v>
      </c>
      <c r="Y507" s="15" t="s">
        <v>398</v>
      </c>
      <c r="Z507" s="16" t="s">
        <v>3</v>
      </c>
      <c r="AA507" s="16" t="s">
        <v>3</v>
      </c>
      <c r="AB507" s="16" t="s">
        <v>3</v>
      </c>
      <c r="AC507" s="16" t="s">
        <v>3</v>
      </c>
      <c r="AD507" s="15" t="s">
        <v>3</v>
      </c>
      <c r="AE507" s="15" t="s">
        <v>3</v>
      </c>
      <c r="AF507" s="16" t="s">
        <v>3</v>
      </c>
      <c r="AG507" s="16" t="s">
        <v>3</v>
      </c>
      <c r="AH507" s="16" t="s">
        <v>3</v>
      </c>
      <c r="AI507" s="16" t="s">
        <v>3</v>
      </c>
      <c r="AJ507" s="15" t="s">
        <v>3</v>
      </c>
      <c r="AK507" s="15" t="s">
        <v>3</v>
      </c>
      <c r="AL507" s="16" t="s">
        <v>3</v>
      </c>
      <c r="AM507" s="16" t="s">
        <v>3</v>
      </c>
      <c r="AN507" s="16" t="s">
        <v>3</v>
      </c>
      <c r="AO507" s="16" t="s">
        <v>3</v>
      </c>
      <c r="AP507" s="16" t="s">
        <v>189</v>
      </c>
      <c r="AQ507" s="16" t="s">
        <v>3</v>
      </c>
      <c r="AR507" s="16" t="s">
        <v>3</v>
      </c>
      <c r="AS507" s="16" t="s">
        <v>3</v>
      </c>
      <c r="AT507" s="16" t="s">
        <v>3</v>
      </c>
      <c r="AU507" s="11" t="s">
        <v>3</v>
      </c>
      <c r="AV507" s="11" t="s">
        <v>3</v>
      </c>
      <c r="AW507" s="11" t="s">
        <v>3</v>
      </c>
      <c r="AX507" s="17" t="str">
        <f>VLOOKUP(G507,'[1]JDA data'!$D:$E,2,0)</f>
        <v>TGA065</v>
      </c>
      <c r="AY507" s="17" t="b">
        <f t="shared" si="31"/>
        <v>1</v>
      </c>
      <c r="AZ507" s="17" t="str">
        <f t="shared" si="32"/>
        <v>SPL</v>
      </c>
    </row>
    <row r="508" spans="1:52" s="18" customFormat="1" ht="16.5" customHeight="1" x14ac:dyDescent="0.35">
      <c r="A508" s="8" t="str">
        <f>IF(N508="","-",IFERROR(VLOOKUP(N508,'[1]All Route Non-Bailment V76'!$A:$H,5,0),VLOOKUP(N508,'[1]TTVT AAT PxP Bailment EDC V76'!$A:$H,5,0)))</f>
        <v>Non Bailment</v>
      </c>
      <c r="B508" s="9" t="str">
        <f t="shared" si="30"/>
        <v>Completed</v>
      </c>
      <c r="C508" s="10">
        <f t="shared" si="33"/>
        <v>507</v>
      </c>
      <c r="D508" s="11" t="s">
        <v>182</v>
      </c>
      <c r="E508" s="12" t="s">
        <v>44</v>
      </c>
      <c r="F508" s="11" t="s">
        <v>0</v>
      </c>
      <c r="G508" s="11">
        <v>4405259</v>
      </c>
      <c r="H508" s="13" t="str">
        <f>IF(N508="","-",IFERROR(VLOOKUP(N508,'[1]All Route Non-Bailment V76'!$A:$H,7,0),VLOOKUP(N508,'[1]TTVT AAT PxP Bailment EDC V76'!$A:$H,7,0)))</f>
        <v>One way</v>
      </c>
      <c r="I508" s="11" t="s">
        <v>45</v>
      </c>
      <c r="J508" s="12">
        <f t="shared" si="34"/>
        <v>45264</v>
      </c>
      <c r="K508" s="12">
        <v>45264</v>
      </c>
      <c r="L508" s="12">
        <v>45264</v>
      </c>
      <c r="M508" s="12" t="s">
        <v>3</v>
      </c>
      <c r="N508" s="11" t="s">
        <v>399</v>
      </c>
      <c r="O508" s="13" t="str">
        <f>IF(N508="","-",IFERROR(VLOOKUP(N508,'[1]All Route Non-Bailment V76'!$A:$H,6,0),VLOOKUP(N508,'[1]TTVT AAT PxP Bailment EDC V76'!$A:$H,6,0)))</f>
        <v>21 - 30</v>
      </c>
      <c r="P508" s="11">
        <v>1</v>
      </c>
      <c r="Q508" s="11" t="s">
        <v>3</v>
      </c>
      <c r="R508" s="11" t="s">
        <v>3</v>
      </c>
      <c r="S508" s="13" t="str">
        <f>IF(N508="","-",IFERROR(VLOOKUP(N508,'[1]All Route Non-Bailment V76'!$A:$AF,32,0),VLOOKUP(N508,'[1]TTVT AAT PxP Bailment EDC V76'!$A:$AC,29,0)))</f>
        <v>6W</v>
      </c>
      <c r="T508" s="11" t="s">
        <v>48</v>
      </c>
      <c r="U508" s="11" t="s">
        <v>201</v>
      </c>
      <c r="V508" s="14" t="s">
        <v>202</v>
      </c>
      <c r="W508" s="11" t="s">
        <v>203</v>
      </c>
      <c r="X508" s="15" t="s">
        <v>397</v>
      </c>
      <c r="Y508" s="15" t="s">
        <v>398</v>
      </c>
      <c r="Z508" s="16" t="s">
        <v>3</v>
      </c>
      <c r="AA508" s="16" t="s">
        <v>3</v>
      </c>
      <c r="AB508" s="16" t="s">
        <v>3</v>
      </c>
      <c r="AC508" s="16" t="s">
        <v>3</v>
      </c>
      <c r="AD508" s="15" t="s">
        <v>3</v>
      </c>
      <c r="AE508" s="15" t="s">
        <v>3</v>
      </c>
      <c r="AF508" s="16" t="s">
        <v>3</v>
      </c>
      <c r="AG508" s="16" t="s">
        <v>3</v>
      </c>
      <c r="AH508" s="16" t="s">
        <v>3</v>
      </c>
      <c r="AI508" s="16" t="s">
        <v>3</v>
      </c>
      <c r="AJ508" s="15" t="s">
        <v>3</v>
      </c>
      <c r="AK508" s="15" t="s">
        <v>3</v>
      </c>
      <c r="AL508" s="16" t="s">
        <v>3</v>
      </c>
      <c r="AM508" s="16" t="s">
        <v>3</v>
      </c>
      <c r="AN508" s="16" t="s">
        <v>3</v>
      </c>
      <c r="AO508" s="16" t="s">
        <v>3</v>
      </c>
      <c r="AP508" s="16" t="s">
        <v>189</v>
      </c>
      <c r="AQ508" s="16" t="s">
        <v>3</v>
      </c>
      <c r="AR508" s="16" t="s">
        <v>3</v>
      </c>
      <c r="AS508" s="16" t="s">
        <v>3</v>
      </c>
      <c r="AT508" s="16" t="s">
        <v>3</v>
      </c>
      <c r="AU508" s="11" t="s">
        <v>3</v>
      </c>
      <c r="AV508" s="11" t="s">
        <v>3</v>
      </c>
      <c r="AW508" s="11" t="s">
        <v>3</v>
      </c>
      <c r="AX508" s="17" t="str">
        <f>VLOOKUP(G508,'[1]JDA data'!$D:$E,2,0)</f>
        <v>TGA065</v>
      </c>
      <c r="AY508" s="17" t="b">
        <f t="shared" si="31"/>
        <v>1</v>
      </c>
      <c r="AZ508" s="17" t="str">
        <f t="shared" si="32"/>
        <v>PPGT</v>
      </c>
    </row>
    <row r="509" spans="1:52" s="18" customFormat="1" ht="16.5" customHeight="1" x14ac:dyDescent="0.35">
      <c r="A509" s="8" t="str">
        <f>IF(N509="","-",IFERROR(VLOOKUP(N509,'[1]All Route Non-Bailment V76'!$A:$H,5,0),VLOOKUP(N509,'[1]TTVT AAT PxP Bailment EDC V76'!$A:$H,5,0)))</f>
        <v>Non Bailment</v>
      </c>
      <c r="B509" s="9" t="str">
        <f t="shared" si="30"/>
        <v>Completed</v>
      </c>
      <c r="C509" s="10">
        <f t="shared" si="33"/>
        <v>508</v>
      </c>
      <c r="D509" s="11" t="s">
        <v>182</v>
      </c>
      <c r="E509" s="12" t="s">
        <v>44</v>
      </c>
      <c r="F509" s="11" t="s">
        <v>0</v>
      </c>
      <c r="G509" s="11">
        <v>4405260</v>
      </c>
      <c r="H509" s="13" t="str">
        <f>IF(N509="","-",IFERROR(VLOOKUP(N509,'[1]All Route Non-Bailment V76'!$A:$H,7,0),VLOOKUP(N509,'[1]TTVT AAT PxP Bailment EDC V76'!$A:$H,7,0)))</f>
        <v>One way</v>
      </c>
      <c r="I509" s="11" t="s">
        <v>45</v>
      </c>
      <c r="J509" s="12">
        <f t="shared" si="34"/>
        <v>45264</v>
      </c>
      <c r="K509" s="12">
        <v>45264</v>
      </c>
      <c r="L509" s="12">
        <v>45264</v>
      </c>
      <c r="M509" s="12" t="s">
        <v>3</v>
      </c>
      <c r="N509" s="11" t="s">
        <v>399</v>
      </c>
      <c r="O509" s="13" t="str">
        <f>IF(N509="","-",IFERROR(VLOOKUP(N509,'[1]All Route Non-Bailment V76'!$A:$H,6,0),VLOOKUP(N509,'[1]TTVT AAT PxP Bailment EDC V76'!$A:$H,6,0)))</f>
        <v>21 - 30</v>
      </c>
      <c r="P509" s="11">
        <v>1</v>
      </c>
      <c r="Q509" s="11" t="s">
        <v>3</v>
      </c>
      <c r="R509" s="11" t="s">
        <v>3</v>
      </c>
      <c r="S509" s="13" t="str">
        <f>IF(N509="","-",IFERROR(VLOOKUP(N509,'[1]All Route Non-Bailment V76'!$A:$AF,32,0),VLOOKUP(N509,'[1]TTVT AAT PxP Bailment EDC V76'!$A:$AC,29,0)))</f>
        <v>6W</v>
      </c>
      <c r="T509" s="11" t="s">
        <v>48</v>
      </c>
      <c r="U509" s="11" t="s">
        <v>256</v>
      </c>
      <c r="V509" s="14" t="s">
        <v>377</v>
      </c>
      <c r="W509" s="11" t="s">
        <v>378</v>
      </c>
      <c r="X509" s="15" t="s">
        <v>397</v>
      </c>
      <c r="Y509" s="15" t="s">
        <v>398</v>
      </c>
      <c r="Z509" s="16" t="s">
        <v>3</v>
      </c>
      <c r="AA509" s="16" t="s">
        <v>3</v>
      </c>
      <c r="AB509" s="16" t="s">
        <v>3</v>
      </c>
      <c r="AC509" s="16" t="s">
        <v>3</v>
      </c>
      <c r="AD509" s="15" t="s">
        <v>3</v>
      </c>
      <c r="AE509" s="15" t="s">
        <v>3</v>
      </c>
      <c r="AF509" s="16" t="s">
        <v>3</v>
      </c>
      <c r="AG509" s="16" t="s">
        <v>3</v>
      </c>
      <c r="AH509" s="16" t="s">
        <v>3</v>
      </c>
      <c r="AI509" s="16" t="s">
        <v>3</v>
      </c>
      <c r="AJ509" s="15" t="s">
        <v>3</v>
      </c>
      <c r="AK509" s="15" t="s">
        <v>3</v>
      </c>
      <c r="AL509" s="16" t="s">
        <v>3</v>
      </c>
      <c r="AM509" s="16" t="s">
        <v>3</v>
      </c>
      <c r="AN509" s="16" t="s">
        <v>3</v>
      </c>
      <c r="AO509" s="16" t="s">
        <v>3</v>
      </c>
      <c r="AP509" s="16" t="s">
        <v>189</v>
      </c>
      <c r="AQ509" s="16" t="s">
        <v>3</v>
      </c>
      <c r="AR509" s="16" t="s">
        <v>3</v>
      </c>
      <c r="AS509" s="16" t="s">
        <v>3</v>
      </c>
      <c r="AT509" s="16" t="s">
        <v>3</v>
      </c>
      <c r="AU509" s="11" t="s">
        <v>3</v>
      </c>
      <c r="AV509" s="11" t="s">
        <v>3</v>
      </c>
      <c r="AW509" s="11" t="s">
        <v>3</v>
      </c>
      <c r="AX509" s="17" t="str">
        <f>VLOOKUP(G509,'[1]JDA data'!$D:$E,2,0)</f>
        <v>TGA065</v>
      </c>
      <c r="AY509" s="17" t="b">
        <f t="shared" si="31"/>
        <v>1</v>
      </c>
      <c r="AZ509" s="17" t="str">
        <f t="shared" si="32"/>
        <v>PPGT</v>
      </c>
    </row>
    <row r="510" spans="1:52" s="18" customFormat="1" ht="16.5" customHeight="1" x14ac:dyDescent="0.35">
      <c r="A510" s="8" t="str">
        <f>IF(N510="","-",IFERROR(VLOOKUP(N510,'[1]All Route Non-Bailment V76'!$A:$H,5,0),VLOOKUP(N510,'[1]TTVT AAT PxP Bailment EDC V76'!$A:$H,5,0)))</f>
        <v>Non Bailment</v>
      </c>
      <c r="B510" s="9" t="str">
        <f t="shared" si="30"/>
        <v>Completed</v>
      </c>
      <c r="C510" s="10">
        <f t="shared" si="33"/>
        <v>509</v>
      </c>
      <c r="D510" s="11" t="s">
        <v>182</v>
      </c>
      <c r="E510" s="12" t="s">
        <v>44</v>
      </c>
      <c r="F510" s="11" t="s">
        <v>0</v>
      </c>
      <c r="G510" s="11">
        <v>4405261</v>
      </c>
      <c r="H510" s="13" t="str">
        <f>IF(N510="","-",IFERROR(VLOOKUP(N510,'[1]All Route Non-Bailment V76'!$A:$H,7,0),VLOOKUP(N510,'[1]TTVT AAT PxP Bailment EDC V76'!$A:$H,7,0)))</f>
        <v>One way</v>
      </c>
      <c r="I510" s="11" t="s">
        <v>45</v>
      </c>
      <c r="J510" s="12">
        <f t="shared" si="34"/>
        <v>45264</v>
      </c>
      <c r="K510" s="12">
        <v>45264</v>
      </c>
      <c r="L510" s="12">
        <v>45264</v>
      </c>
      <c r="M510" s="12" t="s">
        <v>3</v>
      </c>
      <c r="N510" s="11" t="s">
        <v>399</v>
      </c>
      <c r="O510" s="13" t="str">
        <f>IF(N510="","-",IFERROR(VLOOKUP(N510,'[1]All Route Non-Bailment V76'!$A:$H,6,0),VLOOKUP(N510,'[1]TTVT AAT PxP Bailment EDC V76'!$A:$H,6,0)))</f>
        <v>21 - 30</v>
      </c>
      <c r="P510" s="11">
        <v>1</v>
      </c>
      <c r="Q510" s="11" t="s">
        <v>3</v>
      </c>
      <c r="R510" s="11" t="s">
        <v>3</v>
      </c>
      <c r="S510" s="13" t="str">
        <f>IF(N510="","-",IFERROR(VLOOKUP(N510,'[1]All Route Non-Bailment V76'!$A:$AF,32,0),VLOOKUP(N510,'[1]TTVT AAT PxP Bailment EDC V76'!$A:$AC,29,0)))</f>
        <v>6W</v>
      </c>
      <c r="T510" s="11" t="s">
        <v>48</v>
      </c>
      <c r="U510" s="11" t="s">
        <v>260</v>
      </c>
      <c r="V510" s="14" t="s">
        <v>261</v>
      </c>
      <c r="W510" s="11" t="s">
        <v>262</v>
      </c>
      <c r="X510" s="15" t="s">
        <v>397</v>
      </c>
      <c r="Y510" s="15" t="s">
        <v>398</v>
      </c>
      <c r="Z510" s="16" t="s">
        <v>3</v>
      </c>
      <c r="AA510" s="16" t="s">
        <v>3</v>
      </c>
      <c r="AB510" s="16" t="s">
        <v>3</v>
      </c>
      <c r="AC510" s="16" t="s">
        <v>3</v>
      </c>
      <c r="AD510" s="15" t="s">
        <v>3</v>
      </c>
      <c r="AE510" s="15" t="s">
        <v>3</v>
      </c>
      <c r="AF510" s="16" t="s">
        <v>3</v>
      </c>
      <c r="AG510" s="16" t="s">
        <v>3</v>
      </c>
      <c r="AH510" s="16" t="s">
        <v>3</v>
      </c>
      <c r="AI510" s="16" t="s">
        <v>3</v>
      </c>
      <c r="AJ510" s="15" t="s">
        <v>3</v>
      </c>
      <c r="AK510" s="15" t="s">
        <v>3</v>
      </c>
      <c r="AL510" s="16" t="s">
        <v>3</v>
      </c>
      <c r="AM510" s="16" t="s">
        <v>3</v>
      </c>
      <c r="AN510" s="16" t="s">
        <v>3</v>
      </c>
      <c r="AO510" s="16" t="s">
        <v>3</v>
      </c>
      <c r="AP510" s="16" t="s">
        <v>189</v>
      </c>
      <c r="AQ510" s="16" t="s">
        <v>3</v>
      </c>
      <c r="AR510" s="16" t="s">
        <v>3</v>
      </c>
      <c r="AS510" s="16" t="s">
        <v>3</v>
      </c>
      <c r="AT510" s="16" t="s">
        <v>3</v>
      </c>
      <c r="AU510" s="11" t="s">
        <v>3</v>
      </c>
      <c r="AV510" s="11" t="s">
        <v>3</v>
      </c>
      <c r="AW510" s="11" t="s">
        <v>3</v>
      </c>
      <c r="AX510" s="17" t="str">
        <f>VLOOKUP(G510,'[1]JDA data'!$D:$E,2,0)</f>
        <v>TGA065</v>
      </c>
      <c r="AY510" s="17" t="b">
        <f t="shared" si="31"/>
        <v>1</v>
      </c>
      <c r="AZ510" s="17" t="str">
        <f t="shared" si="32"/>
        <v>PPGT</v>
      </c>
    </row>
    <row r="511" spans="1:52" s="18" customFormat="1" ht="16.5" customHeight="1" x14ac:dyDescent="0.35">
      <c r="A511" s="8" t="str">
        <f>IF(N511="","-",IFERROR(VLOOKUP(N511,'[1]All Route Non-Bailment V76'!$A:$H,5,0),VLOOKUP(N511,'[1]TTVT AAT PxP Bailment EDC V76'!$A:$H,5,0)))</f>
        <v>Non Bailment</v>
      </c>
      <c r="B511" s="9" t="str">
        <f t="shared" si="30"/>
        <v>Completed</v>
      </c>
      <c r="C511" s="10">
        <f t="shared" si="33"/>
        <v>510</v>
      </c>
      <c r="D511" s="11" t="s">
        <v>182</v>
      </c>
      <c r="E511" s="12" t="s">
        <v>44</v>
      </c>
      <c r="F511" s="11" t="s">
        <v>0</v>
      </c>
      <c r="G511" s="11">
        <v>4405262</v>
      </c>
      <c r="H511" s="13" t="str">
        <f>IF(N511="","-",IFERROR(VLOOKUP(N511,'[1]All Route Non-Bailment V76'!$A:$H,7,0),VLOOKUP(N511,'[1]TTVT AAT PxP Bailment EDC V76'!$A:$H,7,0)))</f>
        <v>One way</v>
      </c>
      <c r="I511" s="11" t="s">
        <v>45</v>
      </c>
      <c r="J511" s="12">
        <f t="shared" si="34"/>
        <v>45264</v>
      </c>
      <c r="K511" s="12">
        <v>45264</v>
      </c>
      <c r="L511" s="12">
        <v>45264</v>
      </c>
      <c r="M511" s="12" t="s">
        <v>3</v>
      </c>
      <c r="N511" s="11" t="s">
        <v>399</v>
      </c>
      <c r="O511" s="13" t="str">
        <f>IF(N511="","-",IFERROR(VLOOKUP(N511,'[1]All Route Non-Bailment V76'!$A:$H,6,0),VLOOKUP(N511,'[1]TTVT AAT PxP Bailment EDC V76'!$A:$H,6,0)))</f>
        <v>21 - 30</v>
      </c>
      <c r="P511" s="11">
        <v>1</v>
      </c>
      <c r="Q511" s="11" t="s">
        <v>3</v>
      </c>
      <c r="R511" s="11" t="s">
        <v>3</v>
      </c>
      <c r="S511" s="13" t="str">
        <f>IF(N511="","-",IFERROR(VLOOKUP(N511,'[1]All Route Non-Bailment V76'!$A:$AF,32,0),VLOOKUP(N511,'[1]TTVT AAT PxP Bailment EDC V76'!$A:$AC,29,0)))</f>
        <v>6W</v>
      </c>
      <c r="T511" s="11" t="s">
        <v>48</v>
      </c>
      <c r="U511" s="11" t="s">
        <v>213</v>
      </c>
      <c r="V511" s="14" t="s">
        <v>214</v>
      </c>
      <c r="W511" s="11" t="s">
        <v>215</v>
      </c>
      <c r="X511" s="15" t="s">
        <v>397</v>
      </c>
      <c r="Y511" s="15" t="s">
        <v>398</v>
      </c>
      <c r="Z511" s="16" t="s">
        <v>3</v>
      </c>
      <c r="AA511" s="16" t="s">
        <v>3</v>
      </c>
      <c r="AB511" s="16" t="s">
        <v>3</v>
      </c>
      <c r="AC511" s="16" t="s">
        <v>3</v>
      </c>
      <c r="AD511" s="15" t="s">
        <v>3</v>
      </c>
      <c r="AE511" s="15" t="s">
        <v>3</v>
      </c>
      <c r="AF511" s="16" t="s">
        <v>3</v>
      </c>
      <c r="AG511" s="16" t="s">
        <v>3</v>
      </c>
      <c r="AH511" s="16" t="s">
        <v>3</v>
      </c>
      <c r="AI511" s="16" t="s">
        <v>3</v>
      </c>
      <c r="AJ511" s="15" t="s">
        <v>3</v>
      </c>
      <c r="AK511" s="15" t="s">
        <v>3</v>
      </c>
      <c r="AL511" s="16" t="s">
        <v>3</v>
      </c>
      <c r="AM511" s="16" t="s">
        <v>3</v>
      </c>
      <c r="AN511" s="16" t="s">
        <v>3</v>
      </c>
      <c r="AO511" s="16" t="s">
        <v>3</v>
      </c>
      <c r="AP511" s="16" t="s">
        <v>189</v>
      </c>
      <c r="AQ511" s="16" t="s">
        <v>3</v>
      </c>
      <c r="AR511" s="16" t="s">
        <v>3</v>
      </c>
      <c r="AS511" s="16" t="s">
        <v>3</v>
      </c>
      <c r="AT511" s="16" t="s">
        <v>3</v>
      </c>
      <c r="AU511" s="11" t="s">
        <v>3</v>
      </c>
      <c r="AV511" s="11" t="s">
        <v>3</v>
      </c>
      <c r="AW511" s="11" t="s">
        <v>3</v>
      </c>
      <c r="AX511" s="17" t="str">
        <f>VLOOKUP(G511,'[1]JDA data'!$D:$E,2,0)</f>
        <v>TGA065</v>
      </c>
      <c r="AY511" s="17" t="b">
        <f t="shared" si="31"/>
        <v>1</v>
      </c>
      <c r="AZ511" s="17" t="str">
        <f t="shared" si="32"/>
        <v>PPGT</v>
      </c>
    </row>
    <row r="512" spans="1:52" s="18" customFormat="1" ht="16.5" customHeight="1" x14ac:dyDescent="0.35">
      <c r="A512" s="8" t="str">
        <f>IF(N512="","-",IFERROR(VLOOKUP(N512,'[1]All Route Non-Bailment V76'!$A:$H,5,0),VLOOKUP(N512,'[1]TTVT AAT PxP Bailment EDC V76'!$A:$H,5,0)))</f>
        <v>Non Bailment</v>
      </c>
      <c r="B512" s="9" t="str">
        <f t="shared" si="30"/>
        <v>Completed</v>
      </c>
      <c r="C512" s="10">
        <f t="shared" si="33"/>
        <v>511</v>
      </c>
      <c r="D512" s="11" t="s">
        <v>182</v>
      </c>
      <c r="E512" s="12" t="s">
        <v>44</v>
      </c>
      <c r="F512" s="11" t="s">
        <v>0</v>
      </c>
      <c r="G512" s="11">
        <v>4405284</v>
      </c>
      <c r="H512" s="13" t="str">
        <f>IF(N512="","-",IFERROR(VLOOKUP(N512,'[1]All Route Non-Bailment V76'!$A:$H,7,0),VLOOKUP(N512,'[1]TTVT AAT PxP Bailment EDC V76'!$A:$H,7,0)))</f>
        <v>One way</v>
      </c>
      <c r="I512" s="11" t="s">
        <v>45</v>
      </c>
      <c r="J512" s="12">
        <f t="shared" si="34"/>
        <v>45264</v>
      </c>
      <c r="K512" s="12">
        <v>45264</v>
      </c>
      <c r="L512" s="12">
        <v>45264</v>
      </c>
      <c r="M512" s="12" t="s">
        <v>3</v>
      </c>
      <c r="N512" s="11" t="s">
        <v>400</v>
      </c>
      <c r="O512" s="13" t="str">
        <f>IF(N512="","-",IFERROR(VLOOKUP(N512,'[1]All Route Non-Bailment V76'!$A:$H,6,0),VLOOKUP(N512,'[1]TTVT AAT PxP Bailment EDC V76'!$A:$H,6,0)))</f>
        <v>6 - 10</v>
      </c>
      <c r="P512" s="11">
        <v>1</v>
      </c>
      <c r="Q512" s="11" t="s">
        <v>3</v>
      </c>
      <c r="R512" s="11" t="s">
        <v>3</v>
      </c>
      <c r="S512" s="13" t="str">
        <f>IF(N512="","-",IFERROR(VLOOKUP(N512,'[1]All Route Non-Bailment V76'!$A:$AF,32,0),VLOOKUP(N512,'[1]TTVT AAT PxP Bailment EDC V76'!$A:$AC,29,0)))</f>
        <v>6W</v>
      </c>
      <c r="T512" s="11" t="s">
        <v>48</v>
      </c>
      <c r="U512" s="11" t="s">
        <v>256</v>
      </c>
      <c r="V512" s="14" t="s">
        <v>377</v>
      </c>
      <c r="W512" s="11" t="s">
        <v>378</v>
      </c>
      <c r="X512" s="15" t="s">
        <v>326</v>
      </c>
      <c r="Y512" s="15" t="s">
        <v>327</v>
      </c>
      <c r="Z512" s="16" t="s">
        <v>3</v>
      </c>
      <c r="AA512" s="16" t="s">
        <v>3</v>
      </c>
      <c r="AB512" s="16" t="s">
        <v>3</v>
      </c>
      <c r="AC512" s="16" t="s">
        <v>3</v>
      </c>
      <c r="AD512" s="15" t="s">
        <v>3</v>
      </c>
      <c r="AE512" s="15" t="s">
        <v>3</v>
      </c>
      <c r="AF512" s="16" t="s">
        <v>3</v>
      </c>
      <c r="AG512" s="16" t="s">
        <v>3</v>
      </c>
      <c r="AH512" s="16" t="s">
        <v>3</v>
      </c>
      <c r="AI512" s="16" t="s">
        <v>3</v>
      </c>
      <c r="AJ512" s="15" t="s">
        <v>3</v>
      </c>
      <c r="AK512" s="15" t="s">
        <v>3</v>
      </c>
      <c r="AL512" s="16" t="s">
        <v>3</v>
      </c>
      <c r="AM512" s="16" t="s">
        <v>3</v>
      </c>
      <c r="AN512" s="16" t="s">
        <v>3</v>
      </c>
      <c r="AO512" s="16" t="s">
        <v>3</v>
      </c>
      <c r="AP512" s="16" t="s">
        <v>189</v>
      </c>
      <c r="AQ512" s="16" t="s">
        <v>3</v>
      </c>
      <c r="AR512" s="16" t="s">
        <v>3</v>
      </c>
      <c r="AS512" s="16" t="s">
        <v>3</v>
      </c>
      <c r="AT512" s="16" t="s">
        <v>3</v>
      </c>
      <c r="AU512" s="11" t="s">
        <v>3</v>
      </c>
      <c r="AV512" s="11" t="s">
        <v>3</v>
      </c>
      <c r="AW512" s="11" t="s">
        <v>3</v>
      </c>
      <c r="AX512" s="17" t="str">
        <f>VLOOKUP(G512,'[1]JDA data'!$D:$E,2,0)</f>
        <v>TGA423</v>
      </c>
      <c r="AY512" s="17" t="b">
        <f t="shared" si="31"/>
        <v>1</v>
      </c>
      <c r="AZ512" s="17" t="str">
        <f t="shared" si="32"/>
        <v>PPGT</v>
      </c>
    </row>
    <row r="513" spans="1:52" s="18" customFormat="1" ht="16.5" customHeight="1" x14ac:dyDescent="0.35">
      <c r="A513" s="8" t="str">
        <f>IF(N513="","-",IFERROR(VLOOKUP(N513,'[1]All Route Non-Bailment V76'!$A:$H,5,0),VLOOKUP(N513,'[1]TTVT AAT PxP Bailment EDC V76'!$A:$H,5,0)))</f>
        <v>Non Bailment</v>
      </c>
      <c r="B513" s="9" t="str">
        <f t="shared" si="30"/>
        <v>Completed</v>
      </c>
      <c r="C513" s="10">
        <f t="shared" si="33"/>
        <v>512</v>
      </c>
      <c r="D513" s="11" t="s">
        <v>190</v>
      </c>
      <c r="E513" s="12" t="s">
        <v>44</v>
      </c>
      <c r="F513" s="11" t="s">
        <v>0</v>
      </c>
      <c r="G513" s="11">
        <v>4405285</v>
      </c>
      <c r="H513" s="13" t="str">
        <f>IF(N513="","-",IFERROR(VLOOKUP(N513,'[1]All Route Non-Bailment V76'!$A:$H,7,0),VLOOKUP(N513,'[1]TTVT AAT PxP Bailment EDC V76'!$A:$H,7,0)))</f>
        <v>One way</v>
      </c>
      <c r="I513" s="11" t="s">
        <v>45</v>
      </c>
      <c r="J513" s="12">
        <f t="shared" si="34"/>
        <v>45264</v>
      </c>
      <c r="K513" s="12">
        <v>45264</v>
      </c>
      <c r="L513" s="12">
        <v>45264</v>
      </c>
      <c r="M513" s="12" t="s">
        <v>3</v>
      </c>
      <c r="N513" s="11" t="s">
        <v>400</v>
      </c>
      <c r="O513" s="13" t="str">
        <f>IF(N513="","-",IFERROR(VLOOKUP(N513,'[1]All Route Non-Bailment V76'!$A:$H,6,0),VLOOKUP(N513,'[1]TTVT AAT PxP Bailment EDC V76'!$A:$H,6,0)))</f>
        <v>6 - 10</v>
      </c>
      <c r="P513" s="11">
        <v>1</v>
      </c>
      <c r="Q513" s="11" t="s">
        <v>3</v>
      </c>
      <c r="R513" s="11" t="s">
        <v>3</v>
      </c>
      <c r="S513" s="13" t="str">
        <f>IF(N513="","-",IFERROR(VLOOKUP(N513,'[1]All Route Non-Bailment V76'!$A:$AF,32,0),VLOOKUP(N513,'[1]TTVT AAT PxP Bailment EDC V76'!$A:$AC,29,0)))</f>
        <v>6W</v>
      </c>
      <c r="T513" s="11" t="s">
        <v>48</v>
      </c>
      <c r="U513" s="11" t="s">
        <v>226</v>
      </c>
      <c r="V513" s="14" t="s">
        <v>227</v>
      </c>
      <c r="W513" s="11" t="s">
        <v>228</v>
      </c>
      <c r="X513" s="15" t="s">
        <v>326</v>
      </c>
      <c r="Y513" s="15" t="s">
        <v>327</v>
      </c>
      <c r="Z513" s="16" t="s">
        <v>3</v>
      </c>
      <c r="AA513" s="16" t="s">
        <v>3</v>
      </c>
      <c r="AB513" s="16" t="s">
        <v>3</v>
      </c>
      <c r="AC513" s="16" t="s">
        <v>3</v>
      </c>
      <c r="AD513" s="15" t="s">
        <v>3</v>
      </c>
      <c r="AE513" s="15" t="s">
        <v>3</v>
      </c>
      <c r="AF513" s="16" t="s">
        <v>3</v>
      </c>
      <c r="AG513" s="16" t="s">
        <v>3</v>
      </c>
      <c r="AH513" s="16" t="s">
        <v>3</v>
      </c>
      <c r="AI513" s="16" t="s">
        <v>3</v>
      </c>
      <c r="AJ513" s="15" t="s">
        <v>3</v>
      </c>
      <c r="AK513" s="15" t="s">
        <v>3</v>
      </c>
      <c r="AL513" s="16" t="s">
        <v>3</v>
      </c>
      <c r="AM513" s="16" t="s">
        <v>3</v>
      </c>
      <c r="AN513" s="16" t="s">
        <v>3</v>
      </c>
      <c r="AO513" s="16" t="s">
        <v>3</v>
      </c>
      <c r="AP513" s="16" t="s">
        <v>189</v>
      </c>
      <c r="AQ513" s="16" t="s">
        <v>3</v>
      </c>
      <c r="AR513" s="16" t="s">
        <v>3</v>
      </c>
      <c r="AS513" s="16" t="s">
        <v>3</v>
      </c>
      <c r="AT513" s="16" t="s">
        <v>3</v>
      </c>
      <c r="AU513" s="11" t="s">
        <v>3</v>
      </c>
      <c r="AV513" s="11" t="s">
        <v>3</v>
      </c>
      <c r="AW513" s="11" t="s">
        <v>3</v>
      </c>
      <c r="AX513" s="17" t="str">
        <f>VLOOKUP(G513,'[1]JDA data'!$D:$E,2,0)</f>
        <v>TGA423</v>
      </c>
      <c r="AY513" s="17" t="b">
        <f t="shared" si="31"/>
        <v>1</v>
      </c>
      <c r="AZ513" s="17" t="str">
        <f t="shared" si="32"/>
        <v>SPL</v>
      </c>
    </row>
    <row r="514" spans="1:52" s="18" customFormat="1" ht="16.5" customHeight="1" x14ac:dyDescent="0.35">
      <c r="A514" s="8" t="str">
        <f>IF(N514="","-",IFERROR(VLOOKUP(N514,'[1]All Route Non-Bailment V76'!$A:$H,5,0),VLOOKUP(N514,'[1]TTVT AAT PxP Bailment EDC V76'!$A:$H,5,0)))</f>
        <v>Non Bailment</v>
      </c>
      <c r="B514" s="9" t="str">
        <f t="shared" ref="B514:B577" si="35">IF(J514="","",IF(COUNTBLANK(C514:AT514)&gt;0,"Check","Completed"))</f>
        <v>Completed</v>
      </c>
      <c r="C514" s="10">
        <f t="shared" si="33"/>
        <v>513</v>
      </c>
      <c r="D514" s="11" t="s">
        <v>194</v>
      </c>
      <c r="E514" s="12" t="s">
        <v>44</v>
      </c>
      <c r="F514" s="11" t="s">
        <v>0</v>
      </c>
      <c r="G514" s="11">
        <v>4405286</v>
      </c>
      <c r="H514" s="13" t="str">
        <f>IF(N514="","-",IFERROR(VLOOKUP(N514,'[1]All Route Non-Bailment V76'!$A:$H,7,0),VLOOKUP(N514,'[1]TTVT AAT PxP Bailment EDC V76'!$A:$H,7,0)))</f>
        <v>One way</v>
      </c>
      <c r="I514" s="11" t="s">
        <v>45</v>
      </c>
      <c r="J514" s="12">
        <f t="shared" si="34"/>
        <v>45264</v>
      </c>
      <c r="K514" s="12">
        <v>45264</v>
      </c>
      <c r="L514" s="12">
        <v>45264</v>
      </c>
      <c r="M514" s="12" t="s">
        <v>3</v>
      </c>
      <c r="N514" s="11" t="s">
        <v>400</v>
      </c>
      <c r="O514" s="13" t="str">
        <f>IF(N514="","-",IFERROR(VLOOKUP(N514,'[1]All Route Non-Bailment V76'!$A:$H,6,0),VLOOKUP(N514,'[1]TTVT AAT PxP Bailment EDC V76'!$A:$H,6,0)))</f>
        <v>6 - 10</v>
      </c>
      <c r="P514" s="11">
        <v>1</v>
      </c>
      <c r="Q514" s="11" t="s">
        <v>3</v>
      </c>
      <c r="R514" s="11" t="s">
        <v>3</v>
      </c>
      <c r="S514" s="13" t="str">
        <f>IF(N514="","-",IFERROR(VLOOKUP(N514,'[1]All Route Non-Bailment V76'!$A:$AF,32,0),VLOOKUP(N514,'[1]TTVT AAT PxP Bailment EDC V76'!$A:$AC,29,0)))</f>
        <v>6W</v>
      </c>
      <c r="T514" s="11" t="s">
        <v>48</v>
      </c>
      <c r="U514" s="11" t="s">
        <v>220</v>
      </c>
      <c r="V514" s="14" t="s">
        <v>221</v>
      </c>
      <c r="W514" s="11" t="s">
        <v>222</v>
      </c>
      <c r="X514" s="15" t="s">
        <v>326</v>
      </c>
      <c r="Y514" s="15" t="s">
        <v>327</v>
      </c>
      <c r="Z514" s="16" t="s">
        <v>3</v>
      </c>
      <c r="AA514" s="16" t="s">
        <v>3</v>
      </c>
      <c r="AB514" s="16" t="s">
        <v>3</v>
      </c>
      <c r="AC514" s="16" t="s">
        <v>3</v>
      </c>
      <c r="AD514" s="15" t="s">
        <v>3</v>
      </c>
      <c r="AE514" s="15" t="s">
        <v>3</v>
      </c>
      <c r="AF514" s="16" t="s">
        <v>3</v>
      </c>
      <c r="AG514" s="16" t="s">
        <v>3</v>
      </c>
      <c r="AH514" s="16" t="s">
        <v>3</v>
      </c>
      <c r="AI514" s="16" t="s">
        <v>3</v>
      </c>
      <c r="AJ514" s="15" t="s">
        <v>3</v>
      </c>
      <c r="AK514" s="15" t="s">
        <v>3</v>
      </c>
      <c r="AL514" s="16" t="s">
        <v>3</v>
      </c>
      <c r="AM514" s="16" t="s">
        <v>3</v>
      </c>
      <c r="AN514" s="16" t="s">
        <v>3</v>
      </c>
      <c r="AO514" s="16" t="s">
        <v>3</v>
      </c>
      <c r="AP514" s="16" t="s">
        <v>189</v>
      </c>
      <c r="AQ514" s="16" t="s">
        <v>3</v>
      </c>
      <c r="AR514" s="16" t="s">
        <v>3</v>
      </c>
      <c r="AS514" s="16" t="s">
        <v>3</v>
      </c>
      <c r="AT514" s="16" t="s">
        <v>3</v>
      </c>
      <c r="AU514" s="11" t="s">
        <v>3</v>
      </c>
      <c r="AV514" s="11" t="s">
        <v>3</v>
      </c>
      <c r="AW514" s="11" t="s">
        <v>3</v>
      </c>
      <c r="AX514" s="17" t="str">
        <f>VLOOKUP(G514,'[1]JDA data'!$D:$E,2,0)</f>
        <v>TGA423</v>
      </c>
      <c r="AY514" s="17" t="b">
        <f t="shared" ref="AY514:AY577" si="36">AX514=N514</f>
        <v>1</v>
      </c>
      <c r="AZ514" s="17" t="str">
        <f t="shared" ref="AZ514:AZ577" si="37">D514</f>
        <v>SBA</v>
      </c>
    </row>
    <row r="515" spans="1:52" s="18" customFormat="1" ht="16.5" customHeight="1" x14ac:dyDescent="0.35">
      <c r="A515" s="8" t="str">
        <f>IF(N515="","-",IFERROR(VLOOKUP(N515,'[1]All Route Non-Bailment V76'!$A:$H,5,0),VLOOKUP(N515,'[1]TTVT AAT PxP Bailment EDC V76'!$A:$H,5,0)))</f>
        <v>Non Bailment</v>
      </c>
      <c r="B515" s="9" t="str">
        <f t="shared" si="35"/>
        <v>Completed</v>
      </c>
      <c r="C515" s="10">
        <f t="shared" si="33"/>
        <v>514</v>
      </c>
      <c r="D515" s="11" t="s">
        <v>182</v>
      </c>
      <c r="E515" s="12" t="s">
        <v>44</v>
      </c>
      <c r="F515" s="11" t="s">
        <v>0</v>
      </c>
      <c r="G515" s="11">
        <v>4405292</v>
      </c>
      <c r="H515" s="13" t="str">
        <f>IF(N515="","-",IFERROR(VLOOKUP(N515,'[1]All Route Non-Bailment V76'!$A:$H,7,0),VLOOKUP(N515,'[1]TTVT AAT PxP Bailment EDC V76'!$A:$H,7,0)))</f>
        <v>One way</v>
      </c>
      <c r="I515" s="11" t="s">
        <v>45</v>
      </c>
      <c r="J515" s="12">
        <f t="shared" si="34"/>
        <v>45264</v>
      </c>
      <c r="K515" s="12">
        <v>45264</v>
      </c>
      <c r="L515" s="12">
        <v>45264</v>
      </c>
      <c r="M515" s="12" t="s">
        <v>3</v>
      </c>
      <c r="N515" s="11" t="s">
        <v>401</v>
      </c>
      <c r="O515" s="13" t="str">
        <f>IF(N515="","-",IFERROR(VLOOKUP(N515,'[1]All Route Non-Bailment V76'!$A:$H,6,0),VLOOKUP(N515,'[1]TTVT AAT PxP Bailment EDC V76'!$A:$H,6,0)))</f>
        <v>0 - 5</v>
      </c>
      <c r="P515" s="11">
        <v>1</v>
      </c>
      <c r="Q515" s="11" t="s">
        <v>3</v>
      </c>
      <c r="R515" s="11" t="s">
        <v>3</v>
      </c>
      <c r="S515" s="13" t="str">
        <f>IF(N515="","-",IFERROR(VLOOKUP(N515,'[1]All Route Non-Bailment V76'!$A:$AF,32,0),VLOOKUP(N515,'[1]TTVT AAT PxP Bailment EDC V76'!$A:$AC,29,0)))</f>
        <v>6W</v>
      </c>
      <c r="T515" s="11" t="s">
        <v>48</v>
      </c>
      <c r="U515" s="11" t="s">
        <v>233</v>
      </c>
      <c r="V515" s="14" t="s">
        <v>234</v>
      </c>
      <c r="W515" s="11" t="s">
        <v>235</v>
      </c>
      <c r="X515" s="15" t="s">
        <v>285</v>
      </c>
      <c r="Y515" s="15" t="s">
        <v>286</v>
      </c>
      <c r="Z515" s="16" t="s">
        <v>3</v>
      </c>
      <c r="AA515" s="16" t="s">
        <v>3</v>
      </c>
      <c r="AB515" s="16" t="s">
        <v>3</v>
      </c>
      <c r="AC515" s="16" t="s">
        <v>3</v>
      </c>
      <c r="AD515" s="15" t="s">
        <v>3</v>
      </c>
      <c r="AE515" s="15" t="s">
        <v>3</v>
      </c>
      <c r="AF515" s="16" t="s">
        <v>3</v>
      </c>
      <c r="AG515" s="16" t="s">
        <v>3</v>
      </c>
      <c r="AH515" s="16" t="s">
        <v>3</v>
      </c>
      <c r="AI515" s="16" t="s">
        <v>3</v>
      </c>
      <c r="AJ515" s="15" t="s">
        <v>3</v>
      </c>
      <c r="AK515" s="15" t="s">
        <v>3</v>
      </c>
      <c r="AL515" s="16" t="s">
        <v>3</v>
      </c>
      <c r="AM515" s="16" t="s">
        <v>3</v>
      </c>
      <c r="AN515" s="16" t="s">
        <v>3</v>
      </c>
      <c r="AO515" s="16" t="s">
        <v>3</v>
      </c>
      <c r="AP515" s="16" t="s">
        <v>189</v>
      </c>
      <c r="AQ515" s="16" t="s">
        <v>3</v>
      </c>
      <c r="AR515" s="16" t="s">
        <v>3</v>
      </c>
      <c r="AS515" s="16" t="s">
        <v>3</v>
      </c>
      <c r="AT515" s="16" t="s">
        <v>3</v>
      </c>
      <c r="AU515" s="11" t="s">
        <v>3</v>
      </c>
      <c r="AV515" s="11" t="s">
        <v>3</v>
      </c>
      <c r="AW515" s="11" t="s">
        <v>3</v>
      </c>
      <c r="AX515" s="17" t="str">
        <f>VLOOKUP(G515,'[1]JDA data'!$D:$E,2,0)</f>
        <v>TGA082</v>
      </c>
      <c r="AY515" s="17" t="b">
        <f t="shared" si="36"/>
        <v>1</v>
      </c>
      <c r="AZ515" s="17" t="str">
        <f t="shared" si="37"/>
        <v>PPGT</v>
      </c>
    </row>
    <row r="516" spans="1:52" s="18" customFormat="1" ht="16.5" customHeight="1" x14ac:dyDescent="0.35">
      <c r="A516" s="8" t="str">
        <f>IF(N516="","-",IFERROR(VLOOKUP(N516,'[1]All Route Non-Bailment V76'!$A:$H,5,0),VLOOKUP(N516,'[1]TTVT AAT PxP Bailment EDC V76'!$A:$H,5,0)))</f>
        <v>Non Bailment</v>
      </c>
      <c r="B516" s="9" t="str">
        <f t="shared" si="35"/>
        <v>Completed</v>
      </c>
      <c r="C516" s="10">
        <f t="shared" ref="C516:C579" si="38">C515+1</f>
        <v>515</v>
      </c>
      <c r="D516" s="11" t="s">
        <v>190</v>
      </c>
      <c r="E516" s="12" t="s">
        <v>44</v>
      </c>
      <c r="F516" s="11" t="s">
        <v>0</v>
      </c>
      <c r="G516" s="11">
        <v>4405293</v>
      </c>
      <c r="H516" s="13" t="str">
        <f>IF(N516="","-",IFERROR(VLOOKUP(N516,'[1]All Route Non-Bailment V76'!$A:$H,7,0),VLOOKUP(N516,'[1]TTVT AAT PxP Bailment EDC V76'!$A:$H,7,0)))</f>
        <v>One way</v>
      </c>
      <c r="I516" s="11" t="s">
        <v>45</v>
      </c>
      <c r="J516" s="12">
        <f t="shared" si="34"/>
        <v>45264</v>
      </c>
      <c r="K516" s="12">
        <v>45264</v>
      </c>
      <c r="L516" s="12">
        <v>45264</v>
      </c>
      <c r="M516" s="12" t="s">
        <v>3</v>
      </c>
      <c r="N516" s="11" t="s">
        <v>401</v>
      </c>
      <c r="O516" s="13" t="str">
        <f>IF(N516="","-",IFERROR(VLOOKUP(N516,'[1]All Route Non-Bailment V76'!$A:$H,6,0),VLOOKUP(N516,'[1]TTVT AAT PxP Bailment EDC V76'!$A:$H,6,0)))</f>
        <v>0 - 5</v>
      </c>
      <c r="P516" s="11">
        <v>1</v>
      </c>
      <c r="Q516" s="11" t="s">
        <v>3</v>
      </c>
      <c r="R516" s="11" t="s">
        <v>3</v>
      </c>
      <c r="S516" s="13" t="str">
        <f>IF(N516="","-",IFERROR(VLOOKUP(N516,'[1]All Route Non-Bailment V76'!$A:$AF,32,0),VLOOKUP(N516,'[1]TTVT AAT PxP Bailment EDC V76'!$A:$AC,29,0)))</f>
        <v>6W</v>
      </c>
      <c r="T516" s="11" t="s">
        <v>48</v>
      </c>
      <c r="U516" s="11" t="s">
        <v>272</v>
      </c>
      <c r="V516" s="14" t="s">
        <v>273</v>
      </c>
      <c r="W516" s="11" t="s">
        <v>274</v>
      </c>
      <c r="X516" s="15" t="s">
        <v>285</v>
      </c>
      <c r="Y516" s="15" t="s">
        <v>286</v>
      </c>
      <c r="Z516" s="16" t="s">
        <v>3</v>
      </c>
      <c r="AA516" s="16" t="s">
        <v>3</v>
      </c>
      <c r="AB516" s="16" t="s">
        <v>3</v>
      </c>
      <c r="AC516" s="16" t="s">
        <v>3</v>
      </c>
      <c r="AD516" s="15" t="s">
        <v>3</v>
      </c>
      <c r="AE516" s="15" t="s">
        <v>3</v>
      </c>
      <c r="AF516" s="16" t="s">
        <v>3</v>
      </c>
      <c r="AG516" s="16" t="s">
        <v>3</v>
      </c>
      <c r="AH516" s="16" t="s">
        <v>3</v>
      </c>
      <c r="AI516" s="16" t="s">
        <v>3</v>
      </c>
      <c r="AJ516" s="15" t="s">
        <v>3</v>
      </c>
      <c r="AK516" s="15" t="s">
        <v>3</v>
      </c>
      <c r="AL516" s="16" t="s">
        <v>3</v>
      </c>
      <c r="AM516" s="16" t="s">
        <v>3</v>
      </c>
      <c r="AN516" s="16" t="s">
        <v>3</v>
      </c>
      <c r="AO516" s="16" t="s">
        <v>3</v>
      </c>
      <c r="AP516" s="16" t="s">
        <v>189</v>
      </c>
      <c r="AQ516" s="16" t="s">
        <v>3</v>
      </c>
      <c r="AR516" s="16" t="s">
        <v>3</v>
      </c>
      <c r="AS516" s="16" t="s">
        <v>3</v>
      </c>
      <c r="AT516" s="16" t="s">
        <v>3</v>
      </c>
      <c r="AU516" s="11" t="s">
        <v>3</v>
      </c>
      <c r="AV516" s="11" t="s">
        <v>3</v>
      </c>
      <c r="AW516" s="11" t="s">
        <v>3</v>
      </c>
      <c r="AX516" s="17" t="str">
        <f>VLOOKUP(G516,'[1]JDA data'!$D:$E,2,0)</f>
        <v>TGA082</v>
      </c>
      <c r="AY516" s="17" t="b">
        <f t="shared" si="36"/>
        <v>1</v>
      </c>
      <c r="AZ516" s="17" t="str">
        <f t="shared" si="37"/>
        <v>SPL</v>
      </c>
    </row>
    <row r="517" spans="1:52" s="18" customFormat="1" ht="16.5" customHeight="1" x14ac:dyDescent="0.35">
      <c r="A517" s="8" t="str">
        <f>IF(N517="","-",IFERROR(VLOOKUP(N517,'[1]All Route Non-Bailment V76'!$A:$H,5,0),VLOOKUP(N517,'[1]TTVT AAT PxP Bailment EDC V76'!$A:$H,5,0)))</f>
        <v>Non Bailment</v>
      </c>
      <c r="B517" s="9" t="str">
        <f t="shared" si="35"/>
        <v>Completed</v>
      </c>
      <c r="C517" s="10">
        <f t="shared" si="38"/>
        <v>516</v>
      </c>
      <c r="D517" s="11" t="s">
        <v>194</v>
      </c>
      <c r="E517" s="12" t="s">
        <v>44</v>
      </c>
      <c r="F517" s="11" t="s">
        <v>0</v>
      </c>
      <c r="G517" s="11">
        <v>4405294</v>
      </c>
      <c r="H517" s="13" t="str">
        <f>IF(N517="","-",IFERROR(VLOOKUP(N517,'[1]All Route Non-Bailment V76'!$A:$H,7,0),VLOOKUP(N517,'[1]TTVT AAT PxP Bailment EDC V76'!$A:$H,7,0)))</f>
        <v>One way</v>
      </c>
      <c r="I517" s="11" t="s">
        <v>45</v>
      </c>
      <c r="J517" s="12">
        <f t="shared" si="34"/>
        <v>45264</v>
      </c>
      <c r="K517" s="12">
        <v>45264</v>
      </c>
      <c r="L517" s="12">
        <v>45264</v>
      </c>
      <c r="M517" s="12" t="s">
        <v>3</v>
      </c>
      <c r="N517" s="11" t="s">
        <v>401</v>
      </c>
      <c r="O517" s="13" t="str">
        <f>IF(N517="","-",IFERROR(VLOOKUP(N517,'[1]All Route Non-Bailment V76'!$A:$H,6,0),VLOOKUP(N517,'[1]TTVT AAT PxP Bailment EDC V76'!$A:$H,6,0)))</f>
        <v>0 - 5</v>
      </c>
      <c r="P517" s="11">
        <v>1</v>
      </c>
      <c r="Q517" s="11" t="s">
        <v>3</v>
      </c>
      <c r="R517" s="11" t="s">
        <v>3</v>
      </c>
      <c r="S517" s="13" t="str">
        <f>IF(N517="","-",IFERROR(VLOOKUP(N517,'[1]All Route Non-Bailment V76'!$A:$AF,32,0),VLOOKUP(N517,'[1]TTVT AAT PxP Bailment EDC V76'!$A:$AC,29,0)))</f>
        <v>6W</v>
      </c>
      <c r="T517" s="11" t="s">
        <v>48</v>
      </c>
      <c r="U517" s="11" t="s">
        <v>374</v>
      </c>
      <c r="V517" s="14" t="s">
        <v>375</v>
      </c>
      <c r="W517" s="11" t="s">
        <v>376</v>
      </c>
      <c r="X517" s="15" t="s">
        <v>285</v>
      </c>
      <c r="Y517" s="15" t="s">
        <v>286</v>
      </c>
      <c r="Z517" s="16" t="s">
        <v>3</v>
      </c>
      <c r="AA517" s="16" t="s">
        <v>3</v>
      </c>
      <c r="AB517" s="16" t="s">
        <v>3</v>
      </c>
      <c r="AC517" s="16" t="s">
        <v>3</v>
      </c>
      <c r="AD517" s="15" t="s">
        <v>3</v>
      </c>
      <c r="AE517" s="15" t="s">
        <v>3</v>
      </c>
      <c r="AF517" s="16" t="s">
        <v>3</v>
      </c>
      <c r="AG517" s="16" t="s">
        <v>3</v>
      </c>
      <c r="AH517" s="16" t="s">
        <v>3</v>
      </c>
      <c r="AI517" s="16" t="s">
        <v>3</v>
      </c>
      <c r="AJ517" s="15" t="s">
        <v>3</v>
      </c>
      <c r="AK517" s="15" t="s">
        <v>3</v>
      </c>
      <c r="AL517" s="16" t="s">
        <v>3</v>
      </c>
      <c r="AM517" s="16" t="s">
        <v>3</v>
      </c>
      <c r="AN517" s="16" t="s">
        <v>3</v>
      </c>
      <c r="AO517" s="16" t="s">
        <v>3</v>
      </c>
      <c r="AP517" s="16" t="s">
        <v>189</v>
      </c>
      <c r="AQ517" s="16" t="s">
        <v>3</v>
      </c>
      <c r="AR517" s="16" t="s">
        <v>3</v>
      </c>
      <c r="AS517" s="16" t="s">
        <v>3</v>
      </c>
      <c r="AT517" s="16" t="s">
        <v>3</v>
      </c>
      <c r="AU517" s="11" t="s">
        <v>3</v>
      </c>
      <c r="AV517" s="11" t="s">
        <v>3</v>
      </c>
      <c r="AW517" s="11" t="s">
        <v>3</v>
      </c>
      <c r="AX517" s="17" t="str">
        <f>VLOOKUP(G517,'[1]JDA data'!$D:$E,2,0)</f>
        <v>TGA082</v>
      </c>
      <c r="AY517" s="17" t="b">
        <f t="shared" si="36"/>
        <v>1</v>
      </c>
      <c r="AZ517" s="17" t="str">
        <f t="shared" si="37"/>
        <v>SBA</v>
      </c>
    </row>
    <row r="518" spans="1:52" s="18" customFormat="1" ht="16.5" customHeight="1" x14ac:dyDescent="0.35">
      <c r="A518" s="8" t="str">
        <f>IF(N518="","-",IFERROR(VLOOKUP(N518,'[1]All Route Non-Bailment V76'!$A:$H,5,0),VLOOKUP(N518,'[1]TTVT AAT PxP Bailment EDC V76'!$A:$H,5,0)))</f>
        <v>Non Bailment</v>
      </c>
      <c r="B518" s="9" t="str">
        <f t="shared" si="35"/>
        <v>Completed</v>
      </c>
      <c r="C518" s="10">
        <f t="shared" si="38"/>
        <v>517</v>
      </c>
      <c r="D518" s="11" t="s">
        <v>229</v>
      </c>
      <c r="E518" s="12" t="s">
        <v>44</v>
      </c>
      <c r="F518" s="11" t="s">
        <v>0</v>
      </c>
      <c r="G518" s="11">
        <v>4405295</v>
      </c>
      <c r="H518" s="13" t="str">
        <f>IF(N518="","-",IFERROR(VLOOKUP(N518,'[1]All Route Non-Bailment V76'!$A:$H,7,0),VLOOKUP(N518,'[1]TTVT AAT PxP Bailment EDC V76'!$A:$H,7,0)))</f>
        <v>One way</v>
      </c>
      <c r="I518" s="11" t="s">
        <v>45</v>
      </c>
      <c r="J518" s="12">
        <f t="shared" si="34"/>
        <v>45264</v>
      </c>
      <c r="K518" s="12">
        <v>45264</v>
      </c>
      <c r="L518" s="12">
        <v>45264</v>
      </c>
      <c r="M518" s="12" t="s">
        <v>3</v>
      </c>
      <c r="N518" s="11" t="s">
        <v>401</v>
      </c>
      <c r="O518" s="13" t="str">
        <f>IF(N518="","-",IFERROR(VLOOKUP(N518,'[1]All Route Non-Bailment V76'!$A:$H,6,0),VLOOKUP(N518,'[1]TTVT AAT PxP Bailment EDC V76'!$A:$H,6,0)))</f>
        <v>0 - 5</v>
      </c>
      <c r="P518" s="11">
        <v>1</v>
      </c>
      <c r="Q518" s="11" t="s">
        <v>3</v>
      </c>
      <c r="R518" s="11" t="s">
        <v>3</v>
      </c>
      <c r="S518" s="13" t="str">
        <f>IF(N518="","-",IFERROR(VLOOKUP(N518,'[1]All Route Non-Bailment V76'!$A:$AF,32,0),VLOOKUP(N518,'[1]TTVT AAT PxP Bailment EDC V76'!$A:$AC,29,0)))</f>
        <v>6W</v>
      </c>
      <c r="T518" s="11" t="s">
        <v>48</v>
      </c>
      <c r="U518" s="11" t="s">
        <v>230</v>
      </c>
      <c r="V518" s="14" t="s">
        <v>231</v>
      </c>
      <c r="W518" s="11" t="s">
        <v>232</v>
      </c>
      <c r="X518" s="15" t="s">
        <v>285</v>
      </c>
      <c r="Y518" s="15" t="s">
        <v>286</v>
      </c>
      <c r="Z518" s="16" t="s">
        <v>3</v>
      </c>
      <c r="AA518" s="16" t="s">
        <v>3</v>
      </c>
      <c r="AB518" s="16" t="s">
        <v>3</v>
      </c>
      <c r="AC518" s="16" t="s">
        <v>3</v>
      </c>
      <c r="AD518" s="15" t="s">
        <v>3</v>
      </c>
      <c r="AE518" s="15" t="s">
        <v>3</v>
      </c>
      <c r="AF518" s="16" t="s">
        <v>3</v>
      </c>
      <c r="AG518" s="16" t="s">
        <v>3</v>
      </c>
      <c r="AH518" s="16" t="s">
        <v>3</v>
      </c>
      <c r="AI518" s="16" t="s">
        <v>3</v>
      </c>
      <c r="AJ518" s="15" t="s">
        <v>3</v>
      </c>
      <c r="AK518" s="15" t="s">
        <v>3</v>
      </c>
      <c r="AL518" s="16" t="s">
        <v>3</v>
      </c>
      <c r="AM518" s="16" t="s">
        <v>3</v>
      </c>
      <c r="AN518" s="16" t="s">
        <v>3</v>
      </c>
      <c r="AO518" s="16" t="s">
        <v>3</v>
      </c>
      <c r="AP518" s="16" t="s">
        <v>189</v>
      </c>
      <c r="AQ518" s="16" t="s">
        <v>3</v>
      </c>
      <c r="AR518" s="16" t="s">
        <v>3</v>
      </c>
      <c r="AS518" s="16" t="s">
        <v>3</v>
      </c>
      <c r="AT518" s="16" t="s">
        <v>3</v>
      </c>
      <c r="AU518" s="11" t="s">
        <v>3</v>
      </c>
      <c r="AV518" s="11" t="s">
        <v>3</v>
      </c>
      <c r="AW518" s="11" t="s">
        <v>3</v>
      </c>
      <c r="AX518" s="17" t="str">
        <f>VLOOKUP(G518,'[1]JDA data'!$D:$E,2,0)</f>
        <v>TGA082</v>
      </c>
      <c r="AY518" s="17" t="b">
        <f t="shared" si="36"/>
        <v>1</v>
      </c>
      <c r="AZ518" s="17" t="str">
        <f t="shared" si="37"/>
        <v>RRCS</v>
      </c>
    </row>
    <row r="519" spans="1:52" s="18" customFormat="1" ht="16.5" customHeight="1" x14ac:dyDescent="0.35">
      <c r="A519" s="8" t="str">
        <f>IF(N519="","-",IFERROR(VLOOKUP(N519,'[1]All Route Non-Bailment V76'!$A:$H,5,0),VLOOKUP(N519,'[1]TTVT AAT PxP Bailment EDC V76'!$A:$H,5,0)))</f>
        <v>Non Bailment</v>
      </c>
      <c r="B519" s="9" t="str">
        <f t="shared" si="35"/>
        <v>Completed</v>
      </c>
      <c r="C519" s="10">
        <f t="shared" si="38"/>
        <v>518</v>
      </c>
      <c r="D519" s="11" t="s">
        <v>182</v>
      </c>
      <c r="E519" s="12" t="s">
        <v>44</v>
      </c>
      <c r="F519" s="11" t="s">
        <v>0</v>
      </c>
      <c r="G519" s="11">
        <v>4405296</v>
      </c>
      <c r="H519" s="13" t="str">
        <f>IF(N519="","-",IFERROR(VLOOKUP(N519,'[1]All Route Non-Bailment V76'!$A:$H,7,0),VLOOKUP(N519,'[1]TTVT AAT PxP Bailment EDC V76'!$A:$H,7,0)))</f>
        <v>One way</v>
      </c>
      <c r="I519" s="11" t="s">
        <v>45</v>
      </c>
      <c r="J519" s="12">
        <f t="shared" si="34"/>
        <v>45264</v>
      </c>
      <c r="K519" s="12">
        <v>45264</v>
      </c>
      <c r="L519" s="12">
        <v>45264</v>
      </c>
      <c r="M519" s="12" t="s">
        <v>3</v>
      </c>
      <c r="N519" s="11" t="s">
        <v>401</v>
      </c>
      <c r="O519" s="13" t="str">
        <f>IF(N519="","-",IFERROR(VLOOKUP(N519,'[1]All Route Non-Bailment V76'!$A:$H,6,0),VLOOKUP(N519,'[1]TTVT AAT PxP Bailment EDC V76'!$A:$H,6,0)))</f>
        <v>0 - 5</v>
      </c>
      <c r="P519" s="11">
        <v>1</v>
      </c>
      <c r="Q519" s="11" t="s">
        <v>3</v>
      </c>
      <c r="R519" s="11" t="s">
        <v>3</v>
      </c>
      <c r="S519" s="13" t="str">
        <f>IF(N519="","-",IFERROR(VLOOKUP(N519,'[1]All Route Non-Bailment V76'!$A:$AF,32,0),VLOOKUP(N519,'[1]TTVT AAT PxP Bailment EDC V76'!$A:$AC,29,0)))</f>
        <v>6W</v>
      </c>
      <c r="T519" s="11" t="s">
        <v>48</v>
      </c>
      <c r="U519" s="11" t="s">
        <v>383</v>
      </c>
      <c r="V519" s="14" t="s">
        <v>384</v>
      </c>
      <c r="W519" s="11" t="s">
        <v>385</v>
      </c>
      <c r="X519" s="15" t="s">
        <v>285</v>
      </c>
      <c r="Y519" s="15" t="s">
        <v>286</v>
      </c>
      <c r="Z519" s="16" t="s">
        <v>3</v>
      </c>
      <c r="AA519" s="16" t="s">
        <v>3</v>
      </c>
      <c r="AB519" s="16" t="s">
        <v>3</v>
      </c>
      <c r="AC519" s="16" t="s">
        <v>3</v>
      </c>
      <c r="AD519" s="15" t="s">
        <v>3</v>
      </c>
      <c r="AE519" s="15" t="s">
        <v>3</v>
      </c>
      <c r="AF519" s="16" t="s">
        <v>3</v>
      </c>
      <c r="AG519" s="16" t="s">
        <v>3</v>
      </c>
      <c r="AH519" s="16" t="s">
        <v>3</v>
      </c>
      <c r="AI519" s="16" t="s">
        <v>3</v>
      </c>
      <c r="AJ519" s="15" t="s">
        <v>3</v>
      </c>
      <c r="AK519" s="15" t="s">
        <v>3</v>
      </c>
      <c r="AL519" s="16" t="s">
        <v>3</v>
      </c>
      <c r="AM519" s="16" t="s">
        <v>3</v>
      </c>
      <c r="AN519" s="16" t="s">
        <v>3</v>
      </c>
      <c r="AO519" s="16" t="s">
        <v>3</v>
      </c>
      <c r="AP519" s="16" t="s">
        <v>189</v>
      </c>
      <c r="AQ519" s="16" t="s">
        <v>3</v>
      </c>
      <c r="AR519" s="16" t="s">
        <v>3</v>
      </c>
      <c r="AS519" s="16" t="s">
        <v>3</v>
      </c>
      <c r="AT519" s="16" t="s">
        <v>3</v>
      </c>
      <c r="AU519" s="11" t="s">
        <v>3</v>
      </c>
      <c r="AV519" s="11" t="s">
        <v>3</v>
      </c>
      <c r="AW519" s="11" t="s">
        <v>3</v>
      </c>
      <c r="AX519" s="17" t="str">
        <f>VLOOKUP(G519,'[1]JDA data'!$D:$E,2,0)</f>
        <v>TGA082</v>
      </c>
      <c r="AY519" s="17" t="b">
        <f t="shared" si="36"/>
        <v>1</v>
      </c>
      <c r="AZ519" s="17" t="str">
        <f t="shared" si="37"/>
        <v>PPGT</v>
      </c>
    </row>
    <row r="520" spans="1:52" s="18" customFormat="1" ht="16.5" customHeight="1" x14ac:dyDescent="0.35">
      <c r="A520" s="8" t="str">
        <f>IF(N520="","-",IFERROR(VLOOKUP(N520,'[1]All Route Non-Bailment V76'!$A:$H,5,0),VLOOKUP(N520,'[1]TTVT AAT PxP Bailment EDC V76'!$A:$H,5,0)))</f>
        <v>Non Bailment</v>
      </c>
      <c r="B520" s="9" t="str">
        <f t="shared" si="35"/>
        <v>Completed</v>
      </c>
      <c r="C520" s="10">
        <f t="shared" si="38"/>
        <v>519</v>
      </c>
      <c r="D520" s="11" t="s">
        <v>190</v>
      </c>
      <c r="E520" s="12" t="s">
        <v>44</v>
      </c>
      <c r="F520" s="11" t="s">
        <v>0</v>
      </c>
      <c r="G520" s="11">
        <v>4405297</v>
      </c>
      <c r="H520" s="13" t="str">
        <f>IF(N520="","-",IFERROR(VLOOKUP(N520,'[1]All Route Non-Bailment V76'!$A:$H,7,0),VLOOKUP(N520,'[1]TTVT AAT PxP Bailment EDC V76'!$A:$H,7,0)))</f>
        <v>One way</v>
      </c>
      <c r="I520" s="11" t="s">
        <v>45</v>
      </c>
      <c r="J520" s="12">
        <f t="shared" si="34"/>
        <v>45264</v>
      </c>
      <c r="K520" s="12">
        <v>45264</v>
      </c>
      <c r="L520" s="12">
        <v>45264</v>
      </c>
      <c r="M520" s="12" t="s">
        <v>3</v>
      </c>
      <c r="N520" s="11" t="s">
        <v>401</v>
      </c>
      <c r="O520" s="13" t="str">
        <f>IF(N520="","-",IFERROR(VLOOKUP(N520,'[1]All Route Non-Bailment V76'!$A:$H,6,0),VLOOKUP(N520,'[1]TTVT AAT PxP Bailment EDC V76'!$A:$H,6,0)))</f>
        <v>0 - 5</v>
      </c>
      <c r="P520" s="11">
        <v>1</v>
      </c>
      <c r="Q520" s="11" t="s">
        <v>3</v>
      </c>
      <c r="R520" s="11" t="s">
        <v>3</v>
      </c>
      <c r="S520" s="13" t="str">
        <f>IF(N520="","-",IFERROR(VLOOKUP(N520,'[1]All Route Non-Bailment V76'!$A:$AF,32,0),VLOOKUP(N520,'[1]TTVT AAT PxP Bailment EDC V76'!$A:$AC,29,0)))</f>
        <v>6W</v>
      </c>
      <c r="T520" s="11" t="s">
        <v>48</v>
      </c>
      <c r="U520" s="11" t="s">
        <v>210</v>
      </c>
      <c r="V520" s="14" t="s">
        <v>211</v>
      </c>
      <c r="W520" s="11" t="s">
        <v>212</v>
      </c>
      <c r="X520" s="15" t="s">
        <v>285</v>
      </c>
      <c r="Y520" s="15" t="s">
        <v>286</v>
      </c>
      <c r="Z520" s="16" t="s">
        <v>3</v>
      </c>
      <c r="AA520" s="16" t="s">
        <v>3</v>
      </c>
      <c r="AB520" s="16" t="s">
        <v>3</v>
      </c>
      <c r="AC520" s="16" t="s">
        <v>3</v>
      </c>
      <c r="AD520" s="15" t="s">
        <v>3</v>
      </c>
      <c r="AE520" s="15" t="s">
        <v>3</v>
      </c>
      <c r="AF520" s="16" t="s">
        <v>3</v>
      </c>
      <c r="AG520" s="16" t="s">
        <v>3</v>
      </c>
      <c r="AH520" s="16" t="s">
        <v>3</v>
      </c>
      <c r="AI520" s="16" t="s">
        <v>3</v>
      </c>
      <c r="AJ520" s="15" t="s">
        <v>3</v>
      </c>
      <c r="AK520" s="15" t="s">
        <v>3</v>
      </c>
      <c r="AL520" s="16" t="s">
        <v>3</v>
      </c>
      <c r="AM520" s="16" t="s">
        <v>3</v>
      </c>
      <c r="AN520" s="16" t="s">
        <v>3</v>
      </c>
      <c r="AO520" s="16" t="s">
        <v>3</v>
      </c>
      <c r="AP520" s="16" t="s">
        <v>189</v>
      </c>
      <c r="AQ520" s="16" t="s">
        <v>3</v>
      </c>
      <c r="AR520" s="16" t="s">
        <v>3</v>
      </c>
      <c r="AS520" s="16" t="s">
        <v>3</v>
      </c>
      <c r="AT520" s="16" t="s">
        <v>3</v>
      </c>
      <c r="AU520" s="11" t="s">
        <v>3</v>
      </c>
      <c r="AV520" s="11" t="s">
        <v>3</v>
      </c>
      <c r="AW520" s="11" t="s">
        <v>3</v>
      </c>
      <c r="AX520" s="17" t="str">
        <f>VLOOKUP(G520,'[1]JDA data'!$D:$E,2,0)</f>
        <v>TGA082</v>
      </c>
      <c r="AY520" s="17" t="b">
        <f t="shared" si="36"/>
        <v>1</v>
      </c>
      <c r="AZ520" s="17" t="str">
        <f t="shared" si="37"/>
        <v>SPL</v>
      </c>
    </row>
    <row r="521" spans="1:52" s="18" customFormat="1" ht="16.5" customHeight="1" x14ac:dyDescent="0.35">
      <c r="A521" s="8" t="str">
        <f>IF(N521="","-",IFERROR(VLOOKUP(N521,'[1]All Route Non-Bailment V76'!$A:$H,5,0),VLOOKUP(N521,'[1]TTVT AAT PxP Bailment EDC V76'!$A:$H,5,0)))</f>
        <v>Non Bailment</v>
      </c>
      <c r="B521" s="9" t="str">
        <f t="shared" si="35"/>
        <v>Completed</v>
      </c>
      <c r="C521" s="10">
        <f t="shared" si="38"/>
        <v>520</v>
      </c>
      <c r="D521" s="11" t="s">
        <v>182</v>
      </c>
      <c r="E521" s="12" t="s">
        <v>44</v>
      </c>
      <c r="F521" s="11" t="s">
        <v>0</v>
      </c>
      <c r="G521" s="11">
        <v>4405298</v>
      </c>
      <c r="H521" s="13" t="str">
        <f>IF(N521="","-",IFERROR(VLOOKUP(N521,'[1]All Route Non-Bailment V76'!$A:$H,7,0),VLOOKUP(N521,'[1]TTVT AAT PxP Bailment EDC V76'!$A:$H,7,0)))</f>
        <v>One way</v>
      </c>
      <c r="I521" s="11" t="s">
        <v>45</v>
      </c>
      <c r="J521" s="12">
        <f t="shared" si="34"/>
        <v>45264</v>
      </c>
      <c r="K521" s="12">
        <v>45264</v>
      </c>
      <c r="L521" s="12">
        <v>45264</v>
      </c>
      <c r="M521" s="12" t="s">
        <v>3</v>
      </c>
      <c r="N521" s="11" t="s">
        <v>401</v>
      </c>
      <c r="O521" s="13" t="str">
        <f>IF(N521="","-",IFERROR(VLOOKUP(N521,'[1]All Route Non-Bailment V76'!$A:$H,6,0),VLOOKUP(N521,'[1]TTVT AAT PxP Bailment EDC V76'!$A:$H,6,0)))</f>
        <v>0 - 5</v>
      </c>
      <c r="P521" s="11">
        <v>1</v>
      </c>
      <c r="Q521" s="11" t="s">
        <v>3</v>
      </c>
      <c r="R521" s="11" t="s">
        <v>3</v>
      </c>
      <c r="S521" s="13" t="str">
        <f>IF(N521="","-",IFERROR(VLOOKUP(N521,'[1]All Route Non-Bailment V76'!$A:$AF,32,0),VLOOKUP(N521,'[1]TTVT AAT PxP Bailment EDC V76'!$A:$AC,29,0)))</f>
        <v>6W</v>
      </c>
      <c r="T521" s="11" t="s">
        <v>48</v>
      </c>
      <c r="U521" s="11" t="s">
        <v>260</v>
      </c>
      <c r="V521" s="14" t="s">
        <v>261</v>
      </c>
      <c r="W521" s="11" t="s">
        <v>262</v>
      </c>
      <c r="X521" s="15" t="s">
        <v>285</v>
      </c>
      <c r="Y521" s="15" t="s">
        <v>286</v>
      </c>
      <c r="Z521" s="16" t="s">
        <v>3</v>
      </c>
      <c r="AA521" s="16" t="s">
        <v>3</v>
      </c>
      <c r="AB521" s="16" t="s">
        <v>3</v>
      </c>
      <c r="AC521" s="16" t="s">
        <v>3</v>
      </c>
      <c r="AD521" s="15" t="s">
        <v>3</v>
      </c>
      <c r="AE521" s="15" t="s">
        <v>3</v>
      </c>
      <c r="AF521" s="16" t="s">
        <v>3</v>
      </c>
      <c r="AG521" s="16" t="s">
        <v>3</v>
      </c>
      <c r="AH521" s="16" t="s">
        <v>3</v>
      </c>
      <c r="AI521" s="16" t="s">
        <v>3</v>
      </c>
      <c r="AJ521" s="15" t="s">
        <v>3</v>
      </c>
      <c r="AK521" s="15" t="s">
        <v>3</v>
      </c>
      <c r="AL521" s="16" t="s">
        <v>3</v>
      </c>
      <c r="AM521" s="16" t="s">
        <v>3</v>
      </c>
      <c r="AN521" s="16" t="s">
        <v>3</v>
      </c>
      <c r="AO521" s="16" t="s">
        <v>3</v>
      </c>
      <c r="AP521" s="16" t="s">
        <v>189</v>
      </c>
      <c r="AQ521" s="16" t="s">
        <v>3</v>
      </c>
      <c r="AR521" s="16" t="s">
        <v>3</v>
      </c>
      <c r="AS521" s="16" t="s">
        <v>3</v>
      </c>
      <c r="AT521" s="16" t="s">
        <v>3</v>
      </c>
      <c r="AU521" s="11" t="s">
        <v>3</v>
      </c>
      <c r="AV521" s="11" t="s">
        <v>3</v>
      </c>
      <c r="AW521" s="11" t="s">
        <v>3</v>
      </c>
      <c r="AX521" s="17" t="str">
        <f>VLOOKUP(G521,'[1]JDA data'!$D:$E,2,0)</f>
        <v>TGA082</v>
      </c>
      <c r="AY521" s="17" t="b">
        <f t="shared" si="36"/>
        <v>1</v>
      </c>
      <c r="AZ521" s="17" t="str">
        <f t="shared" si="37"/>
        <v>PPGT</v>
      </c>
    </row>
    <row r="522" spans="1:52" s="18" customFormat="1" ht="16.5" customHeight="1" x14ac:dyDescent="0.35">
      <c r="A522" s="8" t="str">
        <f>IF(N522="","-",IFERROR(VLOOKUP(N522,'[1]All Route Non-Bailment V76'!$A:$H,5,0),VLOOKUP(N522,'[1]TTVT AAT PxP Bailment EDC V76'!$A:$H,5,0)))</f>
        <v>Non Bailment</v>
      </c>
      <c r="B522" s="9" t="str">
        <f t="shared" si="35"/>
        <v>Completed</v>
      </c>
      <c r="C522" s="10">
        <f t="shared" si="38"/>
        <v>521</v>
      </c>
      <c r="D522" s="11" t="s">
        <v>190</v>
      </c>
      <c r="E522" s="12" t="s">
        <v>44</v>
      </c>
      <c r="F522" s="11" t="s">
        <v>0</v>
      </c>
      <c r="G522" s="11">
        <v>4405299</v>
      </c>
      <c r="H522" s="13" t="str">
        <f>IF(N522="","-",IFERROR(VLOOKUP(N522,'[1]All Route Non-Bailment V76'!$A:$H,7,0),VLOOKUP(N522,'[1]TTVT AAT PxP Bailment EDC V76'!$A:$H,7,0)))</f>
        <v>One way</v>
      </c>
      <c r="I522" s="11" t="s">
        <v>45</v>
      </c>
      <c r="J522" s="12">
        <f t="shared" si="34"/>
        <v>45264</v>
      </c>
      <c r="K522" s="12">
        <v>45264</v>
      </c>
      <c r="L522" s="12">
        <v>45264</v>
      </c>
      <c r="M522" s="12" t="s">
        <v>3</v>
      </c>
      <c r="N522" s="11" t="s">
        <v>401</v>
      </c>
      <c r="O522" s="13" t="str">
        <f>IF(N522="","-",IFERROR(VLOOKUP(N522,'[1]All Route Non-Bailment V76'!$A:$H,6,0),VLOOKUP(N522,'[1]TTVT AAT PxP Bailment EDC V76'!$A:$H,6,0)))</f>
        <v>0 - 5</v>
      </c>
      <c r="P522" s="11">
        <v>1</v>
      </c>
      <c r="Q522" s="11" t="s">
        <v>3</v>
      </c>
      <c r="R522" s="11" t="s">
        <v>3</v>
      </c>
      <c r="S522" s="13" t="str">
        <f>IF(N522="","-",IFERROR(VLOOKUP(N522,'[1]All Route Non-Bailment V76'!$A:$AF,32,0),VLOOKUP(N522,'[1]TTVT AAT PxP Bailment EDC V76'!$A:$AC,29,0)))</f>
        <v>6W</v>
      </c>
      <c r="T522" s="11" t="s">
        <v>48</v>
      </c>
      <c r="U522" s="11" t="s">
        <v>287</v>
      </c>
      <c r="V522" s="14" t="s">
        <v>288</v>
      </c>
      <c r="W522" s="11" t="s">
        <v>289</v>
      </c>
      <c r="X522" s="15" t="s">
        <v>285</v>
      </c>
      <c r="Y522" s="15" t="s">
        <v>286</v>
      </c>
      <c r="Z522" s="16" t="s">
        <v>3</v>
      </c>
      <c r="AA522" s="16" t="s">
        <v>3</v>
      </c>
      <c r="AB522" s="16" t="s">
        <v>3</v>
      </c>
      <c r="AC522" s="16" t="s">
        <v>3</v>
      </c>
      <c r="AD522" s="15" t="s">
        <v>3</v>
      </c>
      <c r="AE522" s="15" t="s">
        <v>3</v>
      </c>
      <c r="AF522" s="16" t="s">
        <v>3</v>
      </c>
      <c r="AG522" s="16" t="s">
        <v>3</v>
      </c>
      <c r="AH522" s="16" t="s">
        <v>3</v>
      </c>
      <c r="AI522" s="16" t="s">
        <v>3</v>
      </c>
      <c r="AJ522" s="15" t="s">
        <v>3</v>
      </c>
      <c r="AK522" s="15" t="s">
        <v>3</v>
      </c>
      <c r="AL522" s="16" t="s">
        <v>3</v>
      </c>
      <c r="AM522" s="16" t="s">
        <v>3</v>
      </c>
      <c r="AN522" s="16" t="s">
        <v>3</v>
      </c>
      <c r="AO522" s="16" t="s">
        <v>3</v>
      </c>
      <c r="AP522" s="16" t="s">
        <v>189</v>
      </c>
      <c r="AQ522" s="16" t="s">
        <v>3</v>
      </c>
      <c r="AR522" s="16" t="s">
        <v>3</v>
      </c>
      <c r="AS522" s="16" t="s">
        <v>3</v>
      </c>
      <c r="AT522" s="16" t="s">
        <v>3</v>
      </c>
      <c r="AU522" s="11" t="s">
        <v>3</v>
      </c>
      <c r="AV522" s="11" t="s">
        <v>3</v>
      </c>
      <c r="AW522" s="11" t="s">
        <v>3</v>
      </c>
      <c r="AX522" s="17" t="str">
        <f>VLOOKUP(G522,'[1]JDA data'!$D:$E,2,0)</f>
        <v>TGA082</v>
      </c>
      <c r="AY522" s="17" t="b">
        <f t="shared" si="36"/>
        <v>1</v>
      </c>
      <c r="AZ522" s="17" t="str">
        <f t="shared" si="37"/>
        <v>SPL</v>
      </c>
    </row>
    <row r="523" spans="1:52" s="18" customFormat="1" ht="16.5" customHeight="1" x14ac:dyDescent="0.35">
      <c r="A523" s="8" t="str">
        <f>IF(N523="","-",IFERROR(VLOOKUP(N523,'[1]All Route Non-Bailment V76'!$A:$H,5,0),VLOOKUP(N523,'[1]TTVT AAT PxP Bailment EDC V76'!$A:$H,5,0)))</f>
        <v>Non Bailment</v>
      </c>
      <c r="B523" s="9" t="str">
        <f t="shared" si="35"/>
        <v>Completed</v>
      </c>
      <c r="C523" s="10">
        <f t="shared" si="38"/>
        <v>522</v>
      </c>
      <c r="D523" s="11" t="s">
        <v>182</v>
      </c>
      <c r="E523" s="12" t="s">
        <v>44</v>
      </c>
      <c r="F523" s="11" t="s">
        <v>0</v>
      </c>
      <c r="G523" s="11">
        <v>4405300</v>
      </c>
      <c r="H523" s="13" t="str">
        <f>IF(N523="","-",IFERROR(VLOOKUP(N523,'[1]All Route Non-Bailment V76'!$A:$H,7,0),VLOOKUP(N523,'[1]TTVT AAT PxP Bailment EDC V76'!$A:$H,7,0)))</f>
        <v>One way</v>
      </c>
      <c r="I523" s="11" t="s">
        <v>45</v>
      </c>
      <c r="J523" s="12">
        <f t="shared" si="34"/>
        <v>45264</v>
      </c>
      <c r="K523" s="12">
        <v>45264</v>
      </c>
      <c r="L523" s="12">
        <v>45264</v>
      </c>
      <c r="M523" s="12" t="s">
        <v>3</v>
      </c>
      <c r="N523" s="11" t="s">
        <v>402</v>
      </c>
      <c r="O523" s="13" t="str">
        <f>IF(N523="","-",IFERROR(VLOOKUP(N523,'[1]All Route Non-Bailment V76'!$A:$H,6,0),VLOOKUP(N523,'[1]TTVT AAT PxP Bailment EDC V76'!$A:$H,6,0)))</f>
        <v>11 - 20</v>
      </c>
      <c r="P523" s="11">
        <v>1</v>
      </c>
      <c r="Q523" s="11" t="s">
        <v>3</v>
      </c>
      <c r="R523" s="11" t="s">
        <v>3</v>
      </c>
      <c r="S523" s="13" t="str">
        <f>IF(N523="","-",IFERROR(VLOOKUP(N523,'[1]All Route Non-Bailment V76'!$A:$AF,32,0),VLOOKUP(N523,'[1]TTVT AAT PxP Bailment EDC V76'!$A:$AC,29,0)))</f>
        <v>6W</v>
      </c>
      <c r="T523" s="11" t="s">
        <v>48</v>
      </c>
      <c r="U523" s="11" t="s">
        <v>383</v>
      </c>
      <c r="V523" s="14" t="s">
        <v>384</v>
      </c>
      <c r="W523" s="11" t="s">
        <v>385</v>
      </c>
      <c r="X523" s="15" t="s">
        <v>403</v>
      </c>
      <c r="Y523" s="15" t="s">
        <v>404</v>
      </c>
      <c r="Z523" s="16" t="s">
        <v>3</v>
      </c>
      <c r="AA523" s="16" t="s">
        <v>3</v>
      </c>
      <c r="AB523" s="16" t="s">
        <v>3</v>
      </c>
      <c r="AC523" s="16" t="s">
        <v>3</v>
      </c>
      <c r="AD523" s="15" t="s">
        <v>3</v>
      </c>
      <c r="AE523" s="15" t="s">
        <v>3</v>
      </c>
      <c r="AF523" s="16" t="s">
        <v>3</v>
      </c>
      <c r="AG523" s="16" t="s">
        <v>3</v>
      </c>
      <c r="AH523" s="16" t="s">
        <v>3</v>
      </c>
      <c r="AI523" s="16" t="s">
        <v>3</v>
      </c>
      <c r="AJ523" s="15" t="s">
        <v>3</v>
      </c>
      <c r="AK523" s="15" t="s">
        <v>3</v>
      </c>
      <c r="AL523" s="16" t="s">
        <v>3</v>
      </c>
      <c r="AM523" s="16" t="s">
        <v>3</v>
      </c>
      <c r="AN523" s="16" t="s">
        <v>3</v>
      </c>
      <c r="AO523" s="16" t="s">
        <v>3</v>
      </c>
      <c r="AP523" s="16" t="s">
        <v>189</v>
      </c>
      <c r="AQ523" s="16" t="s">
        <v>3</v>
      </c>
      <c r="AR523" s="16" t="s">
        <v>3</v>
      </c>
      <c r="AS523" s="16" t="s">
        <v>3</v>
      </c>
      <c r="AT523" s="16" t="s">
        <v>3</v>
      </c>
      <c r="AU523" s="11" t="s">
        <v>3</v>
      </c>
      <c r="AV523" s="11" t="s">
        <v>3</v>
      </c>
      <c r="AW523" s="11" t="s">
        <v>3</v>
      </c>
      <c r="AX523" s="17" t="str">
        <f>VLOOKUP(G523,'[1]JDA data'!$D:$E,2,0)</f>
        <v>TGA322</v>
      </c>
      <c r="AY523" s="17" t="b">
        <f t="shared" si="36"/>
        <v>1</v>
      </c>
      <c r="AZ523" s="17" t="str">
        <f t="shared" si="37"/>
        <v>PPGT</v>
      </c>
    </row>
    <row r="524" spans="1:52" s="18" customFormat="1" ht="16.5" customHeight="1" x14ac:dyDescent="0.35">
      <c r="A524" s="8" t="str">
        <f>IF(N524="","-",IFERROR(VLOOKUP(N524,'[1]All Route Non-Bailment V76'!$A:$H,5,0),VLOOKUP(N524,'[1]TTVT AAT PxP Bailment EDC V76'!$A:$H,5,0)))</f>
        <v>Non Bailment</v>
      </c>
      <c r="B524" s="9" t="str">
        <f t="shared" si="35"/>
        <v>Completed</v>
      </c>
      <c r="C524" s="10">
        <f t="shared" si="38"/>
        <v>523</v>
      </c>
      <c r="D524" s="11" t="s">
        <v>190</v>
      </c>
      <c r="E524" s="12" t="s">
        <v>44</v>
      </c>
      <c r="F524" s="11" t="s">
        <v>0</v>
      </c>
      <c r="G524" s="11">
        <v>4405301</v>
      </c>
      <c r="H524" s="13" t="str">
        <f>IF(N524="","-",IFERROR(VLOOKUP(N524,'[1]All Route Non-Bailment V76'!$A:$H,7,0),VLOOKUP(N524,'[1]TTVT AAT PxP Bailment EDC V76'!$A:$H,7,0)))</f>
        <v>One way</v>
      </c>
      <c r="I524" s="11" t="s">
        <v>45</v>
      </c>
      <c r="J524" s="12">
        <f t="shared" si="34"/>
        <v>45264</v>
      </c>
      <c r="K524" s="12">
        <v>45264</v>
      </c>
      <c r="L524" s="12">
        <v>45264</v>
      </c>
      <c r="M524" s="12" t="s">
        <v>3</v>
      </c>
      <c r="N524" s="11" t="s">
        <v>402</v>
      </c>
      <c r="O524" s="13" t="str">
        <f>IF(N524="","-",IFERROR(VLOOKUP(N524,'[1]All Route Non-Bailment V76'!$A:$H,6,0),VLOOKUP(N524,'[1]TTVT AAT PxP Bailment EDC V76'!$A:$H,6,0)))</f>
        <v>11 - 20</v>
      </c>
      <c r="P524" s="11">
        <v>1</v>
      </c>
      <c r="Q524" s="11" t="s">
        <v>3</v>
      </c>
      <c r="R524" s="11" t="s">
        <v>3</v>
      </c>
      <c r="S524" s="13" t="str">
        <f>IF(N524="","-",IFERROR(VLOOKUP(N524,'[1]All Route Non-Bailment V76'!$A:$AF,32,0),VLOOKUP(N524,'[1]TTVT AAT PxP Bailment EDC V76'!$A:$AC,29,0)))</f>
        <v>6W</v>
      </c>
      <c r="T524" s="11" t="s">
        <v>48</v>
      </c>
      <c r="U524" s="11" t="s">
        <v>247</v>
      </c>
      <c r="V524" s="14" t="s">
        <v>248</v>
      </c>
      <c r="W524" s="11" t="s">
        <v>249</v>
      </c>
      <c r="X524" s="15" t="s">
        <v>403</v>
      </c>
      <c r="Y524" s="15" t="s">
        <v>404</v>
      </c>
      <c r="Z524" s="16" t="s">
        <v>3</v>
      </c>
      <c r="AA524" s="16" t="s">
        <v>3</v>
      </c>
      <c r="AB524" s="16" t="s">
        <v>3</v>
      </c>
      <c r="AC524" s="16" t="s">
        <v>3</v>
      </c>
      <c r="AD524" s="15" t="s">
        <v>3</v>
      </c>
      <c r="AE524" s="15" t="s">
        <v>3</v>
      </c>
      <c r="AF524" s="16" t="s">
        <v>3</v>
      </c>
      <c r="AG524" s="16" t="s">
        <v>3</v>
      </c>
      <c r="AH524" s="16" t="s">
        <v>3</v>
      </c>
      <c r="AI524" s="16" t="s">
        <v>3</v>
      </c>
      <c r="AJ524" s="15" t="s">
        <v>3</v>
      </c>
      <c r="AK524" s="15" t="s">
        <v>3</v>
      </c>
      <c r="AL524" s="16" t="s">
        <v>3</v>
      </c>
      <c r="AM524" s="16" t="s">
        <v>3</v>
      </c>
      <c r="AN524" s="16" t="s">
        <v>3</v>
      </c>
      <c r="AO524" s="16" t="s">
        <v>3</v>
      </c>
      <c r="AP524" s="16" t="s">
        <v>189</v>
      </c>
      <c r="AQ524" s="16" t="s">
        <v>3</v>
      </c>
      <c r="AR524" s="16" t="s">
        <v>3</v>
      </c>
      <c r="AS524" s="16" t="s">
        <v>3</v>
      </c>
      <c r="AT524" s="16" t="s">
        <v>3</v>
      </c>
      <c r="AU524" s="11" t="s">
        <v>3</v>
      </c>
      <c r="AV524" s="11" t="s">
        <v>3</v>
      </c>
      <c r="AW524" s="11" t="s">
        <v>3</v>
      </c>
      <c r="AX524" s="17" t="str">
        <f>VLOOKUP(G524,'[1]JDA data'!$D:$E,2,0)</f>
        <v>TGA322</v>
      </c>
      <c r="AY524" s="17" t="b">
        <f t="shared" si="36"/>
        <v>1</v>
      </c>
      <c r="AZ524" s="17" t="str">
        <f t="shared" si="37"/>
        <v>SPL</v>
      </c>
    </row>
    <row r="525" spans="1:52" s="18" customFormat="1" ht="16.5" customHeight="1" x14ac:dyDescent="0.35">
      <c r="A525" s="8" t="str">
        <f>IF(N525="","-",IFERROR(VLOOKUP(N525,'[1]All Route Non-Bailment V76'!$A:$H,5,0),VLOOKUP(N525,'[1]TTVT AAT PxP Bailment EDC V76'!$A:$H,5,0)))</f>
        <v>Non Bailment</v>
      </c>
      <c r="B525" s="9" t="str">
        <f t="shared" si="35"/>
        <v>Completed</v>
      </c>
      <c r="C525" s="10">
        <f t="shared" si="38"/>
        <v>524</v>
      </c>
      <c r="D525" s="11" t="s">
        <v>182</v>
      </c>
      <c r="E525" s="12" t="s">
        <v>44</v>
      </c>
      <c r="F525" s="11" t="s">
        <v>0</v>
      </c>
      <c r="G525" s="11">
        <v>4405302</v>
      </c>
      <c r="H525" s="13" t="str">
        <f>IF(N525="","-",IFERROR(VLOOKUP(N525,'[1]All Route Non-Bailment V76'!$A:$H,7,0),VLOOKUP(N525,'[1]TTVT AAT PxP Bailment EDC V76'!$A:$H,7,0)))</f>
        <v>One way</v>
      </c>
      <c r="I525" s="11" t="s">
        <v>45</v>
      </c>
      <c r="J525" s="12">
        <f t="shared" si="34"/>
        <v>45264</v>
      </c>
      <c r="K525" s="12">
        <v>45264</v>
      </c>
      <c r="L525" s="12">
        <v>45264</v>
      </c>
      <c r="M525" s="12" t="s">
        <v>3</v>
      </c>
      <c r="N525" s="11" t="s">
        <v>402</v>
      </c>
      <c r="O525" s="13" t="str">
        <f>IF(N525="","-",IFERROR(VLOOKUP(N525,'[1]All Route Non-Bailment V76'!$A:$H,6,0),VLOOKUP(N525,'[1]TTVT AAT PxP Bailment EDC V76'!$A:$H,6,0)))</f>
        <v>11 - 20</v>
      </c>
      <c r="P525" s="11">
        <v>1</v>
      </c>
      <c r="Q525" s="11" t="s">
        <v>3</v>
      </c>
      <c r="R525" s="11" t="s">
        <v>3</v>
      </c>
      <c r="S525" s="13" t="str">
        <f>IF(N525="","-",IFERROR(VLOOKUP(N525,'[1]All Route Non-Bailment V76'!$A:$AF,32,0),VLOOKUP(N525,'[1]TTVT AAT PxP Bailment EDC V76'!$A:$AC,29,0)))</f>
        <v>6W</v>
      </c>
      <c r="T525" s="11" t="s">
        <v>48</v>
      </c>
      <c r="U525" s="11" t="s">
        <v>223</v>
      </c>
      <c r="V525" s="14" t="s">
        <v>224</v>
      </c>
      <c r="W525" s="11" t="s">
        <v>225</v>
      </c>
      <c r="X525" s="15" t="s">
        <v>403</v>
      </c>
      <c r="Y525" s="15" t="s">
        <v>404</v>
      </c>
      <c r="Z525" s="16" t="s">
        <v>3</v>
      </c>
      <c r="AA525" s="16" t="s">
        <v>3</v>
      </c>
      <c r="AB525" s="16" t="s">
        <v>3</v>
      </c>
      <c r="AC525" s="16" t="s">
        <v>3</v>
      </c>
      <c r="AD525" s="15" t="s">
        <v>3</v>
      </c>
      <c r="AE525" s="15" t="s">
        <v>3</v>
      </c>
      <c r="AF525" s="16" t="s">
        <v>3</v>
      </c>
      <c r="AG525" s="16" t="s">
        <v>3</v>
      </c>
      <c r="AH525" s="16" t="s">
        <v>3</v>
      </c>
      <c r="AI525" s="16" t="s">
        <v>3</v>
      </c>
      <c r="AJ525" s="15" t="s">
        <v>3</v>
      </c>
      <c r="AK525" s="15" t="s">
        <v>3</v>
      </c>
      <c r="AL525" s="16" t="s">
        <v>3</v>
      </c>
      <c r="AM525" s="16" t="s">
        <v>3</v>
      </c>
      <c r="AN525" s="16" t="s">
        <v>3</v>
      </c>
      <c r="AO525" s="16" t="s">
        <v>3</v>
      </c>
      <c r="AP525" s="16" t="s">
        <v>189</v>
      </c>
      <c r="AQ525" s="16" t="s">
        <v>3</v>
      </c>
      <c r="AR525" s="16" t="s">
        <v>3</v>
      </c>
      <c r="AS525" s="16" t="s">
        <v>3</v>
      </c>
      <c r="AT525" s="16" t="s">
        <v>3</v>
      </c>
      <c r="AU525" s="11" t="s">
        <v>3</v>
      </c>
      <c r="AV525" s="11" t="s">
        <v>3</v>
      </c>
      <c r="AW525" s="11" t="s">
        <v>3</v>
      </c>
      <c r="AX525" s="17" t="str">
        <f>VLOOKUP(G525,'[1]JDA data'!$D:$E,2,0)</f>
        <v>TGA322</v>
      </c>
      <c r="AY525" s="17" t="b">
        <f t="shared" si="36"/>
        <v>1</v>
      </c>
      <c r="AZ525" s="17" t="str">
        <f t="shared" si="37"/>
        <v>PPGT</v>
      </c>
    </row>
    <row r="526" spans="1:52" s="18" customFormat="1" ht="16.5" customHeight="1" x14ac:dyDescent="0.35">
      <c r="A526" s="8" t="str">
        <f>IF(N526="","-",IFERROR(VLOOKUP(N526,'[1]All Route Non-Bailment V76'!$A:$H,5,0),VLOOKUP(N526,'[1]TTVT AAT PxP Bailment EDC V76'!$A:$H,5,0)))</f>
        <v>Non Bailment</v>
      </c>
      <c r="B526" s="9" t="str">
        <f t="shared" si="35"/>
        <v>Completed</v>
      </c>
      <c r="C526" s="10">
        <f t="shared" si="38"/>
        <v>525</v>
      </c>
      <c r="D526" s="11" t="s">
        <v>190</v>
      </c>
      <c r="E526" s="12" t="s">
        <v>44</v>
      </c>
      <c r="F526" s="11" t="s">
        <v>0</v>
      </c>
      <c r="G526" s="11">
        <v>4405303</v>
      </c>
      <c r="H526" s="13" t="str">
        <f>IF(N526="","-",IFERROR(VLOOKUP(N526,'[1]All Route Non-Bailment V76'!$A:$H,7,0),VLOOKUP(N526,'[1]TTVT AAT PxP Bailment EDC V76'!$A:$H,7,0)))</f>
        <v>One way</v>
      </c>
      <c r="I526" s="11" t="s">
        <v>45</v>
      </c>
      <c r="J526" s="12">
        <f t="shared" si="34"/>
        <v>45264</v>
      </c>
      <c r="K526" s="12">
        <v>45264</v>
      </c>
      <c r="L526" s="12">
        <v>45264</v>
      </c>
      <c r="M526" s="12" t="s">
        <v>3</v>
      </c>
      <c r="N526" s="11" t="s">
        <v>402</v>
      </c>
      <c r="O526" s="13" t="str">
        <f>IF(N526="","-",IFERROR(VLOOKUP(N526,'[1]All Route Non-Bailment V76'!$A:$H,6,0),VLOOKUP(N526,'[1]TTVT AAT PxP Bailment EDC V76'!$A:$H,6,0)))</f>
        <v>11 - 20</v>
      </c>
      <c r="P526" s="11">
        <v>1</v>
      </c>
      <c r="Q526" s="11" t="s">
        <v>3</v>
      </c>
      <c r="R526" s="11" t="s">
        <v>3</v>
      </c>
      <c r="S526" s="13" t="str">
        <f>IF(N526="","-",IFERROR(VLOOKUP(N526,'[1]All Route Non-Bailment V76'!$A:$AF,32,0),VLOOKUP(N526,'[1]TTVT AAT PxP Bailment EDC V76'!$A:$AC,29,0)))</f>
        <v>6W</v>
      </c>
      <c r="T526" s="11" t="s">
        <v>48</v>
      </c>
      <c r="U526" s="11" t="s">
        <v>198</v>
      </c>
      <c r="V526" s="14" t="s">
        <v>199</v>
      </c>
      <c r="W526" s="11" t="s">
        <v>200</v>
      </c>
      <c r="X526" s="15" t="s">
        <v>403</v>
      </c>
      <c r="Y526" s="15" t="s">
        <v>404</v>
      </c>
      <c r="Z526" s="16" t="s">
        <v>3</v>
      </c>
      <c r="AA526" s="16" t="s">
        <v>3</v>
      </c>
      <c r="AB526" s="16" t="s">
        <v>3</v>
      </c>
      <c r="AC526" s="16" t="s">
        <v>3</v>
      </c>
      <c r="AD526" s="15" t="s">
        <v>3</v>
      </c>
      <c r="AE526" s="15" t="s">
        <v>3</v>
      </c>
      <c r="AF526" s="16" t="s">
        <v>3</v>
      </c>
      <c r="AG526" s="16" t="s">
        <v>3</v>
      </c>
      <c r="AH526" s="16" t="s">
        <v>3</v>
      </c>
      <c r="AI526" s="16" t="s">
        <v>3</v>
      </c>
      <c r="AJ526" s="15" t="s">
        <v>3</v>
      </c>
      <c r="AK526" s="15" t="s">
        <v>3</v>
      </c>
      <c r="AL526" s="16" t="s">
        <v>3</v>
      </c>
      <c r="AM526" s="16" t="s">
        <v>3</v>
      </c>
      <c r="AN526" s="16" t="s">
        <v>3</v>
      </c>
      <c r="AO526" s="16" t="s">
        <v>3</v>
      </c>
      <c r="AP526" s="16" t="s">
        <v>189</v>
      </c>
      <c r="AQ526" s="16" t="s">
        <v>3</v>
      </c>
      <c r="AR526" s="16" t="s">
        <v>3</v>
      </c>
      <c r="AS526" s="16" t="s">
        <v>3</v>
      </c>
      <c r="AT526" s="16" t="s">
        <v>3</v>
      </c>
      <c r="AU526" s="11" t="s">
        <v>3</v>
      </c>
      <c r="AV526" s="11" t="s">
        <v>3</v>
      </c>
      <c r="AW526" s="11" t="s">
        <v>3</v>
      </c>
      <c r="AX526" s="17" t="str">
        <f>VLOOKUP(G526,'[1]JDA data'!$D:$E,2,0)</f>
        <v>TGA322</v>
      </c>
      <c r="AY526" s="17" t="b">
        <f t="shared" si="36"/>
        <v>1</v>
      </c>
      <c r="AZ526" s="17" t="str">
        <f t="shared" si="37"/>
        <v>SPL</v>
      </c>
    </row>
    <row r="527" spans="1:52" s="18" customFormat="1" ht="16.5" customHeight="1" x14ac:dyDescent="0.35">
      <c r="A527" s="8" t="str">
        <f>IF(N527="","-",IFERROR(VLOOKUP(N527,'[1]All Route Non-Bailment V76'!$A:$H,5,0),VLOOKUP(N527,'[1]TTVT AAT PxP Bailment EDC V76'!$A:$H,5,0)))</f>
        <v>Non Bailment</v>
      </c>
      <c r="B527" s="9" t="str">
        <f t="shared" si="35"/>
        <v>Completed</v>
      </c>
      <c r="C527" s="10">
        <f t="shared" si="38"/>
        <v>526</v>
      </c>
      <c r="D527" s="11" t="s">
        <v>194</v>
      </c>
      <c r="E527" s="12" t="s">
        <v>44</v>
      </c>
      <c r="F527" s="11" t="s">
        <v>0</v>
      </c>
      <c r="G527" s="11">
        <v>4405304</v>
      </c>
      <c r="H527" s="13" t="str">
        <f>IF(N527="","-",IFERROR(VLOOKUP(N527,'[1]All Route Non-Bailment V76'!$A:$H,7,0),VLOOKUP(N527,'[1]TTVT AAT PxP Bailment EDC V76'!$A:$H,7,0)))</f>
        <v>One way</v>
      </c>
      <c r="I527" s="11" t="s">
        <v>45</v>
      </c>
      <c r="J527" s="12">
        <f t="shared" si="34"/>
        <v>45264</v>
      </c>
      <c r="K527" s="12">
        <v>45264</v>
      </c>
      <c r="L527" s="12">
        <v>45264</v>
      </c>
      <c r="M527" s="12" t="s">
        <v>3</v>
      </c>
      <c r="N527" s="11" t="s">
        <v>402</v>
      </c>
      <c r="O527" s="13" t="str">
        <f>IF(N527="","-",IFERROR(VLOOKUP(N527,'[1]All Route Non-Bailment V76'!$A:$H,6,0),VLOOKUP(N527,'[1]TTVT AAT PxP Bailment EDC V76'!$A:$H,6,0)))</f>
        <v>11 - 20</v>
      </c>
      <c r="P527" s="11">
        <v>1</v>
      </c>
      <c r="Q527" s="11" t="s">
        <v>3</v>
      </c>
      <c r="R527" s="11" t="s">
        <v>3</v>
      </c>
      <c r="S527" s="13" t="str">
        <f>IF(N527="","-",IFERROR(VLOOKUP(N527,'[1]All Route Non-Bailment V76'!$A:$AF,32,0),VLOOKUP(N527,'[1]TTVT AAT PxP Bailment EDC V76'!$A:$AC,29,0)))</f>
        <v>6W</v>
      </c>
      <c r="T527" s="11" t="s">
        <v>48</v>
      </c>
      <c r="U527" s="11" t="s">
        <v>371</v>
      </c>
      <c r="V527" s="14" t="s">
        <v>372</v>
      </c>
      <c r="W527" s="11" t="s">
        <v>373</v>
      </c>
      <c r="X527" s="15" t="s">
        <v>403</v>
      </c>
      <c r="Y527" s="15" t="s">
        <v>404</v>
      </c>
      <c r="Z527" s="16" t="s">
        <v>3</v>
      </c>
      <c r="AA527" s="16" t="s">
        <v>3</v>
      </c>
      <c r="AB527" s="16" t="s">
        <v>3</v>
      </c>
      <c r="AC527" s="16" t="s">
        <v>3</v>
      </c>
      <c r="AD527" s="15" t="s">
        <v>3</v>
      </c>
      <c r="AE527" s="15" t="s">
        <v>3</v>
      </c>
      <c r="AF527" s="16" t="s">
        <v>3</v>
      </c>
      <c r="AG527" s="16" t="s">
        <v>3</v>
      </c>
      <c r="AH527" s="16" t="s">
        <v>3</v>
      </c>
      <c r="AI527" s="16" t="s">
        <v>3</v>
      </c>
      <c r="AJ527" s="15" t="s">
        <v>3</v>
      </c>
      <c r="AK527" s="15" t="s">
        <v>3</v>
      </c>
      <c r="AL527" s="16" t="s">
        <v>3</v>
      </c>
      <c r="AM527" s="16" t="s">
        <v>3</v>
      </c>
      <c r="AN527" s="16" t="s">
        <v>3</v>
      </c>
      <c r="AO527" s="16" t="s">
        <v>3</v>
      </c>
      <c r="AP527" s="16" t="s">
        <v>189</v>
      </c>
      <c r="AQ527" s="16" t="s">
        <v>3</v>
      </c>
      <c r="AR527" s="16" t="s">
        <v>3</v>
      </c>
      <c r="AS527" s="16" t="s">
        <v>3</v>
      </c>
      <c r="AT527" s="16" t="s">
        <v>3</v>
      </c>
      <c r="AU527" s="11" t="s">
        <v>3</v>
      </c>
      <c r="AV527" s="11" t="s">
        <v>3</v>
      </c>
      <c r="AW527" s="11" t="s">
        <v>3</v>
      </c>
      <c r="AX527" s="17" t="str">
        <f>VLOOKUP(G527,'[1]JDA data'!$D:$E,2,0)</f>
        <v>TGA322</v>
      </c>
      <c r="AY527" s="17" t="b">
        <f t="shared" si="36"/>
        <v>1</v>
      </c>
      <c r="AZ527" s="17" t="str">
        <f t="shared" si="37"/>
        <v>SBA</v>
      </c>
    </row>
    <row r="528" spans="1:52" s="18" customFormat="1" ht="16.5" customHeight="1" x14ac:dyDescent="0.35">
      <c r="A528" s="8" t="str">
        <f>IF(N528="","-",IFERROR(VLOOKUP(N528,'[1]All Route Non-Bailment V76'!$A:$H,5,0),VLOOKUP(N528,'[1]TTVT AAT PxP Bailment EDC V76'!$A:$H,5,0)))</f>
        <v>Non Bailment</v>
      </c>
      <c r="B528" s="9" t="str">
        <f t="shared" si="35"/>
        <v>Completed</v>
      </c>
      <c r="C528" s="10">
        <f t="shared" si="38"/>
        <v>527</v>
      </c>
      <c r="D528" s="11" t="s">
        <v>182</v>
      </c>
      <c r="E528" s="12" t="s">
        <v>44</v>
      </c>
      <c r="F528" s="11" t="s">
        <v>0</v>
      </c>
      <c r="G528" s="11">
        <v>4405305</v>
      </c>
      <c r="H528" s="13" t="str">
        <f>IF(N528="","-",IFERROR(VLOOKUP(N528,'[1]All Route Non-Bailment V76'!$A:$H,7,0),VLOOKUP(N528,'[1]TTVT AAT PxP Bailment EDC V76'!$A:$H,7,0)))</f>
        <v>One way</v>
      </c>
      <c r="I528" s="11" t="s">
        <v>45</v>
      </c>
      <c r="J528" s="12">
        <f t="shared" si="34"/>
        <v>45264</v>
      </c>
      <c r="K528" s="12">
        <v>45264</v>
      </c>
      <c r="L528" s="12">
        <v>45264</v>
      </c>
      <c r="M528" s="12" t="s">
        <v>3</v>
      </c>
      <c r="N528" s="11" t="s">
        <v>402</v>
      </c>
      <c r="O528" s="13" t="str">
        <f>IF(N528="","-",IFERROR(VLOOKUP(N528,'[1]All Route Non-Bailment V76'!$A:$H,6,0),VLOOKUP(N528,'[1]TTVT AAT PxP Bailment EDC V76'!$A:$H,6,0)))</f>
        <v>11 - 20</v>
      </c>
      <c r="P528" s="11">
        <v>1</v>
      </c>
      <c r="Q528" s="11" t="s">
        <v>3</v>
      </c>
      <c r="R528" s="11" t="s">
        <v>3</v>
      </c>
      <c r="S528" s="13" t="str">
        <f>IF(N528="","-",IFERROR(VLOOKUP(N528,'[1]All Route Non-Bailment V76'!$A:$AF,32,0),VLOOKUP(N528,'[1]TTVT AAT PxP Bailment EDC V76'!$A:$AC,29,0)))</f>
        <v>6W</v>
      </c>
      <c r="T528" s="11" t="s">
        <v>48</v>
      </c>
      <c r="U528" s="11" t="s">
        <v>223</v>
      </c>
      <c r="V528" s="14" t="s">
        <v>224</v>
      </c>
      <c r="W528" s="11" t="s">
        <v>225</v>
      </c>
      <c r="X528" s="15" t="s">
        <v>403</v>
      </c>
      <c r="Y528" s="15" t="s">
        <v>404</v>
      </c>
      <c r="Z528" s="16" t="s">
        <v>3</v>
      </c>
      <c r="AA528" s="16" t="s">
        <v>3</v>
      </c>
      <c r="AB528" s="16" t="s">
        <v>3</v>
      </c>
      <c r="AC528" s="16" t="s">
        <v>3</v>
      </c>
      <c r="AD528" s="15" t="s">
        <v>3</v>
      </c>
      <c r="AE528" s="15" t="s">
        <v>3</v>
      </c>
      <c r="AF528" s="16" t="s">
        <v>3</v>
      </c>
      <c r="AG528" s="16" t="s">
        <v>3</v>
      </c>
      <c r="AH528" s="16" t="s">
        <v>3</v>
      </c>
      <c r="AI528" s="16" t="s">
        <v>3</v>
      </c>
      <c r="AJ528" s="15" t="s">
        <v>3</v>
      </c>
      <c r="AK528" s="15" t="s">
        <v>3</v>
      </c>
      <c r="AL528" s="16" t="s">
        <v>3</v>
      </c>
      <c r="AM528" s="16" t="s">
        <v>3</v>
      </c>
      <c r="AN528" s="16" t="s">
        <v>3</v>
      </c>
      <c r="AO528" s="16" t="s">
        <v>3</v>
      </c>
      <c r="AP528" s="16" t="s">
        <v>189</v>
      </c>
      <c r="AQ528" s="16" t="s">
        <v>3</v>
      </c>
      <c r="AR528" s="16" t="s">
        <v>3</v>
      </c>
      <c r="AS528" s="16" t="s">
        <v>3</v>
      </c>
      <c r="AT528" s="16" t="s">
        <v>3</v>
      </c>
      <c r="AU528" s="11" t="s">
        <v>3</v>
      </c>
      <c r="AV528" s="11" t="s">
        <v>3</v>
      </c>
      <c r="AW528" s="11" t="s">
        <v>3</v>
      </c>
      <c r="AX528" s="17" t="str">
        <f>VLOOKUP(G528,'[1]JDA data'!$D:$E,2,0)</f>
        <v>TGA322</v>
      </c>
      <c r="AY528" s="17" t="b">
        <f t="shared" si="36"/>
        <v>1</v>
      </c>
      <c r="AZ528" s="17" t="str">
        <f t="shared" si="37"/>
        <v>PPGT</v>
      </c>
    </row>
    <row r="529" spans="1:52" s="18" customFormat="1" ht="16.5" customHeight="1" x14ac:dyDescent="0.35">
      <c r="A529" s="8" t="str">
        <f>IF(N529="","-",IFERROR(VLOOKUP(N529,'[1]All Route Non-Bailment V76'!$A:$H,5,0),VLOOKUP(N529,'[1]TTVT AAT PxP Bailment EDC V76'!$A:$H,5,0)))</f>
        <v>Non Bailment</v>
      </c>
      <c r="B529" s="9" t="str">
        <f t="shared" si="35"/>
        <v>Completed</v>
      </c>
      <c r="C529" s="10">
        <f t="shared" si="38"/>
        <v>528</v>
      </c>
      <c r="D529" s="11" t="s">
        <v>194</v>
      </c>
      <c r="E529" s="12" t="s">
        <v>44</v>
      </c>
      <c r="F529" s="11" t="s">
        <v>0</v>
      </c>
      <c r="G529" s="11">
        <v>4405306</v>
      </c>
      <c r="H529" s="13" t="str">
        <f>IF(N529="","-",IFERROR(VLOOKUP(N529,'[1]All Route Non-Bailment V76'!$A:$H,7,0),VLOOKUP(N529,'[1]TTVT AAT PxP Bailment EDC V76'!$A:$H,7,0)))</f>
        <v>One way</v>
      </c>
      <c r="I529" s="11" t="s">
        <v>45</v>
      </c>
      <c r="J529" s="12">
        <f t="shared" si="34"/>
        <v>45264</v>
      </c>
      <c r="K529" s="12">
        <v>45264</v>
      </c>
      <c r="L529" s="12">
        <v>45264</v>
      </c>
      <c r="M529" s="12" t="s">
        <v>3</v>
      </c>
      <c r="N529" s="11" t="s">
        <v>402</v>
      </c>
      <c r="O529" s="13" t="str">
        <f>IF(N529="","-",IFERROR(VLOOKUP(N529,'[1]All Route Non-Bailment V76'!$A:$H,6,0),VLOOKUP(N529,'[1]TTVT AAT PxP Bailment EDC V76'!$A:$H,6,0)))</f>
        <v>11 - 20</v>
      </c>
      <c r="P529" s="11">
        <v>1</v>
      </c>
      <c r="Q529" s="11" t="s">
        <v>3</v>
      </c>
      <c r="R529" s="11" t="s">
        <v>3</v>
      </c>
      <c r="S529" s="13" t="str">
        <f>IF(N529="","-",IFERROR(VLOOKUP(N529,'[1]All Route Non-Bailment V76'!$A:$AF,32,0),VLOOKUP(N529,'[1]TTVT AAT PxP Bailment EDC V76'!$A:$AC,29,0)))</f>
        <v>6W</v>
      </c>
      <c r="T529" s="11" t="s">
        <v>48</v>
      </c>
      <c r="U529" s="11" t="s">
        <v>374</v>
      </c>
      <c r="V529" s="14" t="s">
        <v>375</v>
      </c>
      <c r="W529" s="11" t="s">
        <v>376</v>
      </c>
      <c r="X529" s="15" t="s">
        <v>403</v>
      </c>
      <c r="Y529" s="15" t="s">
        <v>404</v>
      </c>
      <c r="Z529" s="16" t="s">
        <v>3</v>
      </c>
      <c r="AA529" s="16" t="s">
        <v>3</v>
      </c>
      <c r="AB529" s="16" t="s">
        <v>3</v>
      </c>
      <c r="AC529" s="16" t="s">
        <v>3</v>
      </c>
      <c r="AD529" s="15" t="s">
        <v>3</v>
      </c>
      <c r="AE529" s="15" t="s">
        <v>3</v>
      </c>
      <c r="AF529" s="16" t="s">
        <v>3</v>
      </c>
      <c r="AG529" s="16" t="s">
        <v>3</v>
      </c>
      <c r="AH529" s="16" t="s">
        <v>3</v>
      </c>
      <c r="AI529" s="16" t="s">
        <v>3</v>
      </c>
      <c r="AJ529" s="15" t="s">
        <v>3</v>
      </c>
      <c r="AK529" s="15" t="s">
        <v>3</v>
      </c>
      <c r="AL529" s="16" t="s">
        <v>3</v>
      </c>
      <c r="AM529" s="16" t="s">
        <v>3</v>
      </c>
      <c r="AN529" s="16" t="s">
        <v>3</v>
      </c>
      <c r="AO529" s="16" t="s">
        <v>3</v>
      </c>
      <c r="AP529" s="16" t="s">
        <v>189</v>
      </c>
      <c r="AQ529" s="16" t="s">
        <v>3</v>
      </c>
      <c r="AR529" s="16" t="s">
        <v>3</v>
      </c>
      <c r="AS529" s="16" t="s">
        <v>3</v>
      </c>
      <c r="AT529" s="16" t="s">
        <v>3</v>
      </c>
      <c r="AU529" s="11" t="s">
        <v>3</v>
      </c>
      <c r="AV529" s="11" t="s">
        <v>3</v>
      </c>
      <c r="AW529" s="11" t="s">
        <v>3</v>
      </c>
      <c r="AX529" s="17" t="str">
        <f>VLOOKUP(G529,'[1]JDA data'!$D:$E,2,0)</f>
        <v>TGA322</v>
      </c>
      <c r="AY529" s="17" t="b">
        <f t="shared" si="36"/>
        <v>1</v>
      </c>
      <c r="AZ529" s="17" t="str">
        <f t="shared" si="37"/>
        <v>SBA</v>
      </c>
    </row>
    <row r="530" spans="1:52" s="18" customFormat="1" ht="16.5" customHeight="1" x14ac:dyDescent="0.35">
      <c r="A530" s="8" t="str">
        <f>IF(N530="","-",IFERROR(VLOOKUP(N530,'[1]All Route Non-Bailment V76'!$A:$H,5,0),VLOOKUP(N530,'[1]TTVT AAT PxP Bailment EDC V76'!$A:$H,5,0)))</f>
        <v>Non Bailment</v>
      </c>
      <c r="B530" s="9" t="str">
        <f t="shared" si="35"/>
        <v>Completed</v>
      </c>
      <c r="C530" s="10">
        <f t="shared" si="38"/>
        <v>529</v>
      </c>
      <c r="D530" s="11" t="s">
        <v>194</v>
      </c>
      <c r="E530" s="12" t="s">
        <v>44</v>
      </c>
      <c r="F530" s="11" t="s">
        <v>0</v>
      </c>
      <c r="G530" s="11">
        <v>4405307</v>
      </c>
      <c r="H530" s="13" t="str">
        <f>IF(N530="","-",IFERROR(VLOOKUP(N530,'[1]All Route Non-Bailment V76'!$A:$H,7,0),VLOOKUP(N530,'[1]TTVT AAT PxP Bailment EDC V76'!$A:$H,7,0)))</f>
        <v>One way</v>
      </c>
      <c r="I530" s="11" t="s">
        <v>45</v>
      </c>
      <c r="J530" s="12">
        <f t="shared" si="34"/>
        <v>45264</v>
      </c>
      <c r="K530" s="12">
        <v>45264</v>
      </c>
      <c r="L530" s="12">
        <v>45264</v>
      </c>
      <c r="M530" s="12" t="s">
        <v>3</v>
      </c>
      <c r="N530" s="11" t="s">
        <v>402</v>
      </c>
      <c r="O530" s="13" t="str">
        <f>IF(N530="","-",IFERROR(VLOOKUP(N530,'[1]All Route Non-Bailment V76'!$A:$H,6,0),VLOOKUP(N530,'[1]TTVT AAT PxP Bailment EDC V76'!$A:$H,6,0)))</f>
        <v>11 - 20</v>
      </c>
      <c r="P530" s="11">
        <v>1</v>
      </c>
      <c r="Q530" s="11" t="s">
        <v>3</v>
      </c>
      <c r="R530" s="11" t="s">
        <v>3</v>
      </c>
      <c r="S530" s="13" t="str">
        <f>IF(N530="","-",IFERROR(VLOOKUP(N530,'[1]All Route Non-Bailment V76'!$A:$AF,32,0),VLOOKUP(N530,'[1]TTVT AAT PxP Bailment EDC V76'!$A:$AC,29,0)))</f>
        <v>6W</v>
      </c>
      <c r="T530" s="11" t="s">
        <v>48</v>
      </c>
      <c r="U530" s="11" t="s">
        <v>253</v>
      </c>
      <c r="V530" s="14" t="s">
        <v>254</v>
      </c>
      <c r="W530" s="11" t="s">
        <v>255</v>
      </c>
      <c r="X530" s="15" t="s">
        <v>403</v>
      </c>
      <c r="Y530" s="15" t="s">
        <v>404</v>
      </c>
      <c r="Z530" s="16" t="s">
        <v>3</v>
      </c>
      <c r="AA530" s="16" t="s">
        <v>3</v>
      </c>
      <c r="AB530" s="16" t="s">
        <v>3</v>
      </c>
      <c r="AC530" s="16" t="s">
        <v>3</v>
      </c>
      <c r="AD530" s="15" t="s">
        <v>3</v>
      </c>
      <c r="AE530" s="15" t="s">
        <v>3</v>
      </c>
      <c r="AF530" s="16" t="s">
        <v>3</v>
      </c>
      <c r="AG530" s="16" t="s">
        <v>3</v>
      </c>
      <c r="AH530" s="16" t="s">
        <v>3</v>
      </c>
      <c r="AI530" s="16" t="s">
        <v>3</v>
      </c>
      <c r="AJ530" s="15" t="s">
        <v>3</v>
      </c>
      <c r="AK530" s="15" t="s">
        <v>3</v>
      </c>
      <c r="AL530" s="16" t="s">
        <v>3</v>
      </c>
      <c r="AM530" s="16" t="s">
        <v>3</v>
      </c>
      <c r="AN530" s="16" t="s">
        <v>3</v>
      </c>
      <c r="AO530" s="16" t="s">
        <v>3</v>
      </c>
      <c r="AP530" s="16" t="s">
        <v>189</v>
      </c>
      <c r="AQ530" s="16" t="s">
        <v>3</v>
      </c>
      <c r="AR530" s="16" t="s">
        <v>3</v>
      </c>
      <c r="AS530" s="16" t="s">
        <v>3</v>
      </c>
      <c r="AT530" s="16" t="s">
        <v>3</v>
      </c>
      <c r="AU530" s="11" t="s">
        <v>3</v>
      </c>
      <c r="AV530" s="11" t="s">
        <v>3</v>
      </c>
      <c r="AW530" s="11" t="s">
        <v>3</v>
      </c>
      <c r="AX530" s="17" t="str">
        <f>VLOOKUP(G530,'[1]JDA data'!$D:$E,2,0)</f>
        <v>TGA322</v>
      </c>
      <c r="AY530" s="17" t="b">
        <f t="shared" si="36"/>
        <v>1</v>
      </c>
      <c r="AZ530" s="17" t="str">
        <f t="shared" si="37"/>
        <v>SBA</v>
      </c>
    </row>
    <row r="531" spans="1:52" s="18" customFormat="1" ht="16.5" customHeight="1" x14ac:dyDescent="0.35">
      <c r="A531" s="8" t="str">
        <f>IF(N531="","-",IFERROR(VLOOKUP(N531,'[1]All Route Non-Bailment V76'!$A:$H,5,0),VLOOKUP(N531,'[1]TTVT AAT PxP Bailment EDC V76'!$A:$H,5,0)))</f>
        <v>Non Bailment</v>
      </c>
      <c r="B531" s="9" t="str">
        <f t="shared" si="35"/>
        <v>Completed</v>
      </c>
      <c r="C531" s="10">
        <f t="shared" si="38"/>
        <v>530</v>
      </c>
      <c r="D531" s="11" t="s">
        <v>182</v>
      </c>
      <c r="E531" s="12" t="s">
        <v>44</v>
      </c>
      <c r="F531" s="11" t="s">
        <v>0</v>
      </c>
      <c r="G531" s="11">
        <v>4390588</v>
      </c>
      <c r="H531" s="13" t="str">
        <f>IF(N531="","-",IFERROR(VLOOKUP(N531,'[1]All Route Non-Bailment V76'!$A:$H,7,0),VLOOKUP(N531,'[1]TTVT AAT PxP Bailment EDC V76'!$A:$H,7,0)))</f>
        <v>One way</v>
      </c>
      <c r="I531" s="11" t="s">
        <v>45</v>
      </c>
      <c r="J531" s="12">
        <f t="shared" si="34"/>
        <v>45264</v>
      </c>
      <c r="K531" s="12">
        <v>45264</v>
      </c>
      <c r="L531" s="12">
        <v>45264</v>
      </c>
      <c r="M531" s="12" t="s">
        <v>3</v>
      </c>
      <c r="N531" s="11" t="s">
        <v>405</v>
      </c>
      <c r="O531" s="13" t="str">
        <f>IF(N531="","-",IFERROR(VLOOKUP(N531,'[1]All Route Non-Bailment V76'!$A:$H,6,0),VLOOKUP(N531,'[1]TTVT AAT PxP Bailment EDC V76'!$A:$H,6,0)))</f>
        <v>11 - 20</v>
      </c>
      <c r="P531" s="11">
        <v>1</v>
      </c>
      <c r="Q531" s="11" t="s">
        <v>3</v>
      </c>
      <c r="R531" s="11" t="s">
        <v>3</v>
      </c>
      <c r="S531" s="13" t="str">
        <f>IF(N531="","-",IFERROR(VLOOKUP(N531,'[1]All Route Non-Bailment V76'!$A:$AF,32,0),VLOOKUP(N531,'[1]TTVT AAT PxP Bailment EDC V76'!$A:$AC,29,0)))</f>
        <v>6W</v>
      </c>
      <c r="T531" s="11" t="s">
        <v>48</v>
      </c>
      <c r="U531" s="11" t="s">
        <v>260</v>
      </c>
      <c r="V531" s="14" t="s">
        <v>261</v>
      </c>
      <c r="W531" s="11" t="s">
        <v>262</v>
      </c>
      <c r="X531" s="15" t="s">
        <v>363</v>
      </c>
      <c r="Y531" s="15" t="s">
        <v>364</v>
      </c>
      <c r="Z531" s="16" t="s">
        <v>3</v>
      </c>
      <c r="AA531" s="16" t="s">
        <v>3</v>
      </c>
      <c r="AB531" s="16" t="s">
        <v>3</v>
      </c>
      <c r="AC531" s="16" t="s">
        <v>3</v>
      </c>
      <c r="AD531" s="15" t="s">
        <v>3</v>
      </c>
      <c r="AE531" s="15" t="s">
        <v>3</v>
      </c>
      <c r="AF531" s="16" t="s">
        <v>3</v>
      </c>
      <c r="AG531" s="16" t="s">
        <v>3</v>
      </c>
      <c r="AH531" s="16" t="s">
        <v>3</v>
      </c>
      <c r="AI531" s="16" t="s">
        <v>3</v>
      </c>
      <c r="AJ531" s="15" t="s">
        <v>3</v>
      </c>
      <c r="AK531" s="15" t="s">
        <v>3</v>
      </c>
      <c r="AL531" s="16" t="s">
        <v>3</v>
      </c>
      <c r="AM531" s="16" t="s">
        <v>3</v>
      </c>
      <c r="AN531" s="16" t="s">
        <v>3</v>
      </c>
      <c r="AO531" s="16" t="s">
        <v>3</v>
      </c>
      <c r="AP531" s="16" t="s">
        <v>189</v>
      </c>
      <c r="AQ531" s="16" t="s">
        <v>3</v>
      </c>
      <c r="AR531" s="16" t="s">
        <v>3</v>
      </c>
      <c r="AS531" s="16" t="s">
        <v>3</v>
      </c>
      <c r="AT531" s="16" t="s">
        <v>3</v>
      </c>
      <c r="AU531" s="11" t="s">
        <v>3</v>
      </c>
      <c r="AV531" s="11" t="s">
        <v>3</v>
      </c>
      <c r="AW531" s="11" t="s">
        <v>3</v>
      </c>
      <c r="AX531" s="17" t="str">
        <f>VLOOKUP(G531,'[1]JDA data'!$D:$E,2,0)</f>
        <v>TGA460</v>
      </c>
      <c r="AY531" s="17" t="b">
        <f t="shared" si="36"/>
        <v>1</v>
      </c>
      <c r="AZ531" s="17" t="str">
        <f t="shared" si="37"/>
        <v>PPGT</v>
      </c>
    </row>
    <row r="532" spans="1:52" s="18" customFormat="1" ht="16.5" customHeight="1" x14ac:dyDescent="0.35">
      <c r="A532" s="8" t="str">
        <f>IF(N532="","-",IFERROR(VLOOKUP(N532,'[1]All Route Non-Bailment V76'!$A:$H,5,0),VLOOKUP(N532,'[1]TTVT AAT PxP Bailment EDC V76'!$A:$H,5,0)))</f>
        <v>Non Bailment</v>
      </c>
      <c r="B532" s="9" t="str">
        <f t="shared" si="35"/>
        <v>Completed</v>
      </c>
      <c r="C532" s="10">
        <f t="shared" si="38"/>
        <v>531</v>
      </c>
      <c r="D532" s="11" t="s">
        <v>190</v>
      </c>
      <c r="E532" s="12" t="s">
        <v>44</v>
      </c>
      <c r="F532" s="11" t="s">
        <v>0</v>
      </c>
      <c r="G532" s="11">
        <v>4390563</v>
      </c>
      <c r="H532" s="13" t="str">
        <f>IF(N532="","-",IFERROR(VLOOKUP(N532,'[1]All Route Non-Bailment V76'!$A:$H,7,0),VLOOKUP(N532,'[1]TTVT AAT PxP Bailment EDC V76'!$A:$H,7,0)))</f>
        <v>One way</v>
      </c>
      <c r="I532" s="11" t="s">
        <v>45</v>
      </c>
      <c r="J532" s="12">
        <f t="shared" si="34"/>
        <v>45264</v>
      </c>
      <c r="K532" s="12">
        <v>45264</v>
      </c>
      <c r="L532" s="12">
        <v>45264</v>
      </c>
      <c r="M532" s="12" t="s">
        <v>3</v>
      </c>
      <c r="N532" s="11" t="s">
        <v>406</v>
      </c>
      <c r="O532" s="13" t="str">
        <f>IF(N532="","-",IFERROR(VLOOKUP(N532,'[1]All Route Non-Bailment V76'!$A:$H,6,0),VLOOKUP(N532,'[1]TTVT AAT PxP Bailment EDC V76'!$A:$H,6,0)))</f>
        <v>11 - 20</v>
      </c>
      <c r="P532" s="11">
        <v>1</v>
      </c>
      <c r="Q532" s="11" t="s">
        <v>3</v>
      </c>
      <c r="R532" s="11" t="s">
        <v>3</v>
      </c>
      <c r="S532" s="13" t="str">
        <f>IF(N532="","-",IFERROR(VLOOKUP(N532,'[1]All Route Non-Bailment V76'!$A:$AF,32,0),VLOOKUP(N532,'[1]TTVT AAT PxP Bailment EDC V76'!$A:$AC,29,0)))</f>
        <v>6W</v>
      </c>
      <c r="T532" s="11" t="s">
        <v>48</v>
      </c>
      <c r="U532" s="11" t="s">
        <v>198</v>
      </c>
      <c r="V532" s="14" t="s">
        <v>199</v>
      </c>
      <c r="W532" s="11" t="s">
        <v>200</v>
      </c>
      <c r="X532" s="15" t="s">
        <v>363</v>
      </c>
      <c r="Y532" s="15" t="s">
        <v>364</v>
      </c>
      <c r="Z532" s="16" t="s">
        <v>3</v>
      </c>
      <c r="AA532" s="16" t="s">
        <v>3</v>
      </c>
      <c r="AB532" s="16" t="s">
        <v>3</v>
      </c>
      <c r="AC532" s="16" t="s">
        <v>3</v>
      </c>
      <c r="AD532" s="15" t="s">
        <v>3</v>
      </c>
      <c r="AE532" s="15" t="s">
        <v>3</v>
      </c>
      <c r="AF532" s="16" t="s">
        <v>3</v>
      </c>
      <c r="AG532" s="16" t="s">
        <v>3</v>
      </c>
      <c r="AH532" s="16" t="s">
        <v>3</v>
      </c>
      <c r="AI532" s="16" t="s">
        <v>3</v>
      </c>
      <c r="AJ532" s="15" t="s">
        <v>3</v>
      </c>
      <c r="AK532" s="15" t="s">
        <v>3</v>
      </c>
      <c r="AL532" s="16" t="s">
        <v>3</v>
      </c>
      <c r="AM532" s="16" t="s">
        <v>3</v>
      </c>
      <c r="AN532" s="16" t="s">
        <v>3</v>
      </c>
      <c r="AO532" s="16" t="s">
        <v>3</v>
      </c>
      <c r="AP532" s="16" t="s">
        <v>189</v>
      </c>
      <c r="AQ532" s="16" t="s">
        <v>3</v>
      </c>
      <c r="AR532" s="16" t="s">
        <v>3</v>
      </c>
      <c r="AS532" s="16" t="s">
        <v>3</v>
      </c>
      <c r="AT532" s="16" t="s">
        <v>3</v>
      </c>
      <c r="AU532" s="11" t="s">
        <v>3</v>
      </c>
      <c r="AV532" s="11" t="s">
        <v>3</v>
      </c>
      <c r="AW532" s="11" t="s">
        <v>3</v>
      </c>
      <c r="AX532" s="17" t="str">
        <f>VLOOKUP(G532,'[1]JDA data'!$D:$E,2,0)</f>
        <v>TGA459</v>
      </c>
      <c r="AY532" s="17" t="b">
        <f t="shared" si="36"/>
        <v>1</v>
      </c>
      <c r="AZ532" s="17" t="str">
        <f t="shared" si="37"/>
        <v>SPL</v>
      </c>
    </row>
    <row r="533" spans="1:52" s="18" customFormat="1" ht="16.5" customHeight="1" x14ac:dyDescent="0.35">
      <c r="A533" s="8" t="str">
        <f>IF(N533="","-",IFERROR(VLOOKUP(N533,'[1]All Route Non-Bailment V76'!$A:$H,5,0),VLOOKUP(N533,'[1]TTVT AAT PxP Bailment EDC V76'!$A:$H,5,0)))</f>
        <v>Non Bailment</v>
      </c>
      <c r="B533" s="9" t="str">
        <f t="shared" si="35"/>
        <v>Completed</v>
      </c>
      <c r="C533" s="10">
        <f t="shared" si="38"/>
        <v>532</v>
      </c>
      <c r="D533" s="11" t="s">
        <v>194</v>
      </c>
      <c r="E533" s="12" t="s">
        <v>44</v>
      </c>
      <c r="F533" s="11" t="s">
        <v>0</v>
      </c>
      <c r="G533" s="11">
        <v>4405308</v>
      </c>
      <c r="H533" s="13" t="str">
        <f>IF(N533="","-",IFERROR(VLOOKUP(N533,'[1]All Route Non-Bailment V76'!$A:$H,7,0),VLOOKUP(N533,'[1]TTVT AAT PxP Bailment EDC V76'!$A:$H,7,0)))</f>
        <v>One way</v>
      </c>
      <c r="I533" s="11" t="s">
        <v>45</v>
      </c>
      <c r="J533" s="12">
        <f t="shared" si="34"/>
        <v>45264</v>
      </c>
      <c r="K533" s="12">
        <v>45264</v>
      </c>
      <c r="L533" s="12">
        <v>45264</v>
      </c>
      <c r="M533" s="12" t="s">
        <v>3</v>
      </c>
      <c r="N533" s="11" t="s">
        <v>406</v>
      </c>
      <c r="O533" s="13" t="str">
        <f>IF(N533="","-",IFERROR(VLOOKUP(N533,'[1]All Route Non-Bailment V76'!$A:$H,6,0),VLOOKUP(N533,'[1]TTVT AAT PxP Bailment EDC V76'!$A:$H,6,0)))</f>
        <v>11 - 20</v>
      </c>
      <c r="P533" s="11">
        <v>1</v>
      </c>
      <c r="Q533" s="11" t="s">
        <v>3</v>
      </c>
      <c r="R533" s="11" t="s">
        <v>3</v>
      </c>
      <c r="S533" s="13" t="str">
        <f>IF(N533="","-",IFERROR(VLOOKUP(N533,'[1]All Route Non-Bailment V76'!$A:$AF,32,0),VLOOKUP(N533,'[1]TTVT AAT PxP Bailment EDC V76'!$A:$AC,29,0)))</f>
        <v>6W</v>
      </c>
      <c r="T533" s="11" t="s">
        <v>48</v>
      </c>
      <c r="U533" s="11" t="s">
        <v>281</v>
      </c>
      <c r="V533" s="14" t="s">
        <v>282</v>
      </c>
      <c r="W533" s="11" t="s">
        <v>283</v>
      </c>
      <c r="X533" s="15" t="s">
        <v>363</v>
      </c>
      <c r="Y533" s="15" t="s">
        <v>364</v>
      </c>
      <c r="Z533" s="16" t="s">
        <v>3</v>
      </c>
      <c r="AA533" s="16" t="s">
        <v>3</v>
      </c>
      <c r="AB533" s="16" t="s">
        <v>3</v>
      </c>
      <c r="AC533" s="16" t="s">
        <v>3</v>
      </c>
      <c r="AD533" s="15" t="s">
        <v>3</v>
      </c>
      <c r="AE533" s="15" t="s">
        <v>3</v>
      </c>
      <c r="AF533" s="16" t="s">
        <v>3</v>
      </c>
      <c r="AG533" s="16" t="s">
        <v>3</v>
      </c>
      <c r="AH533" s="16" t="s">
        <v>3</v>
      </c>
      <c r="AI533" s="16" t="s">
        <v>3</v>
      </c>
      <c r="AJ533" s="15" t="s">
        <v>3</v>
      </c>
      <c r="AK533" s="15" t="s">
        <v>3</v>
      </c>
      <c r="AL533" s="16" t="s">
        <v>3</v>
      </c>
      <c r="AM533" s="16" t="s">
        <v>3</v>
      </c>
      <c r="AN533" s="16" t="s">
        <v>3</v>
      </c>
      <c r="AO533" s="16" t="s">
        <v>3</v>
      </c>
      <c r="AP533" s="16" t="s">
        <v>189</v>
      </c>
      <c r="AQ533" s="16" t="s">
        <v>3</v>
      </c>
      <c r="AR533" s="16" t="s">
        <v>3</v>
      </c>
      <c r="AS533" s="16" t="s">
        <v>3</v>
      </c>
      <c r="AT533" s="16" t="s">
        <v>3</v>
      </c>
      <c r="AU533" s="11" t="s">
        <v>3</v>
      </c>
      <c r="AV533" s="11" t="s">
        <v>3</v>
      </c>
      <c r="AW533" s="11" t="s">
        <v>3</v>
      </c>
      <c r="AX533" s="17" t="str">
        <f>VLOOKUP(G533,'[1]JDA data'!$D:$E,2,0)</f>
        <v>TGA459</v>
      </c>
      <c r="AY533" s="17" t="b">
        <f t="shared" si="36"/>
        <v>1</v>
      </c>
      <c r="AZ533" s="17" t="str">
        <f t="shared" si="37"/>
        <v>SBA</v>
      </c>
    </row>
    <row r="534" spans="1:52" s="18" customFormat="1" ht="16.5" customHeight="1" x14ac:dyDescent="0.35">
      <c r="A534" s="8" t="str">
        <f>IF(N534="","-",IFERROR(VLOOKUP(N534,'[1]All Route Non-Bailment V76'!$A:$H,5,0),VLOOKUP(N534,'[1]TTVT AAT PxP Bailment EDC V76'!$A:$H,5,0)))</f>
        <v>Non Bailment</v>
      </c>
      <c r="B534" s="9" t="str">
        <f t="shared" si="35"/>
        <v>Completed</v>
      </c>
      <c r="C534" s="10">
        <f t="shared" si="38"/>
        <v>533</v>
      </c>
      <c r="D534" s="11" t="s">
        <v>182</v>
      </c>
      <c r="E534" s="12" t="s">
        <v>44</v>
      </c>
      <c r="F534" s="11" t="s">
        <v>0</v>
      </c>
      <c r="G534" s="11">
        <v>4405309</v>
      </c>
      <c r="H534" s="13" t="str">
        <f>IF(N534="","-",IFERROR(VLOOKUP(N534,'[1]All Route Non-Bailment V76'!$A:$H,7,0),VLOOKUP(N534,'[1]TTVT AAT PxP Bailment EDC V76'!$A:$H,7,0)))</f>
        <v>One way</v>
      </c>
      <c r="I534" s="11" t="s">
        <v>45</v>
      </c>
      <c r="J534" s="12">
        <f t="shared" si="34"/>
        <v>45264</v>
      </c>
      <c r="K534" s="12">
        <v>45264</v>
      </c>
      <c r="L534" s="12">
        <v>45264</v>
      </c>
      <c r="M534" s="12" t="s">
        <v>3</v>
      </c>
      <c r="N534" s="11" t="s">
        <v>406</v>
      </c>
      <c r="O534" s="13" t="str">
        <f>IF(N534="","-",IFERROR(VLOOKUP(N534,'[1]All Route Non-Bailment V76'!$A:$H,6,0),VLOOKUP(N534,'[1]TTVT AAT PxP Bailment EDC V76'!$A:$H,6,0)))</f>
        <v>11 - 20</v>
      </c>
      <c r="P534" s="11">
        <v>1</v>
      </c>
      <c r="Q534" s="11" t="s">
        <v>3</v>
      </c>
      <c r="R534" s="11" t="s">
        <v>3</v>
      </c>
      <c r="S534" s="13" t="str">
        <f>IF(N534="","-",IFERROR(VLOOKUP(N534,'[1]All Route Non-Bailment V76'!$A:$AF,32,0),VLOOKUP(N534,'[1]TTVT AAT PxP Bailment EDC V76'!$A:$AC,29,0)))</f>
        <v>6W</v>
      </c>
      <c r="T534" s="11" t="s">
        <v>48</v>
      </c>
      <c r="U534" s="11" t="s">
        <v>207</v>
      </c>
      <c r="V534" s="14" t="s">
        <v>208</v>
      </c>
      <c r="W534" s="11" t="s">
        <v>209</v>
      </c>
      <c r="X534" s="15" t="s">
        <v>363</v>
      </c>
      <c r="Y534" s="15" t="s">
        <v>364</v>
      </c>
      <c r="Z534" s="16" t="s">
        <v>3</v>
      </c>
      <c r="AA534" s="16" t="s">
        <v>3</v>
      </c>
      <c r="AB534" s="16" t="s">
        <v>3</v>
      </c>
      <c r="AC534" s="16" t="s">
        <v>3</v>
      </c>
      <c r="AD534" s="15" t="s">
        <v>3</v>
      </c>
      <c r="AE534" s="15" t="s">
        <v>3</v>
      </c>
      <c r="AF534" s="16" t="s">
        <v>3</v>
      </c>
      <c r="AG534" s="16" t="s">
        <v>3</v>
      </c>
      <c r="AH534" s="16" t="s">
        <v>3</v>
      </c>
      <c r="AI534" s="16" t="s">
        <v>3</v>
      </c>
      <c r="AJ534" s="15" t="s">
        <v>3</v>
      </c>
      <c r="AK534" s="15" t="s">
        <v>3</v>
      </c>
      <c r="AL534" s="16" t="s">
        <v>3</v>
      </c>
      <c r="AM534" s="16" t="s">
        <v>3</v>
      </c>
      <c r="AN534" s="16" t="s">
        <v>3</v>
      </c>
      <c r="AO534" s="16" t="s">
        <v>3</v>
      </c>
      <c r="AP534" s="16" t="s">
        <v>189</v>
      </c>
      <c r="AQ534" s="16" t="s">
        <v>3</v>
      </c>
      <c r="AR534" s="16" t="s">
        <v>3</v>
      </c>
      <c r="AS534" s="16" t="s">
        <v>3</v>
      </c>
      <c r="AT534" s="16" t="s">
        <v>3</v>
      </c>
      <c r="AU534" s="11" t="s">
        <v>3</v>
      </c>
      <c r="AV534" s="11" t="s">
        <v>3</v>
      </c>
      <c r="AW534" s="11" t="s">
        <v>3</v>
      </c>
      <c r="AX534" s="17" t="str">
        <f>VLOOKUP(G534,'[1]JDA data'!$D:$E,2,0)</f>
        <v>TGA459</v>
      </c>
      <c r="AY534" s="17" t="b">
        <f t="shared" si="36"/>
        <v>1</v>
      </c>
      <c r="AZ534" s="17" t="str">
        <f t="shared" si="37"/>
        <v>PPGT</v>
      </c>
    </row>
    <row r="535" spans="1:52" s="18" customFormat="1" ht="16.5" customHeight="1" x14ac:dyDescent="0.35">
      <c r="A535" s="8" t="str">
        <f>IF(N535="","-",IFERROR(VLOOKUP(N535,'[1]All Route Non-Bailment V76'!$A:$H,5,0),VLOOKUP(N535,'[1]TTVT AAT PxP Bailment EDC V76'!$A:$H,5,0)))</f>
        <v>Non Bailment</v>
      </c>
      <c r="B535" s="9" t="str">
        <f t="shared" si="35"/>
        <v>Completed</v>
      </c>
      <c r="C535" s="10">
        <f t="shared" si="38"/>
        <v>534</v>
      </c>
      <c r="D535" s="11" t="s">
        <v>182</v>
      </c>
      <c r="E535" s="12" t="s">
        <v>44</v>
      </c>
      <c r="F535" s="11" t="s">
        <v>0</v>
      </c>
      <c r="G535" s="11">
        <v>4405310</v>
      </c>
      <c r="H535" s="13" t="str">
        <f>IF(N535="","-",IFERROR(VLOOKUP(N535,'[1]All Route Non-Bailment V76'!$A:$H,7,0),VLOOKUP(N535,'[1]TTVT AAT PxP Bailment EDC V76'!$A:$H,7,0)))</f>
        <v>One way</v>
      </c>
      <c r="I535" s="11" t="s">
        <v>45</v>
      </c>
      <c r="J535" s="12">
        <f t="shared" si="34"/>
        <v>45264</v>
      </c>
      <c r="K535" s="12">
        <v>45264</v>
      </c>
      <c r="L535" s="12">
        <v>45264</v>
      </c>
      <c r="M535" s="12" t="s">
        <v>3</v>
      </c>
      <c r="N535" s="11" t="s">
        <v>406</v>
      </c>
      <c r="O535" s="13" t="str">
        <f>IF(N535="","-",IFERROR(VLOOKUP(N535,'[1]All Route Non-Bailment V76'!$A:$H,6,0),VLOOKUP(N535,'[1]TTVT AAT PxP Bailment EDC V76'!$A:$H,6,0)))</f>
        <v>11 - 20</v>
      </c>
      <c r="P535" s="11">
        <v>1</v>
      </c>
      <c r="Q535" s="11" t="s">
        <v>3</v>
      </c>
      <c r="R535" s="11" t="s">
        <v>3</v>
      </c>
      <c r="S535" s="13" t="str">
        <f>IF(N535="","-",IFERROR(VLOOKUP(N535,'[1]All Route Non-Bailment V76'!$A:$AF,32,0),VLOOKUP(N535,'[1]TTVT AAT PxP Bailment EDC V76'!$A:$AC,29,0)))</f>
        <v>6W</v>
      </c>
      <c r="T535" s="11" t="s">
        <v>48</v>
      </c>
      <c r="U535" s="11" t="s">
        <v>184</v>
      </c>
      <c r="V535" s="14" t="s">
        <v>185</v>
      </c>
      <c r="W535" s="11" t="s">
        <v>186</v>
      </c>
      <c r="X535" s="15" t="s">
        <v>363</v>
      </c>
      <c r="Y535" s="15" t="s">
        <v>364</v>
      </c>
      <c r="Z535" s="16" t="s">
        <v>3</v>
      </c>
      <c r="AA535" s="16" t="s">
        <v>3</v>
      </c>
      <c r="AB535" s="16" t="s">
        <v>3</v>
      </c>
      <c r="AC535" s="16" t="s">
        <v>3</v>
      </c>
      <c r="AD535" s="15" t="s">
        <v>3</v>
      </c>
      <c r="AE535" s="15" t="s">
        <v>3</v>
      </c>
      <c r="AF535" s="16" t="s">
        <v>3</v>
      </c>
      <c r="AG535" s="16" t="s">
        <v>3</v>
      </c>
      <c r="AH535" s="16" t="s">
        <v>3</v>
      </c>
      <c r="AI535" s="16" t="s">
        <v>3</v>
      </c>
      <c r="AJ535" s="15" t="s">
        <v>3</v>
      </c>
      <c r="AK535" s="15" t="s">
        <v>3</v>
      </c>
      <c r="AL535" s="16" t="s">
        <v>3</v>
      </c>
      <c r="AM535" s="16" t="s">
        <v>3</v>
      </c>
      <c r="AN535" s="16" t="s">
        <v>3</v>
      </c>
      <c r="AO535" s="16" t="s">
        <v>3</v>
      </c>
      <c r="AP535" s="16" t="s">
        <v>189</v>
      </c>
      <c r="AQ535" s="16" t="s">
        <v>3</v>
      </c>
      <c r="AR535" s="16" t="s">
        <v>3</v>
      </c>
      <c r="AS535" s="16" t="s">
        <v>3</v>
      </c>
      <c r="AT535" s="16" t="s">
        <v>3</v>
      </c>
      <c r="AU535" s="11" t="s">
        <v>3</v>
      </c>
      <c r="AV535" s="11" t="s">
        <v>3</v>
      </c>
      <c r="AW535" s="11" t="s">
        <v>3</v>
      </c>
      <c r="AX535" s="17" t="str">
        <f>VLOOKUP(G535,'[1]JDA data'!$D:$E,2,0)</f>
        <v>TGA459</v>
      </c>
      <c r="AY535" s="17" t="b">
        <f t="shared" si="36"/>
        <v>1</v>
      </c>
      <c r="AZ535" s="17" t="str">
        <f t="shared" si="37"/>
        <v>PPGT</v>
      </c>
    </row>
    <row r="536" spans="1:52" s="18" customFormat="1" ht="16.5" customHeight="1" x14ac:dyDescent="0.35">
      <c r="A536" s="8" t="str">
        <f>IF(N536="","-",IFERROR(VLOOKUP(N536,'[1]All Route Non-Bailment V76'!$A:$H,5,0),VLOOKUP(N536,'[1]TTVT AAT PxP Bailment EDC V76'!$A:$H,5,0)))</f>
        <v>Non Bailment</v>
      </c>
      <c r="B536" s="9" t="str">
        <f t="shared" si="35"/>
        <v>Completed</v>
      </c>
      <c r="C536" s="10">
        <f t="shared" si="38"/>
        <v>535</v>
      </c>
      <c r="D536" s="11" t="s">
        <v>190</v>
      </c>
      <c r="E536" s="12" t="s">
        <v>44</v>
      </c>
      <c r="F536" s="11" t="s">
        <v>0</v>
      </c>
      <c r="G536" s="11">
        <v>4405311</v>
      </c>
      <c r="H536" s="13" t="str">
        <f>IF(N536="","-",IFERROR(VLOOKUP(N536,'[1]All Route Non-Bailment V76'!$A:$H,7,0),VLOOKUP(N536,'[1]TTVT AAT PxP Bailment EDC V76'!$A:$H,7,0)))</f>
        <v>One way</v>
      </c>
      <c r="I536" s="11" t="s">
        <v>45</v>
      </c>
      <c r="J536" s="12">
        <f t="shared" si="34"/>
        <v>45264</v>
      </c>
      <c r="K536" s="12">
        <v>45264</v>
      </c>
      <c r="L536" s="12">
        <v>45264</v>
      </c>
      <c r="M536" s="12" t="s">
        <v>3</v>
      </c>
      <c r="N536" s="11" t="s">
        <v>406</v>
      </c>
      <c r="O536" s="13" t="str">
        <f>IF(N536="","-",IFERROR(VLOOKUP(N536,'[1]All Route Non-Bailment V76'!$A:$H,6,0),VLOOKUP(N536,'[1]TTVT AAT PxP Bailment EDC V76'!$A:$H,6,0)))</f>
        <v>11 - 20</v>
      </c>
      <c r="P536" s="11">
        <v>1</v>
      </c>
      <c r="Q536" s="11" t="s">
        <v>3</v>
      </c>
      <c r="R536" s="11" t="s">
        <v>3</v>
      </c>
      <c r="S536" s="13" t="str">
        <f>IF(N536="","-",IFERROR(VLOOKUP(N536,'[1]All Route Non-Bailment V76'!$A:$AF,32,0),VLOOKUP(N536,'[1]TTVT AAT PxP Bailment EDC V76'!$A:$AC,29,0)))</f>
        <v>6W</v>
      </c>
      <c r="T536" s="11" t="s">
        <v>48</v>
      </c>
      <c r="U536" s="11" t="s">
        <v>272</v>
      </c>
      <c r="V536" s="14" t="s">
        <v>273</v>
      </c>
      <c r="W536" s="11" t="s">
        <v>274</v>
      </c>
      <c r="X536" s="15" t="s">
        <v>363</v>
      </c>
      <c r="Y536" s="15" t="s">
        <v>364</v>
      </c>
      <c r="Z536" s="16" t="s">
        <v>3</v>
      </c>
      <c r="AA536" s="16" t="s">
        <v>3</v>
      </c>
      <c r="AB536" s="16" t="s">
        <v>3</v>
      </c>
      <c r="AC536" s="16" t="s">
        <v>3</v>
      </c>
      <c r="AD536" s="15" t="s">
        <v>3</v>
      </c>
      <c r="AE536" s="15" t="s">
        <v>3</v>
      </c>
      <c r="AF536" s="16" t="s">
        <v>3</v>
      </c>
      <c r="AG536" s="16" t="s">
        <v>3</v>
      </c>
      <c r="AH536" s="16" t="s">
        <v>3</v>
      </c>
      <c r="AI536" s="16" t="s">
        <v>3</v>
      </c>
      <c r="AJ536" s="15" t="s">
        <v>3</v>
      </c>
      <c r="AK536" s="15" t="s">
        <v>3</v>
      </c>
      <c r="AL536" s="16" t="s">
        <v>3</v>
      </c>
      <c r="AM536" s="16" t="s">
        <v>3</v>
      </c>
      <c r="AN536" s="16" t="s">
        <v>3</v>
      </c>
      <c r="AO536" s="16" t="s">
        <v>3</v>
      </c>
      <c r="AP536" s="16" t="s">
        <v>189</v>
      </c>
      <c r="AQ536" s="16" t="s">
        <v>3</v>
      </c>
      <c r="AR536" s="16" t="s">
        <v>3</v>
      </c>
      <c r="AS536" s="16" t="s">
        <v>3</v>
      </c>
      <c r="AT536" s="16" t="s">
        <v>3</v>
      </c>
      <c r="AU536" s="11" t="s">
        <v>3</v>
      </c>
      <c r="AV536" s="11" t="s">
        <v>3</v>
      </c>
      <c r="AW536" s="11" t="s">
        <v>3</v>
      </c>
      <c r="AX536" s="17" t="str">
        <f>VLOOKUP(G536,'[1]JDA data'!$D:$E,2,0)</f>
        <v>TGA459</v>
      </c>
      <c r="AY536" s="17" t="b">
        <f t="shared" si="36"/>
        <v>1</v>
      </c>
      <c r="AZ536" s="17" t="str">
        <f t="shared" si="37"/>
        <v>SPL</v>
      </c>
    </row>
    <row r="537" spans="1:52" s="18" customFormat="1" ht="16.5" customHeight="1" x14ac:dyDescent="0.35">
      <c r="A537" s="8" t="str">
        <f>IF(N537="","-",IFERROR(VLOOKUP(N537,'[1]All Route Non-Bailment V76'!$A:$H,5,0),VLOOKUP(N537,'[1]TTVT AAT PxP Bailment EDC V76'!$A:$H,5,0)))</f>
        <v>Non Bailment</v>
      </c>
      <c r="B537" s="9" t="str">
        <f t="shared" si="35"/>
        <v>Completed</v>
      </c>
      <c r="C537" s="10">
        <f t="shared" si="38"/>
        <v>536</v>
      </c>
      <c r="D537" s="11" t="s">
        <v>194</v>
      </c>
      <c r="E537" s="12" t="s">
        <v>44</v>
      </c>
      <c r="F537" s="11" t="s">
        <v>0</v>
      </c>
      <c r="G537" s="11">
        <v>4405312</v>
      </c>
      <c r="H537" s="13" t="str">
        <f>IF(N537="","-",IFERROR(VLOOKUP(N537,'[1]All Route Non-Bailment V76'!$A:$H,7,0),VLOOKUP(N537,'[1]TTVT AAT PxP Bailment EDC V76'!$A:$H,7,0)))</f>
        <v>One way</v>
      </c>
      <c r="I537" s="11" t="s">
        <v>45</v>
      </c>
      <c r="J537" s="12">
        <f t="shared" si="34"/>
        <v>45264</v>
      </c>
      <c r="K537" s="12">
        <v>45264</v>
      </c>
      <c r="L537" s="12">
        <v>45264</v>
      </c>
      <c r="M537" s="12" t="s">
        <v>3</v>
      </c>
      <c r="N537" s="11" t="s">
        <v>406</v>
      </c>
      <c r="O537" s="13" t="str">
        <f>IF(N537="","-",IFERROR(VLOOKUP(N537,'[1]All Route Non-Bailment V76'!$A:$H,6,0),VLOOKUP(N537,'[1]TTVT AAT PxP Bailment EDC V76'!$A:$H,6,0)))</f>
        <v>11 - 20</v>
      </c>
      <c r="P537" s="11">
        <v>1</v>
      </c>
      <c r="Q537" s="11" t="s">
        <v>3</v>
      </c>
      <c r="R537" s="11" t="s">
        <v>3</v>
      </c>
      <c r="S537" s="13" t="str">
        <f>IF(N537="","-",IFERROR(VLOOKUP(N537,'[1]All Route Non-Bailment V76'!$A:$AF,32,0),VLOOKUP(N537,'[1]TTVT AAT PxP Bailment EDC V76'!$A:$AC,29,0)))</f>
        <v>6W</v>
      </c>
      <c r="T537" s="11" t="s">
        <v>48</v>
      </c>
      <c r="U537" s="11" t="s">
        <v>204</v>
      </c>
      <c r="V537" s="14" t="s">
        <v>205</v>
      </c>
      <c r="W537" s="11" t="s">
        <v>206</v>
      </c>
      <c r="X537" s="15" t="s">
        <v>363</v>
      </c>
      <c r="Y537" s="15" t="s">
        <v>364</v>
      </c>
      <c r="Z537" s="16" t="s">
        <v>3</v>
      </c>
      <c r="AA537" s="16" t="s">
        <v>3</v>
      </c>
      <c r="AB537" s="16" t="s">
        <v>3</v>
      </c>
      <c r="AC537" s="16" t="s">
        <v>3</v>
      </c>
      <c r="AD537" s="15" t="s">
        <v>3</v>
      </c>
      <c r="AE537" s="15" t="s">
        <v>3</v>
      </c>
      <c r="AF537" s="16" t="s">
        <v>3</v>
      </c>
      <c r="AG537" s="16" t="s">
        <v>3</v>
      </c>
      <c r="AH537" s="16" t="s">
        <v>3</v>
      </c>
      <c r="AI537" s="16" t="s">
        <v>3</v>
      </c>
      <c r="AJ537" s="15" t="s">
        <v>3</v>
      </c>
      <c r="AK537" s="15" t="s">
        <v>3</v>
      </c>
      <c r="AL537" s="16" t="s">
        <v>3</v>
      </c>
      <c r="AM537" s="16" t="s">
        <v>3</v>
      </c>
      <c r="AN537" s="16" t="s">
        <v>3</v>
      </c>
      <c r="AO537" s="16" t="s">
        <v>3</v>
      </c>
      <c r="AP537" s="16" t="s">
        <v>189</v>
      </c>
      <c r="AQ537" s="16" t="s">
        <v>3</v>
      </c>
      <c r="AR537" s="16" t="s">
        <v>3</v>
      </c>
      <c r="AS537" s="16" t="s">
        <v>3</v>
      </c>
      <c r="AT537" s="16" t="s">
        <v>3</v>
      </c>
      <c r="AU537" s="11" t="s">
        <v>3</v>
      </c>
      <c r="AV537" s="11" t="s">
        <v>3</v>
      </c>
      <c r="AW537" s="11" t="s">
        <v>3</v>
      </c>
      <c r="AX537" s="17" t="str">
        <f>VLOOKUP(G537,'[1]JDA data'!$D:$E,2,0)</f>
        <v>TGA459</v>
      </c>
      <c r="AY537" s="17" t="b">
        <f t="shared" si="36"/>
        <v>1</v>
      </c>
      <c r="AZ537" s="17" t="str">
        <f t="shared" si="37"/>
        <v>SBA</v>
      </c>
    </row>
    <row r="538" spans="1:52" s="18" customFormat="1" ht="16.5" customHeight="1" x14ac:dyDescent="0.35">
      <c r="A538" s="8" t="str">
        <f>IF(N538="","-",IFERROR(VLOOKUP(N538,'[1]All Route Non-Bailment V76'!$A:$H,5,0),VLOOKUP(N538,'[1]TTVT AAT PxP Bailment EDC V76'!$A:$H,5,0)))</f>
        <v>Non Bailment</v>
      </c>
      <c r="B538" s="9" t="str">
        <f t="shared" si="35"/>
        <v>Completed</v>
      </c>
      <c r="C538" s="10">
        <f t="shared" si="38"/>
        <v>537</v>
      </c>
      <c r="D538" s="11" t="s">
        <v>229</v>
      </c>
      <c r="E538" s="12" t="s">
        <v>44</v>
      </c>
      <c r="F538" s="11" t="s">
        <v>0</v>
      </c>
      <c r="G538" s="11">
        <v>4405313</v>
      </c>
      <c r="H538" s="13" t="str">
        <f>IF(N538="","-",IFERROR(VLOOKUP(N538,'[1]All Route Non-Bailment V76'!$A:$H,7,0),VLOOKUP(N538,'[1]TTVT AAT PxP Bailment EDC V76'!$A:$H,7,0)))</f>
        <v>One way</v>
      </c>
      <c r="I538" s="11" t="s">
        <v>45</v>
      </c>
      <c r="J538" s="12">
        <f t="shared" si="34"/>
        <v>45264</v>
      </c>
      <c r="K538" s="12">
        <v>45264</v>
      </c>
      <c r="L538" s="12">
        <v>45264</v>
      </c>
      <c r="M538" s="12" t="s">
        <v>3</v>
      </c>
      <c r="N538" s="11" t="s">
        <v>406</v>
      </c>
      <c r="O538" s="13" t="str">
        <f>IF(N538="","-",IFERROR(VLOOKUP(N538,'[1]All Route Non-Bailment V76'!$A:$H,6,0),VLOOKUP(N538,'[1]TTVT AAT PxP Bailment EDC V76'!$A:$H,6,0)))</f>
        <v>11 - 20</v>
      </c>
      <c r="P538" s="11">
        <v>1</v>
      </c>
      <c r="Q538" s="11" t="s">
        <v>3</v>
      </c>
      <c r="R538" s="11" t="s">
        <v>3</v>
      </c>
      <c r="S538" s="13" t="str">
        <f>IF(N538="","-",IFERROR(VLOOKUP(N538,'[1]All Route Non-Bailment V76'!$A:$AF,32,0),VLOOKUP(N538,'[1]TTVT AAT PxP Bailment EDC V76'!$A:$AC,29,0)))</f>
        <v>6W</v>
      </c>
      <c r="T538" s="11" t="s">
        <v>48</v>
      </c>
      <c r="U538" s="11" t="s">
        <v>230</v>
      </c>
      <c r="V538" s="14" t="s">
        <v>231</v>
      </c>
      <c r="W538" s="11" t="s">
        <v>232</v>
      </c>
      <c r="X538" s="15" t="s">
        <v>363</v>
      </c>
      <c r="Y538" s="15" t="s">
        <v>364</v>
      </c>
      <c r="Z538" s="16" t="s">
        <v>3</v>
      </c>
      <c r="AA538" s="16" t="s">
        <v>3</v>
      </c>
      <c r="AB538" s="16" t="s">
        <v>3</v>
      </c>
      <c r="AC538" s="16" t="s">
        <v>3</v>
      </c>
      <c r="AD538" s="15" t="s">
        <v>3</v>
      </c>
      <c r="AE538" s="15" t="s">
        <v>3</v>
      </c>
      <c r="AF538" s="16" t="s">
        <v>3</v>
      </c>
      <c r="AG538" s="16" t="s">
        <v>3</v>
      </c>
      <c r="AH538" s="16" t="s">
        <v>3</v>
      </c>
      <c r="AI538" s="16" t="s">
        <v>3</v>
      </c>
      <c r="AJ538" s="15" t="s">
        <v>3</v>
      </c>
      <c r="AK538" s="15" t="s">
        <v>3</v>
      </c>
      <c r="AL538" s="16" t="s">
        <v>3</v>
      </c>
      <c r="AM538" s="16" t="s">
        <v>3</v>
      </c>
      <c r="AN538" s="16" t="s">
        <v>3</v>
      </c>
      <c r="AO538" s="16" t="s">
        <v>3</v>
      </c>
      <c r="AP538" s="16" t="s">
        <v>189</v>
      </c>
      <c r="AQ538" s="16" t="s">
        <v>3</v>
      </c>
      <c r="AR538" s="16" t="s">
        <v>3</v>
      </c>
      <c r="AS538" s="16" t="s">
        <v>3</v>
      </c>
      <c r="AT538" s="16" t="s">
        <v>3</v>
      </c>
      <c r="AU538" s="11" t="s">
        <v>3</v>
      </c>
      <c r="AV538" s="11" t="s">
        <v>3</v>
      </c>
      <c r="AW538" s="11" t="s">
        <v>3</v>
      </c>
      <c r="AX538" s="17" t="str">
        <f>VLOOKUP(G538,'[1]JDA data'!$D:$E,2,0)</f>
        <v>TGA459</v>
      </c>
      <c r="AY538" s="17" t="b">
        <f t="shared" si="36"/>
        <v>1</v>
      </c>
      <c r="AZ538" s="17" t="str">
        <f t="shared" si="37"/>
        <v>RRCS</v>
      </c>
    </row>
    <row r="539" spans="1:52" s="18" customFormat="1" ht="16.5" customHeight="1" x14ac:dyDescent="0.35">
      <c r="A539" s="8" t="str">
        <f>IF(N539="","-",IFERROR(VLOOKUP(N539,'[1]All Route Non-Bailment V76'!$A:$H,5,0),VLOOKUP(N539,'[1]TTVT AAT PxP Bailment EDC V76'!$A:$H,5,0)))</f>
        <v>Non Bailment</v>
      </c>
      <c r="B539" s="9" t="str">
        <f t="shared" si="35"/>
        <v>Completed</v>
      </c>
      <c r="C539" s="10">
        <f t="shared" si="38"/>
        <v>538</v>
      </c>
      <c r="D539" s="11" t="s">
        <v>182</v>
      </c>
      <c r="E539" s="12" t="s">
        <v>44</v>
      </c>
      <c r="F539" s="11" t="s">
        <v>0</v>
      </c>
      <c r="G539" s="11">
        <v>4405314</v>
      </c>
      <c r="H539" s="13" t="str">
        <f>IF(N539="","-",IFERROR(VLOOKUP(N539,'[1]All Route Non-Bailment V76'!$A:$H,7,0),VLOOKUP(N539,'[1]TTVT AAT PxP Bailment EDC V76'!$A:$H,7,0)))</f>
        <v>One way</v>
      </c>
      <c r="I539" s="11" t="s">
        <v>45</v>
      </c>
      <c r="J539" s="12">
        <f t="shared" si="34"/>
        <v>45264</v>
      </c>
      <c r="K539" s="12">
        <v>45264</v>
      </c>
      <c r="L539" s="12">
        <v>45264</v>
      </c>
      <c r="M539" s="12" t="s">
        <v>3</v>
      </c>
      <c r="N539" s="11" t="s">
        <v>407</v>
      </c>
      <c r="O539" s="13" t="str">
        <f>IF(N539="","-",IFERROR(VLOOKUP(N539,'[1]All Route Non-Bailment V76'!$A:$H,6,0),VLOOKUP(N539,'[1]TTVT AAT PxP Bailment EDC V76'!$A:$H,6,0)))</f>
        <v>11 - 20</v>
      </c>
      <c r="P539" s="11">
        <v>1</v>
      </c>
      <c r="Q539" s="11" t="s">
        <v>3</v>
      </c>
      <c r="R539" s="11" t="s">
        <v>3</v>
      </c>
      <c r="S539" s="13" t="str">
        <f>IF(N539="","-",IFERROR(VLOOKUP(N539,'[1]All Route Non-Bailment V76'!$A:$AF,32,0),VLOOKUP(N539,'[1]TTVT AAT PxP Bailment EDC V76'!$A:$AC,29,0)))</f>
        <v>6W</v>
      </c>
      <c r="T539" s="11" t="s">
        <v>48</v>
      </c>
      <c r="U539" s="11" t="s">
        <v>213</v>
      </c>
      <c r="V539" s="14" t="s">
        <v>214</v>
      </c>
      <c r="W539" s="11" t="s">
        <v>215</v>
      </c>
      <c r="X539" s="15" t="s">
        <v>408</v>
      </c>
      <c r="Y539" s="15" t="s">
        <v>409</v>
      </c>
      <c r="Z539" s="16" t="s">
        <v>3</v>
      </c>
      <c r="AA539" s="16" t="s">
        <v>3</v>
      </c>
      <c r="AB539" s="16" t="s">
        <v>3</v>
      </c>
      <c r="AC539" s="16" t="s">
        <v>3</v>
      </c>
      <c r="AD539" s="15" t="s">
        <v>3</v>
      </c>
      <c r="AE539" s="15" t="s">
        <v>3</v>
      </c>
      <c r="AF539" s="16" t="s">
        <v>3</v>
      </c>
      <c r="AG539" s="16" t="s">
        <v>3</v>
      </c>
      <c r="AH539" s="16" t="s">
        <v>3</v>
      </c>
      <c r="AI539" s="16" t="s">
        <v>3</v>
      </c>
      <c r="AJ539" s="15" t="s">
        <v>3</v>
      </c>
      <c r="AK539" s="15" t="s">
        <v>3</v>
      </c>
      <c r="AL539" s="16" t="s">
        <v>3</v>
      </c>
      <c r="AM539" s="16" t="s">
        <v>3</v>
      </c>
      <c r="AN539" s="16" t="s">
        <v>3</v>
      </c>
      <c r="AO539" s="16" t="s">
        <v>3</v>
      </c>
      <c r="AP539" s="16" t="s">
        <v>189</v>
      </c>
      <c r="AQ539" s="16" t="s">
        <v>3</v>
      </c>
      <c r="AR539" s="16" t="s">
        <v>3</v>
      </c>
      <c r="AS539" s="16" t="s">
        <v>3</v>
      </c>
      <c r="AT539" s="16" t="s">
        <v>3</v>
      </c>
      <c r="AU539" s="11" t="s">
        <v>3</v>
      </c>
      <c r="AV539" s="11" t="s">
        <v>3</v>
      </c>
      <c r="AW539" s="11" t="s">
        <v>3</v>
      </c>
      <c r="AX539" s="17" t="str">
        <f>VLOOKUP(G539,'[1]JDA data'!$D:$E,2,0)</f>
        <v>TGA230</v>
      </c>
      <c r="AY539" s="17" t="b">
        <f t="shared" si="36"/>
        <v>1</v>
      </c>
      <c r="AZ539" s="17" t="str">
        <f t="shared" si="37"/>
        <v>PPGT</v>
      </c>
    </row>
    <row r="540" spans="1:52" s="18" customFormat="1" ht="16.5" customHeight="1" x14ac:dyDescent="0.35">
      <c r="A540" s="8" t="str">
        <f>IF(N540="","-",IFERROR(VLOOKUP(N540,'[1]All Route Non-Bailment V76'!$A:$H,5,0),VLOOKUP(N540,'[1]TTVT AAT PxP Bailment EDC V76'!$A:$H,5,0)))</f>
        <v>Non Bailment</v>
      </c>
      <c r="B540" s="9" t="str">
        <f t="shared" si="35"/>
        <v>Completed</v>
      </c>
      <c r="C540" s="10">
        <f t="shared" si="38"/>
        <v>539</v>
      </c>
      <c r="D540" s="11" t="s">
        <v>190</v>
      </c>
      <c r="E540" s="12" t="s">
        <v>44</v>
      </c>
      <c r="F540" s="11" t="s">
        <v>0</v>
      </c>
      <c r="G540" s="11">
        <v>4405315</v>
      </c>
      <c r="H540" s="13" t="str">
        <f>IF(N540="","-",IFERROR(VLOOKUP(N540,'[1]All Route Non-Bailment V76'!$A:$H,7,0),VLOOKUP(N540,'[1]TTVT AAT PxP Bailment EDC V76'!$A:$H,7,0)))</f>
        <v>One way</v>
      </c>
      <c r="I540" s="11" t="s">
        <v>45</v>
      </c>
      <c r="J540" s="12">
        <f t="shared" si="34"/>
        <v>45264</v>
      </c>
      <c r="K540" s="12">
        <v>45264</v>
      </c>
      <c r="L540" s="12">
        <v>45264</v>
      </c>
      <c r="M540" s="12" t="s">
        <v>3</v>
      </c>
      <c r="N540" s="11" t="s">
        <v>407</v>
      </c>
      <c r="O540" s="13" t="str">
        <f>IF(N540="","-",IFERROR(VLOOKUP(N540,'[1]All Route Non-Bailment V76'!$A:$H,6,0),VLOOKUP(N540,'[1]TTVT AAT PxP Bailment EDC V76'!$A:$H,6,0)))</f>
        <v>11 - 20</v>
      </c>
      <c r="P540" s="11">
        <v>1</v>
      </c>
      <c r="Q540" s="11" t="s">
        <v>3</v>
      </c>
      <c r="R540" s="11" t="s">
        <v>3</v>
      </c>
      <c r="S540" s="13" t="str">
        <f>IF(N540="","-",IFERROR(VLOOKUP(N540,'[1]All Route Non-Bailment V76'!$A:$AF,32,0),VLOOKUP(N540,'[1]TTVT AAT PxP Bailment EDC V76'!$A:$AC,29,0)))</f>
        <v>6W</v>
      </c>
      <c r="T540" s="11" t="s">
        <v>48</v>
      </c>
      <c r="U540" s="11" t="s">
        <v>236</v>
      </c>
      <c r="V540" s="14" t="s">
        <v>237</v>
      </c>
      <c r="W540" s="11" t="s">
        <v>238</v>
      </c>
      <c r="X540" s="15" t="s">
        <v>408</v>
      </c>
      <c r="Y540" s="15" t="s">
        <v>409</v>
      </c>
      <c r="Z540" s="16" t="s">
        <v>3</v>
      </c>
      <c r="AA540" s="16" t="s">
        <v>3</v>
      </c>
      <c r="AB540" s="16" t="s">
        <v>3</v>
      </c>
      <c r="AC540" s="16" t="s">
        <v>3</v>
      </c>
      <c r="AD540" s="15" t="s">
        <v>3</v>
      </c>
      <c r="AE540" s="15" t="s">
        <v>3</v>
      </c>
      <c r="AF540" s="16" t="s">
        <v>3</v>
      </c>
      <c r="AG540" s="16" t="s">
        <v>3</v>
      </c>
      <c r="AH540" s="16" t="s">
        <v>3</v>
      </c>
      <c r="AI540" s="16" t="s">
        <v>3</v>
      </c>
      <c r="AJ540" s="15" t="s">
        <v>3</v>
      </c>
      <c r="AK540" s="15" t="s">
        <v>3</v>
      </c>
      <c r="AL540" s="16" t="s">
        <v>3</v>
      </c>
      <c r="AM540" s="16" t="s">
        <v>3</v>
      </c>
      <c r="AN540" s="16" t="s">
        <v>3</v>
      </c>
      <c r="AO540" s="16" t="s">
        <v>3</v>
      </c>
      <c r="AP540" s="16" t="s">
        <v>189</v>
      </c>
      <c r="AQ540" s="16" t="s">
        <v>3</v>
      </c>
      <c r="AR540" s="16" t="s">
        <v>3</v>
      </c>
      <c r="AS540" s="16" t="s">
        <v>3</v>
      </c>
      <c r="AT540" s="16" t="s">
        <v>3</v>
      </c>
      <c r="AU540" s="11" t="s">
        <v>3</v>
      </c>
      <c r="AV540" s="11" t="s">
        <v>3</v>
      </c>
      <c r="AW540" s="11" t="s">
        <v>3</v>
      </c>
      <c r="AX540" s="17" t="str">
        <f>VLOOKUP(G540,'[1]JDA data'!$D:$E,2,0)</f>
        <v>TGA230</v>
      </c>
      <c r="AY540" s="17" t="b">
        <f t="shared" si="36"/>
        <v>1</v>
      </c>
      <c r="AZ540" s="17" t="str">
        <f t="shared" si="37"/>
        <v>SPL</v>
      </c>
    </row>
    <row r="541" spans="1:52" s="18" customFormat="1" ht="16.5" customHeight="1" x14ac:dyDescent="0.35">
      <c r="A541" s="8" t="str">
        <f>IF(N541="","-",IFERROR(VLOOKUP(N541,'[1]All Route Non-Bailment V76'!$A:$H,5,0),VLOOKUP(N541,'[1]TTVT AAT PxP Bailment EDC V76'!$A:$H,5,0)))</f>
        <v>Non Bailment</v>
      </c>
      <c r="B541" s="9" t="str">
        <f t="shared" si="35"/>
        <v>Completed</v>
      </c>
      <c r="C541" s="10">
        <f t="shared" si="38"/>
        <v>540</v>
      </c>
      <c r="D541" s="11" t="s">
        <v>194</v>
      </c>
      <c r="E541" s="12" t="s">
        <v>44</v>
      </c>
      <c r="F541" s="11" t="s">
        <v>0</v>
      </c>
      <c r="G541" s="11">
        <v>4405316</v>
      </c>
      <c r="H541" s="13" t="str">
        <f>IF(N541="","-",IFERROR(VLOOKUP(N541,'[1]All Route Non-Bailment V76'!$A:$H,7,0),VLOOKUP(N541,'[1]TTVT AAT PxP Bailment EDC V76'!$A:$H,7,0)))</f>
        <v>One way</v>
      </c>
      <c r="I541" s="11" t="s">
        <v>45</v>
      </c>
      <c r="J541" s="12">
        <f t="shared" si="34"/>
        <v>45264</v>
      </c>
      <c r="K541" s="12">
        <v>45264</v>
      </c>
      <c r="L541" s="12">
        <v>45264</v>
      </c>
      <c r="M541" s="12" t="s">
        <v>3</v>
      </c>
      <c r="N541" s="11" t="s">
        <v>407</v>
      </c>
      <c r="O541" s="13" t="str">
        <f>IF(N541="","-",IFERROR(VLOOKUP(N541,'[1]All Route Non-Bailment V76'!$A:$H,6,0),VLOOKUP(N541,'[1]TTVT AAT PxP Bailment EDC V76'!$A:$H,6,0)))</f>
        <v>11 - 20</v>
      </c>
      <c r="P541" s="11">
        <v>1</v>
      </c>
      <c r="Q541" s="11" t="s">
        <v>3</v>
      </c>
      <c r="R541" s="11" t="s">
        <v>3</v>
      </c>
      <c r="S541" s="13" t="str">
        <f>IF(N541="","-",IFERROR(VLOOKUP(N541,'[1]All Route Non-Bailment V76'!$A:$AF,32,0),VLOOKUP(N541,'[1]TTVT AAT PxP Bailment EDC V76'!$A:$AC,29,0)))</f>
        <v>6W</v>
      </c>
      <c r="T541" s="11" t="s">
        <v>48</v>
      </c>
      <c r="U541" s="11" t="s">
        <v>253</v>
      </c>
      <c r="V541" s="14" t="s">
        <v>254</v>
      </c>
      <c r="W541" s="11" t="s">
        <v>255</v>
      </c>
      <c r="X541" s="15" t="s">
        <v>408</v>
      </c>
      <c r="Y541" s="15" t="s">
        <v>409</v>
      </c>
      <c r="Z541" s="16" t="s">
        <v>3</v>
      </c>
      <c r="AA541" s="16" t="s">
        <v>3</v>
      </c>
      <c r="AB541" s="16" t="s">
        <v>3</v>
      </c>
      <c r="AC541" s="16" t="s">
        <v>3</v>
      </c>
      <c r="AD541" s="15" t="s">
        <v>3</v>
      </c>
      <c r="AE541" s="15" t="s">
        <v>3</v>
      </c>
      <c r="AF541" s="16" t="s">
        <v>3</v>
      </c>
      <c r="AG541" s="16" t="s">
        <v>3</v>
      </c>
      <c r="AH541" s="16" t="s">
        <v>3</v>
      </c>
      <c r="AI541" s="16" t="s">
        <v>3</v>
      </c>
      <c r="AJ541" s="15" t="s">
        <v>3</v>
      </c>
      <c r="AK541" s="15" t="s">
        <v>3</v>
      </c>
      <c r="AL541" s="16" t="s">
        <v>3</v>
      </c>
      <c r="AM541" s="16" t="s">
        <v>3</v>
      </c>
      <c r="AN541" s="16" t="s">
        <v>3</v>
      </c>
      <c r="AO541" s="16" t="s">
        <v>3</v>
      </c>
      <c r="AP541" s="16" t="s">
        <v>189</v>
      </c>
      <c r="AQ541" s="16" t="s">
        <v>3</v>
      </c>
      <c r="AR541" s="16" t="s">
        <v>3</v>
      </c>
      <c r="AS541" s="16" t="s">
        <v>3</v>
      </c>
      <c r="AT541" s="16" t="s">
        <v>3</v>
      </c>
      <c r="AU541" s="11" t="s">
        <v>3</v>
      </c>
      <c r="AV541" s="11" t="s">
        <v>3</v>
      </c>
      <c r="AW541" s="11" t="s">
        <v>3</v>
      </c>
      <c r="AX541" s="17" t="str">
        <f>VLOOKUP(G541,'[1]JDA data'!$D:$E,2,0)</f>
        <v>TGA230</v>
      </c>
      <c r="AY541" s="17" t="b">
        <f t="shared" si="36"/>
        <v>1</v>
      </c>
      <c r="AZ541" s="17" t="str">
        <f t="shared" si="37"/>
        <v>SBA</v>
      </c>
    </row>
    <row r="542" spans="1:52" s="18" customFormat="1" ht="16.5" customHeight="1" x14ac:dyDescent="0.35">
      <c r="A542" s="8" t="str">
        <f>IF(N542="","-",IFERROR(VLOOKUP(N542,'[1]All Route Non-Bailment V76'!$A:$H,5,0),VLOOKUP(N542,'[1]TTVT AAT PxP Bailment EDC V76'!$A:$H,5,0)))</f>
        <v>Non Bailment</v>
      </c>
      <c r="B542" s="9" t="str">
        <f t="shared" si="35"/>
        <v>Completed</v>
      </c>
      <c r="C542" s="10">
        <f t="shared" si="38"/>
        <v>541</v>
      </c>
      <c r="D542" s="11" t="s">
        <v>182</v>
      </c>
      <c r="E542" s="12" t="s">
        <v>44</v>
      </c>
      <c r="F542" s="11" t="s">
        <v>0</v>
      </c>
      <c r="G542" s="11">
        <v>4405317</v>
      </c>
      <c r="H542" s="13" t="str">
        <f>IF(N542="","-",IFERROR(VLOOKUP(N542,'[1]All Route Non-Bailment V76'!$A:$H,7,0),VLOOKUP(N542,'[1]TTVT AAT PxP Bailment EDC V76'!$A:$H,7,0)))</f>
        <v>One way</v>
      </c>
      <c r="I542" s="11" t="s">
        <v>45</v>
      </c>
      <c r="J542" s="12">
        <f t="shared" si="34"/>
        <v>45264</v>
      </c>
      <c r="K542" s="12">
        <v>45264</v>
      </c>
      <c r="L542" s="12">
        <v>45264</v>
      </c>
      <c r="M542" s="12" t="s">
        <v>3</v>
      </c>
      <c r="N542" s="11" t="s">
        <v>407</v>
      </c>
      <c r="O542" s="13" t="str">
        <f>IF(N542="","-",IFERROR(VLOOKUP(N542,'[1]All Route Non-Bailment V76'!$A:$H,6,0),VLOOKUP(N542,'[1]TTVT AAT PxP Bailment EDC V76'!$A:$H,6,0)))</f>
        <v>11 - 20</v>
      </c>
      <c r="P542" s="11">
        <v>1</v>
      </c>
      <c r="Q542" s="11" t="s">
        <v>3</v>
      </c>
      <c r="R542" s="11" t="s">
        <v>3</v>
      </c>
      <c r="S542" s="13" t="str">
        <f>IF(N542="","-",IFERROR(VLOOKUP(N542,'[1]All Route Non-Bailment V76'!$A:$AF,32,0),VLOOKUP(N542,'[1]TTVT AAT PxP Bailment EDC V76'!$A:$AC,29,0)))</f>
        <v>6W</v>
      </c>
      <c r="T542" s="11" t="s">
        <v>48</v>
      </c>
      <c r="U542" s="11" t="s">
        <v>250</v>
      </c>
      <c r="V542" s="14" t="s">
        <v>251</v>
      </c>
      <c r="W542" s="11" t="s">
        <v>252</v>
      </c>
      <c r="X542" s="15" t="s">
        <v>408</v>
      </c>
      <c r="Y542" s="15" t="s">
        <v>409</v>
      </c>
      <c r="Z542" s="16" t="s">
        <v>3</v>
      </c>
      <c r="AA542" s="16" t="s">
        <v>3</v>
      </c>
      <c r="AB542" s="16" t="s">
        <v>3</v>
      </c>
      <c r="AC542" s="16" t="s">
        <v>3</v>
      </c>
      <c r="AD542" s="15" t="s">
        <v>3</v>
      </c>
      <c r="AE542" s="15" t="s">
        <v>3</v>
      </c>
      <c r="AF542" s="16" t="s">
        <v>3</v>
      </c>
      <c r="AG542" s="16" t="s">
        <v>3</v>
      </c>
      <c r="AH542" s="16" t="s">
        <v>3</v>
      </c>
      <c r="AI542" s="16" t="s">
        <v>3</v>
      </c>
      <c r="AJ542" s="15" t="s">
        <v>3</v>
      </c>
      <c r="AK542" s="15" t="s">
        <v>3</v>
      </c>
      <c r="AL542" s="16" t="s">
        <v>3</v>
      </c>
      <c r="AM542" s="16" t="s">
        <v>3</v>
      </c>
      <c r="AN542" s="16" t="s">
        <v>3</v>
      </c>
      <c r="AO542" s="16" t="s">
        <v>3</v>
      </c>
      <c r="AP542" s="16" t="s">
        <v>189</v>
      </c>
      <c r="AQ542" s="16" t="s">
        <v>3</v>
      </c>
      <c r="AR542" s="16" t="s">
        <v>3</v>
      </c>
      <c r="AS542" s="16" t="s">
        <v>3</v>
      </c>
      <c r="AT542" s="16" t="s">
        <v>3</v>
      </c>
      <c r="AU542" s="11" t="s">
        <v>3</v>
      </c>
      <c r="AV542" s="11" t="s">
        <v>3</v>
      </c>
      <c r="AW542" s="11" t="s">
        <v>3</v>
      </c>
      <c r="AX542" s="17" t="str">
        <f>VLOOKUP(G542,'[1]JDA data'!$D:$E,2,0)</f>
        <v>TGA230</v>
      </c>
      <c r="AY542" s="17" t="b">
        <f t="shared" si="36"/>
        <v>1</v>
      </c>
      <c r="AZ542" s="17" t="str">
        <f t="shared" si="37"/>
        <v>PPGT</v>
      </c>
    </row>
    <row r="543" spans="1:52" s="18" customFormat="1" ht="16.5" customHeight="1" x14ac:dyDescent="0.35">
      <c r="A543" s="8" t="str">
        <f>IF(N543="","-",IFERROR(VLOOKUP(N543,'[1]All Route Non-Bailment V76'!$A:$H,5,0),VLOOKUP(N543,'[1]TTVT AAT PxP Bailment EDC V76'!$A:$H,5,0)))</f>
        <v>Non Bailment</v>
      </c>
      <c r="B543" s="9" t="str">
        <f t="shared" si="35"/>
        <v>Completed</v>
      </c>
      <c r="C543" s="10">
        <f t="shared" si="38"/>
        <v>542</v>
      </c>
      <c r="D543" s="11" t="s">
        <v>190</v>
      </c>
      <c r="E543" s="12" t="s">
        <v>44</v>
      </c>
      <c r="F543" s="11" t="s">
        <v>0</v>
      </c>
      <c r="G543" s="11">
        <v>4405318</v>
      </c>
      <c r="H543" s="13" t="str">
        <f>IF(N543="","-",IFERROR(VLOOKUP(N543,'[1]All Route Non-Bailment V76'!$A:$H,7,0),VLOOKUP(N543,'[1]TTVT AAT PxP Bailment EDC V76'!$A:$H,7,0)))</f>
        <v>One way</v>
      </c>
      <c r="I543" s="11" t="s">
        <v>45</v>
      </c>
      <c r="J543" s="12">
        <f t="shared" ref="J543:J606" si="39">K543</f>
        <v>45264</v>
      </c>
      <c r="K543" s="12">
        <v>45264</v>
      </c>
      <c r="L543" s="12">
        <v>45264</v>
      </c>
      <c r="M543" s="12" t="s">
        <v>3</v>
      </c>
      <c r="N543" s="11" t="s">
        <v>407</v>
      </c>
      <c r="O543" s="13" t="str">
        <f>IF(N543="","-",IFERROR(VLOOKUP(N543,'[1]All Route Non-Bailment V76'!$A:$H,6,0),VLOOKUP(N543,'[1]TTVT AAT PxP Bailment EDC V76'!$A:$H,6,0)))</f>
        <v>11 - 20</v>
      </c>
      <c r="P543" s="11">
        <v>1</v>
      </c>
      <c r="Q543" s="11" t="s">
        <v>3</v>
      </c>
      <c r="R543" s="11" t="s">
        <v>3</v>
      </c>
      <c r="S543" s="13" t="str">
        <f>IF(N543="","-",IFERROR(VLOOKUP(N543,'[1]All Route Non-Bailment V76'!$A:$AF,32,0),VLOOKUP(N543,'[1]TTVT AAT PxP Bailment EDC V76'!$A:$AC,29,0)))</f>
        <v>6W</v>
      </c>
      <c r="T543" s="11" t="s">
        <v>48</v>
      </c>
      <c r="U543" s="11" t="s">
        <v>236</v>
      </c>
      <c r="V543" s="14" t="s">
        <v>237</v>
      </c>
      <c r="W543" s="11" t="s">
        <v>238</v>
      </c>
      <c r="X543" s="15" t="s">
        <v>408</v>
      </c>
      <c r="Y543" s="15" t="s">
        <v>409</v>
      </c>
      <c r="Z543" s="16" t="s">
        <v>3</v>
      </c>
      <c r="AA543" s="16" t="s">
        <v>3</v>
      </c>
      <c r="AB543" s="16" t="s">
        <v>3</v>
      </c>
      <c r="AC543" s="16" t="s">
        <v>3</v>
      </c>
      <c r="AD543" s="15" t="s">
        <v>3</v>
      </c>
      <c r="AE543" s="15" t="s">
        <v>3</v>
      </c>
      <c r="AF543" s="16" t="s">
        <v>3</v>
      </c>
      <c r="AG543" s="16" t="s">
        <v>3</v>
      </c>
      <c r="AH543" s="16" t="s">
        <v>3</v>
      </c>
      <c r="AI543" s="16" t="s">
        <v>3</v>
      </c>
      <c r="AJ543" s="15" t="s">
        <v>3</v>
      </c>
      <c r="AK543" s="15" t="s">
        <v>3</v>
      </c>
      <c r="AL543" s="16" t="s">
        <v>3</v>
      </c>
      <c r="AM543" s="16" t="s">
        <v>3</v>
      </c>
      <c r="AN543" s="16" t="s">
        <v>3</v>
      </c>
      <c r="AO543" s="16" t="s">
        <v>3</v>
      </c>
      <c r="AP543" s="16" t="s">
        <v>189</v>
      </c>
      <c r="AQ543" s="16" t="s">
        <v>3</v>
      </c>
      <c r="AR543" s="16" t="s">
        <v>3</v>
      </c>
      <c r="AS543" s="16" t="s">
        <v>3</v>
      </c>
      <c r="AT543" s="16" t="s">
        <v>3</v>
      </c>
      <c r="AU543" s="11" t="s">
        <v>3</v>
      </c>
      <c r="AV543" s="11" t="s">
        <v>3</v>
      </c>
      <c r="AW543" s="11" t="s">
        <v>3</v>
      </c>
      <c r="AX543" s="17" t="str">
        <f>VLOOKUP(G543,'[1]JDA data'!$D:$E,2,0)</f>
        <v>TGA230</v>
      </c>
      <c r="AY543" s="17" t="b">
        <f t="shared" si="36"/>
        <v>1</v>
      </c>
      <c r="AZ543" s="17" t="str">
        <f t="shared" si="37"/>
        <v>SPL</v>
      </c>
    </row>
    <row r="544" spans="1:52" s="18" customFormat="1" ht="16.5" customHeight="1" x14ac:dyDescent="0.35">
      <c r="A544" s="8" t="str">
        <f>IF(N544="","-",IFERROR(VLOOKUP(N544,'[1]All Route Non-Bailment V76'!$A:$H,5,0),VLOOKUP(N544,'[1]TTVT AAT PxP Bailment EDC V76'!$A:$H,5,0)))</f>
        <v>Non Bailment</v>
      </c>
      <c r="B544" s="9" t="str">
        <f t="shared" si="35"/>
        <v>Completed</v>
      </c>
      <c r="C544" s="10">
        <f t="shared" si="38"/>
        <v>543</v>
      </c>
      <c r="D544" s="11" t="s">
        <v>194</v>
      </c>
      <c r="E544" s="12" t="s">
        <v>44</v>
      </c>
      <c r="F544" s="11" t="s">
        <v>0</v>
      </c>
      <c r="G544" s="11">
        <v>4405319</v>
      </c>
      <c r="H544" s="13" t="str">
        <f>IF(N544="","-",IFERROR(VLOOKUP(N544,'[1]All Route Non-Bailment V76'!$A:$H,7,0),VLOOKUP(N544,'[1]TTVT AAT PxP Bailment EDC V76'!$A:$H,7,0)))</f>
        <v>One way</v>
      </c>
      <c r="I544" s="11" t="s">
        <v>45</v>
      </c>
      <c r="J544" s="12">
        <f t="shared" si="39"/>
        <v>45264</v>
      </c>
      <c r="K544" s="12">
        <v>45264</v>
      </c>
      <c r="L544" s="12">
        <v>45264</v>
      </c>
      <c r="M544" s="12" t="s">
        <v>3</v>
      </c>
      <c r="N544" s="11" t="s">
        <v>407</v>
      </c>
      <c r="O544" s="13" t="str">
        <f>IF(N544="","-",IFERROR(VLOOKUP(N544,'[1]All Route Non-Bailment V76'!$A:$H,6,0),VLOOKUP(N544,'[1]TTVT AAT PxP Bailment EDC V76'!$A:$H,6,0)))</f>
        <v>11 - 20</v>
      </c>
      <c r="P544" s="11">
        <v>1</v>
      </c>
      <c r="Q544" s="11" t="s">
        <v>3</v>
      </c>
      <c r="R544" s="11" t="s">
        <v>3</v>
      </c>
      <c r="S544" s="13" t="str">
        <f>IF(N544="","-",IFERROR(VLOOKUP(N544,'[1]All Route Non-Bailment V76'!$A:$AF,32,0),VLOOKUP(N544,'[1]TTVT AAT PxP Bailment EDC V76'!$A:$AC,29,0)))</f>
        <v>6W</v>
      </c>
      <c r="T544" s="11" t="s">
        <v>48</v>
      </c>
      <c r="U544" s="11" t="s">
        <v>371</v>
      </c>
      <c r="V544" s="14" t="s">
        <v>372</v>
      </c>
      <c r="W544" s="11" t="s">
        <v>373</v>
      </c>
      <c r="X544" s="15" t="s">
        <v>408</v>
      </c>
      <c r="Y544" s="15" t="s">
        <v>409</v>
      </c>
      <c r="Z544" s="16" t="s">
        <v>3</v>
      </c>
      <c r="AA544" s="16" t="s">
        <v>3</v>
      </c>
      <c r="AB544" s="16" t="s">
        <v>3</v>
      </c>
      <c r="AC544" s="16" t="s">
        <v>3</v>
      </c>
      <c r="AD544" s="15" t="s">
        <v>3</v>
      </c>
      <c r="AE544" s="15" t="s">
        <v>3</v>
      </c>
      <c r="AF544" s="16" t="s">
        <v>3</v>
      </c>
      <c r="AG544" s="16" t="s">
        <v>3</v>
      </c>
      <c r="AH544" s="16" t="s">
        <v>3</v>
      </c>
      <c r="AI544" s="16" t="s">
        <v>3</v>
      </c>
      <c r="AJ544" s="15" t="s">
        <v>3</v>
      </c>
      <c r="AK544" s="15" t="s">
        <v>3</v>
      </c>
      <c r="AL544" s="16" t="s">
        <v>3</v>
      </c>
      <c r="AM544" s="16" t="s">
        <v>3</v>
      </c>
      <c r="AN544" s="16" t="s">
        <v>3</v>
      </c>
      <c r="AO544" s="16" t="s">
        <v>3</v>
      </c>
      <c r="AP544" s="16" t="s">
        <v>189</v>
      </c>
      <c r="AQ544" s="16" t="s">
        <v>3</v>
      </c>
      <c r="AR544" s="16" t="s">
        <v>3</v>
      </c>
      <c r="AS544" s="16" t="s">
        <v>3</v>
      </c>
      <c r="AT544" s="16" t="s">
        <v>3</v>
      </c>
      <c r="AU544" s="11" t="s">
        <v>3</v>
      </c>
      <c r="AV544" s="11" t="s">
        <v>3</v>
      </c>
      <c r="AW544" s="11" t="s">
        <v>3</v>
      </c>
      <c r="AX544" s="17" t="str">
        <f>VLOOKUP(G544,'[1]JDA data'!$D:$E,2,0)</f>
        <v>TGA230</v>
      </c>
      <c r="AY544" s="17" t="b">
        <f t="shared" si="36"/>
        <v>1</v>
      </c>
      <c r="AZ544" s="17" t="str">
        <f t="shared" si="37"/>
        <v>SBA</v>
      </c>
    </row>
    <row r="545" spans="1:52" s="18" customFormat="1" ht="16.5" customHeight="1" x14ac:dyDescent="0.35">
      <c r="A545" s="8" t="str">
        <f>IF(N545="","-",IFERROR(VLOOKUP(N545,'[1]All Route Non-Bailment V76'!$A:$H,5,0),VLOOKUP(N545,'[1]TTVT AAT PxP Bailment EDC V76'!$A:$H,5,0)))</f>
        <v>Non Bailment</v>
      </c>
      <c r="B545" s="9" t="str">
        <f t="shared" si="35"/>
        <v>Completed</v>
      </c>
      <c r="C545" s="10">
        <f t="shared" si="38"/>
        <v>544</v>
      </c>
      <c r="D545" s="11" t="s">
        <v>190</v>
      </c>
      <c r="E545" s="12" t="s">
        <v>44</v>
      </c>
      <c r="F545" s="11" t="s">
        <v>0</v>
      </c>
      <c r="G545" s="11">
        <v>4405320</v>
      </c>
      <c r="H545" s="13" t="str">
        <f>IF(N545="","-",IFERROR(VLOOKUP(N545,'[1]All Route Non-Bailment V76'!$A:$H,7,0),VLOOKUP(N545,'[1]TTVT AAT PxP Bailment EDC V76'!$A:$H,7,0)))</f>
        <v>One way</v>
      </c>
      <c r="I545" s="11" t="s">
        <v>45</v>
      </c>
      <c r="J545" s="12">
        <f t="shared" si="39"/>
        <v>45264</v>
      </c>
      <c r="K545" s="12">
        <v>45264</v>
      </c>
      <c r="L545" s="12">
        <v>45264</v>
      </c>
      <c r="M545" s="12" t="s">
        <v>3</v>
      </c>
      <c r="N545" s="11" t="s">
        <v>410</v>
      </c>
      <c r="O545" s="13" t="str">
        <f>IF(N545="","-",IFERROR(VLOOKUP(N545,'[1]All Route Non-Bailment V76'!$A:$H,6,0),VLOOKUP(N545,'[1]TTVT AAT PxP Bailment EDC V76'!$A:$H,6,0)))</f>
        <v>11 - 20</v>
      </c>
      <c r="P545" s="11">
        <v>1</v>
      </c>
      <c r="Q545" s="11" t="s">
        <v>3</v>
      </c>
      <c r="R545" s="11" t="s">
        <v>3</v>
      </c>
      <c r="S545" s="13" t="str">
        <f>IF(N545="","-",IFERROR(VLOOKUP(N545,'[1]All Route Non-Bailment V76'!$A:$AF,32,0),VLOOKUP(N545,'[1]TTVT AAT PxP Bailment EDC V76'!$A:$AC,29,0)))</f>
        <v>6W</v>
      </c>
      <c r="T545" s="11" t="s">
        <v>48</v>
      </c>
      <c r="U545" s="11" t="s">
        <v>236</v>
      </c>
      <c r="V545" s="14" t="s">
        <v>237</v>
      </c>
      <c r="W545" s="11" t="s">
        <v>238</v>
      </c>
      <c r="X545" s="15" t="s">
        <v>408</v>
      </c>
      <c r="Y545" s="15" t="s">
        <v>409</v>
      </c>
      <c r="Z545" s="16" t="s">
        <v>3</v>
      </c>
      <c r="AA545" s="16" t="s">
        <v>3</v>
      </c>
      <c r="AB545" s="16" t="s">
        <v>3</v>
      </c>
      <c r="AC545" s="16" t="s">
        <v>3</v>
      </c>
      <c r="AD545" s="15" t="s">
        <v>3</v>
      </c>
      <c r="AE545" s="15" t="s">
        <v>3</v>
      </c>
      <c r="AF545" s="16" t="s">
        <v>3</v>
      </c>
      <c r="AG545" s="16" t="s">
        <v>3</v>
      </c>
      <c r="AH545" s="16" t="s">
        <v>3</v>
      </c>
      <c r="AI545" s="16" t="s">
        <v>3</v>
      </c>
      <c r="AJ545" s="15" t="s">
        <v>3</v>
      </c>
      <c r="AK545" s="15" t="s">
        <v>3</v>
      </c>
      <c r="AL545" s="16" t="s">
        <v>3</v>
      </c>
      <c r="AM545" s="16" t="s">
        <v>3</v>
      </c>
      <c r="AN545" s="16" t="s">
        <v>3</v>
      </c>
      <c r="AO545" s="16" t="s">
        <v>3</v>
      </c>
      <c r="AP545" s="16" t="s">
        <v>189</v>
      </c>
      <c r="AQ545" s="16" t="s">
        <v>3</v>
      </c>
      <c r="AR545" s="16" t="s">
        <v>3</v>
      </c>
      <c r="AS545" s="16" t="s">
        <v>3</v>
      </c>
      <c r="AT545" s="16" t="s">
        <v>3</v>
      </c>
      <c r="AU545" s="11" t="s">
        <v>3</v>
      </c>
      <c r="AV545" s="11" t="s">
        <v>3</v>
      </c>
      <c r="AW545" s="11" t="s">
        <v>3</v>
      </c>
      <c r="AX545" s="17" t="str">
        <f>VLOOKUP(G545,'[1]JDA data'!$D:$E,2,0)</f>
        <v>TGA050</v>
      </c>
      <c r="AY545" s="17" t="b">
        <f t="shared" si="36"/>
        <v>1</v>
      </c>
      <c r="AZ545" s="17" t="str">
        <f t="shared" si="37"/>
        <v>SPL</v>
      </c>
    </row>
    <row r="546" spans="1:52" s="18" customFormat="1" ht="16.5" customHeight="1" x14ac:dyDescent="0.35">
      <c r="A546" s="8" t="str">
        <f>IF(N546="","-",IFERROR(VLOOKUP(N546,'[1]All Route Non-Bailment V76'!$A:$H,5,0),VLOOKUP(N546,'[1]TTVT AAT PxP Bailment EDC V76'!$A:$H,5,0)))</f>
        <v>Non Bailment</v>
      </c>
      <c r="B546" s="9" t="str">
        <f t="shared" si="35"/>
        <v>Completed</v>
      </c>
      <c r="C546" s="10">
        <f t="shared" si="38"/>
        <v>545</v>
      </c>
      <c r="D546" s="11" t="s">
        <v>182</v>
      </c>
      <c r="E546" s="12" t="s">
        <v>44</v>
      </c>
      <c r="F546" s="11" t="s">
        <v>0</v>
      </c>
      <c r="G546" s="11">
        <v>4405321</v>
      </c>
      <c r="H546" s="13" t="str">
        <f>IF(N546="","-",IFERROR(VLOOKUP(N546,'[1]All Route Non-Bailment V76'!$A:$H,7,0),VLOOKUP(N546,'[1]TTVT AAT PxP Bailment EDC V76'!$A:$H,7,0)))</f>
        <v>One way</v>
      </c>
      <c r="I546" s="11" t="s">
        <v>45</v>
      </c>
      <c r="J546" s="12">
        <f t="shared" si="39"/>
        <v>45264</v>
      </c>
      <c r="K546" s="12">
        <v>45264</v>
      </c>
      <c r="L546" s="12">
        <v>45264</v>
      </c>
      <c r="M546" s="12" t="s">
        <v>3</v>
      </c>
      <c r="N546" s="11" t="s">
        <v>411</v>
      </c>
      <c r="O546" s="13" t="str">
        <f>IF(N546="","-",IFERROR(VLOOKUP(N546,'[1]All Route Non-Bailment V76'!$A:$H,6,0),VLOOKUP(N546,'[1]TTVT AAT PxP Bailment EDC V76'!$A:$H,6,0)))</f>
        <v>11 - 20</v>
      </c>
      <c r="P546" s="11">
        <v>1</v>
      </c>
      <c r="Q546" s="11" t="s">
        <v>3</v>
      </c>
      <c r="R546" s="11" t="s">
        <v>3</v>
      </c>
      <c r="S546" s="13" t="str">
        <f>IF(N546="","-",IFERROR(VLOOKUP(N546,'[1]All Route Non-Bailment V76'!$A:$AF,32,0),VLOOKUP(N546,'[1]TTVT AAT PxP Bailment EDC V76'!$A:$AC,29,0)))</f>
        <v>6W</v>
      </c>
      <c r="T546" s="11" t="s">
        <v>48</v>
      </c>
      <c r="U546" s="11" t="s">
        <v>201</v>
      </c>
      <c r="V546" s="14" t="s">
        <v>202</v>
      </c>
      <c r="W546" s="11" t="s">
        <v>203</v>
      </c>
      <c r="X546" s="15" t="s">
        <v>338</v>
      </c>
      <c r="Y546" s="15" t="s">
        <v>339</v>
      </c>
      <c r="Z546" s="16" t="s">
        <v>3</v>
      </c>
      <c r="AA546" s="16" t="s">
        <v>3</v>
      </c>
      <c r="AB546" s="16" t="s">
        <v>3</v>
      </c>
      <c r="AC546" s="16" t="s">
        <v>3</v>
      </c>
      <c r="AD546" s="15" t="s">
        <v>3</v>
      </c>
      <c r="AE546" s="15" t="s">
        <v>3</v>
      </c>
      <c r="AF546" s="16" t="s">
        <v>3</v>
      </c>
      <c r="AG546" s="16" t="s">
        <v>3</v>
      </c>
      <c r="AH546" s="16" t="s">
        <v>3</v>
      </c>
      <c r="AI546" s="16" t="s">
        <v>3</v>
      </c>
      <c r="AJ546" s="15" t="s">
        <v>3</v>
      </c>
      <c r="AK546" s="15" t="s">
        <v>3</v>
      </c>
      <c r="AL546" s="16" t="s">
        <v>3</v>
      </c>
      <c r="AM546" s="16" t="s">
        <v>3</v>
      </c>
      <c r="AN546" s="16" t="s">
        <v>3</v>
      </c>
      <c r="AO546" s="16" t="s">
        <v>3</v>
      </c>
      <c r="AP546" s="16" t="s">
        <v>189</v>
      </c>
      <c r="AQ546" s="16" t="s">
        <v>3</v>
      </c>
      <c r="AR546" s="16" t="s">
        <v>3</v>
      </c>
      <c r="AS546" s="16" t="s">
        <v>3</v>
      </c>
      <c r="AT546" s="16" t="s">
        <v>3</v>
      </c>
      <c r="AU546" s="11" t="s">
        <v>3</v>
      </c>
      <c r="AV546" s="11" t="s">
        <v>3</v>
      </c>
      <c r="AW546" s="11" t="s">
        <v>3</v>
      </c>
      <c r="AX546" s="17" t="str">
        <f>VLOOKUP(G546,'[1]JDA data'!$D:$E,2,0)</f>
        <v>TGA982</v>
      </c>
      <c r="AY546" s="17" t="b">
        <f t="shared" si="36"/>
        <v>1</v>
      </c>
      <c r="AZ546" s="17" t="str">
        <f t="shared" si="37"/>
        <v>PPGT</v>
      </c>
    </row>
    <row r="547" spans="1:52" s="18" customFormat="1" ht="16.5" customHeight="1" x14ac:dyDescent="0.35">
      <c r="A547" s="8" t="str">
        <f>IF(N547="","-",IFERROR(VLOOKUP(N547,'[1]All Route Non-Bailment V76'!$A:$H,5,0),VLOOKUP(N547,'[1]TTVT AAT PxP Bailment EDC V76'!$A:$H,5,0)))</f>
        <v>Non Bailment</v>
      </c>
      <c r="B547" s="9" t="str">
        <f t="shared" si="35"/>
        <v>Completed</v>
      </c>
      <c r="C547" s="10">
        <f t="shared" si="38"/>
        <v>546</v>
      </c>
      <c r="D547" s="11" t="s">
        <v>190</v>
      </c>
      <c r="E547" s="12" t="s">
        <v>44</v>
      </c>
      <c r="F547" s="11" t="s">
        <v>0</v>
      </c>
      <c r="G547" s="11">
        <v>4405322</v>
      </c>
      <c r="H547" s="13" t="str">
        <f>IF(N547="","-",IFERROR(VLOOKUP(N547,'[1]All Route Non-Bailment V76'!$A:$H,7,0),VLOOKUP(N547,'[1]TTVT AAT PxP Bailment EDC V76'!$A:$H,7,0)))</f>
        <v>One way</v>
      </c>
      <c r="I547" s="11" t="s">
        <v>45</v>
      </c>
      <c r="J547" s="12">
        <f t="shared" si="39"/>
        <v>45264</v>
      </c>
      <c r="K547" s="12">
        <v>45264</v>
      </c>
      <c r="L547" s="12">
        <v>45264</v>
      </c>
      <c r="M547" s="12" t="s">
        <v>3</v>
      </c>
      <c r="N547" s="11" t="s">
        <v>411</v>
      </c>
      <c r="O547" s="13" t="str">
        <f>IF(N547="","-",IFERROR(VLOOKUP(N547,'[1]All Route Non-Bailment V76'!$A:$H,6,0),VLOOKUP(N547,'[1]TTVT AAT PxP Bailment EDC V76'!$A:$H,6,0)))</f>
        <v>11 - 20</v>
      </c>
      <c r="P547" s="11">
        <v>1</v>
      </c>
      <c r="Q547" s="11" t="s">
        <v>3</v>
      </c>
      <c r="R547" s="11" t="s">
        <v>3</v>
      </c>
      <c r="S547" s="13" t="str">
        <f>IF(N547="","-",IFERROR(VLOOKUP(N547,'[1]All Route Non-Bailment V76'!$A:$AF,32,0),VLOOKUP(N547,'[1]TTVT AAT PxP Bailment EDC V76'!$A:$AC,29,0)))</f>
        <v>6W</v>
      </c>
      <c r="T547" s="11" t="s">
        <v>48</v>
      </c>
      <c r="U547" s="11" t="s">
        <v>236</v>
      </c>
      <c r="V547" s="14" t="s">
        <v>237</v>
      </c>
      <c r="W547" s="11" t="s">
        <v>238</v>
      </c>
      <c r="X547" s="15" t="s">
        <v>338</v>
      </c>
      <c r="Y547" s="15" t="s">
        <v>339</v>
      </c>
      <c r="Z547" s="16" t="s">
        <v>3</v>
      </c>
      <c r="AA547" s="16" t="s">
        <v>3</v>
      </c>
      <c r="AB547" s="16" t="s">
        <v>3</v>
      </c>
      <c r="AC547" s="16" t="s">
        <v>3</v>
      </c>
      <c r="AD547" s="15" t="s">
        <v>3</v>
      </c>
      <c r="AE547" s="15" t="s">
        <v>3</v>
      </c>
      <c r="AF547" s="16" t="s">
        <v>3</v>
      </c>
      <c r="AG547" s="16" t="s">
        <v>3</v>
      </c>
      <c r="AH547" s="16" t="s">
        <v>3</v>
      </c>
      <c r="AI547" s="16" t="s">
        <v>3</v>
      </c>
      <c r="AJ547" s="15" t="s">
        <v>3</v>
      </c>
      <c r="AK547" s="15" t="s">
        <v>3</v>
      </c>
      <c r="AL547" s="16" t="s">
        <v>3</v>
      </c>
      <c r="AM547" s="16" t="s">
        <v>3</v>
      </c>
      <c r="AN547" s="16" t="s">
        <v>3</v>
      </c>
      <c r="AO547" s="16" t="s">
        <v>3</v>
      </c>
      <c r="AP547" s="16" t="s">
        <v>189</v>
      </c>
      <c r="AQ547" s="16" t="s">
        <v>3</v>
      </c>
      <c r="AR547" s="16" t="s">
        <v>3</v>
      </c>
      <c r="AS547" s="16" t="s">
        <v>3</v>
      </c>
      <c r="AT547" s="16" t="s">
        <v>3</v>
      </c>
      <c r="AU547" s="11" t="s">
        <v>3</v>
      </c>
      <c r="AV547" s="11" t="s">
        <v>3</v>
      </c>
      <c r="AW547" s="11" t="s">
        <v>3</v>
      </c>
      <c r="AX547" s="17" t="str">
        <f>VLOOKUP(G547,'[1]JDA data'!$D:$E,2,0)</f>
        <v>TGA982</v>
      </c>
      <c r="AY547" s="17" t="b">
        <f t="shared" si="36"/>
        <v>1</v>
      </c>
      <c r="AZ547" s="17" t="str">
        <f t="shared" si="37"/>
        <v>SPL</v>
      </c>
    </row>
    <row r="548" spans="1:52" s="18" customFormat="1" ht="16.5" customHeight="1" x14ac:dyDescent="0.35">
      <c r="A548" s="8" t="str">
        <f>IF(N548="","-",IFERROR(VLOOKUP(N548,'[1]All Route Non-Bailment V76'!$A:$H,5,0),VLOOKUP(N548,'[1]TTVT AAT PxP Bailment EDC V76'!$A:$H,5,0)))</f>
        <v>Non Bailment</v>
      </c>
      <c r="B548" s="9" t="str">
        <f t="shared" si="35"/>
        <v>Completed</v>
      </c>
      <c r="C548" s="10">
        <f t="shared" si="38"/>
        <v>547</v>
      </c>
      <c r="D548" s="11" t="s">
        <v>182</v>
      </c>
      <c r="E548" s="12" t="s">
        <v>44</v>
      </c>
      <c r="F548" s="11" t="s">
        <v>0</v>
      </c>
      <c r="G548" s="11">
        <v>4405323</v>
      </c>
      <c r="H548" s="13" t="str">
        <f>IF(N548="","-",IFERROR(VLOOKUP(N548,'[1]All Route Non-Bailment V76'!$A:$H,7,0),VLOOKUP(N548,'[1]TTVT AAT PxP Bailment EDC V76'!$A:$H,7,0)))</f>
        <v>One way</v>
      </c>
      <c r="I548" s="11" t="s">
        <v>45</v>
      </c>
      <c r="J548" s="12">
        <f t="shared" si="39"/>
        <v>45264</v>
      </c>
      <c r="K548" s="12">
        <v>45264</v>
      </c>
      <c r="L548" s="12">
        <v>45264</v>
      </c>
      <c r="M548" s="12" t="s">
        <v>3</v>
      </c>
      <c r="N548" s="11" t="s">
        <v>411</v>
      </c>
      <c r="O548" s="13" t="str">
        <f>IF(N548="","-",IFERROR(VLOOKUP(N548,'[1]All Route Non-Bailment V76'!$A:$H,6,0),VLOOKUP(N548,'[1]TTVT AAT PxP Bailment EDC V76'!$A:$H,6,0)))</f>
        <v>11 - 20</v>
      </c>
      <c r="P548" s="11">
        <v>1</v>
      </c>
      <c r="Q548" s="11" t="s">
        <v>3</v>
      </c>
      <c r="R548" s="11" t="s">
        <v>3</v>
      </c>
      <c r="S548" s="13" t="str">
        <f>IF(N548="","-",IFERROR(VLOOKUP(N548,'[1]All Route Non-Bailment V76'!$A:$AF,32,0),VLOOKUP(N548,'[1]TTVT AAT PxP Bailment EDC V76'!$A:$AC,29,0)))</f>
        <v>6W</v>
      </c>
      <c r="T548" s="11" t="s">
        <v>48</v>
      </c>
      <c r="U548" s="11" t="s">
        <v>223</v>
      </c>
      <c r="V548" s="14" t="s">
        <v>224</v>
      </c>
      <c r="W548" s="11" t="s">
        <v>225</v>
      </c>
      <c r="X548" s="15" t="s">
        <v>338</v>
      </c>
      <c r="Y548" s="15" t="s">
        <v>339</v>
      </c>
      <c r="Z548" s="16" t="s">
        <v>3</v>
      </c>
      <c r="AA548" s="16" t="s">
        <v>3</v>
      </c>
      <c r="AB548" s="16" t="s">
        <v>3</v>
      </c>
      <c r="AC548" s="16" t="s">
        <v>3</v>
      </c>
      <c r="AD548" s="15" t="s">
        <v>3</v>
      </c>
      <c r="AE548" s="15" t="s">
        <v>3</v>
      </c>
      <c r="AF548" s="16" t="s">
        <v>3</v>
      </c>
      <c r="AG548" s="16" t="s">
        <v>3</v>
      </c>
      <c r="AH548" s="16" t="s">
        <v>3</v>
      </c>
      <c r="AI548" s="16" t="s">
        <v>3</v>
      </c>
      <c r="AJ548" s="15" t="s">
        <v>3</v>
      </c>
      <c r="AK548" s="15" t="s">
        <v>3</v>
      </c>
      <c r="AL548" s="16" t="s">
        <v>3</v>
      </c>
      <c r="AM548" s="16" t="s">
        <v>3</v>
      </c>
      <c r="AN548" s="16" t="s">
        <v>3</v>
      </c>
      <c r="AO548" s="16" t="s">
        <v>3</v>
      </c>
      <c r="AP548" s="16" t="s">
        <v>189</v>
      </c>
      <c r="AQ548" s="16" t="s">
        <v>3</v>
      </c>
      <c r="AR548" s="16" t="s">
        <v>3</v>
      </c>
      <c r="AS548" s="16" t="s">
        <v>3</v>
      </c>
      <c r="AT548" s="16" t="s">
        <v>3</v>
      </c>
      <c r="AU548" s="11" t="s">
        <v>3</v>
      </c>
      <c r="AV548" s="11" t="s">
        <v>3</v>
      </c>
      <c r="AW548" s="11" t="s">
        <v>3</v>
      </c>
      <c r="AX548" s="17" t="str">
        <f>VLOOKUP(G548,'[1]JDA data'!$D:$E,2,0)</f>
        <v>TGA982</v>
      </c>
      <c r="AY548" s="17" t="b">
        <f t="shared" si="36"/>
        <v>1</v>
      </c>
      <c r="AZ548" s="17" t="str">
        <f t="shared" si="37"/>
        <v>PPGT</v>
      </c>
    </row>
    <row r="549" spans="1:52" s="18" customFormat="1" ht="16.5" customHeight="1" x14ac:dyDescent="0.35">
      <c r="A549" s="8" t="str">
        <f>IF(N549="","-",IFERROR(VLOOKUP(N549,'[1]All Route Non-Bailment V76'!$A:$H,5,0),VLOOKUP(N549,'[1]TTVT AAT PxP Bailment EDC V76'!$A:$H,5,0)))</f>
        <v>Non Bailment</v>
      </c>
      <c r="B549" s="9" t="str">
        <f t="shared" si="35"/>
        <v>Completed</v>
      </c>
      <c r="C549" s="10">
        <f t="shared" si="38"/>
        <v>548</v>
      </c>
      <c r="D549" s="11" t="s">
        <v>190</v>
      </c>
      <c r="E549" s="12" t="s">
        <v>44</v>
      </c>
      <c r="F549" s="11" t="s">
        <v>0</v>
      </c>
      <c r="G549" s="11">
        <v>4405324</v>
      </c>
      <c r="H549" s="13" t="str">
        <f>IF(N549="","-",IFERROR(VLOOKUP(N549,'[1]All Route Non-Bailment V76'!$A:$H,7,0),VLOOKUP(N549,'[1]TTVT AAT PxP Bailment EDC V76'!$A:$H,7,0)))</f>
        <v>One way</v>
      </c>
      <c r="I549" s="11" t="s">
        <v>45</v>
      </c>
      <c r="J549" s="12">
        <f t="shared" si="39"/>
        <v>45264</v>
      </c>
      <c r="K549" s="12">
        <v>45264</v>
      </c>
      <c r="L549" s="12">
        <v>45264</v>
      </c>
      <c r="M549" s="12" t="s">
        <v>3</v>
      </c>
      <c r="N549" s="11" t="s">
        <v>411</v>
      </c>
      <c r="O549" s="13" t="str">
        <f>IF(N549="","-",IFERROR(VLOOKUP(N549,'[1]All Route Non-Bailment V76'!$A:$H,6,0),VLOOKUP(N549,'[1]TTVT AAT PxP Bailment EDC V76'!$A:$H,6,0)))</f>
        <v>11 - 20</v>
      </c>
      <c r="P549" s="11">
        <v>1</v>
      </c>
      <c r="Q549" s="11" t="s">
        <v>3</v>
      </c>
      <c r="R549" s="11" t="s">
        <v>3</v>
      </c>
      <c r="S549" s="13" t="str">
        <f>IF(N549="","-",IFERROR(VLOOKUP(N549,'[1]All Route Non-Bailment V76'!$A:$AF,32,0),VLOOKUP(N549,'[1]TTVT AAT PxP Bailment EDC V76'!$A:$AC,29,0)))</f>
        <v>6W</v>
      </c>
      <c r="T549" s="11" t="s">
        <v>48</v>
      </c>
      <c r="U549" s="11" t="s">
        <v>191</v>
      </c>
      <c r="V549" s="14" t="s">
        <v>192</v>
      </c>
      <c r="W549" s="11" t="s">
        <v>193</v>
      </c>
      <c r="X549" s="15" t="s">
        <v>338</v>
      </c>
      <c r="Y549" s="15" t="s">
        <v>339</v>
      </c>
      <c r="Z549" s="16" t="s">
        <v>3</v>
      </c>
      <c r="AA549" s="16" t="s">
        <v>3</v>
      </c>
      <c r="AB549" s="16" t="s">
        <v>3</v>
      </c>
      <c r="AC549" s="16" t="s">
        <v>3</v>
      </c>
      <c r="AD549" s="15" t="s">
        <v>3</v>
      </c>
      <c r="AE549" s="15" t="s">
        <v>3</v>
      </c>
      <c r="AF549" s="16" t="s">
        <v>3</v>
      </c>
      <c r="AG549" s="16" t="s">
        <v>3</v>
      </c>
      <c r="AH549" s="16" t="s">
        <v>3</v>
      </c>
      <c r="AI549" s="16" t="s">
        <v>3</v>
      </c>
      <c r="AJ549" s="15" t="s">
        <v>3</v>
      </c>
      <c r="AK549" s="15" t="s">
        <v>3</v>
      </c>
      <c r="AL549" s="16" t="s">
        <v>3</v>
      </c>
      <c r="AM549" s="16" t="s">
        <v>3</v>
      </c>
      <c r="AN549" s="16" t="s">
        <v>3</v>
      </c>
      <c r="AO549" s="16" t="s">
        <v>3</v>
      </c>
      <c r="AP549" s="16" t="s">
        <v>189</v>
      </c>
      <c r="AQ549" s="16" t="s">
        <v>3</v>
      </c>
      <c r="AR549" s="16" t="s">
        <v>3</v>
      </c>
      <c r="AS549" s="16" t="s">
        <v>3</v>
      </c>
      <c r="AT549" s="16" t="s">
        <v>3</v>
      </c>
      <c r="AU549" s="11" t="s">
        <v>3</v>
      </c>
      <c r="AV549" s="11" t="s">
        <v>3</v>
      </c>
      <c r="AW549" s="11" t="s">
        <v>3</v>
      </c>
      <c r="AX549" s="17" t="str">
        <f>VLOOKUP(G549,'[1]JDA data'!$D:$E,2,0)</f>
        <v>TGA982</v>
      </c>
      <c r="AY549" s="17" t="b">
        <f t="shared" si="36"/>
        <v>1</v>
      </c>
      <c r="AZ549" s="17" t="str">
        <f t="shared" si="37"/>
        <v>SPL</v>
      </c>
    </row>
    <row r="550" spans="1:52" s="18" customFormat="1" ht="16.5" customHeight="1" x14ac:dyDescent="0.35">
      <c r="A550" s="8" t="str">
        <f>IF(N550="","-",IFERROR(VLOOKUP(N550,'[1]All Route Non-Bailment V76'!$A:$H,5,0),VLOOKUP(N550,'[1]TTVT AAT PxP Bailment EDC V76'!$A:$H,5,0)))</f>
        <v>Non Bailment</v>
      </c>
      <c r="B550" s="9" t="str">
        <f t="shared" si="35"/>
        <v>Completed</v>
      </c>
      <c r="C550" s="10">
        <f t="shared" si="38"/>
        <v>549</v>
      </c>
      <c r="D550" s="11" t="s">
        <v>194</v>
      </c>
      <c r="E550" s="12" t="s">
        <v>44</v>
      </c>
      <c r="F550" s="11" t="s">
        <v>0</v>
      </c>
      <c r="G550" s="11">
        <v>4405325</v>
      </c>
      <c r="H550" s="13" t="str">
        <f>IF(N550="","-",IFERROR(VLOOKUP(N550,'[1]All Route Non-Bailment V76'!$A:$H,7,0),VLOOKUP(N550,'[1]TTVT AAT PxP Bailment EDC V76'!$A:$H,7,0)))</f>
        <v>One way</v>
      </c>
      <c r="I550" s="11" t="s">
        <v>45</v>
      </c>
      <c r="J550" s="12">
        <f t="shared" si="39"/>
        <v>45264</v>
      </c>
      <c r="K550" s="12">
        <v>45264</v>
      </c>
      <c r="L550" s="12">
        <v>45264</v>
      </c>
      <c r="M550" s="12" t="s">
        <v>3</v>
      </c>
      <c r="N550" s="11" t="s">
        <v>411</v>
      </c>
      <c r="O550" s="13" t="str">
        <f>IF(N550="","-",IFERROR(VLOOKUP(N550,'[1]All Route Non-Bailment V76'!$A:$H,6,0),VLOOKUP(N550,'[1]TTVT AAT PxP Bailment EDC V76'!$A:$H,6,0)))</f>
        <v>11 - 20</v>
      </c>
      <c r="P550" s="11">
        <v>1</v>
      </c>
      <c r="Q550" s="11" t="s">
        <v>3</v>
      </c>
      <c r="R550" s="11" t="s">
        <v>3</v>
      </c>
      <c r="S550" s="13" t="str">
        <f>IF(N550="","-",IFERROR(VLOOKUP(N550,'[1]All Route Non-Bailment V76'!$A:$AF,32,0),VLOOKUP(N550,'[1]TTVT AAT PxP Bailment EDC V76'!$A:$AC,29,0)))</f>
        <v>6W</v>
      </c>
      <c r="T550" s="11" t="s">
        <v>48</v>
      </c>
      <c r="U550" s="11" t="s">
        <v>204</v>
      </c>
      <c r="V550" s="14" t="s">
        <v>205</v>
      </c>
      <c r="W550" s="11" t="s">
        <v>206</v>
      </c>
      <c r="X550" s="15" t="s">
        <v>338</v>
      </c>
      <c r="Y550" s="15" t="s">
        <v>339</v>
      </c>
      <c r="Z550" s="16" t="s">
        <v>3</v>
      </c>
      <c r="AA550" s="16" t="s">
        <v>3</v>
      </c>
      <c r="AB550" s="16" t="s">
        <v>3</v>
      </c>
      <c r="AC550" s="16" t="s">
        <v>3</v>
      </c>
      <c r="AD550" s="15" t="s">
        <v>3</v>
      </c>
      <c r="AE550" s="15" t="s">
        <v>3</v>
      </c>
      <c r="AF550" s="16" t="s">
        <v>3</v>
      </c>
      <c r="AG550" s="16" t="s">
        <v>3</v>
      </c>
      <c r="AH550" s="16" t="s">
        <v>3</v>
      </c>
      <c r="AI550" s="16" t="s">
        <v>3</v>
      </c>
      <c r="AJ550" s="15" t="s">
        <v>3</v>
      </c>
      <c r="AK550" s="15" t="s">
        <v>3</v>
      </c>
      <c r="AL550" s="16" t="s">
        <v>3</v>
      </c>
      <c r="AM550" s="16" t="s">
        <v>3</v>
      </c>
      <c r="AN550" s="16" t="s">
        <v>3</v>
      </c>
      <c r="AO550" s="16" t="s">
        <v>3</v>
      </c>
      <c r="AP550" s="16" t="s">
        <v>189</v>
      </c>
      <c r="AQ550" s="16" t="s">
        <v>3</v>
      </c>
      <c r="AR550" s="16" t="s">
        <v>3</v>
      </c>
      <c r="AS550" s="16" t="s">
        <v>3</v>
      </c>
      <c r="AT550" s="16" t="s">
        <v>3</v>
      </c>
      <c r="AU550" s="11" t="s">
        <v>3</v>
      </c>
      <c r="AV550" s="11" t="s">
        <v>3</v>
      </c>
      <c r="AW550" s="11" t="s">
        <v>3</v>
      </c>
      <c r="AX550" s="17" t="str">
        <f>VLOOKUP(G550,'[1]JDA data'!$D:$E,2,0)</f>
        <v>TGA982</v>
      </c>
      <c r="AY550" s="17" t="b">
        <f t="shared" si="36"/>
        <v>1</v>
      </c>
      <c r="AZ550" s="17" t="str">
        <f t="shared" si="37"/>
        <v>SBA</v>
      </c>
    </row>
    <row r="551" spans="1:52" s="18" customFormat="1" ht="16.5" customHeight="1" x14ac:dyDescent="0.35">
      <c r="A551" s="8" t="str">
        <f>IF(N551="","-",IFERROR(VLOOKUP(N551,'[1]All Route Non-Bailment V76'!$A:$H,5,0),VLOOKUP(N551,'[1]TTVT AAT PxP Bailment EDC V76'!$A:$H,5,0)))</f>
        <v>Non Bailment</v>
      </c>
      <c r="B551" s="9" t="str">
        <f t="shared" si="35"/>
        <v>Completed</v>
      </c>
      <c r="C551" s="10">
        <f t="shared" si="38"/>
        <v>550</v>
      </c>
      <c r="D551" s="11" t="s">
        <v>182</v>
      </c>
      <c r="E551" s="12" t="s">
        <v>44</v>
      </c>
      <c r="F551" s="11" t="s">
        <v>0</v>
      </c>
      <c r="G551" s="11">
        <v>4405326</v>
      </c>
      <c r="H551" s="13" t="str">
        <f>IF(N551="","-",IFERROR(VLOOKUP(N551,'[1]All Route Non-Bailment V76'!$A:$H,7,0),VLOOKUP(N551,'[1]TTVT AAT PxP Bailment EDC V76'!$A:$H,7,0)))</f>
        <v>One way</v>
      </c>
      <c r="I551" s="11" t="s">
        <v>45</v>
      </c>
      <c r="J551" s="12">
        <f t="shared" si="39"/>
        <v>45264</v>
      </c>
      <c r="K551" s="12">
        <v>45264</v>
      </c>
      <c r="L551" s="12">
        <v>45264</v>
      </c>
      <c r="M551" s="12" t="s">
        <v>3</v>
      </c>
      <c r="N551" s="11" t="s">
        <v>412</v>
      </c>
      <c r="O551" s="13" t="str">
        <f>IF(N551="","-",IFERROR(VLOOKUP(N551,'[1]All Route Non-Bailment V76'!$A:$H,6,0),VLOOKUP(N551,'[1]TTVT AAT PxP Bailment EDC V76'!$A:$H,6,0)))</f>
        <v>11 - 20</v>
      </c>
      <c r="P551" s="11">
        <v>1</v>
      </c>
      <c r="Q551" s="11" t="s">
        <v>3</v>
      </c>
      <c r="R551" s="11" t="s">
        <v>3</v>
      </c>
      <c r="S551" s="13" t="str">
        <f>IF(N551="","-",IFERROR(VLOOKUP(N551,'[1]All Route Non-Bailment V76'!$A:$AF,32,0),VLOOKUP(N551,'[1]TTVT AAT PxP Bailment EDC V76'!$A:$AC,29,0)))</f>
        <v>6W</v>
      </c>
      <c r="T551" s="11" t="s">
        <v>48</v>
      </c>
      <c r="U551" s="11" t="s">
        <v>256</v>
      </c>
      <c r="V551" s="14" t="s">
        <v>377</v>
      </c>
      <c r="W551" s="11" t="s">
        <v>378</v>
      </c>
      <c r="X551" s="15" t="s">
        <v>338</v>
      </c>
      <c r="Y551" s="15" t="s">
        <v>339</v>
      </c>
      <c r="Z551" s="16" t="s">
        <v>3</v>
      </c>
      <c r="AA551" s="16" t="s">
        <v>3</v>
      </c>
      <c r="AB551" s="16" t="s">
        <v>3</v>
      </c>
      <c r="AC551" s="16" t="s">
        <v>3</v>
      </c>
      <c r="AD551" s="15" t="s">
        <v>3</v>
      </c>
      <c r="AE551" s="15" t="s">
        <v>3</v>
      </c>
      <c r="AF551" s="16" t="s">
        <v>3</v>
      </c>
      <c r="AG551" s="16" t="s">
        <v>3</v>
      </c>
      <c r="AH551" s="16" t="s">
        <v>3</v>
      </c>
      <c r="AI551" s="16" t="s">
        <v>3</v>
      </c>
      <c r="AJ551" s="15" t="s">
        <v>3</v>
      </c>
      <c r="AK551" s="15" t="s">
        <v>3</v>
      </c>
      <c r="AL551" s="16" t="s">
        <v>3</v>
      </c>
      <c r="AM551" s="16" t="s">
        <v>3</v>
      </c>
      <c r="AN551" s="16" t="s">
        <v>3</v>
      </c>
      <c r="AO551" s="16" t="s">
        <v>3</v>
      </c>
      <c r="AP551" s="16" t="s">
        <v>189</v>
      </c>
      <c r="AQ551" s="16" t="s">
        <v>3</v>
      </c>
      <c r="AR551" s="16" t="s">
        <v>3</v>
      </c>
      <c r="AS551" s="16" t="s">
        <v>3</v>
      </c>
      <c r="AT551" s="16" t="s">
        <v>3</v>
      </c>
      <c r="AU551" s="11" t="s">
        <v>3</v>
      </c>
      <c r="AV551" s="11" t="s">
        <v>3</v>
      </c>
      <c r="AW551" s="11" t="s">
        <v>3</v>
      </c>
      <c r="AX551" s="17" t="str">
        <f>VLOOKUP(G551,'[1]JDA data'!$D:$E,2,0)</f>
        <v>TGA554</v>
      </c>
      <c r="AY551" s="17" t="b">
        <f t="shared" si="36"/>
        <v>1</v>
      </c>
      <c r="AZ551" s="17" t="str">
        <f t="shared" si="37"/>
        <v>PPGT</v>
      </c>
    </row>
    <row r="552" spans="1:52" s="18" customFormat="1" ht="16.5" customHeight="1" x14ac:dyDescent="0.35">
      <c r="A552" s="8" t="str">
        <f>IF(N552="","-",IFERROR(VLOOKUP(N552,'[1]All Route Non-Bailment V76'!$A:$H,5,0),VLOOKUP(N552,'[1]TTVT AAT PxP Bailment EDC V76'!$A:$H,5,0)))</f>
        <v>Non Bailment</v>
      </c>
      <c r="B552" s="9" t="str">
        <f t="shared" si="35"/>
        <v>Completed</v>
      </c>
      <c r="C552" s="10">
        <f t="shared" si="38"/>
        <v>551</v>
      </c>
      <c r="D552" s="11" t="s">
        <v>190</v>
      </c>
      <c r="E552" s="12" t="s">
        <v>44</v>
      </c>
      <c r="F552" s="11" t="s">
        <v>0</v>
      </c>
      <c r="G552" s="11">
        <v>4405327</v>
      </c>
      <c r="H552" s="13" t="str">
        <f>IF(N552="","-",IFERROR(VLOOKUP(N552,'[1]All Route Non-Bailment V76'!$A:$H,7,0),VLOOKUP(N552,'[1]TTVT AAT PxP Bailment EDC V76'!$A:$H,7,0)))</f>
        <v>One way</v>
      </c>
      <c r="I552" s="11" t="s">
        <v>45</v>
      </c>
      <c r="J552" s="12">
        <f t="shared" si="39"/>
        <v>45264</v>
      </c>
      <c r="K552" s="12">
        <v>45264</v>
      </c>
      <c r="L552" s="12">
        <v>45264</v>
      </c>
      <c r="M552" s="12" t="s">
        <v>3</v>
      </c>
      <c r="N552" s="11" t="s">
        <v>412</v>
      </c>
      <c r="O552" s="13" t="str">
        <f>IF(N552="","-",IFERROR(VLOOKUP(N552,'[1]All Route Non-Bailment V76'!$A:$H,6,0),VLOOKUP(N552,'[1]TTVT AAT PxP Bailment EDC V76'!$A:$H,6,0)))</f>
        <v>11 - 20</v>
      </c>
      <c r="P552" s="11">
        <v>1</v>
      </c>
      <c r="Q552" s="11" t="s">
        <v>3</v>
      </c>
      <c r="R552" s="11" t="s">
        <v>3</v>
      </c>
      <c r="S552" s="13" t="str">
        <f>IF(N552="","-",IFERROR(VLOOKUP(N552,'[1]All Route Non-Bailment V76'!$A:$AF,32,0),VLOOKUP(N552,'[1]TTVT AAT PxP Bailment EDC V76'!$A:$AC,29,0)))</f>
        <v>6W</v>
      </c>
      <c r="T552" s="11" t="s">
        <v>48</v>
      </c>
      <c r="U552" s="11" t="s">
        <v>198</v>
      </c>
      <c r="V552" s="14" t="s">
        <v>199</v>
      </c>
      <c r="W552" s="11" t="s">
        <v>200</v>
      </c>
      <c r="X552" s="15" t="s">
        <v>338</v>
      </c>
      <c r="Y552" s="15" t="s">
        <v>339</v>
      </c>
      <c r="Z552" s="16" t="s">
        <v>3</v>
      </c>
      <c r="AA552" s="16" t="s">
        <v>3</v>
      </c>
      <c r="AB552" s="16" t="s">
        <v>3</v>
      </c>
      <c r="AC552" s="16" t="s">
        <v>3</v>
      </c>
      <c r="AD552" s="15" t="s">
        <v>3</v>
      </c>
      <c r="AE552" s="15" t="s">
        <v>3</v>
      </c>
      <c r="AF552" s="16" t="s">
        <v>3</v>
      </c>
      <c r="AG552" s="16" t="s">
        <v>3</v>
      </c>
      <c r="AH552" s="16" t="s">
        <v>3</v>
      </c>
      <c r="AI552" s="16" t="s">
        <v>3</v>
      </c>
      <c r="AJ552" s="15" t="s">
        <v>3</v>
      </c>
      <c r="AK552" s="15" t="s">
        <v>3</v>
      </c>
      <c r="AL552" s="16" t="s">
        <v>3</v>
      </c>
      <c r="AM552" s="16" t="s">
        <v>3</v>
      </c>
      <c r="AN552" s="16" t="s">
        <v>3</v>
      </c>
      <c r="AO552" s="16" t="s">
        <v>3</v>
      </c>
      <c r="AP552" s="16" t="s">
        <v>189</v>
      </c>
      <c r="AQ552" s="16" t="s">
        <v>3</v>
      </c>
      <c r="AR552" s="16" t="s">
        <v>3</v>
      </c>
      <c r="AS552" s="16" t="s">
        <v>3</v>
      </c>
      <c r="AT552" s="16" t="s">
        <v>3</v>
      </c>
      <c r="AU552" s="11" t="s">
        <v>3</v>
      </c>
      <c r="AV552" s="11" t="s">
        <v>3</v>
      </c>
      <c r="AW552" s="11" t="s">
        <v>3</v>
      </c>
      <c r="AX552" s="17" t="str">
        <f>VLOOKUP(G552,'[1]JDA data'!$D:$E,2,0)</f>
        <v>TGA554</v>
      </c>
      <c r="AY552" s="17" t="b">
        <f t="shared" si="36"/>
        <v>1</v>
      </c>
      <c r="AZ552" s="17" t="str">
        <f t="shared" si="37"/>
        <v>SPL</v>
      </c>
    </row>
    <row r="553" spans="1:52" s="18" customFormat="1" ht="16.5" customHeight="1" x14ac:dyDescent="0.35">
      <c r="A553" s="8" t="str">
        <f>IF(N553="","-",IFERROR(VLOOKUP(N553,'[1]All Route Non-Bailment V76'!$A:$H,5,0),VLOOKUP(N553,'[1]TTVT AAT PxP Bailment EDC V76'!$A:$H,5,0)))</f>
        <v>Non Bailment</v>
      </c>
      <c r="B553" s="9" t="str">
        <f t="shared" si="35"/>
        <v>Completed</v>
      </c>
      <c r="C553" s="10">
        <f t="shared" si="38"/>
        <v>552</v>
      </c>
      <c r="D553" s="11" t="s">
        <v>182</v>
      </c>
      <c r="E553" s="12" t="s">
        <v>44</v>
      </c>
      <c r="F553" s="11" t="s">
        <v>0</v>
      </c>
      <c r="G553" s="11">
        <v>4390440</v>
      </c>
      <c r="H553" s="13" t="str">
        <f>IF(N553="","-",IFERROR(VLOOKUP(N553,'[1]All Route Non-Bailment V76'!$A:$H,7,0),VLOOKUP(N553,'[1]TTVT AAT PxP Bailment EDC V76'!$A:$H,7,0)))</f>
        <v>One way</v>
      </c>
      <c r="I553" s="11" t="s">
        <v>45</v>
      </c>
      <c r="J553" s="12">
        <f t="shared" si="39"/>
        <v>45264</v>
      </c>
      <c r="K553" s="12">
        <v>45264</v>
      </c>
      <c r="L553" s="12">
        <v>45264</v>
      </c>
      <c r="M553" s="12" t="s">
        <v>3</v>
      </c>
      <c r="N553" s="11" t="s">
        <v>413</v>
      </c>
      <c r="O553" s="13" t="str">
        <f>IF(N553="","-",IFERROR(VLOOKUP(N553,'[1]All Route Non-Bailment V76'!$A:$H,6,0),VLOOKUP(N553,'[1]TTVT AAT PxP Bailment EDC V76'!$A:$H,6,0)))</f>
        <v>21 - 30</v>
      </c>
      <c r="P553" s="11">
        <v>1</v>
      </c>
      <c r="Q553" s="11" t="s">
        <v>3</v>
      </c>
      <c r="R553" s="11" t="s">
        <v>3</v>
      </c>
      <c r="S553" s="13" t="str">
        <f>IF(N553="","-",IFERROR(VLOOKUP(N553,'[1]All Route Non-Bailment V76'!$A:$AF,32,0),VLOOKUP(N553,'[1]TTVT AAT PxP Bailment EDC V76'!$A:$AC,29,0)))</f>
        <v>6W</v>
      </c>
      <c r="T553" s="11" t="s">
        <v>48</v>
      </c>
      <c r="U553" s="11" t="s">
        <v>383</v>
      </c>
      <c r="V553" s="14" t="s">
        <v>384</v>
      </c>
      <c r="W553" s="11" t="s">
        <v>385</v>
      </c>
      <c r="X553" s="15" t="s">
        <v>414</v>
      </c>
      <c r="Y553" s="15" t="s">
        <v>398</v>
      </c>
      <c r="Z553" s="16" t="s">
        <v>3</v>
      </c>
      <c r="AA553" s="16" t="s">
        <v>3</v>
      </c>
      <c r="AB553" s="16" t="s">
        <v>3</v>
      </c>
      <c r="AC553" s="16" t="s">
        <v>3</v>
      </c>
      <c r="AD553" s="15" t="s">
        <v>3</v>
      </c>
      <c r="AE553" s="15" t="s">
        <v>3</v>
      </c>
      <c r="AF553" s="16" t="s">
        <v>3</v>
      </c>
      <c r="AG553" s="16" t="s">
        <v>3</v>
      </c>
      <c r="AH553" s="16" t="s">
        <v>3</v>
      </c>
      <c r="AI553" s="16" t="s">
        <v>3</v>
      </c>
      <c r="AJ553" s="15" t="s">
        <v>3</v>
      </c>
      <c r="AK553" s="15" t="s">
        <v>3</v>
      </c>
      <c r="AL553" s="16" t="s">
        <v>3</v>
      </c>
      <c r="AM553" s="16" t="s">
        <v>3</v>
      </c>
      <c r="AN553" s="16" t="s">
        <v>3</v>
      </c>
      <c r="AO553" s="16" t="s">
        <v>3</v>
      </c>
      <c r="AP553" s="16" t="s">
        <v>189</v>
      </c>
      <c r="AQ553" s="16" t="s">
        <v>3</v>
      </c>
      <c r="AR553" s="16" t="s">
        <v>3</v>
      </c>
      <c r="AS553" s="16" t="s">
        <v>3</v>
      </c>
      <c r="AT553" s="16" t="s">
        <v>3</v>
      </c>
      <c r="AU553" s="11" t="s">
        <v>3</v>
      </c>
      <c r="AV553" s="11" t="s">
        <v>3</v>
      </c>
      <c r="AW553" s="11" t="s">
        <v>3</v>
      </c>
      <c r="AX553" s="17" t="str">
        <f>VLOOKUP(G553,'[1]JDA data'!$D:$E,2,0)</f>
        <v>TGA946</v>
      </c>
      <c r="AY553" s="17" t="b">
        <f t="shared" si="36"/>
        <v>1</v>
      </c>
      <c r="AZ553" s="17" t="str">
        <f t="shared" si="37"/>
        <v>PPGT</v>
      </c>
    </row>
    <row r="554" spans="1:52" s="18" customFormat="1" ht="16.5" customHeight="1" x14ac:dyDescent="0.35">
      <c r="A554" s="8" t="str">
        <f>IF(N554="","-",IFERROR(VLOOKUP(N554,'[1]All Route Non-Bailment V76'!$A:$H,5,0),VLOOKUP(N554,'[1]TTVT AAT PxP Bailment EDC V76'!$A:$H,5,0)))</f>
        <v>Non Bailment</v>
      </c>
      <c r="B554" s="9" t="str">
        <f t="shared" si="35"/>
        <v>Completed</v>
      </c>
      <c r="C554" s="10">
        <f t="shared" si="38"/>
        <v>553</v>
      </c>
      <c r="D554" s="11" t="s">
        <v>190</v>
      </c>
      <c r="E554" s="12" t="s">
        <v>44</v>
      </c>
      <c r="F554" s="11" t="s">
        <v>0</v>
      </c>
      <c r="G554" s="11">
        <v>4405333</v>
      </c>
      <c r="H554" s="13" t="str">
        <f>IF(N554="","-",IFERROR(VLOOKUP(N554,'[1]All Route Non-Bailment V76'!$A:$H,7,0),VLOOKUP(N554,'[1]TTVT AAT PxP Bailment EDC V76'!$A:$H,7,0)))</f>
        <v>One way</v>
      </c>
      <c r="I554" s="11" t="s">
        <v>45</v>
      </c>
      <c r="J554" s="12">
        <f t="shared" si="39"/>
        <v>45264</v>
      </c>
      <c r="K554" s="12">
        <v>45264</v>
      </c>
      <c r="L554" s="12">
        <v>45264</v>
      </c>
      <c r="M554" s="12" t="s">
        <v>3</v>
      </c>
      <c r="N554" s="11" t="s">
        <v>413</v>
      </c>
      <c r="O554" s="13" t="str">
        <f>IF(N554="","-",IFERROR(VLOOKUP(N554,'[1]All Route Non-Bailment V76'!$A:$H,6,0),VLOOKUP(N554,'[1]TTVT AAT PxP Bailment EDC V76'!$A:$H,6,0)))</f>
        <v>21 - 30</v>
      </c>
      <c r="P554" s="11">
        <v>1</v>
      </c>
      <c r="Q554" s="11" t="s">
        <v>3</v>
      </c>
      <c r="R554" s="11" t="s">
        <v>3</v>
      </c>
      <c r="S554" s="13" t="str">
        <f>IF(N554="","-",IFERROR(VLOOKUP(N554,'[1]All Route Non-Bailment V76'!$A:$AF,32,0),VLOOKUP(N554,'[1]TTVT AAT PxP Bailment EDC V76'!$A:$AC,29,0)))</f>
        <v>6W</v>
      </c>
      <c r="T554" s="11" t="s">
        <v>48</v>
      </c>
      <c r="U554" s="11" t="s">
        <v>217</v>
      </c>
      <c r="V554" s="14" t="s">
        <v>218</v>
      </c>
      <c r="W554" s="11" t="s">
        <v>219</v>
      </c>
      <c r="X554" s="15" t="s">
        <v>414</v>
      </c>
      <c r="Y554" s="15" t="s">
        <v>398</v>
      </c>
      <c r="Z554" s="16" t="s">
        <v>3</v>
      </c>
      <c r="AA554" s="16" t="s">
        <v>3</v>
      </c>
      <c r="AB554" s="16" t="s">
        <v>3</v>
      </c>
      <c r="AC554" s="16" t="s">
        <v>3</v>
      </c>
      <c r="AD554" s="15" t="s">
        <v>3</v>
      </c>
      <c r="AE554" s="15" t="s">
        <v>3</v>
      </c>
      <c r="AF554" s="16" t="s">
        <v>3</v>
      </c>
      <c r="AG554" s="16" t="s">
        <v>3</v>
      </c>
      <c r="AH554" s="16" t="s">
        <v>3</v>
      </c>
      <c r="AI554" s="16" t="s">
        <v>3</v>
      </c>
      <c r="AJ554" s="15" t="s">
        <v>3</v>
      </c>
      <c r="AK554" s="15" t="s">
        <v>3</v>
      </c>
      <c r="AL554" s="16" t="s">
        <v>3</v>
      </c>
      <c r="AM554" s="16" t="s">
        <v>3</v>
      </c>
      <c r="AN554" s="16" t="s">
        <v>3</v>
      </c>
      <c r="AO554" s="16" t="s">
        <v>3</v>
      </c>
      <c r="AP554" s="16" t="s">
        <v>189</v>
      </c>
      <c r="AQ554" s="16" t="s">
        <v>3</v>
      </c>
      <c r="AR554" s="16" t="s">
        <v>3</v>
      </c>
      <c r="AS554" s="16" t="s">
        <v>3</v>
      </c>
      <c r="AT554" s="16" t="s">
        <v>3</v>
      </c>
      <c r="AU554" s="11" t="s">
        <v>3</v>
      </c>
      <c r="AV554" s="11" t="s">
        <v>3</v>
      </c>
      <c r="AW554" s="11" t="s">
        <v>3</v>
      </c>
      <c r="AX554" s="17" t="str">
        <f>VLOOKUP(G554,'[1]JDA data'!$D:$E,2,0)</f>
        <v>TGA946</v>
      </c>
      <c r="AY554" s="17" t="b">
        <f t="shared" si="36"/>
        <v>1</v>
      </c>
      <c r="AZ554" s="17" t="str">
        <f t="shared" si="37"/>
        <v>SPL</v>
      </c>
    </row>
    <row r="555" spans="1:52" s="18" customFormat="1" ht="16.5" customHeight="1" x14ac:dyDescent="0.35">
      <c r="A555" s="8" t="str">
        <f>IF(N555="","-",IFERROR(VLOOKUP(N555,'[1]All Route Non-Bailment V76'!$A:$H,5,0),VLOOKUP(N555,'[1]TTVT AAT PxP Bailment EDC V76'!$A:$H,5,0)))</f>
        <v>Non Bailment</v>
      </c>
      <c r="B555" s="9" t="str">
        <f t="shared" si="35"/>
        <v>Completed</v>
      </c>
      <c r="C555" s="10">
        <f t="shared" si="38"/>
        <v>554</v>
      </c>
      <c r="D555" s="11" t="s">
        <v>182</v>
      </c>
      <c r="E555" s="12" t="s">
        <v>44</v>
      </c>
      <c r="F555" s="11" t="s">
        <v>0</v>
      </c>
      <c r="G555" s="11">
        <v>4405334</v>
      </c>
      <c r="H555" s="13" t="str">
        <f>IF(N555="","-",IFERROR(VLOOKUP(N555,'[1]All Route Non-Bailment V76'!$A:$H,7,0),VLOOKUP(N555,'[1]TTVT AAT PxP Bailment EDC V76'!$A:$H,7,0)))</f>
        <v>One way</v>
      </c>
      <c r="I555" s="11" t="s">
        <v>45</v>
      </c>
      <c r="J555" s="12">
        <f t="shared" si="39"/>
        <v>45264</v>
      </c>
      <c r="K555" s="12">
        <v>45264</v>
      </c>
      <c r="L555" s="12">
        <v>45264</v>
      </c>
      <c r="M555" s="12" t="s">
        <v>3</v>
      </c>
      <c r="N555" s="11" t="s">
        <v>413</v>
      </c>
      <c r="O555" s="13" t="str">
        <f>IF(N555="","-",IFERROR(VLOOKUP(N555,'[1]All Route Non-Bailment V76'!$A:$H,6,0),VLOOKUP(N555,'[1]TTVT AAT PxP Bailment EDC V76'!$A:$H,6,0)))</f>
        <v>21 - 30</v>
      </c>
      <c r="P555" s="11">
        <v>1</v>
      </c>
      <c r="Q555" s="11" t="s">
        <v>3</v>
      </c>
      <c r="R555" s="11" t="s">
        <v>3</v>
      </c>
      <c r="S555" s="13" t="str">
        <f>IF(N555="","-",IFERROR(VLOOKUP(N555,'[1]All Route Non-Bailment V76'!$A:$AF,32,0),VLOOKUP(N555,'[1]TTVT AAT PxP Bailment EDC V76'!$A:$AC,29,0)))</f>
        <v>6W</v>
      </c>
      <c r="T555" s="11" t="s">
        <v>48</v>
      </c>
      <c r="U555" s="11" t="s">
        <v>223</v>
      </c>
      <c r="V555" s="14" t="s">
        <v>224</v>
      </c>
      <c r="W555" s="11" t="s">
        <v>225</v>
      </c>
      <c r="X555" s="15" t="s">
        <v>414</v>
      </c>
      <c r="Y555" s="15" t="s">
        <v>398</v>
      </c>
      <c r="Z555" s="16" t="s">
        <v>3</v>
      </c>
      <c r="AA555" s="16" t="s">
        <v>3</v>
      </c>
      <c r="AB555" s="16" t="s">
        <v>3</v>
      </c>
      <c r="AC555" s="16" t="s">
        <v>3</v>
      </c>
      <c r="AD555" s="15" t="s">
        <v>3</v>
      </c>
      <c r="AE555" s="15" t="s">
        <v>3</v>
      </c>
      <c r="AF555" s="16" t="s">
        <v>3</v>
      </c>
      <c r="AG555" s="16" t="s">
        <v>3</v>
      </c>
      <c r="AH555" s="16" t="s">
        <v>3</v>
      </c>
      <c r="AI555" s="16" t="s">
        <v>3</v>
      </c>
      <c r="AJ555" s="15" t="s">
        <v>3</v>
      </c>
      <c r="AK555" s="15" t="s">
        <v>3</v>
      </c>
      <c r="AL555" s="16" t="s">
        <v>3</v>
      </c>
      <c r="AM555" s="16" t="s">
        <v>3</v>
      </c>
      <c r="AN555" s="16" t="s">
        <v>3</v>
      </c>
      <c r="AO555" s="16" t="s">
        <v>3</v>
      </c>
      <c r="AP555" s="16" t="s">
        <v>189</v>
      </c>
      <c r="AQ555" s="16" t="s">
        <v>3</v>
      </c>
      <c r="AR555" s="16" t="s">
        <v>3</v>
      </c>
      <c r="AS555" s="16" t="s">
        <v>3</v>
      </c>
      <c r="AT555" s="16" t="s">
        <v>3</v>
      </c>
      <c r="AU555" s="11" t="s">
        <v>3</v>
      </c>
      <c r="AV555" s="11" t="s">
        <v>3</v>
      </c>
      <c r="AW555" s="11" t="s">
        <v>3</v>
      </c>
      <c r="AX555" s="17" t="str">
        <f>VLOOKUP(G555,'[1]JDA data'!$D:$E,2,0)</f>
        <v>TGA946</v>
      </c>
      <c r="AY555" s="17" t="b">
        <f t="shared" si="36"/>
        <v>1</v>
      </c>
      <c r="AZ555" s="17" t="str">
        <f t="shared" si="37"/>
        <v>PPGT</v>
      </c>
    </row>
    <row r="556" spans="1:52" s="18" customFormat="1" ht="16.5" customHeight="1" x14ac:dyDescent="0.35">
      <c r="A556" s="8" t="str">
        <f>IF(N556="","-",IFERROR(VLOOKUP(N556,'[1]All Route Non-Bailment V76'!$A:$H,5,0),VLOOKUP(N556,'[1]TTVT AAT PxP Bailment EDC V76'!$A:$H,5,0)))</f>
        <v>Non Bailment</v>
      </c>
      <c r="B556" s="9" t="str">
        <f t="shared" si="35"/>
        <v>Completed</v>
      </c>
      <c r="C556" s="10">
        <f t="shared" si="38"/>
        <v>555</v>
      </c>
      <c r="D556" s="11" t="s">
        <v>190</v>
      </c>
      <c r="E556" s="12" t="s">
        <v>44</v>
      </c>
      <c r="F556" s="11" t="s">
        <v>0</v>
      </c>
      <c r="G556" s="11">
        <v>4405335</v>
      </c>
      <c r="H556" s="13" t="str">
        <f>IF(N556="","-",IFERROR(VLOOKUP(N556,'[1]All Route Non-Bailment V76'!$A:$H,7,0),VLOOKUP(N556,'[1]TTVT AAT PxP Bailment EDC V76'!$A:$H,7,0)))</f>
        <v>One way</v>
      </c>
      <c r="I556" s="11" t="s">
        <v>45</v>
      </c>
      <c r="J556" s="12">
        <f t="shared" si="39"/>
        <v>45264</v>
      </c>
      <c r="K556" s="12">
        <v>45264</v>
      </c>
      <c r="L556" s="12">
        <v>45264</v>
      </c>
      <c r="M556" s="12" t="s">
        <v>3</v>
      </c>
      <c r="N556" s="11" t="s">
        <v>413</v>
      </c>
      <c r="O556" s="13" t="str">
        <f>IF(N556="","-",IFERROR(VLOOKUP(N556,'[1]All Route Non-Bailment V76'!$A:$H,6,0),VLOOKUP(N556,'[1]TTVT AAT PxP Bailment EDC V76'!$A:$H,6,0)))</f>
        <v>21 - 30</v>
      </c>
      <c r="P556" s="11">
        <v>1</v>
      </c>
      <c r="Q556" s="11" t="s">
        <v>3</v>
      </c>
      <c r="R556" s="11" t="s">
        <v>3</v>
      </c>
      <c r="S556" s="13" t="str">
        <f>IF(N556="","-",IFERROR(VLOOKUP(N556,'[1]All Route Non-Bailment V76'!$A:$AF,32,0),VLOOKUP(N556,'[1]TTVT AAT PxP Bailment EDC V76'!$A:$AC,29,0)))</f>
        <v>6W</v>
      </c>
      <c r="T556" s="11" t="s">
        <v>48</v>
      </c>
      <c r="U556" s="11" t="s">
        <v>226</v>
      </c>
      <c r="V556" s="14" t="s">
        <v>227</v>
      </c>
      <c r="W556" s="11" t="s">
        <v>228</v>
      </c>
      <c r="X556" s="15" t="s">
        <v>414</v>
      </c>
      <c r="Y556" s="15" t="s">
        <v>398</v>
      </c>
      <c r="Z556" s="16" t="s">
        <v>3</v>
      </c>
      <c r="AA556" s="16" t="s">
        <v>3</v>
      </c>
      <c r="AB556" s="16" t="s">
        <v>3</v>
      </c>
      <c r="AC556" s="16" t="s">
        <v>3</v>
      </c>
      <c r="AD556" s="15" t="s">
        <v>3</v>
      </c>
      <c r="AE556" s="15" t="s">
        <v>3</v>
      </c>
      <c r="AF556" s="16" t="s">
        <v>3</v>
      </c>
      <c r="AG556" s="16" t="s">
        <v>3</v>
      </c>
      <c r="AH556" s="16" t="s">
        <v>3</v>
      </c>
      <c r="AI556" s="16" t="s">
        <v>3</v>
      </c>
      <c r="AJ556" s="15" t="s">
        <v>3</v>
      </c>
      <c r="AK556" s="15" t="s">
        <v>3</v>
      </c>
      <c r="AL556" s="16" t="s">
        <v>3</v>
      </c>
      <c r="AM556" s="16" t="s">
        <v>3</v>
      </c>
      <c r="AN556" s="16" t="s">
        <v>3</v>
      </c>
      <c r="AO556" s="16" t="s">
        <v>3</v>
      </c>
      <c r="AP556" s="16" t="s">
        <v>189</v>
      </c>
      <c r="AQ556" s="16" t="s">
        <v>3</v>
      </c>
      <c r="AR556" s="16" t="s">
        <v>3</v>
      </c>
      <c r="AS556" s="16" t="s">
        <v>3</v>
      </c>
      <c r="AT556" s="16" t="s">
        <v>3</v>
      </c>
      <c r="AU556" s="11" t="s">
        <v>3</v>
      </c>
      <c r="AV556" s="11" t="s">
        <v>3</v>
      </c>
      <c r="AW556" s="11" t="s">
        <v>3</v>
      </c>
      <c r="AX556" s="17" t="str">
        <f>VLOOKUP(G556,'[1]JDA data'!$D:$E,2,0)</f>
        <v>TGA946</v>
      </c>
      <c r="AY556" s="17" t="b">
        <f t="shared" si="36"/>
        <v>1</v>
      </c>
      <c r="AZ556" s="17" t="str">
        <f t="shared" si="37"/>
        <v>SPL</v>
      </c>
    </row>
    <row r="557" spans="1:52" s="18" customFormat="1" ht="16.5" customHeight="1" x14ac:dyDescent="0.35">
      <c r="A557" s="8" t="str">
        <f>IF(N557="","-",IFERROR(VLOOKUP(N557,'[1]All Route Non-Bailment V76'!$A:$H,5,0),VLOOKUP(N557,'[1]TTVT AAT PxP Bailment EDC V76'!$A:$H,5,0)))</f>
        <v>Non Bailment</v>
      </c>
      <c r="B557" s="9" t="str">
        <f t="shared" si="35"/>
        <v>Completed</v>
      </c>
      <c r="C557" s="10">
        <f t="shared" si="38"/>
        <v>556</v>
      </c>
      <c r="D557" s="11" t="s">
        <v>182</v>
      </c>
      <c r="E557" s="12" t="s">
        <v>44</v>
      </c>
      <c r="F557" s="11" t="s">
        <v>0</v>
      </c>
      <c r="G557" s="11">
        <v>4390466</v>
      </c>
      <c r="H557" s="13" t="str">
        <f>IF(N557="","-",IFERROR(VLOOKUP(N557,'[1]All Route Non-Bailment V76'!$A:$H,7,0),VLOOKUP(N557,'[1]TTVT AAT PxP Bailment EDC V76'!$A:$H,7,0)))</f>
        <v>One way</v>
      </c>
      <c r="I557" s="11" t="s">
        <v>45</v>
      </c>
      <c r="J557" s="12">
        <f t="shared" si="39"/>
        <v>45264</v>
      </c>
      <c r="K557" s="12">
        <v>45264</v>
      </c>
      <c r="L557" s="12">
        <v>45264</v>
      </c>
      <c r="M557" s="12" t="s">
        <v>3</v>
      </c>
      <c r="N557" s="11" t="s">
        <v>415</v>
      </c>
      <c r="O557" s="13" t="str">
        <f>IF(N557="","-",IFERROR(VLOOKUP(N557,'[1]All Route Non-Bailment V76'!$A:$H,6,0),VLOOKUP(N557,'[1]TTVT AAT PxP Bailment EDC V76'!$A:$H,6,0)))</f>
        <v>11 - 20</v>
      </c>
      <c r="P557" s="11">
        <v>1</v>
      </c>
      <c r="Q557" s="11" t="s">
        <v>3</v>
      </c>
      <c r="R557" s="11" t="s">
        <v>3</v>
      </c>
      <c r="S557" s="13" t="str">
        <f>IF(N557="","-",IFERROR(VLOOKUP(N557,'[1]All Route Non-Bailment V76'!$A:$AF,32,0),VLOOKUP(N557,'[1]TTVT AAT PxP Bailment EDC V76'!$A:$AC,29,0)))</f>
        <v>6W</v>
      </c>
      <c r="T557" s="11" t="s">
        <v>48</v>
      </c>
      <c r="U557" s="11" t="s">
        <v>213</v>
      </c>
      <c r="V557" s="14" t="s">
        <v>214</v>
      </c>
      <c r="W557" s="11" t="s">
        <v>215</v>
      </c>
      <c r="X557" s="15" t="s">
        <v>329</v>
      </c>
      <c r="Y557" s="15" t="s">
        <v>330</v>
      </c>
      <c r="Z557" s="16" t="s">
        <v>3</v>
      </c>
      <c r="AA557" s="16" t="s">
        <v>3</v>
      </c>
      <c r="AB557" s="16" t="s">
        <v>3</v>
      </c>
      <c r="AC557" s="16" t="s">
        <v>3</v>
      </c>
      <c r="AD557" s="15" t="s">
        <v>3</v>
      </c>
      <c r="AE557" s="15" t="s">
        <v>3</v>
      </c>
      <c r="AF557" s="16" t="s">
        <v>3</v>
      </c>
      <c r="AG557" s="16" t="s">
        <v>3</v>
      </c>
      <c r="AH557" s="16" t="s">
        <v>3</v>
      </c>
      <c r="AI557" s="16" t="s">
        <v>3</v>
      </c>
      <c r="AJ557" s="15" t="s">
        <v>3</v>
      </c>
      <c r="AK557" s="15" t="s">
        <v>3</v>
      </c>
      <c r="AL557" s="16" t="s">
        <v>3</v>
      </c>
      <c r="AM557" s="16" t="s">
        <v>3</v>
      </c>
      <c r="AN557" s="16" t="s">
        <v>3</v>
      </c>
      <c r="AO557" s="16" t="s">
        <v>3</v>
      </c>
      <c r="AP557" s="16" t="s">
        <v>189</v>
      </c>
      <c r="AQ557" s="16" t="s">
        <v>3</v>
      </c>
      <c r="AR557" s="16" t="s">
        <v>3</v>
      </c>
      <c r="AS557" s="16" t="s">
        <v>3</v>
      </c>
      <c r="AT557" s="16" t="s">
        <v>3</v>
      </c>
      <c r="AU557" s="11" t="s">
        <v>3</v>
      </c>
      <c r="AV557" s="11" t="s">
        <v>3</v>
      </c>
      <c r="AW557" s="11" t="s">
        <v>3</v>
      </c>
      <c r="AX557" s="17" t="str">
        <f>VLOOKUP(G557,'[1]JDA data'!$D:$E,2,0)</f>
        <v>TGA033</v>
      </c>
      <c r="AY557" s="17" t="b">
        <f t="shared" si="36"/>
        <v>1</v>
      </c>
      <c r="AZ557" s="17" t="str">
        <f t="shared" si="37"/>
        <v>PPGT</v>
      </c>
    </row>
    <row r="558" spans="1:52" s="18" customFormat="1" ht="16.5" customHeight="1" x14ac:dyDescent="0.35">
      <c r="A558" s="8" t="str">
        <f>IF(N558="","-",IFERROR(VLOOKUP(N558,'[1]All Route Non-Bailment V76'!$A:$H,5,0),VLOOKUP(N558,'[1]TTVT AAT PxP Bailment EDC V76'!$A:$H,5,0)))</f>
        <v>Non Bailment</v>
      </c>
      <c r="B558" s="9" t="str">
        <f t="shared" si="35"/>
        <v>Completed</v>
      </c>
      <c r="C558" s="10">
        <f t="shared" si="38"/>
        <v>557</v>
      </c>
      <c r="D558" s="11" t="s">
        <v>190</v>
      </c>
      <c r="E558" s="12" t="s">
        <v>44</v>
      </c>
      <c r="F558" s="11" t="s">
        <v>0</v>
      </c>
      <c r="G558" s="11">
        <v>4390467</v>
      </c>
      <c r="H558" s="13" t="str">
        <f>IF(N558="","-",IFERROR(VLOOKUP(N558,'[1]All Route Non-Bailment V76'!$A:$H,7,0),VLOOKUP(N558,'[1]TTVT AAT PxP Bailment EDC V76'!$A:$H,7,0)))</f>
        <v>One way</v>
      </c>
      <c r="I558" s="11" t="s">
        <v>45</v>
      </c>
      <c r="J558" s="12">
        <f t="shared" si="39"/>
        <v>45264</v>
      </c>
      <c r="K558" s="12">
        <v>45264</v>
      </c>
      <c r="L558" s="12">
        <v>45264</v>
      </c>
      <c r="M558" s="12" t="s">
        <v>3</v>
      </c>
      <c r="N558" s="11" t="s">
        <v>416</v>
      </c>
      <c r="O558" s="13" t="str">
        <f>IF(N558="","-",IFERROR(VLOOKUP(N558,'[1]All Route Non-Bailment V76'!$A:$H,6,0),VLOOKUP(N558,'[1]TTVT AAT PxP Bailment EDC V76'!$A:$H,6,0)))</f>
        <v>11 - 20</v>
      </c>
      <c r="P558" s="11">
        <v>1</v>
      </c>
      <c r="Q558" s="11" t="s">
        <v>3</v>
      </c>
      <c r="R558" s="11" t="s">
        <v>3</v>
      </c>
      <c r="S558" s="13" t="str">
        <f>IF(N558="","-",IFERROR(VLOOKUP(N558,'[1]All Route Non-Bailment V76'!$A:$AF,32,0),VLOOKUP(N558,'[1]TTVT AAT PxP Bailment EDC V76'!$A:$AC,29,0)))</f>
        <v>6W</v>
      </c>
      <c r="T558" s="11" t="s">
        <v>48</v>
      </c>
      <c r="U558" s="11" t="s">
        <v>226</v>
      </c>
      <c r="V558" s="14" t="s">
        <v>227</v>
      </c>
      <c r="W558" s="11" t="s">
        <v>228</v>
      </c>
      <c r="X558" s="15" t="s">
        <v>329</v>
      </c>
      <c r="Y558" s="15" t="s">
        <v>330</v>
      </c>
      <c r="Z558" s="16" t="s">
        <v>3</v>
      </c>
      <c r="AA558" s="16" t="s">
        <v>3</v>
      </c>
      <c r="AB558" s="16" t="s">
        <v>3</v>
      </c>
      <c r="AC558" s="16" t="s">
        <v>3</v>
      </c>
      <c r="AD558" s="15" t="s">
        <v>3</v>
      </c>
      <c r="AE558" s="15" t="s">
        <v>3</v>
      </c>
      <c r="AF558" s="16" t="s">
        <v>3</v>
      </c>
      <c r="AG558" s="16" t="s">
        <v>3</v>
      </c>
      <c r="AH558" s="16" t="s">
        <v>3</v>
      </c>
      <c r="AI558" s="16" t="s">
        <v>3</v>
      </c>
      <c r="AJ558" s="15" t="s">
        <v>3</v>
      </c>
      <c r="AK558" s="15" t="s">
        <v>3</v>
      </c>
      <c r="AL558" s="16" t="s">
        <v>3</v>
      </c>
      <c r="AM558" s="16" t="s">
        <v>3</v>
      </c>
      <c r="AN558" s="16" t="s">
        <v>3</v>
      </c>
      <c r="AO558" s="16" t="s">
        <v>3</v>
      </c>
      <c r="AP558" s="16" t="s">
        <v>189</v>
      </c>
      <c r="AQ558" s="16" t="s">
        <v>3</v>
      </c>
      <c r="AR558" s="16" t="s">
        <v>3</v>
      </c>
      <c r="AS558" s="16" t="s">
        <v>3</v>
      </c>
      <c r="AT558" s="16" t="s">
        <v>3</v>
      </c>
      <c r="AU558" s="11" t="s">
        <v>3</v>
      </c>
      <c r="AV558" s="11" t="s">
        <v>3</v>
      </c>
      <c r="AW558" s="11" t="s">
        <v>3</v>
      </c>
      <c r="AX558" s="17" t="str">
        <f>VLOOKUP(G558,'[1]JDA data'!$D:$E,2,0)</f>
        <v>TGA034</v>
      </c>
      <c r="AY558" s="17" t="b">
        <f t="shared" si="36"/>
        <v>1</v>
      </c>
      <c r="AZ558" s="17" t="str">
        <f t="shared" si="37"/>
        <v>SPL</v>
      </c>
    </row>
    <row r="559" spans="1:52" s="18" customFormat="1" ht="16.5" customHeight="1" x14ac:dyDescent="0.35">
      <c r="A559" s="8" t="str">
        <f>IF(N559="","-",IFERROR(VLOOKUP(N559,'[1]All Route Non-Bailment V76'!$A:$H,5,0),VLOOKUP(N559,'[1]TTVT AAT PxP Bailment EDC V76'!$A:$H,5,0)))</f>
        <v>Non Bailment</v>
      </c>
      <c r="B559" s="9" t="str">
        <f t="shared" si="35"/>
        <v>Completed</v>
      </c>
      <c r="C559" s="10">
        <f t="shared" si="38"/>
        <v>558</v>
      </c>
      <c r="D559" s="11" t="s">
        <v>194</v>
      </c>
      <c r="E559" s="12" t="s">
        <v>44</v>
      </c>
      <c r="F559" s="11" t="s">
        <v>0</v>
      </c>
      <c r="G559" s="11">
        <v>4390569</v>
      </c>
      <c r="H559" s="13" t="str">
        <f>IF(N559="","-",IFERROR(VLOOKUP(N559,'[1]All Route Non-Bailment V76'!$A:$H,7,0),VLOOKUP(N559,'[1]TTVT AAT PxP Bailment EDC V76'!$A:$H,7,0)))</f>
        <v>One way</v>
      </c>
      <c r="I559" s="11" t="s">
        <v>45</v>
      </c>
      <c r="J559" s="12">
        <f t="shared" si="39"/>
        <v>45264</v>
      </c>
      <c r="K559" s="12">
        <v>45264</v>
      </c>
      <c r="L559" s="12">
        <v>45264</v>
      </c>
      <c r="M559" s="12" t="s">
        <v>3</v>
      </c>
      <c r="N559" s="11" t="s">
        <v>417</v>
      </c>
      <c r="O559" s="13" t="str">
        <f>IF(N559="","-",IFERROR(VLOOKUP(N559,'[1]All Route Non-Bailment V76'!$A:$H,6,0),VLOOKUP(N559,'[1]TTVT AAT PxP Bailment EDC V76'!$A:$H,6,0)))</f>
        <v>11 - 20</v>
      </c>
      <c r="P559" s="11">
        <v>1</v>
      </c>
      <c r="Q559" s="11" t="s">
        <v>3</v>
      </c>
      <c r="R559" s="11" t="s">
        <v>3</v>
      </c>
      <c r="S559" s="13" t="str">
        <f>IF(N559="","-",IFERROR(VLOOKUP(N559,'[1]All Route Non-Bailment V76'!$A:$AF,32,0),VLOOKUP(N559,'[1]TTVT AAT PxP Bailment EDC V76'!$A:$AC,29,0)))</f>
        <v>6W</v>
      </c>
      <c r="T559" s="11" t="s">
        <v>48</v>
      </c>
      <c r="U559" s="11" t="s">
        <v>195</v>
      </c>
      <c r="V559" s="14" t="s">
        <v>196</v>
      </c>
      <c r="W559" s="11" t="s">
        <v>197</v>
      </c>
      <c r="X559" s="15" t="s">
        <v>329</v>
      </c>
      <c r="Y559" s="15" t="s">
        <v>330</v>
      </c>
      <c r="Z559" s="16" t="s">
        <v>3</v>
      </c>
      <c r="AA559" s="16" t="s">
        <v>3</v>
      </c>
      <c r="AB559" s="16" t="s">
        <v>3</v>
      </c>
      <c r="AC559" s="16" t="s">
        <v>3</v>
      </c>
      <c r="AD559" s="15" t="s">
        <v>3</v>
      </c>
      <c r="AE559" s="15" t="s">
        <v>3</v>
      </c>
      <c r="AF559" s="16" t="s">
        <v>3</v>
      </c>
      <c r="AG559" s="16" t="s">
        <v>3</v>
      </c>
      <c r="AH559" s="16" t="s">
        <v>3</v>
      </c>
      <c r="AI559" s="16" t="s">
        <v>3</v>
      </c>
      <c r="AJ559" s="15" t="s">
        <v>3</v>
      </c>
      <c r="AK559" s="15" t="s">
        <v>3</v>
      </c>
      <c r="AL559" s="16" t="s">
        <v>3</v>
      </c>
      <c r="AM559" s="16" t="s">
        <v>3</v>
      </c>
      <c r="AN559" s="16" t="s">
        <v>3</v>
      </c>
      <c r="AO559" s="16" t="s">
        <v>3</v>
      </c>
      <c r="AP559" s="16" t="s">
        <v>189</v>
      </c>
      <c r="AQ559" s="16" t="s">
        <v>3</v>
      </c>
      <c r="AR559" s="16" t="s">
        <v>3</v>
      </c>
      <c r="AS559" s="16" t="s">
        <v>3</v>
      </c>
      <c r="AT559" s="16" t="s">
        <v>3</v>
      </c>
      <c r="AU559" s="11" t="s">
        <v>3</v>
      </c>
      <c r="AV559" s="11" t="s">
        <v>3</v>
      </c>
      <c r="AW559" s="11" t="s">
        <v>3</v>
      </c>
      <c r="AX559" s="17" t="str">
        <f>VLOOKUP(G559,'[1]JDA data'!$D:$E,2,0)</f>
        <v>TGA527</v>
      </c>
      <c r="AY559" s="17" t="b">
        <f t="shared" si="36"/>
        <v>1</v>
      </c>
      <c r="AZ559" s="17" t="str">
        <f t="shared" si="37"/>
        <v>SBA</v>
      </c>
    </row>
    <row r="560" spans="1:52" s="18" customFormat="1" ht="16.5" customHeight="1" x14ac:dyDescent="0.35">
      <c r="A560" s="8" t="str">
        <f>IF(N560="","-",IFERROR(VLOOKUP(N560,'[1]All Route Non-Bailment V76'!$A:$H,5,0),VLOOKUP(N560,'[1]TTVT AAT PxP Bailment EDC V76'!$A:$H,5,0)))</f>
        <v>Non Bailment</v>
      </c>
      <c r="B560" s="9" t="str">
        <f t="shared" si="35"/>
        <v>Completed</v>
      </c>
      <c r="C560" s="10">
        <f t="shared" si="38"/>
        <v>559</v>
      </c>
      <c r="D560" s="11" t="s">
        <v>182</v>
      </c>
      <c r="E560" s="12" t="s">
        <v>44</v>
      </c>
      <c r="F560" s="11" t="s">
        <v>0</v>
      </c>
      <c r="G560" s="11">
        <v>4405336</v>
      </c>
      <c r="H560" s="13" t="str">
        <f>IF(N560="","-",IFERROR(VLOOKUP(N560,'[1]All Route Non-Bailment V76'!$A:$H,7,0),VLOOKUP(N560,'[1]TTVT AAT PxP Bailment EDC V76'!$A:$H,7,0)))</f>
        <v>One way</v>
      </c>
      <c r="I560" s="11" t="s">
        <v>45</v>
      </c>
      <c r="J560" s="12">
        <f t="shared" si="39"/>
        <v>45264</v>
      </c>
      <c r="K560" s="12">
        <v>45264</v>
      </c>
      <c r="L560" s="12">
        <v>45264</v>
      </c>
      <c r="M560" s="12" t="s">
        <v>3</v>
      </c>
      <c r="N560" s="11" t="s">
        <v>417</v>
      </c>
      <c r="O560" s="13" t="str">
        <f>IF(N560="","-",IFERROR(VLOOKUP(N560,'[1]All Route Non-Bailment V76'!$A:$H,6,0),VLOOKUP(N560,'[1]TTVT AAT PxP Bailment EDC V76'!$A:$H,6,0)))</f>
        <v>11 - 20</v>
      </c>
      <c r="P560" s="11">
        <v>1</v>
      </c>
      <c r="Q560" s="11" t="s">
        <v>3</v>
      </c>
      <c r="R560" s="11" t="s">
        <v>3</v>
      </c>
      <c r="S560" s="13" t="str">
        <f>IF(N560="","-",IFERROR(VLOOKUP(N560,'[1]All Route Non-Bailment V76'!$A:$AF,32,0),VLOOKUP(N560,'[1]TTVT AAT PxP Bailment EDC V76'!$A:$AC,29,0)))</f>
        <v>6W</v>
      </c>
      <c r="T560" s="11" t="s">
        <v>48</v>
      </c>
      <c r="U560" s="11" t="s">
        <v>275</v>
      </c>
      <c r="V560" s="14" t="s">
        <v>276</v>
      </c>
      <c r="W560" s="11" t="s">
        <v>277</v>
      </c>
      <c r="X560" s="15" t="s">
        <v>329</v>
      </c>
      <c r="Y560" s="15" t="s">
        <v>330</v>
      </c>
      <c r="Z560" s="16" t="s">
        <v>3</v>
      </c>
      <c r="AA560" s="16" t="s">
        <v>3</v>
      </c>
      <c r="AB560" s="16" t="s">
        <v>3</v>
      </c>
      <c r="AC560" s="16" t="s">
        <v>3</v>
      </c>
      <c r="AD560" s="15" t="s">
        <v>3</v>
      </c>
      <c r="AE560" s="15" t="s">
        <v>3</v>
      </c>
      <c r="AF560" s="16" t="s">
        <v>3</v>
      </c>
      <c r="AG560" s="16" t="s">
        <v>3</v>
      </c>
      <c r="AH560" s="16" t="s">
        <v>3</v>
      </c>
      <c r="AI560" s="16" t="s">
        <v>3</v>
      </c>
      <c r="AJ560" s="15" t="s">
        <v>3</v>
      </c>
      <c r="AK560" s="15" t="s">
        <v>3</v>
      </c>
      <c r="AL560" s="16" t="s">
        <v>3</v>
      </c>
      <c r="AM560" s="16" t="s">
        <v>3</v>
      </c>
      <c r="AN560" s="16" t="s">
        <v>3</v>
      </c>
      <c r="AO560" s="16" t="s">
        <v>3</v>
      </c>
      <c r="AP560" s="16" t="s">
        <v>189</v>
      </c>
      <c r="AQ560" s="16" t="s">
        <v>3</v>
      </c>
      <c r="AR560" s="16" t="s">
        <v>3</v>
      </c>
      <c r="AS560" s="16" t="s">
        <v>3</v>
      </c>
      <c r="AT560" s="16" t="s">
        <v>3</v>
      </c>
      <c r="AU560" s="11" t="s">
        <v>3</v>
      </c>
      <c r="AV560" s="11" t="s">
        <v>3</v>
      </c>
      <c r="AW560" s="11" t="s">
        <v>3</v>
      </c>
      <c r="AX560" s="17" t="str">
        <f>VLOOKUP(G560,'[1]JDA data'!$D:$E,2,0)</f>
        <v>TGA527</v>
      </c>
      <c r="AY560" s="17" t="b">
        <f t="shared" si="36"/>
        <v>1</v>
      </c>
      <c r="AZ560" s="17" t="str">
        <f t="shared" si="37"/>
        <v>PPGT</v>
      </c>
    </row>
    <row r="561" spans="1:52" s="18" customFormat="1" ht="16.5" customHeight="1" x14ac:dyDescent="0.35">
      <c r="A561" s="8" t="str">
        <f>IF(N561="","-",IFERROR(VLOOKUP(N561,'[1]All Route Non-Bailment V76'!$A:$H,5,0),VLOOKUP(N561,'[1]TTVT AAT PxP Bailment EDC V76'!$A:$H,5,0)))</f>
        <v>Non Bailment</v>
      </c>
      <c r="B561" s="9" t="str">
        <f t="shared" si="35"/>
        <v>Completed</v>
      </c>
      <c r="C561" s="10">
        <f t="shared" si="38"/>
        <v>560</v>
      </c>
      <c r="D561" s="11" t="s">
        <v>194</v>
      </c>
      <c r="E561" s="12" t="s">
        <v>44</v>
      </c>
      <c r="F561" s="11" t="s">
        <v>0</v>
      </c>
      <c r="G561" s="11">
        <v>4405337</v>
      </c>
      <c r="H561" s="13" t="str">
        <f>IF(N561="","-",IFERROR(VLOOKUP(N561,'[1]All Route Non-Bailment V76'!$A:$H,7,0),VLOOKUP(N561,'[1]TTVT AAT PxP Bailment EDC V76'!$A:$H,7,0)))</f>
        <v>One way</v>
      </c>
      <c r="I561" s="11" t="s">
        <v>45</v>
      </c>
      <c r="J561" s="12">
        <f t="shared" si="39"/>
        <v>45264</v>
      </c>
      <c r="K561" s="12">
        <v>45264</v>
      </c>
      <c r="L561" s="12">
        <v>45264</v>
      </c>
      <c r="M561" s="12" t="s">
        <v>3</v>
      </c>
      <c r="N561" s="11" t="s">
        <v>418</v>
      </c>
      <c r="O561" s="13" t="str">
        <f>IF(N561="","-",IFERROR(VLOOKUP(N561,'[1]All Route Non-Bailment V76'!$A:$H,6,0),VLOOKUP(N561,'[1]TTVT AAT PxP Bailment EDC V76'!$A:$H,6,0)))</f>
        <v>11 - 20</v>
      </c>
      <c r="P561" s="11">
        <v>1</v>
      </c>
      <c r="Q561" s="11" t="s">
        <v>3</v>
      </c>
      <c r="R561" s="11" t="s">
        <v>3</v>
      </c>
      <c r="S561" s="13" t="str">
        <f>IF(N561="","-",IFERROR(VLOOKUP(N561,'[1]All Route Non-Bailment V76'!$A:$AF,32,0),VLOOKUP(N561,'[1]TTVT AAT PxP Bailment EDC V76'!$A:$AC,29,0)))</f>
        <v>6W</v>
      </c>
      <c r="T561" s="11" t="s">
        <v>48</v>
      </c>
      <c r="U561" s="11" t="s">
        <v>204</v>
      </c>
      <c r="V561" s="14" t="s">
        <v>205</v>
      </c>
      <c r="W561" s="11" t="s">
        <v>206</v>
      </c>
      <c r="X561" s="15" t="s">
        <v>332</v>
      </c>
      <c r="Y561" s="15" t="s">
        <v>333</v>
      </c>
      <c r="Z561" s="16" t="s">
        <v>3</v>
      </c>
      <c r="AA561" s="16" t="s">
        <v>3</v>
      </c>
      <c r="AB561" s="16" t="s">
        <v>3</v>
      </c>
      <c r="AC561" s="16" t="s">
        <v>3</v>
      </c>
      <c r="AD561" s="15" t="s">
        <v>3</v>
      </c>
      <c r="AE561" s="15" t="s">
        <v>3</v>
      </c>
      <c r="AF561" s="16" t="s">
        <v>3</v>
      </c>
      <c r="AG561" s="16" t="s">
        <v>3</v>
      </c>
      <c r="AH561" s="16" t="s">
        <v>3</v>
      </c>
      <c r="AI561" s="16" t="s">
        <v>3</v>
      </c>
      <c r="AJ561" s="15" t="s">
        <v>3</v>
      </c>
      <c r="AK561" s="15" t="s">
        <v>3</v>
      </c>
      <c r="AL561" s="16" t="s">
        <v>3</v>
      </c>
      <c r="AM561" s="16" t="s">
        <v>3</v>
      </c>
      <c r="AN561" s="16" t="s">
        <v>3</v>
      </c>
      <c r="AO561" s="16" t="s">
        <v>3</v>
      </c>
      <c r="AP561" s="16" t="s">
        <v>189</v>
      </c>
      <c r="AQ561" s="16" t="s">
        <v>3</v>
      </c>
      <c r="AR561" s="16" t="s">
        <v>3</v>
      </c>
      <c r="AS561" s="16" t="s">
        <v>3</v>
      </c>
      <c r="AT561" s="16" t="s">
        <v>3</v>
      </c>
      <c r="AU561" s="11" t="s">
        <v>3</v>
      </c>
      <c r="AV561" s="11" t="s">
        <v>3</v>
      </c>
      <c r="AW561" s="11" t="s">
        <v>3</v>
      </c>
      <c r="AX561" s="17" t="str">
        <f>VLOOKUP(G561,'[1]JDA data'!$D:$E,2,0)</f>
        <v>TGA170</v>
      </c>
      <c r="AY561" s="17" t="b">
        <f t="shared" si="36"/>
        <v>1</v>
      </c>
      <c r="AZ561" s="17" t="str">
        <f t="shared" si="37"/>
        <v>SBA</v>
      </c>
    </row>
    <row r="562" spans="1:52" s="18" customFormat="1" ht="16.5" customHeight="1" x14ac:dyDescent="0.35">
      <c r="A562" s="8" t="str">
        <f>IF(N562="","-",IFERROR(VLOOKUP(N562,'[1]All Route Non-Bailment V76'!$A:$H,5,0),VLOOKUP(N562,'[1]TTVT AAT PxP Bailment EDC V76'!$A:$H,5,0)))</f>
        <v>Non Bailment</v>
      </c>
      <c r="B562" s="9" t="str">
        <f t="shared" si="35"/>
        <v>Completed</v>
      </c>
      <c r="C562" s="10">
        <f t="shared" si="38"/>
        <v>561</v>
      </c>
      <c r="D562" s="11" t="s">
        <v>190</v>
      </c>
      <c r="E562" s="12" t="s">
        <v>44</v>
      </c>
      <c r="F562" s="11" t="s">
        <v>0</v>
      </c>
      <c r="G562" s="11">
        <v>4405338</v>
      </c>
      <c r="H562" s="13" t="str">
        <f>IF(N562="","-",IFERROR(VLOOKUP(N562,'[1]All Route Non-Bailment V76'!$A:$H,7,0),VLOOKUP(N562,'[1]TTVT AAT PxP Bailment EDC V76'!$A:$H,7,0)))</f>
        <v>One way</v>
      </c>
      <c r="I562" s="11" t="s">
        <v>45</v>
      </c>
      <c r="J562" s="12">
        <f t="shared" si="39"/>
        <v>45264</v>
      </c>
      <c r="K562" s="12">
        <v>45264</v>
      </c>
      <c r="L562" s="12">
        <v>45264</v>
      </c>
      <c r="M562" s="12" t="s">
        <v>3</v>
      </c>
      <c r="N562" s="11" t="s">
        <v>418</v>
      </c>
      <c r="O562" s="13" t="str">
        <f>IF(N562="","-",IFERROR(VLOOKUP(N562,'[1]All Route Non-Bailment V76'!$A:$H,6,0),VLOOKUP(N562,'[1]TTVT AAT PxP Bailment EDC V76'!$A:$H,6,0)))</f>
        <v>11 - 20</v>
      </c>
      <c r="P562" s="11">
        <v>1</v>
      </c>
      <c r="Q562" s="11" t="s">
        <v>3</v>
      </c>
      <c r="R562" s="11" t="s">
        <v>3</v>
      </c>
      <c r="S562" s="13" t="str">
        <f>IF(N562="","-",IFERROR(VLOOKUP(N562,'[1]All Route Non-Bailment V76'!$A:$AF,32,0),VLOOKUP(N562,'[1]TTVT AAT PxP Bailment EDC V76'!$A:$AC,29,0)))</f>
        <v>6W</v>
      </c>
      <c r="T562" s="11" t="s">
        <v>48</v>
      </c>
      <c r="U562" s="11" t="s">
        <v>247</v>
      </c>
      <c r="V562" s="14" t="s">
        <v>248</v>
      </c>
      <c r="W562" s="11" t="s">
        <v>249</v>
      </c>
      <c r="X562" s="15" t="s">
        <v>332</v>
      </c>
      <c r="Y562" s="15" t="s">
        <v>333</v>
      </c>
      <c r="Z562" s="16" t="s">
        <v>3</v>
      </c>
      <c r="AA562" s="16" t="s">
        <v>3</v>
      </c>
      <c r="AB562" s="16" t="s">
        <v>3</v>
      </c>
      <c r="AC562" s="16" t="s">
        <v>3</v>
      </c>
      <c r="AD562" s="15" t="s">
        <v>3</v>
      </c>
      <c r="AE562" s="15" t="s">
        <v>3</v>
      </c>
      <c r="AF562" s="16" t="s">
        <v>3</v>
      </c>
      <c r="AG562" s="16" t="s">
        <v>3</v>
      </c>
      <c r="AH562" s="16" t="s">
        <v>3</v>
      </c>
      <c r="AI562" s="16" t="s">
        <v>3</v>
      </c>
      <c r="AJ562" s="15" t="s">
        <v>3</v>
      </c>
      <c r="AK562" s="15" t="s">
        <v>3</v>
      </c>
      <c r="AL562" s="16" t="s">
        <v>3</v>
      </c>
      <c r="AM562" s="16" t="s">
        <v>3</v>
      </c>
      <c r="AN562" s="16" t="s">
        <v>3</v>
      </c>
      <c r="AO562" s="16" t="s">
        <v>3</v>
      </c>
      <c r="AP562" s="16" t="s">
        <v>189</v>
      </c>
      <c r="AQ562" s="16" t="s">
        <v>3</v>
      </c>
      <c r="AR562" s="16" t="s">
        <v>3</v>
      </c>
      <c r="AS562" s="16" t="s">
        <v>3</v>
      </c>
      <c r="AT562" s="16" t="s">
        <v>3</v>
      </c>
      <c r="AU562" s="11" t="s">
        <v>3</v>
      </c>
      <c r="AV562" s="11" t="s">
        <v>3</v>
      </c>
      <c r="AW562" s="11" t="s">
        <v>3</v>
      </c>
      <c r="AX562" s="17" t="str">
        <f>VLOOKUP(G562,'[1]JDA data'!$D:$E,2,0)</f>
        <v>TGA170</v>
      </c>
      <c r="AY562" s="17" t="b">
        <f t="shared" si="36"/>
        <v>1</v>
      </c>
      <c r="AZ562" s="17" t="str">
        <f t="shared" si="37"/>
        <v>SPL</v>
      </c>
    </row>
    <row r="563" spans="1:52" s="18" customFormat="1" ht="16.5" customHeight="1" x14ac:dyDescent="0.35">
      <c r="A563" s="8" t="str">
        <f>IF(N563="","-",IFERROR(VLOOKUP(N563,'[1]All Route Non-Bailment V76'!$A:$H,5,0),VLOOKUP(N563,'[1]TTVT AAT PxP Bailment EDC V76'!$A:$H,5,0)))</f>
        <v>Non Bailment</v>
      </c>
      <c r="B563" s="9" t="str">
        <f t="shared" si="35"/>
        <v>Completed</v>
      </c>
      <c r="C563" s="10">
        <f t="shared" si="38"/>
        <v>562</v>
      </c>
      <c r="D563" s="11" t="s">
        <v>182</v>
      </c>
      <c r="E563" s="12" t="s">
        <v>44</v>
      </c>
      <c r="F563" s="11" t="s">
        <v>0</v>
      </c>
      <c r="G563" s="11">
        <v>4405339</v>
      </c>
      <c r="H563" s="13" t="str">
        <f>IF(N563="","-",IFERROR(VLOOKUP(N563,'[1]All Route Non-Bailment V76'!$A:$H,7,0),VLOOKUP(N563,'[1]TTVT AAT PxP Bailment EDC V76'!$A:$H,7,0)))</f>
        <v>One way</v>
      </c>
      <c r="I563" s="11" t="s">
        <v>45</v>
      </c>
      <c r="J563" s="12">
        <f t="shared" si="39"/>
        <v>45264</v>
      </c>
      <c r="K563" s="12">
        <v>45264</v>
      </c>
      <c r="L563" s="12">
        <v>45264</v>
      </c>
      <c r="M563" s="12" t="s">
        <v>3</v>
      </c>
      <c r="N563" s="11" t="s">
        <v>418</v>
      </c>
      <c r="O563" s="13" t="str">
        <f>IF(N563="","-",IFERROR(VLOOKUP(N563,'[1]All Route Non-Bailment V76'!$A:$H,6,0),VLOOKUP(N563,'[1]TTVT AAT PxP Bailment EDC V76'!$A:$H,6,0)))</f>
        <v>11 - 20</v>
      </c>
      <c r="P563" s="11">
        <v>1</v>
      </c>
      <c r="Q563" s="11" t="s">
        <v>3</v>
      </c>
      <c r="R563" s="11" t="s">
        <v>3</v>
      </c>
      <c r="S563" s="13" t="str">
        <f>IF(N563="","-",IFERROR(VLOOKUP(N563,'[1]All Route Non-Bailment V76'!$A:$AF,32,0),VLOOKUP(N563,'[1]TTVT AAT PxP Bailment EDC V76'!$A:$AC,29,0)))</f>
        <v>6W</v>
      </c>
      <c r="T563" s="11" t="s">
        <v>48</v>
      </c>
      <c r="U563" s="11" t="s">
        <v>239</v>
      </c>
      <c r="V563" s="14" t="s">
        <v>240</v>
      </c>
      <c r="W563" s="11" t="s">
        <v>241</v>
      </c>
      <c r="X563" s="15" t="s">
        <v>332</v>
      </c>
      <c r="Y563" s="15" t="s">
        <v>333</v>
      </c>
      <c r="Z563" s="16" t="s">
        <v>3</v>
      </c>
      <c r="AA563" s="16" t="s">
        <v>3</v>
      </c>
      <c r="AB563" s="16" t="s">
        <v>3</v>
      </c>
      <c r="AC563" s="16" t="s">
        <v>3</v>
      </c>
      <c r="AD563" s="15" t="s">
        <v>3</v>
      </c>
      <c r="AE563" s="15" t="s">
        <v>3</v>
      </c>
      <c r="AF563" s="16" t="s">
        <v>3</v>
      </c>
      <c r="AG563" s="16" t="s">
        <v>3</v>
      </c>
      <c r="AH563" s="16" t="s">
        <v>3</v>
      </c>
      <c r="AI563" s="16" t="s">
        <v>3</v>
      </c>
      <c r="AJ563" s="15" t="s">
        <v>3</v>
      </c>
      <c r="AK563" s="15" t="s">
        <v>3</v>
      </c>
      <c r="AL563" s="16" t="s">
        <v>3</v>
      </c>
      <c r="AM563" s="16" t="s">
        <v>3</v>
      </c>
      <c r="AN563" s="16" t="s">
        <v>3</v>
      </c>
      <c r="AO563" s="16" t="s">
        <v>3</v>
      </c>
      <c r="AP563" s="16" t="s">
        <v>189</v>
      </c>
      <c r="AQ563" s="16" t="s">
        <v>3</v>
      </c>
      <c r="AR563" s="16" t="s">
        <v>3</v>
      </c>
      <c r="AS563" s="16" t="s">
        <v>3</v>
      </c>
      <c r="AT563" s="16" t="s">
        <v>3</v>
      </c>
      <c r="AU563" s="11" t="s">
        <v>3</v>
      </c>
      <c r="AV563" s="11" t="s">
        <v>3</v>
      </c>
      <c r="AW563" s="11" t="s">
        <v>3</v>
      </c>
      <c r="AX563" s="17" t="str">
        <f>VLOOKUP(G563,'[1]JDA data'!$D:$E,2,0)</f>
        <v>TGA170</v>
      </c>
      <c r="AY563" s="17" t="b">
        <f t="shared" si="36"/>
        <v>1</v>
      </c>
      <c r="AZ563" s="17" t="str">
        <f t="shared" si="37"/>
        <v>PPGT</v>
      </c>
    </row>
    <row r="564" spans="1:52" s="18" customFormat="1" ht="16.5" customHeight="1" x14ac:dyDescent="0.35">
      <c r="A564" s="8" t="str">
        <f>IF(N564="","-",IFERROR(VLOOKUP(N564,'[1]All Route Non-Bailment V76'!$A:$H,5,0),VLOOKUP(N564,'[1]TTVT AAT PxP Bailment EDC V76'!$A:$H,5,0)))</f>
        <v>Non Bailment</v>
      </c>
      <c r="B564" s="9" t="str">
        <f t="shared" si="35"/>
        <v>Completed</v>
      </c>
      <c r="C564" s="10">
        <f t="shared" si="38"/>
        <v>563</v>
      </c>
      <c r="D564" s="11" t="s">
        <v>194</v>
      </c>
      <c r="E564" s="12" t="s">
        <v>44</v>
      </c>
      <c r="F564" s="11" t="s">
        <v>0</v>
      </c>
      <c r="G564" s="11">
        <v>4390554</v>
      </c>
      <c r="H564" s="13" t="str">
        <f>IF(N564="","-",IFERROR(VLOOKUP(N564,'[1]All Route Non-Bailment V76'!$A:$H,7,0),VLOOKUP(N564,'[1]TTVT AAT PxP Bailment EDC V76'!$A:$H,7,0)))</f>
        <v>One way</v>
      </c>
      <c r="I564" s="11" t="s">
        <v>45</v>
      </c>
      <c r="J564" s="12">
        <f t="shared" si="39"/>
        <v>45264</v>
      </c>
      <c r="K564" s="12">
        <v>45264</v>
      </c>
      <c r="L564" s="12">
        <v>45264</v>
      </c>
      <c r="M564" s="12" t="s">
        <v>3</v>
      </c>
      <c r="N564" s="11" t="s">
        <v>419</v>
      </c>
      <c r="O564" s="13" t="str">
        <f>IF(N564="","-",IFERROR(VLOOKUP(N564,'[1]All Route Non-Bailment V76'!$A:$H,6,0),VLOOKUP(N564,'[1]TTVT AAT PxP Bailment EDC V76'!$A:$H,6,0)))</f>
        <v>21 - 30</v>
      </c>
      <c r="P564" s="11">
        <v>1</v>
      </c>
      <c r="Q564" s="11" t="s">
        <v>3</v>
      </c>
      <c r="R564" s="11" t="s">
        <v>3</v>
      </c>
      <c r="S564" s="13" t="str">
        <f>IF(N564="","-",IFERROR(VLOOKUP(N564,'[1]All Route Non-Bailment V76'!$A:$AF,32,0),VLOOKUP(N564,'[1]TTVT AAT PxP Bailment EDC V76'!$A:$AC,29,0)))</f>
        <v>6W</v>
      </c>
      <c r="T564" s="11" t="s">
        <v>48</v>
      </c>
      <c r="U564" s="11" t="s">
        <v>195</v>
      </c>
      <c r="V564" s="14" t="s">
        <v>196</v>
      </c>
      <c r="W564" s="11" t="s">
        <v>197</v>
      </c>
      <c r="X564" s="15" t="s">
        <v>187</v>
      </c>
      <c r="Y564" s="15" t="s">
        <v>188</v>
      </c>
      <c r="Z564" s="16" t="s">
        <v>3</v>
      </c>
      <c r="AA564" s="16" t="s">
        <v>3</v>
      </c>
      <c r="AB564" s="16" t="s">
        <v>3</v>
      </c>
      <c r="AC564" s="16" t="s">
        <v>3</v>
      </c>
      <c r="AD564" s="15" t="s">
        <v>3</v>
      </c>
      <c r="AE564" s="15" t="s">
        <v>3</v>
      </c>
      <c r="AF564" s="16" t="s">
        <v>3</v>
      </c>
      <c r="AG564" s="16" t="s">
        <v>3</v>
      </c>
      <c r="AH564" s="16" t="s">
        <v>3</v>
      </c>
      <c r="AI564" s="16" t="s">
        <v>3</v>
      </c>
      <c r="AJ564" s="15" t="s">
        <v>3</v>
      </c>
      <c r="AK564" s="15" t="s">
        <v>3</v>
      </c>
      <c r="AL564" s="16" t="s">
        <v>3</v>
      </c>
      <c r="AM564" s="16" t="s">
        <v>3</v>
      </c>
      <c r="AN564" s="16" t="s">
        <v>3</v>
      </c>
      <c r="AO564" s="16" t="s">
        <v>3</v>
      </c>
      <c r="AP564" s="16" t="s">
        <v>189</v>
      </c>
      <c r="AQ564" s="16" t="s">
        <v>3</v>
      </c>
      <c r="AR564" s="16" t="s">
        <v>3</v>
      </c>
      <c r="AS564" s="16" t="s">
        <v>3</v>
      </c>
      <c r="AT564" s="16" t="s">
        <v>3</v>
      </c>
      <c r="AU564" s="11" t="s">
        <v>3</v>
      </c>
      <c r="AV564" s="11" t="s">
        <v>3</v>
      </c>
      <c r="AW564" s="11" t="s">
        <v>3</v>
      </c>
      <c r="AX564" s="17" t="str">
        <f>VLOOKUP(G564,'[1]JDA data'!$D:$E,2,0)</f>
        <v>TGA248</v>
      </c>
      <c r="AY564" s="17" t="b">
        <f t="shared" si="36"/>
        <v>1</v>
      </c>
      <c r="AZ564" s="17" t="str">
        <f t="shared" si="37"/>
        <v>SBA</v>
      </c>
    </row>
    <row r="565" spans="1:52" s="18" customFormat="1" ht="16.5" customHeight="1" x14ac:dyDescent="0.35">
      <c r="A565" s="8" t="str">
        <f>IF(N565="","-",IFERROR(VLOOKUP(N565,'[1]All Route Non-Bailment V76'!$A:$H,5,0),VLOOKUP(N565,'[1]TTVT AAT PxP Bailment EDC V76'!$A:$H,5,0)))</f>
        <v>Non Bailment</v>
      </c>
      <c r="B565" s="9" t="str">
        <f t="shared" si="35"/>
        <v>Completed</v>
      </c>
      <c r="C565" s="10">
        <f t="shared" si="38"/>
        <v>564</v>
      </c>
      <c r="D565" s="11" t="s">
        <v>190</v>
      </c>
      <c r="E565" s="12" t="s">
        <v>44</v>
      </c>
      <c r="F565" s="11" t="s">
        <v>0</v>
      </c>
      <c r="G565" s="11">
        <v>4390555</v>
      </c>
      <c r="H565" s="13" t="str">
        <f>IF(N565="","-",IFERROR(VLOOKUP(N565,'[1]All Route Non-Bailment V76'!$A:$H,7,0),VLOOKUP(N565,'[1]TTVT AAT PxP Bailment EDC V76'!$A:$H,7,0)))</f>
        <v>One way</v>
      </c>
      <c r="I565" s="11" t="s">
        <v>45</v>
      </c>
      <c r="J565" s="12">
        <f t="shared" si="39"/>
        <v>45264</v>
      </c>
      <c r="K565" s="12">
        <v>45264</v>
      </c>
      <c r="L565" s="12">
        <v>45264</v>
      </c>
      <c r="M565" s="12" t="s">
        <v>3</v>
      </c>
      <c r="N565" s="11" t="s">
        <v>420</v>
      </c>
      <c r="O565" s="13" t="str">
        <f>IF(N565="","-",IFERROR(VLOOKUP(N565,'[1]All Route Non-Bailment V76'!$A:$H,6,0),VLOOKUP(N565,'[1]TTVT AAT PxP Bailment EDC V76'!$A:$H,6,0)))</f>
        <v>21 - 30</v>
      </c>
      <c r="P565" s="11">
        <v>1</v>
      </c>
      <c r="Q565" s="11" t="s">
        <v>3</v>
      </c>
      <c r="R565" s="11" t="s">
        <v>3</v>
      </c>
      <c r="S565" s="13" t="str">
        <f>IF(N565="","-",IFERROR(VLOOKUP(N565,'[1]All Route Non-Bailment V76'!$A:$AF,32,0),VLOOKUP(N565,'[1]TTVT AAT PxP Bailment EDC V76'!$A:$AC,29,0)))</f>
        <v>6W</v>
      </c>
      <c r="T565" s="11" t="s">
        <v>48</v>
      </c>
      <c r="U565" s="11" t="s">
        <v>210</v>
      </c>
      <c r="V565" s="14" t="s">
        <v>211</v>
      </c>
      <c r="W565" s="11" t="s">
        <v>212</v>
      </c>
      <c r="X565" s="15" t="s">
        <v>187</v>
      </c>
      <c r="Y565" s="15" t="s">
        <v>188</v>
      </c>
      <c r="Z565" s="16" t="s">
        <v>3</v>
      </c>
      <c r="AA565" s="16" t="s">
        <v>3</v>
      </c>
      <c r="AB565" s="16" t="s">
        <v>3</v>
      </c>
      <c r="AC565" s="16" t="s">
        <v>3</v>
      </c>
      <c r="AD565" s="15" t="s">
        <v>3</v>
      </c>
      <c r="AE565" s="15" t="s">
        <v>3</v>
      </c>
      <c r="AF565" s="16" t="s">
        <v>3</v>
      </c>
      <c r="AG565" s="16" t="s">
        <v>3</v>
      </c>
      <c r="AH565" s="16" t="s">
        <v>3</v>
      </c>
      <c r="AI565" s="16" t="s">
        <v>3</v>
      </c>
      <c r="AJ565" s="15" t="s">
        <v>3</v>
      </c>
      <c r="AK565" s="15" t="s">
        <v>3</v>
      </c>
      <c r="AL565" s="16" t="s">
        <v>3</v>
      </c>
      <c r="AM565" s="16" t="s">
        <v>3</v>
      </c>
      <c r="AN565" s="16" t="s">
        <v>3</v>
      </c>
      <c r="AO565" s="16" t="s">
        <v>3</v>
      </c>
      <c r="AP565" s="16" t="s">
        <v>189</v>
      </c>
      <c r="AQ565" s="16" t="s">
        <v>3</v>
      </c>
      <c r="AR565" s="16" t="s">
        <v>3</v>
      </c>
      <c r="AS565" s="16" t="s">
        <v>3</v>
      </c>
      <c r="AT565" s="16" t="s">
        <v>3</v>
      </c>
      <c r="AU565" s="11" t="s">
        <v>3</v>
      </c>
      <c r="AV565" s="11" t="s">
        <v>3</v>
      </c>
      <c r="AW565" s="11" t="s">
        <v>3</v>
      </c>
      <c r="AX565" s="17" t="str">
        <f>VLOOKUP(G565,'[1]JDA data'!$D:$E,2,0)</f>
        <v>TGA249</v>
      </c>
      <c r="AY565" s="17" t="b">
        <f t="shared" si="36"/>
        <v>1</v>
      </c>
      <c r="AZ565" s="17" t="str">
        <f t="shared" si="37"/>
        <v>SPL</v>
      </c>
    </row>
    <row r="566" spans="1:52" s="18" customFormat="1" ht="16.5" customHeight="1" x14ac:dyDescent="0.35">
      <c r="A566" s="8" t="str">
        <f>IF(N566="","-",IFERROR(VLOOKUP(N566,'[1]All Route Non-Bailment V76'!$A:$H,5,0),VLOOKUP(N566,'[1]TTVT AAT PxP Bailment EDC V76'!$A:$H,5,0)))</f>
        <v>Non Bailment</v>
      </c>
      <c r="B566" s="9" t="str">
        <f t="shared" si="35"/>
        <v>Completed</v>
      </c>
      <c r="C566" s="10">
        <f t="shared" si="38"/>
        <v>565</v>
      </c>
      <c r="D566" s="11" t="s">
        <v>182</v>
      </c>
      <c r="E566" s="12" t="s">
        <v>44</v>
      </c>
      <c r="F566" s="11" t="s">
        <v>0</v>
      </c>
      <c r="G566" s="11">
        <v>4405340</v>
      </c>
      <c r="H566" s="13" t="str">
        <f>IF(N566="","-",IFERROR(VLOOKUP(N566,'[1]All Route Non-Bailment V76'!$A:$H,7,0),VLOOKUP(N566,'[1]TTVT AAT PxP Bailment EDC V76'!$A:$H,7,0)))</f>
        <v>One way</v>
      </c>
      <c r="I566" s="11" t="s">
        <v>45</v>
      </c>
      <c r="J566" s="12">
        <f t="shared" si="39"/>
        <v>45264</v>
      </c>
      <c r="K566" s="12">
        <v>45264</v>
      </c>
      <c r="L566" s="12">
        <v>45264</v>
      </c>
      <c r="M566" s="12" t="s">
        <v>3</v>
      </c>
      <c r="N566" s="11" t="s">
        <v>420</v>
      </c>
      <c r="O566" s="13" t="str">
        <f>IF(N566="","-",IFERROR(VLOOKUP(N566,'[1]All Route Non-Bailment V76'!$A:$H,6,0),VLOOKUP(N566,'[1]TTVT AAT PxP Bailment EDC V76'!$A:$H,6,0)))</f>
        <v>21 - 30</v>
      </c>
      <c r="P566" s="11">
        <v>1</v>
      </c>
      <c r="Q566" s="11" t="s">
        <v>3</v>
      </c>
      <c r="R566" s="11" t="s">
        <v>3</v>
      </c>
      <c r="S566" s="13" t="str">
        <f>IF(N566="","-",IFERROR(VLOOKUP(N566,'[1]All Route Non-Bailment V76'!$A:$AF,32,0),VLOOKUP(N566,'[1]TTVT AAT PxP Bailment EDC V76'!$A:$AC,29,0)))</f>
        <v>6W</v>
      </c>
      <c r="T566" s="11" t="s">
        <v>48</v>
      </c>
      <c r="U566" s="11" t="s">
        <v>250</v>
      </c>
      <c r="V566" s="14" t="s">
        <v>251</v>
      </c>
      <c r="W566" s="11" t="s">
        <v>252</v>
      </c>
      <c r="X566" s="15" t="s">
        <v>187</v>
      </c>
      <c r="Y566" s="15" t="s">
        <v>188</v>
      </c>
      <c r="Z566" s="16" t="s">
        <v>3</v>
      </c>
      <c r="AA566" s="16" t="s">
        <v>3</v>
      </c>
      <c r="AB566" s="16" t="s">
        <v>3</v>
      </c>
      <c r="AC566" s="16" t="s">
        <v>3</v>
      </c>
      <c r="AD566" s="15" t="s">
        <v>3</v>
      </c>
      <c r="AE566" s="15" t="s">
        <v>3</v>
      </c>
      <c r="AF566" s="16" t="s">
        <v>3</v>
      </c>
      <c r="AG566" s="16" t="s">
        <v>3</v>
      </c>
      <c r="AH566" s="16" t="s">
        <v>3</v>
      </c>
      <c r="AI566" s="16" t="s">
        <v>3</v>
      </c>
      <c r="AJ566" s="15" t="s">
        <v>3</v>
      </c>
      <c r="AK566" s="15" t="s">
        <v>3</v>
      </c>
      <c r="AL566" s="16" t="s">
        <v>3</v>
      </c>
      <c r="AM566" s="16" t="s">
        <v>3</v>
      </c>
      <c r="AN566" s="16" t="s">
        <v>3</v>
      </c>
      <c r="AO566" s="16" t="s">
        <v>3</v>
      </c>
      <c r="AP566" s="16" t="s">
        <v>189</v>
      </c>
      <c r="AQ566" s="16" t="s">
        <v>3</v>
      </c>
      <c r="AR566" s="16" t="s">
        <v>3</v>
      </c>
      <c r="AS566" s="16" t="s">
        <v>3</v>
      </c>
      <c r="AT566" s="16" t="s">
        <v>3</v>
      </c>
      <c r="AU566" s="11" t="s">
        <v>3</v>
      </c>
      <c r="AV566" s="11" t="s">
        <v>3</v>
      </c>
      <c r="AW566" s="11" t="s">
        <v>3</v>
      </c>
      <c r="AX566" s="17" t="str">
        <f>VLOOKUP(G566,'[1]JDA data'!$D:$E,2,0)</f>
        <v>TGA249</v>
      </c>
      <c r="AY566" s="17" t="b">
        <f t="shared" si="36"/>
        <v>1</v>
      </c>
      <c r="AZ566" s="17" t="str">
        <f t="shared" si="37"/>
        <v>PPGT</v>
      </c>
    </row>
    <row r="567" spans="1:52" s="18" customFormat="1" ht="16.5" customHeight="1" x14ac:dyDescent="0.35">
      <c r="A567" s="8" t="str">
        <f>IF(N567="","-",IFERROR(VLOOKUP(N567,'[1]All Route Non-Bailment V76'!$A:$H,5,0),VLOOKUP(N567,'[1]TTVT AAT PxP Bailment EDC V76'!$A:$H,5,0)))</f>
        <v>Non Bailment</v>
      </c>
      <c r="B567" s="9" t="str">
        <f t="shared" si="35"/>
        <v>Completed</v>
      </c>
      <c r="C567" s="10">
        <f t="shared" si="38"/>
        <v>566</v>
      </c>
      <c r="D567" s="11" t="s">
        <v>190</v>
      </c>
      <c r="E567" s="12" t="s">
        <v>44</v>
      </c>
      <c r="F567" s="11" t="s">
        <v>0</v>
      </c>
      <c r="G567" s="11">
        <v>4390570</v>
      </c>
      <c r="H567" s="13" t="str">
        <f>IF(N567="","-",IFERROR(VLOOKUP(N567,'[1]All Route Non-Bailment V76'!$A:$H,7,0),VLOOKUP(N567,'[1]TTVT AAT PxP Bailment EDC V76'!$A:$H,7,0)))</f>
        <v>One way</v>
      </c>
      <c r="I567" s="11" t="s">
        <v>45</v>
      </c>
      <c r="J567" s="12">
        <f t="shared" si="39"/>
        <v>45264</v>
      </c>
      <c r="K567" s="12">
        <v>45264</v>
      </c>
      <c r="L567" s="12">
        <v>45264</v>
      </c>
      <c r="M567" s="12" t="s">
        <v>3</v>
      </c>
      <c r="N567" s="11" t="s">
        <v>421</v>
      </c>
      <c r="O567" s="13" t="str">
        <f>IF(N567="","-",IFERROR(VLOOKUP(N567,'[1]All Route Non-Bailment V76'!$A:$H,6,0),VLOOKUP(N567,'[1]TTVT AAT PxP Bailment EDC V76'!$A:$H,6,0)))</f>
        <v>6 - 10</v>
      </c>
      <c r="P567" s="11">
        <v>1</v>
      </c>
      <c r="Q567" s="11" t="s">
        <v>3</v>
      </c>
      <c r="R567" s="11" t="s">
        <v>3</v>
      </c>
      <c r="S567" s="13" t="str">
        <f>IF(N567="","-",IFERROR(VLOOKUP(N567,'[1]All Route Non-Bailment V76'!$A:$AF,32,0),VLOOKUP(N567,'[1]TTVT AAT PxP Bailment EDC V76'!$A:$AC,29,0)))</f>
        <v>6W</v>
      </c>
      <c r="T567" s="11" t="s">
        <v>48</v>
      </c>
      <c r="U567" s="11" t="s">
        <v>236</v>
      </c>
      <c r="V567" s="14" t="s">
        <v>237</v>
      </c>
      <c r="W567" s="11" t="s">
        <v>238</v>
      </c>
      <c r="X567" s="15" t="s">
        <v>308</v>
      </c>
      <c r="Y567" s="15" t="s">
        <v>309</v>
      </c>
      <c r="Z567" s="16" t="s">
        <v>3</v>
      </c>
      <c r="AA567" s="16" t="s">
        <v>3</v>
      </c>
      <c r="AB567" s="16" t="s">
        <v>3</v>
      </c>
      <c r="AC567" s="16" t="s">
        <v>3</v>
      </c>
      <c r="AD567" s="15" t="s">
        <v>3</v>
      </c>
      <c r="AE567" s="15" t="s">
        <v>3</v>
      </c>
      <c r="AF567" s="16" t="s">
        <v>3</v>
      </c>
      <c r="AG567" s="16" t="s">
        <v>3</v>
      </c>
      <c r="AH567" s="16" t="s">
        <v>3</v>
      </c>
      <c r="AI567" s="16" t="s">
        <v>3</v>
      </c>
      <c r="AJ567" s="15" t="s">
        <v>3</v>
      </c>
      <c r="AK567" s="15" t="s">
        <v>3</v>
      </c>
      <c r="AL567" s="16" t="s">
        <v>3</v>
      </c>
      <c r="AM567" s="16" t="s">
        <v>3</v>
      </c>
      <c r="AN567" s="16" t="s">
        <v>3</v>
      </c>
      <c r="AO567" s="16" t="s">
        <v>3</v>
      </c>
      <c r="AP567" s="16" t="s">
        <v>189</v>
      </c>
      <c r="AQ567" s="16" t="s">
        <v>3</v>
      </c>
      <c r="AR567" s="16" t="s">
        <v>3</v>
      </c>
      <c r="AS567" s="16" t="s">
        <v>3</v>
      </c>
      <c r="AT567" s="16" t="s">
        <v>3</v>
      </c>
      <c r="AU567" s="11" t="s">
        <v>3</v>
      </c>
      <c r="AV567" s="11" t="s">
        <v>3</v>
      </c>
      <c r="AW567" s="11" t="s">
        <v>3</v>
      </c>
      <c r="AX567" s="17" t="str">
        <f>VLOOKUP(G567,'[1]JDA data'!$D:$E,2,0)</f>
        <v>TGA914</v>
      </c>
      <c r="AY567" s="17" t="b">
        <f t="shared" si="36"/>
        <v>1</v>
      </c>
      <c r="AZ567" s="17" t="str">
        <f t="shared" si="37"/>
        <v>SPL</v>
      </c>
    </row>
    <row r="568" spans="1:52" s="18" customFormat="1" ht="16.5" customHeight="1" x14ac:dyDescent="0.35">
      <c r="A568" s="8" t="str">
        <f>IF(N568="","-",IFERROR(VLOOKUP(N568,'[1]All Route Non-Bailment V76'!$A:$H,5,0),VLOOKUP(N568,'[1]TTVT AAT PxP Bailment EDC V76'!$A:$H,5,0)))</f>
        <v>Non Bailment</v>
      </c>
      <c r="B568" s="9" t="str">
        <f t="shared" si="35"/>
        <v>Completed</v>
      </c>
      <c r="C568" s="10">
        <f t="shared" si="38"/>
        <v>567</v>
      </c>
      <c r="D568" s="11" t="s">
        <v>182</v>
      </c>
      <c r="E568" s="12" t="s">
        <v>44</v>
      </c>
      <c r="F568" s="11" t="s">
        <v>0</v>
      </c>
      <c r="G568" s="11">
        <v>4390581</v>
      </c>
      <c r="H568" s="13" t="str">
        <f>IF(N568="","-",IFERROR(VLOOKUP(N568,'[1]All Route Non-Bailment V76'!$A:$H,7,0),VLOOKUP(N568,'[1]TTVT AAT PxP Bailment EDC V76'!$A:$H,7,0)))</f>
        <v>One way</v>
      </c>
      <c r="I568" s="11" t="s">
        <v>45</v>
      </c>
      <c r="J568" s="12">
        <f t="shared" si="39"/>
        <v>45264</v>
      </c>
      <c r="K568" s="12">
        <v>45264</v>
      </c>
      <c r="L568" s="12">
        <v>45264</v>
      </c>
      <c r="M568" s="12" t="s">
        <v>3</v>
      </c>
      <c r="N568" s="11" t="s">
        <v>422</v>
      </c>
      <c r="O568" s="13" t="str">
        <f>IF(N568="","-",IFERROR(VLOOKUP(N568,'[1]All Route Non-Bailment V76'!$A:$H,6,0),VLOOKUP(N568,'[1]TTVT AAT PxP Bailment EDC V76'!$A:$H,6,0)))</f>
        <v>6 - 10</v>
      </c>
      <c r="P568" s="11">
        <v>1</v>
      </c>
      <c r="Q568" s="11" t="s">
        <v>3</v>
      </c>
      <c r="R568" s="11" t="s">
        <v>3</v>
      </c>
      <c r="S568" s="13" t="str">
        <f>IF(N568="","-",IFERROR(VLOOKUP(N568,'[1]All Route Non-Bailment V76'!$A:$AF,32,0),VLOOKUP(N568,'[1]TTVT AAT PxP Bailment EDC V76'!$A:$AC,29,0)))</f>
        <v>6W</v>
      </c>
      <c r="T568" s="11" t="s">
        <v>48</v>
      </c>
      <c r="U568" s="11" t="s">
        <v>256</v>
      </c>
      <c r="V568" s="14" t="s">
        <v>377</v>
      </c>
      <c r="W568" s="11" t="s">
        <v>378</v>
      </c>
      <c r="X568" s="15" t="s">
        <v>308</v>
      </c>
      <c r="Y568" s="15" t="s">
        <v>309</v>
      </c>
      <c r="Z568" s="16" t="s">
        <v>3</v>
      </c>
      <c r="AA568" s="16" t="s">
        <v>3</v>
      </c>
      <c r="AB568" s="16" t="s">
        <v>3</v>
      </c>
      <c r="AC568" s="16" t="s">
        <v>3</v>
      </c>
      <c r="AD568" s="15" t="s">
        <v>3</v>
      </c>
      <c r="AE568" s="15" t="s">
        <v>3</v>
      </c>
      <c r="AF568" s="16" t="s">
        <v>3</v>
      </c>
      <c r="AG568" s="16" t="s">
        <v>3</v>
      </c>
      <c r="AH568" s="16" t="s">
        <v>3</v>
      </c>
      <c r="AI568" s="16" t="s">
        <v>3</v>
      </c>
      <c r="AJ568" s="15" t="s">
        <v>3</v>
      </c>
      <c r="AK568" s="15" t="s">
        <v>3</v>
      </c>
      <c r="AL568" s="16" t="s">
        <v>3</v>
      </c>
      <c r="AM568" s="16" t="s">
        <v>3</v>
      </c>
      <c r="AN568" s="16" t="s">
        <v>3</v>
      </c>
      <c r="AO568" s="16" t="s">
        <v>3</v>
      </c>
      <c r="AP568" s="16" t="s">
        <v>189</v>
      </c>
      <c r="AQ568" s="16" t="s">
        <v>3</v>
      </c>
      <c r="AR568" s="16" t="s">
        <v>3</v>
      </c>
      <c r="AS568" s="16" t="s">
        <v>3</v>
      </c>
      <c r="AT568" s="16" t="s">
        <v>3</v>
      </c>
      <c r="AU568" s="11" t="s">
        <v>3</v>
      </c>
      <c r="AV568" s="11" t="s">
        <v>3</v>
      </c>
      <c r="AW568" s="11" t="s">
        <v>3</v>
      </c>
      <c r="AX568" s="17" t="str">
        <f>VLOOKUP(G568,'[1]JDA data'!$D:$E,2,0)</f>
        <v>TGA138</v>
      </c>
      <c r="AY568" s="17" t="b">
        <f t="shared" si="36"/>
        <v>1</v>
      </c>
      <c r="AZ568" s="17" t="str">
        <f t="shared" si="37"/>
        <v>PPGT</v>
      </c>
    </row>
    <row r="569" spans="1:52" s="18" customFormat="1" ht="16.5" customHeight="1" x14ac:dyDescent="0.35">
      <c r="A569" s="8" t="str">
        <f>IF(N569="","-",IFERROR(VLOOKUP(N569,'[1]All Route Non-Bailment V76'!$A:$H,5,0),VLOOKUP(N569,'[1]TTVT AAT PxP Bailment EDC V76'!$A:$H,5,0)))</f>
        <v>Non Bailment</v>
      </c>
      <c r="B569" s="9" t="str">
        <f t="shared" si="35"/>
        <v>Completed</v>
      </c>
      <c r="C569" s="10">
        <f t="shared" si="38"/>
        <v>568</v>
      </c>
      <c r="D569" s="11" t="s">
        <v>182</v>
      </c>
      <c r="E569" s="12" t="s">
        <v>44</v>
      </c>
      <c r="F569" s="11" t="s">
        <v>0</v>
      </c>
      <c r="G569" s="11">
        <v>4390458</v>
      </c>
      <c r="H569" s="13" t="str">
        <f>IF(N569="","-",IFERROR(VLOOKUP(N569,'[1]All Route Non-Bailment V76'!$A:$H,7,0),VLOOKUP(N569,'[1]TTVT AAT PxP Bailment EDC V76'!$A:$H,7,0)))</f>
        <v>One way</v>
      </c>
      <c r="I569" s="11" t="s">
        <v>45</v>
      </c>
      <c r="J569" s="12">
        <f t="shared" si="39"/>
        <v>45264</v>
      </c>
      <c r="K569" s="12">
        <v>45264</v>
      </c>
      <c r="L569" s="12">
        <v>45264</v>
      </c>
      <c r="M569" s="12" t="s">
        <v>3</v>
      </c>
      <c r="N569" s="11" t="s">
        <v>423</v>
      </c>
      <c r="O569" s="13" t="str">
        <f>IF(N569="","-",IFERROR(VLOOKUP(N569,'[1]All Route Non-Bailment V76'!$A:$H,6,0),VLOOKUP(N569,'[1]TTVT AAT PxP Bailment EDC V76'!$A:$H,6,0)))</f>
        <v>6 - 10</v>
      </c>
      <c r="P569" s="11">
        <v>1</v>
      </c>
      <c r="Q569" s="11" t="s">
        <v>3</v>
      </c>
      <c r="R569" s="11" t="s">
        <v>3</v>
      </c>
      <c r="S569" s="13" t="str">
        <f>IF(N569="","-",IFERROR(VLOOKUP(N569,'[1]All Route Non-Bailment V76'!$A:$AF,32,0),VLOOKUP(N569,'[1]TTVT AAT PxP Bailment EDC V76'!$A:$AC,29,0)))</f>
        <v>6W</v>
      </c>
      <c r="T569" s="11" t="s">
        <v>48</v>
      </c>
      <c r="U569" s="11" t="s">
        <v>184</v>
      </c>
      <c r="V569" s="14" t="s">
        <v>185</v>
      </c>
      <c r="W569" s="11" t="s">
        <v>186</v>
      </c>
      <c r="X569" s="15" t="s">
        <v>424</v>
      </c>
      <c r="Y569" s="15" t="s">
        <v>425</v>
      </c>
      <c r="Z569" s="16" t="s">
        <v>3</v>
      </c>
      <c r="AA569" s="16" t="s">
        <v>3</v>
      </c>
      <c r="AB569" s="16" t="s">
        <v>3</v>
      </c>
      <c r="AC569" s="16" t="s">
        <v>3</v>
      </c>
      <c r="AD569" s="15" t="s">
        <v>3</v>
      </c>
      <c r="AE569" s="15" t="s">
        <v>3</v>
      </c>
      <c r="AF569" s="16" t="s">
        <v>3</v>
      </c>
      <c r="AG569" s="16" t="s">
        <v>3</v>
      </c>
      <c r="AH569" s="16" t="s">
        <v>3</v>
      </c>
      <c r="AI569" s="16" t="s">
        <v>3</v>
      </c>
      <c r="AJ569" s="15" t="s">
        <v>3</v>
      </c>
      <c r="AK569" s="15" t="s">
        <v>3</v>
      </c>
      <c r="AL569" s="16" t="s">
        <v>3</v>
      </c>
      <c r="AM569" s="16" t="s">
        <v>3</v>
      </c>
      <c r="AN569" s="16" t="s">
        <v>3</v>
      </c>
      <c r="AO569" s="16" t="s">
        <v>3</v>
      </c>
      <c r="AP569" s="16" t="s">
        <v>189</v>
      </c>
      <c r="AQ569" s="16" t="s">
        <v>3</v>
      </c>
      <c r="AR569" s="16" t="s">
        <v>3</v>
      </c>
      <c r="AS569" s="16" t="s">
        <v>3</v>
      </c>
      <c r="AT569" s="16" t="s">
        <v>3</v>
      </c>
      <c r="AU569" s="11" t="s">
        <v>3</v>
      </c>
      <c r="AV569" s="11" t="s">
        <v>3</v>
      </c>
      <c r="AW569" s="11" t="s">
        <v>3</v>
      </c>
      <c r="AX569" s="17" t="str">
        <f>VLOOKUP(G569,'[1]JDA data'!$D:$E,2,0)</f>
        <v>TGA127</v>
      </c>
      <c r="AY569" s="17" t="b">
        <f t="shared" si="36"/>
        <v>1</v>
      </c>
      <c r="AZ569" s="17" t="str">
        <f t="shared" si="37"/>
        <v>PPGT</v>
      </c>
    </row>
    <row r="570" spans="1:52" s="18" customFormat="1" ht="16.5" customHeight="1" x14ac:dyDescent="0.35">
      <c r="A570" s="8" t="str">
        <f>IF(N570="","-",IFERROR(VLOOKUP(N570,'[1]All Route Non-Bailment V76'!$A:$H,5,0),VLOOKUP(N570,'[1]TTVT AAT PxP Bailment EDC V76'!$A:$H,5,0)))</f>
        <v>Non Bailment</v>
      </c>
      <c r="B570" s="9" t="str">
        <f t="shared" si="35"/>
        <v>Completed</v>
      </c>
      <c r="C570" s="10">
        <f t="shared" si="38"/>
        <v>569</v>
      </c>
      <c r="D570" s="11" t="s">
        <v>190</v>
      </c>
      <c r="E570" s="12" t="s">
        <v>44</v>
      </c>
      <c r="F570" s="11" t="s">
        <v>0</v>
      </c>
      <c r="G570" s="11">
        <v>4405341</v>
      </c>
      <c r="H570" s="13" t="str">
        <f>IF(N570="","-",IFERROR(VLOOKUP(N570,'[1]All Route Non-Bailment V76'!$A:$H,7,0),VLOOKUP(N570,'[1]TTVT AAT PxP Bailment EDC V76'!$A:$H,7,0)))</f>
        <v>One way</v>
      </c>
      <c r="I570" s="11" t="s">
        <v>45</v>
      </c>
      <c r="J570" s="12">
        <f t="shared" si="39"/>
        <v>45264</v>
      </c>
      <c r="K570" s="12">
        <v>45264</v>
      </c>
      <c r="L570" s="12">
        <v>45264</v>
      </c>
      <c r="M570" s="12" t="s">
        <v>3</v>
      </c>
      <c r="N570" s="11" t="s">
        <v>423</v>
      </c>
      <c r="O570" s="13" t="str">
        <f>IF(N570="","-",IFERROR(VLOOKUP(N570,'[1]All Route Non-Bailment V76'!$A:$H,6,0),VLOOKUP(N570,'[1]TTVT AAT PxP Bailment EDC V76'!$A:$H,6,0)))</f>
        <v>6 - 10</v>
      </c>
      <c r="P570" s="11">
        <v>1</v>
      </c>
      <c r="Q570" s="11" t="s">
        <v>3</v>
      </c>
      <c r="R570" s="11" t="s">
        <v>3</v>
      </c>
      <c r="S570" s="13" t="str">
        <f>IF(N570="","-",IFERROR(VLOOKUP(N570,'[1]All Route Non-Bailment V76'!$A:$AF,32,0),VLOOKUP(N570,'[1]TTVT AAT PxP Bailment EDC V76'!$A:$AC,29,0)))</f>
        <v>6W</v>
      </c>
      <c r="T570" s="11" t="s">
        <v>48</v>
      </c>
      <c r="U570" s="11" t="s">
        <v>272</v>
      </c>
      <c r="V570" s="14" t="s">
        <v>273</v>
      </c>
      <c r="W570" s="11" t="s">
        <v>274</v>
      </c>
      <c r="X570" s="15" t="s">
        <v>424</v>
      </c>
      <c r="Y570" s="15" t="s">
        <v>425</v>
      </c>
      <c r="Z570" s="16" t="s">
        <v>3</v>
      </c>
      <c r="AA570" s="16" t="s">
        <v>3</v>
      </c>
      <c r="AB570" s="16" t="s">
        <v>3</v>
      </c>
      <c r="AC570" s="16" t="s">
        <v>3</v>
      </c>
      <c r="AD570" s="15" t="s">
        <v>3</v>
      </c>
      <c r="AE570" s="15" t="s">
        <v>3</v>
      </c>
      <c r="AF570" s="16" t="s">
        <v>3</v>
      </c>
      <c r="AG570" s="16" t="s">
        <v>3</v>
      </c>
      <c r="AH570" s="16" t="s">
        <v>3</v>
      </c>
      <c r="AI570" s="16" t="s">
        <v>3</v>
      </c>
      <c r="AJ570" s="15" t="s">
        <v>3</v>
      </c>
      <c r="AK570" s="15" t="s">
        <v>3</v>
      </c>
      <c r="AL570" s="16" t="s">
        <v>3</v>
      </c>
      <c r="AM570" s="16" t="s">
        <v>3</v>
      </c>
      <c r="AN570" s="16" t="s">
        <v>3</v>
      </c>
      <c r="AO570" s="16" t="s">
        <v>3</v>
      </c>
      <c r="AP570" s="16" t="s">
        <v>189</v>
      </c>
      <c r="AQ570" s="16" t="s">
        <v>3</v>
      </c>
      <c r="AR570" s="16" t="s">
        <v>3</v>
      </c>
      <c r="AS570" s="16" t="s">
        <v>3</v>
      </c>
      <c r="AT570" s="16" t="s">
        <v>3</v>
      </c>
      <c r="AU570" s="11" t="s">
        <v>3</v>
      </c>
      <c r="AV570" s="11" t="s">
        <v>3</v>
      </c>
      <c r="AW570" s="11" t="s">
        <v>3</v>
      </c>
      <c r="AX570" s="17" t="str">
        <f>VLOOKUP(G570,'[1]JDA data'!$D:$E,2,0)</f>
        <v>TGA127</v>
      </c>
      <c r="AY570" s="17" t="b">
        <f t="shared" si="36"/>
        <v>1</v>
      </c>
      <c r="AZ570" s="17" t="str">
        <f t="shared" si="37"/>
        <v>SPL</v>
      </c>
    </row>
    <row r="571" spans="1:52" s="18" customFormat="1" ht="16.5" customHeight="1" x14ac:dyDescent="0.35">
      <c r="A571" s="8" t="str">
        <f>IF(N571="","-",IFERROR(VLOOKUP(N571,'[1]All Route Non-Bailment V76'!$A:$H,5,0),VLOOKUP(N571,'[1]TTVT AAT PxP Bailment EDC V76'!$A:$H,5,0)))</f>
        <v>Non Bailment</v>
      </c>
      <c r="B571" s="9" t="str">
        <f t="shared" si="35"/>
        <v>Completed</v>
      </c>
      <c r="C571" s="10">
        <f t="shared" si="38"/>
        <v>570</v>
      </c>
      <c r="D571" s="11" t="s">
        <v>194</v>
      </c>
      <c r="E571" s="12" t="s">
        <v>44</v>
      </c>
      <c r="F571" s="11" t="s">
        <v>0</v>
      </c>
      <c r="G571" s="11">
        <v>4405342</v>
      </c>
      <c r="H571" s="13" t="str">
        <f>IF(N571="","-",IFERROR(VLOOKUP(N571,'[1]All Route Non-Bailment V76'!$A:$H,7,0),VLOOKUP(N571,'[1]TTVT AAT PxP Bailment EDC V76'!$A:$H,7,0)))</f>
        <v>One way</v>
      </c>
      <c r="I571" s="11" t="s">
        <v>45</v>
      </c>
      <c r="J571" s="12">
        <f t="shared" si="39"/>
        <v>45264</v>
      </c>
      <c r="K571" s="12">
        <v>45264</v>
      </c>
      <c r="L571" s="12">
        <v>45264</v>
      </c>
      <c r="M571" s="12" t="s">
        <v>3</v>
      </c>
      <c r="N571" s="11" t="s">
        <v>426</v>
      </c>
      <c r="O571" s="13" t="str">
        <f>IF(N571="","-",IFERROR(VLOOKUP(N571,'[1]All Route Non-Bailment V76'!$A:$H,6,0),VLOOKUP(N571,'[1]TTVT AAT PxP Bailment EDC V76'!$A:$H,6,0)))</f>
        <v>11 - 20</v>
      </c>
      <c r="P571" s="11">
        <v>1</v>
      </c>
      <c r="Q571" s="11" t="s">
        <v>3</v>
      </c>
      <c r="R571" s="11" t="s">
        <v>3</v>
      </c>
      <c r="S571" s="13" t="str">
        <f>IF(N571="","-",IFERROR(VLOOKUP(N571,'[1]All Route Non-Bailment V76'!$A:$AF,32,0),VLOOKUP(N571,'[1]TTVT AAT PxP Bailment EDC V76'!$A:$AC,29,0)))</f>
        <v>6W</v>
      </c>
      <c r="T571" s="11" t="s">
        <v>48</v>
      </c>
      <c r="U571" s="11" t="s">
        <v>281</v>
      </c>
      <c r="V571" s="14" t="s">
        <v>282</v>
      </c>
      <c r="W571" s="11" t="s">
        <v>283</v>
      </c>
      <c r="X571" s="15" t="s">
        <v>427</v>
      </c>
      <c r="Y571" s="15" t="s">
        <v>428</v>
      </c>
      <c r="Z571" s="16" t="s">
        <v>3</v>
      </c>
      <c r="AA571" s="16" t="s">
        <v>3</v>
      </c>
      <c r="AB571" s="16" t="s">
        <v>3</v>
      </c>
      <c r="AC571" s="16" t="s">
        <v>3</v>
      </c>
      <c r="AD571" s="15" t="s">
        <v>3</v>
      </c>
      <c r="AE571" s="15" t="s">
        <v>3</v>
      </c>
      <c r="AF571" s="16" t="s">
        <v>3</v>
      </c>
      <c r="AG571" s="16" t="s">
        <v>3</v>
      </c>
      <c r="AH571" s="16" t="s">
        <v>3</v>
      </c>
      <c r="AI571" s="16" t="s">
        <v>3</v>
      </c>
      <c r="AJ571" s="15" t="s">
        <v>3</v>
      </c>
      <c r="AK571" s="15" t="s">
        <v>3</v>
      </c>
      <c r="AL571" s="16" t="s">
        <v>3</v>
      </c>
      <c r="AM571" s="16" t="s">
        <v>3</v>
      </c>
      <c r="AN571" s="16" t="s">
        <v>3</v>
      </c>
      <c r="AO571" s="16" t="s">
        <v>3</v>
      </c>
      <c r="AP571" s="16" t="s">
        <v>189</v>
      </c>
      <c r="AQ571" s="16" t="s">
        <v>3</v>
      </c>
      <c r="AR571" s="16" t="s">
        <v>3</v>
      </c>
      <c r="AS571" s="16" t="s">
        <v>3</v>
      </c>
      <c r="AT571" s="16" t="s">
        <v>3</v>
      </c>
      <c r="AU571" s="11" t="s">
        <v>3</v>
      </c>
      <c r="AV571" s="11" t="s">
        <v>3</v>
      </c>
      <c r="AW571" s="11" t="s">
        <v>3</v>
      </c>
      <c r="AX571" s="17" t="str">
        <f>VLOOKUP(G571,'[1]JDA data'!$D:$E,2,0)</f>
        <v>TGA432</v>
      </c>
      <c r="AY571" s="17" t="b">
        <f t="shared" si="36"/>
        <v>1</v>
      </c>
      <c r="AZ571" s="17" t="str">
        <f t="shared" si="37"/>
        <v>SBA</v>
      </c>
    </row>
    <row r="572" spans="1:52" s="18" customFormat="1" ht="16.5" customHeight="1" x14ac:dyDescent="0.35">
      <c r="A572" s="8" t="str">
        <f>IF(N572="","-",IFERROR(VLOOKUP(N572,'[1]All Route Non-Bailment V76'!$A:$H,5,0),VLOOKUP(N572,'[1]TTVT AAT PxP Bailment EDC V76'!$A:$H,5,0)))</f>
        <v>Non Bailment</v>
      </c>
      <c r="B572" s="9" t="str">
        <f t="shared" si="35"/>
        <v>Completed</v>
      </c>
      <c r="C572" s="10">
        <f t="shared" si="38"/>
        <v>571</v>
      </c>
      <c r="D572" s="11" t="s">
        <v>182</v>
      </c>
      <c r="E572" s="12" t="s">
        <v>44</v>
      </c>
      <c r="F572" s="11" t="s">
        <v>0</v>
      </c>
      <c r="G572" s="11">
        <v>4405343</v>
      </c>
      <c r="H572" s="13" t="str">
        <f>IF(N572="","-",IFERROR(VLOOKUP(N572,'[1]All Route Non-Bailment V76'!$A:$H,7,0),VLOOKUP(N572,'[1]TTVT AAT PxP Bailment EDC V76'!$A:$H,7,0)))</f>
        <v>One way</v>
      </c>
      <c r="I572" s="11" t="s">
        <v>45</v>
      </c>
      <c r="J572" s="12">
        <f t="shared" si="39"/>
        <v>45264</v>
      </c>
      <c r="K572" s="12">
        <v>45264</v>
      </c>
      <c r="L572" s="12">
        <v>45264</v>
      </c>
      <c r="M572" s="12" t="s">
        <v>3</v>
      </c>
      <c r="N572" s="11" t="s">
        <v>429</v>
      </c>
      <c r="O572" s="13" t="str">
        <f>IF(N572="","-",IFERROR(VLOOKUP(N572,'[1]All Route Non-Bailment V76'!$A:$H,6,0),VLOOKUP(N572,'[1]TTVT AAT PxP Bailment EDC V76'!$A:$H,6,0)))</f>
        <v>11 - 20</v>
      </c>
      <c r="P572" s="11">
        <v>1</v>
      </c>
      <c r="Q572" s="11" t="s">
        <v>3</v>
      </c>
      <c r="R572" s="11" t="s">
        <v>3</v>
      </c>
      <c r="S572" s="13" t="str">
        <f>IF(N572="","-",IFERROR(VLOOKUP(N572,'[1]All Route Non-Bailment V76'!$A:$AF,32,0),VLOOKUP(N572,'[1]TTVT AAT PxP Bailment EDC V76'!$A:$AC,29,0)))</f>
        <v>6W</v>
      </c>
      <c r="T572" s="11" t="s">
        <v>48</v>
      </c>
      <c r="U572" s="11" t="s">
        <v>201</v>
      </c>
      <c r="V572" s="14" t="s">
        <v>202</v>
      </c>
      <c r="W572" s="11" t="s">
        <v>203</v>
      </c>
      <c r="X572" s="15" t="s">
        <v>430</v>
      </c>
      <c r="Y572" s="15" t="s">
        <v>431</v>
      </c>
      <c r="Z572" s="16" t="s">
        <v>3</v>
      </c>
      <c r="AA572" s="16" t="s">
        <v>3</v>
      </c>
      <c r="AB572" s="16" t="s">
        <v>3</v>
      </c>
      <c r="AC572" s="16" t="s">
        <v>3</v>
      </c>
      <c r="AD572" s="15" t="s">
        <v>3</v>
      </c>
      <c r="AE572" s="15" t="s">
        <v>3</v>
      </c>
      <c r="AF572" s="16" t="s">
        <v>3</v>
      </c>
      <c r="AG572" s="16" t="s">
        <v>3</v>
      </c>
      <c r="AH572" s="16" t="s">
        <v>3</v>
      </c>
      <c r="AI572" s="16" t="s">
        <v>3</v>
      </c>
      <c r="AJ572" s="15" t="s">
        <v>3</v>
      </c>
      <c r="AK572" s="15" t="s">
        <v>3</v>
      </c>
      <c r="AL572" s="16" t="s">
        <v>3</v>
      </c>
      <c r="AM572" s="16" t="s">
        <v>3</v>
      </c>
      <c r="AN572" s="16" t="s">
        <v>3</v>
      </c>
      <c r="AO572" s="16" t="s">
        <v>3</v>
      </c>
      <c r="AP572" s="16" t="s">
        <v>189</v>
      </c>
      <c r="AQ572" s="16" t="s">
        <v>3</v>
      </c>
      <c r="AR572" s="16" t="s">
        <v>3</v>
      </c>
      <c r="AS572" s="16" t="s">
        <v>3</v>
      </c>
      <c r="AT572" s="16" t="s">
        <v>3</v>
      </c>
      <c r="AU572" s="11" t="s">
        <v>3</v>
      </c>
      <c r="AV572" s="11" t="s">
        <v>3</v>
      </c>
      <c r="AW572" s="11" t="s">
        <v>3</v>
      </c>
      <c r="AX572" s="17" t="str">
        <f>VLOOKUP(G572,'[1]JDA data'!$D:$E,2,0)</f>
        <v>TGA569</v>
      </c>
      <c r="AY572" s="17" t="b">
        <f t="shared" si="36"/>
        <v>1</v>
      </c>
      <c r="AZ572" s="17" t="str">
        <f t="shared" si="37"/>
        <v>PPGT</v>
      </c>
    </row>
    <row r="573" spans="1:52" s="18" customFormat="1" ht="16.5" customHeight="1" x14ac:dyDescent="0.35">
      <c r="A573" s="8" t="str">
        <f>IF(N573="","-",IFERROR(VLOOKUP(N573,'[1]All Route Non-Bailment V76'!$A:$H,5,0),VLOOKUP(N573,'[1]TTVT AAT PxP Bailment EDC V76'!$A:$H,5,0)))</f>
        <v>Non Bailment</v>
      </c>
      <c r="B573" s="9" t="str">
        <f t="shared" si="35"/>
        <v>Completed</v>
      </c>
      <c r="C573" s="10">
        <f t="shared" si="38"/>
        <v>572</v>
      </c>
      <c r="D573" s="11" t="s">
        <v>190</v>
      </c>
      <c r="E573" s="12" t="s">
        <v>44</v>
      </c>
      <c r="F573" s="11" t="s">
        <v>0</v>
      </c>
      <c r="G573" s="11">
        <v>4405344</v>
      </c>
      <c r="H573" s="13" t="str">
        <f>IF(N573="","-",IFERROR(VLOOKUP(N573,'[1]All Route Non-Bailment V76'!$A:$H,7,0),VLOOKUP(N573,'[1]TTVT AAT PxP Bailment EDC V76'!$A:$H,7,0)))</f>
        <v>One way</v>
      </c>
      <c r="I573" s="11" t="s">
        <v>45</v>
      </c>
      <c r="J573" s="12">
        <f t="shared" si="39"/>
        <v>45264</v>
      </c>
      <c r="K573" s="12">
        <v>45264</v>
      </c>
      <c r="L573" s="12">
        <v>45264</v>
      </c>
      <c r="M573" s="12" t="s">
        <v>3</v>
      </c>
      <c r="N573" s="11" t="s">
        <v>429</v>
      </c>
      <c r="O573" s="13" t="str">
        <f>IF(N573="","-",IFERROR(VLOOKUP(N573,'[1]All Route Non-Bailment V76'!$A:$H,6,0),VLOOKUP(N573,'[1]TTVT AAT PxP Bailment EDC V76'!$A:$H,6,0)))</f>
        <v>11 - 20</v>
      </c>
      <c r="P573" s="11">
        <v>1</v>
      </c>
      <c r="Q573" s="11" t="s">
        <v>3</v>
      </c>
      <c r="R573" s="11" t="s">
        <v>3</v>
      </c>
      <c r="S573" s="13" t="str">
        <f>IF(N573="","-",IFERROR(VLOOKUP(N573,'[1]All Route Non-Bailment V76'!$A:$AF,32,0),VLOOKUP(N573,'[1]TTVT AAT PxP Bailment EDC V76'!$A:$AC,29,0)))</f>
        <v>6W</v>
      </c>
      <c r="T573" s="11" t="s">
        <v>48</v>
      </c>
      <c r="U573" s="11" t="s">
        <v>287</v>
      </c>
      <c r="V573" s="14" t="s">
        <v>288</v>
      </c>
      <c r="W573" s="11" t="s">
        <v>289</v>
      </c>
      <c r="X573" s="15" t="s">
        <v>430</v>
      </c>
      <c r="Y573" s="15" t="s">
        <v>431</v>
      </c>
      <c r="Z573" s="16" t="s">
        <v>3</v>
      </c>
      <c r="AA573" s="16" t="s">
        <v>3</v>
      </c>
      <c r="AB573" s="16" t="s">
        <v>3</v>
      </c>
      <c r="AC573" s="16" t="s">
        <v>3</v>
      </c>
      <c r="AD573" s="15" t="s">
        <v>3</v>
      </c>
      <c r="AE573" s="15" t="s">
        <v>3</v>
      </c>
      <c r="AF573" s="16" t="s">
        <v>3</v>
      </c>
      <c r="AG573" s="16" t="s">
        <v>3</v>
      </c>
      <c r="AH573" s="16" t="s">
        <v>3</v>
      </c>
      <c r="AI573" s="16" t="s">
        <v>3</v>
      </c>
      <c r="AJ573" s="15" t="s">
        <v>3</v>
      </c>
      <c r="AK573" s="15" t="s">
        <v>3</v>
      </c>
      <c r="AL573" s="16" t="s">
        <v>3</v>
      </c>
      <c r="AM573" s="16" t="s">
        <v>3</v>
      </c>
      <c r="AN573" s="16" t="s">
        <v>3</v>
      </c>
      <c r="AO573" s="16" t="s">
        <v>3</v>
      </c>
      <c r="AP573" s="16" t="s">
        <v>189</v>
      </c>
      <c r="AQ573" s="16" t="s">
        <v>3</v>
      </c>
      <c r="AR573" s="16" t="s">
        <v>3</v>
      </c>
      <c r="AS573" s="16" t="s">
        <v>3</v>
      </c>
      <c r="AT573" s="16" t="s">
        <v>3</v>
      </c>
      <c r="AU573" s="11" t="s">
        <v>3</v>
      </c>
      <c r="AV573" s="11" t="s">
        <v>3</v>
      </c>
      <c r="AW573" s="11" t="s">
        <v>3</v>
      </c>
      <c r="AX573" s="17" t="str">
        <f>VLOOKUP(G573,'[1]JDA data'!$D:$E,2,0)</f>
        <v>TGA569</v>
      </c>
      <c r="AY573" s="17" t="b">
        <f t="shared" si="36"/>
        <v>1</v>
      </c>
      <c r="AZ573" s="17" t="str">
        <f t="shared" si="37"/>
        <v>SPL</v>
      </c>
    </row>
    <row r="574" spans="1:52" s="18" customFormat="1" ht="16.5" customHeight="1" x14ac:dyDescent="0.35">
      <c r="A574" s="8" t="str">
        <f>IF(N574="","-",IFERROR(VLOOKUP(N574,'[1]All Route Non-Bailment V76'!$A:$H,5,0),VLOOKUP(N574,'[1]TTVT AAT PxP Bailment EDC V76'!$A:$H,5,0)))</f>
        <v>Non Bailment</v>
      </c>
      <c r="B574" s="9" t="str">
        <f t="shared" si="35"/>
        <v>Completed</v>
      </c>
      <c r="C574" s="10">
        <f t="shared" si="38"/>
        <v>573</v>
      </c>
      <c r="D574" s="11" t="s">
        <v>182</v>
      </c>
      <c r="E574" s="12" t="s">
        <v>44</v>
      </c>
      <c r="F574" s="11" t="s">
        <v>0</v>
      </c>
      <c r="G574" s="11">
        <v>4390564</v>
      </c>
      <c r="H574" s="13" t="str">
        <f>IF(N574="","-",IFERROR(VLOOKUP(N574,'[1]All Route Non-Bailment V76'!$A:$H,7,0),VLOOKUP(N574,'[1]TTVT AAT PxP Bailment EDC V76'!$A:$H,7,0)))</f>
        <v>One way</v>
      </c>
      <c r="I574" s="11" t="s">
        <v>45</v>
      </c>
      <c r="J574" s="12">
        <f t="shared" si="39"/>
        <v>45264</v>
      </c>
      <c r="K574" s="12">
        <v>45264</v>
      </c>
      <c r="L574" s="12">
        <v>45264</v>
      </c>
      <c r="M574" s="12" t="s">
        <v>3</v>
      </c>
      <c r="N574" s="11" t="s">
        <v>432</v>
      </c>
      <c r="O574" s="13" t="str">
        <f>IF(N574="","-",IFERROR(VLOOKUP(N574,'[1]All Route Non-Bailment V76'!$A:$H,6,0),VLOOKUP(N574,'[1]TTVT AAT PxP Bailment EDC V76'!$A:$H,6,0)))</f>
        <v>21 - 30</v>
      </c>
      <c r="P574" s="11">
        <v>1</v>
      </c>
      <c r="Q574" s="11" t="s">
        <v>3</v>
      </c>
      <c r="R574" s="11" t="s">
        <v>3</v>
      </c>
      <c r="S574" s="13" t="str">
        <f>IF(N574="","-",IFERROR(VLOOKUP(N574,'[1]All Route Non-Bailment V76'!$A:$AF,32,0),VLOOKUP(N574,'[1]TTVT AAT PxP Bailment EDC V76'!$A:$AC,29,0)))</f>
        <v>6W</v>
      </c>
      <c r="T574" s="11" t="s">
        <v>48</v>
      </c>
      <c r="U574" s="11" t="s">
        <v>207</v>
      </c>
      <c r="V574" s="14" t="s">
        <v>208</v>
      </c>
      <c r="W574" s="11" t="s">
        <v>209</v>
      </c>
      <c r="X574" s="15" t="s">
        <v>305</v>
      </c>
      <c r="Y574" s="15" t="s">
        <v>306</v>
      </c>
      <c r="Z574" s="16" t="s">
        <v>3</v>
      </c>
      <c r="AA574" s="16" t="s">
        <v>3</v>
      </c>
      <c r="AB574" s="16" t="s">
        <v>3</v>
      </c>
      <c r="AC574" s="16" t="s">
        <v>3</v>
      </c>
      <c r="AD574" s="15" t="s">
        <v>3</v>
      </c>
      <c r="AE574" s="15" t="s">
        <v>3</v>
      </c>
      <c r="AF574" s="16" t="s">
        <v>3</v>
      </c>
      <c r="AG574" s="16" t="s">
        <v>3</v>
      </c>
      <c r="AH574" s="16" t="s">
        <v>3</v>
      </c>
      <c r="AI574" s="16" t="s">
        <v>3</v>
      </c>
      <c r="AJ574" s="15" t="s">
        <v>3</v>
      </c>
      <c r="AK574" s="15" t="s">
        <v>3</v>
      </c>
      <c r="AL574" s="16" t="s">
        <v>3</v>
      </c>
      <c r="AM574" s="16" t="s">
        <v>3</v>
      </c>
      <c r="AN574" s="16" t="s">
        <v>3</v>
      </c>
      <c r="AO574" s="16" t="s">
        <v>3</v>
      </c>
      <c r="AP574" s="16" t="s">
        <v>189</v>
      </c>
      <c r="AQ574" s="16" t="s">
        <v>3</v>
      </c>
      <c r="AR574" s="16" t="s">
        <v>3</v>
      </c>
      <c r="AS574" s="16" t="s">
        <v>3</v>
      </c>
      <c r="AT574" s="16" t="s">
        <v>3</v>
      </c>
      <c r="AU574" s="11" t="s">
        <v>3</v>
      </c>
      <c r="AV574" s="11" t="s">
        <v>3</v>
      </c>
      <c r="AW574" s="11" t="s">
        <v>3</v>
      </c>
      <c r="AX574" s="17" t="str">
        <f>VLOOKUP(G574,'[1]JDA data'!$D:$E,2,0)</f>
        <v>TGA227</v>
      </c>
      <c r="AY574" s="17" t="b">
        <f t="shared" si="36"/>
        <v>1</v>
      </c>
      <c r="AZ574" s="17" t="str">
        <f t="shared" si="37"/>
        <v>PPGT</v>
      </c>
    </row>
    <row r="575" spans="1:52" s="18" customFormat="1" ht="16.5" customHeight="1" x14ac:dyDescent="0.35">
      <c r="A575" s="8" t="str">
        <f>IF(N575="","-",IFERROR(VLOOKUP(N575,'[1]All Route Non-Bailment V76'!$A:$H,5,0),VLOOKUP(N575,'[1]TTVT AAT PxP Bailment EDC V76'!$A:$H,5,0)))</f>
        <v>Non Bailment</v>
      </c>
      <c r="B575" s="9" t="str">
        <f t="shared" si="35"/>
        <v>Completed</v>
      </c>
      <c r="C575" s="10">
        <f t="shared" si="38"/>
        <v>574</v>
      </c>
      <c r="D575" s="11" t="s">
        <v>190</v>
      </c>
      <c r="E575" s="12" t="s">
        <v>44</v>
      </c>
      <c r="F575" s="11" t="s">
        <v>0</v>
      </c>
      <c r="G575" s="11">
        <v>4405347</v>
      </c>
      <c r="H575" s="13" t="str">
        <f>IF(N575="","-",IFERROR(VLOOKUP(N575,'[1]All Route Non-Bailment V76'!$A:$H,7,0),VLOOKUP(N575,'[1]TTVT AAT PxP Bailment EDC V76'!$A:$H,7,0)))</f>
        <v>One way</v>
      </c>
      <c r="I575" s="11" t="s">
        <v>45</v>
      </c>
      <c r="J575" s="12">
        <f t="shared" si="39"/>
        <v>45264</v>
      </c>
      <c r="K575" s="12">
        <v>45264</v>
      </c>
      <c r="L575" s="12">
        <v>45264</v>
      </c>
      <c r="M575" s="12" t="s">
        <v>3</v>
      </c>
      <c r="N575" s="11" t="s">
        <v>433</v>
      </c>
      <c r="O575" s="13" t="str">
        <f>IF(N575="","-",IFERROR(VLOOKUP(N575,'[1]All Route Non-Bailment V76'!$A:$H,6,0),VLOOKUP(N575,'[1]TTVT AAT PxP Bailment EDC V76'!$A:$H,6,0)))</f>
        <v>0 - 5</v>
      </c>
      <c r="P575" s="11">
        <v>1</v>
      </c>
      <c r="Q575" s="11" t="s">
        <v>3</v>
      </c>
      <c r="R575" s="11" t="s">
        <v>3</v>
      </c>
      <c r="S575" s="13" t="str">
        <f>IF(N575="","-",IFERROR(VLOOKUP(N575,'[1]All Route Non-Bailment V76'!$A:$AF,32,0),VLOOKUP(N575,'[1]TTVT AAT PxP Bailment EDC V76'!$A:$AC,29,0)))</f>
        <v>6W</v>
      </c>
      <c r="T575" s="11" t="s">
        <v>48</v>
      </c>
      <c r="U575" s="11" t="s">
        <v>217</v>
      </c>
      <c r="V575" s="14" t="s">
        <v>218</v>
      </c>
      <c r="W575" s="11" t="s">
        <v>219</v>
      </c>
      <c r="X575" s="15" t="s">
        <v>434</v>
      </c>
      <c r="Y575" s="15" t="s">
        <v>435</v>
      </c>
      <c r="Z575" s="16" t="s">
        <v>3</v>
      </c>
      <c r="AA575" s="16" t="s">
        <v>3</v>
      </c>
      <c r="AB575" s="16" t="s">
        <v>3</v>
      </c>
      <c r="AC575" s="16" t="s">
        <v>3</v>
      </c>
      <c r="AD575" s="15" t="s">
        <v>3</v>
      </c>
      <c r="AE575" s="15" t="s">
        <v>3</v>
      </c>
      <c r="AF575" s="16" t="s">
        <v>3</v>
      </c>
      <c r="AG575" s="16" t="s">
        <v>3</v>
      </c>
      <c r="AH575" s="16" t="s">
        <v>3</v>
      </c>
      <c r="AI575" s="16" t="s">
        <v>3</v>
      </c>
      <c r="AJ575" s="15" t="s">
        <v>3</v>
      </c>
      <c r="AK575" s="15" t="s">
        <v>3</v>
      </c>
      <c r="AL575" s="16" t="s">
        <v>3</v>
      </c>
      <c r="AM575" s="16" t="s">
        <v>3</v>
      </c>
      <c r="AN575" s="16" t="s">
        <v>3</v>
      </c>
      <c r="AO575" s="16" t="s">
        <v>3</v>
      </c>
      <c r="AP575" s="16" t="s">
        <v>189</v>
      </c>
      <c r="AQ575" s="16" t="s">
        <v>3</v>
      </c>
      <c r="AR575" s="16" t="s">
        <v>3</v>
      </c>
      <c r="AS575" s="16" t="s">
        <v>3</v>
      </c>
      <c r="AT575" s="16" t="s">
        <v>3</v>
      </c>
      <c r="AU575" s="11" t="s">
        <v>3</v>
      </c>
      <c r="AV575" s="11" t="s">
        <v>3</v>
      </c>
      <c r="AW575" s="11" t="s">
        <v>3</v>
      </c>
      <c r="AX575" s="17" t="str">
        <f>VLOOKUP(G575,'[1]JDA data'!$D:$E,2,0)</f>
        <v>TGA273</v>
      </c>
      <c r="AY575" s="17" t="b">
        <f t="shared" si="36"/>
        <v>1</v>
      </c>
      <c r="AZ575" s="17" t="str">
        <f t="shared" si="37"/>
        <v>SPL</v>
      </c>
    </row>
    <row r="576" spans="1:52" s="18" customFormat="1" ht="16.5" customHeight="1" x14ac:dyDescent="0.35">
      <c r="A576" s="8" t="str">
        <f>IF(N576="","-",IFERROR(VLOOKUP(N576,'[1]All Route Non-Bailment V76'!$A:$H,5,0),VLOOKUP(N576,'[1]TTVT AAT PxP Bailment EDC V76'!$A:$H,5,0)))</f>
        <v>Non Bailment</v>
      </c>
      <c r="B576" s="9" t="str">
        <f t="shared" si="35"/>
        <v>Completed</v>
      </c>
      <c r="C576" s="10">
        <f t="shared" si="38"/>
        <v>575</v>
      </c>
      <c r="D576" s="11" t="s">
        <v>182</v>
      </c>
      <c r="E576" s="12" t="s">
        <v>44</v>
      </c>
      <c r="F576" s="11" t="s">
        <v>0</v>
      </c>
      <c r="G576" s="11">
        <v>4405348</v>
      </c>
      <c r="H576" s="13" t="str">
        <f>IF(N576="","-",IFERROR(VLOOKUP(N576,'[1]All Route Non-Bailment V76'!$A:$H,7,0),VLOOKUP(N576,'[1]TTVT AAT PxP Bailment EDC V76'!$A:$H,7,0)))</f>
        <v>One way</v>
      </c>
      <c r="I576" s="11" t="s">
        <v>45</v>
      </c>
      <c r="J576" s="12">
        <f t="shared" si="39"/>
        <v>45264</v>
      </c>
      <c r="K576" s="12">
        <v>45264</v>
      </c>
      <c r="L576" s="12">
        <v>45264</v>
      </c>
      <c r="M576" s="12" t="s">
        <v>3</v>
      </c>
      <c r="N576" s="11" t="s">
        <v>436</v>
      </c>
      <c r="O576" s="13" t="str">
        <f>IF(N576="","-",IFERROR(VLOOKUP(N576,'[1]All Route Non-Bailment V76'!$A:$H,6,0),VLOOKUP(N576,'[1]TTVT AAT PxP Bailment EDC V76'!$A:$H,6,0)))</f>
        <v>21 - 30</v>
      </c>
      <c r="P576" s="11">
        <v>1</v>
      </c>
      <c r="Q576" s="11" t="s">
        <v>3</v>
      </c>
      <c r="R576" s="11" t="s">
        <v>3</v>
      </c>
      <c r="S576" s="13" t="str">
        <f>IF(N576="","-",IFERROR(VLOOKUP(N576,'[1]All Route Non-Bailment V76'!$A:$AF,32,0),VLOOKUP(N576,'[1]TTVT AAT PxP Bailment EDC V76'!$A:$AC,29,0)))</f>
        <v>6W</v>
      </c>
      <c r="T576" s="11" t="s">
        <v>48</v>
      </c>
      <c r="U576" s="11" t="s">
        <v>275</v>
      </c>
      <c r="V576" s="14" t="s">
        <v>276</v>
      </c>
      <c r="W576" s="11" t="s">
        <v>277</v>
      </c>
      <c r="X576" s="15" t="s">
        <v>437</v>
      </c>
      <c r="Y576" s="15" t="s">
        <v>438</v>
      </c>
      <c r="Z576" s="16" t="s">
        <v>3</v>
      </c>
      <c r="AA576" s="16" t="s">
        <v>3</v>
      </c>
      <c r="AB576" s="16" t="s">
        <v>3</v>
      </c>
      <c r="AC576" s="16" t="s">
        <v>3</v>
      </c>
      <c r="AD576" s="15" t="s">
        <v>3</v>
      </c>
      <c r="AE576" s="15" t="s">
        <v>3</v>
      </c>
      <c r="AF576" s="16" t="s">
        <v>3</v>
      </c>
      <c r="AG576" s="16" t="s">
        <v>3</v>
      </c>
      <c r="AH576" s="16" t="s">
        <v>3</v>
      </c>
      <c r="AI576" s="16" t="s">
        <v>3</v>
      </c>
      <c r="AJ576" s="15" t="s">
        <v>3</v>
      </c>
      <c r="AK576" s="15" t="s">
        <v>3</v>
      </c>
      <c r="AL576" s="16" t="s">
        <v>3</v>
      </c>
      <c r="AM576" s="16" t="s">
        <v>3</v>
      </c>
      <c r="AN576" s="16" t="s">
        <v>3</v>
      </c>
      <c r="AO576" s="16" t="s">
        <v>3</v>
      </c>
      <c r="AP576" s="16" t="s">
        <v>189</v>
      </c>
      <c r="AQ576" s="16" t="s">
        <v>3</v>
      </c>
      <c r="AR576" s="16" t="s">
        <v>3</v>
      </c>
      <c r="AS576" s="16" t="s">
        <v>3</v>
      </c>
      <c r="AT576" s="16" t="s">
        <v>3</v>
      </c>
      <c r="AU576" s="11" t="s">
        <v>3</v>
      </c>
      <c r="AV576" s="11" t="s">
        <v>3</v>
      </c>
      <c r="AW576" s="11" t="s">
        <v>3</v>
      </c>
      <c r="AX576" s="17" t="str">
        <f>VLOOKUP(G576,'[1]JDA data'!$D:$E,2,0)</f>
        <v>TGA008</v>
      </c>
      <c r="AY576" s="17" t="b">
        <f t="shared" si="36"/>
        <v>1</v>
      </c>
      <c r="AZ576" s="17" t="str">
        <f t="shared" si="37"/>
        <v>PPGT</v>
      </c>
    </row>
    <row r="577" spans="1:52" s="18" customFormat="1" ht="16.5" customHeight="1" x14ac:dyDescent="0.35">
      <c r="A577" s="8" t="str">
        <f>IF(N577="","-",IFERROR(VLOOKUP(N577,'[1]All Route Non-Bailment V76'!$A:$H,5,0),VLOOKUP(N577,'[1]TTVT AAT PxP Bailment EDC V76'!$A:$H,5,0)))</f>
        <v>Non Bailment</v>
      </c>
      <c r="B577" s="9" t="str">
        <f t="shared" si="35"/>
        <v>Completed</v>
      </c>
      <c r="C577" s="10">
        <f t="shared" si="38"/>
        <v>576</v>
      </c>
      <c r="D577" s="11" t="s">
        <v>182</v>
      </c>
      <c r="E577" s="12" t="s">
        <v>44</v>
      </c>
      <c r="F577" s="11" t="s">
        <v>0</v>
      </c>
      <c r="G577" s="11">
        <v>4405349</v>
      </c>
      <c r="H577" s="13" t="str">
        <f>IF(N577="","-",IFERROR(VLOOKUP(N577,'[1]All Route Non-Bailment V76'!$A:$H,7,0),VLOOKUP(N577,'[1]TTVT AAT PxP Bailment EDC V76'!$A:$H,7,0)))</f>
        <v>One way</v>
      </c>
      <c r="I577" s="11" t="s">
        <v>45</v>
      </c>
      <c r="J577" s="12">
        <f t="shared" si="39"/>
        <v>45264</v>
      </c>
      <c r="K577" s="12">
        <v>45264</v>
      </c>
      <c r="L577" s="12">
        <v>45264</v>
      </c>
      <c r="M577" s="12" t="s">
        <v>3</v>
      </c>
      <c r="N577" s="11" t="s">
        <v>439</v>
      </c>
      <c r="O577" s="13" t="str">
        <f>IF(N577="","-",IFERROR(VLOOKUP(N577,'[1]All Route Non-Bailment V76'!$A:$H,6,0),VLOOKUP(N577,'[1]TTVT AAT PxP Bailment EDC V76'!$A:$H,6,0)))</f>
        <v>0 - 5</v>
      </c>
      <c r="P577" s="11">
        <v>1</v>
      </c>
      <c r="Q577" s="11" t="s">
        <v>3</v>
      </c>
      <c r="R577" s="11" t="s">
        <v>3</v>
      </c>
      <c r="S577" s="13" t="str">
        <f>IF(N577="","-",IFERROR(VLOOKUP(N577,'[1]All Route Non-Bailment V76'!$A:$AF,32,0),VLOOKUP(N577,'[1]TTVT AAT PxP Bailment EDC V76'!$A:$AC,29,0)))</f>
        <v>6W</v>
      </c>
      <c r="T577" s="11" t="s">
        <v>350</v>
      </c>
      <c r="U577" s="11" t="s">
        <v>351</v>
      </c>
      <c r="V577" s="14" t="s">
        <v>352</v>
      </c>
      <c r="W577" s="11" t="s">
        <v>353</v>
      </c>
      <c r="X577" s="15" t="s">
        <v>440</v>
      </c>
      <c r="Y577" s="15" t="s">
        <v>441</v>
      </c>
      <c r="Z577" s="16" t="s">
        <v>3</v>
      </c>
      <c r="AA577" s="16" t="s">
        <v>3</v>
      </c>
      <c r="AB577" s="16" t="s">
        <v>3</v>
      </c>
      <c r="AC577" s="16" t="s">
        <v>3</v>
      </c>
      <c r="AD577" s="15" t="s">
        <v>3</v>
      </c>
      <c r="AE577" s="15" t="s">
        <v>3</v>
      </c>
      <c r="AF577" s="16" t="s">
        <v>3</v>
      </c>
      <c r="AG577" s="16" t="s">
        <v>3</v>
      </c>
      <c r="AH577" s="16" t="s">
        <v>3</v>
      </c>
      <c r="AI577" s="16" t="s">
        <v>3</v>
      </c>
      <c r="AJ577" s="15" t="s">
        <v>3</v>
      </c>
      <c r="AK577" s="15" t="s">
        <v>3</v>
      </c>
      <c r="AL577" s="16" t="s">
        <v>3</v>
      </c>
      <c r="AM577" s="16" t="s">
        <v>3</v>
      </c>
      <c r="AN577" s="16" t="s">
        <v>3</v>
      </c>
      <c r="AO577" s="16" t="s">
        <v>3</v>
      </c>
      <c r="AP577" s="16" t="s">
        <v>189</v>
      </c>
      <c r="AQ577" s="16" t="s">
        <v>3</v>
      </c>
      <c r="AR577" s="16" t="s">
        <v>3</v>
      </c>
      <c r="AS577" s="16" t="s">
        <v>3</v>
      </c>
      <c r="AT577" s="16" t="s">
        <v>3</v>
      </c>
      <c r="AU577" s="11" t="s">
        <v>3</v>
      </c>
      <c r="AV577" s="11" t="s">
        <v>3</v>
      </c>
      <c r="AW577" s="11" t="s">
        <v>3</v>
      </c>
      <c r="AX577" s="17" t="str">
        <f>VLOOKUP(G577,'[1]JDA data'!$D:$E,2,0)</f>
        <v>TGA930</v>
      </c>
      <c r="AY577" s="17" t="b">
        <f t="shared" si="36"/>
        <v>1</v>
      </c>
      <c r="AZ577" s="17" t="str">
        <f t="shared" si="37"/>
        <v>PPGT</v>
      </c>
    </row>
    <row r="578" spans="1:52" s="18" customFormat="1" ht="16.5" customHeight="1" x14ac:dyDescent="0.35">
      <c r="A578" s="8" t="str">
        <f>IF(N578="","-",IFERROR(VLOOKUP(N578,'[1]All Route Non-Bailment V76'!$A:$H,5,0),VLOOKUP(N578,'[1]TTVT AAT PxP Bailment EDC V76'!$A:$H,5,0)))</f>
        <v>Non Bailment</v>
      </c>
      <c r="B578" s="9" t="str">
        <f t="shared" ref="B578:B641" si="40">IF(J578="","",IF(COUNTBLANK(C578:AT578)&gt;0,"Check","Completed"))</f>
        <v>Completed</v>
      </c>
      <c r="C578" s="10">
        <f t="shared" si="38"/>
        <v>577</v>
      </c>
      <c r="D578" s="11" t="s">
        <v>182</v>
      </c>
      <c r="E578" s="12" t="s">
        <v>44</v>
      </c>
      <c r="F578" s="11" t="s">
        <v>0</v>
      </c>
      <c r="G578" s="11">
        <v>4405361</v>
      </c>
      <c r="H578" s="13" t="str">
        <f>IF(N578="","-",IFERROR(VLOOKUP(N578,'[1]All Route Non-Bailment V76'!$A:$H,7,0),VLOOKUP(N578,'[1]TTVT AAT PxP Bailment EDC V76'!$A:$H,7,0)))</f>
        <v>One way</v>
      </c>
      <c r="I578" s="11" t="s">
        <v>45</v>
      </c>
      <c r="J578" s="12">
        <f t="shared" si="39"/>
        <v>45264</v>
      </c>
      <c r="K578" s="12">
        <v>45264</v>
      </c>
      <c r="L578" s="12">
        <v>45264</v>
      </c>
      <c r="M578" s="12" t="s">
        <v>3</v>
      </c>
      <c r="N578" s="11" t="s">
        <v>442</v>
      </c>
      <c r="O578" s="13" t="str">
        <f>IF(N578="","-",IFERROR(VLOOKUP(N578,'[1]All Route Non-Bailment V76'!$A:$H,6,0),VLOOKUP(N578,'[1]TTVT AAT PxP Bailment EDC V76'!$A:$H,6,0)))</f>
        <v>11 - 20</v>
      </c>
      <c r="P578" s="11">
        <v>1</v>
      </c>
      <c r="Q578" s="11" t="s">
        <v>3</v>
      </c>
      <c r="R578" s="11" t="s">
        <v>3</v>
      </c>
      <c r="S578" s="13" t="str">
        <f>IF(N578="","-",IFERROR(VLOOKUP(N578,'[1]All Route Non-Bailment V76'!$A:$AF,32,0),VLOOKUP(N578,'[1]TTVT AAT PxP Bailment EDC V76'!$A:$AC,29,0)))</f>
        <v>6W</v>
      </c>
      <c r="T578" s="11" t="s">
        <v>350</v>
      </c>
      <c r="U578" s="11" t="s">
        <v>351</v>
      </c>
      <c r="V578" s="14" t="s">
        <v>352</v>
      </c>
      <c r="W578" s="11" t="s">
        <v>353</v>
      </c>
      <c r="X578" s="15" t="s">
        <v>443</v>
      </c>
      <c r="Y578" s="15" t="s">
        <v>428</v>
      </c>
      <c r="Z578" s="16" t="s">
        <v>3</v>
      </c>
      <c r="AA578" s="16" t="s">
        <v>3</v>
      </c>
      <c r="AB578" s="16" t="s">
        <v>3</v>
      </c>
      <c r="AC578" s="16" t="s">
        <v>3</v>
      </c>
      <c r="AD578" s="15" t="s">
        <v>3</v>
      </c>
      <c r="AE578" s="15" t="s">
        <v>3</v>
      </c>
      <c r="AF578" s="16" t="s">
        <v>3</v>
      </c>
      <c r="AG578" s="16" t="s">
        <v>3</v>
      </c>
      <c r="AH578" s="16" t="s">
        <v>3</v>
      </c>
      <c r="AI578" s="16" t="s">
        <v>3</v>
      </c>
      <c r="AJ578" s="15" t="s">
        <v>3</v>
      </c>
      <c r="AK578" s="15" t="s">
        <v>3</v>
      </c>
      <c r="AL578" s="16" t="s">
        <v>3</v>
      </c>
      <c r="AM578" s="16" t="s">
        <v>3</v>
      </c>
      <c r="AN578" s="16" t="s">
        <v>3</v>
      </c>
      <c r="AO578" s="16" t="s">
        <v>3</v>
      </c>
      <c r="AP578" s="16" t="s">
        <v>189</v>
      </c>
      <c r="AQ578" s="16" t="s">
        <v>3</v>
      </c>
      <c r="AR578" s="16" t="s">
        <v>3</v>
      </c>
      <c r="AS578" s="16" t="s">
        <v>3</v>
      </c>
      <c r="AT578" s="16" t="s">
        <v>3</v>
      </c>
      <c r="AU578" s="11" t="s">
        <v>3</v>
      </c>
      <c r="AV578" s="11" t="s">
        <v>3</v>
      </c>
      <c r="AW578" s="11" t="s">
        <v>3</v>
      </c>
      <c r="AX578" s="17" t="str">
        <f>VLOOKUP(G578,'[1]JDA data'!$D:$E,2,0)</f>
        <v>TGA955</v>
      </c>
      <c r="AY578" s="17" t="b">
        <f t="shared" ref="AY578:AY641" si="41">AX578=N578</f>
        <v>1</v>
      </c>
      <c r="AZ578" s="17" t="str">
        <f t="shared" ref="AZ578:AZ641" si="42">D578</f>
        <v>PPGT</v>
      </c>
    </row>
    <row r="579" spans="1:52" s="18" customFormat="1" ht="16.5" customHeight="1" x14ac:dyDescent="0.35">
      <c r="A579" s="8" t="str">
        <f>IF(N579="","-",IFERROR(VLOOKUP(N579,'[1]All Route Non-Bailment V76'!$A:$H,5,0),VLOOKUP(N579,'[1]TTVT AAT PxP Bailment EDC V76'!$A:$H,5,0)))</f>
        <v>Non Bailment</v>
      </c>
      <c r="B579" s="9" t="str">
        <f t="shared" si="40"/>
        <v>Completed</v>
      </c>
      <c r="C579" s="10">
        <f t="shared" si="38"/>
        <v>578</v>
      </c>
      <c r="D579" s="11" t="s">
        <v>182</v>
      </c>
      <c r="E579" s="12" t="s">
        <v>44</v>
      </c>
      <c r="F579" s="11" t="s">
        <v>0</v>
      </c>
      <c r="G579" s="11">
        <v>4405683</v>
      </c>
      <c r="H579" s="13" t="str">
        <f>IF(N579="","-",IFERROR(VLOOKUP(N579,'[1]All Route Non-Bailment V76'!$A:$H,7,0),VLOOKUP(N579,'[1]TTVT AAT PxP Bailment EDC V76'!$A:$H,7,0)))</f>
        <v>One way</v>
      </c>
      <c r="I579" s="11" t="s">
        <v>45</v>
      </c>
      <c r="J579" s="12">
        <f t="shared" si="39"/>
        <v>45264</v>
      </c>
      <c r="K579" s="12">
        <v>45264</v>
      </c>
      <c r="L579" s="12">
        <v>45264</v>
      </c>
      <c r="M579" s="12" t="s">
        <v>3</v>
      </c>
      <c r="N579" s="11" t="s">
        <v>399</v>
      </c>
      <c r="O579" s="13" t="str">
        <f>IF(N579="","-",IFERROR(VLOOKUP(N579,'[1]All Route Non-Bailment V76'!$A:$H,6,0),VLOOKUP(N579,'[1]TTVT AAT PxP Bailment EDC V76'!$A:$H,6,0)))</f>
        <v>21 - 30</v>
      </c>
      <c r="P579" s="11">
        <v>1</v>
      </c>
      <c r="Q579" s="11" t="s">
        <v>3</v>
      </c>
      <c r="R579" s="11" t="s">
        <v>3</v>
      </c>
      <c r="S579" s="13" t="str">
        <f>IF(N579="","-",IFERROR(VLOOKUP(N579,'[1]All Route Non-Bailment V76'!$A:$AF,32,0),VLOOKUP(N579,'[1]TTVT AAT PxP Bailment EDC V76'!$A:$AC,29,0)))</f>
        <v>6W</v>
      </c>
      <c r="T579" s="11" t="s">
        <v>48</v>
      </c>
      <c r="U579" s="11" t="s">
        <v>184</v>
      </c>
      <c r="V579" s="14" t="s">
        <v>185</v>
      </c>
      <c r="W579" s="11" t="s">
        <v>186</v>
      </c>
      <c r="X579" s="15" t="s">
        <v>397</v>
      </c>
      <c r="Y579" s="15" t="s">
        <v>398</v>
      </c>
      <c r="Z579" s="16" t="s">
        <v>3</v>
      </c>
      <c r="AA579" s="16" t="s">
        <v>3</v>
      </c>
      <c r="AB579" s="16" t="s">
        <v>3</v>
      </c>
      <c r="AC579" s="16" t="s">
        <v>3</v>
      </c>
      <c r="AD579" s="15" t="s">
        <v>3</v>
      </c>
      <c r="AE579" s="15" t="s">
        <v>3</v>
      </c>
      <c r="AF579" s="16" t="s">
        <v>3</v>
      </c>
      <c r="AG579" s="16" t="s">
        <v>3</v>
      </c>
      <c r="AH579" s="16" t="s">
        <v>3</v>
      </c>
      <c r="AI579" s="16" t="s">
        <v>3</v>
      </c>
      <c r="AJ579" s="15" t="s">
        <v>3</v>
      </c>
      <c r="AK579" s="15" t="s">
        <v>3</v>
      </c>
      <c r="AL579" s="16" t="s">
        <v>3</v>
      </c>
      <c r="AM579" s="16" t="s">
        <v>3</v>
      </c>
      <c r="AN579" s="16" t="s">
        <v>3</v>
      </c>
      <c r="AO579" s="16" t="s">
        <v>3</v>
      </c>
      <c r="AP579" s="16" t="s">
        <v>189</v>
      </c>
      <c r="AQ579" s="16" t="s">
        <v>3</v>
      </c>
      <c r="AR579" s="16" t="s">
        <v>3</v>
      </c>
      <c r="AS579" s="16" t="s">
        <v>3</v>
      </c>
      <c r="AT579" s="16" t="s">
        <v>3</v>
      </c>
      <c r="AU579" s="11" t="s">
        <v>3</v>
      </c>
      <c r="AV579" s="11" t="s">
        <v>3</v>
      </c>
      <c r="AW579" s="11" t="s">
        <v>3</v>
      </c>
      <c r="AX579" s="17" t="str">
        <f>VLOOKUP(G579,'[1]JDA data'!$D:$E,2,0)</f>
        <v>TGA065</v>
      </c>
      <c r="AY579" s="17" t="b">
        <f t="shared" si="41"/>
        <v>1</v>
      </c>
      <c r="AZ579" s="17" t="str">
        <f t="shared" si="42"/>
        <v>PPGT</v>
      </c>
    </row>
    <row r="580" spans="1:52" s="18" customFormat="1" ht="16.5" customHeight="1" x14ac:dyDescent="0.35">
      <c r="A580" s="8" t="str">
        <f>IF(N580="","-",IFERROR(VLOOKUP(N580,'[1]All Route Non-Bailment V76'!$A:$H,5,0),VLOOKUP(N580,'[1]TTVT AAT PxP Bailment EDC V76'!$A:$H,5,0)))</f>
        <v>Non Bailment</v>
      </c>
      <c r="B580" s="9" t="str">
        <f t="shared" si="40"/>
        <v>Completed</v>
      </c>
      <c r="C580" s="10">
        <f t="shared" ref="C580:C643" si="43">C579+1</f>
        <v>579</v>
      </c>
      <c r="D580" s="11" t="s">
        <v>182</v>
      </c>
      <c r="E580" s="12" t="s">
        <v>44</v>
      </c>
      <c r="F580" s="11" t="s">
        <v>0</v>
      </c>
      <c r="G580" s="11">
        <v>4405684</v>
      </c>
      <c r="H580" s="13" t="str">
        <f>IF(N580="","-",IFERROR(VLOOKUP(N580,'[1]All Route Non-Bailment V76'!$A:$H,7,0),VLOOKUP(N580,'[1]TTVT AAT PxP Bailment EDC V76'!$A:$H,7,0)))</f>
        <v>One way</v>
      </c>
      <c r="I580" s="11" t="s">
        <v>45</v>
      </c>
      <c r="J580" s="12">
        <f t="shared" si="39"/>
        <v>45264</v>
      </c>
      <c r="K580" s="12">
        <v>45264</v>
      </c>
      <c r="L580" s="12">
        <v>45264</v>
      </c>
      <c r="M580" s="12" t="s">
        <v>3</v>
      </c>
      <c r="N580" s="11" t="s">
        <v>399</v>
      </c>
      <c r="O580" s="13" t="str">
        <f>IF(N580="","-",IFERROR(VLOOKUP(N580,'[1]All Route Non-Bailment V76'!$A:$H,6,0),VLOOKUP(N580,'[1]TTVT AAT PxP Bailment EDC V76'!$A:$H,6,0)))</f>
        <v>21 - 30</v>
      </c>
      <c r="P580" s="11">
        <v>1</v>
      </c>
      <c r="Q580" s="11" t="s">
        <v>3</v>
      </c>
      <c r="R580" s="11" t="s">
        <v>3</v>
      </c>
      <c r="S580" s="13" t="str">
        <f>IF(N580="","-",IFERROR(VLOOKUP(N580,'[1]All Route Non-Bailment V76'!$A:$AF,32,0),VLOOKUP(N580,'[1]TTVT AAT PxP Bailment EDC V76'!$A:$AC,29,0)))</f>
        <v>6W</v>
      </c>
      <c r="T580" s="11" t="s">
        <v>48</v>
      </c>
      <c r="U580" s="11" t="s">
        <v>250</v>
      </c>
      <c r="V580" s="14" t="s">
        <v>251</v>
      </c>
      <c r="W580" s="11" t="s">
        <v>252</v>
      </c>
      <c r="X580" s="15" t="s">
        <v>397</v>
      </c>
      <c r="Y580" s="15" t="s">
        <v>398</v>
      </c>
      <c r="Z580" s="16" t="s">
        <v>3</v>
      </c>
      <c r="AA580" s="16" t="s">
        <v>3</v>
      </c>
      <c r="AB580" s="16" t="s">
        <v>3</v>
      </c>
      <c r="AC580" s="16" t="s">
        <v>3</v>
      </c>
      <c r="AD580" s="15" t="s">
        <v>3</v>
      </c>
      <c r="AE580" s="15" t="s">
        <v>3</v>
      </c>
      <c r="AF580" s="16" t="s">
        <v>3</v>
      </c>
      <c r="AG580" s="16" t="s">
        <v>3</v>
      </c>
      <c r="AH580" s="16" t="s">
        <v>3</v>
      </c>
      <c r="AI580" s="16" t="s">
        <v>3</v>
      </c>
      <c r="AJ580" s="15" t="s">
        <v>3</v>
      </c>
      <c r="AK580" s="15" t="s">
        <v>3</v>
      </c>
      <c r="AL580" s="16" t="s">
        <v>3</v>
      </c>
      <c r="AM580" s="16" t="s">
        <v>3</v>
      </c>
      <c r="AN580" s="16" t="s">
        <v>3</v>
      </c>
      <c r="AO580" s="16" t="s">
        <v>3</v>
      </c>
      <c r="AP580" s="16" t="s">
        <v>189</v>
      </c>
      <c r="AQ580" s="16" t="s">
        <v>3</v>
      </c>
      <c r="AR580" s="16" t="s">
        <v>3</v>
      </c>
      <c r="AS580" s="16" t="s">
        <v>3</v>
      </c>
      <c r="AT580" s="16" t="s">
        <v>3</v>
      </c>
      <c r="AU580" s="11" t="s">
        <v>3</v>
      </c>
      <c r="AV580" s="11" t="s">
        <v>3</v>
      </c>
      <c r="AW580" s="11" t="s">
        <v>3</v>
      </c>
      <c r="AX580" s="17" t="str">
        <f>VLOOKUP(G580,'[1]JDA data'!$D:$E,2,0)</f>
        <v>TGA065</v>
      </c>
      <c r="AY580" s="17" t="b">
        <f t="shared" si="41"/>
        <v>1</v>
      </c>
      <c r="AZ580" s="17" t="str">
        <f t="shared" si="42"/>
        <v>PPGT</v>
      </c>
    </row>
    <row r="581" spans="1:52" s="18" customFormat="1" ht="16.5" customHeight="1" x14ac:dyDescent="0.35">
      <c r="A581" s="8" t="str">
        <f>IF(N581="","-",IFERROR(VLOOKUP(N581,'[1]All Route Non-Bailment V76'!$A:$H,5,0),VLOOKUP(N581,'[1]TTVT AAT PxP Bailment EDC V76'!$A:$H,5,0)))</f>
        <v>Non Bailment</v>
      </c>
      <c r="B581" s="9" t="str">
        <f t="shared" si="40"/>
        <v>Completed</v>
      </c>
      <c r="C581" s="10">
        <f t="shared" si="43"/>
        <v>580</v>
      </c>
      <c r="D581" s="11" t="s">
        <v>182</v>
      </c>
      <c r="E581" s="12" t="s">
        <v>44</v>
      </c>
      <c r="F581" s="11" t="s">
        <v>0</v>
      </c>
      <c r="G581" s="11">
        <v>4405685</v>
      </c>
      <c r="H581" s="13" t="str">
        <f>IF(N581="","-",IFERROR(VLOOKUP(N581,'[1]All Route Non-Bailment V76'!$A:$H,7,0),VLOOKUP(N581,'[1]TTVT AAT PxP Bailment EDC V76'!$A:$H,7,0)))</f>
        <v>One way</v>
      </c>
      <c r="I581" s="11" t="s">
        <v>45</v>
      </c>
      <c r="J581" s="12">
        <f t="shared" si="39"/>
        <v>45264</v>
      </c>
      <c r="K581" s="12">
        <v>45264</v>
      </c>
      <c r="L581" s="12">
        <v>45264</v>
      </c>
      <c r="M581" s="12" t="s">
        <v>3</v>
      </c>
      <c r="N581" s="11" t="s">
        <v>399</v>
      </c>
      <c r="O581" s="13" t="str">
        <f>IF(N581="","-",IFERROR(VLOOKUP(N581,'[1]All Route Non-Bailment V76'!$A:$H,6,0),VLOOKUP(N581,'[1]TTVT AAT PxP Bailment EDC V76'!$A:$H,6,0)))</f>
        <v>21 - 30</v>
      </c>
      <c r="P581" s="11">
        <v>1</v>
      </c>
      <c r="Q581" s="11" t="s">
        <v>3</v>
      </c>
      <c r="R581" s="11" t="s">
        <v>3</v>
      </c>
      <c r="S581" s="13" t="str">
        <f>IF(N581="","-",IFERROR(VLOOKUP(N581,'[1]All Route Non-Bailment V76'!$A:$AF,32,0),VLOOKUP(N581,'[1]TTVT AAT PxP Bailment EDC V76'!$A:$AC,29,0)))</f>
        <v>6W</v>
      </c>
      <c r="T581" s="11" t="s">
        <v>48</v>
      </c>
      <c r="U581" s="11" t="s">
        <v>275</v>
      </c>
      <c r="V581" s="14" t="s">
        <v>276</v>
      </c>
      <c r="W581" s="11" t="s">
        <v>277</v>
      </c>
      <c r="X581" s="15" t="s">
        <v>397</v>
      </c>
      <c r="Y581" s="15" t="s">
        <v>398</v>
      </c>
      <c r="Z581" s="16" t="s">
        <v>3</v>
      </c>
      <c r="AA581" s="16" t="s">
        <v>3</v>
      </c>
      <c r="AB581" s="16" t="s">
        <v>3</v>
      </c>
      <c r="AC581" s="16" t="s">
        <v>3</v>
      </c>
      <c r="AD581" s="15" t="s">
        <v>3</v>
      </c>
      <c r="AE581" s="15" t="s">
        <v>3</v>
      </c>
      <c r="AF581" s="16" t="s">
        <v>3</v>
      </c>
      <c r="AG581" s="16" t="s">
        <v>3</v>
      </c>
      <c r="AH581" s="16" t="s">
        <v>3</v>
      </c>
      <c r="AI581" s="16" t="s">
        <v>3</v>
      </c>
      <c r="AJ581" s="15" t="s">
        <v>3</v>
      </c>
      <c r="AK581" s="15" t="s">
        <v>3</v>
      </c>
      <c r="AL581" s="16" t="s">
        <v>3</v>
      </c>
      <c r="AM581" s="16" t="s">
        <v>3</v>
      </c>
      <c r="AN581" s="16" t="s">
        <v>3</v>
      </c>
      <c r="AO581" s="16" t="s">
        <v>3</v>
      </c>
      <c r="AP581" s="16" t="s">
        <v>189</v>
      </c>
      <c r="AQ581" s="16" t="s">
        <v>3</v>
      </c>
      <c r="AR581" s="16" t="s">
        <v>3</v>
      </c>
      <c r="AS581" s="16" t="s">
        <v>3</v>
      </c>
      <c r="AT581" s="16" t="s">
        <v>3</v>
      </c>
      <c r="AU581" s="11" t="s">
        <v>3</v>
      </c>
      <c r="AV581" s="11" t="s">
        <v>3</v>
      </c>
      <c r="AW581" s="11" t="s">
        <v>3</v>
      </c>
      <c r="AX581" s="17" t="str">
        <f>VLOOKUP(G581,'[1]JDA data'!$D:$E,2,0)</f>
        <v>TGA065</v>
      </c>
      <c r="AY581" s="17" t="b">
        <f t="shared" si="41"/>
        <v>1</v>
      </c>
      <c r="AZ581" s="17" t="str">
        <f t="shared" si="42"/>
        <v>PPGT</v>
      </c>
    </row>
    <row r="582" spans="1:52" s="18" customFormat="1" ht="16.5" customHeight="1" x14ac:dyDescent="0.35">
      <c r="A582" s="8" t="str">
        <f>IF(N582="","-",IFERROR(VLOOKUP(N582,'[1]All Route Non-Bailment V76'!$A:$H,5,0),VLOOKUP(N582,'[1]TTVT AAT PxP Bailment EDC V76'!$A:$H,5,0)))</f>
        <v>Bailment</v>
      </c>
      <c r="B582" s="9" t="str">
        <f t="shared" si="40"/>
        <v>Completed</v>
      </c>
      <c r="C582" s="10">
        <f t="shared" si="43"/>
        <v>581</v>
      </c>
      <c r="D582" s="11" t="s">
        <v>194</v>
      </c>
      <c r="E582" s="12" t="s">
        <v>44</v>
      </c>
      <c r="F582" s="11" t="s">
        <v>0</v>
      </c>
      <c r="G582" s="11">
        <v>4405689</v>
      </c>
      <c r="H582" s="13" t="str">
        <f>IF(N582="","-",IFERROR(VLOOKUP(N582,'[1]All Route Non-Bailment V76'!$A:$H,7,0),VLOOKUP(N582,'[1]TTVT AAT PxP Bailment EDC V76'!$A:$H,7,0)))</f>
        <v>Round Trip</v>
      </c>
      <c r="I582" s="11" t="s">
        <v>45</v>
      </c>
      <c r="J582" s="12">
        <f t="shared" si="39"/>
        <v>45264</v>
      </c>
      <c r="K582" s="12">
        <v>45264</v>
      </c>
      <c r="L582" s="12">
        <v>45264</v>
      </c>
      <c r="M582" s="12" t="s">
        <v>3</v>
      </c>
      <c r="N582" s="11" t="s">
        <v>444</v>
      </c>
      <c r="O582" s="13" t="str">
        <f>IF(N582="","-",IFERROR(VLOOKUP(N582,'[1]All Route Non-Bailment V76'!$A:$H,6,0),VLOOKUP(N582,'[1]TTVT AAT PxP Bailment EDC V76'!$A:$H,6,0)))</f>
        <v>11 - 20</v>
      </c>
      <c r="P582" s="11">
        <v>1</v>
      </c>
      <c r="Q582" s="11" t="s">
        <v>3</v>
      </c>
      <c r="R582" s="11" t="s">
        <v>3</v>
      </c>
      <c r="S582" s="13" t="str">
        <f>IF(N582="","-",IFERROR(VLOOKUP(N582,'[1]All Route Non-Bailment V76'!$A:$AF,32,0),VLOOKUP(N582,'[1]TTVT AAT PxP Bailment EDC V76'!$A:$AC,29,0)))</f>
        <v>6W</v>
      </c>
      <c r="T582" s="11" t="s">
        <v>48</v>
      </c>
      <c r="U582" s="11" t="s">
        <v>195</v>
      </c>
      <c r="V582" s="14" t="s">
        <v>196</v>
      </c>
      <c r="W582" s="11" t="s">
        <v>197</v>
      </c>
      <c r="X582" s="15" t="s">
        <v>445</v>
      </c>
      <c r="Y582" s="15" t="s">
        <v>446</v>
      </c>
      <c r="Z582" s="16" t="s">
        <v>3</v>
      </c>
      <c r="AA582" s="16" t="s">
        <v>3</v>
      </c>
      <c r="AB582" s="16" t="s">
        <v>3</v>
      </c>
      <c r="AC582" s="16" t="s">
        <v>3</v>
      </c>
      <c r="AD582" s="15" t="s">
        <v>3</v>
      </c>
      <c r="AE582" s="15" t="s">
        <v>3</v>
      </c>
      <c r="AF582" s="16" t="s">
        <v>3</v>
      </c>
      <c r="AG582" s="16" t="s">
        <v>3</v>
      </c>
      <c r="AH582" s="16" t="s">
        <v>3</v>
      </c>
      <c r="AI582" s="16" t="s">
        <v>3</v>
      </c>
      <c r="AJ582" s="15" t="s">
        <v>3</v>
      </c>
      <c r="AK582" s="15" t="s">
        <v>3</v>
      </c>
      <c r="AL582" s="16" t="s">
        <v>3</v>
      </c>
      <c r="AM582" s="16" t="s">
        <v>3</v>
      </c>
      <c r="AN582" s="16" t="s">
        <v>3</v>
      </c>
      <c r="AO582" s="16" t="s">
        <v>3</v>
      </c>
      <c r="AP582" s="16" t="s">
        <v>324</v>
      </c>
      <c r="AQ582" s="16" t="s">
        <v>3</v>
      </c>
      <c r="AR582" s="16" t="s">
        <v>3</v>
      </c>
      <c r="AS582" s="16" t="s">
        <v>3</v>
      </c>
      <c r="AT582" s="16" t="s">
        <v>3</v>
      </c>
      <c r="AU582" s="11" t="s">
        <v>3</v>
      </c>
      <c r="AV582" s="11" t="s">
        <v>3</v>
      </c>
      <c r="AW582" s="11" t="s">
        <v>3</v>
      </c>
      <c r="AX582" s="17" t="str">
        <f>VLOOKUP(G582,'[1]JDA data'!$D:$E,2,0)</f>
        <v>TFA003</v>
      </c>
      <c r="AY582" s="17" t="b">
        <f t="shared" si="41"/>
        <v>1</v>
      </c>
      <c r="AZ582" s="17" t="str">
        <f t="shared" si="42"/>
        <v>SBA</v>
      </c>
    </row>
    <row r="583" spans="1:52" s="18" customFormat="1" ht="16.5" customHeight="1" x14ac:dyDescent="0.35">
      <c r="A583" s="8" t="str">
        <f>IF(N583="","-",IFERROR(VLOOKUP(N583,'[1]All Route Non-Bailment V76'!$A:$H,5,0),VLOOKUP(N583,'[1]TTVT AAT PxP Bailment EDC V76'!$A:$H,5,0)))</f>
        <v>Non Bailment</v>
      </c>
      <c r="B583" s="9" t="str">
        <f t="shared" si="40"/>
        <v>Completed</v>
      </c>
      <c r="C583" s="10">
        <f t="shared" si="43"/>
        <v>582</v>
      </c>
      <c r="D583" s="11" t="s">
        <v>190</v>
      </c>
      <c r="E583" s="12" t="s">
        <v>44</v>
      </c>
      <c r="F583" s="11" t="s">
        <v>0</v>
      </c>
      <c r="G583" s="11">
        <v>4405688</v>
      </c>
      <c r="H583" s="13" t="str">
        <f>IF(N583="","-",IFERROR(VLOOKUP(N583,'[1]All Route Non-Bailment V76'!$A:$H,7,0),VLOOKUP(N583,'[1]TTVT AAT PxP Bailment EDC V76'!$A:$H,7,0)))</f>
        <v>One way</v>
      </c>
      <c r="I583" s="11" t="s">
        <v>45</v>
      </c>
      <c r="J583" s="12">
        <f t="shared" si="39"/>
        <v>45264</v>
      </c>
      <c r="K583" s="12">
        <v>45264</v>
      </c>
      <c r="L583" s="12">
        <v>45265</v>
      </c>
      <c r="M583" s="12" t="s">
        <v>3</v>
      </c>
      <c r="N583" s="11" t="s">
        <v>400</v>
      </c>
      <c r="O583" s="13" t="str">
        <f>IF(N583="","-",IFERROR(VLOOKUP(N583,'[1]All Route Non-Bailment V76'!$A:$H,6,0),VLOOKUP(N583,'[1]TTVT AAT PxP Bailment EDC V76'!$A:$H,6,0)))</f>
        <v>6 - 10</v>
      </c>
      <c r="P583" s="11">
        <v>1</v>
      </c>
      <c r="Q583" s="11" t="s">
        <v>3</v>
      </c>
      <c r="R583" s="11" t="s">
        <v>3</v>
      </c>
      <c r="S583" s="13" t="str">
        <f>IF(N583="","-",IFERROR(VLOOKUP(N583,'[1]All Route Non-Bailment V76'!$A:$AF,32,0),VLOOKUP(N583,'[1]TTVT AAT PxP Bailment EDC V76'!$A:$AC,29,0)))</f>
        <v>6W</v>
      </c>
      <c r="T583" s="11" t="s">
        <v>48</v>
      </c>
      <c r="U583" s="11" t="s">
        <v>236</v>
      </c>
      <c r="V583" s="14" t="s">
        <v>237</v>
      </c>
      <c r="W583" s="11" t="s">
        <v>238</v>
      </c>
      <c r="X583" s="15" t="s">
        <v>326</v>
      </c>
      <c r="Y583" s="15" t="s">
        <v>327</v>
      </c>
      <c r="Z583" s="16" t="s">
        <v>3</v>
      </c>
      <c r="AA583" s="16" t="s">
        <v>3</v>
      </c>
      <c r="AB583" s="16" t="s">
        <v>3</v>
      </c>
      <c r="AC583" s="16" t="s">
        <v>3</v>
      </c>
      <c r="AD583" s="15" t="s">
        <v>3</v>
      </c>
      <c r="AE583" s="15" t="s">
        <v>3</v>
      </c>
      <c r="AF583" s="16" t="s">
        <v>3</v>
      </c>
      <c r="AG583" s="16" t="s">
        <v>3</v>
      </c>
      <c r="AH583" s="16" t="s">
        <v>3</v>
      </c>
      <c r="AI583" s="16" t="s">
        <v>3</v>
      </c>
      <c r="AJ583" s="15" t="s">
        <v>3</v>
      </c>
      <c r="AK583" s="15" t="s">
        <v>3</v>
      </c>
      <c r="AL583" s="16" t="s">
        <v>3</v>
      </c>
      <c r="AM583" s="16" t="s">
        <v>3</v>
      </c>
      <c r="AN583" s="16" t="s">
        <v>3</v>
      </c>
      <c r="AO583" s="16" t="s">
        <v>3</v>
      </c>
      <c r="AP583" s="16" t="s">
        <v>189</v>
      </c>
      <c r="AQ583" s="16" t="s">
        <v>3</v>
      </c>
      <c r="AR583" s="16" t="s">
        <v>3</v>
      </c>
      <c r="AS583" s="16" t="s">
        <v>3</v>
      </c>
      <c r="AT583" s="16" t="s">
        <v>3</v>
      </c>
      <c r="AU583" s="11" t="s">
        <v>3</v>
      </c>
      <c r="AV583" s="11" t="s">
        <v>3</v>
      </c>
      <c r="AW583" s="11" t="s">
        <v>3</v>
      </c>
      <c r="AX583" s="17" t="str">
        <f>VLOOKUP(G583,'[1]JDA data'!$D:$E,2,0)</f>
        <v>TGA423</v>
      </c>
      <c r="AY583" s="17" t="b">
        <f t="shared" si="41"/>
        <v>1</v>
      </c>
      <c r="AZ583" s="17" t="str">
        <f t="shared" si="42"/>
        <v>SPL</v>
      </c>
    </row>
    <row r="584" spans="1:52" s="18" customFormat="1" ht="16.5" customHeight="1" x14ac:dyDescent="0.35">
      <c r="A584" s="8" t="str">
        <f>IF(N584="","-",IFERROR(VLOOKUP(N584,'[1]All Route Non-Bailment V76'!$A:$H,5,0),VLOOKUP(N584,'[1]TTVT AAT PxP Bailment EDC V76'!$A:$H,5,0)))</f>
        <v>Non Bailment</v>
      </c>
      <c r="B584" s="9" t="str">
        <f t="shared" si="40"/>
        <v>Completed</v>
      </c>
      <c r="C584" s="10">
        <f t="shared" si="43"/>
        <v>583</v>
      </c>
      <c r="D584" s="11" t="s">
        <v>182</v>
      </c>
      <c r="E584" s="12" t="s">
        <v>44</v>
      </c>
      <c r="F584" s="11" t="s">
        <v>0</v>
      </c>
      <c r="G584" s="11">
        <v>4406699</v>
      </c>
      <c r="H584" s="13" t="str">
        <f>IF(N584="","-",IFERROR(VLOOKUP(N584,'[1]All Route Non-Bailment V76'!$A:$H,7,0),VLOOKUP(N584,'[1]TTVT AAT PxP Bailment EDC V76'!$A:$H,7,0)))</f>
        <v>One way</v>
      </c>
      <c r="I584" s="11" t="s">
        <v>45</v>
      </c>
      <c r="J584" s="12">
        <f t="shared" si="39"/>
        <v>45266</v>
      </c>
      <c r="K584" s="12">
        <v>45266</v>
      </c>
      <c r="L584" s="12">
        <v>45266</v>
      </c>
      <c r="M584" s="12" t="s">
        <v>3</v>
      </c>
      <c r="N584" s="11" t="s">
        <v>293</v>
      </c>
      <c r="O584" s="13" t="str">
        <f>IF(N584="","-",IFERROR(VLOOKUP(N584,'[1]All Route Non-Bailment V76'!$A:$H,6,0),VLOOKUP(N584,'[1]TTVT AAT PxP Bailment EDC V76'!$A:$H,6,0)))</f>
        <v>6 - 10</v>
      </c>
      <c r="P584" s="11">
        <v>1</v>
      </c>
      <c r="Q584" s="11" t="s">
        <v>3</v>
      </c>
      <c r="R584" s="11" t="s">
        <v>3</v>
      </c>
      <c r="S584" s="13" t="str">
        <f>IF(N584="","-",IFERROR(VLOOKUP(N584,'[1]All Route Non-Bailment V76'!$A:$AF,32,0),VLOOKUP(N584,'[1]TTVT AAT PxP Bailment EDC V76'!$A:$AC,29,0)))</f>
        <v>6W</v>
      </c>
      <c r="T584" s="11" t="s">
        <v>48</v>
      </c>
      <c r="U584" s="11" t="s">
        <v>447</v>
      </c>
      <c r="V584" s="14" t="s">
        <v>377</v>
      </c>
      <c r="W584" s="11" t="s">
        <v>378</v>
      </c>
      <c r="X584" s="15" t="s">
        <v>291</v>
      </c>
      <c r="Y584" s="15" t="s">
        <v>292</v>
      </c>
      <c r="Z584" s="16" t="s">
        <v>3</v>
      </c>
      <c r="AA584" s="16" t="s">
        <v>3</v>
      </c>
      <c r="AB584" s="16" t="s">
        <v>3</v>
      </c>
      <c r="AC584" s="16" t="s">
        <v>3</v>
      </c>
      <c r="AD584" s="15" t="s">
        <v>3</v>
      </c>
      <c r="AE584" s="15" t="s">
        <v>3</v>
      </c>
      <c r="AF584" s="16" t="s">
        <v>3</v>
      </c>
      <c r="AG584" s="16" t="s">
        <v>3</v>
      </c>
      <c r="AH584" s="16" t="s">
        <v>3</v>
      </c>
      <c r="AI584" s="16" t="s">
        <v>3</v>
      </c>
      <c r="AJ584" s="15" t="s">
        <v>3</v>
      </c>
      <c r="AK584" s="15" t="s">
        <v>3</v>
      </c>
      <c r="AL584" s="16" t="s">
        <v>3</v>
      </c>
      <c r="AM584" s="16" t="s">
        <v>3</v>
      </c>
      <c r="AN584" s="16" t="s">
        <v>3</v>
      </c>
      <c r="AO584" s="16" t="s">
        <v>3</v>
      </c>
      <c r="AP584" s="16" t="s">
        <v>189</v>
      </c>
      <c r="AQ584" s="16" t="s">
        <v>3</v>
      </c>
      <c r="AR584" s="16" t="s">
        <v>3</v>
      </c>
      <c r="AS584" s="16" t="s">
        <v>3</v>
      </c>
      <c r="AT584" s="16" t="s">
        <v>3</v>
      </c>
      <c r="AU584" s="11" t="s">
        <v>3</v>
      </c>
      <c r="AV584" s="11" t="s">
        <v>3</v>
      </c>
      <c r="AW584" s="11" t="s">
        <v>3</v>
      </c>
      <c r="AX584" s="17" t="str">
        <f>VLOOKUP(G584,'[1]JDA data'!$D:$E,2,0)</f>
        <v>TGA334</v>
      </c>
      <c r="AY584" s="17" t="b">
        <f t="shared" si="41"/>
        <v>1</v>
      </c>
      <c r="AZ584" s="17" t="str">
        <f t="shared" si="42"/>
        <v>PPGT</v>
      </c>
    </row>
    <row r="585" spans="1:52" s="18" customFormat="1" ht="16.5" customHeight="1" x14ac:dyDescent="0.35">
      <c r="A585" s="8" t="str">
        <f>IF(N585="","-",IFERROR(VLOOKUP(N585,'[1]All Route Non-Bailment V76'!$A:$H,5,0),VLOOKUP(N585,'[1]TTVT AAT PxP Bailment EDC V76'!$A:$H,5,0)))</f>
        <v>Non Bailment</v>
      </c>
      <c r="B585" s="9" t="str">
        <f t="shared" si="40"/>
        <v>Completed</v>
      </c>
      <c r="C585" s="10">
        <f t="shared" si="43"/>
        <v>584</v>
      </c>
      <c r="D585" s="11" t="s">
        <v>190</v>
      </c>
      <c r="E585" s="12" t="s">
        <v>44</v>
      </c>
      <c r="F585" s="11" t="s">
        <v>0</v>
      </c>
      <c r="G585" s="11">
        <v>4406700</v>
      </c>
      <c r="H585" s="13" t="str">
        <f>IF(N585="","-",IFERROR(VLOOKUP(N585,'[1]All Route Non-Bailment V76'!$A:$H,7,0),VLOOKUP(N585,'[1]TTVT AAT PxP Bailment EDC V76'!$A:$H,7,0)))</f>
        <v>One way</v>
      </c>
      <c r="I585" s="11" t="s">
        <v>45</v>
      </c>
      <c r="J585" s="12">
        <f t="shared" si="39"/>
        <v>45266</v>
      </c>
      <c r="K585" s="12">
        <v>45266</v>
      </c>
      <c r="L585" s="12">
        <v>45266</v>
      </c>
      <c r="M585" s="12" t="s">
        <v>3</v>
      </c>
      <c r="N585" s="11" t="s">
        <v>448</v>
      </c>
      <c r="O585" s="13" t="str">
        <f>IF(N585="","-",IFERROR(VLOOKUP(N585,'[1]All Route Non-Bailment V76'!$A:$H,6,0),VLOOKUP(N585,'[1]TTVT AAT PxP Bailment EDC V76'!$A:$H,6,0)))</f>
        <v>6 - 10</v>
      </c>
      <c r="P585" s="11">
        <v>1</v>
      </c>
      <c r="Q585" s="11" t="s">
        <v>3</v>
      </c>
      <c r="R585" s="11" t="s">
        <v>3</v>
      </c>
      <c r="S585" s="13" t="str">
        <f>IF(N585="","-",IFERROR(VLOOKUP(N585,'[1]All Route Non-Bailment V76'!$A:$AF,32,0),VLOOKUP(N585,'[1]TTVT AAT PxP Bailment EDC V76'!$A:$AC,29,0)))</f>
        <v>6W</v>
      </c>
      <c r="T585" s="11" t="s">
        <v>48</v>
      </c>
      <c r="U585" s="11" t="s">
        <v>191</v>
      </c>
      <c r="V585" s="14" t="s">
        <v>192</v>
      </c>
      <c r="W585" s="11" t="s">
        <v>193</v>
      </c>
      <c r="X585" s="15" t="s">
        <v>291</v>
      </c>
      <c r="Y585" s="15" t="s">
        <v>292</v>
      </c>
      <c r="Z585" s="16" t="s">
        <v>3</v>
      </c>
      <c r="AA585" s="16" t="s">
        <v>3</v>
      </c>
      <c r="AB585" s="16" t="s">
        <v>3</v>
      </c>
      <c r="AC585" s="16" t="s">
        <v>3</v>
      </c>
      <c r="AD585" s="15" t="s">
        <v>3</v>
      </c>
      <c r="AE585" s="15" t="s">
        <v>3</v>
      </c>
      <c r="AF585" s="16" t="s">
        <v>3</v>
      </c>
      <c r="AG585" s="16" t="s">
        <v>3</v>
      </c>
      <c r="AH585" s="16" t="s">
        <v>3</v>
      </c>
      <c r="AI585" s="16" t="s">
        <v>3</v>
      </c>
      <c r="AJ585" s="15" t="s">
        <v>3</v>
      </c>
      <c r="AK585" s="15" t="s">
        <v>3</v>
      </c>
      <c r="AL585" s="16" t="s">
        <v>3</v>
      </c>
      <c r="AM585" s="16" t="s">
        <v>3</v>
      </c>
      <c r="AN585" s="16" t="s">
        <v>3</v>
      </c>
      <c r="AO585" s="16" t="s">
        <v>3</v>
      </c>
      <c r="AP585" s="16" t="s">
        <v>189</v>
      </c>
      <c r="AQ585" s="16" t="s">
        <v>3</v>
      </c>
      <c r="AR585" s="16" t="s">
        <v>3</v>
      </c>
      <c r="AS585" s="16" t="s">
        <v>3</v>
      </c>
      <c r="AT585" s="16" t="s">
        <v>3</v>
      </c>
      <c r="AU585" s="11" t="s">
        <v>3</v>
      </c>
      <c r="AV585" s="11" t="s">
        <v>3</v>
      </c>
      <c r="AW585" s="11" t="s">
        <v>3</v>
      </c>
      <c r="AX585" s="17" t="str">
        <f>VLOOKUP(G585,'[1]JDA data'!$D:$E,2,0)</f>
        <v>TGA362</v>
      </c>
      <c r="AY585" s="17" t="b">
        <f t="shared" si="41"/>
        <v>1</v>
      </c>
      <c r="AZ585" s="17" t="str">
        <f t="shared" si="42"/>
        <v>SPL</v>
      </c>
    </row>
    <row r="586" spans="1:52" s="18" customFormat="1" ht="16.5" customHeight="1" x14ac:dyDescent="0.35">
      <c r="A586" s="8" t="str">
        <f>IF(N586="","-",IFERROR(VLOOKUP(N586,'[1]All Route Non-Bailment V76'!$A:$H,5,0),VLOOKUP(N586,'[1]TTVT AAT PxP Bailment EDC V76'!$A:$H,5,0)))</f>
        <v>Non Bailment</v>
      </c>
      <c r="B586" s="9" t="str">
        <f t="shared" si="40"/>
        <v>Completed</v>
      </c>
      <c r="C586" s="10">
        <f t="shared" si="43"/>
        <v>585</v>
      </c>
      <c r="D586" s="11" t="s">
        <v>194</v>
      </c>
      <c r="E586" s="12" t="s">
        <v>44</v>
      </c>
      <c r="F586" s="11" t="s">
        <v>0</v>
      </c>
      <c r="G586" s="11">
        <v>4406751</v>
      </c>
      <c r="H586" s="13" t="str">
        <f>IF(N586="","-",IFERROR(VLOOKUP(N586,'[1]All Route Non-Bailment V76'!$A:$H,7,0),VLOOKUP(N586,'[1]TTVT AAT PxP Bailment EDC V76'!$A:$H,7,0)))</f>
        <v>One way</v>
      </c>
      <c r="I586" s="11" t="s">
        <v>45</v>
      </c>
      <c r="J586" s="12">
        <f t="shared" si="39"/>
        <v>45266</v>
      </c>
      <c r="K586" s="12">
        <v>45266</v>
      </c>
      <c r="L586" s="12">
        <v>45266</v>
      </c>
      <c r="M586" s="12" t="s">
        <v>3</v>
      </c>
      <c r="N586" s="11" t="s">
        <v>448</v>
      </c>
      <c r="O586" s="13" t="str">
        <f>IF(N586="","-",IFERROR(VLOOKUP(N586,'[1]All Route Non-Bailment V76'!$A:$H,6,0),VLOOKUP(N586,'[1]TTVT AAT PxP Bailment EDC V76'!$A:$H,6,0)))</f>
        <v>6 - 10</v>
      </c>
      <c r="P586" s="11">
        <v>1</v>
      </c>
      <c r="Q586" s="11" t="s">
        <v>3</v>
      </c>
      <c r="R586" s="11" t="s">
        <v>3</v>
      </c>
      <c r="S586" s="13" t="str">
        <f>IF(N586="","-",IFERROR(VLOOKUP(N586,'[1]All Route Non-Bailment V76'!$A:$AF,32,0),VLOOKUP(N586,'[1]TTVT AAT PxP Bailment EDC V76'!$A:$AC,29,0)))</f>
        <v>6W</v>
      </c>
      <c r="T586" s="11" t="s">
        <v>48</v>
      </c>
      <c r="U586" s="11" t="s">
        <v>281</v>
      </c>
      <c r="V586" s="14" t="s">
        <v>282</v>
      </c>
      <c r="W586" s="11" t="s">
        <v>283</v>
      </c>
      <c r="X586" s="15" t="s">
        <v>291</v>
      </c>
      <c r="Y586" s="15" t="s">
        <v>292</v>
      </c>
      <c r="Z586" s="16" t="s">
        <v>3</v>
      </c>
      <c r="AA586" s="16" t="s">
        <v>3</v>
      </c>
      <c r="AB586" s="16" t="s">
        <v>3</v>
      </c>
      <c r="AC586" s="16" t="s">
        <v>3</v>
      </c>
      <c r="AD586" s="15" t="s">
        <v>3</v>
      </c>
      <c r="AE586" s="15" t="s">
        <v>3</v>
      </c>
      <c r="AF586" s="16" t="s">
        <v>3</v>
      </c>
      <c r="AG586" s="16" t="s">
        <v>3</v>
      </c>
      <c r="AH586" s="16" t="s">
        <v>3</v>
      </c>
      <c r="AI586" s="16" t="s">
        <v>3</v>
      </c>
      <c r="AJ586" s="15" t="s">
        <v>3</v>
      </c>
      <c r="AK586" s="15" t="s">
        <v>3</v>
      </c>
      <c r="AL586" s="16" t="s">
        <v>3</v>
      </c>
      <c r="AM586" s="16" t="s">
        <v>3</v>
      </c>
      <c r="AN586" s="16" t="s">
        <v>3</v>
      </c>
      <c r="AO586" s="16" t="s">
        <v>3</v>
      </c>
      <c r="AP586" s="16" t="s">
        <v>189</v>
      </c>
      <c r="AQ586" s="16" t="s">
        <v>3</v>
      </c>
      <c r="AR586" s="16" t="s">
        <v>3</v>
      </c>
      <c r="AS586" s="16" t="s">
        <v>3</v>
      </c>
      <c r="AT586" s="16" t="s">
        <v>3</v>
      </c>
      <c r="AU586" s="11" t="s">
        <v>3</v>
      </c>
      <c r="AV586" s="11" t="s">
        <v>3</v>
      </c>
      <c r="AW586" s="11" t="s">
        <v>3</v>
      </c>
      <c r="AX586" s="17" t="str">
        <f>VLOOKUP(G586,'[1]JDA data'!$D:$E,2,0)</f>
        <v>TGA362</v>
      </c>
      <c r="AY586" s="17" t="b">
        <f t="shared" si="41"/>
        <v>1</v>
      </c>
      <c r="AZ586" s="17" t="str">
        <f t="shared" si="42"/>
        <v>SBA</v>
      </c>
    </row>
    <row r="587" spans="1:52" s="18" customFormat="1" ht="16.5" customHeight="1" x14ac:dyDescent="0.35">
      <c r="A587" s="8" t="str">
        <f>IF(N587="","-",IFERROR(VLOOKUP(N587,'[1]All Route Non-Bailment V76'!$A:$H,5,0),VLOOKUP(N587,'[1]TTVT AAT PxP Bailment EDC V76'!$A:$H,5,0)))</f>
        <v>Non Bailment</v>
      </c>
      <c r="B587" s="9" t="str">
        <f t="shared" si="40"/>
        <v>Completed</v>
      </c>
      <c r="C587" s="10">
        <f t="shared" si="43"/>
        <v>586</v>
      </c>
      <c r="D587" s="11" t="s">
        <v>190</v>
      </c>
      <c r="E587" s="12" t="s">
        <v>44</v>
      </c>
      <c r="F587" s="11" t="s">
        <v>0</v>
      </c>
      <c r="G587" s="11">
        <v>4406752</v>
      </c>
      <c r="H587" s="13" t="str">
        <f>IF(N587="","-",IFERROR(VLOOKUP(N587,'[1]All Route Non-Bailment V76'!$A:$H,7,0),VLOOKUP(N587,'[1]TTVT AAT PxP Bailment EDC V76'!$A:$H,7,0)))</f>
        <v>One way</v>
      </c>
      <c r="I587" s="11" t="s">
        <v>45</v>
      </c>
      <c r="J587" s="12">
        <f t="shared" si="39"/>
        <v>45266</v>
      </c>
      <c r="K587" s="12">
        <v>45266</v>
      </c>
      <c r="L587" s="12">
        <v>45266</v>
      </c>
      <c r="M587" s="12" t="s">
        <v>3</v>
      </c>
      <c r="N587" s="11" t="s">
        <v>448</v>
      </c>
      <c r="O587" s="13" t="str">
        <f>IF(N587="","-",IFERROR(VLOOKUP(N587,'[1]All Route Non-Bailment V76'!$A:$H,6,0),VLOOKUP(N587,'[1]TTVT AAT PxP Bailment EDC V76'!$A:$H,6,0)))</f>
        <v>6 - 10</v>
      </c>
      <c r="P587" s="11">
        <v>1</v>
      </c>
      <c r="Q587" s="11" t="s">
        <v>3</v>
      </c>
      <c r="R587" s="11" t="s">
        <v>3</v>
      </c>
      <c r="S587" s="13" t="str">
        <f>IF(N587="","-",IFERROR(VLOOKUP(N587,'[1]All Route Non-Bailment V76'!$A:$AF,32,0),VLOOKUP(N587,'[1]TTVT AAT PxP Bailment EDC V76'!$A:$AC,29,0)))</f>
        <v>6W</v>
      </c>
      <c r="T587" s="11" t="s">
        <v>48</v>
      </c>
      <c r="U587" s="11" t="s">
        <v>226</v>
      </c>
      <c r="V587" s="14" t="s">
        <v>227</v>
      </c>
      <c r="W587" s="11" t="s">
        <v>228</v>
      </c>
      <c r="X587" s="15" t="s">
        <v>291</v>
      </c>
      <c r="Y587" s="15" t="s">
        <v>292</v>
      </c>
      <c r="Z587" s="16" t="s">
        <v>3</v>
      </c>
      <c r="AA587" s="16" t="s">
        <v>3</v>
      </c>
      <c r="AB587" s="16" t="s">
        <v>3</v>
      </c>
      <c r="AC587" s="16" t="s">
        <v>3</v>
      </c>
      <c r="AD587" s="15" t="s">
        <v>3</v>
      </c>
      <c r="AE587" s="15" t="s">
        <v>3</v>
      </c>
      <c r="AF587" s="16" t="s">
        <v>3</v>
      </c>
      <c r="AG587" s="16" t="s">
        <v>3</v>
      </c>
      <c r="AH587" s="16" t="s">
        <v>3</v>
      </c>
      <c r="AI587" s="16" t="s">
        <v>3</v>
      </c>
      <c r="AJ587" s="15" t="s">
        <v>3</v>
      </c>
      <c r="AK587" s="15" t="s">
        <v>3</v>
      </c>
      <c r="AL587" s="16" t="s">
        <v>3</v>
      </c>
      <c r="AM587" s="16" t="s">
        <v>3</v>
      </c>
      <c r="AN587" s="16" t="s">
        <v>3</v>
      </c>
      <c r="AO587" s="16" t="s">
        <v>3</v>
      </c>
      <c r="AP587" s="16" t="s">
        <v>189</v>
      </c>
      <c r="AQ587" s="16" t="s">
        <v>3</v>
      </c>
      <c r="AR587" s="16" t="s">
        <v>3</v>
      </c>
      <c r="AS587" s="16" t="s">
        <v>3</v>
      </c>
      <c r="AT587" s="16" t="s">
        <v>3</v>
      </c>
      <c r="AU587" s="11" t="s">
        <v>3</v>
      </c>
      <c r="AV587" s="11" t="s">
        <v>3</v>
      </c>
      <c r="AW587" s="11" t="s">
        <v>3</v>
      </c>
      <c r="AX587" s="17" t="str">
        <f>VLOOKUP(G587,'[1]JDA data'!$D:$E,2,0)</f>
        <v>TGA362</v>
      </c>
      <c r="AY587" s="17" t="b">
        <f t="shared" si="41"/>
        <v>1</v>
      </c>
      <c r="AZ587" s="17" t="str">
        <f t="shared" si="42"/>
        <v>SPL</v>
      </c>
    </row>
    <row r="588" spans="1:52" s="18" customFormat="1" ht="16.5" customHeight="1" x14ac:dyDescent="0.35">
      <c r="A588" s="8" t="str">
        <f>IF(N588="","-",IFERROR(VLOOKUP(N588,'[1]All Route Non-Bailment V76'!$A:$H,5,0),VLOOKUP(N588,'[1]TTVT AAT PxP Bailment EDC V76'!$A:$H,5,0)))</f>
        <v>Non Bailment</v>
      </c>
      <c r="B588" s="9" t="str">
        <f t="shared" si="40"/>
        <v>Completed</v>
      </c>
      <c r="C588" s="10">
        <f t="shared" si="43"/>
        <v>587</v>
      </c>
      <c r="D588" s="11" t="s">
        <v>190</v>
      </c>
      <c r="E588" s="12" t="s">
        <v>44</v>
      </c>
      <c r="F588" s="11" t="s">
        <v>0</v>
      </c>
      <c r="G588" s="11">
        <v>4406753</v>
      </c>
      <c r="H588" s="13" t="str">
        <f>IF(N588="","-",IFERROR(VLOOKUP(N588,'[1]All Route Non-Bailment V76'!$A:$H,7,0),VLOOKUP(N588,'[1]TTVT AAT PxP Bailment EDC V76'!$A:$H,7,0)))</f>
        <v>One way</v>
      </c>
      <c r="I588" s="11" t="s">
        <v>45</v>
      </c>
      <c r="J588" s="12">
        <f t="shared" si="39"/>
        <v>45266</v>
      </c>
      <c r="K588" s="12">
        <v>45266</v>
      </c>
      <c r="L588" s="12">
        <v>45266</v>
      </c>
      <c r="M588" s="12" t="s">
        <v>3</v>
      </c>
      <c r="N588" s="11" t="s">
        <v>448</v>
      </c>
      <c r="O588" s="13" t="str">
        <f>IF(N588="","-",IFERROR(VLOOKUP(N588,'[1]All Route Non-Bailment V76'!$A:$H,6,0),VLOOKUP(N588,'[1]TTVT AAT PxP Bailment EDC V76'!$A:$H,6,0)))</f>
        <v>6 - 10</v>
      </c>
      <c r="P588" s="11">
        <v>1</v>
      </c>
      <c r="Q588" s="11" t="s">
        <v>3</v>
      </c>
      <c r="R588" s="11" t="s">
        <v>3</v>
      </c>
      <c r="S588" s="13" t="str">
        <f>IF(N588="","-",IFERROR(VLOOKUP(N588,'[1]All Route Non-Bailment V76'!$A:$AF,32,0),VLOOKUP(N588,'[1]TTVT AAT PxP Bailment EDC V76'!$A:$AC,29,0)))</f>
        <v>6W</v>
      </c>
      <c r="T588" s="11" t="s">
        <v>48</v>
      </c>
      <c r="U588" s="11" t="s">
        <v>236</v>
      </c>
      <c r="V588" s="14" t="s">
        <v>237</v>
      </c>
      <c r="W588" s="11" t="s">
        <v>238</v>
      </c>
      <c r="X588" s="15" t="s">
        <v>291</v>
      </c>
      <c r="Y588" s="15" t="s">
        <v>292</v>
      </c>
      <c r="Z588" s="16" t="s">
        <v>3</v>
      </c>
      <c r="AA588" s="16" t="s">
        <v>3</v>
      </c>
      <c r="AB588" s="16" t="s">
        <v>3</v>
      </c>
      <c r="AC588" s="16" t="s">
        <v>3</v>
      </c>
      <c r="AD588" s="15" t="s">
        <v>3</v>
      </c>
      <c r="AE588" s="15" t="s">
        <v>3</v>
      </c>
      <c r="AF588" s="16" t="s">
        <v>3</v>
      </c>
      <c r="AG588" s="16" t="s">
        <v>3</v>
      </c>
      <c r="AH588" s="16" t="s">
        <v>3</v>
      </c>
      <c r="AI588" s="16" t="s">
        <v>3</v>
      </c>
      <c r="AJ588" s="15" t="s">
        <v>3</v>
      </c>
      <c r="AK588" s="15" t="s">
        <v>3</v>
      </c>
      <c r="AL588" s="16" t="s">
        <v>3</v>
      </c>
      <c r="AM588" s="16" t="s">
        <v>3</v>
      </c>
      <c r="AN588" s="16" t="s">
        <v>3</v>
      </c>
      <c r="AO588" s="16" t="s">
        <v>3</v>
      </c>
      <c r="AP588" s="16" t="s">
        <v>189</v>
      </c>
      <c r="AQ588" s="16" t="s">
        <v>3</v>
      </c>
      <c r="AR588" s="16" t="s">
        <v>3</v>
      </c>
      <c r="AS588" s="16" t="s">
        <v>3</v>
      </c>
      <c r="AT588" s="16" t="s">
        <v>3</v>
      </c>
      <c r="AU588" s="11" t="s">
        <v>3</v>
      </c>
      <c r="AV588" s="11" t="s">
        <v>3</v>
      </c>
      <c r="AW588" s="11" t="s">
        <v>3</v>
      </c>
      <c r="AX588" s="17" t="str">
        <f>VLOOKUP(G588,'[1]JDA data'!$D:$E,2,0)</f>
        <v>TGA362</v>
      </c>
      <c r="AY588" s="17" t="b">
        <f t="shared" si="41"/>
        <v>1</v>
      </c>
      <c r="AZ588" s="17" t="str">
        <f t="shared" si="42"/>
        <v>SPL</v>
      </c>
    </row>
    <row r="589" spans="1:52" s="18" customFormat="1" ht="16.5" customHeight="1" x14ac:dyDescent="0.35">
      <c r="A589" s="8" t="str">
        <f>IF(N589="","-",IFERROR(VLOOKUP(N589,'[1]All Route Non-Bailment V76'!$A:$H,5,0),VLOOKUP(N589,'[1]TTVT AAT PxP Bailment EDC V76'!$A:$H,5,0)))</f>
        <v>Non Bailment</v>
      </c>
      <c r="B589" s="9" t="str">
        <f t="shared" si="40"/>
        <v>Completed</v>
      </c>
      <c r="C589" s="10">
        <f t="shared" si="43"/>
        <v>588</v>
      </c>
      <c r="D589" s="11" t="s">
        <v>182</v>
      </c>
      <c r="E589" s="12" t="s">
        <v>44</v>
      </c>
      <c r="F589" s="11" t="s">
        <v>0</v>
      </c>
      <c r="G589" s="11">
        <v>4406754</v>
      </c>
      <c r="H589" s="13" t="str">
        <f>IF(N589="","-",IFERROR(VLOOKUP(N589,'[1]All Route Non-Bailment V76'!$A:$H,7,0),VLOOKUP(N589,'[1]TTVT AAT PxP Bailment EDC V76'!$A:$H,7,0)))</f>
        <v>One way</v>
      </c>
      <c r="I589" s="11" t="s">
        <v>45</v>
      </c>
      <c r="J589" s="12">
        <f t="shared" si="39"/>
        <v>45266</v>
      </c>
      <c r="K589" s="12">
        <v>45266</v>
      </c>
      <c r="L589" s="12">
        <v>45266</v>
      </c>
      <c r="M589" s="12" t="s">
        <v>3</v>
      </c>
      <c r="N589" s="11" t="s">
        <v>448</v>
      </c>
      <c r="O589" s="13" t="str">
        <f>IF(N589="","-",IFERROR(VLOOKUP(N589,'[1]All Route Non-Bailment V76'!$A:$H,6,0),VLOOKUP(N589,'[1]TTVT AAT PxP Bailment EDC V76'!$A:$H,6,0)))</f>
        <v>6 - 10</v>
      </c>
      <c r="P589" s="11">
        <v>1</v>
      </c>
      <c r="Q589" s="11" t="s">
        <v>3</v>
      </c>
      <c r="R589" s="11" t="s">
        <v>3</v>
      </c>
      <c r="S589" s="13" t="str">
        <f>IF(N589="","-",IFERROR(VLOOKUP(N589,'[1]All Route Non-Bailment V76'!$A:$AF,32,0),VLOOKUP(N589,'[1]TTVT AAT PxP Bailment EDC V76'!$A:$AC,29,0)))</f>
        <v>6W</v>
      </c>
      <c r="T589" s="11" t="s">
        <v>48</v>
      </c>
      <c r="U589" s="11" t="s">
        <v>239</v>
      </c>
      <c r="V589" s="14" t="s">
        <v>240</v>
      </c>
      <c r="W589" s="11" t="s">
        <v>241</v>
      </c>
      <c r="X589" s="15" t="s">
        <v>291</v>
      </c>
      <c r="Y589" s="15" t="s">
        <v>292</v>
      </c>
      <c r="Z589" s="16" t="s">
        <v>3</v>
      </c>
      <c r="AA589" s="16" t="s">
        <v>3</v>
      </c>
      <c r="AB589" s="16" t="s">
        <v>3</v>
      </c>
      <c r="AC589" s="16" t="s">
        <v>3</v>
      </c>
      <c r="AD589" s="15" t="s">
        <v>3</v>
      </c>
      <c r="AE589" s="15" t="s">
        <v>3</v>
      </c>
      <c r="AF589" s="16" t="s">
        <v>3</v>
      </c>
      <c r="AG589" s="16" t="s">
        <v>3</v>
      </c>
      <c r="AH589" s="16" t="s">
        <v>3</v>
      </c>
      <c r="AI589" s="16" t="s">
        <v>3</v>
      </c>
      <c r="AJ589" s="15" t="s">
        <v>3</v>
      </c>
      <c r="AK589" s="15" t="s">
        <v>3</v>
      </c>
      <c r="AL589" s="16" t="s">
        <v>3</v>
      </c>
      <c r="AM589" s="16" t="s">
        <v>3</v>
      </c>
      <c r="AN589" s="16" t="s">
        <v>3</v>
      </c>
      <c r="AO589" s="16" t="s">
        <v>3</v>
      </c>
      <c r="AP589" s="16" t="s">
        <v>189</v>
      </c>
      <c r="AQ589" s="16" t="s">
        <v>3</v>
      </c>
      <c r="AR589" s="16" t="s">
        <v>3</v>
      </c>
      <c r="AS589" s="16" t="s">
        <v>3</v>
      </c>
      <c r="AT589" s="16" t="s">
        <v>3</v>
      </c>
      <c r="AU589" s="11" t="s">
        <v>3</v>
      </c>
      <c r="AV589" s="11" t="s">
        <v>3</v>
      </c>
      <c r="AW589" s="11" t="s">
        <v>3</v>
      </c>
      <c r="AX589" s="17" t="str">
        <f>VLOOKUP(G589,'[1]JDA data'!$D:$E,2,0)</f>
        <v>TGA362</v>
      </c>
      <c r="AY589" s="17" t="b">
        <f t="shared" si="41"/>
        <v>1</v>
      </c>
      <c r="AZ589" s="17" t="str">
        <f t="shared" si="42"/>
        <v>PPGT</v>
      </c>
    </row>
    <row r="590" spans="1:52" s="18" customFormat="1" ht="16.5" customHeight="1" x14ac:dyDescent="0.35">
      <c r="A590" s="8" t="str">
        <f>IF(N590="","-",IFERROR(VLOOKUP(N590,'[1]All Route Non-Bailment V76'!$A:$H,5,0),VLOOKUP(N590,'[1]TTVT AAT PxP Bailment EDC V76'!$A:$H,5,0)))</f>
        <v>Non Bailment</v>
      </c>
      <c r="B590" s="9" t="str">
        <f t="shared" si="40"/>
        <v>Completed</v>
      </c>
      <c r="C590" s="10">
        <f t="shared" si="43"/>
        <v>589</v>
      </c>
      <c r="D590" s="11" t="s">
        <v>182</v>
      </c>
      <c r="E590" s="12" t="s">
        <v>44</v>
      </c>
      <c r="F590" s="11" t="s">
        <v>0</v>
      </c>
      <c r="G590" s="11">
        <v>4406755</v>
      </c>
      <c r="H590" s="13" t="str">
        <f>IF(N590="","-",IFERROR(VLOOKUP(N590,'[1]All Route Non-Bailment V76'!$A:$H,7,0),VLOOKUP(N590,'[1]TTVT AAT PxP Bailment EDC V76'!$A:$H,7,0)))</f>
        <v>One way</v>
      </c>
      <c r="I590" s="11" t="s">
        <v>45</v>
      </c>
      <c r="J590" s="12">
        <f t="shared" si="39"/>
        <v>45266</v>
      </c>
      <c r="K590" s="12">
        <v>45266</v>
      </c>
      <c r="L590" s="12">
        <v>45266</v>
      </c>
      <c r="M590" s="12" t="s">
        <v>3</v>
      </c>
      <c r="N590" s="11" t="s">
        <v>448</v>
      </c>
      <c r="O590" s="13" t="str">
        <f>IF(N590="","-",IFERROR(VLOOKUP(N590,'[1]All Route Non-Bailment V76'!$A:$H,6,0),VLOOKUP(N590,'[1]TTVT AAT PxP Bailment EDC V76'!$A:$H,6,0)))</f>
        <v>6 - 10</v>
      </c>
      <c r="P590" s="11">
        <v>1</v>
      </c>
      <c r="Q590" s="11" t="s">
        <v>3</v>
      </c>
      <c r="R590" s="11" t="s">
        <v>3</v>
      </c>
      <c r="S590" s="13" t="str">
        <f>IF(N590="","-",IFERROR(VLOOKUP(N590,'[1]All Route Non-Bailment V76'!$A:$AF,32,0),VLOOKUP(N590,'[1]TTVT AAT PxP Bailment EDC V76'!$A:$AC,29,0)))</f>
        <v>6W</v>
      </c>
      <c r="T590" s="11" t="s">
        <v>48</v>
      </c>
      <c r="U590" s="11" t="s">
        <v>233</v>
      </c>
      <c r="V590" s="14" t="s">
        <v>234</v>
      </c>
      <c r="W590" s="11" t="s">
        <v>235</v>
      </c>
      <c r="X590" s="15" t="s">
        <v>291</v>
      </c>
      <c r="Y590" s="15" t="s">
        <v>292</v>
      </c>
      <c r="Z590" s="16" t="s">
        <v>3</v>
      </c>
      <c r="AA590" s="16" t="s">
        <v>3</v>
      </c>
      <c r="AB590" s="16" t="s">
        <v>3</v>
      </c>
      <c r="AC590" s="16" t="s">
        <v>3</v>
      </c>
      <c r="AD590" s="15" t="s">
        <v>3</v>
      </c>
      <c r="AE590" s="15" t="s">
        <v>3</v>
      </c>
      <c r="AF590" s="16" t="s">
        <v>3</v>
      </c>
      <c r="AG590" s="16" t="s">
        <v>3</v>
      </c>
      <c r="AH590" s="16" t="s">
        <v>3</v>
      </c>
      <c r="AI590" s="16" t="s">
        <v>3</v>
      </c>
      <c r="AJ590" s="15" t="s">
        <v>3</v>
      </c>
      <c r="AK590" s="15" t="s">
        <v>3</v>
      </c>
      <c r="AL590" s="16" t="s">
        <v>3</v>
      </c>
      <c r="AM590" s="16" t="s">
        <v>3</v>
      </c>
      <c r="AN590" s="16" t="s">
        <v>3</v>
      </c>
      <c r="AO590" s="16" t="s">
        <v>3</v>
      </c>
      <c r="AP590" s="16" t="s">
        <v>189</v>
      </c>
      <c r="AQ590" s="16" t="s">
        <v>3</v>
      </c>
      <c r="AR590" s="16" t="s">
        <v>3</v>
      </c>
      <c r="AS590" s="16" t="s">
        <v>3</v>
      </c>
      <c r="AT590" s="16" t="s">
        <v>3</v>
      </c>
      <c r="AU590" s="11" t="s">
        <v>3</v>
      </c>
      <c r="AV590" s="11" t="s">
        <v>3</v>
      </c>
      <c r="AW590" s="11" t="s">
        <v>3</v>
      </c>
      <c r="AX590" s="17" t="str">
        <f>VLOOKUP(G590,'[1]JDA data'!$D:$E,2,0)</f>
        <v>TGA362</v>
      </c>
      <c r="AY590" s="17" t="b">
        <f t="shared" si="41"/>
        <v>1</v>
      </c>
      <c r="AZ590" s="17" t="str">
        <f t="shared" si="42"/>
        <v>PPGT</v>
      </c>
    </row>
    <row r="591" spans="1:52" s="18" customFormat="1" ht="16.5" customHeight="1" x14ac:dyDescent="0.35">
      <c r="A591" s="8" t="str">
        <f>IF(N591="","-",IFERROR(VLOOKUP(N591,'[1]All Route Non-Bailment V76'!$A:$H,5,0),VLOOKUP(N591,'[1]TTVT AAT PxP Bailment EDC V76'!$A:$H,5,0)))</f>
        <v>Non Bailment</v>
      </c>
      <c r="B591" s="9" t="str">
        <f t="shared" si="40"/>
        <v>Completed</v>
      </c>
      <c r="C591" s="10">
        <f t="shared" si="43"/>
        <v>590</v>
      </c>
      <c r="D591" s="11" t="s">
        <v>190</v>
      </c>
      <c r="E591" s="12" t="s">
        <v>44</v>
      </c>
      <c r="F591" s="11" t="s">
        <v>0</v>
      </c>
      <c r="G591" s="11">
        <v>4406756</v>
      </c>
      <c r="H591" s="13" t="str">
        <f>IF(N591="","-",IFERROR(VLOOKUP(N591,'[1]All Route Non-Bailment V76'!$A:$H,7,0),VLOOKUP(N591,'[1]TTVT AAT PxP Bailment EDC V76'!$A:$H,7,0)))</f>
        <v>One way</v>
      </c>
      <c r="I591" s="11" t="s">
        <v>45</v>
      </c>
      <c r="J591" s="12">
        <f t="shared" si="39"/>
        <v>45266</v>
      </c>
      <c r="K591" s="12">
        <v>45266</v>
      </c>
      <c r="L591" s="12">
        <v>45266</v>
      </c>
      <c r="M591" s="12" t="s">
        <v>3</v>
      </c>
      <c r="N591" s="11" t="s">
        <v>448</v>
      </c>
      <c r="O591" s="13" t="str">
        <f>IF(N591="","-",IFERROR(VLOOKUP(N591,'[1]All Route Non-Bailment V76'!$A:$H,6,0),VLOOKUP(N591,'[1]TTVT AAT PxP Bailment EDC V76'!$A:$H,6,0)))</f>
        <v>6 - 10</v>
      </c>
      <c r="P591" s="11">
        <v>1</v>
      </c>
      <c r="Q591" s="11" t="s">
        <v>3</v>
      </c>
      <c r="R591" s="11" t="s">
        <v>3</v>
      </c>
      <c r="S591" s="13" t="str">
        <f>IF(N591="","-",IFERROR(VLOOKUP(N591,'[1]All Route Non-Bailment V76'!$A:$AF,32,0),VLOOKUP(N591,'[1]TTVT AAT PxP Bailment EDC V76'!$A:$AC,29,0)))</f>
        <v>6W</v>
      </c>
      <c r="T591" s="11" t="s">
        <v>48</v>
      </c>
      <c r="U591" s="11" t="s">
        <v>236</v>
      </c>
      <c r="V591" s="14" t="s">
        <v>237</v>
      </c>
      <c r="W591" s="11" t="s">
        <v>238</v>
      </c>
      <c r="X591" s="15" t="s">
        <v>291</v>
      </c>
      <c r="Y591" s="15" t="s">
        <v>292</v>
      </c>
      <c r="Z591" s="16" t="s">
        <v>3</v>
      </c>
      <c r="AA591" s="16" t="s">
        <v>3</v>
      </c>
      <c r="AB591" s="16" t="s">
        <v>3</v>
      </c>
      <c r="AC591" s="16" t="s">
        <v>3</v>
      </c>
      <c r="AD591" s="15" t="s">
        <v>3</v>
      </c>
      <c r="AE591" s="15" t="s">
        <v>3</v>
      </c>
      <c r="AF591" s="16" t="s">
        <v>3</v>
      </c>
      <c r="AG591" s="16" t="s">
        <v>3</v>
      </c>
      <c r="AH591" s="16" t="s">
        <v>3</v>
      </c>
      <c r="AI591" s="16" t="s">
        <v>3</v>
      </c>
      <c r="AJ591" s="15" t="s">
        <v>3</v>
      </c>
      <c r="AK591" s="15" t="s">
        <v>3</v>
      </c>
      <c r="AL591" s="16" t="s">
        <v>3</v>
      </c>
      <c r="AM591" s="16" t="s">
        <v>3</v>
      </c>
      <c r="AN591" s="16" t="s">
        <v>3</v>
      </c>
      <c r="AO591" s="16" t="s">
        <v>3</v>
      </c>
      <c r="AP591" s="16" t="s">
        <v>189</v>
      </c>
      <c r="AQ591" s="16" t="s">
        <v>3</v>
      </c>
      <c r="AR591" s="16" t="s">
        <v>3</v>
      </c>
      <c r="AS591" s="16" t="s">
        <v>3</v>
      </c>
      <c r="AT591" s="16" t="s">
        <v>3</v>
      </c>
      <c r="AU591" s="11" t="s">
        <v>3</v>
      </c>
      <c r="AV591" s="11" t="s">
        <v>3</v>
      </c>
      <c r="AW591" s="11" t="s">
        <v>3</v>
      </c>
      <c r="AX591" s="17" t="str">
        <f>VLOOKUP(G591,'[1]JDA data'!$D:$E,2,0)</f>
        <v>TGA362</v>
      </c>
      <c r="AY591" s="17" t="b">
        <f t="shared" si="41"/>
        <v>1</v>
      </c>
      <c r="AZ591" s="17" t="str">
        <f t="shared" si="42"/>
        <v>SPL</v>
      </c>
    </row>
    <row r="592" spans="1:52" s="18" customFormat="1" ht="16.5" customHeight="1" x14ac:dyDescent="0.35">
      <c r="A592" s="8" t="str">
        <f>IF(N592="","-",IFERROR(VLOOKUP(N592,'[1]All Route Non-Bailment V76'!$A:$H,5,0),VLOOKUP(N592,'[1]TTVT AAT PxP Bailment EDC V76'!$A:$H,5,0)))</f>
        <v>Non Bailment</v>
      </c>
      <c r="B592" s="9" t="str">
        <f t="shared" si="40"/>
        <v>Completed</v>
      </c>
      <c r="C592" s="10">
        <f t="shared" si="43"/>
        <v>591</v>
      </c>
      <c r="D592" s="11" t="s">
        <v>182</v>
      </c>
      <c r="E592" s="12" t="s">
        <v>44</v>
      </c>
      <c r="F592" s="11" t="s">
        <v>0</v>
      </c>
      <c r="G592" s="11">
        <v>4406764</v>
      </c>
      <c r="H592" s="13" t="str">
        <f>IF(N592="","-",IFERROR(VLOOKUP(N592,'[1]All Route Non-Bailment V76'!$A:$H,7,0),VLOOKUP(N592,'[1]TTVT AAT PxP Bailment EDC V76'!$A:$H,7,0)))</f>
        <v>One way</v>
      </c>
      <c r="I592" s="11" t="s">
        <v>45</v>
      </c>
      <c r="J592" s="12">
        <f t="shared" si="39"/>
        <v>45266</v>
      </c>
      <c r="K592" s="12">
        <v>45266</v>
      </c>
      <c r="L592" s="12">
        <v>45266</v>
      </c>
      <c r="M592" s="12" t="s">
        <v>3</v>
      </c>
      <c r="N592" s="11" t="s">
        <v>401</v>
      </c>
      <c r="O592" s="13" t="str">
        <f>IF(N592="","-",IFERROR(VLOOKUP(N592,'[1]All Route Non-Bailment V76'!$A:$H,6,0),VLOOKUP(N592,'[1]TTVT AAT PxP Bailment EDC V76'!$A:$H,6,0)))</f>
        <v>0 - 5</v>
      </c>
      <c r="P592" s="11">
        <v>1</v>
      </c>
      <c r="Q592" s="11" t="s">
        <v>3</v>
      </c>
      <c r="R592" s="11" t="s">
        <v>3</v>
      </c>
      <c r="S592" s="13" t="str">
        <f>IF(N592="","-",IFERROR(VLOOKUP(N592,'[1]All Route Non-Bailment V76'!$A:$AF,32,0),VLOOKUP(N592,'[1]TTVT AAT PxP Bailment EDC V76'!$A:$AC,29,0)))</f>
        <v>6W</v>
      </c>
      <c r="T592" s="11" t="s">
        <v>48</v>
      </c>
      <c r="U592" s="11" t="s">
        <v>201</v>
      </c>
      <c r="V592" s="14" t="s">
        <v>202</v>
      </c>
      <c r="W592" s="11" t="s">
        <v>203</v>
      </c>
      <c r="X592" s="15" t="s">
        <v>285</v>
      </c>
      <c r="Y592" s="15" t="s">
        <v>286</v>
      </c>
      <c r="Z592" s="16" t="s">
        <v>3</v>
      </c>
      <c r="AA592" s="16" t="s">
        <v>3</v>
      </c>
      <c r="AB592" s="16" t="s">
        <v>3</v>
      </c>
      <c r="AC592" s="16" t="s">
        <v>3</v>
      </c>
      <c r="AD592" s="15" t="s">
        <v>3</v>
      </c>
      <c r="AE592" s="15" t="s">
        <v>3</v>
      </c>
      <c r="AF592" s="16" t="s">
        <v>3</v>
      </c>
      <c r="AG592" s="16" t="s">
        <v>3</v>
      </c>
      <c r="AH592" s="16" t="s">
        <v>3</v>
      </c>
      <c r="AI592" s="16" t="s">
        <v>3</v>
      </c>
      <c r="AJ592" s="15" t="s">
        <v>3</v>
      </c>
      <c r="AK592" s="15" t="s">
        <v>3</v>
      </c>
      <c r="AL592" s="16" t="s">
        <v>3</v>
      </c>
      <c r="AM592" s="16" t="s">
        <v>3</v>
      </c>
      <c r="AN592" s="16" t="s">
        <v>3</v>
      </c>
      <c r="AO592" s="16" t="s">
        <v>3</v>
      </c>
      <c r="AP592" s="16" t="s">
        <v>189</v>
      </c>
      <c r="AQ592" s="16" t="s">
        <v>3</v>
      </c>
      <c r="AR592" s="16" t="s">
        <v>3</v>
      </c>
      <c r="AS592" s="16" t="s">
        <v>3</v>
      </c>
      <c r="AT592" s="16" t="s">
        <v>3</v>
      </c>
      <c r="AU592" s="11" t="s">
        <v>3</v>
      </c>
      <c r="AV592" s="11" t="s">
        <v>3</v>
      </c>
      <c r="AW592" s="11" t="s">
        <v>3</v>
      </c>
      <c r="AX592" s="17" t="str">
        <f>VLOOKUP(G592,'[1]JDA data'!$D:$E,2,0)</f>
        <v>TGA082</v>
      </c>
      <c r="AY592" s="17" t="b">
        <f t="shared" si="41"/>
        <v>1</v>
      </c>
      <c r="AZ592" s="17" t="str">
        <f t="shared" si="42"/>
        <v>PPGT</v>
      </c>
    </row>
    <row r="593" spans="1:52" s="18" customFormat="1" ht="16.5" customHeight="1" x14ac:dyDescent="0.35">
      <c r="A593" s="8" t="str">
        <f>IF(N593="","-",IFERROR(VLOOKUP(N593,'[1]All Route Non-Bailment V76'!$A:$H,5,0),VLOOKUP(N593,'[1]TTVT AAT PxP Bailment EDC V76'!$A:$H,5,0)))</f>
        <v>Non Bailment</v>
      </c>
      <c r="B593" s="9" t="str">
        <f t="shared" si="40"/>
        <v>Completed</v>
      </c>
      <c r="C593" s="10">
        <f t="shared" si="43"/>
        <v>592</v>
      </c>
      <c r="D593" s="11" t="s">
        <v>190</v>
      </c>
      <c r="E593" s="12" t="s">
        <v>44</v>
      </c>
      <c r="F593" s="11" t="s">
        <v>0</v>
      </c>
      <c r="G593" s="11">
        <v>4406765</v>
      </c>
      <c r="H593" s="13" t="str">
        <f>IF(N593="","-",IFERROR(VLOOKUP(N593,'[1]All Route Non-Bailment V76'!$A:$H,7,0),VLOOKUP(N593,'[1]TTVT AAT PxP Bailment EDC V76'!$A:$H,7,0)))</f>
        <v>One way</v>
      </c>
      <c r="I593" s="11" t="s">
        <v>45</v>
      </c>
      <c r="J593" s="12">
        <f t="shared" si="39"/>
        <v>45266</v>
      </c>
      <c r="K593" s="12">
        <v>45266</v>
      </c>
      <c r="L593" s="12">
        <v>45266</v>
      </c>
      <c r="M593" s="12" t="s">
        <v>3</v>
      </c>
      <c r="N593" s="11" t="s">
        <v>401</v>
      </c>
      <c r="O593" s="13" t="str">
        <f>IF(N593="","-",IFERROR(VLOOKUP(N593,'[1]All Route Non-Bailment V76'!$A:$H,6,0),VLOOKUP(N593,'[1]TTVT AAT PxP Bailment EDC V76'!$A:$H,6,0)))</f>
        <v>0 - 5</v>
      </c>
      <c r="P593" s="11">
        <v>1</v>
      </c>
      <c r="Q593" s="11" t="s">
        <v>3</v>
      </c>
      <c r="R593" s="11" t="s">
        <v>3</v>
      </c>
      <c r="S593" s="13" t="str">
        <f>IF(N593="","-",IFERROR(VLOOKUP(N593,'[1]All Route Non-Bailment V76'!$A:$AF,32,0),VLOOKUP(N593,'[1]TTVT AAT PxP Bailment EDC V76'!$A:$AC,29,0)))</f>
        <v>6W</v>
      </c>
      <c r="T593" s="11" t="s">
        <v>48</v>
      </c>
      <c r="U593" s="11" t="s">
        <v>198</v>
      </c>
      <c r="V593" s="14" t="s">
        <v>199</v>
      </c>
      <c r="W593" s="11" t="s">
        <v>200</v>
      </c>
      <c r="X593" s="15" t="s">
        <v>285</v>
      </c>
      <c r="Y593" s="15" t="s">
        <v>286</v>
      </c>
      <c r="Z593" s="16" t="s">
        <v>3</v>
      </c>
      <c r="AA593" s="16" t="s">
        <v>3</v>
      </c>
      <c r="AB593" s="16" t="s">
        <v>3</v>
      </c>
      <c r="AC593" s="16" t="s">
        <v>3</v>
      </c>
      <c r="AD593" s="15" t="s">
        <v>3</v>
      </c>
      <c r="AE593" s="15" t="s">
        <v>3</v>
      </c>
      <c r="AF593" s="16" t="s">
        <v>3</v>
      </c>
      <c r="AG593" s="16" t="s">
        <v>3</v>
      </c>
      <c r="AH593" s="16" t="s">
        <v>3</v>
      </c>
      <c r="AI593" s="16" t="s">
        <v>3</v>
      </c>
      <c r="AJ593" s="15" t="s">
        <v>3</v>
      </c>
      <c r="AK593" s="15" t="s">
        <v>3</v>
      </c>
      <c r="AL593" s="16" t="s">
        <v>3</v>
      </c>
      <c r="AM593" s="16" t="s">
        <v>3</v>
      </c>
      <c r="AN593" s="16" t="s">
        <v>3</v>
      </c>
      <c r="AO593" s="16" t="s">
        <v>3</v>
      </c>
      <c r="AP593" s="16" t="s">
        <v>189</v>
      </c>
      <c r="AQ593" s="16" t="s">
        <v>3</v>
      </c>
      <c r="AR593" s="16" t="s">
        <v>3</v>
      </c>
      <c r="AS593" s="16" t="s">
        <v>3</v>
      </c>
      <c r="AT593" s="16" t="s">
        <v>3</v>
      </c>
      <c r="AU593" s="11" t="s">
        <v>3</v>
      </c>
      <c r="AV593" s="11" t="s">
        <v>3</v>
      </c>
      <c r="AW593" s="11" t="s">
        <v>3</v>
      </c>
      <c r="AX593" s="17" t="str">
        <f>VLOOKUP(G593,'[1]JDA data'!$D:$E,2,0)</f>
        <v>TGA082</v>
      </c>
      <c r="AY593" s="17" t="b">
        <f t="shared" si="41"/>
        <v>1</v>
      </c>
      <c r="AZ593" s="17" t="str">
        <f t="shared" si="42"/>
        <v>SPL</v>
      </c>
    </row>
    <row r="594" spans="1:52" s="18" customFormat="1" ht="16.5" customHeight="1" x14ac:dyDescent="0.35">
      <c r="A594" s="8" t="str">
        <f>IF(N594="","-",IFERROR(VLOOKUP(N594,'[1]All Route Non-Bailment V76'!$A:$H,5,0),VLOOKUP(N594,'[1]TTVT AAT PxP Bailment EDC V76'!$A:$H,5,0)))</f>
        <v>Non Bailment</v>
      </c>
      <c r="B594" s="9" t="str">
        <f t="shared" si="40"/>
        <v>Completed</v>
      </c>
      <c r="C594" s="10">
        <f t="shared" si="43"/>
        <v>593</v>
      </c>
      <c r="D594" s="11" t="s">
        <v>182</v>
      </c>
      <c r="E594" s="12" t="s">
        <v>44</v>
      </c>
      <c r="F594" s="11" t="s">
        <v>0</v>
      </c>
      <c r="G594" s="11">
        <v>4406766</v>
      </c>
      <c r="H594" s="13" t="str">
        <f>IF(N594="","-",IFERROR(VLOOKUP(N594,'[1]All Route Non-Bailment V76'!$A:$H,7,0),VLOOKUP(N594,'[1]TTVT AAT PxP Bailment EDC V76'!$A:$H,7,0)))</f>
        <v>One way</v>
      </c>
      <c r="I594" s="11" t="s">
        <v>45</v>
      </c>
      <c r="J594" s="12">
        <f t="shared" si="39"/>
        <v>45266</v>
      </c>
      <c r="K594" s="12">
        <v>45266</v>
      </c>
      <c r="L594" s="12">
        <v>45266</v>
      </c>
      <c r="M594" s="12" t="s">
        <v>3</v>
      </c>
      <c r="N594" s="11" t="s">
        <v>401</v>
      </c>
      <c r="O594" s="13" t="str">
        <f>IF(N594="","-",IFERROR(VLOOKUP(N594,'[1]All Route Non-Bailment V76'!$A:$H,6,0),VLOOKUP(N594,'[1]TTVT AAT PxP Bailment EDC V76'!$A:$H,6,0)))</f>
        <v>0 - 5</v>
      </c>
      <c r="P594" s="11">
        <v>1</v>
      </c>
      <c r="Q594" s="11" t="s">
        <v>3</v>
      </c>
      <c r="R594" s="11" t="s">
        <v>3</v>
      </c>
      <c r="S594" s="13" t="str">
        <f>IF(N594="","-",IFERROR(VLOOKUP(N594,'[1]All Route Non-Bailment V76'!$A:$AF,32,0),VLOOKUP(N594,'[1]TTVT AAT PxP Bailment EDC V76'!$A:$AC,29,0)))</f>
        <v>6W</v>
      </c>
      <c r="T594" s="11" t="s">
        <v>48</v>
      </c>
      <c r="U594" s="11" t="s">
        <v>447</v>
      </c>
      <c r="V594" s="14" t="s">
        <v>377</v>
      </c>
      <c r="W594" s="11" t="s">
        <v>378</v>
      </c>
      <c r="X594" s="15" t="s">
        <v>285</v>
      </c>
      <c r="Y594" s="15" t="s">
        <v>286</v>
      </c>
      <c r="Z594" s="16" t="s">
        <v>3</v>
      </c>
      <c r="AA594" s="16" t="s">
        <v>3</v>
      </c>
      <c r="AB594" s="16" t="s">
        <v>3</v>
      </c>
      <c r="AC594" s="16" t="s">
        <v>3</v>
      </c>
      <c r="AD594" s="15" t="s">
        <v>3</v>
      </c>
      <c r="AE594" s="15" t="s">
        <v>3</v>
      </c>
      <c r="AF594" s="16" t="s">
        <v>3</v>
      </c>
      <c r="AG594" s="16" t="s">
        <v>3</v>
      </c>
      <c r="AH594" s="16" t="s">
        <v>3</v>
      </c>
      <c r="AI594" s="16" t="s">
        <v>3</v>
      </c>
      <c r="AJ594" s="15" t="s">
        <v>3</v>
      </c>
      <c r="AK594" s="15" t="s">
        <v>3</v>
      </c>
      <c r="AL594" s="16" t="s">
        <v>3</v>
      </c>
      <c r="AM594" s="16" t="s">
        <v>3</v>
      </c>
      <c r="AN594" s="16" t="s">
        <v>3</v>
      </c>
      <c r="AO594" s="16" t="s">
        <v>3</v>
      </c>
      <c r="AP594" s="16" t="s">
        <v>189</v>
      </c>
      <c r="AQ594" s="16" t="s">
        <v>3</v>
      </c>
      <c r="AR594" s="16" t="s">
        <v>3</v>
      </c>
      <c r="AS594" s="16" t="s">
        <v>3</v>
      </c>
      <c r="AT594" s="16" t="s">
        <v>3</v>
      </c>
      <c r="AU594" s="11" t="s">
        <v>3</v>
      </c>
      <c r="AV594" s="11" t="s">
        <v>3</v>
      </c>
      <c r="AW594" s="11" t="s">
        <v>3</v>
      </c>
      <c r="AX594" s="17" t="str">
        <f>VLOOKUP(G594,'[1]JDA data'!$D:$E,2,0)</f>
        <v>TGA082</v>
      </c>
      <c r="AY594" s="17" t="b">
        <f t="shared" si="41"/>
        <v>1</v>
      </c>
      <c r="AZ594" s="17" t="str">
        <f t="shared" si="42"/>
        <v>PPGT</v>
      </c>
    </row>
    <row r="595" spans="1:52" s="18" customFormat="1" ht="16.5" customHeight="1" x14ac:dyDescent="0.35">
      <c r="A595" s="8" t="str">
        <f>IF(N595="","-",IFERROR(VLOOKUP(N595,'[1]All Route Non-Bailment V76'!$A:$H,5,0),VLOOKUP(N595,'[1]TTVT AAT PxP Bailment EDC V76'!$A:$H,5,0)))</f>
        <v>Non Bailment</v>
      </c>
      <c r="B595" s="9" t="str">
        <f t="shared" si="40"/>
        <v>Completed</v>
      </c>
      <c r="C595" s="10">
        <f t="shared" si="43"/>
        <v>594</v>
      </c>
      <c r="D595" s="11" t="s">
        <v>190</v>
      </c>
      <c r="E595" s="12" t="s">
        <v>44</v>
      </c>
      <c r="F595" s="11" t="s">
        <v>0</v>
      </c>
      <c r="G595" s="11">
        <v>4406767</v>
      </c>
      <c r="H595" s="13" t="str">
        <f>IF(N595="","-",IFERROR(VLOOKUP(N595,'[1]All Route Non-Bailment V76'!$A:$H,7,0),VLOOKUP(N595,'[1]TTVT AAT PxP Bailment EDC V76'!$A:$H,7,0)))</f>
        <v>One way</v>
      </c>
      <c r="I595" s="11" t="s">
        <v>45</v>
      </c>
      <c r="J595" s="12">
        <f t="shared" si="39"/>
        <v>45266</v>
      </c>
      <c r="K595" s="12">
        <v>45266</v>
      </c>
      <c r="L595" s="12">
        <v>45266</v>
      </c>
      <c r="M595" s="12" t="s">
        <v>3</v>
      </c>
      <c r="N595" s="11" t="s">
        <v>401</v>
      </c>
      <c r="O595" s="13" t="str">
        <f>IF(N595="","-",IFERROR(VLOOKUP(N595,'[1]All Route Non-Bailment V76'!$A:$H,6,0),VLOOKUP(N595,'[1]TTVT AAT PxP Bailment EDC V76'!$A:$H,6,0)))</f>
        <v>0 - 5</v>
      </c>
      <c r="P595" s="11">
        <v>1</v>
      </c>
      <c r="Q595" s="11" t="s">
        <v>3</v>
      </c>
      <c r="R595" s="11" t="s">
        <v>3</v>
      </c>
      <c r="S595" s="13" t="str">
        <f>IF(N595="","-",IFERROR(VLOOKUP(N595,'[1]All Route Non-Bailment V76'!$A:$AF,32,0),VLOOKUP(N595,'[1]TTVT AAT PxP Bailment EDC V76'!$A:$AC,29,0)))</f>
        <v>6W</v>
      </c>
      <c r="T595" s="11" t="s">
        <v>48</v>
      </c>
      <c r="U595" s="11" t="s">
        <v>210</v>
      </c>
      <c r="V595" s="14" t="s">
        <v>211</v>
      </c>
      <c r="W595" s="11" t="s">
        <v>212</v>
      </c>
      <c r="X595" s="15" t="s">
        <v>285</v>
      </c>
      <c r="Y595" s="15" t="s">
        <v>286</v>
      </c>
      <c r="Z595" s="16" t="s">
        <v>3</v>
      </c>
      <c r="AA595" s="16" t="s">
        <v>3</v>
      </c>
      <c r="AB595" s="16" t="s">
        <v>3</v>
      </c>
      <c r="AC595" s="16" t="s">
        <v>3</v>
      </c>
      <c r="AD595" s="15" t="s">
        <v>3</v>
      </c>
      <c r="AE595" s="15" t="s">
        <v>3</v>
      </c>
      <c r="AF595" s="16" t="s">
        <v>3</v>
      </c>
      <c r="AG595" s="16" t="s">
        <v>3</v>
      </c>
      <c r="AH595" s="16" t="s">
        <v>3</v>
      </c>
      <c r="AI595" s="16" t="s">
        <v>3</v>
      </c>
      <c r="AJ595" s="15" t="s">
        <v>3</v>
      </c>
      <c r="AK595" s="15" t="s">
        <v>3</v>
      </c>
      <c r="AL595" s="16" t="s">
        <v>3</v>
      </c>
      <c r="AM595" s="16" t="s">
        <v>3</v>
      </c>
      <c r="AN595" s="16" t="s">
        <v>3</v>
      </c>
      <c r="AO595" s="16" t="s">
        <v>3</v>
      </c>
      <c r="AP595" s="16" t="s">
        <v>189</v>
      </c>
      <c r="AQ595" s="16" t="s">
        <v>3</v>
      </c>
      <c r="AR595" s="16" t="s">
        <v>3</v>
      </c>
      <c r="AS595" s="16" t="s">
        <v>3</v>
      </c>
      <c r="AT595" s="16" t="s">
        <v>3</v>
      </c>
      <c r="AU595" s="11" t="s">
        <v>3</v>
      </c>
      <c r="AV595" s="11" t="s">
        <v>3</v>
      </c>
      <c r="AW595" s="11" t="s">
        <v>3</v>
      </c>
      <c r="AX595" s="17" t="str">
        <f>VLOOKUP(G595,'[1]JDA data'!$D:$E,2,0)</f>
        <v>TGA082</v>
      </c>
      <c r="AY595" s="17" t="b">
        <f t="shared" si="41"/>
        <v>1</v>
      </c>
      <c r="AZ595" s="17" t="str">
        <f t="shared" si="42"/>
        <v>SPL</v>
      </c>
    </row>
    <row r="596" spans="1:52" s="18" customFormat="1" ht="16.5" customHeight="1" x14ac:dyDescent="0.35">
      <c r="A596" s="8" t="str">
        <f>IF(N596="","-",IFERROR(VLOOKUP(N596,'[1]All Route Non-Bailment V76'!$A:$H,5,0),VLOOKUP(N596,'[1]TTVT AAT PxP Bailment EDC V76'!$A:$H,5,0)))</f>
        <v>Non Bailment</v>
      </c>
      <c r="B596" s="9" t="str">
        <f t="shared" si="40"/>
        <v>Completed</v>
      </c>
      <c r="C596" s="10">
        <f t="shared" si="43"/>
        <v>595</v>
      </c>
      <c r="D596" s="11" t="s">
        <v>194</v>
      </c>
      <c r="E596" s="12" t="s">
        <v>44</v>
      </c>
      <c r="F596" s="11" t="s">
        <v>0</v>
      </c>
      <c r="G596" s="11">
        <v>4406768</v>
      </c>
      <c r="H596" s="13" t="str">
        <f>IF(N596="","-",IFERROR(VLOOKUP(N596,'[1]All Route Non-Bailment V76'!$A:$H,7,0),VLOOKUP(N596,'[1]TTVT AAT PxP Bailment EDC V76'!$A:$H,7,0)))</f>
        <v>One way</v>
      </c>
      <c r="I596" s="11" t="s">
        <v>45</v>
      </c>
      <c r="J596" s="12">
        <f t="shared" si="39"/>
        <v>45266</v>
      </c>
      <c r="K596" s="12">
        <v>45266</v>
      </c>
      <c r="L596" s="12">
        <v>45266</v>
      </c>
      <c r="M596" s="12" t="s">
        <v>3</v>
      </c>
      <c r="N596" s="11" t="s">
        <v>401</v>
      </c>
      <c r="O596" s="13" t="str">
        <f>IF(N596="","-",IFERROR(VLOOKUP(N596,'[1]All Route Non-Bailment V76'!$A:$H,6,0),VLOOKUP(N596,'[1]TTVT AAT PxP Bailment EDC V76'!$A:$H,6,0)))</f>
        <v>0 - 5</v>
      </c>
      <c r="P596" s="11">
        <v>1</v>
      </c>
      <c r="Q596" s="11" t="s">
        <v>3</v>
      </c>
      <c r="R596" s="11" t="s">
        <v>3</v>
      </c>
      <c r="S596" s="13" t="str">
        <f>IF(N596="","-",IFERROR(VLOOKUP(N596,'[1]All Route Non-Bailment V76'!$A:$AF,32,0),VLOOKUP(N596,'[1]TTVT AAT PxP Bailment EDC V76'!$A:$AC,29,0)))</f>
        <v>6W</v>
      </c>
      <c r="T596" s="11" t="s">
        <v>48</v>
      </c>
      <c r="U596" s="11" t="s">
        <v>195</v>
      </c>
      <c r="V596" s="14" t="s">
        <v>196</v>
      </c>
      <c r="W596" s="11" t="s">
        <v>197</v>
      </c>
      <c r="X596" s="15" t="s">
        <v>285</v>
      </c>
      <c r="Y596" s="15" t="s">
        <v>286</v>
      </c>
      <c r="Z596" s="16" t="s">
        <v>3</v>
      </c>
      <c r="AA596" s="16" t="s">
        <v>3</v>
      </c>
      <c r="AB596" s="16" t="s">
        <v>3</v>
      </c>
      <c r="AC596" s="16" t="s">
        <v>3</v>
      </c>
      <c r="AD596" s="15" t="s">
        <v>3</v>
      </c>
      <c r="AE596" s="15" t="s">
        <v>3</v>
      </c>
      <c r="AF596" s="16" t="s">
        <v>3</v>
      </c>
      <c r="AG596" s="16" t="s">
        <v>3</v>
      </c>
      <c r="AH596" s="16" t="s">
        <v>3</v>
      </c>
      <c r="AI596" s="16" t="s">
        <v>3</v>
      </c>
      <c r="AJ596" s="15" t="s">
        <v>3</v>
      </c>
      <c r="AK596" s="15" t="s">
        <v>3</v>
      </c>
      <c r="AL596" s="16" t="s">
        <v>3</v>
      </c>
      <c r="AM596" s="16" t="s">
        <v>3</v>
      </c>
      <c r="AN596" s="16" t="s">
        <v>3</v>
      </c>
      <c r="AO596" s="16" t="s">
        <v>3</v>
      </c>
      <c r="AP596" s="16" t="s">
        <v>189</v>
      </c>
      <c r="AQ596" s="16" t="s">
        <v>3</v>
      </c>
      <c r="AR596" s="16" t="s">
        <v>3</v>
      </c>
      <c r="AS596" s="16" t="s">
        <v>3</v>
      </c>
      <c r="AT596" s="16" t="s">
        <v>3</v>
      </c>
      <c r="AU596" s="11" t="s">
        <v>3</v>
      </c>
      <c r="AV596" s="11" t="s">
        <v>3</v>
      </c>
      <c r="AW596" s="11" t="s">
        <v>3</v>
      </c>
      <c r="AX596" s="17" t="str">
        <f>VLOOKUP(G596,'[1]JDA data'!$D:$E,2,0)</f>
        <v>TGA082</v>
      </c>
      <c r="AY596" s="17" t="b">
        <f t="shared" si="41"/>
        <v>1</v>
      </c>
      <c r="AZ596" s="17" t="str">
        <f t="shared" si="42"/>
        <v>SBA</v>
      </c>
    </row>
    <row r="597" spans="1:52" s="18" customFormat="1" ht="16.5" customHeight="1" x14ac:dyDescent="0.35">
      <c r="A597" s="8" t="str">
        <f>IF(N597="","-",IFERROR(VLOOKUP(N597,'[1]All Route Non-Bailment V76'!$A:$H,5,0),VLOOKUP(N597,'[1]TTVT AAT PxP Bailment EDC V76'!$A:$H,5,0)))</f>
        <v>Non Bailment</v>
      </c>
      <c r="B597" s="9" t="str">
        <f t="shared" si="40"/>
        <v>Completed</v>
      </c>
      <c r="C597" s="10">
        <f t="shared" si="43"/>
        <v>596</v>
      </c>
      <c r="D597" s="11" t="s">
        <v>182</v>
      </c>
      <c r="E597" s="12" t="s">
        <v>44</v>
      </c>
      <c r="F597" s="11" t="s">
        <v>0</v>
      </c>
      <c r="G597" s="11">
        <v>4406769</v>
      </c>
      <c r="H597" s="13" t="str">
        <f>IF(N597="","-",IFERROR(VLOOKUP(N597,'[1]All Route Non-Bailment V76'!$A:$H,7,0),VLOOKUP(N597,'[1]TTVT AAT PxP Bailment EDC V76'!$A:$H,7,0)))</f>
        <v>One way</v>
      </c>
      <c r="I597" s="11" t="s">
        <v>45</v>
      </c>
      <c r="J597" s="12">
        <f t="shared" si="39"/>
        <v>45266</v>
      </c>
      <c r="K597" s="12">
        <v>45266</v>
      </c>
      <c r="L597" s="12">
        <v>45266</v>
      </c>
      <c r="M597" s="12" t="s">
        <v>3</v>
      </c>
      <c r="N597" s="11" t="s">
        <v>401</v>
      </c>
      <c r="O597" s="13" t="str">
        <f>IF(N597="","-",IFERROR(VLOOKUP(N597,'[1]All Route Non-Bailment V76'!$A:$H,6,0),VLOOKUP(N597,'[1]TTVT AAT PxP Bailment EDC V76'!$A:$H,6,0)))</f>
        <v>0 - 5</v>
      </c>
      <c r="P597" s="11">
        <v>1</v>
      </c>
      <c r="Q597" s="11" t="s">
        <v>3</v>
      </c>
      <c r="R597" s="11" t="s">
        <v>3</v>
      </c>
      <c r="S597" s="13" t="str">
        <f>IF(N597="","-",IFERROR(VLOOKUP(N597,'[1]All Route Non-Bailment V76'!$A:$AF,32,0),VLOOKUP(N597,'[1]TTVT AAT PxP Bailment EDC V76'!$A:$AC,29,0)))</f>
        <v>6W</v>
      </c>
      <c r="T597" s="11" t="s">
        <v>48</v>
      </c>
      <c r="U597" s="11" t="s">
        <v>239</v>
      </c>
      <c r="V597" s="14" t="s">
        <v>240</v>
      </c>
      <c r="W597" s="11" t="s">
        <v>241</v>
      </c>
      <c r="X597" s="15" t="s">
        <v>285</v>
      </c>
      <c r="Y597" s="15" t="s">
        <v>286</v>
      </c>
      <c r="Z597" s="16" t="s">
        <v>3</v>
      </c>
      <c r="AA597" s="16" t="s">
        <v>3</v>
      </c>
      <c r="AB597" s="16" t="s">
        <v>3</v>
      </c>
      <c r="AC597" s="16" t="s">
        <v>3</v>
      </c>
      <c r="AD597" s="15" t="s">
        <v>3</v>
      </c>
      <c r="AE597" s="15" t="s">
        <v>3</v>
      </c>
      <c r="AF597" s="16" t="s">
        <v>3</v>
      </c>
      <c r="AG597" s="16" t="s">
        <v>3</v>
      </c>
      <c r="AH597" s="16" t="s">
        <v>3</v>
      </c>
      <c r="AI597" s="16" t="s">
        <v>3</v>
      </c>
      <c r="AJ597" s="15" t="s">
        <v>3</v>
      </c>
      <c r="AK597" s="15" t="s">
        <v>3</v>
      </c>
      <c r="AL597" s="16" t="s">
        <v>3</v>
      </c>
      <c r="AM597" s="16" t="s">
        <v>3</v>
      </c>
      <c r="AN597" s="16" t="s">
        <v>3</v>
      </c>
      <c r="AO597" s="16" t="s">
        <v>3</v>
      </c>
      <c r="AP597" s="16" t="s">
        <v>189</v>
      </c>
      <c r="AQ597" s="16" t="s">
        <v>3</v>
      </c>
      <c r="AR597" s="16" t="s">
        <v>3</v>
      </c>
      <c r="AS597" s="16" t="s">
        <v>3</v>
      </c>
      <c r="AT597" s="16" t="s">
        <v>3</v>
      </c>
      <c r="AU597" s="11" t="s">
        <v>3</v>
      </c>
      <c r="AV597" s="11" t="s">
        <v>3</v>
      </c>
      <c r="AW597" s="11" t="s">
        <v>3</v>
      </c>
      <c r="AX597" s="17" t="str">
        <f>VLOOKUP(G597,'[1]JDA data'!$D:$E,2,0)</f>
        <v>TGA082</v>
      </c>
      <c r="AY597" s="17" t="b">
        <f t="shared" si="41"/>
        <v>1</v>
      </c>
      <c r="AZ597" s="17" t="str">
        <f t="shared" si="42"/>
        <v>PPGT</v>
      </c>
    </row>
    <row r="598" spans="1:52" s="18" customFormat="1" ht="16.5" customHeight="1" x14ac:dyDescent="0.35">
      <c r="A598" s="8" t="str">
        <f>IF(N598="","-",IFERROR(VLOOKUP(N598,'[1]All Route Non-Bailment V76'!$A:$H,5,0),VLOOKUP(N598,'[1]TTVT AAT PxP Bailment EDC V76'!$A:$H,5,0)))</f>
        <v>Non Bailment</v>
      </c>
      <c r="B598" s="9" t="str">
        <f t="shared" si="40"/>
        <v>Completed</v>
      </c>
      <c r="C598" s="10">
        <f t="shared" si="43"/>
        <v>597</v>
      </c>
      <c r="D598" s="11" t="s">
        <v>190</v>
      </c>
      <c r="E598" s="12" t="s">
        <v>44</v>
      </c>
      <c r="F598" s="11" t="s">
        <v>0</v>
      </c>
      <c r="G598" s="11">
        <v>4406770</v>
      </c>
      <c r="H598" s="13" t="str">
        <f>IF(N598="","-",IFERROR(VLOOKUP(N598,'[1]All Route Non-Bailment V76'!$A:$H,7,0),VLOOKUP(N598,'[1]TTVT AAT PxP Bailment EDC V76'!$A:$H,7,0)))</f>
        <v>One way</v>
      </c>
      <c r="I598" s="11" t="s">
        <v>45</v>
      </c>
      <c r="J598" s="12">
        <f t="shared" si="39"/>
        <v>45266</v>
      </c>
      <c r="K598" s="12">
        <v>45266</v>
      </c>
      <c r="L598" s="12">
        <v>45266</v>
      </c>
      <c r="M598" s="12" t="s">
        <v>3</v>
      </c>
      <c r="N598" s="11" t="s">
        <v>401</v>
      </c>
      <c r="O598" s="13" t="str">
        <f>IF(N598="","-",IFERROR(VLOOKUP(N598,'[1]All Route Non-Bailment V76'!$A:$H,6,0),VLOOKUP(N598,'[1]TTVT AAT PxP Bailment EDC V76'!$A:$H,6,0)))</f>
        <v>0 - 5</v>
      </c>
      <c r="P598" s="11">
        <v>1</v>
      </c>
      <c r="Q598" s="11" t="s">
        <v>3</v>
      </c>
      <c r="R598" s="11" t="s">
        <v>3</v>
      </c>
      <c r="S598" s="13" t="str">
        <f>IF(N598="","-",IFERROR(VLOOKUP(N598,'[1]All Route Non-Bailment V76'!$A:$AF,32,0),VLOOKUP(N598,'[1]TTVT AAT PxP Bailment EDC V76'!$A:$AC,29,0)))</f>
        <v>6W</v>
      </c>
      <c r="T598" s="11" t="s">
        <v>48</v>
      </c>
      <c r="U598" s="11" t="s">
        <v>266</v>
      </c>
      <c r="V598" s="14" t="s">
        <v>267</v>
      </c>
      <c r="W598" s="11" t="s">
        <v>268</v>
      </c>
      <c r="X598" s="15" t="s">
        <v>285</v>
      </c>
      <c r="Y598" s="15" t="s">
        <v>286</v>
      </c>
      <c r="Z598" s="16" t="s">
        <v>3</v>
      </c>
      <c r="AA598" s="16" t="s">
        <v>3</v>
      </c>
      <c r="AB598" s="16" t="s">
        <v>3</v>
      </c>
      <c r="AC598" s="16" t="s">
        <v>3</v>
      </c>
      <c r="AD598" s="15" t="s">
        <v>3</v>
      </c>
      <c r="AE598" s="15" t="s">
        <v>3</v>
      </c>
      <c r="AF598" s="16" t="s">
        <v>3</v>
      </c>
      <c r="AG598" s="16" t="s">
        <v>3</v>
      </c>
      <c r="AH598" s="16" t="s">
        <v>3</v>
      </c>
      <c r="AI598" s="16" t="s">
        <v>3</v>
      </c>
      <c r="AJ598" s="15" t="s">
        <v>3</v>
      </c>
      <c r="AK598" s="15" t="s">
        <v>3</v>
      </c>
      <c r="AL598" s="16" t="s">
        <v>3</v>
      </c>
      <c r="AM598" s="16" t="s">
        <v>3</v>
      </c>
      <c r="AN598" s="16" t="s">
        <v>3</v>
      </c>
      <c r="AO598" s="16" t="s">
        <v>3</v>
      </c>
      <c r="AP598" s="16" t="s">
        <v>189</v>
      </c>
      <c r="AQ598" s="16" t="s">
        <v>3</v>
      </c>
      <c r="AR598" s="16" t="s">
        <v>3</v>
      </c>
      <c r="AS598" s="16" t="s">
        <v>3</v>
      </c>
      <c r="AT598" s="16" t="s">
        <v>3</v>
      </c>
      <c r="AU598" s="11" t="s">
        <v>3</v>
      </c>
      <c r="AV598" s="11" t="s">
        <v>3</v>
      </c>
      <c r="AW598" s="11" t="s">
        <v>3</v>
      </c>
      <c r="AX598" s="17" t="str">
        <f>VLOOKUP(G598,'[1]JDA data'!$D:$E,2,0)</f>
        <v>TGA082</v>
      </c>
      <c r="AY598" s="17" t="b">
        <f t="shared" si="41"/>
        <v>1</v>
      </c>
      <c r="AZ598" s="17" t="str">
        <f t="shared" si="42"/>
        <v>SPL</v>
      </c>
    </row>
    <row r="599" spans="1:52" s="18" customFormat="1" ht="16.5" customHeight="1" x14ac:dyDescent="0.35">
      <c r="A599" s="8" t="str">
        <f>IF(N599="","-",IFERROR(VLOOKUP(N599,'[1]All Route Non-Bailment V76'!$A:$H,5,0),VLOOKUP(N599,'[1]TTVT AAT PxP Bailment EDC V76'!$A:$H,5,0)))</f>
        <v>Non Bailment</v>
      </c>
      <c r="B599" s="9" t="str">
        <f t="shared" si="40"/>
        <v>Completed</v>
      </c>
      <c r="C599" s="10">
        <f t="shared" si="43"/>
        <v>598</v>
      </c>
      <c r="D599" s="11" t="s">
        <v>182</v>
      </c>
      <c r="E599" s="12" t="s">
        <v>44</v>
      </c>
      <c r="F599" s="11" t="s">
        <v>0</v>
      </c>
      <c r="G599" s="11">
        <v>4406771</v>
      </c>
      <c r="H599" s="13" t="str">
        <f>IF(N599="","-",IFERROR(VLOOKUP(N599,'[1]All Route Non-Bailment V76'!$A:$H,7,0),VLOOKUP(N599,'[1]TTVT AAT PxP Bailment EDC V76'!$A:$H,7,0)))</f>
        <v>One way</v>
      </c>
      <c r="I599" s="11" t="s">
        <v>45</v>
      </c>
      <c r="J599" s="12">
        <f t="shared" si="39"/>
        <v>45266</v>
      </c>
      <c r="K599" s="12">
        <v>45266</v>
      </c>
      <c r="L599" s="12">
        <v>45266</v>
      </c>
      <c r="M599" s="12" t="s">
        <v>3</v>
      </c>
      <c r="N599" s="11" t="s">
        <v>449</v>
      </c>
      <c r="O599" s="13" t="str">
        <f>IF(N599="","-",IFERROR(VLOOKUP(N599,'[1]All Route Non-Bailment V76'!$A:$H,6,0),VLOOKUP(N599,'[1]TTVT AAT PxP Bailment EDC V76'!$A:$H,6,0)))</f>
        <v>11 - 20</v>
      </c>
      <c r="P599" s="11">
        <v>1</v>
      </c>
      <c r="Q599" s="11" t="s">
        <v>3</v>
      </c>
      <c r="R599" s="11" t="s">
        <v>3</v>
      </c>
      <c r="S599" s="13" t="str">
        <f>IF(N599="","-",IFERROR(VLOOKUP(N599,'[1]All Route Non-Bailment V76'!$A:$AF,32,0),VLOOKUP(N599,'[1]TTVT AAT PxP Bailment EDC V76'!$A:$AC,29,0)))</f>
        <v>6W</v>
      </c>
      <c r="T599" s="11" t="s">
        <v>48</v>
      </c>
      <c r="U599" s="11" t="s">
        <v>447</v>
      </c>
      <c r="V599" s="14" t="s">
        <v>377</v>
      </c>
      <c r="W599" s="11" t="s">
        <v>378</v>
      </c>
      <c r="X599" s="15" t="s">
        <v>315</v>
      </c>
      <c r="Y599" s="15" t="s">
        <v>316</v>
      </c>
      <c r="Z599" s="16" t="s">
        <v>3</v>
      </c>
      <c r="AA599" s="16" t="s">
        <v>3</v>
      </c>
      <c r="AB599" s="16" t="s">
        <v>3</v>
      </c>
      <c r="AC599" s="16" t="s">
        <v>3</v>
      </c>
      <c r="AD599" s="15" t="s">
        <v>3</v>
      </c>
      <c r="AE599" s="15" t="s">
        <v>3</v>
      </c>
      <c r="AF599" s="16" t="s">
        <v>3</v>
      </c>
      <c r="AG599" s="16" t="s">
        <v>3</v>
      </c>
      <c r="AH599" s="16" t="s">
        <v>3</v>
      </c>
      <c r="AI599" s="16" t="s">
        <v>3</v>
      </c>
      <c r="AJ599" s="15" t="s">
        <v>3</v>
      </c>
      <c r="AK599" s="15" t="s">
        <v>3</v>
      </c>
      <c r="AL599" s="16" t="s">
        <v>3</v>
      </c>
      <c r="AM599" s="16" t="s">
        <v>3</v>
      </c>
      <c r="AN599" s="16" t="s">
        <v>3</v>
      </c>
      <c r="AO599" s="16" t="s">
        <v>3</v>
      </c>
      <c r="AP599" s="16" t="s">
        <v>189</v>
      </c>
      <c r="AQ599" s="16" t="s">
        <v>3</v>
      </c>
      <c r="AR599" s="16" t="s">
        <v>3</v>
      </c>
      <c r="AS599" s="16" t="s">
        <v>3</v>
      </c>
      <c r="AT599" s="16" t="s">
        <v>3</v>
      </c>
      <c r="AU599" s="11" t="s">
        <v>3</v>
      </c>
      <c r="AV599" s="11" t="s">
        <v>3</v>
      </c>
      <c r="AW599" s="11" t="s">
        <v>3</v>
      </c>
      <c r="AX599" s="17" t="str">
        <f>VLOOKUP(G599,'[1]JDA data'!$D:$E,2,0)</f>
        <v>TGA115</v>
      </c>
      <c r="AY599" s="17" t="b">
        <f t="shared" si="41"/>
        <v>1</v>
      </c>
      <c r="AZ599" s="17" t="str">
        <f t="shared" si="42"/>
        <v>PPGT</v>
      </c>
    </row>
    <row r="600" spans="1:52" s="18" customFormat="1" ht="16.5" customHeight="1" x14ac:dyDescent="0.35">
      <c r="A600" s="8" t="str">
        <f>IF(N600="","-",IFERROR(VLOOKUP(N600,'[1]All Route Non-Bailment V76'!$A:$H,5,0),VLOOKUP(N600,'[1]TTVT AAT PxP Bailment EDC V76'!$A:$H,5,0)))</f>
        <v>Non Bailment</v>
      </c>
      <c r="B600" s="9" t="str">
        <f t="shared" si="40"/>
        <v>Completed</v>
      </c>
      <c r="C600" s="10">
        <f t="shared" si="43"/>
        <v>599</v>
      </c>
      <c r="D600" s="11" t="s">
        <v>190</v>
      </c>
      <c r="E600" s="12" t="s">
        <v>44</v>
      </c>
      <c r="F600" s="11" t="s">
        <v>0</v>
      </c>
      <c r="G600" s="11">
        <v>4404560</v>
      </c>
      <c r="H600" s="13" t="str">
        <f>IF(N600="","-",IFERROR(VLOOKUP(N600,'[1]All Route Non-Bailment V76'!$A:$H,7,0),VLOOKUP(N600,'[1]TTVT AAT PxP Bailment EDC V76'!$A:$H,7,0)))</f>
        <v>One way</v>
      </c>
      <c r="I600" s="11" t="s">
        <v>45</v>
      </c>
      <c r="J600" s="12">
        <f t="shared" si="39"/>
        <v>45266</v>
      </c>
      <c r="K600" s="12">
        <v>45266</v>
      </c>
      <c r="L600" s="12">
        <v>45266</v>
      </c>
      <c r="M600" s="12" t="s">
        <v>3</v>
      </c>
      <c r="N600" s="11" t="s">
        <v>450</v>
      </c>
      <c r="O600" s="13" t="str">
        <f>IF(N600="","-",IFERROR(VLOOKUP(N600,'[1]All Route Non-Bailment V76'!$A:$H,6,0),VLOOKUP(N600,'[1]TTVT AAT PxP Bailment EDC V76'!$A:$H,6,0)))</f>
        <v>11 - 20</v>
      </c>
      <c r="P600" s="11">
        <v>1</v>
      </c>
      <c r="Q600" s="11" t="s">
        <v>3</v>
      </c>
      <c r="R600" s="11" t="s">
        <v>3</v>
      </c>
      <c r="S600" s="13" t="str">
        <f>IF(N600="","-",IFERROR(VLOOKUP(N600,'[1]All Route Non-Bailment V76'!$A:$AF,32,0),VLOOKUP(N600,'[1]TTVT AAT PxP Bailment EDC V76'!$A:$AC,29,0)))</f>
        <v>6W</v>
      </c>
      <c r="T600" s="11" t="s">
        <v>48</v>
      </c>
      <c r="U600" s="11" t="s">
        <v>191</v>
      </c>
      <c r="V600" s="14" t="s">
        <v>192</v>
      </c>
      <c r="W600" s="11" t="s">
        <v>193</v>
      </c>
      <c r="X600" s="15" t="s">
        <v>315</v>
      </c>
      <c r="Y600" s="15" t="s">
        <v>316</v>
      </c>
      <c r="Z600" s="16" t="s">
        <v>3</v>
      </c>
      <c r="AA600" s="16" t="s">
        <v>3</v>
      </c>
      <c r="AB600" s="16" t="s">
        <v>3</v>
      </c>
      <c r="AC600" s="16" t="s">
        <v>3</v>
      </c>
      <c r="AD600" s="15" t="s">
        <v>3</v>
      </c>
      <c r="AE600" s="15" t="s">
        <v>3</v>
      </c>
      <c r="AF600" s="16" t="s">
        <v>3</v>
      </c>
      <c r="AG600" s="16" t="s">
        <v>3</v>
      </c>
      <c r="AH600" s="16" t="s">
        <v>3</v>
      </c>
      <c r="AI600" s="16" t="s">
        <v>3</v>
      </c>
      <c r="AJ600" s="15" t="s">
        <v>3</v>
      </c>
      <c r="AK600" s="15" t="s">
        <v>3</v>
      </c>
      <c r="AL600" s="16" t="s">
        <v>3</v>
      </c>
      <c r="AM600" s="16" t="s">
        <v>3</v>
      </c>
      <c r="AN600" s="16" t="s">
        <v>3</v>
      </c>
      <c r="AO600" s="16" t="s">
        <v>3</v>
      </c>
      <c r="AP600" s="16" t="s">
        <v>189</v>
      </c>
      <c r="AQ600" s="16" t="s">
        <v>3</v>
      </c>
      <c r="AR600" s="16" t="s">
        <v>3</v>
      </c>
      <c r="AS600" s="16" t="s">
        <v>3</v>
      </c>
      <c r="AT600" s="16" t="s">
        <v>3</v>
      </c>
      <c r="AU600" s="11" t="s">
        <v>3</v>
      </c>
      <c r="AV600" s="11" t="s">
        <v>3</v>
      </c>
      <c r="AW600" s="11" t="s">
        <v>3</v>
      </c>
      <c r="AX600" s="17" t="str">
        <f>VLOOKUP(G600,'[1]JDA data'!$D:$E,2,0)</f>
        <v>TGA100</v>
      </c>
      <c r="AY600" s="17" t="b">
        <f t="shared" si="41"/>
        <v>1</v>
      </c>
      <c r="AZ600" s="17" t="str">
        <f t="shared" si="42"/>
        <v>SPL</v>
      </c>
    </row>
    <row r="601" spans="1:52" s="18" customFormat="1" ht="16.5" customHeight="1" x14ac:dyDescent="0.35">
      <c r="A601" s="8" t="str">
        <f>IF(N601="","-",IFERROR(VLOOKUP(N601,'[1]All Route Non-Bailment V76'!$A:$H,5,0),VLOOKUP(N601,'[1]TTVT AAT PxP Bailment EDC V76'!$A:$H,5,0)))</f>
        <v>Non Bailment</v>
      </c>
      <c r="B601" s="9" t="str">
        <f t="shared" si="40"/>
        <v>Completed</v>
      </c>
      <c r="C601" s="10">
        <f t="shared" si="43"/>
        <v>600</v>
      </c>
      <c r="D601" s="11" t="s">
        <v>194</v>
      </c>
      <c r="E601" s="12" t="s">
        <v>44</v>
      </c>
      <c r="F601" s="11" t="s">
        <v>0</v>
      </c>
      <c r="G601" s="11">
        <v>4404559</v>
      </c>
      <c r="H601" s="13" t="str">
        <f>IF(N601="","-",IFERROR(VLOOKUP(N601,'[1]All Route Non-Bailment V76'!$A:$H,7,0),VLOOKUP(N601,'[1]TTVT AAT PxP Bailment EDC V76'!$A:$H,7,0)))</f>
        <v>One way</v>
      </c>
      <c r="I601" s="11" t="s">
        <v>45</v>
      </c>
      <c r="J601" s="12">
        <f t="shared" si="39"/>
        <v>45266</v>
      </c>
      <c r="K601" s="12">
        <v>45266</v>
      </c>
      <c r="L601" s="12">
        <v>45266</v>
      </c>
      <c r="M601" s="12" t="s">
        <v>3</v>
      </c>
      <c r="N601" s="11" t="s">
        <v>451</v>
      </c>
      <c r="O601" s="13" t="str">
        <f>IF(N601="","-",IFERROR(VLOOKUP(N601,'[1]All Route Non-Bailment V76'!$A:$H,6,0),VLOOKUP(N601,'[1]TTVT AAT PxP Bailment EDC V76'!$A:$H,6,0)))</f>
        <v>11 - 20</v>
      </c>
      <c r="P601" s="11">
        <v>1</v>
      </c>
      <c r="Q601" s="11" t="s">
        <v>3</v>
      </c>
      <c r="R601" s="11" t="s">
        <v>3</v>
      </c>
      <c r="S601" s="13" t="str">
        <f>IF(N601="","-",IFERROR(VLOOKUP(N601,'[1]All Route Non-Bailment V76'!$A:$AF,32,0),VLOOKUP(N601,'[1]TTVT AAT PxP Bailment EDC V76'!$A:$AC,29,0)))</f>
        <v>6W</v>
      </c>
      <c r="T601" s="11" t="s">
        <v>48</v>
      </c>
      <c r="U601" s="11" t="s">
        <v>281</v>
      </c>
      <c r="V601" s="14" t="s">
        <v>282</v>
      </c>
      <c r="W601" s="11" t="s">
        <v>283</v>
      </c>
      <c r="X601" s="15" t="s">
        <v>315</v>
      </c>
      <c r="Y601" s="15" t="s">
        <v>316</v>
      </c>
      <c r="Z601" s="16" t="s">
        <v>3</v>
      </c>
      <c r="AA601" s="16" t="s">
        <v>3</v>
      </c>
      <c r="AB601" s="16" t="s">
        <v>3</v>
      </c>
      <c r="AC601" s="16" t="s">
        <v>3</v>
      </c>
      <c r="AD601" s="15" t="s">
        <v>3</v>
      </c>
      <c r="AE601" s="15" t="s">
        <v>3</v>
      </c>
      <c r="AF601" s="16" t="s">
        <v>3</v>
      </c>
      <c r="AG601" s="16" t="s">
        <v>3</v>
      </c>
      <c r="AH601" s="16" t="s">
        <v>3</v>
      </c>
      <c r="AI601" s="16" t="s">
        <v>3</v>
      </c>
      <c r="AJ601" s="15" t="s">
        <v>3</v>
      </c>
      <c r="AK601" s="15" t="s">
        <v>3</v>
      </c>
      <c r="AL601" s="16" t="s">
        <v>3</v>
      </c>
      <c r="AM601" s="16" t="s">
        <v>3</v>
      </c>
      <c r="AN601" s="16" t="s">
        <v>3</v>
      </c>
      <c r="AO601" s="16" t="s">
        <v>3</v>
      </c>
      <c r="AP601" s="16" t="s">
        <v>189</v>
      </c>
      <c r="AQ601" s="16" t="s">
        <v>3</v>
      </c>
      <c r="AR601" s="16" t="s">
        <v>3</v>
      </c>
      <c r="AS601" s="16" t="s">
        <v>3</v>
      </c>
      <c r="AT601" s="16" t="s">
        <v>3</v>
      </c>
      <c r="AU601" s="11" t="s">
        <v>3</v>
      </c>
      <c r="AV601" s="11" t="s">
        <v>3</v>
      </c>
      <c r="AW601" s="11" t="s">
        <v>3</v>
      </c>
      <c r="AX601" s="17" t="str">
        <f>VLOOKUP(G601,'[1]JDA data'!$D:$E,2,0)</f>
        <v>TGA099</v>
      </c>
      <c r="AY601" s="17" t="b">
        <f t="shared" si="41"/>
        <v>1</v>
      </c>
      <c r="AZ601" s="17" t="str">
        <f t="shared" si="42"/>
        <v>SBA</v>
      </c>
    </row>
    <row r="602" spans="1:52" s="18" customFormat="1" ht="16.5" customHeight="1" x14ac:dyDescent="0.35">
      <c r="A602" s="8" t="str">
        <f>IF(N602="","-",IFERROR(VLOOKUP(N602,'[1]All Route Non-Bailment V76'!$A:$H,5,0),VLOOKUP(N602,'[1]TTVT AAT PxP Bailment EDC V76'!$A:$H,5,0)))</f>
        <v>Non Bailment</v>
      </c>
      <c r="B602" s="9" t="str">
        <f t="shared" si="40"/>
        <v>Completed</v>
      </c>
      <c r="C602" s="10">
        <f t="shared" si="43"/>
        <v>601</v>
      </c>
      <c r="D602" s="11" t="s">
        <v>182</v>
      </c>
      <c r="E602" s="12" t="s">
        <v>44</v>
      </c>
      <c r="F602" s="11" t="s">
        <v>0</v>
      </c>
      <c r="G602" s="11">
        <v>4404573</v>
      </c>
      <c r="H602" s="13" t="str">
        <f>IF(N602="","-",IFERROR(VLOOKUP(N602,'[1]All Route Non-Bailment V76'!$A:$H,7,0),VLOOKUP(N602,'[1]TTVT AAT PxP Bailment EDC V76'!$A:$H,7,0)))</f>
        <v>One way</v>
      </c>
      <c r="I602" s="11" t="s">
        <v>45</v>
      </c>
      <c r="J602" s="12">
        <f t="shared" si="39"/>
        <v>45266</v>
      </c>
      <c r="K602" s="12">
        <v>45266</v>
      </c>
      <c r="L602" s="12">
        <v>45266</v>
      </c>
      <c r="M602" s="12" t="s">
        <v>3</v>
      </c>
      <c r="N602" s="11" t="s">
        <v>452</v>
      </c>
      <c r="O602" s="13" t="str">
        <f>IF(N602="","-",IFERROR(VLOOKUP(N602,'[1]All Route Non-Bailment V76'!$A:$H,6,0),VLOOKUP(N602,'[1]TTVT AAT PxP Bailment EDC V76'!$A:$H,6,0)))</f>
        <v>11 - 20</v>
      </c>
      <c r="P602" s="11">
        <v>1</v>
      </c>
      <c r="Q602" s="11" t="s">
        <v>3</v>
      </c>
      <c r="R602" s="11" t="s">
        <v>3</v>
      </c>
      <c r="S602" s="13" t="str">
        <f>IF(N602="","-",IFERROR(VLOOKUP(N602,'[1]All Route Non-Bailment V76'!$A:$AF,32,0),VLOOKUP(N602,'[1]TTVT AAT PxP Bailment EDC V76'!$A:$AC,29,0)))</f>
        <v>6W</v>
      </c>
      <c r="T602" s="11" t="s">
        <v>48</v>
      </c>
      <c r="U602" s="11" t="s">
        <v>184</v>
      </c>
      <c r="V602" s="14" t="s">
        <v>185</v>
      </c>
      <c r="W602" s="11" t="s">
        <v>186</v>
      </c>
      <c r="X602" s="15" t="s">
        <v>315</v>
      </c>
      <c r="Y602" s="15" t="s">
        <v>316</v>
      </c>
      <c r="Z602" s="16" t="s">
        <v>3</v>
      </c>
      <c r="AA602" s="16" t="s">
        <v>3</v>
      </c>
      <c r="AB602" s="16" t="s">
        <v>3</v>
      </c>
      <c r="AC602" s="16" t="s">
        <v>3</v>
      </c>
      <c r="AD602" s="15" t="s">
        <v>3</v>
      </c>
      <c r="AE602" s="15" t="s">
        <v>3</v>
      </c>
      <c r="AF602" s="16" t="s">
        <v>3</v>
      </c>
      <c r="AG602" s="16" t="s">
        <v>3</v>
      </c>
      <c r="AH602" s="16" t="s">
        <v>3</v>
      </c>
      <c r="AI602" s="16" t="s">
        <v>3</v>
      </c>
      <c r="AJ602" s="15" t="s">
        <v>3</v>
      </c>
      <c r="AK602" s="15" t="s">
        <v>3</v>
      </c>
      <c r="AL602" s="16" t="s">
        <v>3</v>
      </c>
      <c r="AM602" s="16" t="s">
        <v>3</v>
      </c>
      <c r="AN602" s="16" t="s">
        <v>3</v>
      </c>
      <c r="AO602" s="16" t="s">
        <v>3</v>
      </c>
      <c r="AP602" s="16" t="s">
        <v>189</v>
      </c>
      <c r="AQ602" s="16" t="s">
        <v>3</v>
      </c>
      <c r="AR602" s="16" t="s">
        <v>3</v>
      </c>
      <c r="AS602" s="16" t="s">
        <v>3</v>
      </c>
      <c r="AT602" s="16" t="s">
        <v>3</v>
      </c>
      <c r="AU602" s="11" t="s">
        <v>3</v>
      </c>
      <c r="AV602" s="11" t="s">
        <v>3</v>
      </c>
      <c r="AW602" s="11" t="s">
        <v>3</v>
      </c>
      <c r="AX602" s="17" t="str">
        <f>VLOOKUP(G602,'[1]JDA data'!$D:$E,2,0)</f>
        <v>TGA098</v>
      </c>
      <c r="AY602" s="17" t="b">
        <f t="shared" si="41"/>
        <v>1</v>
      </c>
      <c r="AZ602" s="17" t="str">
        <f t="shared" si="42"/>
        <v>PPGT</v>
      </c>
    </row>
    <row r="603" spans="1:52" s="18" customFormat="1" ht="16.5" customHeight="1" x14ac:dyDescent="0.35">
      <c r="A603" s="8" t="str">
        <f>IF(N603="","-",IFERROR(VLOOKUP(N603,'[1]All Route Non-Bailment V76'!$A:$H,5,0),VLOOKUP(N603,'[1]TTVT AAT PxP Bailment EDC V76'!$A:$H,5,0)))</f>
        <v>Non Bailment</v>
      </c>
      <c r="B603" s="9" t="str">
        <f t="shared" si="40"/>
        <v>Completed</v>
      </c>
      <c r="C603" s="10">
        <f t="shared" si="43"/>
        <v>602</v>
      </c>
      <c r="D603" s="11" t="s">
        <v>190</v>
      </c>
      <c r="E603" s="12" t="s">
        <v>44</v>
      </c>
      <c r="F603" s="11" t="s">
        <v>0</v>
      </c>
      <c r="G603" s="11">
        <v>4406772</v>
      </c>
      <c r="H603" s="13" t="str">
        <f>IF(N603="","-",IFERROR(VLOOKUP(N603,'[1]All Route Non-Bailment V76'!$A:$H,7,0),VLOOKUP(N603,'[1]TTVT AAT PxP Bailment EDC V76'!$A:$H,7,0)))</f>
        <v>One way</v>
      </c>
      <c r="I603" s="11" t="s">
        <v>45</v>
      </c>
      <c r="J603" s="12">
        <f t="shared" si="39"/>
        <v>45266</v>
      </c>
      <c r="K603" s="12">
        <v>45266</v>
      </c>
      <c r="L603" s="12">
        <v>45266</v>
      </c>
      <c r="M603" s="12" t="s">
        <v>3</v>
      </c>
      <c r="N603" s="11" t="s">
        <v>452</v>
      </c>
      <c r="O603" s="13" t="str">
        <f>IF(N603="","-",IFERROR(VLOOKUP(N603,'[1]All Route Non-Bailment V76'!$A:$H,6,0),VLOOKUP(N603,'[1]TTVT AAT PxP Bailment EDC V76'!$A:$H,6,0)))</f>
        <v>11 - 20</v>
      </c>
      <c r="P603" s="11">
        <v>1</v>
      </c>
      <c r="Q603" s="11" t="s">
        <v>3</v>
      </c>
      <c r="R603" s="11" t="s">
        <v>3</v>
      </c>
      <c r="S603" s="13" t="str">
        <f>IF(N603="","-",IFERROR(VLOOKUP(N603,'[1]All Route Non-Bailment V76'!$A:$AF,32,0),VLOOKUP(N603,'[1]TTVT AAT PxP Bailment EDC V76'!$A:$AC,29,0)))</f>
        <v>6W</v>
      </c>
      <c r="T603" s="11" t="s">
        <v>48</v>
      </c>
      <c r="U603" s="11" t="s">
        <v>287</v>
      </c>
      <c r="V603" s="14" t="s">
        <v>288</v>
      </c>
      <c r="W603" s="11" t="s">
        <v>289</v>
      </c>
      <c r="X603" s="15" t="s">
        <v>315</v>
      </c>
      <c r="Y603" s="15" t="s">
        <v>316</v>
      </c>
      <c r="Z603" s="16" t="s">
        <v>3</v>
      </c>
      <c r="AA603" s="16" t="s">
        <v>3</v>
      </c>
      <c r="AB603" s="16" t="s">
        <v>3</v>
      </c>
      <c r="AC603" s="16" t="s">
        <v>3</v>
      </c>
      <c r="AD603" s="15" t="s">
        <v>3</v>
      </c>
      <c r="AE603" s="15" t="s">
        <v>3</v>
      </c>
      <c r="AF603" s="16" t="s">
        <v>3</v>
      </c>
      <c r="AG603" s="16" t="s">
        <v>3</v>
      </c>
      <c r="AH603" s="16" t="s">
        <v>3</v>
      </c>
      <c r="AI603" s="16" t="s">
        <v>3</v>
      </c>
      <c r="AJ603" s="15" t="s">
        <v>3</v>
      </c>
      <c r="AK603" s="15" t="s">
        <v>3</v>
      </c>
      <c r="AL603" s="16" t="s">
        <v>3</v>
      </c>
      <c r="AM603" s="16" t="s">
        <v>3</v>
      </c>
      <c r="AN603" s="16" t="s">
        <v>3</v>
      </c>
      <c r="AO603" s="16" t="s">
        <v>3</v>
      </c>
      <c r="AP603" s="16" t="s">
        <v>189</v>
      </c>
      <c r="AQ603" s="16" t="s">
        <v>3</v>
      </c>
      <c r="AR603" s="16" t="s">
        <v>3</v>
      </c>
      <c r="AS603" s="16" t="s">
        <v>3</v>
      </c>
      <c r="AT603" s="16" t="s">
        <v>3</v>
      </c>
      <c r="AU603" s="11" t="s">
        <v>3</v>
      </c>
      <c r="AV603" s="11" t="s">
        <v>3</v>
      </c>
      <c r="AW603" s="11" t="s">
        <v>3</v>
      </c>
      <c r="AX603" s="17" t="str">
        <f>VLOOKUP(G603,'[1]JDA data'!$D:$E,2,0)</f>
        <v>TGA098</v>
      </c>
      <c r="AY603" s="17" t="b">
        <f t="shared" si="41"/>
        <v>1</v>
      </c>
      <c r="AZ603" s="17" t="str">
        <f t="shared" si="42"/>
        <v>SPL</v>
      </c>
    </row>
    <row r="604" spans="1:52" s="18" customFormat="1" ht="16.5" customHeight="1" x14ac:dyDescent="0.35">
      <c r="A604" s="8" t="str">
        <f>IF(N604="","-",IFERROR(VLOOKUP(N604,'[1]All Route Non-Bailment V76'!$A:$H,5,0),VLOOKUP(N604,'[1]TTVT AAT PxP Bailment EDC V76'!$A:$H,5,0)))</f>
        <v>Non Bailment</v>
      </c>
      <c r="B604" s="9" t="str">
        <f t="shared" si="40"/>
        <v>Completed</v>
      </c>
      <c r="C604" s="10">
        <f t="shared" si="43"/>
        <v>603</v>
      </c>
      <c r="D604" s="11" t="s">
        <v>194</v>
      </c>
      <c r="E604" s="12" t="s">
        <v>44</v>
      </c>
      <c r="F604" s="11" t="s">
        <v>0</v>
      </c>
      <c r="G604" s="11">
        <v>4406773</v>
      </c>
      <c r="H604" s="13" t="str">
        <f>IF(N604="","-",IFERROR(VLOOKUP(N604,'[1]All Route Non-Bailment V76'!$A:$H,7,0),VLOOKUP(N604,'[1]TTVT AAT PxP Bailment EDC V76'!$A:$H,7,0)))</f>
        <v>One way</v>
      </c>
      <c r="I604" s="11" t="s">
        <v>45</v>
      </c>
      <c r="J604" s="12">
        <f t="shared" si="39"/>
        <v>45266</v>
      </c>
      <c r="K604" s="12">
        <v>45266</v>
      </c>
      <c r="L604" s="12">
        <v>45266</v>
      </c>
      <c r="M604" s="12" t="s">
        <v>3</v>
      </c>
      <c r="N604" s="11" t="s">
        <v>452</v>
      </c>
      <c r="O604" s="13" t="str">
        <f>IF(N604="","-",IFERROR(VLOOKUP(N604,'[1]All Route Non-Bailment V76'!$A:$H,6,0),VLOOKUP(N604,'[1]TTVT AAT PxP Bailment EDC V76'!$A:$H,6,0)))</f>
        <v>11 - 20</v>
      </c>
      <c r="P604" s="11">
        <v>1</v>
      </c>
      <c r="Q604" s="11" t="s">
        <v>3</v>
      </c>
      <c r="R604" s="11" t="s">
        <v>3</v>
      </c>
      <c r="S604" s="13" t="str">
        <f>IF(N604="","-",IFERROR(VLOOKUP(N604,'[1]All Route Non-Bailment V76'!$A:$AF,32,0),VLOOKUP(N604,'[1]TTVT AAT PxP Bailment EDC V76'!$A:$AC,29,0)))</f>
        <v>6W</v>
      </c>
      <c r="T604" s="11" t="s">
        <v>48</v>
      </c>
      <c r="U604" s="11" t="s">
        <v>253</v>
      </c>
      <c r="V604" s="14" t="s">
        <v>254</v>
      </c>
      <c r="W604" s="11" t="s">
        <v>255</v>
      </c>
      <c r="X604" s="15" t="s">
        <v>315</v>
      </c>
      <c r="Y604" s="15" t="s">
        <v>316</v>
      </c>
      <c r="Z604" s="16" t="s">
        <v>3</v>
      </c>
      <c r="AA604" s="16" t="s">
        <v>3</v>
      </c>
      <c r="AB604" s="16" t="s">
        <v>3</v>
      </c>
      <c r="AC604" s="16" t="s">
        <v>3</v>
      </c>
      <c r="AD604" s="15" t="s">
        <v>3</v>
      </c>
      <c r="AE604" s="15" t="s">
        <v>3</v>
      </c>
      <c r="AF604" s="16" t="s">
        <v>3</v>
      </c>
      <c r="AG604" s="16" t="s">
        <v>3</v>
      </c>
      <c r="AH604" s="16" t="s">
        <v>3</v>
      </c>
      <c r="AI604" s="16" t="s">
        <v>3</v>
      </c>
      <c r="AJ604" s="15" t="s">
        <v>3</v>
      </c>
      <c r="AK604" s="15" t="s">
        <v>3</v>
      </c>
      <c r="AL604" s="16" t="s">
        <v>3</v>
      </c>
      <c r="AM604" s="16" t="s">
        <v>3</v>
      </c>
      <c r="AN604" s="16" t="s">
        <v>3</v>
      </c>
      <c r="AO604" s="16" t="s">
        <v>3</v>
      </c>
      <c r="AP604" s="16" t="s">
        <v>189</v>
      </c>
      <c r="AQ604" s="16" t="s">
        <v>3</v>
      </c>
      <c r="AR604" s="16" t="s">
        <v>3</v>
      </c>
      <c r="AS604" s="16" t="s">
        <v>3</v>
      </c>
      <c r="AT604" s="16" t="s">
        <v>3</v>
      </c>
      <c r="AU604" s="11" t="s">
        <v>3</v>
      </c>
      <c r="AV604" s="11" t="s">
        <v>3</v>
      </c>
      <c r="AW604" s="11" t="s">
        <v>3</v>
      </c>
      <c r="AX604" s="17" t="str">
        <f>VLOOKUP(G604,'[1]JDA data'!$D:$E,2,0)</f>
        <v>TGA098</v>
      </c>
      <c r="AY604" s="17" t="b">
        <f t="shared" si="41"/>
        <v>1</v>
      </c>
      <c r="AZ604" s="17" t="str">
        <f t="shared" si="42"/>
        <v>SBA</v>
      </c>
    </row>
    <row r="605" spans="1:52" s="18" customFormat="1" ht="16.5" customHeight="1" x14ac:dyDescent="0.35">
      <c r="A605" s="8" t="str">
        <f>IF(N605="","-",IFERROR(VLOOKUP(N605,'[1]All Route Non-Bailment V76'!$A:$H,5,0),VLOOKUP(N605,'[1]TTVT AAT PxP Bailment EDC V76'!$A:$H,5,0)))</f>
        <v>Non Bailment</v>
      </c>
      <c r="B605" s="9" t="str">
        <f t="shared" si="40"/>
        <v>Completed</v>
      </c>
      <c r="C605" s="10">
        <f t="shared" si="43"/>
        <v>604</v>
      </c>
      <c r="D605" s="11" t="s">
        <v>194</v>
      </c>
      <c r="E605" s="12" t="s">
        <v>44</v>
      </c>
      <c r="F605" s="11" t="s">
        <v>0</v>
      </c>
      <c r="G605" s="11">
        <v>4404562</v>
      </c>
      <c r="H605" s="13" t="str">
        <f>IF(N605="","-",IFERROR(VLOOKUP(N605,'[1]All Route Non-Bailment V76'!$A:$H,7,0),VLOOKUP(N605,'[1]TTVT AAT PxP Bailment EDC V76'!$A:$H,7,0)))</f>
        <v>One way</v>
      </c>
      <c r="I605" s="11" t="s">
        <v>45</v>
      </c>
      <c r="J605" s="12">
        <f t="shared" si="39"/>
        <v>45266</v>
      </c>
      <c r="K605" s="12">
        <v>45266</v>
      </c>
      <c r="L605" s="12">
        <v>45266</v>
      </c>
      <c r="M605" s="12" t="s">
        <v>3</v>
      </c>
      <c r="N605" s="11" t="s">
        <v>453</v>
      </c>
      <c r="O605" s="13" t="str">
        <f>IF(N605="","-",IFERROR(VLOOKUP(N605,'[1]All Route Non-Bailment V76'!$A:$H,6,0),VLOOKUP(N605,'[1]TTVT AAT PxP Bailment EDC V76'!$A:$H,6,0)))</f>
        <v>11 - 20</v>
      </c>
      <c r="P605" s="11">
        <v>1</v>
      </c>
      <c r="Q605" s="11" t="s">
        <v>3</v>
      </c>
      <c r="R605" s="11" t="s">
        <v>3</v>
      </c>
      <c r="S605" s="13" t="str">
        <f>IF(N605="","-",IFERROR(VLOOKUP(N605,'[1]All Route Non-Bailment V76'!$A:$AF,32,0),VLOOKUP(N605,'[1]TTVT AAT PxP Bailment EDC V76'!$A:$AC,29,0)))</f>
        <v>6W</v>
      </c>
      <c r="T605" s="11" t="s">
        <v>48</v>
      </c>
      <c r="U605" s="11" t="s">
        <v>281</v>
      </c>
      <c r="V605" s="14" t="s">
        <v>282</v>
      </c>
      <c r="W605" s="11" t="s">
        <v>283</v>
      </c>
      <c r="X605" s="15" t="s">
        <v>332</v>
      </c>
      <c r="Y605" s="15" t="s">
        <v>333</v>
      </c>
      <c r="Z605" s="16" t="s">
        <v>3</v>
      </c>
      <c r="AA605" s="16" t="s">
        <v>3</v>
      </c>
      <c r="AB605" s="16" t="s">
        <v>3</v>
      </c>
      <c r="AC605" s="16" t="s">
        <v>3</v>
      </c>
      <c r="AD605" s="15" t="s">
        <v>3</v>
      </c>
      <c r="AE605" s="15" t="s">
        <v>3</v>
      </c>
      <c r="AF605" s="16" t="s">
        <v>3</v>
      </c>
      <c r="AG605" s="16" t="s">
        <v>3</v>
      </c>
      <c r="AH605" s="16" t="s">
        <v>3</v>
      </c>
      <c r="AI605" s="16" t="s">
        <v>3</v>
      </c>
      <c r="AJ605" s="15" t="s">
        <v>3</v>
      </c>
      <c r="AK605" s="15" t="s">
        <v>3</v>
      </c>
      <c r="AL605" s="16" t="s">
        <v>3</v>
      </c>
      <c r="AM605" s="16" t="s">
        <v>3</v>
      </c>
      <c r="AN605" s="16" t="s">
        <v>3</v>
      </c>
      <c r="AO605" s="16" t="s">
        <v>3</v>
      </c>
      <c r="AP605" s="16" t="s">
        <v>189</v>
      </c>
      <c r="AQ605" s="16" t="s">
        <v>3</v>
      </c>
      <c r="AR605" s="16" t="s">
        <v>3</v>
      </c>
      <c r="AS605" s="16" t="s">
        <v>3</v>
      </c>
      <c r="AT605" s="16" t="s">
        <v>3</v>
      </c>
      <c r="AU605" s="11" t="s">
        <v>3</v>
      </c>
      <c r="AV605" s="11" t="s">
        <v>3</v>
      </c>
      <c r="AW605" s="11" t="s">
        <v>3</v>
      </c>
      <c r="AX605" s="17" t="str">
        <f>VLOOKUP(G605,'[1]JDA data'!$D:$E,2,0)</f>
        <v>TGA169</v>
      </c>
      <c r="AY605" s="17" t="b">
        <f t="shared" si="41"/>
        <v>1</v>
      </c>
      <c r="AZ605" s="17" t="str">
        <f t="shared" si="42"/>
        <v>SBA</v>
      </c>
    </row>
    <row r="606" spans="1:52" s="18" customFormat="1" ht="16.5" customHeight="1" x14ac:dyDescent="0.35">
      <c r="A606" s="8" t="str">
        <f>IF(N606="","-",IFERROR(VLOOKUP(N606,'[1]All Route Non-Bailment V76'!$A:$H,5,0),VLOOKUP(N606,'[1]TTVT AAT PxP Bailment EDC V76'!$A:$H,5,0)))</f>
        <v>Non Bailment</v>
      </c>
      <c r="B606" s="9" t="str">
        <f t="shared" si="40"/>
        <v>Completed</v>
      </c>
      <c r="C606" s="10">
        <f t="shared" si="43"/>
        <v>605</v>
      </c>
      <c r="D606" s="11" t="s">
        <v>229</v>
      </c>
      <c r="E606" s="12" t="s">
        <v>44</v>
      </c>
      <c r="F606" s="11" t="s">
        <v>0</v>
      </c>
      <c r="G606" s="11">
        <v>4404563</v>
      </c>
      <c r="H606" s="13" t="str">
        <f>IF(N606="","-",IFERROR(VLOOKUP(N606,'[1]All Route Non-Bailment V76'!$A:$H,7,0),VLOOKUP(N606,'[1]TTVT AAT PxP Bailment EDC V76'!$A:$H,7,0)))</f>
        <v>One way</v>
      </c>
      <c r="I606" s="11" t="s">
        <v>45</v>
      </c>
      <c r="J606" s="12">
        <f t="shared" si="39"/>
        <v>45266</v>
      </c>
      <c r="K606" s="12">
        <v>45266</v>
      </c>
      <c r="L606" s="12">
        <v>45266</v>
      </c>
      <c r="M606" s="12" t="s">
        <v>3</v>
      </c>
      <c r="N606" s="11" t="s">
        <v>454</v>
      </c>
      <c r="O606" s="13" t="str">
        <f>IF(N606="","-",IFERROR(VLOOKUP(N606,'[1]All Route Non-Bailment V76'!$A:$H,6,0),VLOOKUP(N606,'[1]TTVT AAT PxP Bailment EDC V76'!$A:$H,6,0)))</f>
        <v>11 - 20</v>
      </c>
      <c r="P606" s="11">
        <v>1</v>
      </c>
      <c r="Q606" s="11" t="s">
        <v>3</v>
      </c>
      <c r="R606" s="11" t="s">
        <v>3</v>
      </c>
      <c r="S606" s="13" t="str">
        <f>IF(N606="","-",IFERROR(VLOOKUP(N606,'[1]All Route Non-Bailment V76'!$A:$AF,32,0),VLOOKUP(N606,'[1]TTVT AAT PxP Bailment EDC V76'!$A:$AC,29,0)))</f>
        <v>6W</v>
      </c>
      <c r="T606" s="11" t="s">
        <v>48</v>
      </c>
      <c r="U606" s="11" t="s">
        <v>230</v>
      </c>
      <c r="V606" s="14" t="s">
        <v>231</v>
      </c>
      <c r="W606" s="11" t="s">
        <v>232</v>
      </c>
      <c r="X606" s="15" t="s">
        <v>332</v>
      </c>
      <c r="Y606" s="15" t="s">
        <v>333</v>
      </c>
      <c r="Z606" s="16" t="s">
        <v>3</v>
      </c>
      <c r="AA606" s="16" t="s">
        <v>3</v>
      </c>
      <c r="AB606" s="16" t="s">
        <v>3</v>
      </c>
      <c r="AC606" s="16" t="s">
        <v>3</v>
      </c>
      <c r="AD606" s="15" t="s">
        <v>3</v>
      </c>
      <c r="AE606" s="15" t="s">
        <v>3</v>
      </c>
      <c r="AF606" s="16" t="s">
        <v>3</v>
      </c>
      <c r="AG606" s="16" t="s">
        <v>3</v>
      </c>
      <c r="AH606" s="16" t="s">
        <v>3</v>
      </c>
      <c r="AI606" s="16" t="s">
        <v>3</v>
      </c>
      <c r="AJ606" s="15" t="s">
        <v>3</v>
      </c>
      <c r="AK606" s="15" t="s">
        <v>3</v>
      </c>
      <c r="AL606" s="16" t="s">
        <v>3</v>
      </c>
      <c r="AM606" s="16" t="s">
        <v>3</v>
      </c>
      <c r="AN606" s="16" t="s">
        <v>3</v>
      </c>
      <c r="AO606" s="16" t="s">
        <v>3</v>
      </c>
      <c r="AP606" s="16" t="s">
        <v>189</v>
      </c>
      <c r="AQ606" s="16" t="s">
        <v>3</v>
      </c>
      <c r="AR606" s="16" t="s">
        <v>3</v>
      </c>
      <c r="AS606" s="16" t="s">
        <v>3</v>
      </c>
      <c r="AT606" s="16" t="s">
        <v>3</v>
      </c>
      <c r="AU606" s="11" t="s">
        <v>3</v>
      </c>
      <c r="AV606" s="11" t="s">
        <v>3</v>
      </c>
      <c r="AW606" s="11" t="s">
        <v>3</v>
      </c>
      <c r="AX606" s="17" t="str">
        <f>VLOOKUP(G606,'[1]JDA data'!$D:$E,2,0)</f>
        <v>TGA172</v>
      </c>
      <c r="AY606" s="17" t="b">
        <f t="shared" si="41"/>
        <v>1</v>
      </c>
      <c r="AZ606" s="17" t="str">
        <f t="shared" si="42"/>
        <v>RRCS</v>
      </c>
    </row>
    <row r="607" spans="1:52" s="18" customFormat="1" ht="16.5" customHeight="1" x14ac:dyDescent="0.35">
      <c r="A607" s="8" t="str">
        <f>IF(N607="","-",IFERROR(VLOOKUP(N607,'[1]All Route Non-Bailment V76'!$A:$H,5,0),VLOOKUP(N607,'[1]TTVT AAT PxP Bailment EDC V76'!$A:$H,5,0)))</f>
        <v>Non Bailment</v>
      </c>
      <c r="B607" s="9" t="str">
        <f t="shared" si="40"/>
        <v>Completed</v>
      </c>
      <c r="C607" s="10">
        <f t="shared" si="43"/>
        <v>606</v>
      </c>
      <c r="D607" s="11" t="s">
        <v>182</v>
      </c>
      <c r="E607" s="12" t="s">
        <v>44</v>
      </c>
      <c r="F607" s="11" t="s">
        <v>0</v>
      </c>
      <c r="G607" s="11">
        <v>4404583</v>
      </c>
      <c r="H607" s="13" t="str">
        <f>IF(N607="","-",IFERROR(VLOOKUP(N607,'[1]All Route Non-Bailment V76'!$A:$H,7,0),VLOOKUP(N607,'[1]TTVT AAT PxP Bailment EDC V76'!$A:$H,7,0)))</f>
        <v>One way</v>
      </c>
      <c r="I607" s="11" t="s">
        <v>45</v>
      </c>
      <c r="J607" s="12">
        <f t="shared" ref="J607:J670" si="44">K607</f>
        <v>45266</v>
      </c>
      <c r="K607" s="12">
        <v>45266</v>
      </c>
      <c r="L607" s="12">
        <v>45266</v>
      </c>
      <c r="M607" s="12" t="s">
        <v>3</v>
      </c>
      <c r="N607" s="11" t="s">
        <v>455</v>
      </c>
      <c r="O607" s="13" t="str">
        <f>IF(N607="","-",IFERROR(VLOOKUP(N607,'[1]All Route Non-Bailment V76'!$A:$H,6,0),VLOOKUP(N607,'[1]TTVT AAT PxP Bailment EDC V76'!$A:$H,6,0)))</f>
        <v>11 - 20</v>
      </c>
      <c r="P607" s="11">
        <v>1</v>
      </c>
      <c r="Q607" s="11" t="s">
        <v>3</v>
      </c>
      <c r="R607" s="11" t="s">
        <v>3</v>
      </c>
      <c r="S607" s="13" t="str">
        <f>IF(N607="","-",IFERROR(VLOOKUP(N607,'[1]All Route Non-Bailment V76'!$A:$AF,32,0),VLOOKUP(N607,'[1]TTVT AAT PxP Bailment EDC V76'!$A:$AC,29,0)))</f>
        <v>6W</v>
      </c>
      <c r="T607" s="11" t="s">
        <v>48</v>
      </c>
      <c r="U607" s="11" t="s">
        <v>201</v>
      </c>
      <c r="V607" s="14" t="s">
        <v>202</v>
      </c>
      <c r="W607" s="11" t="s">
        <v>203</v>
      </c>
      <c r="X607" s="15" t="s">
        <v>332</v>
      </c>
      <c r="Y607" s="15" t="s">
        <v>333</v>
      </c>
      <c r="Z607" s="16" t="s">
        <v>3</v>
      </c>
      <c r="AA607" s="16" t="s">
        <v>3</v>
      </c>
      <c r="AB607" s="16" t="s">
        <v>3</v>
      </c>
      <c r="AC607" s="16" t="s">
        <v>3</v>
      </c>
      <c r="AD607" s="15" t="s">
        <v>3</v>
      </c>
      <c r="AE607" s="15" t="s">
        <v>3</v>
      </c>
      <c r="AF607" s="16" t="s">
        <v>3</v>
      </c>
      <c r="AG607" s="16" t="s">
        <v>3</v>
      </c>
      <c r="AH607" s="16" t="s">
        <v>3</v>
      </c>
      <c r="AI607" s="16" t="s">
        <v>3</v>
      </c>
      <c r="AJ607" s="15" t="s">
        <v>3</v>
      </c>
      <c r="AK607" s="15" t="s">
        <v>3</v>
      </c>
      <c r="AL607" s="16" t="s">
        <v>3</v>
      </c>
      <c r="AM607" s="16" t="s">
        <v>3</v>
      </c>
      <c r="AN607" s="16" t="s">
        <v>3</v>
      </c>
      <c r="AO607" s="16" t="s">
        <v>3</v>
      </c>
      <c r="AP607" s="16" t="s">
        <v>189</v>
      </c>
      <c r="AQ607" s="16" t="s">
        <v>3</v>
      </c>
      <c r="AR607" s="16" t="s">
        <v>3</v>
      </c>
      <c r="AS607" s="16" t="s">
        <v>3</v>
      </c>
      <c r="AT607" s="16" t="s">
        <v>3</v>
      </c>
      <c r="AU607" s="11" t="s">
        <v>3</v>
      </c>
      <c r="AV607" s="11" t="s">
        <v>3</v>
      </c>
      <c r="AW607" s="11" t="s">
        <v>3</v>
      </c>
      <c r="AX607" s="17" t="str">
        <f>VLOOKUP(G607,'[1]JDA data'!$D:$E,2,0)</f>
        <v>TGA171</v>
      </c>
      <c r="AY607" s="17" t="b">
        <f t="shared" si="41"/>
        <v>1</v>
      </c>
      <c r="AZ607" s="17" t="str">
        <f t="shared" si="42"/>
        <v>PPGT</v>
      </c>
    </row>
    <row r="608" spans="1:52" s="18" customFormat="1" ht="16.5" customHeight="1" x14ac:dyDescent="0.35">
      <c r="A608" s="8" t="str">
        <f>IF(N608="","-",IFERROR(VLOOKUP(N608,'[1]All Route Non-Bailment V76'!$A:$H,5,0),VLOOKUP(N608,'[1]TTVT AAT PxP Bailment EDC V76'!$A:$H,5,0)))</f>
        <v>Non Bailment</v>
      </c>
      <c r="B608" s="9" t="str">
        <f t="shared" si="40"/>
        <v>Completed</v>
      </c>
      <c r="C608" s="10">
        <f t="shared" si="43"/>
        <v>607</v>
      </c>
      <c r="D608" s="11" t="s">
        <v>190</v>
      </c>
      <c r="E608" s="12" t="s">
        <v>44</v>
      </c>
      <c r="F608" s="11" t="s">
        <v>0</v>
      </c>
      <c r="G608" s="11">
        <v>4404584</v>
      </c>
      <c r="H608" s="13" t="str">
        <f>IF(N608="","-",IFERROR(VLOOKUP(N608,'[1]All Route Non-Bailment V76'!$A:$H,7,0),VLOOKUP(N608,'[1]TTVT AAT PxP Bailment EDC V76'!$A:$H,7,0)))</f>
        <v>One way</v>
      </c>
      <c r="I608" s="11" t="s">
        <v>45</v>
      </c>
      <c r="J608" s="12">
        <f t="shared" si="44"/>
        <v>45266</v>
      </c>
      <c r="K608" s="12">
        <v>45266</v>
      </c>
      <c r="L608" s="12">
        <v>45266</v>
      </c>
      <c r="M608" s="12" t="s">
        <v>3</v>
      </c>
      <c r="N608" s="11" t="s">
        <v>456</v>
      </c>
      <c r="O608" s="13" t="str">
        <f>IF(N608="","-",IFERROR(VLOOKUP(N608,'[1]All Route Non-Bailment V76'!$A:$H,6,0),VLOOKUP(N608,'[1]TTVT AAT PxP Bailment EDC V76'!$A:$H,6,0)))</f>
        <v>11 - 20</v>
      </c>
      <c r="P608" s="11">
        <v>1</v>
      </c>
      <c r="Q608" s="11" t="s">
        <v>3</v>
      </c>
      <c r="R608" s="11" t="s">
        <v>3</v>
      </c>
      <c r="S608" s="13" t="str">
        <f>IF(N608="","-",IFERROR(VLOOKUP(N608,'[1]All Route Non-Bailment V76'!$A:$AF,32,0),VLOOKUP(N608,'[1]TTVT AAT PxP Bailment EDC V76'!$A:$AC,29,0)))</f>
        <v>6W</v>
      </c>
      <c r="T608" s="11" t="s">
        <v>48</v>
      </c>
      <c r="U608" s="11" t="s">
        <v>198</v>
      </c>
      <c r="V608" s="14" t="s">
        <v>199</v>
      </c>
      <c r="W608" s="11" t="s">
        <v>200</v>
      </c>
      <c r="X608" s="15" t="s">
        <v>332</v>
      </c>
      <c r="Y608" s="15" t="s">
        <v>333</v>
      </c>
      <c r="Z608" s="16" t="s">
        <v>3</v>
      </c>
      <c r="AA608" s="16" t="s">
        <v>3</v>
      </c>
      <c r="AB608" s="16" t="s">
        <v>3</v>
      </c>
      <c r="AC608" s="16" t="s">
        <v>3</v>
      </c>
      <c r="AD608" s="15" t="s">
        <v>3</v>
      </c>
      <c r="AE608" s="15" t="s">
        <v>3</v>
      </c>
      <c r="AF608" s="16" t="s">
        <v>3</v>
      </c>
      <c r="AG608" s="16" t="s">
        <v>3</v>
      </c>
      <c r="AH608" s="16" t="s">
        <v>3</v>
      </c>
      <c r="AI608" s="16" t="s">
        <v>3</v>
      </c>
      <c r="AJ608" s="15" t="s">
        <v>3</v>
      </c>
      <c r="AK608" s="15" t="s">
        <v>3</v>
      </c>
      <c r="AL608" s="16" t="s">
        <v>3</v>
      </c>
      <c r="AM608" s="16" t="s">
        <v>3</v>
      </c>
      <c r="AN608" s="16" t="s">
        <v>3</v>
      </c>
      <c r="AO608" s="16" t="s">
        <v>3</v>
      </c>
      <c r="AP608" s="16" t="s">
        <v>189</v>
      </c>
      <c r="AQ608" s="16" t="s">
        <v>3</v>
      </c>
      <c r="AR608" s="16" t="s">
        <v>3</v>
      </c>
      <c r="AS608" s="16" t="s">
        <v>3</v>
      </c>
      <c r="AT608" s="16" t="s">
        <v>3</v>
      </c>
      <c r="AU608" s="11" t="s">
        <v>3</v>
      </c>
      <c r="AV608" s="11" t="s">
        <v>3</v>
      </c>
      <c r="AW608" s="11" t="s">
        <v>3</v>
      </c>
      <c r="AX608" s="17" t="str">
        <f>VLOOKUP(G608,'[1]JDA data'!$D:$E,2,0)</f>
        <v>TGA175</v>
      </c>
      <c r="AY608" s="17" t="b">
        <f t="shared" si="41"/>
        <v>1</v>
      </c>
      <c r="AZ608" s="17" t="str">
        <f t="shared" si="42"/>
        <v>SPL</v>
      </c>
    </row>
    <row r="609" spans="1:52" s="18" customFormat="1" ht="16.5" customHeight="1" x14ac:dyDescent="0.35">
      <c r="A609" s="8" t="str">
        <f>IF(N609="","-",IFERROR(VLOOKUP(N609,'[1]All Route Non-Bailment V76'!$A:$H,5,0),VLOOKUP(N609,'[1]TTVT AAT PxP Bailment EDC V76'!$A:$H,5,0)))</f>
        <v>Non Bailment</v>
      </c>
      <c r="B609" s="9" t="str">
        <f t="shared" si="40"/>
        <v>Completed</v>
      </c>
      <c r="C609" s="10">
        <f t="shared" si="43"/>
        <v>608</v>
      </c>
      <c r="D609" s="11" t="s">
        <v>182</v>
      </c>
      <c r="E609" s="12" t="s">
        <v>44</v>
      </c>
      <c r="F609" s="11" t="s">
        <v>0</v>
      </c>
      <c r="G609" s="11">
        <v>4404610</v>
      </c>
      <c r="H609" s="13" t="str">
        <f>IF(N609="","-",IFERROR(VLOOKUP(N609,'[1]All Route Non-Bailment V76'!$A:$H,7,0),VLOOKUP(N609,'[1]TTVT AAT PxP Bailment EDC V76'!$A:$H,7,0)))</f>
        <v>One way</v>
      </c>
      <c r="I609" s="11" t="s">
        <v>45</v>
      </c>
      <c r="J609" s="12">
        <f t="shared" si="44"/>
        <v>45266</v>
      </c>
      <c r="K609" s="12">
        <v>45266</v>
      </c>
      <c r="L609" s="12">
        <v>45266</v>
      </c>
      <c r="M609" s="12" t="s">
        <v>3</v>
      </c>
      <c r="N609" s="11" t="s">
        <v>457</v>
      </c>
      <c r="O609" s="13" t="str">
        <f>IF(N609="","-",IFERROR(VLOOKUP(N609,'[1]All Route Non-Bailment V76'!$A:$H,6,0),VLOOKUP(N609,'[1]TTVT AAT PxP Bailment EDC V76'!$A:$H,6,0)))</f>
        <v>21 - 30</v>
      </c>
      <c r="P609" s="11">
        <v>1</v>
      </c>
      <c r="Q609" s="11" t="s">
        <v>3</v>
      </c>
      <c r="R609" s="11" t="s">
        <v>3</v>
      </c>
      <c r="S609" s="13" t="str">
        <f>IF(N609="","-",IFERROR(VLOOKUP(N609,'[1]All Route Non-Bailment V76'!$A:$AF,32,0),VLOOKUP(N609,'[1]TTVT AAT PxP Bailment EDC V76'!$A:$AC,29,0)))</f>
        <v>6W</v>
      </c>
      <c r="T609" s="11" t="s">
        <v>48</v>
      </c>
      <c r="U609" s="11" t="s">
        <v>260</v>
      </c>
      <c r="V609" s="14" t="s">
        <v>261</v>
      </c>
      <c r="W609" s="11" t="s">
        <v>262</v>
      </c>
      <c r="X609" s="15" t="s">
        <v>299</v>
      </c>
      <c r="Y609" s="15" t="s">
        <v>300</v>
      </c>
      <c r="Z609" s="16" t="s">
        <v>3</v>
      </c>
      <c r="AA609" s="16" t="s">
        <v>3</v>
      </c>
      <c r="AB609" s="16" t="s">
        <v>3</v>
      </c>
      <c r="AC609" s="16" t="s">
        <v>3</v>
      </c>
      <c r="AD609" s="15" t="s">
        <v>3</v>
      </c>
      <c r="AE609" s="15" t="s">
        <v>3</v>
      </c>
      <c r="AF609" s="16" t="s">
        <v>3</v>
      </c>
      <c r="AG609" s="16" t="s">
        <v>3</v>
      </c>
      <c r="AH609" s="16" t="s">
        <v>3</v>
      </c>
      <c r="AI609" s="16" t="s">
        <v>3</v>
      </c>
      <c r="AJ609" s="15" t="s">
        <v>3</v>
      </c>
      <c r="AK609" s="15" t="s">
        <v>3</v>
      </c>
      <c r="AL609" s="16" t="s">
        <v>3</v>
      </c>
      <c r="AM609" s="16" t="s">
        <v>3</v>
      </c>
      <c r="AN609" s="16" t="s">
        <v>3</v>
      </c>
      <c r="AO609" s="16" t="s">
        <v>3</v>
      </c>
      <c r="AP609" s="16" t="s">
        <v>189</v>
      </c>
      <c r="AQ609" s="16" t="s">
        <v>3</v>
      </c>
      <c r="AR609" s="16" t="s">
        <v>3</v>
      </c>
      <c r="AS609" s="16" t="s">
        <v>3</v>
      </c>
      <c r="AT609" s="16" t="s">
        <v>3</v>
      </c>
      <c r="AU609" s="11" t="s">
        <v>3</v>
      </c>
      <c r="AV609" s="11" t="s">
        <v>3</v>
      </c>
      <c r="AW609" s="11" t="s">
        <v>3</v>
      </c>
      <c r="AX609" s="17" t="str">
        <f>VLOOKUP(G609,'[1]JDA data'!$D:$E,2,0)</f>
        <v>TGA259</v>
      </c>
      <c r="AY609" s="17" t="b">
        <f t="shared" si="41"/>
        <v>1</v>
      </c>
      <c r="AZ609" s="17" t="str">
        <f t="shared" si="42"/>
        <v>PPGT</v>
      </c>
    </row>
    <row r="610" spans="1:52" s="18" customFormat="1" ht="16.5" customHeight="1" x14ac:dyDescent="0.35">
      <c r="A610" s="8" t="str">
        <f>IF(N610="","-",IFERROR(VLOOKUP(N610,'[1]All Route Non-Bailment V76'!$A:$H,5,0),VLOOKUP(N610,'[1]TTVT AAT PxP Bailment EDC V76'!$A:$H,5,0)))</f>
        <v>Non Bailment</v>
      </c>
      <c r="B610" s="9" t="str">
        <f t="shared" si="40"/>
        <v>Completed</v>
      </c>
      <c r="C610" s="10">
        <f t="shared" si="43"/>
        <v>609</v>
      </c>
      <c r="D610" s="11" t="s">
        <v>190</v>
      </c>
      <c r="E610" s="12" t="s">
        <v>44</v>
      </c>
      <c r="F610" s="11" t="s">
        <v>0</v>
      </c>
      <c r="G610" s="11">
        <v>4404611</v>
      </c>
      <c r="H610" s="13" t="str">
        <f>IF(N610="","-",IFERROR(VLOOKUP(N610,'[1]All Route Non-Bailment V76'!$A:$H,7,0),VLOOKUP(N610,'[1]TTVT AAT PxP Bailment EDC V76'!$A:$H,7,0)))</f>
        <v>One way</v>
      </c>
      <c r="I610" s="11" t="s">
        <v>45</v>
      </c>
      <c r="J610" s="12">
        <f t="shared" si="44"/>
        <v>45266</v>
      </c>
      <c r="K610" s="12">
        <v>45266</v>
      </c>
      <c r="L610" s="12">
        <v>45266</v>
      </c>
      <c r="M610" s="12" t="s">
        <v>3</v>
      </c>
      <c r="N610" s="11" t="s">
        <v>458</v>
      </c>
      <c r="O610" s="13" t="str">
        <f>IF(N610="","-",IFERROR(VLOOKUP(N610,'[1]All Route Non-Bailment V76'!$A:$H,6,0),VLOOKUP(N610,'[1]TTVT AAT PxP Bailment EDC V76'!$A:$H,6,0)))</f>
        <v>21 - 30</v>
      </c>
      <c r="P610" s="11">
        <v>1</v>
      </c>
      <c r="Q610" s="11" t="s">
        <v>3</v>
      </c>
      <c r="R610" s="11" t="s">
        <v>3</v>
      </c>
      <c r="S610" s="13" t="str">
        <f>IF(N610="","-",IFERROR(VLOOKUP(N610,'[1]All Route Non-Bailment V76'!$A:$AF,32,0),VLOOKUP(N610,'[1]TTVT AAT PxP Bailment EDC V76'!$A:$AC,29,0)))</f>
        <v>6W</v>
      </c>
      <c r="T610" s="11" t="s">
        <v>48</v>
      </c>
      <c r="U610" s="11" t="s">
        <v>278</v>
      </c>
      <c r="V610" s="14" t="s">
        <v>279</v>
      </c>
      <c r="W610" s="11" t="s">
        <v>280</v>
      </c>
      <c r="X610" s="15" t="s">
        <v>299</v>
      </c>
      <c r="Y610" s="15" t="s">
        <v>300</v>
      </c>
      <c r="Z610" s="16" t="s">
        <v>3</v>
      </c>
      <c r="AA610" s="16" t="s">
        <v>3</v>
      </c>
      <c r="AB610" s="16" t="s">
        <v>3</v>
      </c>
      <c r="AC610" s="16" t="s">
        <v>3</v>
      </c>
      <c r="AD610" s="15" t="s">
        <v>3</v>
      </c>
      <c r="AE610" s="15" t="s">
        <v>3</v>
      </c>
      <c r="AF610" s="16" t="s">
        <v>3</v>
      </c>
      <c r="AG610" s="16" t="s">
        <v>3</v>
      </c>
      <c r="AH610" s="16" t="s">
        <v>3</v>
      </c>
      <c r="AI610" s="16" t="s">
        <v>3</v>
      </c>
      <c r="AJ610" s="15" t="s">
        <v>3</v>
      </c>
      <c r="AK610" s="15" t="s">
        <v>3</v>
      </c>
      <c r="AL610" s="16" t="s">
        <v>3</v>
      </c>
      <c r="AM610" s="16" t="s">
        <v>3</v>
      </c>
      <c r="AN610" s="16" t="s">
        <v>3</v>
      </c>
      <c r="AO610" s="16" t="s">
        <v>3</v>
      </c>
      <c r="AP610" s="16" t="s">
        <v>189</v>
      </c>
      <c r="AQ610" s="16" t="s">
        <v>3</v>
      </c>
      <c r="AR610" s="16" t="s">
        <v>3</v>
      </c>
      <c r="AS610" s="16" t="s">
        <v>3</v>
      </c>
      <c r="AT610" s="16" t="s">
        <v>3</v>
      </c>
      <c r="AU610" s="11" t="s">
        <v>3</v>
      </c>
      <c r="AV610" s="11" t="s">
        <v>3</v>
      </c>
      <c r="AW610" s="11" t="s">
        <v>3</v>
      </c>
      <c r="AX610" s="17" t="str">
        <f>VLOOKUP(G610,'[1]JDA data'!$D:$E,2,0)</f>
        <v>TGA260</v>
      </c>
      <c r="AY610" s="17" t="b">
        <f t="shared" si="41"/>
        <v>1</v>
      </c>
      <c r="AZ610" s="17" t="str">
        <f t="shared" si="42"/>
        <v>SPL</v>
      </c>
    </row>
    <row r="611" spans="1:52" s="18" customFormat="1" ht="16.5" customHeight="1" x14ac:dyDescent="0.35">
      <c r="A611" s="8" t="str">
        <f>IF(N611="","-",IFERROR(VLOOKUP(N611,'[1]All Route Non-Bailment V76'!$A:$H,5,0),VLOOKUP(N611,'[1]TTVT AAT PxP Bailment EDC V76'!$A:$H,5,0)))</f>
        <v>Non Bailment</v>
      </c>
      <c r="B611" s="9" t="str">
        <f t="shared" si="40"/>
        <v>Completed</v>
      </c>
      <c r="C611" s="10">
        <f t="shared" si="43"/>
        <v>610</v>
      </c>
      <c r="D611" s="11" t="s">
        <v>194</v>
      </c>
      <c r="E611" s="12" t="s">
        <v>44</v>
      </c>
      <c r="F611" s="11" t="s">
        <v>0</v>
      </c>
      <c r="G611" s="11">
        <v>4406780</v>
      </c>
      <c r="H611" s="13" t="str">
        <f>IF(N611="","-",IFERROR(VLOOKUP(N611,'[1]All Route Non-Bailment V76'!$A:$H,7,0),VLOOKUP(N611,'[1]TTVT AAT PxP Bailment EDC V76'!$A:$H,7,0)))</f>
        <v>One way</v>
      </c>
      <c r="I611" s="11" t="s">
        <v>45</v>
      </c>
      <c r="J611" s="12">
        <f t="shared" si="44"/>
        <v>45266</v>
      </c>
      <c r="K611" s="12">
        <v>45266</v>
      </c>
      <c r="L611" s="12">
        <v>45266</v>
      </c>
      <c r="M611" s="12" t="s">
        <v>3</v>
      </c>
      <c r="N611" s="11" t="s">
        <v>458</v>
      </c>
      <c r="O611" s="13" t="str">
        <f>IF(N611="","-",IFERROR(VLOOKUP(N611,'[1]All Route Non-Bailment V76'!$A:$H,6,0),VLOOKUP(N611,'[1]TTVT AAT PxP Bailment EDC V76'!$A:$H,6,0)))</f>
        <v>21 - 30</v>
      </c>
      <c r="P611" s="11">
        <v>1</v>
      </c>
      <c r="Q611" s="11" t="s">
        <v>3</v>
      </c>
      <c r="R611" s="11" t="s">
        <v>3</v>
      </c>
      <c r="S611" s="13" t="str">
        <f>IF(N611="","-",IFERROR(VLOOKUP(N611,'[1]All Route Non-Bailment V76'!$A:$AF,32,0),VLOOKUP(N611,'[1]TTVT AAT PxP Bailment EDC V76'!$A:$AC,29,0)))</f>
        <v>6W</v>
      </c>
      <c r="T611" s="11" t="s">
        <v>48</v>
      </c>
      <c r="U611" s="11" t="s">
        <v>220</v>
      </c>
      <c r="V611" s="14" t="s">
        <v>221</v>
      </c>
      <c r="W611" s="11" t="s">
        <v>222</v>
      </c>
      <c r="X611" s="15" t="s">
        <v>299</v>
      </c>
      <c r="Y611" s="15" t="s">
        <v>300</v>
      </c>
      <c r="Z611" s="16" t="s">
        <v>3</v>
      </c>
      <c r="AA611" s="16" t="s">
        <v>3</v>
      </c>
      <c r="AB611" s="16" t="s">
        <v>3</v>
      </c>
      <c r="AC611" s="16" t="s">
        <v>3</v>
      </c>
      <c r="AD611" s="15" t="s">
        <v>3</v>
      </c>
      <c r="AE611" s="15" t="s">
        <v>3</v>
      </c>
      <c r="AF611" s="16" t="s">
        <v>3</v>
      </c>
      <c r="AG611" s="16" t="s">
        <v>3</v>
      </c>
      <c r="AH611" s="16" t="s">
        <v>3</v>
      </c>
      <c r="AI611" s="16" t="s">
        <v>3</v>
      </c>
      <c r="AJ611" s="15" t="s">
        <v>3</v>
      </c>
      <c r="AK611" s="15" t="s">
        <v>3</v>
      </c>
      <c r="AL611" s="16" t="s">
        <v>3</v>
      </c>
      <c r="AM611" s="16" t="s">
        <v>3</v>
      </c>
      <c r="AN611" s="16" t="s">
        <v>3</v>
      </c>
      <c r="AO611" s="16" t="s">
        <v>3</v>
      </c>
      <c r="AP611" s="16" t="s">
        <v>189</v>
      </c>
      <c r="AQ611" s="16" t="s">
        <v>3</v>
      </c>
      <c r="AR611" s="16" t="s">
        <v>3</v>
      </c>
      <c r="AS611" s="16" t="s">
        <v>3</v>
      </c>
      <c r="AT611" s="16" t="s">
        <v>3</v>
      </c>
      <c r="AU611" s="11" t="s">
        <v>3</v>
      </c>
      <c r="AV611" s="11" t="s">
        <v>3</v>
      </c>
      <c r="AW611" s="11" t="s">
        <v>3</v>
      </c>
      <c r="AX611" s="17" t="str">
        <f>VLOOKUP(G611,'[1]JDA data'!$D:$E,2,0)</f>
        <v>TGA260</v>
      </c>
      <c r="AY611" s="17" t="b">
        <f t="shared" si="41"/>
        <v>1</v>
      </c>
      <c r="AZ611" s="17" t="str">
        <f t="shared" si="42"/>
        <v>SBA</v>
      </c>
    </row>
    <row r="612" spans="1:52" s="18" customFormat="1" ht="16.5" customHeight="1" x14ac:dyDescent="0.35">
      <c r="A612" s="8" t="str">
        <f>IF(N612="","-",IFERROR(VLOOKUP(N612,'[1]All Route Non-Bailment V76'!$A:$H,5,0),VLOOKUP(N612,'[1]TTVT AAT PxP Bailment EDC V76'!$A:$H,5,0)))</f>
        <v>Non Bailment</v>
      </c>
      <c r="B612" s="9" t="str">
        <f t="shared" si="40"/>
        <v>Completed</v>
      </c>
      <c r="C612" s="10">
        <f t="shared" si="43"/>
        <v>611</v>
      </c>
      <c r="D612" s="11" t="s">
        <v>190</v>
      </c>
      <c r="E612" s="12" t="s">
        <v>44</v>
      </c>
      <c r="F612" s="11" t="s">
        <v>0</v>
      </c>
      <c r="G612" s="11">
        <v>4406781</v>
      </c>
      <c r="H612" s="13" t="str">
        <f>IF(N612="","-",IFERROR(VLOOKUP(N612,'[1]All Route Non-Bailment V76'!$A:$H,7,0),VLOOKUP(N612,'[1]TTVT AAT PxP Bailment EDC V76'!$A:$H,7,0)))</f>
        <v>One way</v>
      </c>
      <c r="I612" s="11" t="s">
        <v>45</v>
      </c>
      <c r="J612" s="12">
        <f t="shared" si="44"/>
        <v>45266</v>
      </c>
      <c r="K612" s="12">
        <v>45266</v>
      </c>
      <c r="L612" s="12">
        <v>45266</v>
      </c>
      <c r="M612" s="12" t="s">
        <v>3</v>
      </c>
      <c r="N612" s="11" t="s">
        <v>458</v>
      </c>
      <c r="O612" s="13" t="str">
        <f>IF(N612="","-",IFERROR(VLOOKUP(N612,'[1]All Route Non-Bailment V76'!$A:$H,6,0),VLOOKUP(N612,'[1]TTVT AAT PxP Bailment EDC V76'!$A:$H,6,0)))</f>
        <v>21 - 30</v>
      </c>
      <c r="P612" s="11">
        <v>1</v>
      </c>
      <c r="Q612" s="11" t="s">
        <v>3</v>
      </c>
      <c r="R612" s="11" t="s">
        <v>3</v>
      </c>
      <c r="S612" s="13" t="str">
        <f>IF(N612="","-",IFERROR(VLOOKUP(N612,'[1]All Route Non-Bailment V76'!$A:$AF,32,0),VLOOKUP(N612,'[1]TTVT AAT PxP Bailment EDC V76'!$A:$AC,29,0)))</f>
        <v>6W</v>
      </c>
      <c r="T612" s="11" t="s">
        <v>48</v>
      </c>
      <c r="U612" s="11" t="s">
        <v>191</v>
      </c>
      <c r="V612" s="14" t="s">
        <v>192</v>
      </c>
      <c r="W612" s="11" t="s">
        <v>193</v>
      </c>
      <c r="X612" s="15" t="s">
        <v>299</v>
      </c>
      <c r="Y612" s="15" t="s">
        <v>300</v>
      </c>
      <c r="Z612" s="16" t="s">
        <v>3</v>
      </c>
      <c r="AA612" s="16" t="s">
        <v>3</v>
      </c>
      <c r="AB612" s="16" t="s">
        <v>3</v>
      </c>
      <c r="AC612" s="16" t="s">
        <v>3</v>
      </c>
      <c r="AD612" s="15" t="s">
        <v>3</v>
      </c>
      <c r="AE612" s="15" t="s">
        <v>3</v>
      </c>
      <c r="AF612" s="16" t="s">
        <v>3</v>
      </c>
      <c r="AG612" s="16" t="s">
        <v>3</v>
      </c>
      <c r="AH612" s="16" t="s">
        <v>3</v>
      </c>
      <c r="AI612" s="16" t="s">
        <v>3</v>
      </c>
      <c r="AJ612" s="15" t="s">
        <v>3</v>
      </c>
      <c r="AK612" s="15" t="s">
        <v>3</v>
      </c>
      <c r="AL612" s="16" t="s">
        <v>3</v>
      </c>
      <c r="AM612" s="16" t="s">
        <v>3</v>
      </c>
      <c r="AN612" s="16" t="s">
        <v>3</v>
      </c>
      <c r="AO612" s="16" t="s">
        <v>3</v>
      </c>
      <c r="AP612" s="16" t="s">
        <v>189</v>
      </c>
      <c r="AQ612" s="16" t="s">
        <v>3</v>
      </c>
      <c r="AR612" s="16" t="s">
        <v>3</v>
      </c>
      <c r="AS612" s="16" t="s">
        <v>3</v>
      </c>
      <c r="AT612" s="16" t="s">
        <v>3</v>
      </c>
      <c r="AU612" s="11" t="s">
        <v>3</v>
      </c>
      <c r="AV612" s="11" t="s">
        <v>3</v>
      </c>
      <c r="AW612" s="11" t="s">
        <v>3</v>
      </c>
      <c r="AX612" s="17" t="str">
        <f>VLOOKUP(G612,'[1]JDA data'!$D:$E,2,0)</f>
        <v>TGA260</v>
      </c>
      <c r="AY612" s="17" t="b">
        <f t="shared" si="41"/>
        <v>1</v>
      </c>
      <c r="AZ612" s="17" t="str">
        <f t="shared" si="42"/>
        <v>SPL</v>
      </c>
    </row>
    <row r="613" spans="1:52" s="18" customFormat="1" ht="16.5" customHeight="1" x14ac:dyDescent="0.35">
      <c r="A613" s="8" t="str">
        <f>IF(N613="","-",IFERROR(VLOOKUP(N613,'[1]All Route Non-Bailment V76'!$A:$H,5,0),VLOOKUP(N613,'[1]TTVT AAT PxP Bailment EDC V76'!$A:$H,5,0)))</f>
        <v>Non Bailment</v>
      </c>
      <c r="B613" s="9" t="str">
        <f t="shared" si="40"/>
        <v>Completed</v>
      </c>
      <c r="C613" s="10">
        <f t="shared" si="43"/>
        <v>612</v>
      </c>
      <c r="D613" s="11" t="s">
        <v>190</v>
      </c>
      <c r="E613" s="12" t="s">
        <v>44</v>
      </c>
      <c r="F613" s="11" t="s">
        <v>0</v>
      </c>
      <c r="G613" s="11">
        <v>4406787</v>
      </c>
      <c r="H613" s="13" t="str">
        <f>IF(N613="","-",IFERROR(VLOOKUP(N613,'[1]All Route Non-Bailment V76'!$A:$H,7,0),VLOOKUP(N613,'[1]TTVT AAT PxP Bailment EDC V76'!$A:$H,7,0)))</f>
        <v>One way</v>
      </c>
      <c r="I613" s="11" t="s">
        <v>45</v>
      </c>
      <c r="J613" s="12">
        <f t="shared" si="44"/>
        <v>45266</v>
      </c>
      <c r="K613" s="12">
        <v>45266</v>
      </c>
      <c r="L613" s="12">
        <v>45266</v>
      </c>
      <c r="M613" s="12" t="s">
        <v>3</v>
      </c>
      <c r="N613" s="11" t="s">
        <v>459</v>
      </c>
      <c r="O613" s="13" t="str">
        <f>IF(N613="","-",IFERROR(VLOOKUP(N613,'[1]All Route Non-Bailment V76'!$A:$H,6,0),VLOOKUP(N613,'[1]TTVT AAT PxP Bailment EDC V76'!$A:$H,6,0)))</f>
        <v>0 - 5</v>
      </c>
      <c r="P613" s="11">
        <v>1</v>
      </c>
      <c r="Q613" s="11" t="s">
        <v>3</v>
      </c>
      <c r="R613" s="11" t="s">
        <v>3</v>
      </c>
      <c r="S613" s="13" t="str">
        <f>IF(N613="","-",IFERROR(VLOOKUP(N613,'[1]All Route Non-Bailment V76'!$A:$AF,32,0),VLOOKUP(N613,'[1]TTVT AAT PxP Bailment EDC V76'!$A:$AC,29,0)))</f>
        <v>6W</v>
      </c>
      <c r="T613" s="11" t="s">
        <v>48</v>
      </c>
      <c r="U613" s="11" t="s">
        <v>217</v>
      </c>
      <c r="V613" s="14" t="s">
        <v>218</v>
      </c>
      <c r="W613" s="11" t="s">
        <v>219</v>
      </c>
      <c r="X613" s="15" t="s">
        <v>322</v>
      </c>
      <c r="Y613" s="15" t="s">
        <v>323</v>
      </c>
      <c r="Z613" s="16" t="s">
        <v>3</v>
      </c>
      <c r="AA613" s="16" t="s">
        <v>3</v>
      </c>
      <c r="AB613" s="16" t="s">
        <v>3</v>
      </c>
      <c r="AC613" s="16" t="s">
        <v>3</v>
      </c>
      <c r="AD613" s="15" t="s">
        <v>3</v>
      </c>
      <c r="AE613" s="15" t="s">
        <v>3</v>
      </c>
      <c r="AF613" s="16" t="s">
        <v>3</v>
      </c>
      <c r="AG613" s="16" t="s">
        <v>3</v>
      </c>
      <c r="AH613" s="16" t="s">
        <v>3</v>
      </c>
      <c r="AI613" s="16" t="s">
        <v>3</v>
      </c>
      <c r="AJ613" s="15" t="s">
        <v>3</v>
      </c>
      <c r="AK613" s="15" t="s">
        <v>3</v>
      </c>
      <c r="AL613" s="16" t="s">
        <v>3</v>
      </c>
      <c r="AM613" s="16" t="s">
        <v>3</v>
      </c>
      <c r="AN613" s="16" t="s">
        <v>3</v>
      </c>
      <c r="AO613" s="16" t="s">
        <v>3</v>
      </c>
      <c r="AP613" s="16" t="s">
        <v>324</v>
      </c>
      <c r="AQ613" s="16" t="s">
        <v>3</v>
      </c>
      <c r="AR613" s="16" t="s">
        <v>3</v>
      </c>
      <c r="AS613" s="16" t="s">
        <v>3</v>
      </c>
      <c r="AT613" s="16" t="s">
        <v>3</v>
      </c>
      <c r="AU613" s="11" t="s">
        <v>3</v>
      </c>
      <c r="AV613" s="11" t="s">
        <v>3</v>
      </c>
      <c r="AW613" s="11" t="s">
        <v>3</v>
      </c>
      <c r="AX613" s="17" t="str">
        <f>VLOOKUP(G613,'[1]JDA data'!$D:$E,2,0)</f>
        <v>TFA332</v>
      </c>
      <c r="AY613" s="17" t="b">
        <f t="shared" si="41"/>
        <v>1</v>
      </c>
      <c r="AZ613" s="17" t="str">
        <f t="shared" si="42"/>
        <v>SPL</v>
      </c>
    </row>
    <row r="614" spans="1:52" s="18" customFormat="1" ht="16.5" customHeight="1" x14ac:dyDescent="0.35">
      <c r="A614" s="8" t="str">
        <f>IF(N614="","-",IFERROR(VLOOKUP(N614,'[1]All Route Non-Bailment V76'!$A:$H,5,0),VLOOKUP(N614,'[1]TTVT AAT PxP Bailment EDC V76'!$A:$H,5,0)))</f>
        <v>Non Bailment</v>
      </c>
      <c r="B614" s="9" t="str">
        <f t="shared" si="40"/>
        <v>Completed</v>
      </c>
      <c r="C614" s="10">
        <f t="shared" si="43"/>
        <v>613</v>
      </c>
      <c r="D614" s="11" t="s">
        <v>182</v>
      </c>
      <c r="E614" s="12" t="s">
        <v>44</v>
      </c>
      <c r="F614" s="11" t="s">
        <v>0</v>
      </c>
      <c r="G614" s="11">
        <v>4406788</v>
      </c>
      <c r="H614" s="13" t="str">
        <f>IF(N614="","-",IFERROR(VLOOKUP(N614,'[1]All Route Non-Bailment V76'!$A:$H,7,0),VLOOKUP(N614,'[1]TTVT AAT PxP Bailment EDC V76'!$A:$H,7,0)))</f>
        <v>One way</v>
      </c>
      <c r="I614" s="11" t="s">
        <v>45</v>
      </c>
      <c r="J614" s="12">
        <f t="shared" si="44"/>
        <v>45266</v>
      </c>
      <c r="K614" s="12">
        <v>45266</v>
      </c>
      <c r="L614" s="12">
        <v>45266</v>
      </c>
      <c r="M614" s="12" t="s">
        <v>3</v>
      </c>
      <c r="N614" s="11" t="s">
        <v>460</v>
      </c>
      <c r="O614" s="13" t="str">
        <f>IF(N614="","-",IFERROR(VLOOKUP(N614,'[1]All Route Non-Bailment V76'!$A:$H,6,0),VLOOKUP(N614,'[1]TTVT AAT PxP Bailment EDC V76'!$A:$H,6,0)))</f>
        <v>6 - 10</v>
      </c>
      <c r="P614" s="11">
        <v>1</v>
      </c>
      <c r="Q614" s="11" t="s">
        <v>3</v>
      </c>
      <c r="R614" s="11" t="s">
        <v>3</v>
      </c>
      <c r="S614" s="13" t="str">
        <f>IF(N614="","-",IFERROR(VLOOKUP(N614,'[1]All Route Non-Bailment V76'!$A:$AF,32,0),VLOOKUP(N614,'[1]TTVT AAT PxP Bailment EDC V76'!$A:$AC,29,0)))</f>
        <v>6W</v>
      </c>
      <c r="T614" s="11" t="s">
        <v>48</v>
      </c>
      <c r="U614" s="11" t="s">
        <v>207</v>
      </c>
      <c r="V614" s="14" t="s">
        <v>208</v>
      </c>
      <c r="W614" s="11" t="s">
        <v>209</v>
      </c>
      <c r="X614" s="15" t="s">
        <v>461</v>
      </c>
      <c r="Y614" s="15" t="s">
        <v>462</v>
      </c>
      <c r="Z614" s="16" t="s">
        <v>3</v>
      </c>
      <c r="AA614" s="16" t="s">
        <v>3</v>
      </c>
      <c r="AB614" s="16" t="s">
        <v>3</v>
      </c>
      <c r="AC614" s="16" t="s">
        <v>3</v>
      </c>
      <c r="AD614" s="15" t="s">
        <v>3</v>
      </c>
      <c r="AE614" s="15" t="s">
        <v>3</v>
      </c>
      <c r="AF614" s="16" t="s">
        <v>3</v>
      </c>
      <c r="AG614" s="16" t="s">
        <v>3</v>
      </c>
      <c r="AH614" s="16" t="s">
        <v>3</v>
      </c>
      <c r="AI614" s="16" t="s">
        <v>3</v>
      </c>
      <c r="AJ614" s="15" t="s">
        <v>3</v>
      </c>
      <c r="AK614" s="15" t="s">
        <v>3</v>
      </c>
      <c r="AL614" s="16" t="s">
        <v>3</v>
      </c>
      <c r="AM614" s="16" t="s">
        <v>3</v>
      </c>
      <c r="AN614" s="16" t="s">
        <v>3</v>
      </c>
      <c r="AO614" s="16" t="s">
        <v>3</v>
      </c>
      <c r="AP614" s="16" t="s">
        <v>189</v>
      </c>
      <c r="AQ614" s="16" t="s">
        <v>3</v>
      </c>
      <c r="AR614" s="16" t="s">
        <v>3</v>
      </c>
      <c r="AS614" s="16" t="s">
        <v>3</v>
      </c>
      <c r="AT614" s="16" t="s">
        <v>3</v>
      </c>
      <c r="AU614" s="11" t="s">
        <v>3</v>
      </c>
      <c r="AV614" s="11" t="s">
        <v>3</v>
      </c>
      <c r="AW614" s="11" t="s">
        <v>3</v>
      </c>
      <c r="AX614" s="17" t="str">
        <f>VLOOKUP(G614,'[1]JDA data'!$D:$E,2,0)</f>
        <v>TGA607</v>
      </c>
      <c r="AY614" s="17" t="b">
        <f t="shared" si="41"/>
        <v>1</v>
      </c>
      <c r="AZ614" s="17" t="str">
        <f t="shared" si="42"/>
        <v>PPGT</v>
      </c>
    </row>
    <row r="615" spans="1:52" s="18" customFormat="1" ht="16.5" customHeight="1" x14ac:dyDescent="0.35">
      <c r="A615" s="8" t="str">
        <f>IF(N615="","-",IFERROR(VLOOKUP(N615,'[1]All Route Non-Bailment V76'!$A:$H,5,0),VLOOKUP(N615,'[1]TTVT AAT PxP Bailment EDC V76'!$A:$H,5,0)))</f>
        <v>Non Bailment</v>
      </c>
      <c r="B615" s="9" t="str">
        <f t="shared" si="40"/>
        <v>Completed</v>
      </c>
      <c r="C615" s="10">
        <f t="shared" si="43"/>
        <v>614</v>
      </c>
      <c r="D615" s="11" t="s">
        <v>190</v>
      </c>
      <c r="E615" s="12" t="s">
        <v>44</v>
      </c>
      <c r="F615" s="11" t="s">
        <v>0</v>
      </c>
      <c r="G615" s="11">
        <v>4404497</v>
      </c>
      <c r="H615" s="13" t="str">
        <f>IF(N615="","-",IFERROR(VLOOKUP(N615,'[1]All Route Non-Bailment V76'!$A:$H,7,0),VLOOKUP(N615,'[1]TTVT AAT PxP Bailment EDC V76'!$A:$H,7,0)))</f>
        <v>One way</v>
      </c>
      <c r="I615" s="11" t="s">
        <v>45</v>
      </c>
      <c r="J615" s="12">
        <f t="shared" si="44"/>
        <v>45266</v>
      </c>
      <c r="K615" s="12">
        <v>45266</v>
      </c>
      <c r="L615" s="12">
        <v>45266</v>
      </c>
      <c r="M615" s="12" t="s">
        <v>3</v>
      </c>
      <c r="N615" s="11" t="s">
        <v>460</v>
      </c>
      <c r="O615" s="13" t="str">
        <f>IF(N615="","-",IFERROR(VLOOKUP(N615,'[1]All Route Non-Bailment V76'!$A:$H,6,0),VLOOKUP(N615,'[1]TTVT AAT PxP Bailment EDC V76'!$A:$H,6,0)))</f>
        <v>6 - 10</v>
      </c>
      <c r="P615" s="11">
        <v>1</v>
      </c>
      <c r="Q615" s="11" t="s">
        <v>3</v>
      </c>
      <c r="R615" s="11" t="s">
        <v>3</v>
      </c>
      <c r="S615" s="13" t="str">
        <f>IF(N615="","-",IFERROR(VLOOKUP(N615,'[1]All Route Non-Bailment V76'!$A:$AF,32,0),VLOOKUP(N615,'[1]TTVT AAT PxP Bailment EDC V76'!$A:$AC,29,0)))</f>
        <v>6W</v>
      </c>
      <c r="T615" s="11" t="s">
        <v>48</v>
      </c>
      <c r="U615" s="11" t="s">
        <v>272</v>
      </c>
      <c r="V615" s="14" t="s">
        <v>273</v>
      </c>
      <c r="W615" s="11" t="s">
        <v>274</v>
      </c>
      <c r="X615" s="15" t="s">
        <v>461</v>
      </c>
      <c r="Y615" s="15" t="s">
        <v>462</v>
      </c>
      <c r="Z615" s="16" t="s">
        <v>3</v>
      </c>
      <c r="AA615" s="16" t="s">
        <v>3</v>
      </c>
      <c r="AB615" s="16" t="s">
        <v>3</v>
      </c>
      <c r="AC615" s="16" t="s">
        <v>3</v>
      </c>
      <c r="AD615" s="15" t="s">
        <v>3</v>
      </c>
      <c r="AE615" s="15" t="s">
        <v>3</v>
      </c>
      <c r="AF615" s="16" t="s">
        <v>3</v>
      </c>
      <c r="AG615" s="16" t="s">
        <v>3</v>
      </c>
      <c r="AH615" s="16" t="s">
        <v>3</v>
      </c>
      <c r="AI615" s="16" t="s">
        <v>3</v>
      </c>
      <c r="AJ615" s="15" t="s">
        <v>3</v>
      </c>
      <c r="AK615" s="15" t="s">
        <v>3</v>
      </c>
      <c r="AL615" s="16" t="s">
        <v>3</v>
      </c>
      <c r="AM615" s="16" t="s">
        <v>3</v>
      </c>
      <c r="AN615" s="16" t="s">
        <v>3</v>
      </c>
      <c r="AO615" s="16" t="s">
        <v>3</v>
      </c>
      <c r="AP615" s="16" t="s">
        <v>189</v>
      </c>
      <c r="AQ615" s="16" t="s">
        <v>3</v>
      </c>
      <c r="AR615" s="16" t="s">
        <v>3</v>
      </c>
      <c r="AS615" s="16" t="s">
        <v>3</v>
      </c>
      <c r="AT615" s="16" t="s">
        <v>3</v>
      </c>
      <c r="AU615" s="11" t="s">
        <v>3</v>
      </c>
      <c r="AV615" s="11" t="s">
        <v>3</v>
      </c>
      <c r="AW615" s="11" t="s">
        <v>3</v>
      </c>
      <c r="AX615" s="17" t="str">
        <f>VLOOKUP(G615,'[1]JDA data'!$D:$E,2,0)</f>
        <v>TGA607</v>
      </c>
      <c r="AY615" s="17" t="b">
        <f t="shared" si="41"/>
        <v>1</v>
      </c>
      <c r="AZ615" s="17" t="str">
        <f t="shared" si="42"/>
        <v>SPL</v>
      </c>
    </row>
    <row r="616" spans="1:52" s="18" customFormat="1" ht="16.5" customHeight="1" x14ac:dyDescent="0.35">
      <c r="A616" s="8" t="str">
        <f>IF(N616="","-",IFERROR(VLOOKUP(N616,'[1]All Route Non-Bailment V76'!$A:$H,5,0),VLOOKUP(N616,'[1]TTVT AAT PxP Bailment EDC V76'!$A:$H,5,0)))</f>
        <v>Non Bailment</v>
      </c>
      <c r="B616" s="9" t="str">
        <f t="shared" si="40"/>
        <v>Completed</v>
      </c>
      <c r="C616" s="10">
        <f t="shared" si="43"/>
        <v>615</v>
      </c>
      <c r="D616" s="11" t="s">
        <v>182</v>
      </c>
      <c r="E616" s="12" t="s">
        <v>44</v>
      </c>
      <c r="F616" s="11" t="s">
        <v>0</v>
      </c>
      <c r="G616" s="11">
        <v>4406789</v>
      </c>
      <c r="H616" s="13" t="str">
        <f>IF(N616="","-",IFERROR(VLOOKUP(N616,'[1]All Route Non-Bailment V76'!$A:$H,7,0),VLOOKUP(N616,'[1]TTVT AAT PxP Bailment EDC V76'!$A:$H,7,0)))</f>
        <v>One way</v>
      </c>
      <c r="I616" s="11" t="s">
        <v>45</v>
      </c>
      <c r="J616" s="12">
        <f t="shared" si="44"/>
        <v>45266</v>
      </c>
      <c r="K616" s="12">
        <v>45266</v>
      </c>
      <c r="L616" s="12">
        <v>45266</v>
      </c>
      <c r="M616" s="12" t="s">
        <v>3</v>
      </c>
      <c r="N616" s="11" t="s">
        <v>463</v>
      </c>
      <c r="O616" s="13" t="str">
        <f>IF(N616="","-",IFERROR(VLOOKUP(N616,'[1]All Route Non-Bailment V76'!$A:$H,6,0),VLOOKUP(N616,'[1]TTVT AAT PxP Bailment EDC V76'!$A:$H,6,0)))</f>
        <v>11 - 20</v>
      </c>
      <c r="P616" s="11">
        <v>1</v>
      </c>
      <c r="Q616" s="11" t="s">
        <v>3</v>
      </c>
      <c r="R616" s="11" t="s">
        <v>3</v>
      </c>
      <c r="S616" s="13" t="str">
        <f>IF(N616="","-",IFERROR(VLOOKUP(N616,'[1]All Route Non-Bailment V76'!$A:$AF,32,0),VLOOKUP(N616,'[1]TTVT AAT PxP Bailment EDC V76'!$A:$AC,29,0)))</f>
        <v>6W</v>
      </c>
      <c r="T616" s="11" t="s">
        <v>48</v>
      </c>
      <c r="U616" s="11" t="s">
        <v>447</v>
      </c>
      <c r="V616" s="14" t="s">
        <v>377</v>
      </c>
      <c r="W616" s="11" t="s">
        <v>378</v>
      </c>
      <c r="X616" s="15" t="s">
        <v>263</v>
      </c>
      <c r="Y616" s="15" t="s">
        <v>264</v>
      </c>
      <c r="Z616" s="16" t="s">
        <v>3</v>
      </c>
      <c r="AA616" s="16" t="s">
        <v>3</v>
      </c>
      <c r="AB616" s="16" t="s">
        <v>3</v>
      </c>
      <c r="AC616" s="16" t="s">
        <v>3</v>
      </c>
      <c r="AD616" s="15" t="s">
        <v>3</v>
      </c>
      <c r="AE616" s="15" t="s">
        <v>3</v>
      </c>
      <c r="AF616" s="16" t="s">
        <v>3</v>
      </c>
      <c r="AG616" s="16" t="s">
        <v>3</v>
      </c>
      <c r="AH616" s="16" t="s">
        <v>3</v>
      </c>
      <c r="AI616" s="16" t="s">
        <v>3</v>
      </c>
      <c r="AJ616" s="15" t="s">
        <v>3</v>
      </c>
      <c r="AK616" s="15" t="s">
        <v>3</v>
      </c>
      <c r="AL616" s="16" t="s">
        <v>3</v>
      </c>
      <c r="AM616" s="16" t="s">
        <v>3</v>
      </c>
      <c r="AN616" s="16" t="s">
        <v>3</v>
      </c>
      <c r="AO616" s="16" t="s">
        <v>3</v>
      </c>
      <c r="AP616" s="16" t="s">
        <v>189</v>
      </c>
      <c r="AQ616" s="16" t="s">
        <v>3</v>
      </c>
      <c r="AR616" s="16" t="s">
        <v>3</v>
      </c>
      <c r="AS616" s="16" t="s">
        <v>3</v>
      </c>
      <c r="AT616" s="16" t="s">
        <v>3</v>
      </c>
      <c r="AU616" s="11" t="s">
        <v>3</v>
      </c>
      <c r="AV616" s="11" t="s">
        <v>3</v>
      </c>
      <c r="AW616" s="11" t="s">
        <v>3</v>
      </c>
      <c r="AX616" s="17" t="str">
        <f>VLOOKUP(G616,'[1]JDA data'!$D:$E,2,0)</f>
        <v>TGA911</v>
      </c>
      <c r="AY616" s="17" t="b">
        <f t="shared" si="41"/>
        <v>1</v>
      </c>
      <c r="AZ616" s="17" t="str">
        <f t="shared" si="42"/>
        <v>PPGT</v>
      </c>
    </row>
    <row r="617" spans="1:52" s="18" customFormat="1" ht="16.5" customHeight="1" x14ac:dyDescent="0.35">
      <c r="A617" s="8" t="str">
        <f>IF(N617="","-",IFERROR(VLOOKUP(N617,'[1]All Route Non-Bailment V76'!$A:$H,5,0),VLOOKUP(N617,'[1]TTVT AAT PxP Bailment EDC V76'!$A:$H,5,0)))</f>
        <v>Non Bailment</v>
      </c>
      <c r="B617" s="9" t="str">
        <f t="shared" si="40"/>
        <v>Completed</v>
      </c>
      <c r="C617" s="10">
        <f t="shared" si="43"/>
        <v>616</v>
      </c>
      <c r="D617" s="11" t="s">
        <v>190</v>
      </c>
      <c r="E617" s="12" t="s">
        <v>44</v>
      </c>
      <c r="F617" s="11" t="s">
        <v>0</v>
      </c>
      <c r="G617" s="11">
        <v>4406790</v>
      </c>
      <c r="H617" s="13" t="str">
        <f>IF(N617="","-",IFERROR(VLOOKUP(N617,'[1]All Route Non-Bailment V76'!$A:$H,7,0),VLOOKUP(N617,'[1]TTVT AAT PxP Bailment EDC V76'!$A:$H,7,0)))</f>
        <v>One way</v>
      </c>
      <c r="I617" s="11" t="s">
        <v>45</v>
      </c>
      <c r="J617" s="12">
        <f t="shared" si="44"/>
        <v>45266</v>
      </c>
      <c r="K617" s="12">
        <v>45266</v>
      </c>
      <c r="L617" s="12">
        <v>45266</v>
      </c>
      <c r="M617" s="12" t="s">
        <v>3</v>
      </c>
      <c r="N617" s="11" t="s">
        <v>463</v>
      </c>
      <c r="O617" s="13" t="str">
        <f>IF(N617="","-",IFERROR(VLOOKUP(N617,'[1]All Route Non-Bailment V76'!$A:$H,6,0),VLOOKUP(N617,'[1]TTVT AAT PxP Bailment EDC V76'!$A:$H,6,0)))</f>
        <v>11 - 20</v>
      </c>
      <c r="P617" s="11">
        <v>1</v>
      </c>
      <c r="Q617" s="11" t="s">
        <v>3</v>
      </c>
      <c r="R617" s="11" t="s">
        <v>3</v>
      </c>
      <c r="S617" s="13" t="str">
        <f>IF(N617="","-",IFERROR(VLOOKUP(N617,'[1]All Route Non-Bailment V76'!$A:$AF,32,0),VLOOKUP(N617,'[1]TTVT AAT PxP Bailment EDC V76'!$A:$AC,29,0)))</f>
        <v>6W</v>
      </c>
      <c r="T617" s="11" t="s">
        <v>48</v>
      </c>
      <c r="U617" s="11" t="s">
        <v>272</v>
      </c>
      <c r="V617" s="14" t="s">
        <v>273</v>
      </c>
      <c r="W617" s="11" t="s">
        <v>274</v>
      </c>
      <c r="X617" s="15" t="s">
        <v>263</v>
      </c>
      <c r="Y617" s="15" t="s">
        <v>264</v>
      </c>
      <c r="Z617" s="16" t="s">
        <v>3</v>
      </c>
      <c r="AA617" s="16" t="s">
        <v>3</v>
      </c>
      <c r="AB617" s="16" t="s">
        <v>3</v>
      </c>
      <c r="AC617" s="16" t="s">
        <v>3</v>
      </c>
      <c r="AD617" s="15" t="s">
        <v>3</v>
      </c>
      <c r="AE617" s="15" t="s">
        <v>3</v>
      </c>
      <c r="AF617" s="16" t="s">
        <v>3</v>
      </c>
      <c r="AG617" s="16" t="s">
        <v>3</v>
      </c>
      <c r="AH617" s="16" t="s">
        <v>3</v>
      </c>
      <c r="AI617" s="16" t="s">
        <v>3</v>
      </c>
      <c r="AJ617" s="15" t="s">
        <v>3</v>
      </c>
      <c r="AK617" s="15" t="s">
        <v>3</v>
      </c>
      <c r="AL617" s="16" t="s">
        <v>3</v>
      </c>
      <c r="AM617" s="16" t="s">
        <v>3</v>
      </c>
      <c r="AN617" s="16" t="s">
        <v>3</v>
      </c>
      <c r="AO617" s="16" t="s">
        <v>3</v>
      </c>
      <c r="AP617" s="16" t="s">
        <v>189</v>
      </c>
      <c r="AQ617" s="16" t="s">
        <v>3</v>
      </c>
      <c r="AR617" s="16" t="s">
        <v>3</v>
      </c>
      <c r="AS617" s="16" t="s">
        <v>3</v>
      </c>
      <c r="AT617" s="16" t="s">
        <v>3</v>
      </c>
      <c r="AU617" s="11" t="s">
        <v>3</v>
      </c>
      <c r="AV617" s="11" t="s">
        <v>3</v>
      </c>
      <c r="AW617" s="11" t="s">
        <v>3</v>
      </c>
      <c r="AX617" s="17" t="str">
        <f>VLOOKUP(G617,'[1]JDA data'!$D:$E,2,0)</f>
        <v>TGA911</v>
      </c>
      <c r="AY617" s="17" t="b">
        <f t="shared" si="41"/>
        <v>1</v>
      </c>
      <c r="AZ617" s="17" t="str">
        <f t="shared" si="42"/>
        <v>SPL</v>
      </c>
    </row>
    <row r="618" spans="1:52" s="18" customFormat="1" ht="16.5" customHeight="1" x14ac:dyDescent="0.35">
      <c r="A618" s="8" t="str">
        <f>IF(N618="","-",IFERROR(VLOOKUP(N618,'[1]All Route Non-Bailment V76'!$A:$H,5,0),VLOOKUP(N618,'[1]TTVT AAT PxP Bailment EDC V76'!$A:$H,5,0)))</f>
        <v>Non Bailment</v>
      </c>
      <c r="B618" s="9" t="str">
        <f t="shared" si="40"/>
        <v>Completed</v>
      </c>
      <c r="C618" s="10">
        <f t="shared" si="43"/>
        <v>617</v>
      </c>
      <c r="D618" s="11" t="s">
        <v>194</v>
      </c>
      <c r="E618" s="12" t="s">
        <v>44</v>
      </c>
      <c r="F618" s="11" t="s">
        <v>0</v>
      </c>
      <c r="G618" s="11">
        <v>4404585</v>
      </c>
      <c r="H618" s="13" t="str">
        <f>IF(N618="","-",IFERROR(VLOOKUP(N618,'[1]All Route Non-Bailment V76'!$A:$H,7,0),VLOOKUP(N618,'[1]TTVT AAT PxP Bailment EDC V76'!$A:$H,7,0)))</f>
        <v>One way</v>
      </c>
      <c r="I618" s="11" t="s">
        <v>45</v>
      </c>
      <c r="J618" s="12">
        <f t="shared" si="44"/>
        <v>45266</v>
      </c>
      <c r="K618" s="12">
        <v>45266</v>
      </c>
      <c r="L618" s="12">
        <v>45266</v>
      </c>
      <c r="M618" s="12" t="s">
        <v>3</v>
      </c>
      <c r="N618" s="11" t="s">
        <v>464</v>
      </c>
      <c r="O618" s="13" t="str">
        <f>IF(N618="","-",IFERROR(VLOOKUP(N618,'[1]All Route Non-Bailment V76'!$A:$H,6,0),VLOOKUP(N618,'[1]TTVT AAT PxP Bailment EDC V76'!$A:$H,6,0)))</f>
        <v>6 - 10</v>
      </c>
      <c r="P618" s="11">
        <v>1</v>
      </c>
      <c r="Q618" s="11" t="s">
        <v>3</v>
      </c>
      <c r="R618" s="11" t="s">
        <v>3</v>
      </c>
      <c r="S618" s="13" t="str">
        <f>IF(N618="","-",IFERROR(VLOOKUP(N618,'[1]All Route Non-Bailment V76'!$A:$AF,32,0),VLOOKUP(N618,'[1]TTVT AAT PxP Bailment EDC V76'!$A:$AC,29,0)))</f>
        <v>6W</v>
      </c>
      <c r="T618" s="11" t="s">
        <v>48</v>
      </c>
      <c r="U618" s="11" t="s">
        <v>220</v>
      </c>
      <c r="V618" s="14" t="s">
        <v>221</v>
      </c>
      <c r="W618" s="11" t="s">
        <v>222</v>
      </c>
      <c r="X618" s="15" t="s">
        <v>354</v>
      </c>
      <c r="Y618" s="15" t="s">
        <v>355</v>
      </c>
      <c r="Z618" s="16" t="s">
        <v>3</v>
      </c>
      <c r="AA618" s="16" t="s">
        <v>3</v>
      </c>
      <c r="AB618" s="16" t="s">
        <v>3</v>
      </c>
      <c r="AC618" s="16" t="s">
        <v>3</v>
      </c>
      <c r="AD618" s="15" t="s">
        <v>3</v>
      </c>
      <c r="AE618" s="15" t="s">
        <v>3</v>
      </c>
      <c r="AF618" s="16" t="s">
        <v>3</v>
      </c>
      <c r="AG618" s="16" t="s">
        <v>3</v>
      </c>
      <c r="AH618" s="16" t="s">
        <v>3</v>
      </c>
      <c r="AI618" s="16" t="s">
        <v>3</v>
      </c>
      <c r="AJ618" s="15" t="s">
        <v>3</v>
      </c>
      <c r="AK618" s="15" t="s">
        <v>3</v>
      </c>
      <c r="AL618" s="16" t="s">
        <v>3</v>
      </c>
      <c r="AM618" s="16" t="s">
        <v>3</v>
      </c>
      <c r="AN618" s="16" t="s">
        <v>3</v>
      </c>
      <c r="AO618" s="16" t="s">
        <v>3</v>
      </c>
      <c r="AP618" s="16" t="s">
        <v>189</v>
      </c>
      <c r="AQ618" s="16" t="s">
        <v>3</v>
      </c>
      <c r="AR618" s="16" t="s">
        <v>3</v>
      </c>
      <c r="AS618" s="16" t="s">
        <v>3</v>
      </c>
      <c r="AT618" s="16" t="s">
        <v>3</v>
      </c>
      <c r="AU618" s="11" t="s">
        <v>3</v>
      </c>
      <c r="AV618" s="11" t="s">
        <v>3</v>
      </c>
      <c r="AW618" s="11" t="s">
        <v>3</v>
      </c>
      <c r="AX618" s="17" t="str">
        <f>VLOOKUP(G618,'[1]JDA data'!$D:$E,2,0)</f>
        <v>TGA374</v>
      </c>
      <c r="AY618" s="17" t="b">
        <f t="shared" si="41"/>
        <v>1</v>
      </c>
      <c r="AZ618" s="17" t="str">
        <f t="shared" si="42"/>
        <v>SBA</v>
      </c>
    </row>
    <row r="619" spans="1:52" s="18" customFormat="1" ht="16.5" customHeight="1" x14ac:dyDescent="0.35">
      <c r="A619" s="8" t="str">
        <f>IF(N619="","-",IFERROR(VLOOKUP(N619,'[1]All Route Non-Bailment V76'!$A:$H,5,0),VLOOKUP(N619,'[1]TTVT AAT PxP Bailment EDC V76'!$A:$H,5,0)))</f>
        <v>Non Bailment</v>
      </c>
      <c r="B619" s="9" t="str">
        <f t="shared" si="40"/>
        <v>Completed</v>
      </c>
      <c r="C619" s="10">
        <f t="shared" si="43"/>
        <v>618</v>
      </c>
      <c r="D619" s="11" t="s">
        <v>182</v>
      </c>
      <c r="E619" s="12" t="s">
        <v>44</v>
      </c>
      <c r="F619" s="11" t="s">
        <v>0</v>
      </c>
      <c r="G619" s="11">
        <v>4406793</v>
      </c>
      <c r="H619" s="13" t="str">
        <f>IF(N619="","-",IFERROR(VLOOKUP(N619,'[1]All Route Non-Bailment V76'!$A:$H,7,0),VLOOKUP(N619,'[1]TTVT AAT PxP Bailment EDC V76'!$A:$H,7,0)))</f>
        <v>One way</v>
      </c>
      <c r="I619" s="11" t="s">
        <v>45</v>
      </c>
      <c r="J619" s="12">
        <f t="shared" si="44"/>
        <v>45266</v>
      </c>
      <c r="K619" s="12">
        <v>45266</v>
      </c>
      <c r="L619" s="12">
        <v>45266</v>
      </c>
      <c r="M619" s="12" t="s">
        <v>3</v>
      </c>
      <c r="N619" s="11" t="s">
        <v>465</v>
      </c>
      <c r="O619" s="13" t="str">
        <f>IF(N619="","-",IFERROR(VLOOKUP(N619,'[1]All Route Non-Bailment V76'!$A:$H,6,0),VLOOKUP(N619,'[1]TTVT AAT PxP Bailment EDC V76'!$A:$H,6,0)))</f>
        <v>6 - 10</v>
      </c>
      <c r="P619" s="11">
        <v>1</v>
      </c>
      <c r="Q619" s="11" t="s">
        <v>3</v>
      </c>
      <c r="R619" s="11" t="s">
        <v>3</v>
      </c>
      <c r="S619" s="13" t="str">
        <f>IF(N619="","-",IFERROR(VLOOKUP(N619,'[1]All Route Non-Bailment V76'!$A:$AF,32,0),VLOOKUP(N619,'[1]TTVT AAT PxP Bailment EDC V76'!$A:$AC,29,0)))</f>
        <v>6W</v>
      </c>
      <c r="T619" s="11" t="s">
        <v>48</v>
      </c>
      <c r="U619" s="11" t="s">
        <v>223</v>
      </c>
      <c r="V619" s="14" t="s">
        <v>224</v>
      </c>
      <c r="W619" s="11" t="s">
        <v>225</v>
      </c>
      <c r="X619" s="15" t="s">
        <v>466</v>
      </c>
      <c r="Y619" s="15" t="s">
        <v>467</v>
      </c>
      <c r="Z619" s="16" t="s">
        <v>3</v>
      </c>
      <c r="AA619" s="16" t="s">
        <v>3</v>
      </c>
      <c r="AB619" s="16" t="s">
        <v>3</v>
      </c>
      <c r="AC619" s="16" t="s">
        <v>3</v>
      </c>
      <c r="AD619" s="15" t="s">
        <v>3</v>
      </c>
      <c r="AE619" s="15" t="s">
        <v>3</v>
      </c>
      <c r="AF619" s="16" t="s">
        <v>3</v>
      </c>
      <c r="AG619" s="16" t="s">
        <v>3</v>
      </c>
      <c r="AH619" s="16" t="s">
        <v>3</v>
      </c>
      <c r="AI619" s="16" t="s">
        <v>3</v>
      </c>
      <c r="AJ619" s="15" t="s">
        <v>3</v>
      </c>
      <c r="AK619" s="15" t="s">
        <v>3</v>
      </c>
      <c r="AL619" s="16" t="s">
        <v>3</v>
      </c>
      <c r="AM619" s="16" t="s">
        <v>3</v>
      </c>
      <c r="AN619" s="16" t="s">
        <v>3</v>
      </c>
      <c r="AO619" s="16" t="s">
        <v>3</v>
      </c>
      <c r="AP619" s="16" t="s">
        <v>189</v>
      </c>
      <c r="AQ619" s="16" t="s">
        <v>3</v>
      </c>
      <c r="AR619" s="16" t="s">
        <v>3</v>
      </c>
      <c r="AS619" s="16" t="s">
        <v>3</v>
      </c>
      <c r="AT619" s="16" t="s">
        <v>3</v>
      </c>
      <c r="AU619" s="11" t="s">
        <v>3</v>
      </c>
      <c r="AV619" s="11" t="s">
        <v>3</v>
      </c>
      <c r="AW619" s="11" t="s">
        <v>3</v>
      </c>
      <c r="AX619" s="17" t="str">
        <f>VLOOKUP(G619,'[1]JDA data'!$D:$E,2,0)</f>
        <v>TGA123</v>
      </c>
      <c r="AY619" s="17" t="b">
        <f t="shared" si="41"/>
        <v>1</v>
      </c>
      <c r="AZ619" s="17" t="str">
        <f t="shared" si="42"/>
        <v>PPGT</v>
      </c>
    </row>
    <row r="620" spans="1:52" s="18" customFormat="1" ht="16.5" customHeight="1" x14ac:dyDescent="0.35">
      <c r="A620" s="8" t="str">
        <f>IF(N620="","-",IFERROR(VLOOKUP(N620,'[1]All Route Non-Bailment V76'!$A:$H,5,0),VLOOKUP(N620,'[1]TTVT AAT PxP Bailment EDC V76'!$A:$H,5,0)))</f>
        <v>Non Bailment</v>
      </c>
      <c r="B620" s="9" t="str">
        <f t="shared" si="40"/>
        <v>Completed</v>
      </c>
      <c r="C620" s="10">
        <f t="shared" si="43"/>
        <v>619</v>
      </c>
      <c r="D620" s="11" t="s">
        <v>190</v>
      </c>
      <c r="E620" s="12" t="s">
        <v>44</v>
      </c>
      <c r="F620" s="11" t="s">
        <v>0</v>
      </c>
      <c r="G620" s="11">
        <v>4406794</v>
      </c>
      <c r="H620" s="13" t="str">
        <f>IF(N620="","-",IFERROR(VLOOKUP(N620,'[1]All Route Non-Bailment V76'!$A:$H,7,0),VLOOKUP(N620,'[1]TTVT AAT PxP Bailment EDC V76'!$A:$H,7,0)))</f>
        <v>One way</v>
      </c>
      <c r="I620" s="11" t="s">
        <v>45</v>
      </c>
      <c r="J620" s="12">
        <f t="shared" si="44"/>
        <v>45266</v>
      </c>
      <c r="K620" s="12">
        <v>45266</v>
      </c>
      <c r="L620" s="12">
        <v>45266</v>
      </c>
      <c r="M620" s="12" t="s">
        <v>3</v>
      </c>
      <c r="N620" s="11" t="s">
        <v>400</v>
      </c>
      <c r="O620" s="13" t="str">
        <f>IF(N620="","-",IFERROR(VLOOKUP(N620,'[1]All Route Non-Bailment V76'!$A:$H,6,0),VLOOKUP(N620,'[1]TTVT AAT PxP Bailment EDC V76'!$A:$H,6,0)))</f>
        <v>6 - 10</v>
      </c>
      <c r="P620" s="11">
        <v>1</v>
      </c>
      <c r="Q620" s="11" t="s">
        <v>3</v>
      </c>
      <c r="R620" s="11" t="s">
        <v>3</v>
      </c>
      <c r="S620" s="13" t="str">
        <f>IF(N620="","-",IFERROR(VLOOKUP(N620,'[1]All Route Non-Bailment V76'!$A:$AF,32,0),VLOOKUP(N620,'[1]TTVT AAT PxP Bailment EDC V76'!$A:$AC,29,0)))</f>
        <v>6W</v>
      </c>
      <c r="T620" s="11" t="s">
        <v>48</v>
      </c>
      <c r="U620" s="11" t="s">
        <v>226</v>
      </c>
      <c r="V620" s="14" t="s">
        <v>227</v>
      </c>
      <c r="W620" s="11" t="s">
        <v>228</v>
      </c>
      <c r="X620" s="15" t="s">
        <v>326</v>
      </c>
      <c r="Y620" s="15" t="s">
        <v>327</v>
      </c>
      <c r="Z620" s="16" t="s">
        <v>3</v>
      </c>
      <c r="AA620" s="16" t="s">
        <v>3</v>
      </c>
      <c r="AB620" s="16" t="s">
        <v>3</v>
      </c>
      <c r="AC620" s="16" t="s">
        <v>3</v>
      </c>
      <c r="AD620" s="15" t="s">
        <v>3</v>
      </c>
      <c r="AE620" s="15" t="s">
        <v>3</v>
      </c>
      <c r="AF620" s="16" t="s">
        <v>3</v>
      </c>
      <c r="AG620" s="16" t="s">
        <v>3</v>
      </c>
      <c r="AH620" s="16" t="s">
        <v>3</v>
      </c>
      <c r="AI620" s="16" t="s">
        <v>3</v>
      </c>
      <c r="AJ620" s="15" t="s">
        <v>3</v>
      </c>
      <c r="AK620" s="15" t="s">
        <v>3</v>
      </c>
      <c r="AL620" s="16" t="s">
        <v>3</v>
      </c>
      <c r="AM620" s="16" t="s">
        <v>3</v>
      </c>
      <c r="AN620" s="16" t="s">
        <v>3</v>
      </c>
      <c r="AO620" s="16" t="s">
        <v>3</v>
      </c>
      <c r="AP620" s="16" t="s">
        <v>189</v>
      </c>
      <c r="AQ620" s="16" t="s">
        <v>3</v>
      </c>
      <c r="AR620" s="16" t="s">
        <v>3</v>
      </c>
      <c r="AS620" s="16" t="s">
        <v>3</v>
      </c>
      <c r="AT620" s="16" t="s">
        <v>3</v>
      </c>
      <c r="AU620" s="11" t="s">
        <v>3</v>
      </c>
      <c r="AV620" s="11" t="s">
        <v>3</v>
      </c>
      <c r="AW620" s="11" t="s">
        <v>3</v>
      </c>
      <c r="AX620" s="17" t="str">
        <f>VLOOKUP(G620,'[1]JDA data'!$D:$E,2,0)</f>
        <v>TGA423</v>
      </c>
      <c r="AY620" s="17" t="b">
        <f t="shared" si="41"/>
        <v>1</v>
      </c>
      <c r="AZ620" s="17" t="str">
        <f t="shared" si="42"/>
        <v>SPL</v>
      </c>
    </row>
    <row r="621" spans="1:52" s="18" customFormat="1" ht="16.5" customHeight="1" x14ac:dyDescent="0.35">
      <c r="A621" s="8" t="str">
        <f>IF(N621="","-",IFERROR(VLOOKUP(N621,'[1]All Route Non-Bailment V76'!$A:$H,5,0),VLOOKUP(N621,'[1]TTVT AAT PxP Bailment EDC V76'!$A:$H,5,0)))</f>
        <v>Non Bailment</v>
      </c>
      <c r="B621" s="9" t="str">
        <f t="shared" si="40"/>
        <v>Completed</v>
      </c>
      <c r="C621" s="10">
        <f t="shared" si="43"/>
        <v>620</v>
      </c>
      <c r="D621" s="11" t="s">
        <v>182</v>
      </c>
      <c r="E621" s="12" t="s">
        <v>44</v>
      </c>
      <c r="F621" s="11" t="s">
        <v>0</v>
      </c>
      <c r="G621" s="11">
        <v>4406795</v>
      </c>
      <c r="H621" s="13" t="str">
        <f>IF(N621="","-",IFERROR(VLOOKUP(N621,'[1]All Route Non-Bailment V76'!$A:$H,7,0),VLOOKUP(N621,'[1]TTVT AAT PxP Bailment EDC V76'!$A:$H,7,0)))</f>
        <v>One way</v>
      </c>
      <c r="I621" s="11" t="s">
        <v>45</v>
      </c>
      <c r="J621" s="12">
        <f t="shared" si="44"/>
        <v>45266</v>
      </c>
      <c r="K621" s="12">
        <v>45266</v>
      </c>
      <c r="L621" s="12">
        <v>45266</v>
      </c>
      <c r="M621" s="12" t="s">
        <v>3</v>
      </c>
      <c r="N621" s="11" t="s">
        <v>468</v>
      </c>
      <c r="O621" s="13" t="str">
        <f>IF(N621="","-",IFERROR(VLOOKUP(N621,'[1]All Route Non-Bailment V76'!$A:$H,6,0),VLOOKUP(N621,'[1]TTVT AAT PxP Bailment EDC V76'!$A:$H,6,0)))</f>
        <v>0 - 5</v>
      </c>
      <c r="P621" s="11">
        <v>1</v>
      </c>
      <c r="Q621" s="11" t="s">
        <v>3</v>
      </c>
      <c r="R621" s="11" t="s">
        <v>3</v>
      </c>
      <c r="S621" s="13" t="str">
        <f>IF(N621="","-",IFERROR(VLOOKUP(N621,'[1]All Route Non-Bailment V76'!$A:$AF,32,0),VLOOKUP(N621,'[1]TTVT AAT PxP Bailment EDC V76'!$A:$AC,29,0)))</f>
        <v>6W</v>
      </c>
      <c r="T621" s="11" t="s">
        <v>48</v>
      </c>
      <c r="U621" s="11" t="s">
        <v>184</v>
      </c>
      <c r="V621" s="14" t="s">
        <v>185</v>
      </c>
      <c r="W621" s="11" t="s">
        <v>186</v>
      </c>
      <c r="X621" s="15" t="s">
        <v>357</v>
      </c>
      <c r="Y621" s="15" t="s">
        <v>358</v>
      </c>
      <c r="Z621" s="16" t="s">
        <v>3</v>
      </c>
      <c r="AA621" s="16" t="s">
        <v>3</v>
      </c>
      <c r="AB621" s="16" t="s">
        <v>3</v>
      </c>
      <c r="AC621" s="16" t="s">
        <v>3</v>
      </c>
      <c r="AD621" s="15" t="s">
        <v>3</v>
      </c>
      <c r="AE621" s="15" t="s">
        <v>3</v>
      </c>
      <c r="AF621" s="16" t="s">
        <v>3</v>
      </c>
      <c r="AG621" s="16" t="s">
        <v>3</v>
      </c>
      <c r="AH621" s="16" t="s">
        <v>3</v>
      </c>
      <c r="AI621" s="16" t="s">
        <v>3</v>
      </c>
      <c r="AJ621" s="15" t="s">
        <v>3</v>
      </c>
      <c r="AK621" s="15" t="s">
        <v>3</v>
      </c>
      <c r="AL621" s="16" t="s">
        <v>3</v>
      </c>
      <c r="AM621" s="16" t="s">
        <v>3</v>
      </c>
      <c r="AN621" s="16" t="s">
        <v>3</v>
      </c>
      <c r="AO621" s="16" t="s">
        <v>3</v>
      </c>
      <c r="AP621" s="16" t="s">
        <v>189</v>
      </c>
      <c r="AQ621" s="16" t="s">
        <v>3</v>
      </c>
      <c r="AR621" s="16" t="s">
        <v>3</v>
      </c>
      <c r="AS621" s="16" t="s">
        <v>3</v>
      </c>
      <c r="AT621" s="16" t="s">
        <v>3</v>
      </c>
      <c r="AU621" s="11" t="s">
        <v>3</v>
      </c>
      <c r="AV621" s="11" t="s">
        <v>3</v>
      </c>
      <c r="AW621" s="11" t="s">
        <v>3</v>
      </c>
      <c r="AX621" s="17" t="str">
        <f>VLOOKUP(G621,'[1]JDA data'!$D:$E,2,0)</f>
        <v>TGA136</v>
      </c>
      <c r="AY621" s="17" t="b">
        <f t="shared" si="41"/>
        <v>1</v>
      </c>
      <c r="AZ621" s="17" t="str">
        <f t="shared" si="42"/>
        <v>PPGT</v>
      </c>
    </row>
    <row r="622" spans="1:52" s="18" customFormat="1" ht="16.5" customHeight="1" x14ac:dyDescent="0.35">
      <c r="A622" s="8" t="str">
        <f>IF(N622="","-",IFERROR(VLOOKUP(N622,'[1]All Route Non-Bailment V76'!$A:$H,5,0),VLOOKUP(N622,'[1]TTVT AAT PxP Bailment EDC V76'!$A:$H,5,0)))</f>
        <v>Non Bailment</v>
      </c>
      <c r="B622" s="9" t="str">
        <f t="shared" si="40"/>
        <v>Completed</v>
      </c>
      <c r="C622" s="10">
        <f t="shared" si="43"/>
        <v>621</v>
      </c>
      <c r="D622" s="11" t="s">
        <v>190</v>
      </c>
      <c r="E622" s="12" t="s">
        <v>44</v>
      </c>
      <c r="F622" s="11" t="s">
        <v>0</v>
      </c>
      <c r="G622" s="11">
        <v>4406796</v>
      </c>
      <c r="H622" s="13" t="str">
        <f>IF(N622="","-",IFERROR(VLOOKUP(N622,'[1]All Route Non-Bailment V76'!$A:$H,7,0),VLOOKUP(N622,'[1]TTVT AAT PxP Bailment EDC V76'!$A:$H,7,0)))</f>
        <v>One way</v>
      </c>
      <c r="I622" s="11" t="s">
        <v>45</v>
      </c>
      <c r="J622" s="12">
        <f t="shared" si="44"/>
        <v>45266</v>
      </c>
      <c r="K622" s="12">
        <v>45266</v>
      </c>
      <c r="L622" s="12">
        <v>45266</v>
      </c>
      <c r="M622" s="12" t="s">
        <v>3</v>
      </c>
      <c r="N622" s="11" t="s">
        <v>469</v>
      </c>
      <c r="O622" s="13" t="str">
        <f>IF(N622="","-",IFERROR(VLOOKUP(N622,'[1]All Route Non-Bailment V76'!$A:$H,6,0),VLOOKUP(N622,'[1]TTVT AAT PxP Bailment EDC V76'!$A:$H,6,0)))</f>
        <v>11 - 20</v>
      </c>
      <c r="P622" s="11">
        <v>1</v>
      </c>
      <c r="Q622" s="11" t="s">
        <v>3</v>
      </c>
      <c r="R622" s="11" t="s">
        <v>3</v>
      </c>
      <c r="S622" s="13" t="str">
        <f>IF(N622="","-",IFERROR(VLOOKUP(N622,'[1]All Route Non-Bailment V76'!$A:$AF,32,0),VLOOKUP(N622,'[1]TTVT AAT PxP Bailment EDC V76'!$A:$AC,29,0)))</f>
        <v>6W</v>
      </c>
      <c r="T622" s="11" t="s">
        <v>48</v>
      </c>
      <c r="U622" s="11" t="s">
        <v>210</v>
      </c>
      <c r="V622" s="14" t="s">
        <v>211</v>
      </c>
      <c r="W622" s="11" t="s">
        <v>212</v>
      </c>
      <c r="X622" s="15" t="s">
        <v>470</v>
      </c>
      <c r="Y622" s="15" t="s">
        <v>471</v>
      </c>
      <c r="Z622" s="16" t="s">
        <v>3</v>
      </c>
      <c r="AA622" s="16" t="s">
        <v>3</v>
      </c>
      <c r="AB622" s="16" t="s">
        <v>3</v>
      </c>
      <c r="AC622" s="16" t="s">
        <v>3</v>
      </c>
      <c r="AD622" s="15" t="s">
        <v>3</v>
      </c>
      <c r="AE622" s="15" t="s">
        <v>3</v>
      </c>
      <c r="AF622" s="16" t="s">
        <v>3</v>
      </c>
      <c r="AG622" s="16" t="s">
        <v>3</v>
      </c>
      <c r="AH622" s="16" t="s">
        <v>3</v>
      </c>
      <c r="AI622" s="16" t="s">
        <v>3</v>
      </c>
      <c r="AJ622" s="15" t="s">
        <v>3</v>
      </c>
      <c r="AK622" s="15" t="s">
        <v>3</v>
      </c>
      <c r="AL622" s="16" t="s">
        <v>3</v>
      </c>
      <c r="AM622" s="16" t="s">
        <v>3</v>
      </c>
      <c r="AN622" s="16" t="s">
        <v>3</v>
      </c>
      <c r="AO622" s="16" t="s">
        <v>3</v>
      </c>
      <c r="AP622" s="16" t="s">
        <v>189</v>
      </c>
      <c r="AQ622" s="16" t="s">
        <v>3</v>
      </c>
      <c r="AR622" s="16" t="s">
        <v>3</v>
      </c>
      <c r="AS622" s="16" t="s">
        <v>3</v>
      </c>
      <c r="AT622" s="16" t="s">
        <v>3</v>
      </c>
      <c r="AU622" s="11" t="s">
        <v>3</v>
      </c>
      <c r="AV622" s="11" t="s">
        <v>3</v>
      </c>
      <c r="AW622" s="11" t="s">
        <v>3</v>
      </c>
      <c r="AX622" s="17" t="str">
        <f>VLOOKUP(G622,'[1]JDA data'!$D:$E,2,0)</f>
        <v>TGA177</v>
      </c>
      <c r="AY622" s="17" t="b">
        <f t="shared" si="41"/>
        <v>1</v>
      </c>
      <c r="AZ622" s="17" t="str">
        <f t="shared" si="42"/>
        <v>SPL</v>
      </c>
    </row>
    <row r="623" spans="1:52" s="18" customFormat="1" ht="16.5" customHeight="1" x14ac:dyDescent="0.35">
      <c r="A623" s="8" t="str">
        <f>IF(N623="","-",IFERROR(VLOOKUP(N623,'[1]All Route Non-Bailment V76'!$A:$H,5,0),VLOOKUP(N623,'[1]TTVT AAT PxP Bailment EDC V76'!$A:$H,5,0)))</f>
        <v>Non Bailment</v>
      </c>
      <c r="B623" s="9" t="str">
        <f t="shared" si="40"/>
        <v>Completed</v>
      </c>
      <c r="C623" s="10">
        <f t="shared" si="43"/>
        <v>622</v>
      </c>
      <c r="D623" s="11" t="s">
        <v>182</v>
      </c>
      <c r="E623" s="12" t="s">
        <v>44</v>
      </c>
      <c r="F623" s="11" t="s">
        <v>0</v>
      </c>
      <c r="G623" s="11">
        <v>4406797</v>
      </c>
      <c r="H623" s="13" t="str">
        <f>IF(N623="","-",IFERROR(VLOOKUP(N623,'[1]All Route Non-Bailment V76'!$A:$H,7,0),VLOOKUP(N623,'[1]TTVT AAT PxP Bailment EDC V76'!$A:$H,7,0)))</f>
        <v>One way</v>
      </c>
      <c r="I623" s="11" t="s">
        <v>45</v>
      </c>
      <c r="J623" s="12">
        <f t="shared" si="44"/>
        <v>45266</v>
      </c>
      <c r="K623" s="12">
        <v>45266</v>
      </c>
      <c r="L623" s="12">
        <v>45266</v>
      </c>
      <c r="M623" s="12" t="s">
        <v>3</v>
      </c>
      <c r="N623" s="11" t="s">
        <v>472</v>
      </c>
      <c r="O623" s="13" t="str">
        <f>IF(N623="","-",IFERROR(VLOOKUP(N623,'[1]All Route Non-Bailment V76'!$A:$H,6,0),VLOOKUP(N623,'[1]TTVT AAT PxP Bailment EDC V76'!$A:$H,6,0)))</f>
        <v>11 - 20</v>
      </c>
      <c r="P623" s="11">
        <v>1</v>
      </c>
      <c r="Q623" s="11" t="s">
        <v>3</v>
      </c>
      <c r="R623" s="11" t="s">
        <v>3</v>
      </c>
      <c r="S623" s="13" t="str">
        <f>IF(N623="","-",IFERROR(VLOOKUP(N623,'[1]All Route Non-Bailment V76'!$A:$AF,32,0),VLOOKUP(N623,'[1]TTVT AAT PxP Bailment EDC V76'!$A:$AC,29,0)))</f>
        <v>6W</v>
      </c>
      <c r="T623" s="11" t="s">
        <v>48</v>
      </c>
      <c r="U623" s="11" t="s">
        <v>201</v>
      </c>
      <c r="V623" s="14" t="s">
        <v>202</v>
      </c>
      <c r="W623" s="11" t="s">
        <v>203</v>
      </c>
      <c r="X623" s="15" t="s">
        <v>473</v>
      </c>
      <c r="Y623" s="15" t="s">
        <v>474</v>
      </c>
      <c r="Z623" s="16" t="s">
        <v>3</v>
      </c>
      <c r="AA623" s="16" t="s">
        <v>3</v>
      </c>
      <c r="AB623" s="16" t="s">
        <v>3</v>
      </c>
      <c r="AC623" s="16" t="s">
        <v>3</v>
      </c>
      <c r="AD623" s="15" t="s">
        <v>3</v>
      </c>
      <c r="AE623" s="15" t="s">
        <v>3</v>
      </c>
      <c r="AF623" s="16" t="s">
        <v>3</v>
      </c>
      <c r="AG623" s="16" t="s">
        <v>3</v>
      </c>
      <c r="AH623" s="16" t="s">
        <v>3</v>
      </c>
      <c r="AI623" s="16" t="s">
        <v>3</v>
      </c>
      <c r="AJ623" s="15" t="s">
        <v>3</v>
      </c>
      <c r="AK623" s="15" t="s">
        <v>3</v>
      </c>
      <c r="AL623" s="16" t="s">
        <v>3</v>
      </c>
      <c r="AM623" s="16" t="s">
        <v>3</v>
      </c>
      <c r="AN623" s="16" t="s">
        <v>3</v>
      </c>
      <c r="AO623" s="16" t="s">
        <v>3</v>
      </c>
      <c r="AP623" s="16" t="s">
        <v>189</v>
      </c>
      <c r="AQ623" s="16" t="s">
        <v>3</v>
      </c>
      <c r="AR623" s="16" t="s">
        <v>3</v>
      </c>
      <c r="AS623" s="16" t="s">
        <v>3</v>
      </c>
      <c r="AT623" s="16" t="s">
        <v>3</v>
      </c>
      <c r="AU623" s="11" t="s">
        <v>3</v>
      </c>
      <c r="AV623" s="11" t="s">
        <v>3</v>
      </c>
      <c r="AW623" s="11" t="s">
        <v>3</v>
      </c>
      <c r="AX623" s="17" t="str">
        <f>VLOOKUP(G623,'[1]JDA data'!$D:$E,2,0)</f>
        <v>TGA295</v>
      </c>
      <c r="AY623" s="17" t="b">
        <f t="shared" si="41"/>
        <v>1</v>
      </c>
      <c r="AZ623" s="17" t="str">
        <f t="shared" si="42"/>
        <v>PPGT</v>
      </c>
    </row>
    <row r="624" spans="1:52" s="18" customFormat="1" ht="16.5" customHeight="1" x14ac:dyDescent="0.35">
      <c r="A624" s="8" t="str">
        <f>IF(N624="","-",IFERROR(VLOOKUP(N624,'[1]All Route Non-Bailment V76'!$A:$H,5,0),VLOOKUP(N624,'[1]TTVT AAT PxP Bailment EDC V76'!$A:$H,5,0)))</f>
        <v>Non Bailment</v>
      </c>
      <c r="B624" s="9" t="str">
        <f t="shared" si="40"/>
        <v>Completed</v>
      </c>
      <c r="C624" s="10">
        <f t="shared" si="43"/>
        <v>623</v>
      </c>
      <c r="D624" s="11" t="s">
        <v>182</v>
      </c>
      <c r="E624" s="12" t="s">
        <v>44</v>
      </c>
      <c r="F624" s="11" t="s">
        <v>0</v>
      </c>
      <c r="G624" s="11">
        <v>4404575</v>
      </c>
      <c r="H624" s="13" t="str">
        <f>IF(N624="","-",IFERROR(VLOOKUP(N624,'[1]All Route Non-Bailment V76'!$A:$H,7,0),VLOOKUP(N624,'[1]TTVT AAT PxP Bailment EDC V76'!$A:$H,7,0)))</f>
        <v>One way</v>
      </c>
      <c r="I624" s="11" t="s">
        <v>45</v>
      </c>
      <c r="J624" s="12">
        <f t="shared" si="44"/>
        <v>45266</v>
      </c>
      <c r="K624" s="12">
        <v>45266</v>
      </c>
      <c r="L624" s="12">
        <v>45266</v>
      </c>
      <c r="M624" s="12" t="s">
        <v>3</v>
      </c>
      <c r="N624" s="11" t="s">
        <v>475</v>
      </c>
      <c r="O624" s="13" t="str">
        <f>IF(N624="","-",IFERROR(VLOOKUP(N624,'[1]All Route Non-Bailment V76'!$A:$H,6,0),VLOOKUP(N624,'[1]TTVT AAT PxP Bailment EDC V76'!$A:$H,6,0)))</f>
        <v>11 - 20</v>
      </c>
      <c r="P624" s="11">
        <v>1</v>
      </c>
      <c r="Q624" s="11" t="s">
        <v>3</v>
      </c>
      <c r="R624" s="11" t="s">
        <v>3</v>
      </c>
      <c r="S624" s="13" t="str">
        <f>IF(N624="","-",IFERROR(VLOOKUP(N624,'[1]All Route Non-Bailment V76'!$A:$AF,32,0),VLOOKUP(N624,'[1]TTVT AAT PxP Bailment EDC V76'!$A:$AC,29,0)))</f>
        <v>6W</v>
      </c>
      <c r="T624" s="11" t="s">
        <v>48</v>
      </c>
      <c r="U624" s="11" t="s">
        <v>184</v>
      </c>
      <c r="V624" s="14" t="s">
        <v>185</v>
      </c>
      <c r="W624" s="11" t="s">
        <v>186</v>
      </c>
      <c r="X624" s="15" t="s">
        <v>243</v>
      </c>
      <c r="Y624" s="15" t="s">
        <v>244</v>
      </c>
      <c r="Z624" s="16" t="s">
        <v>3</v>
      </c>
      <c r="AA624" s="16" t="s">
        <v>3</v>
      </c>
      <c r="AB624" s="16" t="s">
        <v>3</v>
      </c>
      <c r="AC624" s="16" t="s">
        <v>3</v>
      </c>
      <c r="AD624" s="15" t="s">
        <v>3</v>
      </c>
      <c r="AE624" s="15" t="s">
        <v>3</v>
      </c>
      <c r="AF624" s="16" t="s">
        <v>3</v>
      </c>
      <c r="AG624" s="16" t="s">
        <v>3</v>
      </c>
      <c r="AH624" s="16" t="s">
        <v>3</v>
      </c>
      <c r="AI624" s="16" t="s">
        <v>3</v>
      </c>
      <c r="AJ624" s="15" t="s">
        <v>3</v>
      </c>
      <c r="AK624" s="15" t="s">
        <v>3</v>
      </c>
      <c r="AL624" s="16" t="s">
        <v>3</v>
      </c>
      <c r="AM624" s="16" t="s">
        <v>3</v>
      </c>
      <c r="AN624" s="16" t="s">
        <v>3</v>
      </c>
      <c r="AO624" s="16" t="s">
        <v>3</v>
      </c>
      <c r="AP624" s="16" t="s">
        <v>189</v>
      </c>
      <c r="AQ624" s="16" t="s">
        <v>3</v>
      </c>
      <c r="AR624" s="16" t="s">
        <v>3</v>
      </c>
      <c r="AS624" s="16" t="s">
        <v>3</v>
      </c>
      <c r="AT624" s="16" t="s">
        <v>3</v>
      </c>
      <c r="AU624" s="11" t="s">
        <v>3</v>
      </c>
      <c r="AV624" s="11" t="s">
        <v>3</v>
      </c>
      <c r="AW624" s="11" t="s">
        <v>3</v>
      </c>
      <c r="AX624" s="17" t="str">
        <f>VLOOKUP(G624,'[1]JDA data'!$D:$E,2,0)</f>
        <v>TGA377</v>
      </c>
      <c r="AY624" s="17" t="b">
        <f t="shared" si="41"/>
        <v>1</v>
      </c>
      <c r="AZ624" s="17" t="str">
        <f t="shared" si="42"/>
        <v>PPGT</v>
      </c>
    </row>
    <row r="625" spans="1:52" s="18" customFormat="1" ht="16.5" customHeight="1" x14ac:dyDescent="0.35">
      <c r="A625" s="8" t="str">
        <f>IF(N625="","-",IFERROR(VLOOKUP(N625,'[1]All Route Non-Bailment V76'!$A:$H,5,0),VLOOKUP(N625,'[1]TTVT AAT PxP Bailment EDC V76'!$A:$H,5,0)))</f>
        <v>Non Bailment</v>
      </c>
      <c r="B625" s="9" t="str">
        <f t="shared" si="40"/>
        <v>Completed</v>
      </c>
      <c r="C625" s="10">
        <f t="shared" si="43"/>
        <v>624</v>
      </c>
      <c r="D625" s="11" t="s">
        <v>190</v>
      </c>
      <c r="E625" s="12" t="s">
        <v>44</v>
      </c>
      <c r="F625" s="11" t="s">
        <v>0</v>
      </c>
      <c r="G625" s="11">
        <v>4406798</v>
      </c>
      <c r="H625" s="13" t="str">
        <f>IF(N625="","-",IFERROR(VLOOKUP(N625,'[1]All Route Non-Bailment V76'!$A:$H,7,0),VLOOKUP(N625,'[1]TTVT AAT PxP Bailment EDC V76'!$A:$H,7,0)))</f>
        <v>One way</v>
      </c>
      <c r="I625" s="11" t="s">
        <v>45</v>
      </c>
      <c r="J625" s="12">
        <f t="shared" si="44"/>
        <v>45266</v>
      </c>
      <c r="K625" s="12">
        <v>45266</v>
      </c>
      <c r="L625" s="12">
        <v>45266</v>
      </c>
      <c r="M625" s="12" t="s">
        <v>3</v>
      </c>
      <c r="N625" s="11" t="s">
        <v>476</v>
      </c>
      <c r="O625" s="13" t="str">
        <f>IF(N625="","-",IFERROR(VLOOKUP(N625,'[1]All Route Non-Bailment V76'!$A:$H,6,0),VLOOKUP(N625,'[1]TTVT AAT PxP Bailment EDC V76'!$A:$H,6,0)))</f>
        <v>11 - 20</v>
      </c>
      <c r="P625" s="11">
        <v>1</v>
      </c>
      <c r="Q625" s="11" t="s">
        <v>3</v>
      </c>
      <c r="R625" s="11" t="s">
        <v>3</v>
      </c>
      <c r="S625" s="13" t="str">
        <f>IF(N625="","-",IFERROR(VLOOKUP(N625,'[1]All Route Non-Bailment V76'!$A:$AF,32,0),VLOOKUP(N625,'[1]TTVT AAT PxP Bailment EDC V76'!$A:$AC,29,0)))</f>
        <v>6W</v>
      </c>
      <c r="T625" s="11" t="s">
        <v>48</v>
      </c>
      <c r="U625" s="11" t="s">
        <v>278</v>
      </c>
      <c r="V625" s="14" t="s">
        <v>279</v>
      </c>
      <c r="W625" s="11" t="s">
        <v>280</v>
      </c>
      <c r="X625" s="15" t="s">
        <v>302</v>
      </c>
      <c r="Y625" s="15" t="s">
        <v>303</v>
      </c>
      <c r="Z625" s="16" t="s">
        <v>3</v>
      </c>
      <c r="AA625" s="16" t="s">
        <v>3</v>
      </c>
      <c r="AB625" s="16" t="s">
        <v>3</v>
      </c>
      <c r="AC625" s="16" t="s">
        <v>3</v>
      </c>
      <c r="AD625" s="15" t="s">
        <v>3</v>
      </c>
      <c r="AE625" s="15" t="s">
        <v>3</v>
      </c>
      <c r="AF625" s="16" t="s">
        <v>3</v>
      </c>
      <c r="AG625" s="16" t="s">
        <v>3</v>
      </c>
      <c r="AH625" s="16" t="s">
        <v>3</v>
      </c>
      <c r="AI625" s="16" t="s">
        <v>3</v>
      </c>
      <c r="AJ625" s="15" t="s">
        <v>3</v>
      </c>
      <c r="AK625" s="15" t="s">
        <v>3</v>
      </c>
      <c r="AL625" s="16" t="s">
        <v>3</v>
      </c>
      <c r="AM625" s="16" t="s">
        <v>3</v>
      </c>
      <c r="AN625" s="16" t="s">
        <v>3</v>
      </c>
      <c r="AO625" s="16" t="s">
        <v>3</v>
      </c>
      <c r="AP625" s="16" t="s">
        <v>189</v>
      </c>
      <c r="AQ625" s="16" t="s">
        <v>3</v>
      </c>
      <c r="AR625" s="16" t="s">
        <v>3</v>
      </c>
      <c r="AS625" s="16" t="s">
        <v>3</v>
      </c>
      <c r="AT625" s="16" t="s">
        <v>3</v>
      </c>
      <c r="AU625" s="11" t="s">
        <v>3</v>
      </c>
      <c r="AV625" s="11" t="s">
        <v>3</v>
      </c>
      <c r="AW625" s="11" t="s">
        <v>3</v>
      </c>
      <c r="AX625" s="17" t="str">
        <f>VLOOKUP(G625,'[1]JDA data'!$D:$E,2,0)</f>
        <v>TGA282</v>
      </c>
      <c r="AY625" s="17" t="b">
        <f t="shared" si="41"/>
        <v>1</v>
      </c>
      <c r="AZ625" s="17" t="str">
        <f t="shared" si="42"/>
        <v>SPL</v>
      </c>
    </row>
    <row r="626" spans="1:52" s="18" customFormat="1" ht="16.5" customHeight="1" x14ac:dyDescent="0.35">
      <c r="A626" s="8" t="str">
        <f>IF(N626="","-",IFERROR(VLOOKUP(N626,'[1]All Route Non-Bailment V76'!$A:$H,5,0),VLOOKUP(N626,'[1]TTVT AAT PxP Bailment EDC V76'!$A:$H,5,0)))</f>
        <v>Non Bailment</v>
      </c>
      <c r="B626" s="9" t="str">
        <f t="shared" si="40"/>
        <v>Completed</v>
      </c>
      <c r="C626" s="10">
        <f t="shared" si="43"/>
        <v>625</v>
      </c>
      <c r="D626" s="11" t="s">
        <v>190</v>
      </c>
      <c r="E626" s="12" t="s">
        <v>44</v>
      </c>
      <c r="F626" s="11" t="s">
        <v>0</v>
      </c>
      <c r="G626" s="11">
        <v>4406799</v>
      </c>
      <c r="H626" s="13" t="str">
        <f>IF(N626="","-",IFERROR(VLOOKUP(N626,'[1]All Route Non-Bailment V76'!$A:$H,7,0),VLOOKUP(N626,'[1]TTVT AAT PxP Bailment EDC V76'!$A:$H,7,0)))</f>
        <v>One way</v>
      </c>
      <c r="I626" s="11" t="s">
        <v>45</v>
      </c>
      <c r="J626" s="12">
        <f t="shared" si="44"/>
        <v>45266</v>
      </c>
      <c r="K626" s="12">
        <v>45266</v>
      </c>
      <c r="L626" s="12">
        <v>45266</v>
      </c>
      <c r="M626" s="12" t="s">
        <v>3</v>
      </c>
      <c r="N626" s="11" t="s">
        <v>477</v>
      </c>
      <c r="O626" s="13" t="str">
        <f>IF(N626="","-",IFERROR(VLOOKUP(N626,'[1]All Route Non-Bailment V76'!$A:$H,6,0),VLOOKUP(N626,'[1]TTVT AAT PxP Bailment EDC V76'!$A:$H,6,0)))</f>
        <v>11 - 20</v>
      </c>
      <c r="P626" s="11">
        <v>1</v>
      </c>
      <c r="Q626" s="11" t="s">
        <v>3</v>
      </c>
      <c r="R626" s="11" t="s">
        <v>3</v>
      </c>
      <c r="S626" s="13" t="str">
        <f>IF(N626="","-",IFERROR(VLOOKUP(N626,'[1]All Route Non-Bailment V76'!$A:$AF,32,0),VLOOKUP(N626,'[1]TTVT AAT PxP Bailment EDC V76'!$A:$AC,29,0)))</f>
        <v>6W</v>
      </c>
      <c r="T626" s="11" t="s">
        <v>48</v>
      </c>
      <c r="U626" s="11" t="s">
        <v>266</v>
      </c>
      <c r="V626" s="14" t="s">
        <v>267</v>
      </c>
      <c r="W626" s="11" t="s">
        <v>268</v>
      </c>
      <c r="X626" s="15" t="s">
        <v>478</v>
      </c>
      <c r="Y626" s="15" t="s">
        <v>479</v>
      </c>
      <c r="Z626" s="16" t="s">
        <v>3</v>
      </c>
      <c r="AA626" s="16" t="s">
        <v>3</v>
      </c>
      <c r="AB626" s="16" t="s">
        <v>3</v>
      </c>
      <c r="AC626" s="16" t="s">
        <v>3</v>
      </c>
      <c r="AD626" s="15" t="s">
        <v>3</v>
      </c>
      <c r="AE626" s="15" t="s">
        <v>3</v>
      </c>
      <c r="AF626" s="16" t="s">
        <v>3</v>
      </c>
      <c r="AG626" s="16" t="s">
        <v>3</v>
      </c>
      <c r="AH626" s="16" t="s">
        <v>3</v>
      </c>
      <c r="AI626" s="16" t="s">
        <v>3</v>
      </c>
      <c r="AJ626" s="15" t="s">
        <v>3</v>
      </c>
      <c r="AK626" s="15" t="s">
        <v>3</v>
      </c>
      <c r="AL626" s="16" t="s">
        <v>3</v>
      </c>
      <c r="AM626" s="16" t="s">
        <v>3</v>
      </c>
      <c r="AN626" s="16" t="s">
        <v>3</v>
      </c>
      <c r="AO626" s="16" t="s">
        <v>3</v>
      </c>
      <c r="AP626" s="16" t="s">
        <v>189</v>
      </c>
      <c r="AQ626" s="16" t="s">
        <v>3</v>
      </c>
      <c r="AR626" s="16" t="s">
        <v>3</v>
      </c>
      <c r="AS626" s="16" t="s">
        <v>3</v>
      </c>
      <c r="AT626" s="16" t="s">
        <v>3</v>
      </c>
      <c r="AU626" s="11" t="s">
        <v>3</v>
      </c>
      <c r="AV626" s="11" t="s">
        <v>3</v>
      </c>
      <c r="AW626" s="11" t="s">
        <v>3</v>
      </c>
      <c r="AX626" s="17" t="str">
        <f>VLOOKUP(G626,'[1]JDA data'!$D:$E,2,0)</f>
        <v>TGA012</v>
      </c>
      <c r="AY626" s="17" t="b">
        <f t="shared" si="41"/>
        <v>1</v>
      </c>
      <c r="AZ626" s="17" t="str">
        <f t="shared" si="42"/>
        <v>SPL</v>
      </c>
    </row>
    <row r="627" spans="1:52" s="18" customFormat="1" ht="16.5" customHeight="1" x14ac:dyDescent="0.35">
      <c r="A627" s="8" t="str">
        <f>IF(N627="","-",IFERROR(VLOOKUP(N627,'[1]All Route Non-Bailment V76'!$A:$H,5,0),VLOOKUP(N627,'[1]TTVT AAT PxP Bailment EDC V76'!$A:$H,5,0)))</f>
        <v>Non Bailment</v>
      </c>
      <c r="B627" s="9" t="str">
        <f t="shared" si="40"/>
        <v>Completed</v>
      </c>
      <c r="C627" s="10">
        <f t="shared" si="43"/>
        <v>626</v>
      </c>
      <c r="D627" s="11" t="s">
        <v>194</v>
      </c>
      <c r="E627" s="12" t="s">
        <v>44</v>
      </c>
      <c r="F627" s="11" t="s">
        <v>0</v>
      </c>
      <c r="G627" s="11">
        <v>4406800</v>
      </c>
      <c r="H627" s="13" t="str">
        <f>IF(N627="","-",IFERROR(VLOOKUP(N627,'[1]All Route Non-Bailment V76'!$A:$H,7,0),VLOOKUP(N627,'[1]TTVT AAT PxP Bailment EDC V76'!$A:$H,7,0)))</f>
        <v>One way</v>
      </c>
      <c r="I627" s="11" t="s">
        <v>45</v>
      </c>
      <c r="J627" s="12">
        <f t="shared" si="44"/>
        <v>45266</v>
      </c>
      <c r="K627" s="12">
        <v>45266</v>
      </c>
      <c r="L627" s="12">
        <v>45266</v>
      </c>
      <c r="M627" s="12" t="s">
        <v>3</v>
      </c>
      <c r="N627" s="11" t="s">
        <v>480</v>
      </c>
      <c r="O627" s="13" t="str">
        <f>IF(N627="","-",IFERROR(VLOOKUP(N627,'[1]All Route Non-Bailment V76'!$A:$H,6,0),VLOOKUP(N627,'[1]TTVT AAT PxP Bailment EDC V76'!$A:$H,6,0)))</f>
        <v>21 - 30</v>
      </c>
      <c r="P627" s="11">
        <v>1</v>
      </c>
      <c r="Q627" s="11" t="s">
        <v>3</v>
      </c>
      <c r="R627" s="11" t="s">
        <v>3</v>
      </c>
      <c r="S627" s="13" t="str">
        <f>IF(N627="","-",IFERROR(VLOOKUP(N627,'[1]All Route Non-Bailment V76'!$A:$AF,32,0),VLOOKUP(N627,'[1]TTVT AAT PxP Bailment EDC V76'!$A:$AC,29,0)))</f>
        <v>6W</v>
      </c>
      <c r="T627" s="11" t="s">
        <v>48</v>
      </c>
      <c r="U627" s="11" t="s">
        <v>253</v>
      </c>
      <c r="V627" s="14" t="s">
        <v>254</v>
      </c>
      <c r="W627" s="11" t="s">
        <v>255</v>
      </c>
      <c r="X627" s="15" t="s">
        <v>481</v>
      </c>
      <c r="Y627" s="15" t="s">
        <v>482</v>
      </c>
      <c r="Z627" s="16" t="s">
        <v>3</v>
      </c>
      <c r="AA627" s="16" t="s">
        <v>3</v>
      </c>
      <c r="AB627" s="16" t="s">
        <v>3</v>
      </c>
      <c r="AC627" s="16" t="s">
        <v>3</v>
      </c>
      <c r="AD627" s="15" t="s">
        <v>3</v>
      </c>
      <c r="AE627" s="15" t="s">
        <v>3</v>
      </c>
      <c r="AF627" s="16" t="s">
        <v>3</v>
      </c>
      <c r="AG627" s="16" t="s">
        <v>3</v>
      </c>
      <c r="AH627" s="16" t="s">
        <v>3</v>
      </c>
      <c r="AI627" s="16" t="s">
        <v>3</v>
      </c>
      <c r="AJ627" s="15" t="s">
        <v>3</v>
      </c>
      <c r="AK627" s="15" t="s">
        <v>3</v>
      </c>
      <c r="AL627" s="16" t="s">
        <v>3</v>
      </c>
      <c r="AM627" s="16" t="s">
        <v>3</v>
      </c>
      <c r="AN627" s="16" t="s">
        <v>3</v>
      </c>
      <c r="AO627" s="16" t="s">
        <v>3</v>
      </c>
      <c r="AP627" s="16" t="s">
        <v>189</v>
      </c>
      <c r="AQ627" s="16" t="s">
        <v>3</v>
      </c>
      <c r="AR627" s="16" t="s">
        <v>3</v>
      </c>
      <c r="AS627" s="16" t="s">
        <v>3</v>
      </c>
      <c r="AT627" s="16" t="s">
        <v>3</v>
      </c>
      <c r="AU627" s="11" t="s">
        <v>3</v>
      </c>
      <c r="AV627" s="11" t="s">
        <v>3</v>
      </c>
      <c r="AW627" s="11" t="s">
        <v>3</v>
      </c>
      <c r="AX627" s="17" t="str">
        <f>VLOOKUP(G627,'[1]JDA data'!$D:$E,2,0)</f>
        <v>TGA577</v>
      </c>
      <c r="AY627" s="17" t="b">
        <f t="shared" si="41"/>
        <v>1</v>
      </c>
      <c r="AZ627" s="17" t="str">
        <f t="shared" si="42"/>
        <v>SBA</v>
      </c>
    </row>
    <row r="628" spans="1:52" s="18" customFormat="1" ht="16.5" customHeight="1" x14ac:dyDescent="0.35">
      <c r="A628" s="8" t="str">
        <f>IF(N628="","-",IFERROR(VLOOKUP(N628,'[1]All Route Non-Bailment V76'!$A:$H,5,0),VLOOKUP(N628,'[1]TTVT AAT PxP Bailment EDC V76'!$A:$H,5,0)))</f>
        <v>Non Bailment</v>
      </c>
      <c r="B628" s="9" t="str">
        <f t="shared" si="40"/>
        <v>Completed</v>
      </c>
      <c r="C628" s="10">
        <f t="shared" si="43"/>
        <v>627</v>
      </c>
      <c r="D628" s="11" t="s">
        <v>182</v>
      </c>
      <c r="E628" s="12" t="s">
        <v>44</v>
      </c>
      <c r="F628" s="11" t="s">
        <v>0</v>
      </c>
      <c r="G628" s="11">
        <v>4406801</v>
      </c>
      <c r="H628" s="13" t="str">
        <f>IF(N628="","-",IFERROR(VLOOKUP(N628,'[1]All Route Non-Bailment V76'!$A:$H,7,0),VLOOKUP(N628,'[1]TTVT AAT PxP Bailment EDC V76'!$A:$H,7,0)))</f>
        <v>One way</v>
      </c>
      <c r="I628" s="11" t="s">
        <v>45</v>
      </c>
      <c r="J628" s="12">
        <f t="shared" si="44"/>
        <v>45266</v>
      </c>
      <c r="K628" s="12">
        <v>45266</v>
      </c>
      <c r="L628" s="12">
        <v>45266</v>
      </c>
      <c r="M628" s="12" t="s">
        <v>3</v>
      </c>
      <c r="N628" s="11" t="s">
        <v>483</v>
      </c>
      <c r="O628" s="13" t="str">
        <f>IF(N628="","-",IFERROR(VLOOKUP(N628,'[1]All Route Non-Bailment V76'!$A:$H,6,0),VLOOKUP(N628,'[1]TTVT AAT PxP Bailment EDC V76'!$A:$H,6,0)))</f>
        <v>21 - 30</v>
      </c>
      <c r="P628" s="11">
        <v>1</v>
      </c>
      <c r="Q628" s="11" t="s">
        <v>3</v>
      </c>
      <c r="R628" s="11" t="s">
        <v>3</v>
      </c>
      <c r="S628" s="13" t="str">
        <f>IF(N628="","-",IFERROR(VLOOKUP(N628,'[1]All Route Non-Bailment V76'!$A:$AF,32,0),VLOOKUP(N628,'[1]TTVT AAT PxP Bailment EDC V76'!$A:$AC,29,0)))</f>
        <v>6W</v>
      </c>
      <c r="T628" s="11" t="s">
        <v>48</v>
      </c>
      <c r="U628" s="11" t="s">
        <v>250</v>
      </c>
      <c r="V628" s="14" t="s">
        <v>251</v>
      </c>
      <c r="W628" s="11" t="s">
        <v>252</v>
      </c>
      <c r="X628" s="15" t="s">
        <v>347</v>
      </c>
      <c r="Y628" s="15" t="s">
        <v>348</v>
      </c>
      <c r="Z628" s="16" t="s">
        <v>3</v>
      </c>
      <c r="AA628" s="16" t="s">
        <v>3</v>
      </c>
      <c r="AB628" s="16" t="s">
        <v>3</v>
      </c>
      <c r="AC628" s="16" t="s">
        <v>3</v>
      </c>
      <c r="AD628" s="15" t="s">
        <v>3</v>
      </c>
      <c r="AE628" s="15" t="s">
        <v>3</v>
      </c>
      <c r="AF628" s="16" t="s">
        <v>3</v>
      </c>
      <c r="AG628" s="16" t="s">
        <v>3</v>
      </c>
      <c r="AH628" s="16" t="s">
        <v>3</v>
      </c>
      <c r="AI628" s="16" t="s">
        <v>3</v>
      </c>
      <c r="AJ628" s="15" t="s">
        <v>3</v>
      </c>
      <c r="AK628" s="15" t="s">
        <v>3</v>
      </c>
      <c r="AL628" s="16" t="s">
        <v>3</v>
      </c>
      <c r="AM628" s="16" t="s">
        <v>3</v>
      </c>
      <c r="AN628" s="16" t="s">
        <v>3</v>
      </c>
      <c r="AO628" s="16" t="s">
        <v>3</v>
      </c>
      <c r="AP628" s="16" t="s">
        <v>324</v>
      </c>
      <c r="AQ628" s="16" t="s">
        <v>3</v>
      </c>
      <c r="AR628" s="16" t="s">
        <v>3</v>
      </c>
      <c r="AS628" s="16" t="s">
        <v>3</v>
      </c>
      <c r="AT628" s="16" t="s">
        <v>3</v>
      </c>
      <c r="AU628" s="11" t="s">
        <v>3</v>
      </c>
      <c r="AV628" s="11" t="s">
        <v>3</v>
      </c>
      <c r="AW628" s="11" t="s">
        <v>3</v>
      </c>
      <c r="AX628" s="17" t="str">
        <f>VLOOKUP(G628,'[1]JDA data'!$D:$E,2,0)</f>
        <v>TFA339</v>
      </c>
      <c r="AY628" s="17" t="b">
        <f t="shared" si="41"/>
        <v>1</v>
      </c>
      <c r="AZ628" s="17" t="str">
        <f t="shared" si="42"/>
        <v>PPGT</v>
      </c>
    </row>
    <row r="629" spans="1:52" s="18" customFormat="1" ht="16.5" customHeight="1" x14ac:dyDescent="0.35">
      <c r="A629" s="8" t="str">
        <f>IF(N629="","-",IFERROR(VLOOKUP(N629,'[1]All Route Non-Bailment V76'!$A:$H,5,0),VLOOKUP(N629,'[1]TTVT AAT PxP Bailment EDC V76'!$A:$H,5,0)))</f>
        <v>Non Bailment</v>
      </c>
      <c r="B629" s="9" t="str">
        <f t="shared" si="40"/>
        <v>Completed</v>
      </c>
      <c r="C629" s="10">
        <f t="shared" si="43"/>
        <v>628</v>
      </c>
      <c r="D629" s="11" t="s">
        <v>182</v>
      </c>
      <c r="E629" s="12" t="s">
        <v>44</v>
      </c>
      <c r="F629" s="11" t="s">
        <v>0</v>
      </c>
      <c r="G629" s="11">
        <v>4406802</v>
      </c>
      <c r="H629" s="13" t="str">
        <f>IF(N629="","-",IFERROR(VLOOKUP(N629,'[1]All Route Non-Bailment V76'!$A:$H,7,0),VLOOKUP(N629,'[1]TTVT AAT PxP Bailment EDC V76'!$A:$H,7,0)))</f>
        <v>One way</v>
      </c>
      <c r="I629" s="11" t="s">
        <v>45</v>
      </c>
      <c r="J629" s="12">
        <f t="shared" si="44"/>
        <v>45266</v>
      </c>
      <c r="K629" s="12">
        <v>45266</v>
      </c>
      <c r="L629" s="12">
        <v>45266</v>
      </c>
      <c r="M629" s="12" t="s">
        <v>3</v>
      </c>
      <c r="N629" s="11" t="s">
        <v>484</v>
      </c>
      <c r="O629" s="13" t="str">
        <f>IF(N629="","-",IFERROR(VLOOKUP(N629,'[1]All Route Non-Bailment V76'!$A:$H,6,0),VLOOKUP(N629,'[1]TTVT AAT PxP Bailment EDC V76'!$A:$H,6,0)))</f>
        <v>0 - 5</v>
      </c>
      <c r="P629" s="11">
        <v>1</v>
      </c>
      <c r="Q629" s="11" t="s">
        <v>3</v>
      </c>
      <c r="R629" s="11" t="s">
        <v>3</v>
      </c>
      <c r="S629" s="13" t="str">
        <f>IF(N629="","-",IFERROR(VLOOKUP(N629,'[1]All Route Non-Bailment V76'!$A:$AF,32,0),VLOOKUP(N629,'[1]TTVT AAT PxP Bailment EDC V76'!$A:$AC,29,0)))</f>
        <v>6W</v>
      </c>
      <c r="T629" s="11" t="s">
        <v>350</v>
      </c>
      <c r="U629" s="11" t="s">
        <v>351</v>
      </c>
      <c r="V629" s="14" t="s">
        <v>352</v>
      </c>
      <c r="W629" s="11" t="s">
        <v>353</v>
      </c>
      <c r="X629" s="15" t="s">
        <v>440</v>
      </c>
      <c r="Y629" s="15" t="s">
        <v>441</v>
      </c>
      <c r="Z629" s="16" t="s">
        <v>3</v>
      </c>
      <c r="AA629" s="16" t="s">
        <v>3</v>
      </c>
      <c r="AB629" s="16" t="s">
        <v>3</v>
      </c>
      <c r="AC629" s="16" t="s">
        <v>3</v>
      </c>
      <c r="AD629" s="15" t="s">
        <v>3</v>
      </c>
      <c r="AE629" s="15" t="s">
        <v>3</v>
      </c>
      <c r="AF629" s="16" t="s">
        <v>3</v>
      </c>
      <c r="AG629" s="16" t="s">
        <v>3</v>
      </c>
      <c r="AH629" s="16" t="s">
        <v>3</v>
      </c>
      <c r="AI629" s="16" t="s">
        <v>3</v>
      </c>
      <c r="AJ629" s="15" t="s">
        <v>3</v>
      </c>
      <c r="AK629" s="15" t="s">
        <v>3</v>
      </c>
      <c r="AL629" s="16" t="s">
        <v>3</v>
      </c>
      <c r="AM629" s="16" t="s">
        <v>3</v>
      </c>
      <c r="AN629" s="16" t="s">
        <v>3</v>
      </c>
      <c r="AO629" s="16" t="s">
        <v>3</v>
      </c>
      <c r="AP629" s="16" t="s">
        <v>324</v>
      </c>
      <c r="AQ629" s="16" t="s">
        <v>3</v>
      </c>
      <c r="AR629" s="16" t="s">
        <v>3</v>
      </c>
      <c r="AS629" s="16" t="s">
        <v>3</v>
      </c>
      <c r="AT629" s="16" t="s">
        <v>3</v>
      </c>
      <c r="AU629" s="11" t="s">
        <v>3</v>
      </c>
      <c r="AV629" s="11" t="s">
        <v>3</v>
      </c>
      <c r="AW629" s="11" t="s">
        <v>3</v>
      </c>
      <c r="AX629" s="17" t="str">
        <f>VLOOKUP(G629,'[1]JDA data'!$D:$E,2,0)</f>
        <v>TFA337</v>
      </c>
      <c r="AY629" s="17" t="b">
        <f t="shared" si="41"/>
        <v>1</v>
      </c>
      <c r="AZ629" s="17" t="str">
        <f t="shared" si="42"/>
        <v>PPGT</v>
      </c>
    </row>
    <row r="630" spans="1:52" s="18" customFormat="1" ht="16.5" customHeight="1" x14ac:dyDescent="0.35">
      <c r="A630" s="8" t="str">
        <f>IF(N630="","-",IFERROR(VLOOKUP(N630,'[1]All Route Non-Bailment V76'!$A:$H,5,0),VLOOKUP(N630,'[1]TTVT AAT PxP Bailment EDC V76'!$A:$H,5,0)))</f>
        <v>Non Bailment</v>
      </c>
      <c r="B630" s="9" t="str">
        <f t="shared" si="40"/>
        <v>Completed</v>
      </c>
      <c r="C630" s="10">
        <f t="shared" si="43"/>
        <v>629</v>
      </c>
      <c r="D630" s="11" t="s">
        <v>182</v>
      </c>
      <c r="E630" s="12" t="s">
        <v>44</v>
      </c>
      <c r="F630" s="11" t="s">
        <v>0</v>
      </c>
      <c r="G630" s="11">
        <v>4406803</v>
      </c>
      <c r="H630" s="13" t="str">
        <f>IF(N630="","-",IFERROR(VLOOKUP(N630,'[1]All Route Non-Bailment V76'!$A:$H,7,0),VLOOKUP(N630,'[1]TTVT AAT PxP Bailment EDC V76'!$A:$H,7,0)))</f>
        <v>One way</v>
      </c>
      <c r="I630" s="11" t="s">
        <v>45</v>
      </c>
      <c r="J630" s="12">
        <f t="shared" si="44"/>
        <v>45266</v>
      </c>
      <c r="K630" s="12">
        <v>45266</v>
      </c>
      <c r="L630" s="12">
        <v>45266</v>
      </c>
      <c r="M630" s="12" t="s">
        <v>3</v>
      </c>
      <c r="N630" s="11" t="s">
        <v>485</v>
      </c>
      <c r="O630" s="13" t="str">
        <f>IF(N630="","-",IFERROR(VLOOKUP(N630,'[1]All Route Non-Bailment V76'!$A:$H,6,0),VLOOKUP(N630,'[1]TTVT AAT PxP Bailment EDC V76'!$A:$H,6,0)))</f>
        <v>11 - 20</v>
      </c>
      <c r="P630" s="11">
        <v>1</v>
      </c>
      <c r="Q630" s="11" t="s">
        <v>3</v>
      </c>
      <c r="R630" s="11" t="s">
        <v>3</v>
      </c>
      <c r="S630" s="13" t="str">
        <f>IF(N630="","-",IFERROR(VLOOKUP(N630,'[1]All Route Non-Bailment V76'!$A:$AF,32,0),VLOOKUP(N630,'[1]TTVT AAT PxP Bailment EDC V76'!$A:$AC,29,0)))</f>
        <v>6W</v>
      </c>
      <c r="T630" s="11" t="s">
        <v>350</v>
      </c>
      <c r="U630" s="11" t="s">
        <v>351</v>
      </c>
      <c r="V630" s="14" t="s">
        <v>352</v>
      </c>
      <c r="W630" s="11" t="s">
        <v>353</v>
      </c>
      <c r="X630" s="15" t="s">
        <v>486</v>
      </c>
      <c r="Y630" s="15" t="s">
        <v>487</v>
      </c>
      <c r="Z630" s="16" t="s">
        <v>3</v>
      </c>
      <c r="AA630" s="16" t="s">
        <v>3</v>
      </c>
      <c r="AB630" s="16" t="s">
        <v>3</v>
      </c>
      <c r="AC630" s="16" t="s">
        <v>3</v>
      </c>
      <c r="AD630" s="15" t="s">
        <v>3</v>
      </c>
      <c r="AE630" s="15" t="s">
        <v>3</v>
      </c>
      <c r="AF630" s="16" t="s">
        <v>3</v>
      </c>
      <c r="AG630" s="16" t="s">
        <v>3</v>
      </c>
      <c r="AH630" s="16" t="s">
        <v>3</v>
      </c>
      <c r="AI630" s="16" t="s">
        <v>3</v>
      </c>
      <c r="AJ630" s="15" t="s">
        <v>3</v>
      </c>
      <c r="AK630" s="15" t="s">
        <v>3</v>
      </c>
      <c r="AL630" s="16" t="s">
        <v>3</v>
      </c>
      <c r="AM630" s="16" t="s">
        <v>3</v>
      </c>
      <c r="AN630" s="16" t="s">
        <v>3</v>
      </c>
      <c r="AO630" s="16" t="s">
        <v>3</v>
      </c>
      <c r="AP630" s="16" t="s">
        <v>189</v>
      </c>
      <c r="AQ630" s="16" t="s">
        <v>3</v>
      </c>
      <c r="AR630" s="16" t="s">
        <v>3</v>
      </c>
      <c r="AS630" s="16" t="s">
        <v>3</v>
      </c>
      <c r="AT630" s="16" t="s">
        <v>3</v>
      </c>
      <c r="AU630" s="11" t="s">
        <v>3</v>
      </c>
      <c r="AV630" s="11" t="s">
        <v>3</v>
      </c>
      <c r="AW630" s="11" t="s">
        <v>3</v>
      </c>
      <c r="AX630" s="17" t="str">
        <f>VLOOKUP(G630,'[1]JDA data'!$D:$E,2,0)</f>
        <v>TGA943</v>
      </c>
      <c r="AY630" s="17" t="b">
        <f t="shared" si="41"/>
        <v>1</v>
      </c>
      <c r="AZ630" s="17" t="str">
        <f t="shared" si="42"/>
        <v>PPGT</v>
      </c>
    </row>
    <row r="631" spans="1:52" s="18" customFormat="1" ht="16.5" customHeight="1" x14ac:dyDescent="0.35">
      <c r="A631" s="8" t="str">
        <f>IF(N631="","-",IFERROR(VLOOKUP(N631,'[1]All Route Non-Bailment V76'!$A:$H,5,0),VLOOKUP(N631,'[1]TTVT AAT PxP Bailment EDC V76'!$A:$H,5,0)))</f>
        <v>Non Bailment</v>
      </c>
      <c r="B631" s="9" t="str">
        <f t="shared" si="40"/>
        <v>Completed</v>
      </c>
      <c r="C631" s="10">
        <f t="shared" si="43"/>
        <v>630</v>
      </c>
      <c r="D631" s="11" t="s">
        <v>182</v>
      </c>
      <c r="E631" s="12" t="s">
        <v>44</v>
      </c>
      <c r="F631" s="11" t="s">
        <v>0</v>
      </c>
      <c r="G631" s="11">
        <v>4406804</v>
      </c>
      <c r="H631" s="13" t="str">
        <f>IF(N631="","-",IFERROR(VLOOKUP(N631,'[1]All Route Non-Bailment V76'!$A:$H,7,0),VLOOKUP(N631,'[1]TTVT AAT PxP Bailment EDC V76'!$A:$H,7,0)))</f>
        <v>One way</v>
      </c>
      <c r="I631" s="11" t="s">
        <v>45</v>
      </c>
      <c r="J631" s="12">
        <f t="shared" si="44"/>
        <v>45266</v>
      </c>
      <c r="K631" s="12">
        <v>45266</v>
      </c>
      <c r="L631" s="12">
        <v>45266</v>
      </c>
      <c r="M631" s="12" t="s">
        <v>3</v>
      </c>
      <c r="N631" s="11" t="s">
        <v>488</v>
      </c>
      <c r="O631" s="13" t="str">
        <f>IF(N631="","-",IFERROR(VLOOKUP(N631,'[1]All Route Non-Bailment V76'!$A:$H,6,0),VLOOKUP(N631,'[1]TTVT AAT PxP Bailment EDC V76'!$A:$H,6,0)))</f>
        <v>11 - 20</v>
      </c>
      <c r="P631" s="11">
        <v>1</v>
      </c>
      <c r="Q631" s="11" t="s">
        <v>3</v>
      </c>
      <c r="R631" s="11" t="s">
        <v>3</v>
      </c>
      <c r="S631" s="13" t="str">
        <f>IF(N631="","-",IFERROR(VLOOKUP(N631,'[1]All Route Non-Bailment V76'!$A:$AF,32,0),VLOOKUP(N631,'[1]TTVT AAT PxP Bailment EDC V76'!$A:$AC,29,0)))</f>
        <v>6W</v>
      </c>
      <c r="T631" s="11" t="s">
        <v>350</v>
      </c>
      <c r="U631" s="11" t="s">
        <v>351</v>
      </c>
      <c r="V631" s="14" t="s">
        <v>352</v>
      </c>
      <c r="W631" s="11" t="s">
        <v>353</v>
      </c>
      <c r="X631" s="15" t="s">
        <v>360</v>
      </c>
      <c r="Y631" s="15" t="s">
        <v>361</v>
      </c>
      <c r="Z631" s="16" t="s">
        <v>3</v>
      </c>
      <c r="AA631" s="16" t="s">
        <v>3</v>
      </c>
      <c r="AB631" s="16" t="s">
        <v>3</v>
      </c>
      <c r="AC631" s="16" t="s">
        <v>3</v>
      </c>
      <c r="AD631" s="15" t="s">
        <v>3</v>
      </c>
      <c r="AE631" s="15" t="s">
        <v>3</v>
      </c>
      <c r="AF631" s="16" t="s">
        <v>3</v>
      </c>
      <c r="AG631" s="16" t="s">
        <v>3</v>
      </c>
      <c r="AH631" s="16" t="s">
        <v>3</v>
      </c>
      <c r="AI631" s="16" t="s">
        <v>3</v>
      </c>
      <c r="AJ631" s="15" t="s">
        <v>3</v>
      </c>
      <c r="AK631" s="15" t="s">
        <v>3</v>
      </c>
      <c r="AL631" s="16" t="s">
        <v>3</v>
      </c>
      <c r="AM631" s="16" t="s">
        <v>3</v>
      </c>
      <c r="AN631" s="16" t="s">
        <v>3</v>
      </c>
      <c r="AO631" s="16" t="s">
        <v>3</v>
      </c>
      <c r="AP631" s="16" t="s">
        <v>189</v>
      </c>
      <c r="AQ631" s="16" t="s">
        <v>3</v>
      </c>
      <c r="AR631" s="16" t="s">
        <v>3</v>
      </c>
      <c r="AS631" s="16" t="s">
        <v>3</v>
      </c>
      <c r="AT631" s="16" t="s">
        <v>3</v>
      </c>
      <c r="AU631" s="11" t="s">
        <v>3</v>
      </c>
      <c r="AV631" s="11" t="s">
        <v>3</v>
      </c>
      <c r="AW631" s="11" t="s">
        <v>3</v>
      </c>
      <c r="AX631" s="17" t="str">
        <f>VLOOKUP(G631,'[1]JDA data'!$D:$E,2,0)</f>
        <v>TGA070</v>
      </c>
      <c r="AY631" s="17" t="b">
        <f t="shared" si="41"/>
        <v>1</v>
      </c>
      <c r="AZ631" s="17" t="str">
        <f t="shared" si="42"/>
        <v>PPGT</v>
      </c>
    </row>
    <row r="632" spans="1:52" s="18" customFormat="1" ht="16.5" customHeight="1" x14ac:dyDescent="0.35">
      <c r="A632" s="8" t="str">
        <f>IF(N632="","-",IFERROR(VLOOKUP(N632,'[1]All Route Non-Bailment V76'!$A:$H,5,0),VLOOKUP(N632,'[1]TTVT AAT PxP Bailment EDC V76'!$A:$H,5,0)))</f>
        <v>Non Bailment</v>
      </c>
      <c r="B632" s="9" t="str">
        <f t="shared" si="40"/>
        <v>Completed</v>
      </c>
      <c r="C632" s="10">
        <f t="shared" si="43"/>
        <v>631</v>
      </c>
      <c r="D632" s="11" t="s">
        <v>182</v>
      </c>
      <c r="E632" s="12" t="s">
        <v>44</v>
      </c>
      <c r="F632" s="11" t="s">
        <v>0</v>
      </c>
      <c r="G632" s="11">
        <v>4406805</v>
      </c>
      <c r="H632" s="13" t="str">
        <f>IF(N632="","-",IFERROR(VLOOKUP(N632,'[1]All Route Non-Bailment V76'!$A:$H,7,0),VLOOKUP(N632,'[1]TTVT AAT PxP Bailment EDC V76'!$A:$H,7,0)))</f>
        <v>One way</v>
      </c>
      <c r="I632" s="11" t="s">
        <v>45</v>
      </c>
      <c r="J632" s="12">
        <f t="shared" si="44"/>
        <v>45266</v>
      </c>
      <c r="K632" s="12">
        <v>45266</v>
      </c>
      <c r="L632" s="12">
        <v>45266</v>
      </c>
      <c r="M632" s="12" t="s">
        <v>3</v>
      </c>
      <c r="N632" s="11" t="s">
        <v>489</v>
      </c>
      <c r="O632" s="13" t="str">
        <f>IF(N632="","-",IFERROR(VLOOKUP(N632,'[1]All Route Non-Bailment V76'!$A:$H,6,0),VLOOKUP(N632,'[1]TTVT AAT PxP Bailment EDC V76'!$A:$H,6,0)))</f>
        <v>11 - 20</v>
      </c>
      <c r="P632" s="11">
        <v>1</v>
      </c>
      <c r="Q632" s="11" t="s">
        <v>3</v>
      </c>
      <c r="R632" s="11" t="s">
        <v>3</v>
      </c>
      <c r="S632" s="13" t="str">
        <f>IF(N632="","-",IFERROR(VLOOKUP(N632,'[1]All Route Non-Bailment V76'!$A:$AF,32,0),VLOOKUP(N632,'[1]TTVT AAT PxP Bailment EDC V76'!$A:$AC,29,0)))</f>
        <v>6W</v>
      </c>
      <c r="T632" s="11" t="s">
        <v>350</v>
      </c>
      <c r="U632" s="11" t="s">
        <v>351</v>
      </c>
      <c r="V632" s="14" t="s">
        <v>352</v>
      </c>
      <c r="W632" s="11" t="s">
        <v>353</v>
      </c>
      <c r="X632" s="15" t="s">
        <v>335</v>
      </c>
      <c r="Y632" s="15" t="s">
        <v>336</v>
      </c>
      <c r="Z632" s="16" t="s">
        <v>3</v>
      </c>
      <c r="AA632" s="16" t="s">
        <v>3</v>
      </c>
      <c r="AB632" s="16" t="s">
        <v>3</v>
      </c>
      <c r="AC632" s="16" t="s">
        <v>3</v>
      </c>
      <c r="AD632" s="15" t="s">
        <v>3</v>
      </c>
      <c r="AE632" s="15" t="s">
        <v>3</v>
      </c>
      <c r="AF632" s="16" t="s">
        <v>3</v>
      </c>
      <c r="AG632" s="16" t="s">
        <v>3</v>
      </c>
      <c r="AH632" s="16" t="s">
        <v>3</v>
      </c>
      <c r="AI632" s="16" t="s">
        <v>3</v>
      </c>
      <c r="AJ632" s="15" t="s">
        <v>3</v>
      </c>
      <c r="AK632" s="15" t="s">
        <v>3</v>
      </c>
      <c r="AL632" s="16" t="s">
        <v>3</v>
      </c>
      <c r="AM632" s="16" t="s">
        <v>3</v>
      </c>
      <c r="AN632" s="16" t="s">
        <v>3</v>
      </c>
      <c r="AO632" s="16" t="s">
        <v>3</v>
      </c>
      <c r="AP632" s="16" t="s">
        <v>189</v>
      </c>
      <c r="AQ632" s="16" t="s">
        <v>3</v>
      </c>
      <c r="AR632" s="16" t="s">
        <v>3</v>
      </c>
      <c r="AS632" s="16" t="s">
        <v>3</v>
      </c>
      <c r="AT632" s="16" t="s">
        <v>3</v>
      </c>
      <c r="AU632" s="11" t="s">
        <v>3</v>
      </c>
      <c r="AV632" s="11" t="s">
        <v>3</v>
      </c>
      <c r="AW632" s="11" t="s">
        <v>3</v>
      </c>
      <c r="AX632" s="17" t="str">
        <f>VLOOKUP(G632,'[1]JDA data'!$D:$E,2,0)</f>
        <v>TGA329</v>
      </c>
      <c r="AY632" s="17" t="b">
        <f t="shared" si="41"/>
        <v>1</v>
      </c>
      <c r="AZ632" s="17" t="str">
        <f t="shared" si="42"/>
        <v>PPGT</v>
      </c>
    </row>
    <row r="633" spans="1:52" s="18" customFormat="1" ht="16.5" customHeight="1" x14ac:dyDescent="0.35">
      <c r="A633" s="8" t="str">
        <f>IF(N633="","-",IFERROR(VLOOKUP(N633,'[1]All Route Non-Bailment V76'!$A:$H,5,0),VLOOKUP(N633,'[1]TTVT AAT PxP Bailment EDC V76'!$A:$H,5,0)))</f>
        <v>Non Bailment</v>
      </c>
      <c r="B633" s="9" t="str">
        <f t="shared" si="40"/>
        <v>Completed</v>
      </c>
      <c r="C633" s="10">
        <f t="shared" si="43"/>
        <v>632</v>
      </c>
      <c r="D633" s="11" t="s">
        <v>182</v>
      </c>
      <c r="E633" s="12" t="s">
        <v>44</v>
      </c>
      <c r="F633" s="11" t="s">
        <v>0</v>
      </c>
      <c r="G633" s="11">
        <v>4406811</v>
      </c>
      <c r="H633" s="13" t="str">
        <f>IF(N633="","-",IFERROR(VLOOKUP(N633,'[1]All Route Non-Bailment V76'!$A:$H,7,0),VLOOKUP(N633,'[1]TTVT AAT PxP Bailment EDC V76'!$A:$H,7,0)))</f>
        <v>One way</v>
      </c>
      <c r="I633" s="11" t="s">
        <v>45</v>
      </c>
      <c r="J633" s="12">
        <f t="shared" si="44"/>
        <v>45266</v>
      </c>
      <c r="K633" s="12">
        <v>45266</v>
      </c>
      <c r="L633" s="12">
        <v>45266</v>
      </c>
      <c r="M633" s="12" t="s">
        <v>3</v>
      </c>
      <c r="N633" s="11" t="s">
        <v>476</v>
      </c>
      <c r="O633" s="13" t="str">
        <f>IF(N633="","-",IFERROR(VLOOKUP(N633,'[1]All Route Non-Bailment V76'!$A:$H,6,0),VLOOKUP(N633,'[1]TTVT AAT PxP Bailment EDC V76'!$A:$H,6,0)))</f>
        <v>11 - 20</v>
      </c>
      <c r="P633" s="11">
        <v>1</v>
      </c>
      <c r="Q633" s="11" t="s">
        <v>3</v>
      </c>
      <c r="R633" s="11" t="s">
        <v>3</v>
      </c>
      <c r="S633" s="13" t="str">
        <f>IF(N633="","-",IFERROR(VLOOKUP(N633,'[1]All Route Non-Bailment V76'!$A:$AF,32,0),VLOOKUP(N633,'[1]TTVT AAT PxP Bailment EDC V76'!$A:$AC,29,0)))</f>
        <v>6W</v>
      </c>
      <c r="T633" s="11" t="s">
        <v>48</v>
      </c>
      <c r="U633" s="11" t="s">
        <v>260</v>
      </c>
      <c r="V633" s="14" t="s">
        <v>261</v>
      </c>
      <c r="W633" s="11" t="s">
        <v>262</v>
      </c>
      <c r="X633" s="15" t="s">
        <v>302</v>
      </c>
      <c r="Y633" s="15" t="s">
        <v>303</v>
      </c>
      <c r="Z633" s="16" t="s">
        <v>3</v>
      </c>
      <c r="AA633" s="16" t="s">
        <v>3</v>
      </c>
      <c r="AB633" s="16" t="s">
        <v>3</v>
      </c>
      <c r="AC633" s="16" t="s">
        <v>3</v>
      </c>
      <c r="AD633" s="15" t="s">
        <v>3</v>
      </c>
      <c r="AE633" s="15" t="s">
        <v>3</v>
      </c>
      <c r="AF633" s="16" t="s">
        <v>3</v>
      </c>
      <c r="AG633" s="16" t="s">
        <v>3</v>
      </c>
      <c r="AH633" s="16" t="s">
        <v>3</v>
      </c>
      <c r="AI633" s="16" t="s">
        <v>3</v>
      </c>
      <c r="AJ633" s="15" t="s">
        <v>3</v>
      </c>
      <c r="AK633" s="15" t="s">
        <v>3</v>
      </c>
      <c r="AL633" s="16" t="s">
        <v>3</v>
      </c>
      <c r="AM633" s="16" t="s">
        <v>3</v>
      </c>
      <c r="AN633" s="16" t="s">
        <v>3</v>
      </c>
      <c r="AO633" s="16" t="s">
        <v>3</v>
      </c>
      <c r="AP633" s="16" t="s">
        <v>189</v>
      </c>
      <c r="AQ633" s="16" t="s">
        <v>3</v>
      </c>
      <c r="AR633" s="16" t="s">
        <v>3</v>
      </c>
      <c r="AS633" s="16" t="s">
        <v>3</v>
      </c>
      <c r="AT633" s="16" t="s">
        <v>3</v>
      </c>
      <c r="AU633" s="11" t="s">
        <v>3</v>
      </c>
      <c r="AV633" s="11" t="s">
        <v>3</v>
      </c>
      <c r="AW633" s="11" t="s">
        <v>3</v>
      </c>
      <c r="AX633" s="17" t="str">
        <f>VLOOKUP(G633,'[1]JDA data'!$D:$E,2,0)</f>
        <v>TGA282</v>
      </c>
      <c r="AY633" s="17" t="b">
        <f t="shared" si="41"/>
        <v>1</v>
      </c>
      <c r="AZ633" s="17" t="str">
        <f t="shared" si="42"/>
        <v>PPGT</v>
      </c>
    </row>
    <row r="634" spans="1:52" s="18" customFormat="1" ht="16.5" customHeight="1" x14ac:dyDescent="0.35">
      <c r="A634" s="8" t="str">
        <f>IF(N634="","-",IFERROR(VLOOKUP(N634,'[1]All Route Non-Bailment V76'!$A:$H,5,0),VLOOKUP(N634,'[1]TTVT AAT PxP Bailment EDC V76'!$A:$H,5,0)))</f>
        <v>Non Bailment</v>
      </c>
      <c r="B634" s="9" t="str">
        <f t="shared" si="40"/>
        <v>Completed</v>
      </c>
      <c r="C634" s="10">
        <f t="shared" si="43"/>
        <v>633</v>
      </c>
      <c r="D634" s="11" t="s">
        <v>182</v>
      </c>
      <c r="E634" s="12" t="s">
        <v>44</v>
      </c>
      <c r="F634" s="11" t="s">
        <v>0</v>
      </c>
      <c r="G634" s="11">
        <v>4406812</v>
      </c>
      <c r="H634" s="13" t="str">
        <f>IF(N634="","-",IFERROR(VLOOKUP(N634,'[1]All Route Non-Bailment V76'!$A:$H,7,0),VLOOKUP(N634,'[1]TTVT AAT PxP Bailment EDC V76'!$A:$H,7,0)))</f>
        <v>One way</v>
      </c>
      <c r="I634" s="11" t="s">
        <v>45</v>
      </c>
      <c r="J634" s="12">
        <f t="shared" si="44"/>
        <v>45266</v>
      </c>
      <c r="K634" s="12">
        <v>45266</v>
      </c>
      <c r="L634" s="12">
        <v>45266</v>
      </c>
      <c r="M634" s="12" t="s">
        <v>3</v>
      </c>
      <c r="N634" s="11" t="s">
        <v>452</v>
      </c>
      <c r="O634" s="13" t="str">
        <f>IF(N634="","-",IFERROR(VLOOKUP(N634,'[1]All Route Non-Bailment V76'!$A:$H,6,0),VLOOKUP(N634,'[1]TTVT AAT PxP Bailment EDC V76'!$A:$H,6,0)))</f>
        <v>11 - 20</v>
      </c>
      <c r="P634" s="11">
        <v>1</v>
      </c>
      <c r="Q634" s="11" t="s">
        <v>3</v>
      </c>
      <c r="R634" s="11" t="s">
        <v>3</v>
      </c>
      <c r="S634" s="13" t="str">
        <f>IF(N634="","-",IFERROR(VLOOKUP(N634,'[1]All Route Non-Bailment V76'!$A:$AF,32,0),VLOOKUP(N634,'[1]TTVT AAT PxP Bailment EDC V76'!$A:$AC,29,0)))</f>
        <v>6W</v>
      </c>
      <c r="T634" s="11" t="s">
        <v>48</v>
      </c>
      <c r="U634" s="11" t="s">
        <v>260</v>
      </c>
      <c r="V634" s="14" t="s">
        <v>261</v>
      </c>
      <c r="W634" s="11" t="s">
        <v>262</v>
      </c>
      <c r="X634" s="15" t="s">
        <v>315</v>
      </c>
      <c r="Y634" s="15" t="s">
        <v>316</v>
      </c>
      <c r="Z634" s="16" t="s">
        <v>3</v>
      </c>
      <c r="AA634" s="16" t="s">
        <v>3</v>
      </c>
      <c r="AB634" s="16" t="s">
        <v>3</v>
      </c>
      <c r="AC634" s="16" t="s">
        <v>3</v>
      </c>
      <c r="AD634" s="15" t="s">
        <v>3</v>
      </c>
      <c r="AE634" s="15" t="s">
        <v>3</v>
      </c>
      <c r="AF634" s="16" t="s">
        <v>3</v>
      </c>
      <c r="AG634" s="16" t="s">
        <v>3</v>
      </c>
      <c r="AH634" s="16" t="s">
        <v>3</v>
      </c>
      <c r="AI634" s="16" t="s">
        <v>3</v>
      </c>
      <c r="AJ634" s="15" t="s">
        <v>3</v>
      </c>
      <c r="AK634" s="15" t="s">
        <v>3</v>
      </c>
      <c r="AL634" s="16" t="s">
        <v>3</v>
      </c>
      <c r="AM634" s="16" t="s">
        <v>3</v>
      </c>
      <c r="AN634" s="16" t="s">
        <v>3</v>
      </c>
      <c r="AO634" s="16" t="s">
        <v>3</v>
      </c>
      <c r="AP634" s="16" t="s">
        <v>189</v>
      </c>
      <c r="AQ634" s="16" t="s">
        <v>3</v>
      </c>
      <c r="AR634" s="16" t="s">
        <v>3</v>
      </c>
      <c r="AS634" s="16" t="s">
        <v>3</v>
      </c>
      <c r="AT634" s="16" t="s">
        <v>3</v>
      </c>
      <c r="AU634" s="11" t="s">
        <v>3</v>
      </c>
      <c r="AV634" s="11" t="s">
        <v>3</v>
      </c>
      <c r="AW634" s="11" t="s">
        <v>3</v>
      </c>
      <c r="AX634" s="17" t="str">
        <f>VLOOKUP(G634,'[1]JDA data'!$D:$E,2,0)</f>
        <v>TGA098</v>
      </c>
      <c r="AY634" s="17" t="b">
        <f t="shared" si="41"/>
        <v>1</v>
      </c>
      <c r="AZ634" s="17" t="str">
        <f t="shared" si="42"/>
        <v>PPGT</v>
      </c>
    </row>
    <row r="635" spans="1:52" s="18" customFormat="1" ht="16.5" customHeight="1" x14ac:dyDescent="0.35">
      <c r="A635" s="8" t="str">
        <f>IF(N635="","-",IFERROR(VLOOKUP(N635,'[1]All Route Non-Bailment V76'!$A:$H,5,0),VLOOKUP(N635,'[1]TTVT AAT PxP Bailment EDC V76'!$A:$H,5,0)))</f>
        <v>Non Bailment</v>
      </c>
      <c r="B635" s="9" t="str">
        <f t="shared" si="40"/>
        <v>Completed</v>
      </c>
      <c r="C635" s="10">
        <f t="shared" si="43"/>
        <v>634</v>
      </c>
      <c r="D635" s="11" t="s">
        <v>229</v>
      </c>
      <c r="E635" s="12" t="s">
        <v>44</v>
      </c>
      <c r="F635" s="11" t="s">
        <v>0</v>
      </c>
      <c r="G635" s="11">
        <v>4407337</v>
      </c>
      <c r="H635" s="13" t="str">
        <f>IF(N635="","-",IFERROR(VLOOKUP(N635,'[1]All Route Non-Bailment V76'!$A:$H,7,0),VLOOKUP(N635,'[1]TTVT AAT PxP Bailment EDC V76'!$A:$H,7,0)))</f>
        <v>One way</v>
      </c>
      <c r="I635" s="11" t="s">
        <v>45</v>
      </c>
      <c r="J635" s="12">
        <f t="shared" si="44"/>
        <v>45266</v>
      </c>
      <c r="K635" s="12">
        <v>45266</v>
      </c>
      <c r="L635" s="12">
        <v>45266</v>
      </c>
      <c r="M635" s="12" t="s">
        <v>3</v>
      </c>
      <c r="N635" s="11" t="s">
        <v>293</v>
      </c>
      <c r="O635" s="13" t="str">
        <f>IF(N635="","-",IFERROR(VLOOKUP(N635,'[1]All Route Non-Bailment V76'!$A:$H,6,0),VLOOKUP(N635,'[1]TTVT AAT PxP Bailment EDC V76'!$A:$H,6,0)))</f>
        <v>6 - 10</v>
      </c>
      <c r="P635" s="11">
        <v>1</v>
      </c>
      <c r="Q635" s="11" t="s">
        <v>3</v>
      </c>
      <c r="R635" s="11" t="s">
        <v>3</v>
      </c>
      <c r="S635" s="13" t="str">
        <f>IF(N635="","-",IFERROR(VLOOKUP(N635,'[1]All Route Non-Bailment V76'!$A:$AF,32,0),VLOOKUP(N635,'[1]TTVT AAT PxP Bailment EDC V76'!$A:$AC,29,0)))</f>
        <v>6W</v>
      </c>
      <c r="T635" s="11" t="s">
        <v>48</v>
      </c>
      <c r="U635" s="11" t="s">
        <v>230</v>
      </c>
      <c r="V635" s="14" t="s">
        <v>231</v>
      </c>
      <c r="W635" s="11" t="s">
        <v>232</v>
      </c>
      <c r="X635" s="15" t="s">
        <v>291</v>
      </c>
      <c r="Y635" s="15" t="s">
        <v>292</v>
      </c>
      <c r="Z635" s="16" t="s">
        <v>3</v>
      </c>
      <c r="AA635" s="16" t="s">
        <v>3</v>
      </c>
      <c r="AB635" s="16" t="s">
        <v>3</v>
      </c>
      <c r="AC635" s="16" t="s">
        <v>3</v>
      </c>
      <c r="AD635" s="15" t="s">
        <v>3</v>
      </c>
      <c r="AE635" s="15" t="s">
        <v>3</v>
      </c>
      <c r="AF635" s="16" t="s">
        <v>3</v>
      </c>
      <c r="AG635" s="16" t="s">
        <v>3</v>
      </c>
      <c r="AH635" s="16" t="s">
        <v>3</v>
      </c>
      <c r="AI635" s="16" t="s">
        <v>3</v>
      </c>
      <c r="AJ635" s="15" t="s">
        <v>3</v>
      </c>
      <c r="AK635" s="15" t="s">
        <v>3</v>
      </c>
      <c r="AL635" s="16" t="s">
        <v>3</v>
      </c>
      <c r="AM635" s="16" t="s">
        <v>3</v>
      </c>
      <c r="AN635" s="16" t="s">
        <v>3</v>
      </c>
      <c r="AO635" s="16" t="s">
        <v>3</v>
      </c>
      <c r="AP635" s="16" t="s">
        <v>189</v>
      </c>
      <c r="AQ635" s="16" t="s">
        <v>3</v>
      </c>
      <c r="AR635" s="16" t="s">
        <v>3</v>
      </c>
      <c r="AS635" s="16" t="s">
        <v>3</v>
      </c>
      <c r="AT635" s="16" t="s">
        <v>3</v>
      </c>
      <c r="AU635" s="11" t="s">
        <v>3</v>
      </c>
      <c r="AV635" s="11" t="s">
        <v>3</v>
      </c>
      <c r="AW635" s="11" t="s">
        <v>3</v>
      </c>
      <c r="AX635" s="17" t="str">
        <f>VLOOKUP(G635,'[1]JDA data'!$D:$E,2,0)</f>
        <v>TGA334</v>
      </c>
      <c r="AY635" s="17" t="b">
        <f t="shared" si="41"/>
        <v>1</v>
      </c>
      <c r="AZ635" s="17" t="str">
        <f t="shared" si="42"/>
        <v>RRCS</v>
      </c>
    </row>
    <row r="636" spans="1:52" s="18" customFormat="1" ht="16.5" customHeight="1" x14ac:dyDescent="0.35">
      <c r="A636" s="8" t="str">
        <f>IF(N636="","-",IFERROR(VLOOKUP(N636,'[1]All Route Non-Bailment V76'!$A:$H,5,0),VLOOKUP(N636,'[1]TTVT AAT PxP Bailment EDC V76'!$A:$H,5,0)))</f>
        <v>Non Bailment</v>
      </c>
      <c r="B636" s="9" t="str">
        <f t="shared" si="40"/>
        <v>Completed</v>
      </c>
      <c r="C636" s="10">
        <f t="shared" si="43"/>
        <v>635</v>
      </c>
      <c r="D636" s="11" t="s">
        <v>194</v>
      </c>
      <c r="E636" s="12" t="s">
        <v>44</v>
      </c>
      <c r="F636" s="11" t="s">
        <v>0</v>
      </c>
      <c r="G636" s="11">
        <v>4407443</v>
      </c>
      <c r="H636" s="13" t="str">
        <f>IF(N636="","-",IFERROR(VLOOKUP(N636,'[1]All Route Non-Bailment V76'!$A:$H,7,0),VLOOKUP(N636,'[1]TTVT AAT PxP Bailment EDC V76'!$A:$H,7,0)))</f>
        <v>One way</v>
      </c>
      <c r="I636" s="11" t="s">
        <v>45</v>
      </c>
      <c r="J636" s="12">
        <f t="shared" si="44"/>
        <v>45267</v>
      </c>
      <c r="K636" s="12">
        <v>45267</v>
      </c>
      <c r="L636" s="12">
        <v>45267</v>
      </c>
      <c r="M636" s="12" t="s">
        <v>3</v>
      </c>
      <c r="N636" s="11" t="s">
        <v>490</v>
      </c>
      <c r="O636" s="13" t="str">
        <f>IF(N636="","-",IFERROR(VLOOKUP(N636,'[1]All Route Non-Bailment V76'!$A:$H,6,0),VLOOKUP(N636,'[1]TTVT AAT PxP Bailment EDC V76'!$A:$H,6,0)))</f>
        <v>21 - 30</v>
      </c>
      <c r="P636" s="11">
        <v>1</v>
      </c>
      <c r="Q636" s="11" t="s">
        <v>3</v>
      </c>
      <c r="R636" s="11" t="s">
        <v>3</v>
      </c>
      <c r="S636" s="13" t="str">
        <f>IF(N636="","-",IFERROR(VLOOKUP(N636,'[1]All Route Non-Bailment V76'!$A:$AF,32,0),VLOOKUP(N636,'[1]TTVT AAT PxP Bailment EDC V76'!$A:$AC,29,0)))</f>
        <v>6W</v>
      </c>
      <c r="T636" s="11" t="s">
        <v>48</v>
      </c>
      <c r="U636" s="11" t="s">
        <v>204</v>
      </c>
      <c r="V636" s="14" t="s">
        <v>205</v>
      </c>
      <c r="W636" s="11" t="s">
        <v>206</v>
      </c>
      <c r="X636" s="15" t="s">
        <v>305</v>
      </c>
      <c r="Y636" s="15" t="s">
        <v>306</v>
      </c>
      <c r="Z636" s="16" t="s">
        <v>3</v>
      </c>
      <c r="AA636" s="16" t="s">
        <v>3</v>
      </c>
      <c r="AB636" s="16" t="s">
        <v>3</v>
      </c>
      <c r="AC636" s="16" t="s">
        <v>3</v>
      </c>
      <c r="AD636" s="15" t="s">
        <v>3</v>
      </c>
      <c r="AE636" s="15" t="s">
        <v>3</v>
      </c>
      <c r="AF636" s="16" t="s">
        <v>3</v>
      </c>
      <c r="AG636" s="16" t="s">
        <v>3</v>
      </c>
      <c r="AH636" s="16" t="s">
        <v>3</v>
      </c>
      <c r="AI636" s="16" t="s">
        <v>3</v>
      </c>
      <c r="AJ636" s="15" t="s">
        <v>3</v>
      </c>
      <c r="AK636" s="15" t="s">
        <v>3</v>
      </c>
      <c r="AL636" s="16" t="s">
        <v>3</v>
      </c>
      <c r="AM636" s="16" t="s">
        <v>3</v>
      </c>
      <c r="AN636" s="16" t="s">
        <v>3</v>
      </c>
      <c r="AO636" s="16" t="s">
        <v>3</v>
      </c>
      <c r="AP636" s="16" t="s">
        <v>189</v>
      </c>
      <c r="AQ636" s="16" t="s">
        <v>3</v>
      </c>
      <c r="AR636" s="16" t="s">
        <v>3</v>
      </c>
      <c r="AS636" s="16" t="s">
        <v>3</v>
      </c>
      <c r="AT636" s="16" t="s">
        <v>3</v>
      </c>
      <c r="AU636" s="11" t="s">
        <v>3</v>
      </c>
      <c r="AV636" s="11" t="s">
        <v>3</v>
      </c>
      <c r="AW636" s="11" t="s">
        <v>3</v>
      </c>
      <c r="AX636" s="17" t="str">
        <f>VLOOKUP(G636,'[1]JDA data'!$D:$E,2,0)</f>
        <v>TGA066</v>
      </c>
      <c r="AY636" s="17" t="b">
        <f t="shared" si="41"/>
        <v>1</v>
      </c>
      <c r="AZ636" s="17" t="str">
        <f t="shared" si="42"/>
        <v>SBA</v>
      </c>
    </row>
    <row r="637" spans="1:52" s="18" customFormat="1" ht="16.5" customHeight="1" x14ac:dyDescent="0.35">
      <c r="A637" s="8" t="str">
        <f>IF(N637="","-",IFERROR(VLOOKUP(N637,'[1]All Route Non-Bailment V76'!$A:$H,5,0),VLOOKUP(N637,'[1]TTVT AAT PxP Bailment EDC V76'!$A:$H,5,0)))</f>
        <v>Non Bailment</v>
      </c>
      <c r="B637" s="9" t="str">
        <f t="shared" si="40"/>
        <v>Completed</v>
      </c>
      <c r="C637" s="10">
        <f t="shared" si="43"/>
        <v>636</v>
      </c>
      <c r="D637" s="11" t="s">
        <v>190</v>
      </c>
      <c r="E637" s="12" t="s">
        <v>44</v>
      </c>
      <c r="F637" s="11" t="s">
        <v>0</v>
      </c>
      <c r="G637" s="11">
        <v>4407444</v>
      </c>
      <c r="H637" s="13" t="str">
        <f>IF(N637="","-",IFERROR(VLOOKUP(N637,'[1]All Route Non-Bailment V76'!$A:$H,7,0),VLOOKUP(N637,'[1]TTVT AAT PxP Bailment EDC V76'!$A:$H,7,0)))</f>
        <v>One way</v>
      </c>
      <c r="I637" s="11" t="s">
        <v>45</v>
      </c>
      <c r="J637" s="12">
        <f t="shared" si="44"/>
        <v>45267</v>
      </c>
      <c r="K637" s="12">
        <v>45267</v>
      </c>
      <c r="L637" s="12">
        <v>45267</v>
      </c>
      <c r="M637" s="12" t="s">
        <v>3</v>
      </c>
      <c r="N637" s="11" t="s">
        <v>491</v>
      </c>
      <c r="O637" s="13" t="str">
        <f>IF(N637="","-",IFERROR(VLOOKUP(N637,'[1]All Route Non-Bailment V76'!$A:$H,6,0),VLOOKUP(N637,'[1]TTVT AAT PxP Bailment EDC V76'!$A:$H,6,0)))</f>
        <v>21 - 30</v>
      </c>
      <c r="P637" s="11">
        <v>1</v>
      </c>
      <c r="Q637" s="11" t="s">
        <v>3</v>
      </c>
      <c r="R637" s="11" t="s">
        <v>3</v>
      </c>
      <c r="S637" s="13" t="str">
        <f>IF(N637="","-",IFERROR(VLOOKUP(N637,'[1]All Route Non-Bailment V76'!$A:$AF,32,0),VLOOKUP(N637,'[1]TTVT AAT PxP Bailment EDC V76'!$A:$AC,29,0)))</f>
        <v>6W</v>
      </c>
      <c r="T637" s="11" t="s">
        <v>48</v>
      </c>
      <c r="U637" s="11" t="s">
        <v>217</v>
      </c>
      <c r="V637" s="14" t="s">
        <v>218</v>
      </c>
      <c r="W637" s="11" t="s">
        <v>219</v>
      </c>
      <c r="X637" s="15" t="s">
        <v>305</v>
      </c>
      <c r="Y637" s="15" t="s">
        <v>306</v>
      </c>
      <c r="Z637" s="16" t="s">
        <v>3</v>
      </c>
      <c r="AA637" s="16" t="s">
        <v>3</v>
      </c>
      <c r="AB637" s="16" t="s">
        <v>3</v>
      </c>
      <c r="AC637" s="16" t="s">
        <v>3</v>
      </c>
      <c r="AD637" s="15" t="s">
        <v>3</v>
      </c>
      <c r="AE637" s="15" t="s">
        <v>3</v>
      </c>
      <c r="AF637" s="16" t="s">
        <v>3</v>
      </c>
      <c r="AG637" s="16" t="s">
        <v>3</v>
      </c>
      <c r="AH637" s="16" t="s">
        <v>3</v>
      </c>
      <c r="AI637" s="16" t="s">
        <v>3</v>
      </c>
      <c r="AJ637" s="15" t="s">
        <v>3</v>
      </c>
      <c r="AK637" s="15" t="s">
        <v>3</v>
      </c>
      <c r="AL637" s="16" t="s">
        <v>3</v>
      </c>
      <c r="AM637" s="16" t="s">
        <v>3</v>
      </c>
      <c r="AN637" s="16" t="s">
        <v>3</v>
      </c>
      <c r="AO637" s="16" t="s">
        <v>3</v>
      </c>
      <c r="AP637" s="16" t="s">
        <v>189</v>
      </c>
      <c r="AQ637" s="16" t="s">
        <v>3</v>
      </c>
      <c r="AR637" s="16" t="s">
        <v>3</v>
      </c>
      <c r="AS637" s="16" t="s">
        <v>3</v>
      </c>
      <c r="AT637" s="16" t="s">
        <v>3</v>
      </c>
      <c r="AU637" s="11" t="s">
        <v>3</v>
      </c>
      <c r="AV637" s="11" t="s">
        <v>3</v>
      </c>
      <c r="AW637" s="11" t="s">
        <v>3</v>
      </c>
      <c r="AX637" s="17" t="str">
        <f>VLOOKUP(G637,'[1]JDA data'!$D:$E,2,0)</f>
        <v>TGA350</v>
      </c>
      <c r="AY637" s="17" t="b">
        <f t="shared" si="41"/>
        <v>1</v>
      </c>
      <c r="AZ637" s="17" t="str">
        <f t="shared" si="42"/>
        <v>SPL</v>
      </c>
    </row>
    <row r="638" spans="1:52" s="18" customFormat="1" ht="16.5" customHeight="1" x14ac:dyDescent="0.35">
      <c r="A638" s="8" t="str">
        <f>IF(N638="","-",IFERROR(VLOOKUP(N638,'[1]All Route Non-Bailment V76'!$A:$H,5,0),VLOOKUP(N638,'[1]TTVT AAT PxP Bailment EDC V76'!$A:$H,5,0)))</f>
        <v>Non Bailment</v>
      </c>
      <c r="B638" s="9" t="str">
        <f t="shared" si="40"/>
        <v>Completed</v>
      </c>
      <c r="C638" s="10">
        <f t="shared" si="43"/>
        <v>637</v>
      </c>
      <c r="D638" s="11" t="s">
        <v>182</v>
      </c>
      <c r="E638" s="12" t="s">
        <v>44</v>
      </c>
      <c r="F638" s="11" t="s">
        <v>0</v>
      </c>
      <c r="G638" s="11">
        <v>4407445</v>
      </c>
      <c r="H638" s="13" t="str">
        <f>IF(N638="","-",IFERROR(VLOOKUP(N638,'[1]All Route Non-Bailment V76'!$A:$H,7,0),VLOOKUP(N638,'[1]TTVT AAT PxP Bailment EDC V76'!$A:$H,7,0)))</f>
        <v>One way</v>
      </c>
      <c r="I638" s="11" t="s">
        <v>45</v>
      </c>
      <c r="J638" s="12">
        <f t="shared" si="44"/>
        <v>45267</v>
      </c>
      <c r="K638" s="12">
        <v>45267</v>
      </c>
      <c r="L638" s="12">
        <v>45267</v>
      </c>
      <c r="M638" s="12" t="s">
        <v>3</v>
      </c>
      <c r="N638" s="11" t="s">
        <v>491</v>
      </c>
      <c r="O638" s="13" t="str">
        <f>IF(N638="","-",IFERROR(VLOOKUP(N638,'[1]All Route Non-Bailment V76'!$A:$H,6,0),VLOOKUP(N638,'[1]TTVT AAT PxP Bailment EDC V76'!$A:$H,6,0)))</f>
        <v>21 - 30</v>
      </c>
      <c r="P638" s="11">
        <v>1</v>
      </c>
      <c r="Q638" s="11" t="s">
        <v>3</v>
      </c>
      <c r="R638" s="11" t="s">
        <v>3</v>
      </c>
      <c r="S638" s="13" t="str">
        <f>IF(N638="","-",IFERROR(VLOOKUP(N638,'[1]All Route Non-Bailment V76'!$A:$AF,32,0),VLOOKUP(N638,'[1]TTVT AAT PxP Bailment EDC V76'!$A:$AC,29,0)))</f>
        <v>6W</v>
      </c>
      <c r="T638" s="11" t="s">
        <v>48</v>
      </c>
      <c r="U638" s="11" t="s">
        <v>201</v>
      </c>
      <c r="V638" s="14" t="s">
        <v>202</v>
      </c>
      <c r="W638" s="11" t="s">
        <v>203</v>
      </c>
      <c r="X638" s="15" t="s">
        <v>305</v>
      </c>
      <c r="Y638" s="15" t="s">
        <v>306</v>
      </c>
      <c r="Z638" s="16" t="s">
        <v>3</v>
      </c>
      <c r="AA638" s="16" t="s">
        <v>3</v>
      </c>
      <c r="AB638" s="16" t="s">
        <v>3</v>
      </c>
      <c r="AC638" s="16" t="s">
        <v>3</v>
      </c>
      <c r="AD638" s="15" t="s">
        <v>3</v>
      </c>
      <c r="AE638" s="15" t="s">
        <v>3</v>
      </c>
      <c r="AF638" s="16" t="s">
        <v>3</v>
      </c>
      <c r="AG638" s="16" t="s">
        <v>3</v>
      </c>
      <c r="AH638" s="16" t="s">
        <v>3</v>
      </c>
      <c r="AI638" s="16" t="s">
        <v>3</v>
      </c>
      <c r="AJ638" s="15" t="s">
        <v>3</v>
      </c>
      <c r="AK638" s="15" t="s">
        <v>3</v>
      </c>
      <c r="AL638" s="16" t="s">
        <v>3</v>
      </c>
      <c r="AM638" s="16" t="s">
        <v>3</v>
      </c>
      <c r="AN638" s="16" t="s">
        <v>3</v>
      </c>
      <c r="AO638" s="16" t="s">
        <v>3</v>
      </c>
      <c r="AP638" s="16" t="s">
        <v>189</v>
      </c>
      <c r="AQ638" s="16" t="s">
        <v>3</v>
      </c>
      <c r="AR638" s="16" t="s">
        <v>3</v>
      </c>
      <c r="AS638" s="16" t="s">
        <v>3</v>
      </c>
      <c r="AT638" s="16" t="s">
        <v>3</v>
      </c>
      <c r="AU638" s="11" t="s">
        <v>3</v>
      </c>
      <c r="AV638" s="11" t="s">
        <v>3</v>
      </c>
      <c r="AW638" s="11" t="s">
        <v>3</v>
      </c>
      <c r="AX638" s="17" t="str">
        <f>VLOOKUP(G638,'[1]JDA data'!$D:$E,2,0)</f>
        <v>TGA350</v>
      </c>
      <c r="AY638" s="17" t="b">
        <f t="shared" si="41"/>
        <v>1</v>
      </c>
      <c r="AZ638" s="17" t="str">
        <f t="shared" si="42"/>
        <v>PPGT</v>
      </c>
    </row>
    <row r="639" spans="1:52" s="18" customFormat="1" ht="16.5" customHeight="1" x14ac:dyDescent="0.35">
      <c r="A639" s="8" t="str">
        <f>IF(N639="","-",IFERROR(VLOOKUP(N639,'[1]All Route Non-Bailment V76'!$A:$H,5,0),VLOOKUP(N639,'[1]TTVT AAT PxP Bailment EDC V76'!$A:$H,5,0)))</f>
        <v>Non Bailment</v>
      </c>
      <c r="B639" s="9" t="str">
        <f t="shared" si="40"/>
        <v>Completed</v>
      </c>
      <c r="C639" s="10">
        <f t="shared" si="43"/>
        <v>638</v>
      </c>
      <c r="D639" s="11" t="s">
        <v>194</v>
      </c>
      <c r="E639" s="12" t="s">
        <v>44</v>
      </c>
      <c r="F639" s="11" t="s">
        <v>0</v>
      </c>
      <c r="G639" s="11">
        <v>4407446</v>
      </c>
      <c r="H639" s="13" t="str">
        <f>IF(N639="","-",IFERROR(VLOOKUP(N639,'[1]All Route Non-Bailment V76'!$A:$H,7,0),VLOOKUP(N639,'[1]TTVT AAT PxP Bailment EDC V76'!$A:$H,7,0)))</f>
        <v>One way</v>
      </c>
      <c r="I639" s="11" t="s">
        <v>45</v>
      </c>
      <c r="J639" s="12">
        <f t="shared" si="44"/>
        <v>45267</v>
      </c>
      <c r="K639" s="12">
        <v>45267</v>
      </c>
      <c r="L639" s="12">
        <v>45267</v>
      </c>
      <c r="M639" s="12" t="s">
        <v>3</v>
      </c>
      <c r="N639" s="11" t="s">
        <v>492</v>
      </c>
      <c r="O639" s="13" t="str">
        <f>IF(N639="","-",IFERROR(VLOOKUP(N639,'[1]All Route Non-Bailment V76'!$A:$H,6,0),VLOOKUP(N639,'[1]TTVT AAT PxP Bailment EDC V76'!$A:$H,6,0)))</f>
        <v>0 - 5</v>
      </c>
      <c r="P639" s="11">
        <v>1</v>
      </c>
      <c r="Q639" s="11" t="s">
        <v>3</v>
      </c>
      <c r="R639" s="11" t="s">
        <v>3</v>
      </c>
      <c r="S639" s="13" t="str">
        <f>IF(N639="","-",IFERROR(VLOOKUP(N639,'[1]All Route Non-Bailment V76'!$A:$AF,32,0),VLOOKUP(N639,'[1]TTVT AAT PxP Bailment EDC V76'!$A:$AC,29,0)))</f>
        <v>6W</v>
      </c>
      <c r="T639" s="11" t="s">
        <v>48</v>
      </c>
      <c r="U639" s="11" t="s">
        <v>204</v>
      </c>
      <c r="V639" s="14" t="s">
        <v>205</v>
      </c>
      <c r="W639" s="11" t="s">
        <v>206</v>
      </c>
      <c r="X639" s="15" t="s">
        <v>434</v>
      </c>
      <c r="Y639" s="15" t="s">
        <v>435</v>
      </c>
      <c r="Z639" s="16" t="s">
        <v>3</v>
      </c>
      <c r="AA639" s="16" t="s">
        <v>3</v>
      </c>
      <c r="AB639" s="16" t="s">
        <v>3</v>
      </c>
      <c r="AC639" s="16" t="s">
        <v>3</v>
      </c>
      <c r="AD639" s="15" t="s">
        <v>3</v>
      </c>
      <c r="AE639" s="15" t="s">
        <v>3</v>
      </c>
      <c r="AF639" s="16" t="s">
        <v>3</v>
      </c>
      <c r="AG639" s="16" t="s">
        <v>3</v>
      </c>
      <c r="AH639" s="16" t="s">
        <v>3</v>
      </c>
      <c r="AI639" s="16" t="s">
        <v>3</v>
      </c>
      <c r="AJ639" s="15" t="s">
        <v>3</v>
      </c>
      <c r="AK639" s="15" t="s">
        <v>3</v>
      </c>
      <c r="AL639" s="16" t="s">
        <v>3</v>
      </c>
      <c r="AM639" s="16" t="s">
        <v>3</v>
      </c>
      <c r="AN639" s="16" t="s">
        <v>3</v>
      </c>
      <c r="AO639" s="16" t="s">
        <v>3</v>
      </c>
      <c r="AP639" s="16" t="s">
        <v>189</v>
      </c>
      <c r="AQ639" s="16" t="s">
        <v>3</v>
      </c>
      <c r="AR639" s="16" t="s">
        <v>3</v>
      </c>
      <c r="AS639" s="16" t="s">
        <v>3</v>
      </c>
      <c r="AT639" s="16" t="s">
        <v>3</v>
      </c>
      <c r="AU639" s="11" t="s">
        <v>3</v>
      </c>
      <c r="AV639" s="11" t="s">
        <v>3</v>
      </c>
      <c r="AW639" s="11" t="s">
        <v>3</v>
      </c>
      <c r="AX639" s="17" t="str">
        <f>VLOOKUP(G639,'[1]JDA data'!$D:$E,2,0)</f>
        <v>TGA068</v>
      </c>
      <c r="AY639" s="17" t="b">
        <f t="shared" si="41"/>
        <v>1</v>
      </c>
      <c r="AZ639" s="17" t="str">
        <f t="shared" si="42"/>
        <v>SBA</v>
      </c>
    </row>
    <row r="640" spans="1:52" s="18" customFormat="1" ht="16.5" customHeight="1" x14ac:dyDescent="0.35">
      <c r="A640" s="8" t="str">
        <f>IF(N640="","-",IFERROR(VLOOKUP(N640,'[1]All Route Non-Bailment V76'!$A:$H,5,0),VLOOKUP(N640,'[1]TTVT AAT PxP Bailment EDC V76'!$A:$H,5,0)))</f>
        <v>Non Bailment</v>
      </c>
      <c r="B640" s="9" t="str">
        <f t="shared" si="40"/>
        <v>Completed</v>
      </c>
      <c r="C640" s="10">
        <f t="shared" si="43"/>
        <v>639</v>
      </c>
      <c r="D640" s="11" t="s">
        <v>194</v>
      </c>
      <c r="E640" s="12" t="s">
        <v>44</v>
      </c>
      <c r="F640" s="11" t="s">
        <v>0</v>
      </c>
      <c r="G640" s="11">
        <v>4407447</v>
      </c>
      <c r="H640" s="13" t="str">
        <f>IF(N640="","-",IFERROR(VLOOKUP(N640,'[1]All Route Non-Bailment V76'!$A:$H,7,0),VLOOKUP(N640,'[1]TTVT AAT PxP Bailment EDC V76'!$A:$H,7,0)))</f>
        <v>One way</v>
      </c>
      <c r="I640" s="11" t="s">
        <v>45</v>
      </c>
      <c r="J640" s="12">
        <f t="shared" si="44"/>
        <v>45267</v>
      </c>
      <c r="K640" s="12">
        <v>45267</v>
      </c>
      <c r="L640" s="12">
        <v>45267</v>
      </c>
      <c r="M640" s="12" t="s">
        <v>3</v>
      </c>
      <c r="N640" s="11" t="s">
        <v>492</v>
      </c>
      <c r="O640" s="13" t="str">
        <f>IF(N640="","-",IFERROR(VLOOKUP(N640,'[1]All Route Non-Bailment V76'!$A:$H,6,0),VLOOKUP(N640,'[1]TTVT AAT PxP Bailment EDC V76'!$A:$H,6,0)))</f>
        <v>0 - 5</v>
      </c>
      <c r="P640" s="11">
        <v>1</v>
      </c>
      <c r="Q640" s="11" t="s">
        <v>3</v>
      </c>
      <c r="R640" s="11" t="s">
        <v>3</v>
      </c>
      <c r="S640" s="13" t="str">
        <f>IF(N640="","-",IFERROR(VLOOKUP(N640,'[1]All Route Non-Bailment V76'!$A:$AF,32,0),VLOOKUP(N640,'[1]TTVT AAT PxP Bailment EDC V76'!$A:$AC,29,0)))</f>
        <v>6W</v>
      </c>
      <c r="T640" s="11" t="s">
        <v>48</v>
      </c>
      <c r="U640" s="11" t="s">
        <v>204</v>
      </c>
      <c r="V640" s="14" t="s">
        <v>205</v>
      </c>
      <c r="W640" s="11" t="s">
        <v>206</v>
      </c>
      <c r="X640" s="15" t="s">
        <v>434</v>
      </c>
      <c r="Y640" s="15" t="s">
        <v>435</v>
      </c>
      <c r="Z640" s="16" t="s">
        <v>3</v>
      </c>
      <c r="AA640" s="16" t="s">
        <v>3</v>
      </c>
      <c r="AB640" s="16" t="s">
        <v>3</v>
      </c>
      <c r="AC640" s="16" t="s">
        <v>3</v>
      </c>
      <c r="AD640" s="15" t="s">
        <v>3</v>
      </c>
      <c r="AE640" s="15" t="s">
        <v>3</v>
      </c>
      <c r="AF640" s="16" t="s">
        <v>3</v>
      </c>
      <c r="AG640" s="16" t="s">
        <v>3</v>
      </c>
      <c r="AH640" s="16" t="s">
        <v>3</v>
      </c>
      <c r="AI640" s="16" t="s">
        <v>3</v>
      </c>
      <c r="AJ640" s="15" t="s">
        <v>3</v>
      </c>
      <c r="AK640" s="15" t="s">
        <v>3</v>
      </c>
      <c r="AL640" s="16" t="s">
        <v>3</v>
      </c>
      <c r="AM640" s="16" t="s">
        <v>3</v>
      </c>
      <c r="AN640" s="16" t="s">
        <v>3</v>
      </c>
      <c r="AO640" s="16" t="s">
        <v>3</v>
      </c>
      <c r="AP640" s="16" t="s">
        <v>189</v>
      </c>
      <c r="AQ640" s="16" t="s">
        <v>3</v>
      </c>
      <c r="AR640" s="16" t="s">
        <v>3</v>
      </c>
      <c r="AS640" s="16" t="s">
        <v>3</v>
      </c>
      <c r="AT640" s="16" t="s">
        <v>3</v>
      </c>
      <c r="AU640" s="11" t="s">
        <v>3</v>
      </c>
      <c r="AV640" s="11" t="s">
        <v>3</v>
      </c>
      <c r="AW640" s="11" t="s">
        <v>3</v>
      </c>
      <c r="AX640" s="17" t="str">
        <f>VLOOKUP(G640,'[1]JDA data'!$D:$E,2,0)</f>
        <v>TGA068</v>
      </c>
      <c r="AY640" s="17" t="b">
        <f t="shared" si="41"/>
        <v>1</v>
      </c>
      <c r="AZ640" s="17" t="str">
        <f t="shared" si="42"/>
        <v>SBA</v>
      </c>
    </row>
    <row r="641" spans="1:52" s="18" customFormat="1" ht="16.5" customHeight="1" x14ac:dyDescent="0.35">
      <c r="A641" s="8" t="str">
        <f>IF(N641="","-",IFERROR(VLOOKUP(N641,'[1]All Route Non-Bailment V76'!$A:$H,5,0),VLOOKUP(N641,'[1]TTVT AAT PxP Bailment EDC V76'!$A:$H,5,0)))</f>
        <v>Non Bailment</v>
      </c>
      <c r="B641" s="9" t="str">
        <f t="shared" si="40"/>
        <v>Completed</v>
      </c>
      <c r="C641" s="10">
        <f t="shared" si="43"/>
        <v>640</v>
      </c>
      <c r="D641" s="11" t="s">
        <v>190</v>
      </c>
      <c r="E641" s="12" t="s">
        <v>44</v>
      </c>
      <c r="F641" s="11" t="s">
        <v>0</v>
      </c>
      <c r="G641" s="11">
        <v>4407448</v>
      </c>
      <c r="H641" s="13" t="str">
        <f>IF(N641="","-",IFERROR(VLOOKUP(N641,'[1]All Route Non-Bailment V76'!$A:$H,7,0),VLOOKUP(N641,'[1]TTVT AAT PxP Bailment EDC V76'!$A:$H,7,0)))</f>
        <v>One way</v>
      </c>
      <c r="I641" s="11" t="s">
        <v>45</v>
      </c>
      <c r="J641" s="12">
        <f t="shared" si="44"/>
        <v>45267</v>
      </c>
      <c r="K641" s="12">
        <v>45267</v>
      </c>
      <c r="L641" s="12">
        <v>45267</v>
      </c>
      <c r="M641" s="12" t="s">
        <v>3</v>
      </c>
      <c r="N641" s="11" t="s">
        <v>493</v>
      </c>
      <c r="O641" s="13" t="str">
        <f>IF(N641="","-",IFERROR(VLOOKUP(N641,'[1]All Route Non-Bailment V76'!$A:$H,6,0),VLOOKUP(N641,'[1]TTVT AAT PxP Bailment EDC V76'!$A:$H,6,0)))</f>
        <v>11 - 20</v>
      </c>
      <c r="P641" s="11">
        <v>1</v>
      </c>
      <c r="Q641" s="11" t="s">
        <v>3</v>
      </c>
      <c r="R641" s="11" t="s">
        <v>3</v>
      </c>
      <c r="S641" s="13" t="str">
        <f>IF(N641="","-",IFERROR(VLOOKUP(N641,'[1]All Route Non-Bailment V76'!$A:$AF,32,0),VLOOKUP(N641,'[1]TTVT AAT PxP Bailment EDC V76'!$A:$AC,29,0)))</f>
        <v>6W</v>
      </c>
      <c r="T641" s="11" t="s">
        <v>48</v>
      </c>
      <c r="U641" s="11" t="s">
        <v>191</v>
      </c>
      <c r="V641" s="14" t="s">
        <v>192</v>
      </c>
      <c r="W641" s="11" t="s">
        <v>193</v>
      </c>
      <c r="X641" s="15" t="s">
        <v>494</v>
      </c>
      <c r="Y641" s="15" t="s">
        <v>495</v>
      </c>
      <c r="Z641" s="16" t="s">
        <v>3</v>
      </c>
      <c r="AA641" s="16" t="s">
        <v>3</v>
      </c>
      <c r="AB641" s="16" t="s">
        <v>3</v>
      </c>
      <c r="AC641" s="16" t="s">
        <v>3</v>
      </c>
      <c r="AD641" s="15" t="s">
        <v>3</v>
      </c>
      <c r="AE641" s="15" t="s">
        <v>3</v>
      </c>
      <c r="AF641" s="16" t="s">
        <v>3</v>
      </c>
      <c r="AG641" s="16" t="s">
        <v>3</v>
      </c>
      <c r="AH641" s="16" t="s">
        <v>3</v>
      </c>
      <c r="AI641" s="16" t="s">
        <v>3</v>
      </c>
      <c r="AJ641" s="15" t="s">
        <v>3</v>
      </c>
      <c r="AK641" s="15" t="s">
        <v>3</v>
      </c>
      <c r="AL641" s="16" t="s">
        <v>3</v>
      </c>
      <c r="AM641" s="16" t="s">
        <v>3</v>
      </c>
      <c r="AN641" s="16" t="s">
        <v>3</v>
      </c>
      <c r="AO641" s="16" t="s">
        <v>3</v>
      </c>
      <c r="AP641" s="16" t="s">
        <v>189</v>
      </c>
      <c r="AQ641" s="16" t="s">
        <v>3</v>
      </c>
      <c r="AR641" s="16" t="s">
        <v>3</v>
      </c>
      <c r="AS641" s="16" t="s">
        <v>3</v>
      </c>
      <c r="AT641" s="16" t="s">
        <v>3</v>
      </c>
      <c r="AU641" s="11" t="s">
        <v>3</v>
      </c>
      <c r="AV641" s="11" t="s">
        <v>3</v>
      </c>
      <c r="AW641" s="11" t="s">
        <v>3</v>
      </c>
      <c r="AX641" s="17" t="str">
        <f>VLOOKUP(G641,'[1]JDA data'!$D:$E,2,0)</f>
        <v>TGA191</v>
      </c>
      <c r="AY641" s="17" t="b">
        <f t="shared" si="41"/>
        <v>1</v>
      </c>
      <c r="AZ641" s="17" t="str">
        <f t="shared" si="42"/>
        <v>SPL</v>
      </c>
    </row>
    <row r="642" spans="1:52" s="18" customFormat="1" ht="16.5" customHeight="1" x14ac:dyDescent="0.35">
      <c r="A642" s="8" t="str">
        <f>IF(N642="","-",IFERROR(VLOOKUP(N642,'[1]All Route Non-Bailment V76'!$A:$H,5,0),VLOOKUP(N642,'[1]TTVT AAT PxP Bailment EDC V76'!$A:$H,5,0)))</f>
        <v>Non Bailment</v>
      </c>
      <c r="B642" s="9" t="str">
        <f t="shared" ref="B642:B705" si="45">IF(J642="","",IF(COUNTBLANK(C642:AT642)&gt;0,"Check","Completed"))</f>
        <v>Completed</v>
      </c>
      <c r="C642" s="10">
        <f t="shared" si="43"/>
        <v>641</v>
      </c>
      <c r="D642" s="11" t="s">
        <v>182</v>
      </c>
      <c r="E642" s="12" t="s">
        <v>44</v>
      </c>
      <c r="F642" s="11" t="s">
        <v>0</v>
      </c>
      <c r="G642" s="11">
        <v>4407449</v>
      </c>
      <c r="H642" s="13" t="str">
        <f>IF(N642="","-",IFERROR(VLOOKUP(N642,'[1]All Route Non-Bailment V76'!$A:$H,7,0),VLOOKUP(N642,'[1]TTVT AAT PxP Bailment EDC V76'!$A:$H,7,0)))</f>
        <v>One way</v>
      </c>
      <c r="I642" s="11" t="s">
        <v>45</v>
      </c>
      <c r="J642" s="12">
        <f t="shared" si="44"/>
        <v>45267</v>
      </c>
      <c r="K642" s="12">
        <v>45267</v>
      </c>
      <c r="L642" s="12">
        <v>45267</v>
      </c>
      <c r="M642" s="12" t="s">
        <v>3</v>
      </c>
      <c r="N642" s="11" t="s">
        <v>493</v>
      </c>
      <c r="O642" s="13" t="str">
        <f>IF(N642="","-",IFERROR(VLOOKUP(N642,'[1]All Route Non-Bailment V76'!$A:$H,6,0),VLOOKUP(N642,'[1]TTVT AAT PxP Bailment EDC V76'!$A:$H,6,0)))</f>
        <v>11 - 20</v>
      </c>
      <c r="P642" s="11">
        <v>1</v>
      </c>
      <c r="Q642" s="11" t="s">
        <v>3</v>
      </c>
      <c r="R642" s="11" t="s">
        <v>3</v>
      </c>
      <c r="S642" s="13" t="str">
        <f>IF(N642="","-",IFERROR(VLOOKUP(N642,'[1]All Route Non-Bailment V76'!$A:$AF,32,0),VLOOKUP(N642,'[1]TTVT AAT PxP Bailment EDC V76'!$A:$AC,29,0)))</f>
        <v>6W</v>
      </c>
      <c r="T642" s="11" t="s">
        <v>48</v>
      </c>
      <c r="U642" s="11" t="s">
        <v>201</v>
      </c>
      <c r="V642" s="14" t="s">
        <v>202</v>
      </c>
      <c r="W642" s="11" t="s">
        <v>203</v>
      </c>
      <c r="X642" s="15" t="s">
        <v>494</v>
      </c>
      <c r="Y642" s="15" t="s">
        <v>495</v>
      </c>
      <c r="Z642" s="16" t="s">
        <v>3</v>
      </c>
      <c r="AA642" s="16" t="s">
        <v>3</v>
      </c>
      <c r="AB642" s="16" t="s">
        <v>3</v>
      </c>
      <c r="AC642" s="16" t="s">
        <v>3</v>
      </c>
      <c r="AD642" s="15" t="s">
        <v>3</v>
      </c>
      <c r="AE642" s="15" t="s">
        <v>3</v>
      </c>
      <c r="AF642" s="16" t="s">
        <v>3</v>
      </c>
      <c r="AG642" s="16" t="s">
        <v>3</v>
      </c>
      <c r="AH642" s="16" t="s">
        <v>3</v>
      </c>
      <c r="AI642" s="16" t="s">
        <v>3</v>
      </c>
      <c r="AJ642" s="15" t="s">
        <v>3</v>
      </c>
      <c r="AK642" s="15" t="s">
        <v>3</v>
      </c>
      <c r="AL642" s="16" t="s">
        <v>3</v>
      </c>
      <c r="AM642" s="16" t="s">
        <v>3</v>
      </c>
      <c r="AN642" s="16" t="s">
        <v>3</v>
      </c>
      <c r="AO642" s="16" t="s">
        <v>3</v>
      </c>
      <c r="AP642" s="16" t="s">
        <v>189</v>
      </c>
      <c r="AQ642" s="16" t="s">
        <v>3</v>
      </c>
      <c r="AR642" s="16" t="s">
        <v>3</v>
      </c>
      <c r="AS642" s="16" t="s">
        <v>3</v>
      </c>
      <c r="AT642" s="16" t="s">
        <v>3</v>
      </c>
      <c r="AU642" s="11" t="s">
        <v>3</v>
      </c>
      <c r="AV642" s="11" t="s">
        <v>3</v>
      </c>
      <c r="AW642" s="11" t="s">
        <v>3</v>
      </c>
      <c r="AX642" s="17" t="str">
        <f>VLOOKUP(G642,'[1]JDA data'!$D:$E,2,0)</f>
        <v>TGA191</v>
      </c>
      <c r="AY642" s="17" t="b">
        <f t="shared" ref="AY642:AY705" si="46">AX642=N642</f>
        <v>1</v>
      </c>
      <c r="AZ642" s="17" t="str">
        <f t="shared" ref="AZ642:AZ705" si="47">D642</f>
        <v>PPGT</v>
      </c>
    </row>
    <row r="643" spans="1:52" s="18" customFormat="1" ht="16.5" customHeight="1" x14ac:dyDescent="0.35">
      <c r="A643" s="8" t="str">
        <f>IF(N643="","-",IFERROR(VLOOKUP(N643,'[1]All Route Non-Bailment V76'!$A:$H,5,0),VLOOKUP(N643,'[1]TTVT AAT PxP Bailment EDC V76'!$A:$H,5,0)))</f>
        <v>Non Bailment</v>
      </c>
      <c r="B643" s="9" t="str">
        <f t="shared" si="45"/>
        <v>Completed</v>
      </c>
      <c r="C643" s="10">
        <f t="shared" si="43"/>
        <v>642</v>
      </c>
      <c r="D643" s="11" t="s">
        <v>190</v>
      </c>
      <c r="E643" s="12" t="s">
        <v>44</v>
      </c>
      <c r="F643" s="11" t="s">
        <v>0</v>
      </c>
      <c r="G643" s="11">
        <v>4407450</v>
      </c>
      <c r="H643" s="13" t="str">
        <f>IF(N643="","-",IFERROR(VLOOKUP(N643,'[1]All Route Non-Bailment V76'!$A:$H,7,0),VLOOKUP(N643,'[1]TTVT AAT PxP Bailment EDC V76'!$A:$H,7,0)))</f>
        <v>One way</v>
      </c>
      <c r="I643" s="11" t="s">
        <v>45</v>
      </c>
      <c r="J643" s="12">
        <f t="shared" si="44"/>
        <v>45267</v>
      </c>
      <c r="K643" s="12">
        <v>45267</v>
      </c>
      <c r="L643" s="12">
        <v>45267</v>
      </c>
      <c r="M643" s="12" t="s">
        <v>3</v>
      </c>
      <c r="N643" s="11" t="s">
        <v>496</v>
      </c>
      <c r="O643" s="13" t="str">
        <f>IF(N643="","-",IFERROR(VLOOKUP(N643,'[1]All Route Non-Bailment V76'!$A:$H,6,0),VLOOKUP(N643,'[1]TTVT AAT PxP Bailment EDC V76'!$A:$H,6,0)))</f>
        <v>11 - 20</v>
      </c>
      <c r="P643" s="11">
        <v>1</v>
      </c>
      <c r="Q643" s="11" t="s">
        <v>3</v>
      </c>
      <c r="R643" s="11" t="s">
        <v>3</v>
      </c>
      <c r="S643" s="13" t="str">
        <f>IF(N643="","-",IFERROR(VLOOKUP(N643,'[1]All Route Non-Bailment V76'!$A:$AF,32,0),VLOOKUP(N643,'[1]TTVT AAT PxP Bailment EDC V76'!$A:$AC,29,0)))</f>
        <v>6W</v>
      </c>
      <c r="T643" s="11" t="s">
        <v>48</v>
      </c>
      <c r="U643" s="11" t="s">
        <v>217</v>
      </c>
      <c r="V643" s="14" t="s">
        <v>218</v>
      </c>
      <c r="W643" s="11" t="s">
        <v>219</v>
      </c>
      <c r="X643" s="15" t="s">
        <v>497</v>
      </c>
      <c r="Y643" s="15" t="s">
        <v>498</v>
      </c>
      <c r="Z643" s="16" t="s">
        <v>3</v>
      </c>
      <c r="AA643" s="16" t="s">
        <v>3</v>
      </c>
      <c r="AB643" s="16" t="s">
        <v>3</v>
      </c>
      <c r="AC643" s="16" t="s">
        <v>3</v>
      </c>
      <c r="AD643" s="15" t="s">
        <v>3</v>
      </c>
      <c r="AE643" s="15" t="s">
        <v>3</v>
      </c>
      <c r="AF643" s="16" t="s">
        <v>3</v>
      </c>
      <c r="AG643" s="16" t="s">
        <v>3</v>
      </c>
      <c r="AH643" s="16" t="s">
        <v>3</v>
      </c>
      <c r="AI643" s="16" t="s">
        <v>3</v>
      </c>
      <c r="AJ643" s="15" t="s">
        <v>3</v>
      </c>
      <c r="AK643" s="15" t="s">
        <v>3</v>
      </c>
      <c r="AL643" s="16" t="s">
        <v>3</v>
      </c>
      <c r="AM643" s="16" t="s">
        <v>3</v>
      </c>
      <c r="AN643" s="16" t="s">
        <v>3</v>
      </c>
      <c r="AO643" s="16" t="s">
        <v>3</v>
      </c>
      <c r="AP643" s="16" t="s">
        <v>189</v>
      </c>
      <c r="AQ643" s="16" t="s">
        <v>3</v>
      </c>
      <c r="AR643" s="16" t="s">
        <v>3</v>
      </c>
      <c r="AS643" s="16" t="s">
        <v>3</v>
      </c>
      <c r="AT643" s="16" t="s">
        <v>3</v>
      </c>
      <c r="AU643" s="11" t="s">
        <v>3</v>
      </c>
      <c r="AV643" s="11" t="s">
        <v>3</v>
      </c>
      <c r="AW643" s="11" t="s">
        <v>3</v>
      </c>
      <c r="AX643" s="17" t="str">
        <f>VLOOKUP(G643,'[1]JDA data'!$D:$E,2,0)</f>
        <v>TGA357</v>
      </c>
      <c r="AY643" s="17" t="b">
        <f t="shared" si="46"/>
        <v>1</v>
      </c>
      <c r="AZ643" s="17" t="str">
        <f t="shared" si="47"/>
        <v>SPL</v>
      </c>
    </row>
    <row r="644" spans="1:52" s="18" customFormat="1" ht="16.5" customHeight="1" x14ac:dyDescent="0.35">
      <c r="A644" s="8" t="str">
        <f>IF(N644="","-",IFERROR(VLOOKUP(N644,'[1]All Route Non-Bailment V76'!$A:$H,5,0),VLOOKUP(N644,'[1]TTVT AAT PxP Bailment EDC V76'!$A:$H,5,0)))</f>
        <v>Non Bailment</v>
      </c>
      <c r="B644" s="9" t="str">
        <f t="shared" si="45"/>
        <v>Completed</v>
      </c>
      <c r="C644" s="10">
        <f t="shared" ref="C644:C707" si="48">C643+1</f>
        <v>643</v>
      </c>
      <c r="D644" s="11" t="s">
        <v>190</v>
      </c>
      <c r="E644" s="12" t="s">
        <v>44</v>
      </c>
      <c r="F644" s="11" t="s">
        <v>0</v>
      </c>
      <c r="G644" s="11">
        <v>4407471</v>
      </c>
      <c r="H644" s="13" t="str">
        <f>IF(N644="","-",IFERROR(VLOOKUP(N644,'[1]All Route Non-Bailment V76'!$A:$H,7,0),VLOOKUP(N644,'[1]TTVT AAT PxP Bailment EDC V76'!$A:$H,7,0)))</f>
        <v>One way</v>
      </c>
      <c r="I644" s="11" t="s">
        <v>45</v>
      </c>
      <c r="J644" s="12">
        <f t="shared" si="44"/>
        <v>45267</v>
      </c>
      <c r="K644" s="12">
        <v>45267</v>
      </c>
      <c r="L644" s="12">
        <v>45267</v>
      </c>
      <c r="M644" s="12" t="s">
        <v>3</v>
      </c>
      <c r="N644" s="11" t="s">
        <v>452</v>
      </c>
      <c r="O644" s="13" t="str">
        <f>IF(N644="","-",IFERROR(VLOOKUP(N644,'[1]All Route Non-Bailment V76'!$A:$H,6,0),VLOOKUP(N644,'[1]TTVT AAT PxP Bailment EDC V76'!$A:$H,6,0)))</f>
        <v>11 - 20</v>
      </c>
      <c r="P644" s="11">
        <v>1</v>
      </c>
      <c r="Q644" s="11" t="s">
        <v>3</v>
      </c>
      <c r="R644" s="11" t="s">
        <v>3</v>
      </c>
      <c r="S644" s="13" t="str">
        <f>IF(N644="","-",IFERROR(VLOOKUP(N644,'[1]All Route Non-Bailment V76'!$A:$AF,32,0),VLOOKUP(N644,'[1]TTVT AAT PxP Bailment EDC V76'!$A:$AC,29,0)))</f>
        <v>6W</v>
      </c>
      <c r="T644" s="11" t="s">
        <v>48</v>
      </c>
      <c r="U644" s="11" t="s">
        <v>217</v>
      </c>
      <c r="V644" s="14" t="s">
        <v>218</v>
      </c>
      <c r="W644" s="11" t="s">
        <v>219</v>
      </c>
      <c r="X644" s="15" t="s">
        <v>315</v>
      </c>
      <c r="Y644" s="15" t="s">
        <v>316</v>
      </c>
      <c r="Z644" s="16" t="s">
        <v>3</v>
      </c>
      <c r="AA644" s="16" t="s">
        <v>3</v>
      </c>
      <c r="AB644" s="16" t="s">
        <v>3</v>
      </c>
      <c r="AC644" s="16" t="s">
        <v>3</v>
      </c>
      <c r="AD644" s="15" t="s">
        <v>3</v>
      </c>
      <c r="AE644" s="15" t="s">
        <v>3</v>
      </c>
      <c r="AF644" s="16" t="s">
        <v>3</v>
      </c>
      <c r="AG644" s="16" t="s">
        <v>3</v>
      </c>
      <c r="AH644" s="16" t="s">
        <v>3</v>
      </c>
      <c r="AI644" s="16" t="s">
        <v>3</v>
      </c>
      <c r="AJ644" s="15" t="s">
        <v>3</v>
      </c>
      <c r="AK644" s="15" t="s">
        <v>3</v>
      </c>
      <c r="AL644" s="16" t="s">
        <v>3</v>
      </c>
      <c r="AM644" s="16" t="s">
        <v>3</v>
      </c>
      <c r="AN644" s="16" t="s">
        <v>3</v>
      </c>
      <c r="AO644" s="16" t="s">
        <v>3</v>
      </c>
      <c r="AP644" s="16" t="s">
        <v>189</v>
      </c>
      <c r="AQ644" s="16" t="s">
        <v>3</v>
      </c>
      <c r="AR644" s="16" t="s">
        <v>3</v>
      </c>
      <c r="AS644" s="16" t="s">
        <v>3</v>
      </c>
      <c r="AT644" s="16" t="s">
        <v>3</v>
      </c>
      <c r="AU644" s="11" t="s">
        <v>3</v>
      </c>
      <c r="AV644" s="11" t="s">
        <v>3</v>
      </c>
      <c r="AW644" s="11" t="s">
        <v>3</v>
      </c>
      <c r="AX644" s="17" t="str">
        <f>VLOOKUP(G644,'[1]JDA data'!$D:$E,2,0)</f>
        <v>TGA098</v>
      </c>
      <c r="AY644" s="17" t="b">
        <f t="shared" si="46"/>
        <v>1</v>
      </c>
      <c r="AZ644" s="17" t="str">
        <f t="shared" si="47"/>
        <v>SPL</v>
      </c>
    </row>
    <row r="645" spans="1:52" s="18" customFormat="1" ht="16.5" customHeight="1" x14ac:dyDescent="0.35">
      <c r="A645" s="8" t="str">
        <f>IF(N645="","-",IFERROR(VLOOKUP(N645,'[1]All Route Non-Bailment V76'!$A:$H,5,0),VLOOKUP(N645,'[1]TTVT AAT PxP Bailment EDC V76'!$A:$H,5,0)))</f>
        <v>Non Bailment</v>
      </c>
      <c r="B645" s="9" t="str">
        <f t="shared" si="45"/>
        <v>Completed</v>
      </c>
      <c r="C645" s="10">
        <f t="shared" si="48"/>
        <v>644</v>
      </c>
      <c r="D645" s="11" t="s">
        <v>182</v>
      </c>
      <c r="E645" s="12" t="s">
        <v>44</v>
      </c>
      <c r="F645" s="11" t="s">
        <v>0</v>
      </c>
      <c r="G645" s="11">
        <v>4407472</v>
      </c>
      <c r="H645" s="13" t="str">
        <f>IF(N645="","-",IFERROR(VLOOKUP(N645,'[1]All Route Non-Bailment V76'!$A:$H,7,0),VLOOKUP(N645,'[1]TTVT AAT PxP Bailment EDC V76'!$A:$H,7,0)))</f>
        <v>One way</v>
      </c>
      <c r="I645" s="11" t="s">
        <v>45</v>
      </c>
      <c r="J645" s="12">
        <f t="shared" si="44"/>
        <v>45267</v>
      </c>
      <c r="K645" s="12">
        <v>45267</v>
      </c>
      <c r="L645" s="12">
        <v>45267</v>
      </c>
      <c r="M645" s="12" t="s">
        <v>3</v>
      </c>
      <c r="N645" s="11" t="s">
        <v>499</v>
      </c>
      <c r="O645" s="13" t="str">
        <f>IF(N645="","-",IFERROR(VLOOKUP(N645,'[1]All Route Non-Bailment V76'!$A:$H,6,0),VLOOKUP(N645,'[1]TTVT AAT PxP Bailment EDC V76'!$A:$H,6,0)))</f>
        <v>11 - 20</v>
      </c>
      <c r="P645" s="11">
        <v>1</v>
      </c>
      <c r="Q645" s="11" t="s">
        <v>3</v>
      </c>
      <c r="R645" s="11" t="s">
        <v>3</v>
      </c>
      <c r="S645" s="13" t="str">
        <f>IF(N645="","-",IFERROR(VLOOKUP(N645,'[1]All Route Non-Bailment V76'!$A:$AF,32,0),VLOOKUP(N645,'[1]TTVT AAT PxP Bailment EDC V76'!$A:$AC,29,0)))</f>
        <v>6W</v>
      </c>
      <c r="T645" s="11" t="s">
        <v>48</v>
      </c>
      <c r="U645" s="11" t="s">
        <v>213</v>
      </c>
      <c r="V645" s="14" t="s">
        <v>214</v>
      </c>
      <c r="W645" s="11" t="s">
        <v>215</v>
      </c>
      <c r="X645" s="15" t="s">
        <v>243</v>
      </c>
      <c r="Y645" s="15" t="s">
        <v>244</v>
      </c>
      <c r="Z645" s="16" t="s">
        <v>3</v>
      </c>
      <c r="AA645" s="16" t="s">
        <v>3</v>
      </c>
      <c r="AB645" s="16" t="s">
        <v>3</v>
      </c>
      <c r="AC645" s="16" t="s">
        <v>3</v>
      </c>
      <c r="AD645" s="15" t="s">
        <v>3</v>
      </c>
      <c r="AE645" s="15" t="s">
        <v>3</v>
      </c>
      <c r="AF645" s="16" t="s">
        <v>3</v>
      </c>
      <c r="AG645" s="16" t="s">
        <v>3</v>
      </c>
      <c r="AH645" s="16" t="s">
        <v>3</v>
      </c>
      <c r="AI645" s="16" t="s">
        <v>3</v>
      </c>
      <c r="AJ645" s="15" t="s">
        <v>3</v>
      </c>
      <c r="AK645" s="15" t="s">
        <v>3</v>
      </c>
      <c r="AL645" s="16" t="s">
        <v>3</v>
      </c>
      <c r="AM645" s="16" t="s">
        <v>3</v>
      </c>
      <c r="AN645" s="16" t="s">
        <v>3</v>
      </c>
      <c r="AO645" s="16" t="s">
        <v>3</v>
      </c>
      <c r="AP645" s="16" t="s">
        <v>189</v>
      </c>
      <c r="AQ645" s="16" t="s">
        <v>3</v>
      </c>
      <c r="AR645" s="16" t="s">
        <v>3</v>
      </c>
      <c r="AS645" s="16" t="s">
        <v>3</v>
      </c>
      <c r="AT645" s="16" t="s">
        <v>3</v>
      </c>
      <c r="AU645" s="11" t="s">
        <v>3</v>
      </c>
      <c r="AV645" s="11" t="s">
        <v>3</v>
      </c>
      <c r="AW645" s="11" t="s">
        <v>3</v>
      </c>
      <c r="AX645" s="17" t="str">
        <f>VLOOKUP(G645,'[1]JDA data'!$D:$E,2,0)</f>
        <v>TGA010</v>
      </c>
      <c r="AY645" s="17" t="b">
        <f t="shared" si="46"/>
        <v>1</v>
      </c>
      <c r="AZ645" s="17" t="str">
        <f t="shared" si="47"/>
        <v>PPGT</v>
      </c>
    </row>
    <row r="646" spans="1:52" s="18" customFormat="1" ht="16.5" customHeight="1" x14ac:dyDescent="0.35">
      <c r="A646" s="8" t="str">
        <f>IF(N646="","-",IFERROR(VLOOKUP(N646,'[1]All Route Non-Bailment V76'!$A:$H,5,0),VLOOKUP(N646,'[1]TTVT AAT PxP Bailment EDC V76'!$A:$H,5,0)))</f>
        <v>Non Bailment</v>
      </c>
      <c r="B646" s="9" t="str">
        <f t="shared" si="45"/>
        <v>Completed</v>
      </c>
      <c r="C646" s="10">
        <f t="shared" si="48"/>
        <v>645</v>
      </c>
      <c r="D646" s="11" t="s">
        <v>182</v>
      </c>
      <c r="E646" s="12" t="s">
        <v>44</v>
      </c>
      <c r="F646" s="11" t="s">
        <v>0</v>
      </c>
      <c r="G646" s="11">
        <v>4407473</v>
      </c>
      <c r="H646" s="13" t="str">
        <f>IF(N646="","-",IFERROR(VLOOKUP(N646,'[1]All Route Non-Bailment V76'!$A:$H,7,0),VLOOKUP(N646,'[1]TTVT AAT PxP Bailment EDC V76'!$A:$H,7,0)))</f>
        <v>One way</v>
      </c>
      <c r="I646" s="11" t="s">
        <v>45</v>
      </c>
      <c r="J646" s="12">
        <f t="shared" si="44"/>
        <v>45267</v>
      </c>
      <c r="K646" s="12">
        <v>45267</v>
      </c>
      <c r="L646" s="12">
        <v>45267</v>
      </c>
      <c r="M646" s="12" t="s">
        <v>3</v>
      </c>
      <c r="N646" s="11" t="s">
        <v>337</v>
      </c>
      <c r="O646" s="13" t="str">
        <f>IF(N646="","-",IFERROR(VLOOKUP(N646,'[1]All Route Non-Bailment V76'!$A:$H,6,0),VLOOKUP(N646,'[1]TTVT AAT PxP Bailment EDC V76'!$A:$H,6,0)))</f>
        <v>11 - 20</v>
      </c>
      <c r="P646" s="11">
        <v>1</v>
      </c>
      <c r="Q646" s="11" t="s">
        <v>3</v>
      </c>
      <c r="R646" s="11" t="s">
        <v>3</v>
      </c>
      <c r="S646" s="13" t="str">
        <f>IF(N646="","-",IFERROR(VLOOKUP(N646,'[1]All Route Non-Bailment V76'!$A:$AF,32,0),VLOOKUP(N646,'[1]TTVT AAT PxP Bailment EDC V76'!$A:$AC,29,0)))</f>
        <v>6W</v>
      </c>
      <c r="T646" s="11" t="s">
        <v>48</v>
      </c>
      <c r="U646" s="11" t="s">
        <v>213</v>
      </c>
      <c r="V646" s="14" t="s">
        <v>214</v>
      </c>
      <c r="W646" s="11" t="s">
        <v>215</v>
      </c>
      <c r="X646" s="15" t="s">
        <v>338</v>
      </c>
      <c r="Y646" s="15" t="s">
        <v>339</v>
      </c>
      <c r="Z646" s="16" t="s">
        <v>3</v>
      </c>
      <c r="AA646" s="16" t="s">
        <v>3</v>
      </c>
      <c r="AB646" s="16" t="s">
        <v>3</v>
      </c>
      <c r="AC646" s="16" t="s">
        <v>3</v>
      </c>
      <c r="AD646" s="15" t="s">
        <v>3</v>
      </c>
      <c r="AE646" s="15" t="s">
        <v>3</v>
      </c>
      <c r="AF646" s="16" t="s">
        <v>3</v>
      </c>
      <c r="AG646" s="16" t="s">
        <v>3</v>
      </c>
      <c r="AH646" s="16" t="s">
        <v>3</v>
      </c>
      <c r="AI646" s="16" t="s">
        <v>3</v>
      </c>
      <c r="AJ646" s="15" t="s">
        <v>3</v>
      </c>
      <c r="AK646" s="15" t="s">
        <v>3</v>
      </c>
      <c r="AL646" s="16" t="s">
        <v>3</v>
      </c>
      <c r="AM646" s="16" t="s">
        <v>3</v>
      </c>
      <c r="AN646" s="16" t="s">
        <v>3</v>
      </c>
      <c r="AO646" s="16" t="s">
        <v>3</v>
      </c>
      <c r="AP646" s="16" t="s">
        <v>189</v>
      </c>
      <c r="AQ646" s="16" t="s">
        <v>3</v>
      </c>
      <c r="AR646" s="16" t="s">
        <v>3</v>
      </c>
      <c r="AS646" s="16" t="s">
        <v>3</v>
      </c>
      <c r="AT646" s="16" t="s">
        <v>3</v>
      </c>
      <c r="AU646" s="11" t="s">
        <v>3</v>
      </c>
      <c r="AV646" s="11" t="s">
        <v>3</v>
      </c>
      <c r="AW646" s="11" t="s">
        <v>3</v>
      </c>
      <c r="AX646" s="17" t="str">
        <f>VLOOKUP(G646,'[1]JDA data'!$D:$E,2,0)</f>
        <v>TGA038</v>
      </c>
      <c r="AY646" s="17" t="b">
        <f t="shared" si="46"/>
        <v>1</v>
      </c>
      <c r="AZ646" s="17" t="str">
        <f t="shared" si="47"/>
        <v>PPGT</v>
      </c>
    </row>
    <row r="647" spans="1:52" s="18" customFormat="1" ht="16.5" customHeight="1" x14ac:dyDescent="0.35">
      <c r="A647" s="8" t="str">
        <f>IF(N647="","-",IFERROR(VLOOKUP(N647,'[1]All Route Non-Bailment V76'!$A:$H,5,0),VLOOKUP(N647,'[1]TTVT AAT PxP Bailment EDC V76'!$A:$H,5,0)))</f>
        <v>Non Bailment</v>
      </c>
      <c r="B647" s="9" t="str">
        <f t="shared" si="45"/>
        <v>Completed</v>
      </c>
      <c r="C647" s="10">
        <f t="shared" si="48"/>
        <v>646</v>
      </c>
      <c r="D647" s="11" t="s">
        <v>182</v>
      </c>
      <c r="E647" s="12" t="s">
        <v>44</v>
      </c>
      <c r="F647" s="11" t="s">
        <v>0</v>
      </c>
      <c r="G647" s="11">
        <v>4404629</v>
      </c>
      <c r="H647" s="13" t="str">
        <f>IF(N647="","-",IFERROR(VLOOKUP(N647,'[1]All Route Non-Bailment V76'!$A:$H,7,0),VLOOKUP(N647,'[1]TTVT AAT PxP Bailment EDC V76'!$A:$H,7,0)))</f>
        <v>One way</v>
      </c>
      <c r="I647" s="11" t="s">
        <v>45</v>
      </c>
      <c r="J647" s="12">
        <f t="shared" si="44"/>
        <v>45267</v>
      </c>
      <c r="K647" s="12">
        <v>45267</v>
      </c>
      <c r="L647" s="12">
        <v>45267</v>
      </c>
      <c r="M647" s="12" t="s">
        <v>3</v>
      </c>
      <c r="N647" s="11" t="s">
        <v>500</v>
      </c>
      <c r="O647" s="13" t="str">
        <f>IF(N647="","-",IFERROR(VLOOKUP(N647,'[1]All Route Non-Bailment V76'!$A:$H,6,0),VLOOKUP(N647,'[1]TTVT AAT PxP Bailment EDC V76'!$A:$H,6,0)))</f>
        <v>21 - 30</v>
      </c>
      <c r="P647" s="11">
        <v>1</v>
      </c>
      <c r="Q647" s="11" t="s">
        <v>3</v>
      </c>
      <c r="R647" s="11" t="s">
        <v>3</v>
      </c>
      <c r="S647" s="13" t="str">
        <f>IF(N647="","-",IFERROR(VLOOKUP(N647,'[1]All Route Non-Bailment V76'!$A:$AF,32,0),VLOOKUP(N647,'[1]TTVT AAT PxP Bailment EDC V76'!$A:$AC,29,0)))</f>
        <v>6W</v>
      </c>
      <c r="T647" s="11" t="s">
        <v>48</v>
      </c>
      <c r="U647" s="11" t="s">
        <v>213</v>
      </c>
      <c r="V647" s="14" t="s">
        <v>214</v>
      </c>
      <c r="W647" s="11" t="s">
        <v>215</v>
      </c>
      <c r="X647" s="15" t="s">
        <v>501</v>
      </c>
      <c r="Y647" s="15" t="s">
        <v>502</v>
      </c>
      <c r="Z647" s="16" t="s">
        <v>3</v>
      </c>
      <c r="AA647" s="16" t="s">
        <v>3</v>
      </c>
      <c r="AB647" s="16" t="s">
        <v>3</v>
      </c>
      <c r="AC647" s="16" t="s">
        <v>3</v>
      </c>
      <c r="AD647" s="15" t="s">
        <v>3</v>
      </c>
      <c r="AE647" s="15" t="s">
        <v>3</v>
      </c>
      <c r="AF647" s="16" t="s">
        <v>3</v>
      </c>
      <c r="AG647" s="16" t="s">
        <v>3</v>
      </c>
      <c r="AH647" s="16" t="s">
        <v>3</v>
      </c>
      <c r="AI647" s="16" t="s">
        <v>3</v>
      </c>
      <c r="AJ647" s="15" t="s">
        <v>3</v>
      </c>
      <c r="AK647" s="15" t="s">
        <v>3</v>
      </c>
      <c r="AL647" s="16" t="s">
        <v>3</v>
      </c>
      <c r="AM647" s="16" t="s">
        <v>3</v>
      </c>
      <c r="AN647" s="16" t="s">
        <v>3</v>
      </c>
      <c r="AO647" s="16" t="s">
        <v>3</v>
      </c>
      <c r="AP647" s="16" t="s">
        <v>189</v>
      </c>
      <c r="AQ647" s="16" t="s">
        <v>3</v>
      </c>
      <c r="AR647" s="16" t="s">
        <v>3</v>
      </c>
      <c r="AS647" s="16" t="s">
        <v>3</v>
      </c>
      <c r="AT647" s="16" t="s">
        <v>3</v>
      </c>
      <c r="AU647" s="11" t="s">
        <v>3</v>
      </c>
      <c r="AV647" s="11" t="s">
        <v>3</v>
      </c>
      <c r="AW647" s="11" t="s">
        <v>3</v>
      </c>
      <c r="AX647" s="17" t="str">
        <f>VLOOKUP(G647,'[1]JDA data'!$D:$E,2,0)</f>
        <v>TGA281</v>
      </c>
      <c r="AY647" s="17" t="b">
        <f t="shared" si="46"/>
        <v>1</v>
      </c>
      <c r="AZ647" s="17" t="str">
        <f t="shared" si="47"/>
        <v>PPGT</v>
      </c>
    </row>
    <row r="648" spans="1:52" s="18" customFormat="1" ht="16.5" customHeight="1" x14ac:dyDescent="0.35">
      <c r="A648" s="8" t="str">
        <f>IF(N648="","-",IFERROR(VLOOKUP(N648,'[1]All Route Non-Bailment V76'!$A:$H,5,0),VLOOKUP(N648,'[1]TTVT AAT PxP Bailment EDC V76'!$A:$H,5,0)))</f>
        <v>Non Bailment</v>
      </c>
      <c r="B648" s="9" t="str">
        <f t="shared" si="45"/>
        <v>Completed</v>
      </c>
      <c r="C648" s="10">
        <f t="shared" si="48"/>
        <v>647</v>
      </c>
      <c r="D648" s="11" t="s">
        <v>182</v>
      </c>
      <c r="E648" s="12" t="s">
        <v>44</v>
      </c>
      <c r="F648" s="11" t="s">
        <v>0</v>
      </c>
      <c r="G648" s="11">
        <v>4407475</v>
      </c>
      <c r="H648" s="13" t="str">
        <f>IF(N648="","-",IFERROR(VLOOKUP(N648,'[1]All Route Non-Bailment V76'!$A:$H,7,0),VLOOKUP(N648,'[1]TTVT AAT PxP Bailment EDC V76'!$A:$H,7,0)))</f>
        <v>One way</v>
      </c>
      <c r="I648" s="11" t="s">
        <v>45</v>
      </c>
      <c r="J648" s="12">
        <f t="shared" si="44"/>
        <v>45267</v>
      </c>
      <c r="K648" s="12">
        <v>45267</v>
      </c>
      <c r="L648" s="12">
        <v>45267</v>
      </c>
      <c r="M648" s="12" t="s">
        <v>3</v>
      </c>
      <c r="N648" s="11" t="s">
        <v>503</v>
      </c>
      <c r="O648" s="13" t="str">
        <f>IF(N648="","-",IFERROR(VLOOKUP(N648,'[1]All Route Non-Bailment V76'!$A:$H,6,0),VLOOKUP(N648,'[1]TTVT AAT PxP Bailment EDC V76'!$A:$H,6,0)))</f>
        <v>11 - 20</v>
      </c>
      <c r="P648" s="11">
        <v>1</v>
      </c>
      <c r="Q648" s="11" t="s">
        <v>3</v>
      </c>
      <c r="R648" s="11" t="s">
        <v>3</v>
      </c>
      <c r="S648" s="13" t="str">
        <f>IF(N648="","-",IFERROR(VLOOKUP(N648,'[1]All Route Non-Bailment V76'!$A:$AF,32,0),VLOOKUP(N648,'[1]TTVT AAT PxP Bailment EDC V76'!$A:$AC,29,0)))</f>
        <v>6W</v>
      </c>
      <c r="T648" s="11" t="s">
        <v>350</v>
      </c>
      <c r="U648" s="11" t="s">
        <v>504</v>
      </c>
      <c r="V648" s="14" t="s">
        <v>352</v>
      </c>
      <c r="W648" s="11" t="s">
        <v>353</v>
      </c>
      <c r="X648" s="15" t="s">
        <v>332</v>
      </c>
      <c r="Y648" s="15" t="s">
        <v>333</v>
      </c>
      <c r="Z648" s="16" t="s">
        <v>3</v>
      </c>
      <c r="AA648" s="16" t="s">
        <v>3</v>
      </c>
      <c r="AB648" s="16" t="s">
        <v>3</v>
      </c>
      <c r="AC648" s="16" t="s">
        <v>3</v>
      </c>
      <c r="AD648" s="15" t="s">
        <v>3</v>
      </c>
      <c r="AE648" s="15" t="s">
        <v>3</v>
      </c>
      <c r="AF648" s="16" t="s">
        <v>3</v>
      </c>
      <c r="AG648" s="16" t="s">
        <v>3</v>
      </c>
      <c r="AH648" s="16" t="s">
        <v>3</v>
      </c>
      <c r="AI648" s="16" t="s">
        <v>3</v>
      </c>
      <c r="AJ648" s="15" t="s">
        <v>3</v>
      </c>
      <c r="AK648" s="15" t="s">
        <v>3</v>
      </c>
      <c r="AL648" s="16" t="s">
        <v>3</v>
      </c>
      <c r="AM648" s="16" t="s">
        <v>3</v>
      </c>
      <c r="AN648" s="16" t="s">
        <v>3</v>
      </c>
      <c r="AO648" s="16" t="s">
        <v>3</v>
      </c>
      <c r="AP648" s="16" t="s">
        <v>189</v>
      </c>
      <c r="AQ648" s="16" t="s">
        <v>3</v>
      </c>
      <c r="AR648" s="16" t="s">
        <v>3</v>
      </c>
      <c r="AS648" s="16" t="s">
        <v>3</v>
      </c>
      <c r="AT648" s="16" t="s">
        <v>3</v>
      </c>
      <c r="AU648" s="11" t="s">
        <v>3</v>
      </c>
      <c r="AV648" s="11" t="s">
        <v>3</v>
      </c>
      <c r="AW648" s="11" t="s">
        <v>3</v>
      </c>
      <c r="AX648" s="17" t="str">
        <f>VLOOKUP(G648,'[1]JDA data'!$D:$E,2,0)</f>
        <v>TGA072</v>
      </c>
      <c r="AY648" s="17" t="b">
        <f t="shared" si="46"/>
        <v>1</v>
      </c>
      <c r="AZ648" s="17" t="str">
        <f t="shared" si="47"/>
        <v>PPGT</v>
      </c>
    </row>
    <row r="649" spans="1:52" s="18" customFormat="1" ht="16.5" customHeight="1" x14ac:dyDescent="0.35">
      <c r="A649" s="8" t="str">
        <f>IF(N649="","-",IFERROR(VLOOKUP(N649,'[1]All Route Non-Bailment V76'!$A:$H,5,0),VLOOKUP(N649,'[1]TTVT AAT PxP Bailment EDC V76'!$A:$H,5,0)))</f>
        <v>Non Bailment</v>
      </c>
      <c r="B649" s="9" t="str">
        <f t="shared" si="45"/>
        <v>Completed</v>
      </c>
      <c r="C649" s="10">
        <f t="shared" si="48"/>
        <v>648</v>
      </c>
      <c r="D649" s="11" t="s">
        <v>182</v>
      </c>
      <c r="E649" s="12" t="s">
        <v>44</v>
      </c>
      <c r="F649" s="11" t="s">
        <v>0</v>
      </c>
      <c r="G649" s="11">
        <v>4407476</v>
      </c>
      <c r="H649" s="13" t="str">
        <f>IF(N649="","-",IFERROR(VLOOKUP(N649,'[1]All Route Non-Bailment V76'!$A:$H,7,0),VLOOKUP(N649,'[1]TTVT AAT PxP Bailment EDC V76'!$A:$H,7,0)))</f>
        <v>One way</v>
      </c>
      <c r="I649" s="11" t="s">
        <v>45</v>
      </c>
      <c r="J649" s="12">
        <f t="shared" si="44"/>
        <v>45267</v>
      </c>
      <c r="K649" s="12">
        <v>45267</v>
      </c>
      <c r="L649" s="12">
        <v>45267</v>
      </c>
      <c r="M649" s="12" t="s">
        <v>3</v>
      </c>
      <c r="N649" s="11" t="s">
        <v>505</v>
      </c>
      <c r="O649" s="13" t="str">
        <f>IF(N649="","-",IFERROR(VLOOKUP(N649,'[1]All Route Non-Bailment V76'!$A:$H,6,0),VLOOKUP(N649,'[1]TTVT AAT PxP Bailment EDC V76'!$A:$H,6,0)))</f>
        <v>11 - 20</v>
      </c>
      <c r="P649" s="11">
        <v>1</v>
      </c>
      <c r="Q649" s="11" t="s">
        <v>3</v>
      </c>
      <c r="R649" s="11" t="s">
        <v>3</v>
      </c>
      <c r="S649" s="13" t="str">
        <f>IF(N649="","-",IFERROR(VLOOKUP(N649,'[1]All Route Non-Bailment V76'!$A:$AF,32,0),VLOOKUP(N649,'[1]TTVT AAT PxP Bailment EDC V76'!$A:$AC,29,0)))</f>
        <v>6W</v>
      </c>
      <c r="T649" s="11" t="s">
        <v>350</v>
      </c>
      <c r="U649" s="11" t="s">
        <v>504</v>
      </c>
      <c r="V649" s="14" t="s">
        <v>352</v>
      </c>
      <c r="W649" s="11" t="s">
        <v>353</v>
      </c>
      <c r="X649" s="15" t="s">
        <v>369</v>
      </c>
      <c r="Y649" s="15" t="s">
        <v>370</v>
      </c>
      <c r="Z649" s="16" t="s">
        <v>3</v>
      </c>
      <c r="AA649" s="16" t="s">
        <v>3</v>
      </c>
      <c r="AB649" s="16" t="s">
        <v>3</v>
      </c>
      <c r="AC649" s="16" t="s">
        <v>3</v>
      </c>
      <c r="AD649" s="15" t="s">
        <v>3</v>
      </c>
      <c r="AE649" s="15" t="s">
        <v>3</v>
      </c>
      <c r="AF649" s="16" t="s">
        <v>3</v>
      </c>
      <c r="AG649" s="16" t="s">
        <v>3</v>
      </c>
      <c r="AH649" s="16" t="s">
        <v>3</v>
      </c>
      <c r="AI649" s="16" t="s">
        <v>3</v>
      </c>
      <c r="AJ649" s="15" t="s">
        <v>3</v>
      </c>
      <c r="AK649" s="15" t="s">
        <v>3</v>
      </c>
      <c r="AL649" s="16" t="s">
        <v>3</v>
      </c>
      <c r="AM649" s="16" t="s">
        <v>3</v>
      </c>
      <c r="AN649" s="16" t="s">
        <v>3</v>
      </c>
      <c r="AO649" s="16" t="s">
        <v>3</v>
      </c>
      <c r="AP649" s="16" t="s">
        <v>189</v>
      </c>
      <c r="AQ649" s="16" t="s">
        <v>3</v>
      </c>
      <c r="AR649" s="16" t="s">
        <v>3</v>
      </c>
      <c r="AS649" s="16" t="s">
        <v>3</v>
      </c>
      <c r="AT649" s="16" t="s">
        <v>3</v>
      </c>
      <c r="AU649" s="11" t="s">
        <v>3</v>
      </c>
      <c r="AV649" s="11" t="s">
        <v>3</v>
      </c>
      <c r="AW649" s="11" t="s">
        <v>3</v>
      </c>
      <c r="AX649" s="17" t="str">
        <f>VLOOKUP(G649,'[1]JDA data'!$D:$E,2,0)</f>
        <v>TGA022</v>
      </c>
      <c r="AY649" s="17" t="b">
        <f t="shared" si="46"/>
        <v>1</v>
      </c>
      <c r="AZ649" s="17" t="str">
        <f t="shared" si="47"/>
        <v>PPGT</v>
      </c>
    </row>
    <row r="650" spans="1:52" s="18" customFormat="1" ht="16.5" customHeight="1" x14ac:dyDescent="0.35">
      <c r="A650" s="8" t="str">
        <f>IF(N650="","-",IFERROR(VLOOKUP(N650,'[1]All Route Non-Bailment V76'!$A:$H,5,0),VLOOKUP(N650,'[1]TTVT AAT PxP Bailment EDC V76'!$A:$H,5,0)))</f>
        <v>Non Bailment</v>
      </c>
      <c r="B650" s="9" t="str">
        <f t="shared" si="45"/>
        <v>Completed</v>
      </c>
      <c r="C650" s="10">
        <f t="shared" si="48"/>
        <v>649</v>
      </c>
      <c r="D650" s="11" t="s">
        <v>182</v>
      </c>
      <c r="E650" s="12" t="s">
        <v>44</v>
      </c>
      <c r="F650" s="11" t="s">
        <v>0</v>
      </c>
      <c r="G650" s="11">
        <v>4407477</v>
      </c>
      <c r="H650" s="13" t="str">
        <f>IF(N650="","-",IFERROR(VLOOKUP(N650,'[1]All Route Non-Bailment V76'!$A:$H,7,0),VLOOKUP(N650,'[1]TTVT AAT PxP Bailment EDC V76'!$A:$H,7,0)))</f>
        <v>One way</v>
      </c>
      <c r="I650" s="11" t="s">
        <v>45</v>
      </c>
      <c r="J650" s="12">
        <f t="shared" si="44"/>
        <v>45267</v>
      </c>
      <c r="K650" s="12">
        <v>45267</v>
      </c>
      <c r="L650" s="12">
        <v>45267</v>
      </c>
      <c r="M650" s="12" t="s">
        <v>3</v>
      </c>
      <c r="N650" s="11" t="s">
        <v>506</v>
      </c>
      <c r="O650" s="13" t="str">
        <f>IF(N650="","-",IFERROR(VLOOKUP(N650,'[1]All Route Non-Bailment V76'!$A:$H,6,0),VLOOKUP(N650,'[1]TTVT AAT PxP Bailment EDC V76'!$A:$H,6,0)))</f>
        <v>11 - 20</v>
      </c>
      <c r="P650" s="11">
        <v>1</v>
      </c>
      <c r="Q650" s="11" t="s">
        <v>3</v>
      </c>
      <c r="R650" s="11" t="s">
        <v>3</v>
      </c>
      <c r="S650" s="13" t="str">
        <f>IF(N650="","-",IFERROR(VLOOKUP(N650,'[1]All Route Non-Bailment V76'!$A:$AF,32,0),VLOOKUP(N650,'[1]TTVT AAT PxP Bailment EDC V76'!$A:$AC,29,0)))</f>
        <v>6W</v>
      </c>
      <c r="T650" s="11" t="s">
        <v>350</v>
      </c>
      <c r="U650" s="11" t="s">
        <v>504</v>
      </c>
      <c r="V650" s="14" t="s">
        <v>352</v>
      </c>
      <c r="W650" s="11" t="s">
        <v>353</v>
      </c>
      <c r="X650" s="15" t="s">
        <v>443</v>
      </c>
      <c r="Y650" s="15" t="s">
        <v>428</v>
      </c>
      <c r="Z650" s="16" t="s">
        <v>3</v>
      </c>
      <c r="AA650" s="16" t="s">
        <v>3</v>
      </c>
      <c r="AB650" s="16" t="s">
        <v>3</v>
      </c>
      <c r="AC650" s="16" t="s">
        <v>3</v>
      </c>
      <c r="AD650" s="15" t="s">
        <v>3</v>
      </c>
      <c r="AE650" s="15" t="s">
        <v>3</v>
      </c>
      <c r="AF650" s="16" t="s">
        <v>3</v>
      </c>
      <c r="AG650" s="16" t="s">
        <v>3</v>
      </c>
      <c r="AH650" s="16" t="s">
        <v>3</v>
      </c>
      <c r="AI650" s="16" t="s">
        <v>3</v>
      </c>
      <c r="AJ650" s="15" t="s">
        <v>3</v>
      </c>
      <c r="AK650" s="15" t="s">
        <v>3</v>
      </c>
      <c r="AL650" s="16" t="s">
        <v>3</v>
      </c>
      <c r="AM650" s="16" t="s">
        <v>3</v>
      </c>
      <c r="AN650" s="16" t="s">
        <v>3</v>
      </c>
      <c r="AO650" s="16" t="s">
        <v>3</v>
      </c>
      <c r="AP650" s="16" t="s">
        <v>189</v>
      </c>
      <c r="AQ650" s="16" t="s">
        <v>3</v>
      </c>
      <c r="AR650" s="16" t="s">
        <v>3</v>
      </c>
      <c r="AS650" s="16" t="s">
        <v>3</v>
      </c>
      <c r="AT650" s="16" t="s">
        <v>3</v>
      </c>
      <c r="AU650" s="11" t="s">
        <v>3</v>
      </c>
      <c r="AV650" s="11" t="s">
        <v>3</v>
      </c>
      <c r="AW650" s="11" t="s">
        <v>3</v>
      </c>
      <c r="AX650" s="17" t="str">
        <f>VLOOKUP(G650,'[1]JDA data'!$D:$E,2,0)</f>
        <v>TGA233</v>
      </c>
      <c r="AY650" s="17" t="b">
        <f t="shared" si="46"/>
        <v>1</v>
      </c>
      <c r="AZ650" s="17" t="str">
        <f t="shared" si="47"/>
        <v>PPGT</v>
      </c>
    </row>
    <row r="651" spans="1:52" s="18" customFormat="1" ht="16.5" customHeight="1" x14ac:dyDescent="0.35">
      <c r="A651" s="8" t="str">
        <f>IF(N651="","-",IFERROR(VLOOKUP(N651,'[1]All Route Non-Bailment V76'!$A:$H,5,0),VLOOKUP(N651,'[1]TTVT AAT PxP Bailment EDC V76'!$A:$H,5,0)))</f>
        <v>Non Bailment</v>
      </c>
      <c r="B651" s="9" t="str">
        <f t="shared" si="45"/>
        <v>Completed</v>
      </c>
      <c r="C651" s="10">
        <f t="shared" si="48"/>
        <v>650</v>
      </c>
      <c r="D651" s="11" t="s">
        <v>190</v>
      </c>
      <c r="E651" s="12" t="s">
        <v>44</v>
      </c>
      <c r="F651" s="11" t="s">
        <v>0</v>
      </c>
      <c r="G651" s="11">
        <v>4407478</v>
      </c>
      <c r="H651" s="13" t="str">
        <f>IF(N651="","-",IFERROR(VLOOKUP(N651,'[1]All Route Non-Bailment V76'!$A:$H,7,0),VLOOKUP(N651,'[1]TTVT AAT PxP Bailment EDC V76'!$A:$H,7,0)))</f>
        <v>One way</v>
      </c>
      <c r="I651" s="11" t="s">
        <v>45</v>
      </c>
      <c r="J651" s="12">
        <f t="shared" si="44"/>
        <v>45267</v>
      </c>
      <c r="K651" s="12">
        <v>45267</v>
      </c>
      <c r="L651" s="12">
        <v>45267</v>
      </c>
      <c r="M651" s="12" t="s">
        <v>3</v>
      </c>
      <c r="N651" s="11" t="s">
        <v>426</v>
      </c>
      <c r="O651" s="13" t="str">
        <f>IF(N651="","-",IFERROR(VLOOKUP(N651,'[1]All Route Non-Bailment V76'!$A:$H,6,0),VLOOKUP(N651,'[1]TTVT AAT PxP Bailment EDC V76'!$A:$H,6,0)))</f>
        <v>11 - 20</v>
      </c>
      <c r="P651" s="11">
        <v>1</v>
      </c>
      <c r="Q651" s="11" t="s">
        <v>3</v>
      </c>
      <c r="R651" s="11" t="s">
        <v>3</v>
      </c>
      <c r="S651" s="13" t="str">
        <f>IF(N651="","-",IFERROR(VLOOKUP(N651,'[1]All Route Non-Bailment V76'!$A:$AF,32,0),VLOOKUP(N651,'[1]TTVT AAT PxP Bailment EDC V76'!$A:$AC,29,0)))</f>
        <v>6W</v>
      </c>
      <c r="T651" s="11" t="s">
        <v>48</v>
      </c>
      <c r="U651" s="11" t="s">
        <v>191</v>
      </c>
      <c r="V651" s="14" t="s">
        <v>192</v>
      </c>
      <c r="W651" s="11" t="s">
        <v>193</v>
      </c>
      <c r="X651" s="15" t="s">
        <v>427</v>
      </c>
      <c r="Y651" s="15" t="s">
        <v>428</v>
      </c>
      <c r="Z651" s="16" t="s">
        <v>3</v>
      </c>
      <c r="AA651" s="16" t="s">
        <v>3</v>
      </c>
      <c r="AB651" s="16" t="s">
        <v>3</v>
      </c>
      <c r="AC651" s="16" t="s">
        <v>3</v>
      </c>
      <c r="AD651" s="15" t="s">
        <v>3</v>
      </c>
      <c r="AE651" s="15" t="s">
        <v>3</v>
      </c>
      <c r="AF651" s="16" t="s">
        <v>3</v>
      </c>
      <c r="AG651" s="16" t="s">
        <v>3</v>
      </c>
      <c r="AH651" s="16" t="s">
        <v>3</v>
      </c>
      <c r="AI651" s="16" t="s">
        <v>3</v>
      </c>
      <c r="AJ651" s="15" t="s">
        <v>3</v>
      </c>
      <c r="AK651" s="15" t="s">
        <v>3</v>
      </c>
      <c r="AL651" s="16" t="s">
        <v>3</v>
      </c>
      <c r="AM651" s="16" t="s">
        <v>3</v>
      </c>
      <c r="AN651" s="16" t="s">
        <v>3</v>
      </c>
      <c r="AO651" s="16" t="s">
        <v>3</v>
      </c>
      <c r="AP651" s="16" t="s">
        <v>189</v>
      </c>
      <c r="AQ651" s="16" t="s">
        <v>3</v>
      </c>
      <c r="AR651" s="16" t="s">
        <v>3</v>
      </c>
      <c r="AS651" s="16" t="s">
        <v>3</v>
      </c>
      <c r="AT651" s="16" t="s">
        <v>3</v>
      </c>
      <c r="AU651" s="11" t="s">
        <v>3</v>
      </c>
      <c r="AV651" s="11" t="s">
        <v>3</v>
      </c>
      <c r="AW651" s="11" t="s">
        <v>3</v>
      </c>
      <c r="AX651" s="17" t="str">
        <f>VLOOKUP(G651,'[1]JDA data'!$D:$E,2,0)</f>
        <v>TGA432</v>
      </c>
      <c r="AY651" s="17" t="b">
        <f t="shared" si="46"/>
        <v>1</v>
      </c>
      <c r="AZ651" s="17" t="str">
        <f t="shared" si="47"/>
        <v>SPL</v>
      </c>
    </row>
    <row r="652" spans="1:52" s="18" customFormat="1" ht="16.5" customHeight="1" x14ac:dyDescent="0.35">
      <c r="A652" s="8" t="str">
        <f>IF(N652="","-",IFERROR(VLOOKUP(N652,'[1]All Route Non-Bailment V76'!$A:$H,5,0),VLOOKUP(N652,'[1]TTVT AAT PxP Bailment EDC V76'!$A:$H,5,0)))</f>
        <v>Non Bailment</v>
      </c>
      <c r="B652" s="9" t="str">
        <f t="shared" si="45"/>
        <v>Completed</v>
      </c>
      <c r="C652" s="10">
        <f t="shared" si="48"/>
        <v>651</v>
      </c>
      <c r="D652" s="11" t="s">
        <v>182</v>
      </c>
      <c r="E652" s="12" t="s">
        <v>44</v>
      </c>
      <c r="F652" s="11" t="s">
        <v>0</v>
      </c>
      <c r="G652" s="11">
        <v>4407479</v>
      </c>
      <c r="H652" s="13" t="str">
        <f>IF(N652="","-",IFERROR(VLOOKUP(N652,'[1]All Route Non-Bailment V76'!$A:$H,7,0),VLOOKUP(N652,'[1]TTVT AAT PxP Bailment EDC V76'!$A:$H,7,0)))</f>
        <v>One way</v>
      </c>
      <c r="I652" s="11" t="s">
        <v>45</v>
      </c>
      <c r="J652" s="12">
        <f t="shared" si="44"/>
        <v>45267</v>
      </c>
      <c r="K652" s="12">
        <v>45267</v>
      </c>
      <c r="L652" s="12">
        <v>45267</v>
      </c>
      <c r="M652" s="12" t="s">
        <v>3</v>
      </c>
      <c r="N652" s="11" t="s">
        <v>439</v>
      </c>
      <c r="O652" s="13" t="str">
        <f>IF(N652="","-",IFERROR(VLOOKUP(N652,'[1]All Route Non-Bailment V76'!$A:$H,6,0),VLOOKUP(N652,'[1]TTVT AAT PxP Bailment EDC V76'!$A:$H,6,0)))</f>
        <v>0 - 5</v>
      </c>
      <c r="P652" s="11">
        <v>1</v>
      </c>
      <c r="Q652" s="11" t="s">
        <v>3</v>
      </c>
      <c r="R652" s="11" t="s">
        <v>3</v>
      </c>
      <c r="S652" s="13" t="str">
        <f>IF(N652="","-",IFERROR(VLOOKUP(N652,'[1]All Route Non-Bailment V76'!$A:$AF,32,0),VLOOKUP(N652,'[1]TTVT AAT PxP Bailment EDC V76'!$A:$AC,29,0)))</f>
        <v>6W</v>
      </c>
      <c r="T652" s="11" t="s">
        <v>350</v>
      </c>
      <c r="U652" s="11" t="s">
        <v>504</v>
      </c>
      <c r="V652" s="14" t="s">
        <v>352</v>
      </c>
      <c r="W652" s="11" t="s">
        <v>353</v>
      </c>
      <c r="X652" s="15" t="s">
        <v>440</v>
      </c>
      <c r="Y652" s="15" t="s">
        <v>441</v>
      </c>
      <c r="Z652" s="16" t="s">
        <v>3</v>
      </c>
      <c r="AA652" s="16" t="s">
        <v>3</v>
      </c>
      <c r="AB652" s="16" t="s">
        <v>3</v>
      </c>
      <c r="AC652" s="16" t="s">
        <v>3</v>
      </c>
      <c r="AD652" s="15" t="s">
        <v>3</v>
      </c>
      <c r="AE652" s="15" t="s">
        <v>3</v>
      </c>
      <c r="AF652" s="16" t="s">
        <v>3</v>
      </c>
      <c r="AG652" s="16" t="s">
        <v>3</v>
      </c>
      <c r="AH652" s="16" t="s">
        <v>3</v>
      </c>
      <c r="AI652" s="16" t="s">
        <v>3</v>
      </c>
      <c r="AJ652" s="15" t="s">
        <v>3</v>
      </c>
      <c r="AK652" s="15" t="s">
        <v>3</v>
      </c>
      <c r="AL652" s="16" t="s">
        <v>3</v>
      </c>
      <c r="AM652" s="16" t="s">
        <v>3</v>
      </c>
      <c r="AN652" s="16" t="s">
        <v>3</v>
      </c>
      <c r="AO652" s="16" t="s">
        <v>3</v>
      </c>
      <c r="AP652" s="16" t="s">
        <v>189</v>
      </c>
      <c r="AQ652" s="16" t="s">
        <v>3</v>
      </c>
      <c r="AR652" s="16" t="s">
        <v>3</v>
      </c>
      <c r="AS652" s="16" t="s">
        <v>3</v>
      </c>
      <c r="AT652" s="16" t="s">
        <v>3</v>
      </c>
      <c r="AU652" s="11" t="s">
        <v>3</v>
      </c>
      <c r="AV652" s="11" t="s">
        <v>3</v>
      </c>
      <c r="AW652" s="11" t="s">
        <v>3</v>
      </c>
      <c r="AX652" s="17" t="str">
        <f>VLOOKUP(G652,'[1]JDA data'!$D:$E,2,0)</f>
        <v>TGA930</v>
      </c>
      <c r="AY652" s="17" t="b">
        <f t="shared" si="46"/>
        <v>1</v>
      </c>
      <c r="AZ652" s="17" t="str">
        <f t="shared" si="47"/>
        <v>PPGT</v>
      </c>
    </row>
    <row r="653" spans="1:52" s="18" customFormat="1" ht="16.5" customHeight="1" x14ac:dyDescent="0.35">
      <c r="A653" s="8" t="str">
        <f>IF(N653="","-",IFERROR(VLOOKUP(N653,'[1]All Route Non-Bailment V76'!$A:$H,5,0),VLOOKUP(N653,'[1]TTVT AAT PxP Bailment EDC V76'!$A:$H,5,0)))</f>
        <v>Non Bailment</v>
      </c>
      <c r="B653" s="9" t="str">
        <f t="shared" si="45"/>
        <v>Completed</v>
      </c>
      <c r="C653" s="10">
        <f t="shared" si="48"/>
        <v>652</v>
      </c>
      <c r="D653" s="11" t="s">
        <v>182</v>
      </c>
      <c r="E653" s="12" t="s">
        <v>44</v>
      </c>
      <c r="F653" s="11" t="s">
        <v>0</v>
      </c>
      <c r="G653" s="11">
        <v>4407480</v>
      </c>
      <c r="H653" s="13" t="str">
        <f>IF(N653="","-",IFERROR(VLOOKUP(N653,'[1]All Route Non-Bailment V76'!$A:$H,7,0),VLOOKUP(N653,'[1]TTVT AAT PxP Bailment EDC V76'!$A:$H,7,0)))</f>
        <v>One way</v>
      </c>
      <c r="I653" s="11" t="s">
        <v>45</v>
      </c>
      <c r="J653" s="12">
        <f t="shared" si="44"/>
        <v>45267</v>
      </c>
      <c r="K653" s="12">
        <v>45267</v>
      </c>
      <c r="L653" s="12">
        <v>45267</v>
      </c>
      <c r="M653" s="12" t="s">
        <v>3</v>
      </c>
      <c r="N653" s="11" t="s">
        <v>400</v>
      </c>
      <c r="O653" s="13" t="str">
        <f>IF(N653="","-",IFERROR(VLOOKUP(N653,'[1]All Route Non-Bailment V76'!$A:$H,6,0),VLOOKUP(N653,'[1]TTVT AAT PxP Bailment EDC V76'!$A:$H,6,0)))</f>
        <v>6 - 10</v>
      </c>
      <c r="P653" s="11">
        <v>1</v>
      </c>
      <c r="Q653" s="11" t="s">
        <v>3</v>
      </c>
      <c r="R653" s="11" t="s">
        <v>3</v>
      </c>
      <c r="S653" s="13" t="str">
        <f>IF(N653="","-",IFERROR(VLOOKUP(N653,'[1]All Route Non-Bailment V76'!$A:$AF,32,0),VLOOKUP(N653,'[1]TTVT AAT PxP Bailment EDC V76'!$A:$AC,29,0)))</f>
        <v>6W</v>
      </c>
      <c r="T653" s="11" t="s">
        <v>350</v>
      </c>
      <c r="U653" s="11" t="s">
        <v>504</v>
      </c>
      <c r="V653" s="14" t="s">
        <v>352</v>
      </c>
      <c r="W653" s="11" t="s">
        <v>353</v>
      </c>
      <c r="X653" s="15" t="s">
        <v>326</v>
      </c>
      <c r="Y653" s="15" t="s">
        <v>327</v>
      </c>
      <c r="Z653" s="16" t="s">
        <v>3</v>
      </c>
      <c r="AA653" s="16" t="s">
        <v>3</v>
      </c>
      <c r="AB653" s="16" t="s">
        <v>3</v>
      </c>
      <c r="AC653" s="16" t="s">
        <v>3</v>
      </c>
      <c r="AD653" s="15" t="s">
        <v>3</v>
      </c>
      <c r="AE653" s="15" t="s">
        <v>3</v>
      </c>
      <c r="AF653" s="16" t="s">
        <v>3</v>
      </c>
      <c r="AG653" s="16" t="s">
        <v>3</v>
      </c>
      <c r="AH653" s="16" t="s">
        <v>3</v>
      </c>
      <c r="AI653" s="16" t="s">
        <v>3</v>
      </c>
      <c r="AJ653" s="15" t="s">
        <v>3</v>
      </c>
      <c r="AK653" s="15" t="s">
        <v>3</v>
      </c>
      <c r="AL653" s="16" t="s">
        <v>3</v>
      </c>
      <c r="AM653" s="16" t="s">
        <v>3</v>
      </c>
      <c r="AN653" s="16" t="s">
        <v>3</v>
      </c>
      <c r="AO653" s="16" t="s">
        <v>3</v>
      </c>
      <c r="AP653" s="16" t="s">
        <v>189</v>
      </c>
      <c r="AQ653" s="16" t="s">
        <v>3</v>
      </c>
      <c r="AR653" s="16" t="s">
        <v>3</v>
      </c>
      <c r="AS653" s="16" t="s">
        <v>3</v>
      </c>
      <c r="AT653" s="16" t="s">
        <v>3</v>
      </c>
      <c r="AU653" s="11" t="s">
        <v>3</v>
      </c>
      <c r="AV653" s="11" t="s">
        <v>3</v>
      </c>
      <c r="AW653" s="11" t="s">
        <v>3</v>
      </c>
      <c r="AX653" s="17" t="str">
        <f>VLOOKUP(G653,'[1]JDA data'!$D:$E,2,0)</f>
        <v>TGA423</v>
      </c>
      <c r="AY653" s="17" t="b">
        <f t="shared" si="46"/>
        <v>1</v>
      </c>
      <c r="AZ653" s="17" t="str">
        <f t="shared" si="47"/>
        <v>PPGT</v>
      </c>
    </row>
    <row r="654" spans="1:52" s="18" customFormat="1" ht="16.5" customHeight="1" x14ac:dyDescent="0.35">
      <c r="A654" s="8" t="str">
        <f>IF(N654="","-",IFERROR(VLOOKUP(N654,'[1]All Route Non-Bailment V76'!$A:$H,5,0),VLOOKUP(N654,'[1]TTVT AAT PxP Bailment EDC V76'!$A:$H,5,0)))</f>
        <v>Non Bailment</v>
      </c>
      <c r="B654" s="9" t="str">
        <f t="shared" si="45"/>
        <v>Completed</v>
      </c>
      <c r="C654" s="10">
        <f t="shared" si="48"/>
        <v>653</v>
      </c>
      <c r="D654" s="11" t="s">
        <v>182</v>
      </c>
      <c r="E654" s="12" t="s">
        <v>44</v>
      </c>
      <c r="F654" s="11" t="s">
        <v>0</v>
      </c>
      <c r="G654" s="11">
        <v>4408061</v>
      </c>
      <c r="H654" s="13" t="str">
        <f>IF(N654="","-",IFERROR(VLOOKUP(N654,'[1]All Route Non-Bailment V76'!$A:$H,7,0),VLOOKUP(N654,'[1]TTVT AAT PxP Bailment EDC V76'!$A:$H,7,0)))</f>
        <v>One way</v>
      </c>
      <c r="I654" s="11" t="s">
        <v>45</v>
      </c>
      <c r="J654" s="12">
        <f t="shared" si="44"/>
        <v>45267</v>
      </c>
      <c r="K654" s="12">
        <v>45267</v>
      </c>
      <c r="L654" s="12">
        <v>45267</v>
      </c>
      <c r="M654" s="12" t="s">
        <v>3</v>
      </c>
      <c r="N654" s="11" t="s">
        <v>507</v>
      </c>
      <c r="O654" s="13" t="str">
        <f>IF(N654="","-",IFERROR(VLOOKUP(N654,'[1]All Route Non-Bailment V76'!$A:$H,6,0),VLOOKUP(N654,'[1]TTVT AAT PxP Bailment EDC V76'!$A:$H,6,0)))</f>
        <v>6 - 10</v>
      </c>
      <c r="P654" s="11">
        <v>1</v>
      </c>
      <c r="Q654" s="11" t="s">
        <v>3</v>
      </c>
      <c r="R654" s="11" t="s">
        <v>3</v>
      </c>
      <c r="S654" s="13" t="str">
        <f>IF(N654="","-",IFERROR(VLOOKUP(N654,'[1]All Route Non-Bailment V76'!$A:$AF,32,0),VLOOKUP(N654,'[1]TTVT AAT PxP Bailment EDC V76'!$A:$AC,29,0)))</f>
        <v>6W</v>
      </c>
      <c r="T654" s="11" t="s">
        <v>350</v>
      </c>
      <c r="U654" s="11" t="s">
        <v>504</v>
      </c>
      <c r="V654" s="14" t="s">
        <v>352</v>
      </c>
      <c r="W654" s="11" t="s">
        <v>353</v>
      </c>
      <c r="X654" s="15" t="s">
        <v>308</v>
      </c>
      <c r="Y654" s="15" t="s">
        <v>309</v>
      </c>
      <c r="Z654" s="16" t="s">
        <v>3</v>
      </c>
      <c r="AA654" s="16" t="s">
        <v>3</v>
      </c>
      <c r="AB654" s="16" t="s">
        <v>3</v>
      </c>
      <c r="AC654" s="16" t="s">
        <v>3</v>
      </c>
      <c r="AD654" s="15" t="s">
        <v>3</v>
      </c>
      <c r="AE654" s="15" t="s">
        <v>3</v>
      </c>
      <c r="AF654" s="16" t="s">
        <v>3</v>
      </c>
      <c r="AG654" s="16" t="s">
        <v>3</v>
      </c>
      <c r="AH654" s="16" t="s">
        <v>3</v>
      </c>
      <c r="AI654" s="16" t="s">
        <v>3</v>
      </c>
      <c r="AJ654" s="15" t="s">
        <v>3</v>
      </c>
      <c r="AK654" s="15" t="s">
        <v>3</v>
      </c>
      <c r="AL654" s="16" t="s">
        <v>3</v>
      </c>
      <c r="AM654" s="16" t="s">
        <v>3</v>
      </c>
      <c r="AN654" s="16" t="s">
        <v>3</v>
      </c>
      <c r="AO654" s="16" t="s">
        <v>3</v>
      </c>
      <c r="AP654" s="16" t="s">
        <v>189</v>
      </c>
      <c r="AQ654" s="16" t="s">
        <v>3</v>
      </c>
      <c r="AR654" s="16" t="s">
        <v>3</v>
      </c>
      <c r="AS654" s="16" t="s">
        <v>3</v>
      </c>
      <c r="AT654" s="16" t="s">
        <v>3</v>
      </c>
      <c r="AU654" s="11" t="s">
        <v>3</v>
      </c>
      <c r="AV654" s="11" t="s">
        <v>3</v>
      </c>
      <c r="AW654" s="11" t="s">
        <v>3</v>
      </c>
      <c r="AX654" s="17" t="str">
        <f>VLOOKUP(G654,'[1]JDA data'!$D:$E,2,0)</f>
        <v>TGA936</v>
      </c>
      <c r="AY654" s="17" t="b">
        <f t="shared" si="46"/>
        <v>1</v>
      </c>
      <c r="AZ654" s="17" t="str">
        <f t="shared" si="47"/>
        <v>PPGT</v>
      </c>
    </row>
    <row r="655" spans="1:52" s="18" customFormat="1" ht="16.5" customHeight="1" x14ac:dyDescent="0.35">
      <c r="A655" s="8" t="str">
        <f>IF(N655="","-",IFERROR(VLOOKUP(N655,'[1]All Route Non-Bailment V76'!$A:$H,5,0),VLOOKUP(N655,'[1]TTVT AAT PxP Bailment EDC V76'!$A:$H,5,0)))</f>
        <v>Non Bailment</v>
      </c>
      <c r="B655" s="9" t="str">
        <f t="shared" si="45"/>
        <v>Completed</v>
      </c>
      <c r="C655" s="10">
        <f t="shared" si="48"/>
        <v>654</v>
      </c>
      <c r="D655" s="11" t="s">
        <v>182</v>
      </c>
      <c r="E655" s="12" t="s">
        <v>44</v>
      </c>
      <c r="F655" s="11" t="s">
        <v>0</v>
      </c>
      <c r="G655" s="11">
        <v>4404899</v>
      </c>
      <c r="H655" s="13" t="str">
        <f>IF(N655="","-",IFERROR(VLOOKUP(N655,'[1]All Route Non-Bailment V76'!$A:$H,7,0),VLOOKUP(N655,'[1]TTVT AAT PxP Bailment EDC V76'!$A:$H,7,0)))</f>
        <v>One way</v>
      </c>
      <c r="I655" s="11" t="s">
        <v>45</v>
      </c>
      <c r="J655" s="12">
        <f t="shared" si="44"/>
        <v>45268</v>
      </c>
      <c r="K655" s="12">
        <v>45268</v>
      </c>
      <c r="L655" s="12">
        <v>45268</v>
      </c>
      <c r="M655" s="12" t="s">
        <v>3</v>
      </c>
      <c r="N655" s="11" t="s">
        <v>242</v>
      </c>
      <c r="O655" s="13" t="str">
        <f>IF(N655="","-",IFERROR(VLOOKUP(N655,'[1]All Route Non-Bailment V76'!$A:$H,6,0),VLOOKUP(N655,'[1]TTVT AAT PxP Bailment EDC V76'!$A:$H,6,0)))</f>
        <v>11 - 20</v>
      </c>
      <c r="P655" s="11">
        <v>1</v>
      </c>
      <c r="Q655" s="11" t="s">
        <v>3</v>
      </c>
      <c r="R655" s="11" t="s">
        <v>3</v>
      </c>
      <c r="S655" s="13" t="str">
        <f>IF(N655="","-",IFERROR(VLOOKUP(N655,'[1]All Route Non-Bailment V76'!$A:$AF,32,0),VLOOKUP(N655,'[1]TTVT AAT PxP Bailment EDC V76'!$A:$AC,29,0)))</f>
        <v>6W</v>
      </c>
      <c r="T655" s="11" t="s">
        <v>48</v>
      </c>
      <c r="U655" s="11" t="s">
        <v>233</v>
      </c>
      <c r="V655" s="14" t="s">
        <v>234</v>
      </c>
      <c r="W655" s="11" t="s">
        <v>235</v>
      </c>
      <c r="X655" s="15" t="s">
        <v>243</v>
      </c>
      <c r="Y655" s="15" t="s">
        <v>244</v>
      </c>
      <c r="Z655" s="16" t="s">
        <v>3</v>
      </c>
      <c r="AA655" s="16" t="s">
        <v>3</v>
      </c>
      <c r="AB655" s="16" t="s">
        <v>3</v>
      </c>
      <c r="AC655" s="16" t="s">
        <v>3</v>
      </c>
      <c r="AD655" s="15" t="s">
        <v>3</v>
      </c>
      <c r="AE655" s="15" t="s">
        <v>3</v>
      </c>
      <c r="AF655" s="16" t="s">
        <v>3</v>
      </c>
      <c r="AG655" s="16" t="s">
        <v>3</v>
      </c>
      <c r="AH655" s="16" t="s">
        <v>3</v>
      </c>
      <c r="AI655" s="16" t="s">
        <v>3</v>
      </c>
      <c r="AJ655" s="15" t="s">
        <v>3</v>
      </c>
      <c r="AK655" s="15" t="s">
        <v>3</v>
      </c>
      <c r="AL655" s="16" t="s">
        <v>3</v>
      </c>
      <c r="AM655" s="16" t="s">
        <v>3</v>
      </c>
      <c r="AN655" s="16" t="s">
        <v>3</v>
      </c>
      <c r="AO655" s="16" t="s">
        <v>3</v>
      </c>
      <c r="AP655" s="16" t="s">
        <v>189</v>
      </c>
      <c r="AQ655" s="16" t="s">
        <v>3</v>
      </c>
      <c r="AR655" s="16" t="s">
        <v>3</v>
      </c>
      <c r="AS655" s="16" t="s">
        <v>3</v>
      </c>
      <c r="AT655" s="16" t="s">
        <v>3</v>
      </c>
      <c r="AU655" s="11" t="s">
        <v>3</v>
      </c>
      <c r="AV655" s="11" t="s">
        <v>3</v>
      </c>
      <c r="AW655" s="11" t="s">
        <v>3</v>
      </c>
      <c r="AX655" s="17" t="str">
        <f>VLOOKUP(G655,'[1]JDA data'!$D:$E,2,0)</f>
        <v>TGA004</v>
      </c>
      <c r="AY655" s="17" t="b">
        <f t="shared" si="46"/>
        <v>1</v>
      </c>
      <c r="AZ655" s="17" t="str">
        <f t="shared" si="47"/>
        <v>PPGT</v>
      </c>
    </row>
    <row r="656" spans="1:52" s="18" customFormat="1" ht="16.5" customHeight="1" x14ac:dyDescent="0.35">
      <c r="A656" s="8" t="str">
        <f>IF(N656="","-",IFERROR(VLOOKUP(N656,'[1]All Route Non-Bailment V76'!$A:$H,5,0),VLOOKUP(N656,'[1]TTVT AAT PxP Bailment EDC V76'!$A:$H,5,0)))</f>
        <v>Non Bailment</v>
      </c>
      <c r="B656" s="9" t="str">
        <f t="shared" si="45"/>
        <v>Completed</v>
      </c>
      <c r="C656" s="10">
        <f t="shared" si="48"/>
        <v>655</v>
      </c>
      <c r="D656" s="11" t="s">
        <v>190</v>
      </c>
      <c r="E656" s="12" t="s">
        <v>44</v>
      </c>
      <c r="F656" s="11" t="s">
        <v>0</v>
      </c>
      <c r="G656" s="11">
        <v>4408145</v>
      </c>
      <c r="H656" s="13" t="str">
        <f>IF(N656="","-",IFERROR(VLOOKUP(N656,'[1]All Route Non-Bailment V76'!$A:$H,7,0),VLOOKUP(N656,'[1]TTVT AAT PxP Bailment EDC V76'!$A:$H,7,0)))</f>
        <v>One way</v>
      </c>
      <c r="I656" s="11" t="s">
        <v>45</v>
      </c>
      <c r="J656" s="12">
        <f t="shared" si="44"/>
        <v>45268</v>
      </c>
      <c r="K656" s="12">
        <v>45268</v>
      </c>
      <c r="L656" s="12">
        <v>45268</v>
      </c>
      <c r="M656" s="12" t="s">
        <v>3</v>
      </c>
      <c r="N656" s="11" t="s">
        <v>242</v>
      </c>
      <c r="O656" s="13" t="str">
        <f>IF(N656="","-",IFERROR(VLOOKUP(N656,'[1]All Route Non-Bailment V76'!$A:$H,6,0),VLOOKUP(N656,'[1]TTVT AAT PxP Bailment EDC V76'!$A:$H,6,0)))</f>
        <v>11 - 20</v>
      </c>
      <c r="P656" s="11">
        <v>1</v>
      </c>
      <c r="Q656" s="11" t="s">
        <v>3</v>
      </c>
      <c r="R656" s="11" t="s">
        <v>3</v>
      </c>
      <c r="S656" s="13" t="str">
        <f>IF(N656="","-",IFERROR(VLOOKUP(N656,'[1]All Route Non-Bailment V76'!$A:$AF,32,0),VLOOKUP(N656,'[1]TTVT AAT PxP Bailment EDC V76'!$A:$AC,29,0)))</f>
        <v>6W</v>
      </c>
      <c r="T656" s="11" t="s">
        <v>48</v>
      </c>
      <c r="U656" s="11" t="s">
        <v>198</v>
      </c>
      <c r="V656" s="14" t="s">
        <v>199</v>
      </c>
      <c r="W656" s="11" t="s">
        <v>200</v>
      </c>
      <c r="X656" s="15" t="s">
        <v>243</v>
      </c>
      <c r="Y656" s="15" t="s">
        <v>244</v>
      </c>
      <c r="Z656" s="16" t="s">
        <v>3</v>
      </c>
      <c r="AA656" s="16" t="s">
        <v>3</v>
      </c>
      <c r="AB656" s="16" t="s">
        <v>3</v>
      </c>
      <c r="AC656" s="16" t="s">
        <v>3</v>
      </c>
      <c r="AD656" s="15" t="s">
        <v>3</v>
      </c>
      <c r="AE656" s="15" t="s">
        <v>3</v>
      </c>
      <c r="AF656" s="16" t="s">
        <v>3</v>
      </c>
      <c r="AG656" s="16" t="s">
        <v>3</v>
      </c>
      <c r="AH656" s="16" t="s">
        <v>3</v>
      </c>
      <c r="AI656" s="16" t="s">
        <v>3</v>
      </c>
      <c r="AJ656" s="15" t="s">
        <v>3</v>
      </c>
      <c r="AK656" s="15" t="s">
        <v>3</v>
      </c>
      <c r="AL656" s="16" t="s">
        <v>3</v>
      </c>
      <c r="AM656" s="16" t="s">
        <v>3</v>
      </c>
      <c r="AN656" s="16" t="s">
        <v>3</v>
      </c>
      <c r="AO656" s="16" t="s">
        <v>3</v>
      </c>
      <c r="AP656" s="16" t="s">
        <v>189</v>
      </c>
      <c r="AQ656" s="16" t="s">
        <v>3</v>
      </c>
      <c r="AR656" s="16" t="s">
        <v>3</v>
      </c>
      <c r="AS656" s="16" t="s">
        <v>3</v>
      </c>
      <c r="AT656" s="16" t="s">
        <v>3</v>
      </c>
      <c r="AU656" s="11" t="s">
        <v>3</v>
      </c>
      <c r="AV656" s="11" t="s">
        <v>3</v>
      </c>
      <c r="AW656" s="11" t="s">
        <v>3</v>
      </c>
      <c r="AX656" s="17" t="str">
        <f>VLOOKUP(G656,'[1]JDA data'!$D:$E,2,0)</f>
        <v>TGA004</v>
      </c>
      <c r="AY656" s="17" t="b">
        <f t="shared" si="46"/>
        <v>1</v>
      </c>
      <c r="AZ656" s="17" t="str">
        <f t="shared" si="47"/>
        <v>SPL</v>
      </c>
    </row>
    <row r="657" spans="1:52" s="18" customFormat="1" ht="16.5" customHeight="1" x14ac:dyDescent="0.35">
      <c r="A657" s="8" t="str">
        <f>IF(N657="","-",IFERROR(VLOOKUP(N657,'[1]All Route Non-Bailment V76'!$A:$H,5,0),VLOOKUP(N657,'[1]TTVT AAT PxP Bailment EDC V76'!$A:$H,5,0)))</f>
        <v>Non Bailment</v>
      </c>
      <c r="B657" s="9" t="str">
        <f t="shared" si="45"/>
        <v>Completed</v>
      </c>
      <c r="C657" s="10">
        <f t="shared" si="48"/>
        <v>656</v>
      </c>
      <c r="D657" s="11" t="s">
        <v>194</v>
      </c>
      <c r="E657" s="12" t="s">
        <v>44</v>
      </c>
      <c r="F657" s="11" t="s">
        <v>0</v>
      </c>
      <c r="G657" s="11">
        <v>4408146</v>
      </c>
      <c r="H657" s="13" t="str">
        <f>IF(N657="","-",IFERROR(VLOOKUP(N657,'[1]All Route Non-Bailment V76'!$A:$H,7,0),VLOOKUP(N657,'[1]TTVT AAT PxP Bailment EDC V76'!$A:$H,7,0)))</f>
        <v>One way</v>
      </c>
      <c r="I657" s="11" t="s">
        <v>45</v>
      </c>
      <c r="J657" s="12">
        <f t="shared" si="44"/>
        <v>45268</v>
      </c>
      <c r="K657" s="12">
        <v>45268</v>
      </c>
      <c r="L657" s="12">
        <v>45268</v>
      </c>
      <c r="M657" s="12" t="s">
        <v>3</v>
      </c>
      <c r="N657" s="11" t="s">
        <v>242</v>
      </c>
      <c r="O657" s="13" t="str">
        <f>IF(N657="","-",IFERROR(VLOOKUP(N657,'[1]All Route Non-Bailment V76'!$A:$H,6,0),VLOOKUP(N657,'[1]TTVT AAT PxP Bailment EDC V76'!$A:$H,6,0)))</f>
        <v>11 - 20</v>
      </c>
      <c r="P657" s="11">
        <v>1</v>
      </c>
      <c r="Q657" s="11" t="s">
        <v>3</v>
      </c>
      <c r="R657" s="11" t="s">
        <v>3</v>
      </c>
      <c r="S657" s="13" t="str">
        <f>IF(N657="","-",IFERROR(VLOOKUP(N657,'[1]All Route Non-Bailment V76'!$A:$AF,32,0),VLOOKUP(N657,'[1]TTVT AAT PxP Bailment EDC V76'!$A:$AC,29,0)))</f>
        <v>6W</v>
      </c>
      <c r="T657" s="11" t="s">
        <v>48</v>
      </c>
      <c r="U657" s="11" t="s">
        <v>195</v>
      </c>
      <c r="V657" s="14" t="s">
        <v>196</v>
      </c>
      <c r="W657" s="11" t="s">
        <v>197</v>
      </c>
      <c r="X657" s="15" t="s">
        <v>243</v>
      </c>
      <c r="Y657" s="15" t="s">
        <v>244</v>
      </c>
      <c r="Z657" s="16" t="s">
        <v>3</v>
      </c>
      <c r="AA657" s="16" t="s">
        <v>3</v>
      </c>
      <c r="AB657" s="16" t="s">
        <v>3</v>
      </c>
      <c r="AC657" s="16" t="s">
        <v>3</v>
      </c>
      <c r="AD657" s="15" t="s">
        <v>3</v>
      </c>
      <c r="AE657" s="15" t="s">
        <v>3</v>
      </c>
      <c r="AF657" s="16" t="s">
        <v>3</v>
      </c>
      <c r="AG657" s="16" t="s">
        <v>3</v>
      </c>
      <c r="AH657" s="16" t="s">
        <v>3</v>
      </c>
      <c r="AI657" s="16" t="s">
        <v>3</v>
      </c>
      <c r="AJ657" s="15" t="s">
        <v>3</v>
      </c>
      <c r="AK657" s="15" t="s">
        <v>3</v>
      </c>
      <c r="AL657" s="16" t="s">
        <v>3</v>
      </c>
      <c r="AM657" s="16" t="s">
        <v>3</v>
      </c>
      <c r="AN657" s="16" t="s">
        <v>3</v>
      </c>
      <c r="AO657" s="16" t="s">
        <v>3</v>
      </c>
      <c r="AP657" s="16" t="s">
        <v>189</v>
      </c>
      <c r="AQ657" s="16" t="s">
        <v>3</v>
      </c>
      <c r="AR657" s="16" t="s">
        <v>3</v>
      </c>
      <c r="AS657" s="16" t="s">
        <v>3</v>
      </c>
      <c r="AT657" s="16" t="s">
        <v>3</v>
      </c>
      <c r="AU657" s="11" t="s">
        <v>3</v>
      </c>
      <c r="AV657" s="11" t="s">
        <v>3</v>
      </c>
      <c r="AW657" s="11" t="s">
        <v>3</v>
      </c>
      <c r="AX657" s="17" t="str">
        <f>VLOOKUP(G657,'[1]JDA data'!$D:$E,2,0)</f>
        <v>TGA004</v>
      </c>
      <c r="AY657" s="17" t="b">
        <f t="shared" si="46"/>
        <v>1</v>
      </c>
      <c r="AZ657" s="17" t="str">
        <f t="shared" si="47"/>
        <v>SBA</v>
      </c>
    </row>
    <row r="658" spans="1:52" s="18" customFormat="1" ht="16.5" customHeight="1" x14ac:dyDescent="0.35">
      <c r="A658" s="8" t="str">
        <f>IF(N658="","-",IFERROR(VLOOKUP(N658,'[1]All Route Non-Bailment V76'!$A:$H,5,0),VLOOKUP(N658,'[1]TTVT AAT PxP Bailment EDC V76'!$A:$H,5,0)))</f>
        <v>Non Bailment</v>
      </c>
      <c r="B658" s="9" t="str">
        <f t="shared" si="45"/>
        <v>Completed</v>
      </c>
      <c r="C658" s="10">
        <f t="shared" si="48"/>
        <v>657</v>
      </c>
      <c r="D658" s="11" t="s">
        <v>182</v>
      </c>
      <c r="E658" s="12" t="s">
        <v>44</v>
      </c>
      <c r="F658" s="11" t="s">
        <v>0</v>
      </c>
      <c r="G658" s="11">
        <v>4408147</v>
      </c>
      <c r="H658" s="13" t="str">
        <f>IF(N658="","-",IFERROR(VLOOKUP(N658,'[1]All Route Non-Bailment V76'!$A:$H,7,0),VLOOKUP(N658,'[1]TTVT AAT PxP Bailment EDC V76'!$A:$H,7,0)))</f>
        <v>One way</v>
      </c>
      <c r="I658" s="11" t="s">
        <v>45</v>
      </c>
      <c r="J658" s="12">
        <f t="shared" si="44"/>
        <v>45268</v>
      </c>
      <c r="K658" s="12">
        <v>45268</v>
      </c>
      <c r="L658" s="12">
        <v>45268</v>
      </c>
      <c r="M658" s="12" t="s">
        <v>3</v>
      </c>
      <c r="N658" s="11" t="s">
        <v>242</v>
      </c>
      <c r="O658" s="13" t="str">
        <f>IF(N658="","-",IFERROR(VLOOKUP(N658,'[1]All Route Non-Bailment V76'!$A:$H,6,0),VLOOKUP(N658,'[1]TTVT AAT PxP Bailment EDC V76'!$A:$H,6,0)))</f>
        <v>11 - 20</v>
      </c>
      <c r="P658" s="11">
        <v>1</v>
      </c>
      <c r="Q658" s="11" t="s">
        <v>3</v>
      </c>
      <c r="R658" s="11" t="s">
        <v>3</v>
      </c>
      <c r="S658" s="13" t="str">
        <f>IF(N658="","-",IFERROR(VLOOKUP(N658,'[1]All Route Non-Bailment V76'!$A:$AF,32,0),VLOOKUP(N658,'[1]TTVT AAT PxP Bailment EDC V76'!$A:$AC,29,0)))</f>
        <v>6W</v>
      </c>
      <c r="T658" s="11" t="s">
        <v>48</v>
      </c>
      <c r="U658" s="11" t="s">
        <v>233</v>
      </c>
      <c r="V658" s="14" t="s">
        <v>234</v>
      </c>
      <c r="W658" s="11" t="s">
        <v>235</v>
      </c>
      <c r="X658" s="15" t="s">
        <v>243</v>
      </c>
      <c r="Y658" s="15" t="s">
        <v>244</v>
      </c>
      <c r="Z658" s="16" t="s">
        <v>3</v>
      </c>
      <c r="AA658" s="16" t="s">
        <v>3</v>
      </c>
      <c r="AB658" s="16" t="s">
        <v>3</v>
      </c>
      <c r="AC658" s="16" t="s">
        <v>3</v>
      </c>
      <c r="AD658" s="15" t="s">
        <v>3</v>
      </c>
      <c r="AE658" s="15" t="s">
        <v>3</v>
      </c>
      <c r="AF658" s="16" t="s">
        <v>3</v>
      </c>
      <c r="AG658" s="16" t="s">
        <v>3</v>
      </c>
      <c r="AH658" s="16" t="s">
        <v>3</v>
      </c>
      <c r="AI658" s="16" t="s">
        <v>3</v>
      </c>
      <c r="AJ658" s="15" t="s">
        <v>3</v>
      </c>
      <c r="AK658" s="15" t="s">
        <v>3</v>
      </c>
      <c r="AL658" s="16" t="s">
        <v>3</v>
      </c>
      <c r="AM658" s="16" t="s">
        <v>3</v>
      </c>
      <c r="AN658" s="16" t="s">
        <v>3</v>
      </c>
      <c r="AO658" s="16" t="s">
        <v>3</v>
      </c>
      <c r="AP658" s="16" t="s">
        <v>189</v>
      </c>
      <c r="AQ658" s="16" t="s">
        <v>3</v>
      </c>
      <c r="AR658" s="16" t="s">
        <v>3</v>
      </c>
      <c r="AS658" s="16" t="s">
        <v>3</v>
      </c>
      <c r="AT658" s="16" t="s">
        <v>3</v>
      </c>
      <c r="AU658" s="11" t="s">
        <v>3</v>
      </c>
      <c r="AV658" s="11" t="s">
        <v>3</v>
      </c>
      <c r="AW658" s="11" t="s">
        <v>3</v>
      </c>
      <c r="AX658" s="17" t="str">
        <f>VLOOKUP(G658,'[1]JDA data'!$D:$E,2,0)</f>
        <v>TGA004</v>
      </c>
      <c r="AY658" s="17" t="b">
        <f t="shared" si="46"/>
        <v>1</v>
      </c>
      <c r="AZ658" s="17" t="str">
        <f t="shared" si="47"/>
        <v>PPGT</v>
      </c>
    </row>
    <row r="659" spans="1:52" s="18" customFormat="1" ht="16.5" customHeight="1" x14ac:dyDescent="0.35">
      <c r="A659" s="8" t="str">
        <f>IF(N659="","-",IFERROR(VLOOKUP(N659,'[1]All Route Non-Bailment V76'!$A:$H,5,0),VLOOKUP(N659,'[1]TTVT AAT PxP Bailment EDC V76'!$A:$H,5,0)))</f>
        <v>Non Bailment</v>
      </c>
      <c r="B659" s="9" t="str">
        <f t="shared" si="45"/>
        <v>Completed</v>
      </c>
      <c r="C659" s="10">
        <f t="shared" si="48"/>
        <v>658</v>
      </c>
      <c r="D659" s="11" t="s">
        <v>190</v>
      </c>
      <c r="E659" s="12" t="s">
        <v>44</v>
      </c>
      <c r="F659" s="11" t="s">
        <v>0</v>
      </c>
      <c r="G659" s="11">
        <v>4408148</v>
      </c>
      <c r="H659" s="13" t="str">
        <f>IF(N659="","-",IFERROR(VLOOKUP(N659,'[1]All Route Non-Bailment V76'!$A:$H,7,0),VLOOKUP(N659,'[1]TTVT AAT PxP Bailment EDC V76'!$A:$H,7,0)))</f>
        <v>One way</v>
      </c>
      <c r="I659" s="11" t="s">
        <v>45</v>
      </c>
      <c r="J659" s="12">
        <f t="shared" si="44"/>
        <v>45268</v>
      </c>
      <c r="K659" s="12">
        <v>45268</v>
      </c>
      <c r="L659" s="12">
        <v>45268</v>
      </c>
      <c r="M659" s="12" t="s">
        <v>3</v>
      </c>
      <c r="N659" s="11" t="s">
        <v>242</v>
      </c>
      <c r="O659" s="13" t="str">
        <f>IF(N659="","-",IFERROR(VLOOKUP(N659,'[1]All Route Non-Bailment V76'!$A:$H,6,0),VLOOKUP(N659,'[1]TTVT AAT PxP Bailment EDC V76'!$A:$H,6,0)))</f>
        <v>11 - 20</v>
      </c>
      <c r="P659" s="11">
        <v>1</v>
      </c>
      <c r="Q659" s="11" t="s">
        <v>3</v>
      </c>
      <c r="R659" s="11" t="s">
        <v>3</v>
      </c>
      <c r="S659" s="13" t="str">
        <f>IF(N659="","-",IFERROR(VLOOKUP(N659,'[1]All Route Non-Bailment V76'!$A:$AF,32,0),VLOOKUP(N659,'[1]TTVT AAT PxP Bailment EDC V76'!$A:$AC,29,0)))</f>
        <v>6W</v>
      </c>
      <c r="T659" s="11" t="s">
        <v>48</v>
      </c>
      <c r="U659" s="11" t="s">
        <v>266</v>
      </c>
      <c r="V659" s="14" t="s">
        <v>267</v>
      </c>
      <c r="W659" s="11" t="s">
        <v>268</v>
      </c>
      <c r="X659" s="15" t="s">
        <v>243</v>
      </c>
      <c r="Y659" s="15" t="s">
        <v>244</v>
      </c>
      <c r="Z659" s="16" t="s">
        <v>3</v>
      </c>
      <c r="AA659" s="16" t="s">
        <v>3</v>
      </c>
      <c r="AB659" s="16" t="s">
        <v>3</v>
      </c>
      <c r="AC659" s="16" t="s">
        <v>3</v>
      </c>
      <c r="AD659" s="15" t="s">
        <v>3</v>
      </c>
      <c r="AE659" s="15" t="s">
        <v>3</v>
      </c>
      <c r="AF659" s="16" t="s">
        <v>3</v>
      </c>
      <c r="AG659" s="16" t="s">
        <v>3</v>
      </c>
      <c r="AH659" s="16" t="s">
        <v>3</v>
      </c>
      <c r="AI659" s="16" t="s">
        <v>3</v>
      </c>
      <c r="AJ659" s="15" t="s">
        <v>3</v>
      </c>
      <c r="AK659" s="15" t="s">
        <v>3</v>
      </c>
      <c r="AL659" s="16" t="s">
        <v>3</v>
      </c>
      <c r="AM659" s="16" t="s">
        <v>3</v>
      </c>
      <c r="AN659" s="16" t="s">
        <v>3</v>
      </c>
      <c r="AO659" s="16" t="s">
        <v>3</v>
      </c>
      <c r="AP659" s="16" t="s">
        <v>189</v>
      </c>
      <c r="AQ659" s="16" t="s">
        <v>3</v>
      </c>
      <c r="AR659" s="16" t="s">
        <v>3</v>
      </c>
      <c r="AS659" s="16" t="s">
        <v>3</v>
      </c>
      <c r="AT659" s="16" t="s">
        <v>3</v>
      </c>
      <c r="AU659" s="11" t="s">
        <v>3</v>
      </c>
      <c r="AV659" s="11" t="s">
        <v>3</v>
      </c>
      <c r="AW659" s="11" t="s">
        <v>3</v>
      </c>
      <c r="AX659" s="17" t="str">
        <f>VLOOKUP(G659,'[1]JDA data'!$D:$E,2,0)</f>
        <v>TGA004</v>
      </c>
      <c r="AY659" s="17" t="b">
        <f t="shared" si="46"/>
        <v>1</v>
      </c>
      <c r="AZ659" s="17" t="str">
        <f t="shared" si="47"/>
        <v>SPL</v>
      </c>
    </row>
    <row r="660" spans="1:52" s="18" customFormat="1" ht="16.5" customHeight="1" x14ac:dyDescent="0.35">
      <c r="A660" s="8" t="str">
        <f>IF(N660="","-",IFERROR(VLOOKUP(N660,'[1]All Route Non-Bailment V76'!$A:$H,5,0),VLOOKUP(N660,'[1]TTVT AAT PxP Bailment EDC V76'!$A:$H,5,0)))</f>
        <v>Non Bailment</v>
      </c>
      <c r="B660" s="9" t="str">
        <f t="shared" si="45"/>
        <v>Completed</v>
      </c>
      <c r="C660" s="10">
        <f t="shared" si="48"/>
        <v>659</v>
      </c>
      <c r="D660" s="11" t="s">
        <v>182</v>
      </c>
      <c r="E660" s="12" t="s">
        <v>44</v>
      </c>
      <c r="F660" s="11" t="s">
        <v>0</v>
      </c>
      <c r="G660" s="11">
        <v>4408149</v>
      </c>
      <c r="H660" s="13" t="str">
        <f>IF(N660="","-",IFERROR(VLOOKUP(N660,'[1]All Route Non-Bailment V76'!$A:$H,7,0),VLOOKUP(N660,'[1]TTVT AAT PxP Bailment EDC V76'!$A:$H,7,0)))</f>
        <v>One way</v>
      </c>
      <c r="I660" s="11" t="s">
        <v>45</v>
      </c>
      <c r="J660" s="12">
        <f t="shared" si="44"/>
        <v>45268</v>
      </c>
      <c r="K660" s="12">
        <v>45268</v>
      </c>
      <c r="L660" s="12">
        <v>45268</v>
      </c>
      <c r="M660" s="12" t="s">
        <v>3</v>
      </c>
      <c r="N660" s="11" t="s">
        <v>242</v>
      </c>
      <c r="O660" s="13" t="str">
        <f>IF(N660="","-",IFERROR(VLOOKUP(N660,'[1]All Route Non-Bailment V76'!$A:$H,6,0),VLOOKUP(N660,'[1]TTVT AAT PxP Bailment EDC V76'!$A:$H,6,0)))</f>
        <v>11 - 20</v>
      </c>
      <c r="P660" s="11">
        <v>1</v>
      </c>
      <c r="Q660" s="11" t="s">
        <v>3</v>
      </c>
      <c r="R660" s="11" t="s">
        <v>3</v>
      </c>
      <c r="S660" s="13" t="str">
        <f>IF(N660="","-",IFERROR(VLOOKUP(N660,'[1]All Route Non-Bailment V76'!$A:$AF,32,0),VLOOKUP(N660,'[1]TTVT AAT PxP Bailment EDC V76'!$A:$AC,29,0)))</f>
        <v>6W</v>
      </c>
      <c r="T660" s="11" t="s">
        <v>48</v>
      </c>
      <c r="U660" s="11" t="s">
        <v>275</v>
      </c>
      <c r="V660" s="14" t="s">
        <v>276</v>
      </c>
      <c r="W660" s="11" t="s">
        <v>277</v>
      </c>
      <c r="X660" s="15" t="s">
        <v>243</v>
      </c>
      <c r="Y660" s="15" t="s">
        <v>244</v>
      </c>
      <c r="Z660" s="16" t="s">
        <v>3</v>
      </c>
      <c r="AA660" s="16" t="s">
        <v>3</v>
      </c>
      <c r="AB660" s="16" t="s">
        <v>3</v>
      </c>
      <c r="AC660" s="16" t="s">
        <v>3</v>
      </c>
      <c r="AD660" s="15" t="s">
        <v>3</v>
      </c>
      <c r="AE660" s="15" t="s">
        <v>3</v>
      </c>
      <c r="AF660" s="16" t="s">
        <v>3</v>
      </c>
      <c r="AG660" s="16" t="s">
        <v>3</v>
      </c>
      <c r="AH660" s="16" t="s">
        <v>3</v>
      </c>
      <c r="AI660" s="16" t="s">
        <v>3</v>
      </c>
      <c r="AJ660" s="15" t="s">
        <v>3</v>
      </c>
      <c r="AK660" s="15" t="s">
        <v>3</v>
      </c>
      <c r="AL660" s="16" t="s">
        <v>3</v>
      </c>
      <c r="AM660" s="16" t="s">
        <v>3</v>
      </c>
      <c r="AN660" s="16" t="s">
        <v>3</v>
      </c>
      <c r="AO660" s="16" t="s">
        <v>3</v>
      </c>
      <c r="AP660" s="16" t="s">
        <v>189</v>
      </c>
      <c r="AQ660" s="16" t="s">
        <v>3</v>
      </c>
      <c r="AR660" s="16" t="s">
        <v>3</v>
      </c>
      <c r="AS660" s="16" t="s">
        <v>3</v>
      </c>
      <c r="AT660" s="16" t="s">
        <v>3</v>
      </c>
      <c r="AU660" s="11" t="s">
        <v>3</v>
      </c>
      <c r="AV660" s="11" t="s">
        <v>3</v>
      </c>
      <c r="AW660" s="11" t="s">
        <v>3</v>
      </c>
      <c r="AX660" s="17" t="str">
        <f>VLOOKUP(G660,'[1]JDA data'!$D:$E,2,0)</f>
        <v>TGA004</v>
      </c>
      <c r="AY660" s="17" t="b">
        <f t="shared" si="46"/>
        <v>1</v>
      </c>
      <c r="AZ660" s="17" t="str">
        <f t="shared" si="47"/>
        <v>PPGT</v>
      </c>
    </row>
    <row r="661" spans="1:52" s="18" customFormat="1" ht="16.5" customHeight="1" x14ac:dyDescent="0.35">
      <c r="A661" s="8" t="str">
        <f>IF(N661="","-",IFERROR(VLOOKUP(N661,'[1]All Route Non-Bailment V76'!$A:$H,5,0),VLOOKUP(N661,'[1]TTVT AAT PxP Bailment EDC V76'!$A:$H,5,0)))</f>
        <v>Non Bailment</v>
      </c>
      <c r="B661" s="9" t="str">
        <f t="shared" si="45"/>
        <v>Completed</v>
      </c>
      <c r="C661" s="10">
        <f t="shared" si="48"/>
        <v>660</v>
      </c>
      <c r="D661" s="11" t="s">
        <v>190</v>
      </c>
      <c r="E661" s="12" t="s">
        <v>44</v>
      </c>
      <c r="F661" s="11" t="s">
        <v>0</v>
      </c>
      <c r="G661" s="11">
        <v>4408150</v>
      </c>
      <c r="H661" s="13" t="str">
        <f>IF(N661="","-",IFERROR(VLOOKUP(N661,'[1]All Route Non-Bailment V76'!$A:$H,7,0),VLOOKUP(N661,'[1]TTVT AAT PxP Bailment EDC V76'!$A:$H,7,0)))</f>
        <v>One way</v>
      </c>
      <c r="I661" s="11" t="s">
        <v>45</v>
      </c>
      <c r="J661" s="12">
        <f t="shared" si="44"/>
        <v>45268</v>
      </c>
      <c r="K661" s="12">
        <v>45268</v>
      </c>
      <c r="L661" s="12">
        <v>45268</v>
      </c>
      <c r="M661" s="12" t="s">
        <v>3</v>
      </c>
      <c r="N661" s="11" t="s">
        <v>242</v>
      </c>
      <c r="O661" s="13" t="str">
        <f>IF(N661="","-",IFERROR(VLOOKUP(N661,'[1]All Route Non-Bailment V76'!$A:$H,6,0),VLOOKUP(N661,'[1]TTVT AAT PxP Bailment EDC V76'!$A:$H,6,0)))</f>
        <v>11 - 20</v>
      </c>
      <c r="P661" s="11">
        <v>1</v>
      </c>
      <c r="Q661" s="11" t="s">
        <v>3</v>
      </c>
      <c r="R661" s="11" t="s">
        <v>3</v>
      </c>
      <c r="S661" s="13" t="str">
        <f>IF(N661="","-",IFERROR(VLOOKUP(N661,'[1]All Route Non-Bailment V76'!$A:$AF,32,0),VLOOKUP(N661,'[1]TTVT AAT PxP Bailment EDC V76'!$A:$AC,29,0)))</f>
        <v>6W</v>
      </c>
      <c r="T661" s="11" t="s">
        <v>48</v>
      </c>
      <c r="U661" s="11" t="s">
        <v>287</v>
      </c>
      <c r="V661" s="14" t="s">
        <v>288</v>
      </c>
      <c r="W661" s="11" t="s">
        <v>289</v>
      </c>
      <c r="X661" s="15" t="s">
        <v>243</v>
      </c>
      <c r="Y661" s="15" t="s">
        <v>244</v>
      </c>
      <c r="Z661" s="16" t="s">
        <v>3</v>
      </c>
      <c r="AA661" s="16" t="s">
        <v>3</v>
      </c>
      <c r="AB661" s="16" t="s">
        <v>3</v>
      </c>
      <c r="AC661" s="16" t="s">
        <v>3</v>
      </c>
      <c r="AD661" s="15" t="s">
        <v>3</v>
      </c>
      <c r="AE661" s="15" t="s">
        <v>3</v>
      </c>
      <c r="AF661" s="16" t="s">
        <v>3</v>
      </c>
      <c r="AG661" s="16" t="s">
        <v>3</v>
      </c>
      <c r="AH661" s="16" t="s">
        <v>3</v>
      </c>
      <c r="AI661" s="16" t="s">
        <v>3</v>
      </c>
      <c r="AJ661" s="15" t="s">
        <v>3</v>
      </c>
      <c r="AK661" s="15" t="s">
        <v>3</v>
      </c>
      <c r="AL661" s="16" t="s">
        <v>3</v>
      </c>
      <c r="AM661" s="16" t="s">
        <v>3</v>
      </c>
      <c r="AN661" s="16" t="s">
        <v>3</v>
      </c>
      <c r="AO661" s="16" t="s">
        <v>3</v>
      </c>
      <c r="AP661" s="16" t="s">
        <v>189</v>
      </c>
      <c r="AQ661" s="16" t="s">
        <v>3</v>
      </c>
      <c r="AR661" s="16" t="s">
        <v>3</v>
      </c>
      <c r="AS661" s="16" t="s">
        <v>3</v>
      </c>
      <c r="AT661" s="16" t="s">
        <v>3</v>
      </c>
      <c r="AU661" s="11" t="s">
        <v>3</v>
      </c>
      <c r="AV661" s="11" t="s">
        <v>3</v>
      </c>
      <c r="AW661" s="11" t="s">
        <v>3</v>
      </c>
      <c r="AX661" s="17" t="str">
        <f>VLOOKUP(G661,'[1]JDA data'!$D:$E,2,0)</f>
        <v>TGA004</v>
      </c>
      <c r="AY661" s="17" t="b">
        <f t="shared" si="46"/>
        <v>1</v>
      </c>
      <c r="AZ661" s="17" t="str">
        <f t="shared" si="47"/>
        <v>SPL</v>
      </c>
    </row>
    <row r="662" spans="1:52" s="18" customFormat="1" ht="16.5" customHeight="1" x14ac:dyDescent="0.35">
      <c r="A662" s="8" t="str">
        <f>IF(N662="","-",IFERROR(VLOOKUP(N662,'[1]All Route Non-Bailment V76'!$A:$H,5,0),VLOOKUP(N662,'[1]TTVT AAT PxP Bailment EDC V76'!$A:$H,5,0)))</f>
        <v>Non Bailment</v>
      </c>
      <c r="B662" s="9" t="str">
        <f t="shared" si="45"/>
        <v>Completed</v>
      </c>
      <c r="C662" s="10">
        <f t="shared" si="48"/>
        <v>661</v>
      </c>
      <c r="D662" s="11" t="s">
        <v>194</v>
      </c>
      <c r="E662" s="12" t="s">
        <v>44</v>
      </c>
      <c r="F662" s="11" t="s">
        <v>0</v>
      </c>
      <c r="G662" s="11">
        <v>4408171</v>
      </c>
      <c r="H662" s="13" t="str">
        <f>IF(N662="","-",IFERROR(VLOOKUP(N662,'[1]All Route Non-Bailment V76'!$A:$H,7,0),VLOOKUP(N662,'[1]TTVT AAT PxP Bailment EDC V76'!$A:$H,7,0)))</f>
        <v>One way</v>
      </c>
      <c r="I662" s="11" t="s">
        <v>45</v>
      </c>
      <c r="J662" s="12">
        <f t="shared" si="44"/>
        <v>45268</v>
      </c>
      <c r="K662" s="12">
        <v>45268</v>
      </c>
      <c r="L662" s="12">
        <v>45268</v>
      </c>
      <c r="M662" s="12" t="s">
        <v>3</v>
      </c>
      <c r="N662" s="11" t="s">
        <v>242</v>
      </c>
      <c r="O662" s="13" t="str">
        <f>IF(N662="","-",IFERROR(VLOOKUP(N662,'[1]All Route Non-Bailment V76'!$A:$H,6,0),VLOOKUP(N662,'[1]TTVT AAT PxP Bailment EDC V76'!$A:$H,6,0)))</f>
        <v>11 - 20</v>
      </c>
      <c r="P662" s="11">
        <v>1</v>
      </c>
      <c r="Q662" s="11" t="s">
        <v>3</v>
      </c>
      <c r="R662" s="11" t="s">
        <v>3</v>
      </c>
      <c r="S662" s="13" t="str">
        <f>IF(N662="","-",IFERROR(VLOOKUP(N662,'[1]All Route Non-Bailment V76'!$A:$AF,32,0),VLOOKUP(N662,'[1]TTVT AAT PxP Bailment EDC V76'!$A:$AC,29,0)))</f>
        <v>6W</v>
      </c>
      <c r="T662" s="11" t="s">
        <v>48</v>
      </c>
      <c r="U662" s="11" t="s">
        <v>220</v>
      </c>
      <c r="V662" s="14" t="s">
        <v>221</v>
      </c>
      <c r="W662" s="11" t="s">
        <v>222</v>
      </c>
      <c r="X662" s="15" t="s">
        <v>243</v>
      </c>
      <c r="Y662" s="15" t="s">
        <v>244</v>
      </c>
      <c r="Z662" s="16" t="s">
        <v>3</v>
      </c>
      <c r="AA662" s="16" t="s">
        <v>3</v>
      </c>
      <c r="AB662" s="16" t="s">
        <v>3</v>
      </c>
      <c r="AC662" s="16" t="s">
        <v>3</v>
      </c>
      <c r="AD662" s="15" t="s">
        <v>3</v>
      </c>
      <c r="AE662" s="15" t="s">
        <v>3</v>
      </c>
      <c r="AF662" s="16" t="s">
        <v>3</v>
      </c>
      <c r="AG662" s="16" t="s">
        <v>3</v>
      </c>
      <c r="AH662" s="16" t="s">
        <v>3</v>
      </c>
      <c r="AI662" s="16" t="s">
        <v>3</v>
      </c>
      <c r="AJ662" s="15" t="s">
        <v>3</v>
      </c>
      <c r="AK662" s="15" t="s">
        <v>3</v>
      </c>
      <c r="AL662" s="16" t="s">
        <v>3</v>
      </c>
      <c r="AM662" s="16" t="s">
        <v>3</v>
      </c>
      <c r="AN662" s="16" t="s">
        <v>3</v>
      </c>
      <c r="AO662" s="16" t="s">
        <v>3</v>
      </c>
      <c r="AP662" s="16" t="s">
        <v>189</v>
      </c>
      <c r="AQ662" s="16" t="s">
        <v>3</v>
      </c>
      <c r="AR662" s="16" t="s">
        <v>3</v>
      </c>
      <c r="AS662" s="16" t="s">
        <v>3</v>
      </c>
      <c r="AT662" s="16" t="s">
        <v>3</v>
      </c>
      <c r="AU662" s="11" t="s">
        <v>3</v>
      </c>
      <c r="AV662" s="11" t="s">
        <v>3</v>
      </c>
      <c r="AW662" s="11" t="s">
        <v>3</v>
      </c>
      <c r="AX662" s="17" t="str">
        <f>VLOOKUP(G662,'[1]JDA data'!$D:$E,2,0)</f>
        <v>TGA004</v>
      </c>
      <c r="AY662" s="17" t="b">
        <f t="shared" si="46"/>
        <v>1</v>
      </c>
      <c r="AZ662" s="17" t="str">
        <f t="shared" si="47"/>
        <v>SBA</v>
      </c>
    </row>
    <row r="663" spans="1:52" s="18" customFormat="1" ht="16.5" customHeight="1" x14ac:dyDescent="0.35">
      <c r="A663" s="8" t="str">
        <f>IF(N663="","-",IFERROR(VLOOKUP(N663,'[1]All Route Non-Bailment V76'!$A:$H,5,0),VLOOKUP(N663,'[1]TTVT AAT PxP Bailment EDC V76'!$A:$H,5,0)))</f>
        <v>Non Bailment</v>
      </c>
      <c r="B663" s="9" t="str">
        <f t="shared" si="45"/>
        <v>Completed</v>
      </c>
      <c r="C663" s="10">
        <f t="shared" si="48"/>
        <v>662</v>
      </c>
      <c r="D663" s="11" t="s">
        <v>182</v>
      </c>
      <c r="E663" s="12" t="s">
        <v>44</v>
      </c>
      <c r="F663" s="11" t="s">
        <v>0</v>
      </c>
      <c r="G663" s="11">
        <v>4408172</v>
      </c>
      <c r="H663" s="13" t="str">
        <f>IF(N663="","-",IFERROR(VLOOKUP(N663,'[1]All Route Non-Bailment V76'!$A:$H,7,0),VLOOKUP(N663,'[1]TTVT AAT PxP Bailment EDC V76'!$A:$H,7,0)))</f>
        <v>One way</v>
      </c>
      <c r="I663" s="11" t="s">
        <v>45</v>
      </c>
      <c r="J663" s="12">
        <f t="shared" si="44"/>
        <v>45268</v>
      </c>
      <c r="K663" s="12">
        <v>45268</v>
      </c>
      <c r="L663" s="12">
        <v>45268</v>
      </c>
      <c r="M663" s="12" t="s">
        <v>3</v>
      </c>
      <c r="N663" s="11" t="s">
        <v>508</v>
      </c>
      <c r="O663" s="13" t="str">
        <f>IF(N663="","-",IFERROR(VLOOKUP(N663,'[1]All Route Non-Bailment V76'!$A:$H,6,0),VLOOKUP(N663,'[1]TTVT AAT PxP Bailment EDC V76'!$A:$H,6,0)))</f>
        <v>11 - 20</v>
      </c>
      <c r="P663" s="11">
        <v>1</v>
      </c>
      <c r="Q663" s="11" t="s">
        <v>3</v>
      </c>
      <c r="R663" s="11" t="s">
        <v>3</v>
      </c>
      <c r="S663" s="13" t="str">
        <f>IF(N663="","-",IFERROR(VLOOKUP(N663,'[1]All Route Non-Bailment V76'!$A:$AF,32,0),VLOOKUP(N663,'[1]TTVT AAT PxP Bailment EDC V76'!$A:$AC,29,0)))</f>
        <v>6W</v>
      </c>
      <c r="T663" s="11" t="s">
        <v>48</v>
      </c>
      <c r="U663" s="11" t="s">
        <v>207</v>
      </c>
      <c r="V663" s="14" t="s">
        <v>208</v>
      </c>
      <c r="W663" s="11" t="s">
        <v>209</v>
      </c>
      <c r="X663" s="15" t="s">
        <v>243</v>
      </c>
      <c r="Y663" s="15" t="s">
        <v>244</v>
      </c>
      <c r="Z663" s="16" t="s">
        <v>3</v>
      </c>
      <c r="AA663" s="16" t="s">
        <v>3</v>
      </c>
      <c r="AB663" s="16" t="s">
        <v>3</v>
      </c>
      <c r="AC663" s="16" t="s">
        <v>3</v>
      </c>
      <c r="AD663" s="15" t="s">
        <v>3</v>
      </c>
      <c r="AE663" s="15" t="s">
        <v>3</v>
      </c>
      <c r="AF663" s="16" t="s">
        <v>3</v>
      </c>
      <c r="AG663" s="16" t="s">
        <v>3</v>
      </c>
      <c r="AH663" s="16" t="s">
        <v>3</v>
      </c>
      <c r="AI663" s="16" t="s">
        <v>3</v>
      </c>
      <c r="AJ663" s="15" t="s">
        <v>3</v>
      </c>
      <c r="AK663" s="15" t="s">
        <v>3</v>
      </c>
      <c r="AL663" s="16" t="s">
        <v>3</v>
      </c>
      <c r="AM663" s="16" t="s">
        <v>3</v>
      </c>
      <c r="AN663" s="16" t="s">
        <v>3</v>
      </c>
      <c r="AO663" s="16" t="s">
        <v>3</v>
      </c>
      <c r="AP663" s="16" t="s">
        <v>189</v>
      </c>
      <c r="AQ663" s="16" t="s">
        <v>3</v>
      </c>
      <c r="AR663" s="16" t="s">
        <v>3</v>
      </c>
      <c r="AS663" s="16" t="s">
        <v>3</v>
      </c>
      <c r="AT663" s="16" t="s">
        <v>3</v>
      </c>
      <c r="AU663" s="11" t="s">
        <v>3</v>
      </c>
      <c r="AV663" s="11" t="s">
        <v>3</v>
      </c>
      <c r="AW663" s="11" t="s">
        <v>3</v>
      </c>
      <c r="AX663" s="17" t="str">
        <f>VLOOKUP(G663,'[1]JDA data'!$D:$E,2,0)</f>
        <v>TGA003</v>
      </c>
      <c r="AY663" s="17" t="b">
        <f t="shared" si="46"/>
        <v>1</v>
      </c>
      <c r="AZ663" s="17" t="str">
        <f t="shared" si="47"/>
        <v>PPGT</v>
      </c>
    </row>
    <row r="664" spans="1:52" s="18" customFormat="1" ht="16.5" customHeight="1" x14ac:dyDescent="0.35">
      <c r="A664" s="8" t="str">
        <f>IF(N664="","-",IFERROR(VLOOKUP(N664,'[1]All Route Non-Bailment V76'!$A:$H,5,0),VLOOKUP(N664,'[1]TTVT AAT PxP Bailment EDC V76'!$A:$H,5,0)))</f>
        <v>Non Bailment</v>
      </c>
      <c r="B664" s="9" t="str">
        <f t="shared" si="45"/>
        <v>Completed</v>
      </c>
      <c r="C664" s="10">
        <f t="shared" si="48"/>
        <v>663</v>
      </c>
      <c r="D664" s="11" t="s">
        <v>190</v>
      </c>
      <c r="E664" s="12" t="s">
        <v>44</v>
      </c>
      <c r="F664" s="11" t="s">
        <v>0</v>
      </c>
      <c r="G664" s="11">
        <v>4408173</v>
      </c>
      <c r="H664" s="13" t="str">
        <f>IF(N664="","-",IFERROR(VLOOKUP(N664,'[1]All Route Non-Bailment V76'!$A:$H,7,0),VLOOKUP(N664,'[1]TTVT AAT PxP Bailment EDC V76'!$A:$H,7,0)))</f>
        <v>One way</v>
      </c>
      <c r="I664" s="11" t="s">
        <v>45</v>
      </c>
      <c r="J664" s="12">
        <f t="shared" si="44"/>
        <v>45268</v>
      </c>
      <c r="K664" s="12">
        <v>45268</v>
      </c>
      <c r="L664" s="12">
        <v>45268</v>
      </c>
      <c r="M664" s="12" t="s">
        <v>3</v>
      </c>
      <c r="N664" s="11" t="s">
        <v>508</v>
      </c>
      <c r="O664" s="13" t="str">
        <f>IF(N664="","-",IFERROR(VLOOKUP(N664,'[1]All Route Non-Bailment V76'!$A:$H,6,0),VLOOKUP(N664,'[1]TTVT AAT PxP Bailment EDC V76'!$A:$H,6,0)))</f>
        <v>11 - 20</v>
      </c>
      <c r="P664" s="11">
        <v>1</v>
      </c>
      <c r="Q664" s="11" t="s">
        <v>3</v>
      </c>
      <c r="R664" s="11" t="s">
        <v>3</v>
      </c>
      <c r="S664" s="13" t="str">
        <f>IF(N664="","-",IFERROR(VLOOKUP(N664,'[1]All Route Non-Bailment V76'!$A:$AF,32,0),VLOOKUP(N664,'[1]TTVT AAT PxP Bailment EDC V76'!$A:$AC,29,0)))</f>
        <v>6W</v>
      </c>
      <c r="T664" s="11" t="s">
        <v>48</v>
      </c>
      <c r="U664" s="11" t="s">
        <v>272</v>
      </c>
      <c r="V664" s="14" t="s">
        <v>273</v>
      </c>
      <c r="W664" s="11" t="s">
        <v>274</v>
      </c>
      <c r="X664" s="15" t="s">
        <v>243</v>
      </c>
      <c r="Y664" s="15" t="s">
        <v>244</v>
      </c>
      <c r="Z664" s="16" t="s">
        <v>3</v>
      </c>
      <c r="AA664" s="16" t="s">
        <v>3</v>
      </c>
      <c r="AB664" s="16" t="s">
        <v>3</v>
      </c>
      <c r="AC664" s="16" t="s">
        <v>3</v>
      </c>
      <c r="AD664" s="15" t="s">
        <v>3</v>
      </c>
      <c r="AE664" s="15" t="s">
        <v>3</v>
      </c>
      <c r="AF664" s="16" t="s">
        <v>3</v>
      </c>
      <c r="AG664" s="16" t="s">
        <v>3</v>
      </c>
      <c r="AH664" s="16" t="s">
        <v>3</v>
      </c>
      <c r="AI664" s="16" t="s">
        <v>3</v>
      </c>
      <c r="AJ664" s="15" t="s">
        <v>3</v>
      </c>
      <c r="AK664" s="15" t="s">
        <v>3</v>
      </c>
      <c r="AL664" s="16" t="s">
        <v>3</v>
      </c>
      <c r="AM664" s="16" t="s">
        <v>3</v>
      </c>
      <c r="AN664" s="16" t="s">
        <v>3</v>
      </c>
      <c r="AO664" s="16" t="s">
        <v>3</v>
      </c>
      <c r="AP664" s="16" t="s">
        <v>189</v>
      </c>
      <c r="AQ664" s="16" t="s">
        <v>3</v>
      </c>
      <c r="AR664" s="16" t="s">
        <v>3</v>
      </c>
      <c r="AS664" s="16" t="s">
        <v>3</v>
      </c>
      <c r="AT664" s="16" t="s">
        <v>3</v>
      </c>
      <c r="AU664" s="11" t="s">
        <v>3</v>
      </c>
      <c r="AV664" s="11" t="s">
        <v>3</v>
      </c>
      <c r="AW664" s="11" t="s">
        <v>3</v>
      </c>
      <c r="AX664" s="17" t="str">
        <f>VLOOKUP(G664,'[1]JDA data'!$D:$E,2,0)</f>
        <v>TGA003</v>
      </c>
      <c r="AY664" s="17" t="b">
        <f t="shared" si="46"/>
        <v>1</v>
      </c>
      <c r="AZ664" s="17" t="str">
        <f t="shared" si="47"/>
        <v>SPL</v>
      </c>
    </row>
    <row r="665" spans="1:52" s="18" customFormat="1" ht="16.5" customHeight="1" x14ac:dyDescent="0.35">
      <c r="A665" s="8" t="str">
        <f>IF(N665="","-",IFERROR(VLOOKUP(N665,'[1]All Route Non-Bailment V76'!$A:$H,5,0),VLOOKUP(N665,'[1]TTVT AAT PxP Bailment EDC V76'!$A:$H,5,0)))</f>
        <v>Non Bailment</v>
      </c>
      <c r="B665" s="9" t="str">
        <f t="shared" si="45"/>
        <v>Completed</v>
      </c>
      <c r="C665" s="10">
        <f t="shared" si="48"/>
        <v>664</v>
      </c>
      <c r="D665" s="11" t="s">
        <v>182</v>
      </c>
      <c r="E665" s="12" t="s">
        <v>44</v>
      </c>
      <c r="F665" s="11" t="s">
        <v>0</v>
      </c>
      <c r="G665" s="11">
        <v>4408174</v>
      </c>
      <c r="H665" s="13" t="str">
        <f>IF(N665="","-",IFERROR(VLOOKUP(N665,'[1]All Route Non-Bailment V76'!$A:$H,7,0),VLOOKUP(N665,'[1]TTVT AAT PxP Bailment EDC V76'!$A:$H,7,0)))</f>
        <v>One way</v>
      </c>
      <c r="I665" s="11" t="s">
        <v>45</v>
      </c>
      <c r="J665" s="12">
        <f t="shared" si="44"/>
        <v>45268</v>
      </c>
      <c r="K665" s="12">
        <v>45268</v>
      </c>
      <c r="L665" s="12">
        <v>45268</v>
      </c>
      <c r="M665" s="12" t="s">
        <v>3</v>
      </c>
      <c r="N665" s="11" t="s">
        <v>508</v>
      </c>
      <c r="O665" s="13" t="str">
        <f>IF(N665="","-",IFERROR(VLOOKUP(N665,'[1]All Route Non-Bailment V76'!$A:$H,6,0),VLOOKUP(N665,'[1]TTVT AAT PxP Bailment EDC V76'!$A:$H,6,0)))</f>
        <v>11 - 20</v>
      </c>
      <c r="P665" s="11">
        <v>1</v>
      </c>
      <c r="Q665" s="11" t="s">
        <v>3</v>
      </c>
      <c r="R665" s="11" t="s">
        <v>3</v>
      </c>
      <c r="S665" s="13" t="str">
        <f>IF(N665="","-",IFERROR(VLOOKUP(N665,'[1]All Route Non-Bailment V76'!$A:$AF,32,0),VLOOKUP(N665,'[1]TTVT AAT PxP Bailment EDC V76'!$A:$AC,29,0)))</f>
        <v>6W</v>
      </c>
      <c r="T665" s="11" t="s">
        <v>48</v>
      </c>
      <c r="U665" s="11" t="s">
        <v>239</v>
      </c>
      <c r="V665" s="14" t="s">
        <v>240</v>
      </c>
      <c r="W665" s="11" t="s">
        <v>241</v>
      </c>
      <c r="X665" s="15" t="s">
        <v>243</v>
      </c>
      <c r="Y665" s="15" t="s">
        <v>244</v>
      </c>
      <c r="Z665" s="16" t="s">
        <v>3</v>
      </c>
      <c r="AA665" s="16" t="s">
        <v>3</v>
      </c>
      <c r="AB665" s="16" t="s">
        <v>3</v>
      </c>
      <c r="AC665" s="16" t="s">
        <v>3</v>
      </c>
      <c r="AD665" s="15" t="s">
        <v>3</v>
      </c>
      <c r="AE665" s="15" t="s">
        <v>3</v>
      </c>
      <c r="AF665" s="16" t="s">
        <v>3</v>
      </c>
      <c r="AG665" s="16" t="s">
        <v>3</v>
      </c>
      <c r="AH665" s="16" t="s">
        <v>3</v>
      </c>
      <c r="AI665" s="16" t="s">
        <v>3</v>
      </c>
      <c r="AJ665" s="15" t="s">
        <v>3</v>
      </c>
      <c r="AK665" s="15" t="s">
        <v>3</v>
      </c>
      <c r="AL665" s="16" t="s">
        <v>3</v>
      </c>
      <c r="AM665" s="16" t="s">
        <v>3</v>
      </c>
      <c r="AN665" s="16" t="s">
        <v>3</v>
      </c>
      <c r="AO665" s="16" t="s">
        <v>3</v>
      </c>
      <c r="AP665" s="16" t="s">
        <v>189</v>
      </c>
      <c r="AQ665" s="16" t="s">
        <v>3</v>
      </c>
      <c r="AR665" s="16" t="s">
        <v>3</v>
      </c>
      <c r="AS665" s="16" t="s">
        <v>3</v>
      </c>
      <c r="AT665" s="16" t="s">
        <v>3</v>
      </c>
      <c r="AU665" s="11" t="s">
        <v>3</v>
      </c>
      <c r="AV665" s="11" t="s">
        <v>3</v>
      </c>
      <c r="AW665" s="11" t="s">
        <v>3</v>
      </c>
      <c r="AX665" s="17" t="str">
        <f>VLOOKUP(G665,'[1]JDA data'!$D:$E,2,0)</f>
        <v>TGA003</v>
      </c>
      <c r="AY665" s="17" t="b">
        <f t="shared" si="46"/>
        <v>1</v>
      </c>
      <c r="AZ665" s="17" t="str">
        <f t="shared" si="47"/>
        <v>PPGT</v>
      </c>
    </row>
    <row r="666" spans="1:52" s="18" customFormat="1" ht="16.5" customHeight="1" x14ac:dyDescent="0.35">
      <c r="A666" s="8" t="str">
        <f>IF(N666="","-",IFERROR(VLOOKUP(N666,'[1]All Route Non-Bailment V76'!$A:$H,5,0),VLOOKUP(N666,'[1]TTVT AAT PxP Bailment EDC V76'!$A:$H,5,0)))</f>
        <v>Non Bailment</v>
      </c>
      <c r="B666" s="9" t="str">
        <f t="shared" si="45"/>
        <v>Completed</v>
      </c>
      <c r="C666" s="10">
        <f t="shared" si="48"/>
        <v>665</v>
      </c>
      <c r="D666" s="11" t="s">
        <v>190</v>
      </c>
      <c r="E666" s="12" t="s">
        <v>44</v>
      </c>
      <c r="F666" s="11" t="s">
        <v>0</v>
      </c>
      <c r="G666" s="11">
        <v>4408175</v>
      </c>
      <c r="H666" s="13" t="str">
        <f>IF(N666="","-",IFERROR(VLOOKUP(N666,'[1]All Route Non-Bailment V76'!$A:$H,7,0),VLOOKUP(N666,'[1]TTVT AAT PxP Bailment EDC V76'!$A:$H,7,0)))</f>
        <v>One way</v>
      </c>
      <c r="I666" s="11" t="s">
        <v>45</v>
      </c>
      <c r="J666" s="12">
        <f t="shared" si="44"/>
        <v>45268</v>
      </c>
      <c r="K666" s="12">
        <v>45268</v>
      </c>
      <c r="L666" s="12">
        <v>45268</v>
      </c>
      <c r="M666" s="12" t="s">
        <v>3</v>
      </c>
      <c r="N666" s="11" t="s">
        <v>508</v>
      </c>
      <c r="O666" s="13" t="str">
        <f>IF(N666="","-",IFERROR(VLOOKUP(N666,'[1]All Route Non-Bailment V76'!$A:$H,6,0),VLOOKUP(N666,'[1]TTVT AAT PxP Bailment EDC V76'!$A:$H,6,0)))</f>
        <v>11 - 20</v>
      </c>
      <c r="P666" s="11">
        <v>1</v>
      </c>
      <c r="Q666" s="11" t="s">
        <v>3</v>
      </c>
      <c r="R666" s="11" t="s">
        <v>3</v>
      </c>
      <c r="S666" s="13" t="str">
        <f>IF(N666="","-",IFERROR(VLOOKUP(N666,'[1]All Route Non-Bailment V76'!$A:$AF,32,0),VLOOKUP(N666,'[1]TTVT AAT PxP Bailment EDC V76'!$A:$AC,29,0)))</f>
        <v>6W</v>
      </c>
      <c r="T666" s="11" t="s">
        <v>48</v>
      </c>
      <c r="U666" s="11" t="s">
        <v>278</v>
      </c>
      <c r="V666" s="14" t="s">
        <v>279</v>
      </c>
      <c r="W666" s="11" t="s">
        <v>280</v>
      </c>
      <c r="X666" s="15" t="s">
        <v>243</v>
      </c>
      <c r="Y666" s="15" t="s">
        <v>244</v>
      </c>
      <c r="Z666" s="16" t="s">
        <v>3</v>
      </c>
      <c r="AA666" s="16" t="s">
        <v>3</v>
      </c>
      <c r="AB666" s="16" t="s">
        <v>3</v>
      </c>
      <c r="AC666" s="16" t="s">
        <v>3</v>
      </c>
      <c r="AD666" s="15" t="s">
        <v>3</v>
      </c>
      <c r="AE666" s="15" t="s">
        <v>3</v>
      </c>
      <c r="AF666" s="16" t="s">
        <v>3</v>
      </c>
      <c r="AG666" s="16" t="s">
        <v>3</v>
      </c>
      <c r="AH666" s="16" t="s">
        <v>3</v>
      </c>
      <c r="AI666" s="16" t="s">
        <v>3</v>
      </c>
      <c r="AJ666" s="15" t="s">
        <v>3</v>
      </c>
      <c r="AK666" s="15" t="s">
        <v>3</v>
      </c>
      <c r="AL666" s="16" t="s">
        <v>3</v>
      </c>
      <c r="AM666" s="16" t="s">
        <v>3</v>
      </c>
      <c r="AN666" s="16" t="s">
        <v>3</v>
      </c>
      <c r="AO666" s="16" t="s">
        <v>3</v>
      </c>
      <c r="AP666" s="16" t="s">
        <v>189</v>
      </c>
      <c r="AQ666" s="16" t="s">
        <v>3</v>
      </c>
      <c r="AR666" s="16" t="s">
        <v>3</v>
      </c>
      <c r="AS666" s="16" t="s">
        <v>3</v>
      </c>
      <c r="AT666" s="16" t="s">
        <v>3</v>
      </c>
      <c r="AU666" s="11" t="s">
        <v>3</v>
      </c>
      <c r="AV666" s="11" t="s">
        <v>3</v>
      </c>
      <c r="AW666" s="11" t="s">
        <v>3</v>
      </c>
      <c r="AX666" s="17" t="str">
        <f>VLOOKUP(G666,'[1]JDA data'!$D:$E,2,0)</f>
        <v>TGA003</v>
      </c>
      <c r="AY666" s="17" t="b">
        <f t="shared" si="46"/>
        <v>1</v>
      </c>
      <c r="AZ666" s="17" t="str">
        <f t="shared" si="47"/>
        <v>SPL</v>
      </c>
    </row>
    <row r="667" spans="1:52" s="18" customFormat="1" ht="16.5" customHeight="1" x14ac:dyDescent="0.35">
      <c r="A667" s="8" t="str">
        <f>IF(N667="","-",IFERROR(VLOOKUP(N667,'[1]All Route Non-Bailment V76'!$A:$H,5,0),VLOOKUP(N667,'[1]TTVT AAT PxP Bailment EDC V76'!$A:$H,5,0)))</f>
        <v>Non Bailment</v>
      </c>
      <c r="B667" s="9" t="str">
        <f t="shared" si="45"/>
        <v>Completed</v>
      </c>
      <c r="C667" s="10">
        <f t="shared" si="48"/>
        <v>666</v>
      </c>
      <c r="D667" s="11" t="s">
        <v>194</v>
      </c>
      <c r="E667" s="12" t="s">
        <v>44</v>
      </c>
      <c r="F667" s="11" t="s">
        <v>0</v>
      </c>
      <c r="G667" s="11">
        <v>4408176</v>
      </c>
      <c r="H667" s="13" t="str">
        <f>IF(N667="","-",IFERROR(VLOOKUP(N667,'[1]All Route Non-Bailment V76'!$A:$H,7,0),VLOOKUP(N667,'[1]TTVT AAT PxP Bailment EDC V76'!$A:$H,7,0)))</f>
        <v>One way</v>
      </c>
      <c r="I667" s="11" t="s">
        <v>45</v>
      </c>
      <c r="J667" s="12">
        <f t="shared" si="44"/>
        <v>45268</v>
      </c>
      <c r="K667" s="12">
        <v>45268</v>
      </c>
      <c r="L667" s="12">
        <v>45268</v>
      </c>
      <c r="M667" s="12" t="s">
        <v>3</v>
      </c>
      <c r="N667" s="11" t="s">
        <v>508</v>
      </c>
      <c r="O667" s="13" t="str">
        <f>IF(N667="","-",IFERROR(VLOOKUP(N667,'[1]All Route Non-Bailment V76'!$A:$H,6,0),VLOOKUP(N667,'[1]TTVT AAT PxP Bailment EDC V76'!$A:$H,6,0)))</f>
        <v>11 - 20</v>
      </c>
      <c r="P667" s="11">
        <v>1</v>
      </c>
      <c r="Q667" s="11" t="s">
        <v>3</v>
      </c>
      <c r="R667" s="11" t="s">
        <v>3</v>
      </c>
      <c r="S667" s="13" t="str">
        <f>IF(N667="","-",IFERROR(VLOOKUP(N667,'[1]All Route Non-Bailment V76'!$A:$AF,32,0),VLOOKUP(N667,'[1]TTVT AAT PxP Bailment EDC V76'!$A:$AC,29,0)))</f>
        <v>6W</v>
      </c>
      <c r="T667" s="11" t="s">
        <v>48</v>
      </c>
      <c r="U667" s="11" t="s">
        <v>253</v>
      </c>
      <c r="V667" s="14" t="s">
        <v>254</v>
      </c>
      <c r="W667" s="11" t="s">
        <v>255</v>
      </c>
      <c r="X667" s="15" t="s">
        <v>243</v>
      </c>
      <c r="Y667" s="15" t="s">
        <v>244</v>
      </c>
      <c r="Z667" s="16" t="s">
        <v>3</v>
      </c>
      <c r="AA667" s="16" t="s">
        <v>3</v>
      </c>
      <c r="AB667" s="16" t="s">
        <v>3</v>
      </c>
      <c r="AC667" s="16" t="s">
        <v>3</v>
      </c>
      <c r="AD667" s="15" t="s">
        <v>3</v>
      </c>
      <c r="AE667" s="15" t="s">
        <v>3</v>
      </c>
      <c r="AF667" s="16" t="s">
        <v>3</v>
      </c>
      <c r="AG667" s="16" t="s">
        <v>3</v>
      </c>
      <c r="AH667" s="16" t="s">
        <v>3</v>
      </c>
      <c r="AI667" s="16" t="s">
        <v>3</v>
      </c>
      <c r="AJ667" s="15" t="s">
        <v>3</v>
      </c>
      <c r="AK667" s="15" t="s">
        <v>3</v>
      </c>
      <c r="AL667" s="16" t="s">
        <v>3</v>
      </c>
      <c r="AM667" s="16" t="s">
        <v>3</v>
      </c>
      <c r="AN667" s="16" t="s">
        <v>3</v>
      </c>
      <c r="AO667" s="16" t="s">
        <v>3</v>
      </c>
      <c r="AP667" s="16" t="s">
        <v>189</v>
      </c>
      <c r="AQ667" s="16" t="s">
        <v>3</v>
      </c>
      <c r="AR667" s="16" t="s">
        <v>3</v>
      </c>
      <c r="AS667" s="16" t="s">
        <v>3</v>
      </c>
      <c r="AT667" s="16" t="s">
        <v>3</v>
      </c>
      <c r="AU667" s="11" t="s">
        <v>3</v>
      </c>
      <c r="AV667" s="11" t="s">
        <v>3</v>
      </c>
      <c r="AW667" s="11" t="s">
        <v>3</v>
      </c>
      <c r="AX667" s="17" t="str">
        <f>VLOOKUP(G667,'[1]JDA data'!$D:$E,2,0)</f>
        <v>TGA003</v>
      </c>
      <c r="AY667" s="17" t="b">
        <f t="shared" si="46"/>
        <v>1</v>
      </c>
      <c r="AZ667" s="17" t="str">
        <f t="shared" si="47"/>
        <v>SBA</v>
      </c>
    </row>
    <row r="668" spans="1:52" s="18" customFormat="1" ht="16.5" customHeight="1" x14ac:dyDescent="0.35">
      <c r="A668" s="8" t="str">
        <f>IF(N668="","-",IFERROR(VLOOKUP(N668,'[1]All Route Non-Bailment V76'!$A:$H,5,0),VLOOKUP(N668,'[1]TTVT AAT PxP Bailment EDC V76'!$A:$H,5,0)))</f>
        <v>Non Bailment</v>
      </c>
      <c r="B668" s="9" t="str">
        <f t="shared" si="45"/>
        <v>Completed</v>
      </c>
      <c r="C668" s="10">
        <f t="shared" si="48"/>
        <v>667</v>
      </c>
      <c r="D668" s="11" t="s">
        <v>182</v>
      </c>
      <c r="E668" s="12" t="s">
        <v>44</v>
      </c>
      <c r="F668" s="11" t="s">
        <v>0</v>
      </c>
      <c r="G668" s="11">
        <v>4408177</v>
      </c>
      <c r="H668" s="13" t="str">
        <f>IF(N668="","-",IFERROR(VLOOKUP(N668,'[1]All Route Non-Bailment V76'!$A:$H,7,0),VLOOKUP(N668,'[1]TTVT AAT PxP Bailment EDC V76'!$A:$H,7,0)))</f>
        <v>One way</v>
      </c>
      <c r="I668" s="11" t="s">
        <v>45</v>
      </c>
      <c r="J668" s="12">
        <f t="shared" si="44"/>
        <v>45268</v>
      </c>
      <c r="K668" s="12">
        <v>45268</v>
      </c>
      <c r="L668" s="12">
        <v>45268</v>
      </c>
      <c r="M668" s="12" t="s">
        <v>3</v>
      </c>
      <c r="N668" s="11" t="s">
        <v>508</v>
      </c>
      <c r="O668" s="13" t="str">
        <f>IF(N668="","-",IFERROR(VLOOKUP(N668,'[1]All Route Non-Bailment V76'!$A:$H,6,0),VLOOKUP(N668,'[1]TTVT AAT PxP Bailment EDC V76'!$A:$H,6,0)))</f>
        <v>11 - 20</v>
      </c>
      <c r="P668" s="11">
        <v>1</v>
      </c>
      <c r="Q668" s="11" t="s">
        <v>3</v>
      </c>
      <c r="R668" s="11" t="s">
        <v>3</v>
      </c>
      <c r="S668" s="13" t="str">
        <f>IF(N668="","-",IFERROR(VLOOKUP(N668,'[1]All Route Non-Bailment V76'!$A:$AF,32,0),VLOOKUP(N668,'[1]TTVT AAT PxP Bailment EDC V76'!$A:$AC,29,0)))</f>
        <v>6W</v>
      </c>
      <c r="T668" s="11" t="s">
        <v>48</v>
      </c>
      <c r="U668" s="11" t="s">
        <v>260</v>
      </c>
      <c r="V668" s="14" t="s">
        <v>261</v>
      </c>
      <c r="W668" s="11" t="s">
        <v>262</v>
      </c>
      <c r="X668" s="15" t="s">
        <v>243</v>
      </c>
      <c r="Y668" s="15" t="s">
        <v>244</v>
      </c>
      <c r="Z668" s="16" t="s">
        <v>3</v>
      </c>
      <c r="AA668" s="16" t="s">
        <v>3</v>
      </c>
      <c r="AB668" s="16" t="s">
        <v>3</v>
      </c>
      <c r="AC668" s="16" t="s">
        <v>3</v>
      </c>
      <c r="AD668" s="15" t="s">
        <v>3</v>
      </c>
      <c r="AE668" s="15" t="s">
        <v>3</v>
      </c>
      <c r="AF668" s="16" t="s">
        <v>3</v>
      </c>
      <c r="AG668" s="16" t="s">
        <v>3</v>
      </c>
      <c r="AH668" s="16" t="s">
        <v>3</v>
      </c>
      <c r="AI668" s="16" t="s">
        <v>3</v>
      </c>
      <c r="AJ668" s="15" t="s">
        <v>3</v>
      </c>
      <c r="AK668" s="15" t="s">
        <v>3</v>
      </c>
      <c r="AL668" s="16" t="s">
        <v>3</v>
      </c>
      <c r="AM668" s="16" t="s">
        <v>3</v>
      </c>
      <c r="AN668" s="16" t="s">
        <v>3</v>
      </c>
      <c r="AO668" s="16" t="s">
        <v>3</v>
      </c>
      <c r="AP668" s="16" t="s">
        <v>189</v>
      </c>
      <c r="AQ668" s="16" t="s">
        <v>3</v>
      </c>
      <c r="AR668" s="16" t="s">
        <v>3</v>
      </c>
      <c r="AS668" s="16" t="s">
        <v>3</v>
      </c>
      <c r="AT668" s="16" t="s">
        <v>3</v>
      </c>
      <c r="AU668" s="11" t="s">
        <v>3</v>
      </c>
      <c r="AV668" s="11" t="s">
        <v>3</v>
      </c>
      <c r="AW668" s="11" t="s">
        <v>3</v>
      </c>
      <c r="AX668" s="17" t="str">
        <f>VLOOKUP(G668,'[1]JDA data'!$D:$E,2,0)</f>
        <v>TGA003</v>
      </c>
      <c r="AY668" s="17" t="b">
        <f t="shared" si="46"/>
        <v>1</v>
      </c>
      <c r="AZ668" s="17" t="str">
        <f t="shared" si="47"/>
        <v>PPGT</v>
      </c>
    </row>
    <row r="669" spans="1:52" s="18" customFormat="1" ht="16.5" customHeight="1" x14ac:dyDescent="0.35">
      <c r="A669" s="8" t="str">
        <f>IF(N669="","-",IFERROR(VLOOKUP(N669,'[1]All Route Non-Bailment V76'!$A:$H,5,0),VLOOKUP(N669,'[1]TTVT AAT PxP Bailment EDC V76'!$A:$H,5,0)))</f>
        <v>Non Bailment</v>
      </c>
      <c r="B669" s="9" t="str">
        <f t="shared" si="45"/>
        <v>Completed</v>
      </c>
      <c r="C669" s="10">
        <f t="shared" si="48"/>
        <v>668</v>
      </c>
      <c r="D669" s="11" t="s">
        <v>190</v>
      </c>
      <c r="E669" s="12" t="s">
        <v>44</v>
      </c>
      <c r="F669" s="11" t="s">
        <v>0</v>
      </c>
      <c r="G669" s="11">
        <v>4408178</v>
      </c>
      <c r="H669" s="13" t="str">
        <f>IF(N669="","-",IFERROR(VLOOKUP(N669,'[1]All Route Non-Bailment V76'!$A:$H,7,0),VLOOKUP(N669,'[1]TTVT AAT PxP Bailment EDC V76'!$A:$H,7,0)))</f>
        <v>One way</v>
      </c>
      <c r="I669" s="11" t="s">
        <v>45</v>
      </c>
      <c r="J669" s="12">
        <f t="shared" si="44"/>
        <v>45268</v>
      </c>
      <c r="K669" s="12">
        <v>45268</v>
      </c>
      <c r="L669" s="12">
        <v>45268</v>
      </c>
      <c r="M669" s="12" t="s">
        <v>3</v>
      </c>
      <c r="N669" s="11" t="s">
        <v>508</v>
      </c>
      <c r="O669" s="13" t="str">
        <f>IF(N669="","-",IFERROR(VLOOKUP(N669,'[1]All Route Non-Bailment V76'!$A:$H,6,0),VLOOKUP(N669,'[1]TTVT AAT PxP Bailment EDC V76'!$A:$H,6,0)))</f>
        <v>11 - 20</v>
      </c>
      <c r="P669" s="11">
        <v>1</v>
      </c>
      <c r="Q669" s="11" t="s">
        <v>3</v>
      </c>
      <c r="R669" s="11" t="s">
        <v>3</v>
      </c>
      <c r="S669" s="13" t="str">
        <f>IF(N669="","-",IFERROR(VLOOKUP(N669,'[1]All Route Non-Bailment V76'!$A:$AF,32,0),VLOOKUP(N669,'[1]TTVT AAT PxP Bailment EDC V76'!$A:$AC,29,0)))</f>
        <v>6W</v>
      </c>
      <c r="T669" s="11" t="s">
        <v>48</v>
      </c>
      <c r="U669" s="11" t="s">
        <v>226</v>
      </c>
      <c r="V669" s="14" t="s">
        <v>227</v>
      </c>
      <c r="W669" s="11" t="s">
        <v>228</v>
      </c>
      <c r="X669" s="15" t="s">
        <v>243</v>
      </c>
      <c r="Y669" s="15" t="s">
        <v>244</v>
      </c>
      <c r="Z669" s="16" t="s">
        <v>3</v>
      </c>
      <c r="AA669" s="16" t="s">
        <v>3</v>
      </c>
      <c r="AB669" s="16" t="s">
        <v>3</v>
      </c>
      <c r="AC669" s="16" t="s">
        <v>3</v>
      </c>
      <c r="AD669" s="15" t="s">
        <v>3</v>
      </c>
      <c r="AE669" s="15" t="s">
        <v>3</v>
      </c>
      <c r="AF669" s="16" t="s">
        <v>3</v>
      </c>
      <c r="AG669" s="16" t="s">
        <v>3</v>
      </c>
      <c r="AH669" s="16" t="s">
        <v>3</v>
      </c>
      <c r="AI669" s="16" t="s">
        <v>3</v>
      </c>
      <c r="AJ669" s="15" t="s">
        <v>3</v>
      </c>
      <c r="AK669" s="15" t="s">
        <v>3</v>
      </c>
      <c r="AL669" s="16" t="s">
        <v>3</v>
      </c>
      <c r="AM669" s="16" t="s">
        <v>3</v>
      </c>
      <c r="AN669" s="16" t="s">
        <v>3</v>
      </c>
      <c r="AO669" s="16" t="s">
        <v>3</v>
      </c>
      <c r="AP669" s="16" t="s">
        <v>189</v>
      </c>
      <c r="AQ669" s="16" t="s">
        <v>3</v>
      </c>
      <c r="AR669" s="16" t="s">
        <v>3</v>
      </c>
      <c r="AS669" s="16" t="s">
        <v>3</v>
      </c>
      <c r="AT669" s="16" t="s">
        <v>3</v>
      </c>
      <c r="AU669" s="11" t="s">
        <v>3</v>
      </c>
      <c r="AV669" s="11" t="s">
        <v>3</v>
      </c>
      <c r="AW669" s="11" t="s">
        <v>3</v>
      </c>
      <c r="AX669" s="17" t="str">
        <f>VLOOKUP(G669,'[1]JDA data'!$D:$E,2,0)</f>
        <v>TGA003</v>
      </c>
      <c r="AY669" s="17" t="b">
        <f t="shared" si="46"/>
        <v>1</v>
      </c>
      <c r="AZ669" s="17" t="str">
        <f t="shared" si="47"/>
        <v>SPL</v>
      </c>
    </row>
    <row r="670" spans="1:52" s="18" customFormat="1" ht="16.5" customHeight="1" x14ac:dyDescent="0.35">
      <c r="A670" s="8" t="str">
        <f>IF(N670="","-",IFERROR(VLOOKUP(N670,'[1]All Route Non-Bailment V76'!$A:$H,5,0),VLOOKUP(N670,'[1]TTVT AAT PxP Bailment EDC V76'!$A:$H,5,0)))</f>
        <v>Non Bailment</v>
      </c>
      <c r="B670" s="9" t="str">
        <f t="shared" si="45"/>
        <v>Completed</v>
      </c>
      <c r="C670" s="10">
        <f t="shared" si="48"/>
        <v>669</v>
      </c>
      <c r="D670" s="11" t="s">
        <v>182</v>
      </c>
      <c r="E670" s="12" t="s">
        <v>44</v>
      </c>
      <c r="F670" s="11" t="s">
        <v>0</v>
      </c>
      <c r="G670" s="11">
        <v>4408179</v>
      </c>
      <c r="H670" s="13" t="str">
        <f>IF(N670="","-",IFERROR(VLOOKUP(N670,'[1]All Route Non-Bailment V76'!$A:$H,7,0),VLOOKUP(N670,'[1]TTVT AAT PxP Bailment EDC V76'!$A:$H,7,0)))</f>
        <v>One way</v>
      </c>
      <c r="I670" s="11" t="s">
        <v>45</v>
      </c>
      <c r="J670" s="12">
        <f t="shared" si="44"/>
        <v>45268</v>
      </c>
      <c r="K670" s="12">
        <v>45268</v>
      </c>
      <c r="L670" s="12">
        <v>45268</v>
      </c>
      <c r="M670" s="12" t="s">
        <v>3</v>
      </c>
      <c r="N670" s="11" t="s">
        <v>508</v>
      </c>
      <c r="O670" s="13" t="str">
        <f>IF(N670="","-",IFERROR(VLOOKUP(N670,'[1]All Route Non-Bailment V76'!$A:$H,6,0),VLOOKUP(N670,'[1]TTVT AAT PxP Bailment EDC V76'!$A:$H,6,0)))</f>
        <v>11 - 20</v>
      </c>
      <c r="P670" s="11">
        <v>1</v>
      </c>
      <c r="Q670" s="11" t="s">
        <v>3</v>
      </c>
      <c r="R670" s="11" t="s">
        <v>3</v>
      </c>
      <c r="S670" s="13" t="str">
        <f>IF(N670="","-",IFERROR(VLOOKUP(N670,'[1]All Route Non-Bailment V76'!$A:$AF,32,0),VLOOKUP(N670,'[1]TTVT AAT PxP Bailment EDC V76'!$A:$AC,29,0)))</f>
        <v>6W</v>
      </c>
      <c r="T670" s="11" t="s">
        <v>48</v>
      </c>
      <c r="U670" s="11" t="s">
        <v>447</v>
      </c>
      <c r="V670" s="14" t="s">
        <v>377</v>
      </c>
      <c r="W670" s="11" t="s">
        <v>378</v>
      </c>
      <c r="X670" s="15" t="s">
        <v>243</v>
      </c>
      <c r="Y670" s="15" t="s">
        <v>244</v>
      </c>
      <c r="Z670" s="16" t="s">
        <v>3</v>
      </c>
      <c r="AA670" s="16" t="s">
        <v>3</v>
      </c>
      <c r="AB670" s="16" t="s">
        <v>3</v>
      </c>
      <c r="AC670" s="16" t="s">
        <v>3</v>
      </c>
      <c r="AD670" s="15" t="s">
        <v>3</v>
      </c>
      <c r="AE670" s="15" t="s">
        <v>3</v>
      </c>
      <c r="AF670" s="16" t="s">
        <v>3</v>
      </c>
      <c r="AG670" s="16" t="s">
        <v>3</v>
      </c>
      <c r="AH670" s="16" t="s">
        <v>3</v>
      </c>
      <c r="AI670" s="16" t="s">
        <v>3</v>
      </c>
      <c r="AJ670" s="15" t="s">
        <v>3</v>
      </c>
      <c r="AK670" s="15" t="s">
        <v>3</v>
      </c>
      <c r="AL670" s="16" t="s">
        <v>3</v>
      </c>
      <c r="AM670" s="16" t="s">
        <v>3</v>
      </c>
      <c r="AN670" s="16" t="s">
        <v>3</v>
      </c>
      <c r="AO670" s="16" t="s">
        <v>3</v>
      </c>
      <c r="AP670" s="16" t="s">
        <v>189</v>
      </c>
      <c r="AQ670" s="16" t="s">
        <v>3</v>
      </c>
      <c r="AR670" s="16" t="s">
        <v>3</v>
      </c>
      <c r="AS670" s="16" t="s">
        <v>3</v>
      </c>
      <c r="AT670" s="16" t="s">
        <v>3</v>
      </c>
      <c r="AU670" s="11" t="s">
        <v>3</v>
      </c>
      <c r="AV670" s="11" t="s">
        <v>3</v>
      </c>
      <c r="AW670" s="11" t="s">
        <v>3</v>
      </c>
      <c r="AX670" s="17" t="str">
        <f>VLOOKUP(G670,'[1]JDA data'!$D:$E,2,0)</f>
        <v>TGA003</v>
      </c>
      <c r="AY670" s="17" t="b">
        <f t="shared" si="46"/>
        <v>1</v>
      </c>
      <c r="AZ670" s="17" t="str">
        <f t="shared" si="47"/>
        <v>PPGT</v>
      </c>
    </row>
    <row r="671" spans="1:52" s="18" customFormat="1" ht="16.5" customHeight="1" x14ac:dyDescent="0.35">
      <c r="A671" s="8" t="str">
        <f>IF(N671="","-",IFERROR(VLOOKUP(N671,'[1]All Route Non-Bailment V76'!$A:$H,5,0),VLOOKUP(N671,'[1]TTVT AAT PxP Bailment EDC V76'!$A:$H,5,0)))</f>
        <v>Non Bailment</v>
      </c>
      <c r="B671" s="9" t="str">
        <f t="shared" si="45"/>
        <v>Completed</v>
      </c>
      <c r="C671" s="10">
        <f t="shared" si="48"/>
        <v>670</v>
      </c>
      <c r="D671" s="11" t="s">
        <v>190</v>
      </c>
      <c r="E671" s="12" t="s">
        <v>44</v>
      </c>
      <c r="F671" s="11" t="s">
        <v>0</v>
      </c>
      <c r="G671" s="11">
        <v>4408180</v>
      </c>
      <c r="H671" s="13" t="str">
        <f>IF(N671="","-",IFERROR(VLOOKUP(N671,'[1]All Route Non-Bailment V76'!$A:$H,7,0),VLOOKUP(N671,'[1]TTVT AAT PxP Bailment EDC V76'!$A:$H,7,0)))</f>
        <v>One way</v>
      </c>
      <c r="I671" s="11" t="s">
        <v>45</v>
      </c>
      <c r="J671" s="12">
        <f t="shared" ref="J671:J734" si="49">K671</f>
        <v>45268</v>
      </c>
      <c r="K671" s="12">
        <v>45268</v>
      </c>
      <c r="L671" s="12">
        <v>45268</v>
      </c>
      <c r="M671" s="12" t="s">
        <v>3</v>
      </c>
      <c r="N671" s="11" t="s">
        <v>509</v>
      </c>
      <c r="O671" s="13" t="str">
        <f>IF(N671="","-",IFERROR(VLOOKUP(N671,'[1]All Route Non-Bailment V76'!$A:$H,6,0),VLOOKUP(N671,'[1]TTVT AAT PxP Bailment EDC V76'!$A:$H,6,0)))</f>
        <v>11 - 20</v>
      </c>
      <c r="P671" s="11">
        <v>1</v>
      </c>
      <c r="Q671" s="11" t="s">
        <v>3</v>
      </c>
      <c r="R671" s="11" t="s">
        <v>3</v>
      </c>
      <c r="S671" s="13" t="str">
        <f>IF(N671="","-",IFERROR(VLOOKUP(N671,'[1]All Route Non-Bailment V76'!$A:$AF,32,0),VLOOKUP(N671,'[1]TTVT AAT PxP Bailment EDC V76'!$A:$AC,29,0)))</f>
        <v>6W</v>
      </c>
      <c r="T671" s="11" t="s">
        <v>48</v>
      </c>
      <c r="U671" s="11" t="s">
        <v>247</v>
      </c>
      <c r="V671" s="14" t="s">
        <v>248</v>
      </c>
      <c r="W671" s="11" t="s">
        <v>249</v>
      </c>
      <c r="X671" s="15" t="s">
        <v>243</v>
      </c>
      <c r="Y671" s="15" t="s">
        <v>244</v>
      </c>
      <c r="Z671" s="16" t="s">
        <v>3</v>
      </c>
      <c r="AA671" s="16" t="s">
        <v>3</v>
      </c>
      <c r="AB671" s="16" t="s">
        <v>3</v>
      </c>
      <c r="AC671" s="16" t="s">
        <v>3</v>
      </c>
      <c r="AD671" s="15" t="s">
        <v>3</v>
      </c>
      <c r="AE671" s="15" t="s">
        <v>3</v>
      </c>
      <c r="AF671" s="16" t="s">
        <v>3</v>
      </c>
      <c r="AG671" s="16" t="s">
        <v>3</v>
      </c>
      <c r="AH671" s="16" t="s">
        <v>3</v>
      </c>
      <c r="AI671" s="16" t="s">
        <v>3</v>
      </c>
      <c r="AJ671" s="15" t="s">
        <v>3</v>
      </c>
      <c r="AK671" s="15" t="s">
        <v>3</v>
      </c>
      <c r="AL671" s="16" t="s">
        <v>3</v>
      </c>
      <c r="AM671" s="16" t="s">
        <v>3</v>
      </c>
      <c r="AN671" s="16" t="s">
        <v>3</v>
      </c>
      <c r="AO671" s="16" t="s">
        <v>3</v>
      </c>
      <c r="AP671" s="16" t="s">
        <v>189</v>
      </c>
      <c r="AQ671" s="16" t="s">
        <v>3</v>
      </c>
      <c r="AR671" s="16" t="s">
        <v>3</v>
      </c>
      <c r="AS671" s="16" t="s">
        <v>3</v>
      </c>
      <c r="AT671" s="16" t="s">
        <v>3</v>
      </c>
      <c r="AU671" s="11" t="s">
        <v>3</v>
      </c>
      <c r="AV671" s="11" t="s">
        <v>3</v>
      </c>
      <c r="AW671" s="11" t="s">
        <v>3</v>
      </c>
      <c r="AX671" s="17" t="str">
        <f>VLOOKUP(G671,'[1]JDA data'!$D:$E,2,0)</f>
        <v>TGA005</v>
      </c>
      <c r="AY671" s="17" t="b">
        <f t="shared" si="46"/>
        <v>1</v>
      </c>
      <c r="AZ671" s="17" t="str">
        <f t="shared" si="47"/>
        <v>SPL</v>
      </c>
    </row>
    <row r="672" spans="1:52" s="18" customFormat="1" ht="16.5" customHeight="1" x14ac:dyDescent="0.35">
      <c r="A672" s="8" t="str">
        <f>IF(N672="","-",IFERROR(VLOOKUP(N672,'[1]All Route Non-Bailment V76'!$A:$H,5,0),VLOOKUP(N672,'[1]TTVT AAT PxP Bailment EDC V76'!$A:$H,5,0)))</f>
        <v>Non Bailment</v>
      </c>
      <c r="B672" s="9" t="str">
        <f t="shared" si="45"/>
        <v>Completed</v>
      </c>
      <c r="C672" s="10">
        <f t="shared" si="48"/>
        <v>671</v>
      </c>
      <c r="D672" s="11" t="s">
        <v>194</v>
      </c>
      <c r="E672" s="12" t="s">
        <v>44</v>
      </c>
      <c r="F672" s="11" t="s">
        <v>0</v>
      </c>
      <c r="G672" s="11">
        <v>4408181</v>
      </c>
      <c r="H672" s="13" t="str">
        <f>IF(N672="","-",IFERROR(VLOOKUP(N672,'[1]All Route Non-Bailment V76'!$A:$H,7,0),VLOOKUP(N672,'[1]TTVT AAT PxP Bailment EDC V76'!$A:$H,7,0)))</f>
        <v>One way</v>
      </c>
      <c r="I672" s="11" t="s">
        <v>45</v>
      </c>
      <c r="J672" s="12">
        <f t="shared" si="49"/>
        <v>45268</v>
      </c>
      <c r="K672" s="12">
        <v>45268</v>
      </c>
      <c r="L672" s="12">
        <v>45268</v>
      </c>
      <c r="M672" s="12" t="s">
        <v>3</v>
      </c>
      <c r="N672" s="11" t="s">
        <v>509</v>
      </c>
      <c r="O672" s="13" t="str">
        <f>IF(N672="","-",IFERROR(VLOOKUP(N672,'[1]All Route Non-Bailment V76'!$A:$H,6,0),VLOOKUP(N672,'[1]TTVT AAT PxP Bailment EDC V76'!$A:$H,6,0)))</f>
        <v>11 - 20</v>
      </c>
      <c r="P672" s="11">
        <v>1</v>
      </c>
      <c r="Q672" s="11" t="s">
        <v>3</v>
      </c>
      <c r="R672" s="11" t="s">
        <v>3</v>
      </c>
      <c r="S672" s="13" t="str">
        <f>IF(N672="","-",IFERROR(VLOOKUP(N672,'[1]All Route Non-Bailment V76'!$A:$AF,32,0),VLOOKUP(N672,'[1]TTVT AAT PxP Bailment EDC V76'!$A:$AC,29,0)))</f>
        <v>6W</v>
      </c>
      <c r="T672" s="11" t="s">
        <v>48</v>
      </c>
      <c r="U672" s="11" t="s">
        <v>204</v>
      </c>
      <c r="V672" s="14" t="s">
        <v>205</v>
      </c>
      <c r="W672" s="11" t="s">
        <v>206</v>
      </c>
      <c r="X672" s="15" t="s">
        <v>243</v>
      </c>
      <c r="Y672" s="15" t="s">
        <v>244</v>
      </c>
      <c r="Z672" s="16" t="s">
        <v>3</v>
      </c>
      <c r="AA672" s="16" t="s">
        <v>3</v>
      </c>
      <c r="AB672" s="16" t="s">
        <v>3</v>
      </c>
      <c r="AC672" s="16" t="s">
        <v>3</v>
      </c>
      <c r="AD672" s="15" t="s">
        <v>3</v>
      </c>
      <c r="AE672" s="15" t="s">
        <v>3</v>
      </c>
      <c r="AF672" s="16" t="s">
        <v>3</v>
      </c>
      <c r="AG672" s="16" t="s">
        <v>3</v>
      </c>
      <c r="AH672" s="16" t="s">
        <v>3</v>
      </c>
      <c r="AI672" s="16" t="s">
        <v>3</v>
      </c>
      <c r="AJ672" s="15" t="s">
        <v>3</v>
      </c>
      <c r="AK672" s="15" t="s">
        <v>3</v>
      </c>
      <c r="AL672" s="16" t="s">
        <v>3</v>
      </c>
      <c r="AM672" s="16" t="s">
        <v>3</v>
      </c>
      <c r="AN672" s="16" t="s">
        <v>3</v>
      </c>
      <c r="AO672" s="16" t="s">
        <v>3</v>
      </c>
      <c r="AP672" s="16" t="s">
        <v>189</v>
      </c>
      <c r="AQ672" s="16" t="s">
        <v>3</v>
      </c>
      <c r="AR672" s="16" t="s">
        <v>3</v>
      </c>
      <c r="AS672" s="16" t="s">
        <v>3</v>
      </c>
      <c r="AT672" s="16" t="s">
        <v>3</v>
      </c>
      <c r="AU672" s="11" t="s">
        <v>3</v>
      </c>
      <c r="AV672" s="11" t="s">
        <v>3</v>
      </c>
      <c r="AW672" s="11" t="s">
        <v>3</v>
      </c>
      <c r="AX672" s="17" t="str">
        <f>VLOOKUP(G672,'[1]JDA data'!$D:$E,2,0)</f>
        <v>TGA005</v>
      </c>
      <c r="AY672" s="17" t="b">
        <f t="shared" si="46"/>
        <v>1</v>
      </c>
      <c r="AZ672" s="17" t="str">
        <f t="shared" si="47"/>
        <v>SBA</v>
      </c>
    </row>
    <row r="673" spans="1:52" s="18" customFormat="1" ht="16.5" customHeight="1" x14ac:dyDescent="0.35">
      <c r="A673" s="8" t="str">
        <f>IF(N673="","-",IFERROR(VLOOKUP(N673,'[1]All Route Non-Bailment V76'!$A:$H,5,0),VLOOKUP(N673,'[1]TTVT AAT PxP Bailment EDC V76'!$A:$H,5,0)))</f>
        <v>Non Bailment</v>
      </c>
      <c r="B673" s="9" t="str">
        <f t="shared" si="45"/>
        <v>Completed</v>
      </c>
      <c r="C673" s="10">
        <f t="shared" si="48"/>
        <v>672</v>
      </c>
      <c r="D673" s="11" t="s">
        <v>182</v>
      </c>
      <c r="E673" s="12" t="s">
        <v>44</v>
      </c>
      <c r="F673" s="11" t="s">
        <v>0</v>
      </c>
      <c r="G673" s="11">
        <v>4408188</v>
      </c>
      <c r="H673" s="13" t="str">
        <f>IF(N673="","-",IFERROR(VLOOKUP(N673,'[1]All Route Non-Bailment V76'!$A:$H,7,0),VLOOKUP(N673,'[1]TTVT AAT PxP Bailment EDC V76'!$A:$H,7,0)))</f>
        <v>One way</v>
      </c>
      <c r="I673" s="11" t="s">
        <v>45</v>
      </c>
      <c r="J673" s="12">
        <f t="shared" si="49"/>
        <v>45268</v>
      </c>
      <c r="K673" s="12">
        <v>45268</v>
      </c>
      <c r="L673" s="12">
        <v>45268</v>
      </c>
      <c r="M673" s="12" t="s">
        <v>3</v>
      </c>
      <c r="N673" s="11" t="s">
        <v>509</v>
      </c>
      <c r="O673" s="13" t="str">
        <f>IF(N673="","-",IFERROR(VLOOKUP(N673,'[1]All Route Non-Bailment V76'!$A:$H,6,0),VLOOKUP(N673,'[1]TTVT AAT PxP Bailment EDC V76'!$A:$H,6,0)))</f>
        <v>11 - 20</v>
      </c>
      <c r="P673" s="11">
        <v>1</v>
      </c>
      <c r="Q673" s="11" t="s">
        <v>3</v>
      </c>
      <c r="R673" s="11" t="s">
        <v>3</v>
      </c>
      <c r="S673" s="13" t="str">
        <f>IF(N673="","-",IFERROR(VLOOKUP(N673,'[1]All Route Non-Bailment V76'!$A:$AF,32,0),VLOOKUP(N673,'[1]TTVT AAT PxP Bailment EDC V76'!$A:$AC,29,0)))</f>
        <v>6W</v>
      </c>
      <c r="T673" s="11" t="s">
        <v>48</v>
      </c>
      <c r="U673" s="11" t="s">
        <v>184</v>
      </c>
      <c r="V673" s="14" t="s">
        <v>185</v>
      </c>
      <c r="W673" s="11" t="s">
        <v>186</v>
      </c>
      <c r="X673" s="15" t="s">
        <v>243</v>
      </c>
      <c r="Y673" s="15" t="s">
        <v>244</v>
      </c>
      <c r="Z673" s="16" t="s">
        <v>3</v>
      </c>
      <c r="AA673" s="16" t="s">
        <v>3</v>
      </c>
      <c r="AB673" s="16" t="s">
        <v>3</v>
      </c>
      <c r="AC673" s="16" t="s">
        <v>3</v>
      </c>
      <c r="AD673" s="15" t="s">
        <v>3</v>
      </c>
      <c r="AE673" s="15" t="s">
        <v>3</v>
      </c>
      <c r="AF673" s="16" t="s">
        <v>3</v>
      </c>
      <c r="AG673" s="16" t="s">
        <v>3</v>
      </c>
      <c r="AH673" s="16" t="s">
        <v>3</v>
      </c>
      <c r="AI673" s="16" t="s">
        <v>3</v>
      </c>
      <c r="AJ673" s="15" t="s">
        <v>3</v>
      </c>
      <c r="AK673" s="15" t="s">
        <v>3</v>
      </c>
      <c r="AL673" s="16" t="s">
        <v>3</v>
      </c>
      <c r="AM673" s="16" t="s">
        <v>3</v>
      </c>
      <c r="AN673" s="16" t="s">
        <v>3</v>
      </c>
      <c r="AO673" s="16" t="s">
        <v>3</v>
      </c>
      <c r="AP673" s="16" t="s">
        <v>189</v>
      </c>
      <c r="AQ673" s="16" t="s">
        <v>3</v>
      </c>
      <c r="AR673" s="16" t="s">
        <v>3</v>
      </c>
      <c r="AS673" s="16" t="s">
        <v>3</v>
      </c>
      <c r="AT673" s="16" t="s">
        <v>3</v>
      </c>
      <c r="AU673" s="11" t="s">
        <v>3</v>
      </c>
      <c r="AV673" s="11" t="s">
        <v>3</v>
      </c>
      <c r="AW673" s="11" t="s">
        <v>3</v>
      </c>
      <c r="AX673" s="17" t="str">
        <f>VLOOKUP(G673,'[1]JDA data'!$D:$E,2,0)</f>
        <v>TGA005</v>
      </c>
      <c r="AY673" s="17" t="b">
        <f t="shared" si="46"/>
        <v>1</v>
      </c>
      <c r="AZ673" s="17" t="str">
        <f t="shared" si="47"/>
        <v>PPGT</v>
      </c>
    </row>
    <row r="674" spans="1:52" s="18" customFormat="1" ht="16.5" customHeight="1" x14ac:dyDescent="0.35">
      <c r="A674" s="8" t="str">
        <f>IF(N674="","-",IFERROR(VLOOKUP(N674,'[1]All Route Non-Bailment V76'!$A:$H,5,0),VLOOKUP(N674,'[1]TTVT AAT PxP Bailment EDC V76'!$A:$H,5,0)))</f>
        <v>Non Bailment</v>
      </c>
      <c r="B674" s="9" t="str">
        <f t="shared" si="45"/>
        <v>Completed</v>
      </c>
      <c r="C674" s="10">
        <f t="shared" si="48"/>
        <v>673</v>
      </c>
      <c r="D674" s="11" t="s">
        <v>190</v>
      </c>
      <c r="E674" s="12" t="s">
        <v>44</v>
      </c>
      <c r="F674" s="11" t="s">
        <v>0</v>
      </c>
      <c r="G674" s="11">
        <v>4408189</v>
      </c>
      <c r="H674" s="13" t="str">
        <f>IF(N674="","-",IFERROR(VLOOKUP(N674,'[1]All Route Non-Bailment V76'!$A:$H,7,0),VLOOKUP(N674,'[1]TTVT AAT PxP Bailment EDC V76'!$A:$H,7,0)))</f>
        <v>One way</v>
      </c>
      <c r="I674" s="11" t="s">
        <v>45</v>
      </c>
      <c r="J674" s="12">
        <f t="shared" si="49"/>
        <v>45268</v>
      </c>
      <c r="K674" s="12">
        <v>45268</v>
      </c>
      <c r="L674" s="12">
        <v>45268</v>
      </c>
      <c r="M674" s="12" t="s">
        <v>3</v>
      </c>
      <c r="N674" s="11" t="s">
        <v>509</v>
      </c>
      <c r="O674" s="13" t="str">
        <f>IF(N674="","-",IFERROR(VLOOKUP(N674,'[1]All Route Non-Bailment V76'!$A:$H,6,0),VLOOKUP(N674,'[1]TTVT AAT PxP Bailment EDC V76'!$A:$H,6,0)))</f>
        <v>11 - 20</v>
      </c>
      <c r="P674" s="11">
        <v>1</v>
      </c>
      <c r="Q674" s="11" t="s">
        <v>3</v>
      </c>
      <c r="R674" s="11" t="s">
        <v>3</v>
      </c>
      <c r="S674" s="13" t="str">
        <f>IF(N674="","-",IFERROR(VLOOKUP(N674,'[1]All Route Non-Bailment V76'!$A:$AF,32,0),VLOOKUP(N674,'[1]TTVT AAT PxP Bailment EDC V76'!$A:$AC,29,0)))</f>
        <v>6W</v>
      </c>
      <c r="T674" s="11" t="s">
        <v>48</v>
      </c>
      <c r="U674" s="11" t="s">
        <v>210</v>
      </c>
      <c r="V674" s="14" t="s">
        <v>211</v>
      </c>
      <c r="W674" s="11" t="s">
        <v>212</v>
      </c>
      <c r="X674" s="15" t="s">
        <v>243</v>
      </c>
      <c r="Y674" s="15" t="s">
        <v>244</v>
      </c>
      <c r="Z674" s="16" t="s">
        <v>3</v>
      </c>
      <c r="AA674" s="16" t="s">
        <v>3</v>
      </c>
      <c r="AB674" s="16" t="s">
        <v>3</v>
      </c>
      <c r="AC674" s="16" t="s">
        <v>3</v>
      </c>
      <c r="AD674" s="15" t="s">
        <v>3</v>
      </c>
      <c r="AE674" s="15" t="s">
        <v>3</v>
      </c>
      <c r="AF674" s="16" t="s">
        <v>3</v>
      </c>
      <c r="AG674" s="16" t="s">
        <v>3</v>
      </c>
      <c r="AH674" s="16" t="s">
        <v>3</v>
      </c>
      <c r="AI674" s="16" t="s">
        <v>3</v>
      </c>
      <c r="AJ674" s="15" t="s">
        <v>3</v>
      </c>
      <c r="AK674" s="15" t="s">
        <v>3</v>
      </c>
      <c r="AL674" s="16" t="s">
        <v>3</v>
      </c>
      <c r="AM674" s="16" t="s">
        <v>3</v>
      </c>
      <c r="AN674" s="16" t="s">
        <v>3</v>
      </c>
      <c r="AO674" s="16" t="s">
        <v>3</v>
      </c>
      <c r="AP674" s="16" t="s">
        <v>189</v>
      </c>
      <c r="AQ674" s="16" t="s">
        <v>3</v>
      </c>
      <c r="AR674" s="16" t="s">
        <v>3</v>
      </c>
      <c r="AS674" s="16" t="s">
        <v>3</v>
      </c>
      <c r="AT674" s="16" t="s">
        <v>3</v>
      </c>
      <c r="AU674" s="11" t="s">
        <v>3</v>
      </c>
      <c r="AV674" s="11" t="s">
        <v>3</v>
      </c>
      <c r="AW674" s="11" t="s">
        <v>3</v>
      </c>
      <c r="AX674" s="17" t="str">
        <f>VLOOKUP(G674,'[1]JDA data'!$D:$E,2,0)</f>
        <v>TGA005</v>
      </c>
      <c r="AY674" s="17" t="b">
        <f t="shared" si="46"/>
        <v>1</v>
      </c>
      <c r="AZ674" s="17" t="str">
        <f t="shared" si="47"/>
        <v>SPL</v>
      </c>
    </row>
    <row r="675" spans="1:52" s="18" customFormat="1" ht="16.5" customHeight="1" x14ac:dyDescent="0.35">
      <c r="A675" s="8" t="str">
        <f>IF(N675="","-",IFERROR(VLOOKUP(N675,'[1]All Route Non-Bailment V76'!$A:$H,5,0),VLOOKUP(N675,'[1]TTVT AAT PxP Bailment EDC V76'!$A:$H,5,0)))</f>
        <v>Non Bailment</v>
      </c>
      <c r="B675" s="9" t="str">
        <f t="shared" si="45"/>
        <v>Completed</v>
      </c>
      <c r="C675" s="10">
        <f t="shared" si="48"/>
        <v>674</v>
      </c>
      <c r="D675" s="11" t="s">
        <v>182</v>
      </c>
      <c r="E675" s="12" t="s">
        <v>44</v>
      </c>
      <c r="F675" s="11" t="s">
        <v>0</v>
      </c>
      <c r="G675" s="11">
        <v>4408190</v>
      </c>
      <c r="H675" s="13" t="str">
        <f>IF(N675="","-",IFERROR(VLOOKUP(N675,'[1]All Route Non-Bailment V76'!$A:$H,7,0),VLOOKUP(N675,'[1]TTVT AAT PxP Bailment EDC V76'!$A:$H,7,0)))</f>
        <v>One way</v>
      </c>
      <c r="I675" s="11" t="s">
        <v>45</v>
      </c>
      <c r="J675" s="12">
        <f t="shared" si="49"/>
        <v>45268</v>
      </c>
      <c r="K675" s="12">
        <v>45268</v>
      </c>
      <c r="L675" s="12">
        <v>45268</v>
      </c>
      <c r="M675" s="12" t="s">
        <v>3</v>
      </c>
      <c r="N675" s="11" t="s">
        <v>509</v>
      </c>
      <c r="O675" s="13" t="str">
        <f>IF(N675="","-",IFERROR(VLOOKUP(N675,'[1]All Route Non-Bailment V76'!$A:$H,6,0),VLOOKUP(N675,'[1]TTVT AAT PxP Bailment EDC V76'!$A:$H,6,0)))</f>
        <v>11 - 20</v>
      </c>
      <c r="P675" s="11">
        <v>1</v>
      </c>
      <c r="Q675" s="11" t="s">
        <v>3</v>
      </c>
      <c r="R675" s="11" t="s">
        <v>3</v>
      </c>
      <c r="S675" s="13" t="str">
        <f>IF(N675="","-",IFERROR(VLOOKUP(N675,'[1]All Route Non-Bailment V76'!$A:$AF,32,0),VLOOKUP(N675,'[1]TTVT AAT PxP Bailment EDC V76'!$A:$AC,29,0)))</f>
        <v>6W</v>
      </c>
      <c r="T675" s="11" t="s">
        <v>48</v>
      </c>
      <c r="U675" s="11" t="s">
        <v>275</v>
      </c>
      <c r="V675" s="14" t="s">
        <v>276</v>
      </c>
      <c r="W675" s="11" t="s">
        <v>277</v>
      </c>
      <c r="X675" s="15" t="s">
        <v>243</v>
      </c>
      <c r="Y675" s="15" t="s">
        <v>244</v>
      </c>
      <c r="Z675" s="16" t="s">
        <v>3</v>
      </c>
      <c r="AA675" s="16" t="s">
        <v>3</v>
      </c>
      <c r="AB675" s="16" t="s">
        <v>3</v>
      </c>
      <c r="AC675" s="16" t="s">
        <v>3</v>
      </c>
      <c r="AD675" s="15" t="s">
        <v>3</v>
      </c>
      <c r="AE675" s="15" t="s">
        <v>3</v>
      </c>
      <c r="AF675" s="16" t="s">
        <v>3</v>
      </c>
      <c r="AG675" s="16" t="s">
        <v>3</v>
      </c>
      <c r="AH675" s="16" t="s">
        <v>3</v>
      </c>
      <c r="AI675" s="16" t="s">
        <v>3</v>
      </c>
      <c r="AJ675" s="15" t="s">
        <v>3</v>
      </c>
      <c r="AK675" s="15" t="s">
        <v>3</v>
      </c>
      <c r="AL675" s="16" t="s">
        <v>3</v>
      </c>
      <c r="AM675" s="16" t="s">
        <v>3</v>
      </c>
      <c r="AN675" s="16" t="s">
        <v>3</v>
      </c>
      <c r="AO675" s="16" t="s">
        <v>3</v>
      </c>
      <c r="AP675" s="16" t="s">
        <v>189</v>
      </c>
      <c r="AQ675" s="16" t="s">
        <v>3</v>
      </c>
      <c r="AR675" s="16" t="s">
        <v>3</v>
      </c>
      <c r="AS675" s="16" t="s">
        <v>3</v>
      </c>
      <c r="AT675" s="16" t="s">
        <v>3</v>
      </c>
      <c r="AU675" s="11" t="s">
        <v>3</v>
      </c>
      <c r="AV675" s="11" t="s">
        <v>3</v>
      </c>
      <c r="AW675" s="11" t="s">
        <v>3</v>
      </c>
      <c r="AX675" s="17" t="str">
        <f>VLOOKUP(G675,'[1]JDA data'!$D:$E,2,0)</f>
        <v>TGA005</v>
      </c>
      <c r="AY675" s="17" t="b">
        <f t="shared" si="46"/>
        <v>1</v>
      </c>
      <c r="AZ675" s="17" t="str">
        <f t="shared" si="47"/>
        <v>PPGT</v>
      </c>
    </row>
    <row r="676" spans="1:52" s="18" customFormat="1" ht="16.5" customHeight="1" x14ac:dyDescent="0.35">
      <c r="A676" s="8" t="str">
        <f>IF(N676="","-",IFERROR(VLOOKUP(N676,'[1]All Route Non-Bailment V76'!$A:$H,5,0),VLOOKUP(N676,'[1]TTVT AAT PxP Bailment EDC V76'!$A:$H,5,0)))</f>
        <v>Non Bailment</v>
      </c>
      <c r="B676" s="9" t="str">
        <f t="shared" si="45"/>
        <v>Completed</v>
      </c>
      <c r="C676" s="10">
        <f t="shared" si="48"/>
        <v>675</v>
      </c>
      <c r="D676" s="11" t="s">
        <v>190</v>
      </c>
      <c r="E676" s="12" t="s">
        <v>44</v>
      </c>
      <c r="F676" s="11" t="s">
        <v>0</v>
      </c>
      <c r="G676" s="11">
        <v>4408191</v>
      </c>
      <c r="H676" s="13" t="str">
        <f>IF(N676="","-",IFERROR(VLOOKUP(N676,'[1]All Route Non-Bailment V76'!$A:$H,7,0),VLOOKUP(N676,'[1]TTVT AAT PxP Bailment EDC V76'!$A:$H,7,0)))</f>
        <v>One way</v>
      </c>
      <c r="I676" s="11" t="s">
        <v>45</v>
      </c>
      <c r="J676" s="12">
        <f t="shared" si="49"/>
        <v>45268</v>
      </c>
      <c r="K676" s="12">
        <v>45268</v>
      </c>
      <c r="L676" s="12">
        <v>45268</v>
      </c>
      <c r="M676" s="12" t="s">
        <v>3</v>
      </c>
      <c r="N676" s="11" t="s">
        <v>509</v>
      </c>
      <c r="O676" s="13" t="str">
        <f>IF(N676="","-",IFERROR(VLOOKUP(N676,'[1]All Route Non-Bailment V76'!$A:$H,6,0),VLOOKUP(N676,'[1]TTVT AAT PxP Bailment EDC V76'!$A:$H,6,0)))</f>
        <v>11 - 20</v>
      </c>
      <c r="P676" s="11">
        <v>1</v>
      </c>
      <c r="Q676" s="11" t="s">
        <v>3</v>
      </c>
      <c r="R676" s="11" t="s">
        <v>3</v>
      </c>
      <c r="S676" s="13" t="str">
        <f>IF(N676="","-",IFERROR(VLOOKUP(N676,'[1]All Route Non-Bailment V76'!$A:$AF,32,0),VLOOKUP(N676,'[1]TTVT AAT PxP Bailment EDC V76'!$A:$AC,29,0)))</f>
        <v>6W</v>
      </c>
      <c r="T676" s="11" t="s">
        <v>48</v>
      </c>
      <c r="U676" s="11" t="s">
        <v>272</v>
      </c>
      <c r="V676" s="14" t="s">
        <v>273</v>
      </c>
      <c r="W676" s="11" t="s">
        <v>274</v>
      </c>
      <c r="X676" s="15" t="s">
        <v>243</v>
      </c>
      <c r="Y676" s="15" t="s">
        <v>244</v>
      </c>
      <c r="Z676" s="16" t="s">
        <v>3</v>
      </c>
      <c r="AA676" s="16" t="s">
        <v>3</v>
      </c>
      <c r="AB676" s="16" t="s">
        <v>3</v>
      </c>
      <c r="AC676" s="16" t="s">
        <v>3</v>
      </c>
      <c r="AD676" s="15" t="s">
        <v>3</v>
      </c>
      <c r="AE676" s="15" t="s">
        <v>3</v>
      </c>
      <c r="AF676" s="16" t="s">
        <v>3</v>
      </c>
      <c r="AG676" s="16" t="s">
        <v>3</v>
      </c>
      <c r="AH676" s="16" t="s">
        <v>3</v>
      </c>
      <c r="AI676" s="16" t="s">
        <v>3</v>
      </c>
      <c r="AJ676" s="15" t="s">
        <v>3</v>
      </c>
      <c r="AK676" s="15" t="s">
        <v>3</v>
      </c>
      <c r="AL676" s="16" t="s">
        <v>3</v>
      </c>
      <c r="AM676" s="16" t="s">
        <v>3</v>
      </c>
      <c r="AN676" s="16" t="s">
        <v>3</v>
      </c>
      <c r="AO676" s="16" t="s">
        <v>3</v>
      </c>
      <c r="AP676" s="16" t="s">
        <v>189</v>
      </c>
      <c r="AQ676" s="16" t="s">
        <v>3</v>
      </c>
      <c r="AR676" s="16" t="s">
        <v>3</v>
      </c>
      <c r="AS676" s="16" t="s">
        <v>3</v>
      </c>
      <c r="AT676" s="16" t="s">
        <v>3</v>
      </c>
      <c r="AU676" s="11" t="s">
        <v>3</v>
      </c>
      <c r="AV676" s="11" t="s">
        <v>3</v>
      </c>
      <c r="AW676" s="11" t="s">
        <v>3</v>
      </c>
      <c r="AX676" s="17" t="str">
        <f>VLOOKUP(G676,'[1]JDA data'!$D:$E,2,0)</f>
        <v>TGA005</v>
      </c>
      <c r="AY676" s="17" t="b">
        <f t="shared" si="46"/>
        <v>1</v>
      </c>
      <c r="AZ676" s="17" t="str">
        <f t="shared" si="47"/>
        <v>SPL</v>
      </c>
    </row>
    <row r="677" spans="1:52" s="18" customFormat="1" ht="16.5" customHeight="1" x14ac:dyDescent="0.35">
      <c r="A677" s="8" t="str">
        <f>IF(N677="","-",IFERROR(VLOOKUP(N677,'[1]All Route Non-Bailment V76'!$A:$H,5,0),VLOOKUP(N677,'[1]TTVT AAT PxP Bailment EDC V76'!$A:$H,5,0)))</f>
        <v>Non Bailment</v>
      </c>
      <c r="B677" s="9" t="str">
        <f t="shared" si="45"/>
        <v>Completed</v>
      </c>
      <c r="C677" s="10">
        <f t="shared" si="48"/>
        <v>676</v>
      </c>
      <c r="D677" s="11" t="s">
        <v>229</v>
      </c>
      <c r="E677" s="12" t="s">
        <v>44</v>
      </c>
      <c r="F677" s="11" t="s">
        <v>0</v>
      </c>
      <c r="G677" s="11">
        <v>4408192</v>
      </c>
      <c r="H677" s="13" t="str">
        <f>IF(N677="","-",IFERROR(VLOOKUP(N677,'[1]All Route Non-Bailment V76'!$A:$H,7,0),VLOOKUP(N677,'[1]TTVT AAT PxP Bailment EDC V76'!$A:$H,7,0)))</f>
        <v>One way</v>
      </c>
      <c r="I677" s="11" t="s">
        <v>45</v>
      </c>
      <c r="J677" s="12">
        <f t="shared" si="49"/>
        <v>45268</v>
      </c>
      <c r="K677" s="12">
        <v>45268</v>
      </c>
      <c r="L677" s="12">
        <v>45268</v>
      </c>
      <c r="M677" s="12" t="s">
        <v>3</v>
      </c>
      <c r="N677" s="11" t="s">
        <v>509</v>
      </c>
      <c r="O677" s="13" t="str">
        <f>IF(N677="","-",IFERROR(VLOOKUP(N677,'[1]All Route Non-Bailment V76'!$A:$H,6,0),VLOOKUP(N677,'[1]TTVT AAT PxP Bailment EDC V76'!$A:$H,6,0)))</f>
        <v>11 - 20</v>
      </c>
      <c r="P677" s="11">
        <v>1</v>
      </c>
      <c r="Q677" s="11" t="s">
        <v>3</v>
      </c>
      <c r="R677" s="11" t="s">
        <v>3</v>
      </c>
      <c r="S677" s="13" t="str">
        <f>IF(N677="","-",IFERROR(VLOOKUP(N677,'[1]All Route Non-Bailment V76'!$A:$AF,32,0),VLOOKUP(N677,'[1]TTVT AAT PxP Bailment EDC V76'!$A:$AC,29,0)))</f>
        <v>6W</v>
      </c>
      <c r="T677" s="11" t="s">
        <v>48</v>
      </c>
      <c r="U677" s="11" t="s">
        <v>230</v>
      </c>
      <c r="V677" s="14" t="s">
        <v>231</v>
      </c>
      <c r="W677" s="11" t="s">
        <v>232</v>
      </c>
      <c r="X677" s="15" t="s">
        <v>243</v>
      </c>
      <c r="Y677" s="15" t="s">
        <v>244</v>
      </c>
      <c r="Z677" s="16" t="s">
        <v>3</v>
      </c>
      <c r="AA677" s="16" t="s">
        <v>3</v>
      </c>
      <c r="AB677" s="16" t="s">
        <v>3</v>
      </c>
      <c r="AC677" s="16" t="s">
        <v>3</v>
      </c>
      <c r="AD677" s="15" t="s">
        <v>3</v>
      </c>
      <c r="AE677" s="15" t="s">
        <v>3</v>
      </c>
      <c r="AF677" s="16" t="s">
        <v>3</v>
      </c>
      <c r="AG677" s="16" t="s">
        <v>3</v>
      </c>
      <c r="AH677" s="16" t="s">
        <v>3</v>
      </c>
      <c r="AI677" s="16" t="s">
        <v>3</v>
      </c>
      <c r="AJ677" s="15" t="s">
        <v>3</v>
      </c>
      <c r="AK677" s="15" t="s">
        <v>3</v>
      </c>
      <c r="AL677" s="16" t="s">
        <v>3</v>
      </c>
      <c r="AM677" s="16" t="s">
        <v>3</v>
      </c>
      <c r="AN677" s="16" t="s">
        <v>3</v>
      </c>
      <c r="AO677" s="16" t="s">
        <v>3</v>
      </c>
      <c r="AP677" s="16" t="s">
        <v>189</v>
      </c>
      <c r="AQ677" s="16" t="s">
        <v>3</v>
      </c>
      <c r="AR677" s="16" t="s">
        <v>3</v>
      </c>
      <c r="AS677" s="16" t="s">
        <v>3</v>
      </c>
      <c r="AT677" s="16" t="s">
        <v>3</v>
      </c>
      <c r="AU677" s="11" t="s">
        <v>3</v>
      </c>
      <c r="AV677" s="11" t="s">
        <v>3</v>
      </c>
      <c r="AW677" s="11" t="s">
        <v>3</v>
      </c>
      <c r="AX677" s="17" t="str">
        <f>VLOOKUP(G677,'[1]JDA data'!$D:$E,2,0)</f>
        <v>TGA005</v>
      </c>
      <c r="AY677" s="17" t="b">
        <f t="shared" si="46"/>
        <v>1</v>
      </c>
      <c r="AZ677" s="17" t="str">
        <f t="shared" si="47"/>
        <v>RRCS</v>
      </c>
    </row>
    <row r="678" spans="1:52" s="18" customFormat="1" ht="16.5" customHeight="1" x14ac:dyDescent="0.35">
      <c r="A678" s="8" t="str">
        <f>IF(N678="","-",IFERROR(VLOOKUP(N678,'[1]All Route Non-Bailment V76'!$A:$H,5,0),VLOOKUP(N678,'[1]TTVT AAT PxP Bailment EDC V76'!$A:$H,5,0)))</f>
        <v>Non Bailment</v>
      </c>
      <c r="B678" s="9" t="str">
        <f t="shared" si="45"/>
        <v>Completed</v>
      </c>
      <c r="C678" s="10">
        <f t="shared" si="48"/>
        <v>677</v>
      </c>
      <c r="D678" s="11" t="s">
        <v>190</v>
      </c>
      <c r="E678" s="12" t="s">
        <v>44</v>
      </c>
      <c r="F678" s="11" t="s">
        <v>0</v>
      </c>
      <c r="G678" s="11">
        <v>4408193</v>
      </c>
      <c r="H678" s="13" t="str">
        <f>IF(N678="","-",IFERROR(VLOOKUP(N678,'[1]All Route Non-Bailment V76'!$A:$H,7,0),VLOOKUP(N678,'[1]TTVT AAT PxP Bailment EDC V76'!$A:$H,7,0)))</f>
        <v>One way</v>
      </c>
      <c r="I678" s="11" t="s">
        <v>45</v>
      </c>
      <c r="J678" s="12">
        <f t="shared" si="49"/>
        <v>45268</v>
      </c>
      <c r="K678" s="12">
        <v>45268</v>
      </c>
      <c r="L678" s="12">
        <v>45268</v>
      </c>
      <c r="M678" s="12" t="s">
        <v>3</v>
      </c>
      <c r="N678" s="11" t="s">
        <v>509</v>
      </c>
      <c r="O678" s="13" t="str">
        <f>IF(N678="","-",IFERROR(VLOOKUP(N678,'[1]All Route Non-Bailment V76'!$A:$H,6,0),VLOOKUP(N678,'[1]TTVT AAT PxP Bailment EDC V76'!$A:$H,6,0)))</f>
        <v>11 - 20</v>
      </c>
      <c r="P678" s="11">
        <v>1</v>
      </c>
      <c r="Q678" s="11" t="s">
        <v>3</v>
      </c>
      <c r="R678" s="11" t="s">
        <v>3</v>
      </c>
      <c r="S678" s="13" t="str">
        <f>IF(N678="","-",IFERROR(VLOOKUP(N678,'[1]All Route Non-Bailment V76'!$A:$AF,32,0),VLOOKUP(N678,'[1]TTVT AAT PxP Bailment EDC V76'!$A:$AC,29,0)))</f>
        <v>6W</v>
      </c>
      <c r="T678" s="11" t="s">
        <v>48</v>
      </c>
      <c r="U678" s="11" t="s">
        <v>217</v>
      </c>
      <c r="V678" s="14" t="s">
        <v>218</v>
      </c>
      <c r="W678" s="11" t="s">
        <v>219</v>
      </c>
      <c r="X678" s="15" t="s">
        <v>243</v>
      </c>
      <c r="Y678" s="15" t="s">
        <v>244</v>
      </c>
      <c r="Z678" s="16" t="s">
        <v>3</v>
      </c>
      <c r="AA678" s="16" t="s">
        <v>3</v>
      </c>
      <c r="AB678" s="16" t="s">
        <v>3</v>
      </c>
      <c r="AC678" s="16" t="s">
        <v>3</v>
      </c>
      <c r="AD678" s="15" t="s">
        <v>3</v>
      </c>
      <c r="AE678" s="15" t="s">
        <v>3</v>
      </c>
      <c r="AF678" s="16" t="s">
        <v>3</v>
      </c>
      <c r="AG678" s="16" t="s">
        <v>3</v>
      </c>
      <c r="AH678" s="16" t="s">
        <v>3</v>
      </c>
      <c r="AI678" s="16" t="s">
        <v>3</v>
      </c>
      <c r="AJ678" s="15" t="s">
        <v>3</v>
      </c>
      <c r="AK678" s="15" t="s">
        <v>3</v>
      </c>
      <c r="AL678" s="16" t="s">
        <v>3</v>
      </c>
      <c r="AM678" s="16" t="s">
        <v>3</v>
      </c>
      <c r="AN678" s="16" t="s">
        <v>3</v>
      </c>
      <c r="AO678" s="16" t="s">
        <v>3</v>
      </c>
      <c r="AP678" s="16" t="s">
        <v>189</v>
      </c>
      <c r="AQ678" s="16" t="s">
        <v>3</v>
      </c>
      <c r="AR678" s="16" t="s">
        <v>3</v>
      </c>
      <c r="AS678" s="16" t="s">
        <v>3</v>
      </c>
      <c r="AT678" s="16" t="s">
        <v>3</v>
      </c>
      <c r="AU678" s="11" t="s">
        <v>3</v>
      </c>
      <c r="AV678" s="11" t="s">
        <v>3</v>
      </c>
      <c r="AW678" s="11" t="s">
        <v>3</v>
      </c>
      <c r="AX678" s="17" t="str">
        <f>VLOOKUP(G678,'[1]JDA data'!$D:$E,2,0)</f>
        <v>TGA005</v>
      </c>
      <c r="AY678" s="17" t="b">
        <f t="shared" si="46"/>
        <v>1</v>
      </c>
      <c r="AZ678" s="17" t="str">
        <f t="shared" si="47"/>
        <v>SPL</v>
      </c>
    </row>
    <row r="679" spans="1:52" s="18" customFormat="1" ht="16.5" customHeight="1" x14ac:dyDescent="0.35">
      <c r="A679" s="8" t="str">
        <f>IF(N679="","-",IFERROR(VLOOKUP(N679,'[1]All Route Non-Bailment V76'!$A:$H,5,0),VLOOKUP(N679,'[1]TTVT AAT PxP Bailment EDC V76'!$A:$H,5,0)))</f>
        <v>Non Bailment</v>
      </c>
      <c r="B679" s="9" t="str">
        <f t="shared" si="45"/>
        <v>Completed</v>
      </c>
      <c r="C679" s="10">
        <f t="shared" si="48"/>
        <v>678</v>
      </c>
      <c r="D679" s="11" t="s">
        <v>190</v>
      </c>
      <c r="E679" s="12" t="s">
        <v>44</v>
      </c>
      <c r="F679" s="11" t="s">
        <v>0</v>
      </c>
      <c r="G679" s="11">
        <v>4408194</v>
      </c>
      <c r="H679" s="13" t="str">
        <f>IF(N679="","-",IFERROR(VLOOKUP(N679,'[1]All Route Non-Bailment V76'!$A:$H,7,0),VLOOKUP(N679,'[1]TTVT AAT PxP Bailment EDC V76'!$A:$H,7,0)))</f>
        <v>One way</v>
      </c>
      <c r="I679" s="11" t="s">
        <v>45</v>
      </c>
      <c r="J679" s="12">
        <f t="shared" si="49"/>
        <v>45268</v>
      </c>
      <c r="K679" s="12">
        <v>45268</v>
      </c>
      <c r="L679" s="12">
        <v>45268</v>
      </c>
      <c r="M679" s="12" t="s">
        <v>3</v>
      </c>
      <c r="N679" s="11" t="s">
        <v>509</v>
      </c>
      <c r="O679" s="13" t="str">
        <f>IF(N679="","-",IFERROR(VLOOKUP(N679,'[1]All Route Non-Bailment V76'!$A:$H,6,0),VLOOKUP(N679,'[1]TTVT AAT PxP Bailment EDC V76'!$A:$H,6,0)))</f>
        <v>11 - 20</v>
      </c>
      <c r="P679" s="11">
        <v>1</v>
      </c>
      <c r="Q679" s="11" t="s">
        <v>3</v>
      </c>
      <c r="R679" s="11" t="s">
        <v>3</v>
      </c>
      <c r="S679" s="13" t="str">
        <f>IF(N679="","-",IFERROR(VLOOKUP(N679,'[1]All Route Non-Bailment V76'!$A:$AF,32,0),VLOOKUP(N679,'[1]TTVT AAT PxP Bailment EDC V76'!$A:$AC,29,0)))</f>
        <v>6W</v>
      </c>
      <c r="T679" s="11" t="s">
        <v>48</v>
      </c>
      <c r="U679" s="11" t="s">
        <v>226</v>
      </c>
      <c r="V679" s="14" t="s">
        <v>227</v>
      </c>
      <c r="W679" s="11" t="s">
        <v>228</v>
      </c>
      <c r="X679" s="15" t="s">
        <v>243</v>
      </c>
      <c r="Y679" s="15" t="s">
        <v>244</v>
      </c>
      <c r="Z679" s="16" t="s">
        <v>3</v>
      </c>
      <c r="AA679" s="16" t="s">
        <v>3</v>
      </c>
      <c r="AB679" s="16" t="s">
        <v>3</v>
      </c>
      <c r="AC679" s="16" t="s">
        <v>3</v>
      </c>
      <c r="AD679" s="15" t="s">
        <v>3</v>
      </c>
      <c r="AE679" s="15" t="s">
        <v>3</v>
      </c>
      <c r="AF679" s="16" t="s">
        <v>3</v>
      </c>
      <c r="AG679" s="16" t="s">
        <v>3</v>
      </c>
      <c r="AH679" s="16" t="s">
        <v>3</v>
      </c>
      <c r="AI679" s="16" t="s">
        <v>3</v>
      </c>
      <c r="AJ679" s="15" t="s">
        <v>3</v>
      </c>
      <c r="AK679" s="15" t="s">
        <v>3</v>
      </c>
      <c r="AL679" s="16" t="s">
        <v>3</v>
      </c>
      <c r="AM679" s="16" t="s">
        <v>3</v>
      </c>
      <c r="AN679" s="16" t="s">
        <v>3</v>
      </c>
      <c r="AO679" s="16" t="s">
        <v>3</v>
      </c>
      <c r="AP679" s="16" t="s">
        <v>189</v>
      </c>
      <c r="AQ679" s="16" t="s">
        <v>3</v>
      </c>
      <c r="AR679" s="16" t="s">
        <v>3</v>
      </c>
      <c r="AS679" s="16" t="s">
        <v>3</v>
      </c>
      <c r="AT679" s="16" t="s">
        <v>3</v>
      </c>
      <c r="AU679" s="11" t="s">
        <v>3</v>
      </c>
      <c r="AV679" s="11" t="s">
        <v>3</v>
      </c>
      <c r="AW679" s="11" t="s">
        <v>3</v>
      </c>
      <c r="AX679" s="17" t="str">
        <f>VLOOKUP(G679,'[1]JDA data'!$D:$E,2,0)</f>
        <v>TGA005</v>
      </c>
      <c r="AY679" s="17" t="b">
        <f t="shared" si="46"/>
        <v>1</v>
      </c>
      <c r="AZ679" s="17" t="str">
        <f t="shared" si="47"/>
        <v>SPL</v>
      </c>
    </row>
    <row r="680" spans="1:52" s="18" customFormat="1" ht="16.5" customHeight="1" x14ac:dyDescent="0.35">
      <c r="A680" s="8" t="str">
        <f>IF(N680="","-",IFERROR(VLOOKUP(N680,'[1]All Route Non-Bailment V76'!$A:$H,5,0),VLOOKUP(N680,'[1]TTVT AAT PxP Bailment EDC V76'!$A:$H,5,0)))</f>
        <v>Non Bailment</v>
      </c>
      <c r="B680" s="9" t="str">
        <f t="shared" si="45"/>
        <v>Completed</v>
      </c>
      <c r="C680" s="10">
        <f t="shared" si="48"/>
        <v>679</v>
      </c>
      <c r="D680" s="11" t="s">
        <v>194</v>
      </c>
      <c r="E680" s="12" t="s">
        <v>44</v>
      </c>
      <c r="F680" s="11" t="s">
        <v>0</v>
      </c>
      <c r="G680" s="11">
        <v>4408195</v>
      </c>
      <c r="H680" s="13" t="str">
        <f>IF(N680="","-",IFERROR(VLOOKUP(N680,'[1]All Route Non-Bailment V76'!$A:$H,7,0),VLOOKUP(N680,'[1]TTVT AAT PxP Bailment EDC V76'!$A:$H,7,0)))</f>
        <v>One way</v>
      </c>
      <c r="I680" s="11" t="s">
        <v>45</v>
      </c>
      <c r="J680" s="12">
        <f t="shared" si="49"/>
        <v>45268</v>
      </c>
      <c r="K680" s="12">
        <v>45268</v>
      </c>
      <c r="L680" s="12">
        <v>45268</v>
      </c>
      <c r="M680" s="12" t="s">
        <v>3</v>
      </c>
      <c r="N680" s="11" t="s">
        <v>509</v>
      </c>
      <c r="O680" s="13" t="str">
        <f>IF(N680="","-",IFERROR(VLOOKUP(N680,'[1]All Route Non-Bailment V76'!$A:$H,6,0),VLOOKUP(N680,'[1]TTVT AAT PxP Bailment EDC V76'!$A:$H,6,0)))</f>
        <v>11 - 20</v>
      </c>
      <c r="P680" s="11">
        <v>1</v>
      </c>
      <c r="Q680" s="11" t="s">
        <v>3</v>
      </c>
      <c r="R680" s="11" t="s">
        <v>3</v>
      </c>
      <c r="S680" s="13" t="str">
        <f>IF(N680="","-",IFERROR(VLOOKUP(N680,'[1]All Route Non-Bailment V76'!$A:$AF,32,0),VLOOKUP(N680,'[1]TTVT AAT PxP Bailment EDC V76'!$A:$AC,29,0)))</f>
        <v>6W</v>
      </c>
      <c r="T680" s="11" t="s">
        <v>48</v>
      </c>
      <c r="U680" s="11" t="s">
        <v>253</v>
      </c>
      <c r="V680" s="14" t="s">
        <v>254</v>
      </c>
      <c r="W680" s="11" t="s">
        <v>255</v>
      </c>
      <c r="X680" s="15" t="s">
        <v>243</v>
      </c>
      <c r="Y680" s="15" t="s">
        <v>244</v>
      </c>
      <c r="Z680" s="16" t="s">
        <v>3</v>
      </c>
      <c r="AA680" s="16" t="s">
        <v>3</v>
      </c>
      <c r="AB680" s="16" t="s">
        <v>3</v>
      </c>
      <c r="AC680" s="16" t="s">
        <v>3</v>
      </c>
      <c r="AD680" s="15" t="s">
        <v>3</v>
      </c>
      <c r="AE680" s="15" t="s">
        <v>3</v>
      </c>
      <c r="AF680" s="16" t="s">
        <v>3</v>
      </c>
      <c r="AG680" s="16" t="s">
        <v>3</v>
      </c>
      <c r="AH680" s="16" t="s">
        <v>3</v>
      </c>
      <c r="AI680" s="16" t="s">
        <v>3</v>
      </c>
      <c r="AJ680" s="15" t="s">
        <v>3</v>
      </c>
      <c r="AK680" s="15" t="s">
        <v>3</v>
      </c>
      <c r="AL680" s="16" t="s">
        <v>3</v>
      </c>
      <c r="AM680" s="16" t="s">
        <v>3</v>
      </c>
      <c r="AN680" s="16" t="s">
        <v>3</v>
      </c>
      <c r="AO680" s="16" t="s">
        <v>3</v>
      </c>
      <c r="AP680" s="16" t="s">
        <v>189</v>
      </c>
      <c r="AQ680" s="16" t="s">
        <v>3</v>
      </c>
      <c r="AR680" s="16" t="s">
        <v>3</v>
      </c>
      <c r="AS680" s="16" t="s">
        <v>3</v>
      </c>
      <c r="AT680" s="16" t="s">
        <v>3</v>
      </c>
      <c r="AU680" s="11" t="s">
        <v>3</v>
      </c>
      <c r="AV680" s="11" t="s">
        <v>3</v>
      </c>
      <c r="AW680" s="11" t="s">
        <v>3</v>
      </c>
      <c r="AX680" s="17" t="str">
        <f>VLOOKUP(G680,'[1]JDA data'!$D:$E,2,0)</f>
        <v>TGA005</v>
      </c>
      <c r="AY680" s="17" t="b">
        <f t="shared" si="46"/>
        <v>1</v>
      </c>
      <c r="AZ680" s="17" t="str">
        <f t="shared" si="47"/>
        <v>SBA</v>
      </c>
    </row>
    <row r="681" spans="1:52" s="18" customFormat="1" ht="16.5" customHeight="1" x14ac:dyDescent="0.35">
      <c r="A681" s="8" t="str">
        <f>IF(N681="","-",IFERROR(VLOOKUP(N681,'[1]All Route Non-Bailment V76'!$A:$H,5,0),VLOOKUP(N681,'[1]TTVT AAT PxP Bailment EDC V76'!$A:$H,5,0)))</f>
        <v>Non Bailment</v>
      </c>
      <c r="B681" s="9" t="str">
        <f t="shared" si="45"/>
        <v>Completed</v>
      </c>
      <c r="C681" s="10">
        <f t="shared" si="48"/>
        <v>680</v>
      </c>
      <c r="D681" s="11" t="s">
        <v>182</v>
      </c>
      <c r="E681" s="12" t="s">
        <v>44</v>
      </c>
      <c r="F681" s="11" t="s">
        <v>0</v>
      </c>
      <c r="G681" s="11">
        <v>4408196</v>
      </c>
      <c r="H681" s="13" t="str">
        <f>IF(N681="","-",IFERROR(VLOOKUP(N681,'[1]All Route Non-Bailment V76'!$A:$H,7,0),VLOOKUP(N681,'[1]TTVT AAT PxP Bailment EDC V76'!$A:$H,7,0)))</f>
        <v>One way</v>
      </c>
      <c r="I681" s="11" t="s">
        <v>45</v>
      </c>
      <c r="J681" s="12">
        <f t="shared" si="49"/>
        <v>45268</v>
      </c>
      <c r="K681" s="12">
        <v>45268</v>
      </c>
      <c r="L681" s="12">
        <v>45268</v>
      </c>
      <c r="M681" s="12" t="s">
        <v>3</v>
      </c>
      <c r="N681" s="11" t="s">
        <v>245</v>
      </c>
      <c r="O681" s="13" t="str">
        <f>IF(N681="","-",IFERROR(VLOOKUP(N681,'[1]All Route Non-Bailment V76'!$A:$H,6,0),VLOOKUP(N681,'[1]TTVT AAT PxP Bailment EDC V76'!$A:$H,6,0)))</f>
        <v>11 - 20</v>
      </c>
      <c r="P681" s="11">
        <v>1</v>
      </c>
      <c r="Q681" s="11" t="s">
        <v>3</v>
      </c>
      <c r="R681" s="11" t="s">
        <v>3</v>
      </c>
      <c r="S681" s="13" t="str">
        <f>IF(N681="","-",IFERROR(VLOOKUP(N681,'[1]All Route Non-Bailment V76'!$A:$AF,32,0),VLOOKUP(N681,'[1]TTVT AAT PxP Bailment EDC V76'!$A:$AC,29,0)))</f>
        <v>6W</v>
      </c>
      <c r="T681" s="11" t="s">
        <v>48</v>
      </c>
      <c r="U681" s="11" t="s">
        <v>223</v>
      </c>
      <c r="V681" s="14" t="s">
        <v>224</v>
      </c>
      <c r="W681" s="11" t="s">
        <v>225</v>
      </c>
      <c r="X681" s="15" t="s">
        <v>243</v>
      </c>
      <c r="Y681" s="15" t="s">
        <v>244</v>
      </c>
      <c r="Z681" s="16" t="s">
        <v>3</v>
      </c>
      <c r="AA681" s="16" t="s">
        <v>3</v>
      </c>
      <c r="AB681" s="16" t="s">
        <v>3</v>
      </c>
      <c r="AC681" s="16" t="s">
        <v>3</v>
      </c>
      <c r="AD681" s="15" t="s">
        <v>3</v>
      </c>
      <c r="AE681" s="15" t="s">
        <v>3</v>
      </c>
      <c r="AF681" s="16" t="s">
        <v>3</v>
      </c>
      <c r="AG681" s="16" t="s">
        <v>3</v>
      </c>
      <c r="AH681" s="16" t="s">
        <v>3</v>
      </c>
      <c r="AI681" s="16" t="s">
        <v>3</v>
      </c>
      <c r="AJ681" s="15" t="s">
        <v>3</v>
      </c>
      <c r="AK681" s="15" t="s">
        <v>3</v>
      </c>
      <c r="AL681" s="16" t="s">
        <v>3</v>
      </c>
      <c r="AM681" s="16" t="s">
        <v>3</v>
      </c>
      <c r="AN681" s="16" t="s">
        <v>3</v>
      </c>
      <c r="AO681" s="16" t="s">
        <v>3</v>
      </c>
      <c r="AP681" s="16" t="s">
        <v>189</v>
      </c>
      <c r="AQ681" s="16" t="s">
        <v>3</v>
      </c>
      <c r="AR681" s="16" t="s">
        <v>3</v>
      </c>
      <c r="AS681" s="16" t="s">
        <v>3</v>
      </c>
      <c r="AT681" s="16" t="s">
        <v>3</v>
      </c>
      <c r="AU681" s="11" t="s">
        <v>3</v>
      </c>
      <c r="AV681" s="11" t="s">
        <v>3</v>
      </c>
      <c r="AW681" s="11" t="s">
        <v>3</v>
      </c>
      <c r="AX681" s="17" t="str">
        <f>VLOOKUP(G681,'[1]JDA data'!$D:$E,2,0)</f>
        <v>TGA007</v>
      </c>
      <c r="AY681" s="17" t="b">
        <f t="shared" si="46"/>
        <v>1</v>
      </c>
      <c r="AZ681" s="17" t="str">
        <f t="shared" si="47"/>
        <v>PPGT</v>
      </c>
    </row>
    <row r="682" spans="1:52" s="18" customFormat="1" ht="16.5" customHeight="1" x14ac:dyDescent="0.35">
      <c r="A682" s="8" t="str">
        <f>IF(N682="","-",IFERROR(VLOOKUP(N682,'[1]All Route Non-Bailment V76'!$A:$H,5,0),VLOOKUP(N682,'[1]TTVT AAT PxP Bailment EDC V76'!$A:$H,5,0)))</f>
        <v>Non Bailment</v>
      </c>
      <c r="B682" s="9" t="str">
        <f t="shared" si="45"/>
        <v>Completed</v>
      </c>
      <c r="C682" s="10">
        <f t="shared" si="48"/>
        <v>681</v>
      </c>
      <c r="D682" s="11" t="s">
        <v>190</v>
      </c>
      <c r="E682" s="12" t="s">
        <v>44</v>
      </c>
      <c r="F682" s="11" t="s">
        <v>0</v>
      </c>
      <c r="G682" s="11">
        <v>4408197</v>
      </c>
      <c r="H682" s="13" t="str">
        <f>IF(N682="","-",IFERROR(VLOOKUP(N682,'[1]All Route Non-Bailment V76'!$A:$H,7,0),VLOOKUP(N682,'[1]TTVT AAT PxP Bailment EDC V76'!$A:$H,7,0)))</f>
        <v>One way</v>
      </c>
      <c r="I682" s="11" t="s">
        <v>45</v>
      </c>
      <c r="J682" s="12">
        <f t="shared" si="49"/>
        <v>45268</v>
      </c>
      <c r="K682" s="12">
        <v>45268</v>
      </c>
      <c r="L682" s="12">
        <v>45268</v>
      </c>
      <c r="M682" s="12" t="s">
        <v>3</v>
      </c>
      <c r="N682" s="11" t="s">
        <v>245</v>
      </c>
      <c r="O682" s="13" t="str">
        <f>IF(N682="","-",IFERROR(VLOOKUP(N682,'[1]All Route Non-Bailment V76'!$A:$H,6,0),VLOOKUP(N682,'[1]TTVT AAT PxP Bailment EDC V76'!$A:$H,6,0)))</f>
        <v>11 - 20</v>
      </c>
      <c r="P682" s="11">
        <v>1</v>
      </c>
      <c r="Q682" s="11" t="s">
        <v>3</v>
      </c>
      <c r="R682" s="11" t="s">
        <v>3</v>
      </c>
      <c r="S682" s="13" t="str">
        <f>IF(N682="","-",IFERROR(VLOOKUP(N682,'[1]All Route Non-Bailment V76'!$A:$AF,32,0),VLOOKUP(N682,'[1]TTVT AAT PxP Bailment EDC V76'!$A:$AC,29,0)))</f>
        <v>6W</v>
      </c>
      <c r="T682" s="11" t="s">
        <v>48</v>
      </c>
      <c r="U682" s="11" t="s">
        <v>217</v>
      </c>
      <c r="V682" s="14" t="s">
        <v>218</v>
      </c>
      <c r="W682" s="11" t="s">
        <v>219</v>
      </c>
      <c r="X682" s="15" t="s">
        <v>243</v>
      </c>
      <c r="Y682" s="15" t="s">
        <v>244</v>
      </c>
      <c r="Z682" s="16" t="s">
        <v>3</v>
      </c>
      <c r="AA682" s="16" t="s">
        <v>3</v>
      </c>
      <c r="AB682" s="16" t="s">
        <v>3</v>
      </c>
      <c r="AC682" s="16" t="s">
        <v>3</v>
      </c>
      <c r="AD682" s="15" t="s">
        <v>3</v>
      </c>
      <c r="AE682" s="15" t="s">
        <v>3</v>
      </c>
      <c r="AF682" s="16" t="s">
        <v>3</v>
      </c>
      <c r="AG682" s="16" t="s">
        <v>3</v>
      </c>
      <c r="AH682" s="16" t="s">
        <v>3</v>
      </c>
      <c r="AI682" s="16" t="s">
        <v>3</v>
      </c>
      <c r="AJ682" s="15" t="s">
        <v>3</v>
      </c>
      <c r="AK682" s="15" t="s">
        <v>3</v>
      </c>
      <c r="AL682" s="16" t="s">
        <v>3</v>
      </c>
      <c r="AM682" s="16" t="s">
        <v>3</v>
      </c>
      <c r="AN682" s="16" t="s">
        <v>3</v>
      </c>
      <c r="AO682" s="16" t="s">
        <v>3</v>
      </c>
      <c r="AP682" s="16" t="s">
        <v>189</v>
      </c>
      <c r="AQ682" s="16" t="s">
        <v>3</v>
      </c>
      <c r="AR682" s="16" t="s">
        <v>3</v>
      </c>
      <c r="AS682" s="16" t="s">
        <v>3</v>
      </c>
      <c r="AT682" s="16" t="s">
        <v>3</v>
      </c>
      <c r="AU682" s="11" t="s">
        <v>3</v>
      </c>
      <c r="AV682" s="11" t="s">
        <v>3</v>
      </c>
      <c r="AW682" s="11" t="s">
        <v>3</v>
      </c>
      <c r="AX682" s="17" t="str">
        <f>VLOOKUP(G682,'[1]JDA data'!$D:$E,2,0)</f>
        <v>TGA007</v>
      </c>
      <c r="AY682" s="17" t="b">
        <f t="shared" si="46"/>
        <v>1</v>
      </c>
      <c r="AZ682" s="17" t="str">
        <f t="shared" si="47"/>
        <v>SPL</v>
      </c>
    </row>
    <row r="683" spans="1:52" s="18" customFormat="1" ht="16.5" customHeight="1" x14ac:dyDescent="0.35">
      <c r="A683" s="8" t="str">
        <f>IF(N683="","-",IFERROR(VLOOKUP(N683,'[1]All Route Non-Bailment V76'!$A:$H,5,0),VLOOKUP(N683,'[1]TTVT AAT PxP Bailment EDC V76'!$A:$H,5,0)))</f>
        <v>Non Bailment</v>
      </c>
      <c r="B683" s="9" t="str">
        <f t="shared" si="45"/>
        <v>Completed</v>
      </c>
      <c r="C683" s="10">
        <f t="shared" si="48"/>
        <v>682</v>
      </c>
      <c r="D683" s="11" t="s">
        <v>194</v>
      </c>
      <c r="E683" s="12" t="s">
        <v>44</v>
      </c>
      <c r="F683" s="11" t="s">
        <v>0</v>
      </c>
      <c r="G683" s="11">
        <v>4408198</v>
      </c>
      <c r="H683" s="13" t="str">
        <f>IF(N683="","-",IFERROR(VLOOKUP(N683,'[1]All Route Non-Bailment V76'!$A:$H,7,0),VLOOKUP(N683,'[1]TTVT AAT PxP Bailment EDC V76'!$A:$H,7,0)))</f>
        <v>One way</v>
      </c>
      <c r="I683" s="11" t="s">
        <v>45</v>
      </c>
      <c r="J683" s="12">
        <f t="shared" si="49"/>
        <v>45268</v>
      </c>
      <c r="K683" s="12">
        <v>45268</v>
      </c>
      <c r="L683" s="12">
        <v>45268</v>
      </c>
      <c r="M683" s="12" t="s">
        <v>3</v>
      </c>
      <c r="N683" s="11" t="s">
        <v>245</v>
      </c>
      <c r="O683" s="13" t="str">
        <f>IF(N683="","-",IFERROR(VLOOKUP(N683,'[1]All Route Non-Bailment V76'!$A:$H,6,0),VLOOKUP(N683,'[1]TTVT AAT PxP Bailment EDC V76'!$A:$H,6,0)))</f>
        <v>11 - 20</v>
      </c>
      <c r="P683" s="11">
        <v>1</v>
      </c>
      <c r="Q683" s="11" t="s">
        <v>3</v>
      </c>
      <c r="R683" s="11" t="s">
        <v>3</v>
      </c>
      <c r="S683" s="13" t="str">
        <f>IF(N683="","-",IFERROR(VLOOKUP(N683,'[1]All Route Non-Bailment V76'!$A:$AF,32,0),VLOOKUP(N683,'[1]TTVT AAT PxP Bailment EDC V76'!$A:$AC,29,0)))</f>
        <v>6W</v>
      </c>
      <c r="T683" s="11" t="s">
        <v>48</v>
      </c>
      <c r="U683" s="11" t="s">
        <v>195</v>
      </c>
      <c r="V683" s="14" t="s">
        <v>196</v>
      </c>
      <c r="W683" s="11" t="s">
        <v>197</v>
      </c>
      <c r="X683" s="15" t="s">
        <v>243</v>
      </c>
      <c r="Y683" s="15" t="s">
        <v>244</v>
      </c>
      <c r="Z683" s="16" t="s">
        <v>3</v>
      </c>
      <c r="AA683" s="16" t="s">
        <v>3</v>
      </c>
      <c r="AB683" s="16" t="s">
        <v>3</v>
      </c>
      <c r="AC683" s="16" t="s">
        <v>3</v>
      </c>
      <c r="AD683" s="15" t="s">
        <v>3</v>
      </c>
      <c r="AE683" s="15" t="s">
        <v>3</v>
      </c>
      <c r="AF683" s="16" t="s">
        <v>3</v>
      </c>
      <c r="AG683" s="16" t="s">
        <v>3</v>
      </c>
      <c r="AH683" s="16" t="s">
        <v>3</v>
      </c>
      <c r="AI683" s="16" t="s">
        <v>3</v>
      </c>
      <c r="AJ683" s="15" t="s">
        <v>3</v>
      </c>
      <c r="AK683" s="15" t="s">
        <v>3</v>
      </c>
      <c r="AL683" s="16" t="s">
        <v>3</v>
      </c>
      <c r="AM683" s="16" t="s">
        <v>3</v>
      </c>
      <c r="AN683" s="16" t="s">
        <v>3</v>
      </c>
      <c r="AO683" s="16" t="s">
        <v>3</v>
      </c>
      <c r="AP683" s="16" t="s">
        <v>189</v>
      </c>
      <c r="AQ683" s="16" t="s">
        <v>3</v>
      </c>
      <c r="AR683" s="16" t="s">
        <v>3</v>
      </c>
      <c r="AS683" s="16" t="s">
        <v>3</v>
      </c>
      <c r="AT683" s="16" t="s">
        <v>3</v>
      </c>
      <c r="AU683" s="11" t="s">
        <v>3</v>
      </c>
      <c r="AV683" s="11" t="s">
        <v>3</v>
      </c>
      <c r="AW683" s="11" t="s">
        <v>3</v>
      </c>
      <c r="AX683" s="17" t="str">
        <f>VLOOKUP(G683,'[1]JDA data'!$D:$E,2,0)</f>
        <v>TGA007</v>
      </c>
      <c r="AY683" s="17" t="b">
        <f t="shared" si="46"/>
        <v>1</v>
      </c>
      <c r="AZ683" s="17" t="str">
        <f t="shared" si="47"/>
        <v>SBA</v>
      </c>
    </row>
    <row r="684" spans="1:52" s="18" customFormat="1" ht="16.5" customHeight="1" x14ac:dyDescent="0.35">
      <c r="A684" s="8" t="str">
        <f>IF(N684="","-",IFERROR(VLOOKUP(N684,'[1]All Route Non-Bailment V76'!$A:$H,5,0),VLOOKUP(N684,'[1]TTVT AAT PxP Bailment EDC V76'!$A:$H,5,0)))</f>
        <v>Non Bailment</v>
      </c>
      <c r="B684" s="9" t="str">
        <f t="shared" si="45"/>
        <v>Completed</v>
      </c>
      <c r="C684" s="10">
        <f t="shared" si="48"/>
        <v>683</v>
      </c>
      <c r="D684" s="11" t="s">
        <v>182</v>
      </c>
      <c r="E684" s="12" t="s">
        <v>44</v>
      </c>
      <c r="F684" s="11" t="s">
        <v>0</v>
      </c>
      <c r="G684" s="11">
        <v>4408199</v>
      </c>
      <c r="H684" s="13" t="str">
        <f>IF(N684="","-",IFERROR(VLOOKUP(N684,'[1]All Route Non-Bailment V76'!$A:$H,7,0),VLOOKUP(N684,'[1]TTVT AAT PxP Bailment EDC V76'!$A:$H,7,0)))</f>
        <v>One way</v>
      </c>
      <c r="I684" s="11" t="s">
        <v>45</v>
      </c>
      <c r="J684" s="12">
        <f t="shared" si="49"/>
        <v>45268</v>
      </c>
      <c r="K684" s="12">
        <v>45268</v>
      </c>
      <c r="L684" s="12">
        <v>45268</v>
      </c>
      <c r="M684" s="12" t="s">
        <v>3</v>
      </c>
      <c r="N684" s="11" t="s">
        <v>245</v>
      </c>
      <c r="O684" s="13" t="str">
        <f>IF(N684="","-",IFERROR(VLOOKUP(N684,'[1]All Route Non-Bailment V76'!$A:$H,6,0),VLOOKUP(N684,'[1]TTVT AAT PxP Bailment EDC V76'!$A:$H,6,0)))</f>
        <v>11 - 20</v>
      </c>
      <c r="P684" s="11">
        <v>1</v>
      </c>
      <c r="Q684" s="11" t="s">
        <v>3</v>
      </c>
      <c r="R684" s="11" t="s">
        <v>3</v>
      </c>
      <c r="S684" s="13" t="str">
        <f>IF(N684="","-",IFERROR(VLOOKUP(N684,'[1]All Route Non-Bailment V76'!$A:$AF,32,0),VLOOKUP(N684,'[1]TTVT AAT PxP Bailment EDC V76'!$A:$AC,29,0)))</f>
        <v>6W</v>
      </c>
      <c r="T684" s="11" t="s">
        <v>48</v>
      </c>
      <c r="U684" s="11" t="s">
        <v>223</v>
      </c>
      <c r="V684" s="14" t="s">
        <v>224</v>
      </c>
      <c r="W684" s="11" t="s">
        <v>225</v>
      </c>
      <c r="X684" s="15" t="s">
        <v>243</v>
      </c>
      <c r="Y684" s="15" t="s">
        <v>244</v>
      </c>
      <c r="Z684" s="16" t="s">
        <v>3</v>
      </c>
      <c r="AA684" s="16" t="s">
        <v>3</v>
      </c>
      <c r="AB684" s="16" t="s">
        <v>3</v>
      </c>
      <c r="AC684" s="16" t="s">
        <v>3</v>
      </c>
      <c r="AD684" s="15" t="s">
        <v>3</v>
      </c>
      <c r="AE684" s="15" t="s">
        <v>3</v>
      </c>
      <c r="AF684" s="16" t="s">
        <v>3</v>
      </c>
      <c r="AG684" s="16" t="s">
        <v>3</v>
      </c>
      <c r="AH684" s="16" t="s">
        <v>3</v>
      </c>
      <c r="AI684" s="16" t="s">
        <v>3</v>
      </c>
      <c r="AJ684" s="15" t="s">
        <v>3</v>
      </c>
      <c r="AK684" s="15" t="s">
        <v>3</v>
      </c>
      <c r="AL684" s="16" t="s">
        <v>3</v>
      </c>
      <c r="AM684" s="16" t="s">
        <v>3</v>
      </c>
      <c r="AN684" s="16" t="s">
        <v>3</v>
      </c>
      <c r="AO684" s="16" t="s">
        <v>3</v>
      </c>
      <c r="AP684" s="16" t="s">
        <v>189</v>
      </c>
      <c r="AQ684" s="16" t="s">
        <v>3</v>
      </c>
      <c r="AR684" s="16" t="s">
        <v>3</v>
      </c>
      <c r="AS684" s="16" t="s">
        <v>3</v>
      </c>
      <c r="AT684" s="16" t="s">
        <v>3</v>
      </c>
      <c r="AU684" s="11" t="s">
        <v>3</v>
      </c>
      <c r="AV684" s="11" t="s">
        <v>3</v>
      </c>
      <c r="AW684" s="11" t="s">
        <v>3</v>
      </c>
      <c r="AX684" s="17" t="str">
        <f>VLOOKUP(G684,'[1]JDA data'!$D:$E,2,0)</f>
        <v>TGA007</v>
      </c>
      <c r="AY684" s="17" t="b">
        <f t="shared" si="46"/>
        <v>1</v>
      </c>
      <c r="AZ684" s="17" t="str">
        <f t="shared" si="47"/>
        <v>PPGT</v>
      </c>
    </row>
    <row r="685" spans="1:52" s="18" customFormat="1" ht="16.5" customHeight="1" x14ac:dyDescent="0.35">
      <c r="A685" s="8" t="str">
        <f>IF(N685="","-",IFERROR(VLOOKUP(N685,'[1]All Route Non-Bailment V76'!$A:$H,5,0),VLOOKUP(N685,'[1]TTVT AAT PxP Bailment EDC V76'!$A:$H,5,0)))</f>
        <v>Non Bailment</v>
      </c>
      <c r="B685" s="9" t="str">
        <f t="shared" si="45"/>
        <v>Completed</v>
      </c>
      <c r="C685" s="10">
        <f t="shared" si="48"/>
        <v>684</v>
      </c>
      <c r="D685" s="11" t="s">
        <v>190</v>
      </c>
      <c r="E685" s="12" t="s">
        <v>44</v>
      </c>
      <c r="F685" s="11" t="s">
        <v>0</v>
      </c>
      <c r="G685" s="11">
        <v>4408200</v>
      </c>
      <c r="H685" s="13" t="str">
        <f>IF(N685="","-",IFERROR(VLOOKUP(N685,'[1]All Route Non-Bailment V76'!$A:$H,7,0),VLOOKUP(N685,'[1]TTVT AAT PxP Bailment EDC V76'!$A:$H,7,0)))</f>
        <v>One way</v>
      </c>
      <c r="I685" s="11" t="s">
        <v>45</v>
      </c>
      <c r="J685" s="12">
        <f t="shared" si="49"/>
        <v>45268</v>
      </c>
      <c r="K685" s="12">
        <v>45268</v>
      </c>
      <c r="L685" s="12">
        <v>45268</v>
      </c>
      <c r="M685" s="12" t="s">
        <v>3</v>
      </c>
      <c r="N685" s="11" t="s">
        <v>245</v>
      </c>
      <c r="O685" s="13" t="str">
        <f>IF(N685="","-",IFERROR(VLOOKUP(N685,'[1]All Route Non-Bailment V76'!$A:$H,6,0),VLOOKUP(N685,'[1]TTVT AAT PxP Bailment EDC V76'!$A:$H,6,0)))</f>
        <v>11 - 20</v>
      </c>
      <c r="P685" s="11">
        <v>1</v>
      </c>
      <c r="Q685" s="11" t="s">
        <v>3</v>
      </c>
      <c r="R685" s="11" t="s">
        <v>3</v>
      </c>
      <c r="S685" s="13" t="str">
        <f>IF(N685="","-",IFERROR(VLOOKUP(N685,'[1]All Route Non-Bailment V76'!$A:$AF,32,0),VLOOKUP(N685,'[1]TTVT AAT PxP Bailment EDC V76'!$A:$AC,29,0)))</f>
        <v>6W</v>
      </c>
      <c r="T685" s="11" t="s">
        <v>48</v>
      </c>
      <c r="U685" s="11" t="s">
        <v>191</v>
      </c>
      <c r="V685" s="14" t="s">
        <v>192</v>
      </c>
      <c r="W685" s="11" t="s">
        <v>193</v>
      </c>
      <c r="X685" s="15" t="s">
        <v>243</v>
      </c>
      <c r="Y685" s="15" t="s">
        <v>244</v>
      </c>
      <c r="Z685" s="16" t="s">
        <v>3</v>
      </c>
      <c r="AA685" s="16" t="s">
        <v>3</v>
      </c>
      <c r="AB685" s="16" t="s">
        <v>3</v>
      </c>
      <c r="AC685" s="16" t="s">
        <v>3</v>
      </c>
      <c r="AD685" s="15" t="s">
        <v>3</v>
      </c>
      <c r="AE685" s="15" t="s">
        <v>3</v>
      </c>
      <c r="AF685" s="16" t="s">
        <v>3</v>
      </c>
      <c r="AG685" s="16" t="s">
        <v>3</v>
      </c>
      <c r="AH685" s="16" t="s">
        <v>3</v>
      </c>
      <c r="AI685" s="16" t="s">
        <v>3</v>
      </c>
      <c r="AJ685" s="15" t="s">
        <v>3</v>
      </c>
      <c r="AK685" s="15" t="s">
        <v>3</v>
      </c>
      <c r="AL685" s="16" t="s">
        <v>3</v>
      </c>
      <c r="AM685" s="16" t="s">
        <v>3</v>
      </c>
      <c r="AN685" s="16" t="s">
        <v>3</v>
      </c>
      <c r="AO685" s="16" t="s">
        <v>3</v>
      </c>
      <c r="AP685" s="16" t="s">
        <v>189</v>
      </c>
      <c r="AQ685" s="16" t="s">
        <v>3</v>
      </c>
      <c r="AR685" s="16" t="s">
        <v>3</v>
      </c>
      <c r="AS685" s="16" t="s">
        <v>3</v>
      </c>
      <c r="AT685" s="16" t="s">
        <v>3</v>
      </c>
      <c r="AU685" s="11" t="s">
        <v>3</v>
      </c>
      <c r="AV685" s="11" t="s">
        <v>3</v>
      </c>
      <c r="AW685" s="11" t="s">
        <v>3</v>
      </c>
      <c r="AX685" s="17" t="str">
        <f>VLOOKUP(G685,'[1]JDA data'!$D:$E,2,0)</f>
        <v>TGA007</v>
      </c>
      <c r="AY685" s="17" t="b">
        <f t="shared" si="46"/>
        <v>1</v>
      </c>
      <c r="AZ685" s="17" t="str">
        <f t="shared" si="47"/>
        <v>SPL</v>
      </c>
    </row>
    <row r="686" spans="1:52" s="18" customFormat="1" ht="16.5" customHeight="1" x14ac:dyDescent="0.35">
      <c r="A686" s="8" t="str">
        <f>IF(N686="","-",IFERROR(VLOOKUP(N686,'[1]All Route Non-Bailment V76'!$A:$H,5,0),VLOOKUP(N686,'[1]TTVT AAT PxP Bailment EDC V76'!$A:$H,5,0)))</f>
        <v>Non Bailment</v>
      </c>
      <c r="B686" s="9" t="str">
        <f t="shared" si="45"/>
        <v>Completed</v>
      </c>
      <c r="C686" s="10">
        <f t="shared" si="48"/>
        <v>685</v>
      </c>
      <c r="D686" s="11" t="s">
        <v>194</v>
      </c>
      <c r="E686" s="12" t="s">
        <v>44</v>
      </c>
      <c r="F686" s="11" t="s">
        <v>0</v>
      </c>
      <c r="G686" s="11">
        <v>4408201</v>
      </c>
      <c r="H686" s="13" t="str">
        <f>IF(N686="","-",IFERROR(VLOOKUP(N686,'[1]All Route Non-Bailment V76'!$A:$H,7,0),VLOOKUP(N686,'[1]TTVT AAT PxP Bailment EDC V76'!$A:$H,7,0)))</f>
        <v>One way</v>
      </c>
      <c r="I686" s="11" t="s">
        <v>45</v>
      </c>
      <c r="J686" s="12">
        <f t="shared" si="49"/>
        <v>45268</v>
      </c>
      <c r="K686" s="12">
        <v>45268</v>
      </c>
      <c r="L686" s="12">
        <v>45268</v>
      </c>
      <c r="M686" s="12" t="s">
        <v>3</v>
      </c>
      <c r="N686" s="11" t="s">
        <v>245</v>
      </c>
      <c r="O686" s="13" t="str">
        <f>IF(N686="","-",IFERROR(VLOOKUP(N686,'[1]All Route Non-Bailment V76'!$A:$H,6,0),VLOOKUP(N686,'[1]TTVT AAT PxP Bailment EDC V76'!$A:$H,6,0)))</f>
        <v>11 - 20</v>
      </c>
      <c r="P686" s="11">
        <v>1</v>
      </c>
      <c r="Q686" s="11" t="s">
        <v>3</v>
      </c>
      <c r="R686" s="11" t="s">
        <v>3</v>
      </c>
      <c r="S686" s="13" t="str">
        <f>IF(N686="","-",IFERROR(VLOOKUP(N686,'[1]All Route Non-Bailment V76'!$A:$AF,32,0),VLOOKUP(N686,'[1]TTVT AAT PxP Bailment EDC V76'!$A:$AC,29,0)))</f>
        <v>6W</v>
      </c>
      <c r="T686" s="11" t="s">
        <v>48</v>
      </c>
      <c r="U686" s="11" t="s">
        <v>220</v>
      </c>
      <c r="V686" s="14" t="s">
        <v>221</v>
      </c>
      <c r="W686" s="11" t="s">
        <v>222</v>
      </c>
      <c r="X686" s="15" t="s">
        <v>243</v>
      </c>
      <c r="Y686" s="15" t="s">
        <v>244</v>
      </c>
      <c r="Z686" s="16" t="s">
        <v>3</v>
      </c>
      <c r="AA686" s="16" t="s">
        <v>3</v>
      </c>
      <c r="AB686" s="16" t="s">
        <v>3</v>
      </c>
      <c r="AC686" s="16" t="s">
        <v>3</v>
      </c>
      <c r="AD686" s="15" t="s">
        <v>3</v>
      </c>
      <c r="AE686" s="15" t="s">
        <v>3</v>
      </c>
      <c r="AF686" s="16" t="s">
        <v>3</v>
      </c>
      <c r="AG686" s="16" t="s">
        <v>3</v>
      </c>
      <c r="AH686" s="16" t="s">
        <v>3</v>
      </c>
      <c r="AI686" s="16" t="s">
        <v>3</v>
      </c>
      <c r="AJ686" s="15" t="s">
        <v>3</v>
      </c>
      <c r="AK686" s="15" t="s">
        <v>3</v>
      </c>
      <c r="AL686" s="16" t="s">
        <v>3</v>
      </c>
      <c r="AM686" s="16" t="s">
        <v>3</v>
      </c>
      <c r="AN686" s="16" t="s">
        <v>3</v>
      </c>
      <c r="AO686" s="16" t="s">
        <v>3</v>
      </c>
      <c r="AP686" s="16" t="s">
        <v>189</v>
      </c>
      <c r="AQ686" s="16" t="s">
        <v>3</v>
      </c>
      <c r="AR686" s="16" t="s">
        <v>3</v>
      </c>
      <c r="AS686" s="16" t="s">
        <v>3</v>
      </c>
      <c r="AT686" s="16" t="s">
        <v>3</v>
      </c>
      <c r="AU686" s="11" t="s">
        <v>3</v>
      </c>
      <c r="AV686" s="11" t="s">
        <v>3</v>
      </c>
      <c r="AW686" s="11" t="s">
        <v>3</v>
      </c>
      <c r="AX686" s="17" t="str">
        <f>VLOOKUP(G686,'[1]JDA data'!$D:$E,2,0)</f>
        <v>TGA007</v>
      </c>
      <c r="AY686" s="17" t="b">
        <f t="shared" si="46"/>
        <v>1</v>
      </c>
      <c r="AZ686" s="17" t="str">
        <f t="shared" si="47"/>
        <v>SBA</v>
      </c>
    </row>
    <row r="687" spans="1:52" s="18" customFormat="1" ht="16.5" customHeight="1" x14ac:dyDescent="0.35">
      <c r="A687" s="8" t="str">
        <f>IF(N687="","-",IFERROR(VLOOKUP(N687,'[1]All Route Non-Bailment V76'!$A:$H,5,0),VLOOKUP(N687,'[1]TTVT AAT PxP Bailment EDC V76'!$A:$H,5,0)))</f>
        <v>Non Bailment</v>
      </c>
      <c r="B687" s="9" t="str">
        <f t="shared" si="45"/>
        <v>Completed</v>
      </c>
      <c r="C687" s="10">
        <f t="shared" si="48"/>
        <v>686</v>
      </c>
      <c r="D687" s="11" t="s">
        <v>182</v>
      </c>
      <c r="E687" s="12" t="s">
        <v>44</v>
      </c>
      <c r="F687" s="11" t="s">
        <v>0</v>
      </c>
      <c r="G687" s="11">
        <v>4408202</v>
      </c>
      <c r="H687" s="13" t="str">
        <f>IF(N687="","-",IFERROR(VLOOKUP(N687,'[1]All Route Non-Bailment V76'!$A:$H,7,0),VLOOKUP(N687,'[1]TTVT AAT PxP Bailment EDC V76'!$A:$H,7,0)))</f>
        <v>One way</v>
      </c>
      <c r="I687" s="11" t="s">
        <v>45</v>
      </c>
      <c r="J687" s="12">
        <f t="shared" si="49"/>
        <v>45268</v>
      </c>
      <c r="K687" s="12">
        <v>45268</v>
      </c>
      <c r="L687" s="12">
        <v>45268</v>
      </c>
      <c r="M687" s="12" t="s">
        <v>3</v>
      </c>
      <c r="N687" s="11" t="s">
        <v>245</v>
      </c>
      <c r="O687" s="13" t="str">
        <f>IF(N687="","-",IFERROR(VLOOKUP(N687,'[1]All Route Non-Bailment V76'!$A:$H,6,0),VLOOKUP(N687,'[1]TTVT AAT PxP Bailment EDC V76'!$A:$H,6,0)))</f>
        <v>11 - 20</v>
      </c>
      <c r="P687" s="11">
        <v>1</v>
      </c>
      <c r="Q687" s="11" t="s">
        <v>3</v>
      </c>
      <c r="R687" s="11" t="s">
        <v>3</v>
      </c>
      <c r="S687" s="13" t="str">
        <f>IF(N687="","-",IFERROR(VLOOKUP(N687,'[1]All Route Non-Bailment V76'!$A:$AF,32,0),VLOOKUP(N687,'[1]TTVT AAT PxP Bailment EDC V76'!$A:$AC,29,0)))</f>
        <v>6W</v>
      </c>
      <c r="T687" s="11" t="s">
        <v>48</v>
      </c>
      <c r="U687" s="11" t="s">
        <v>207</v>
      </c>
      <c r="V687" s="14" t="s">
        <v>208</v>
      </c>
      <c r="W687" s="11" t="s">
        <v>209</v>
      </c>
      <c r="X687" s="15" t="s">
        <v>243</v>
      </c>
      <c r="Y687" s="15" t="s">
        <v>244</v>
      </c>
      <c r="Z687" s="16" t="s">
        <v>3</v>
      </c>
      <c r="AA687" s="16" t="s">
        <v>3</v>
      </c>
      <c r="AB687" s="16" t="s">
        <v>3</v>
      </c>
      <c r="AC687" s="16" t="s">
        <v>3</v>
      </c>
      <c r="AD687" s="15" t="s">
        <v>3</v>
      </c>
      <c r="AE687" s="15" t="s">
        <v>3</v>
      </c>
      <c r="AF687" s="16" t="s">
        <v>3</v>
      </c>
      <c r="AG687" s="16" t="s">
        <v>3</v>
      </c>
      <c r="AH687" s="16" t="s">
        <v>3</v>
      </c>
      <c r="AI687" s="16" t="s">
        <v>3</v>
      </c>
      <c r="AJ687" s="15" t="s">
        <v>3</v>
      </c>
      <c r="AK687" s="15" t="s">
        <v>3</v>
      </c>
      <c r="AL687" s="16" t="s">
        <v>3</v>
      </c>
      <c r="AM687" s="16" t="s">
        <v>3</v>
      </c>
      <c r="AN687" s="16" t="s">
        <v>3</v>
      </c>
      <c r="AO687" s="16" t="s">
        <v>3</v>
      </c>
      <c r="AP687" s="16" t="s">
        <v>189</v>
      </c>
      <c r="AQ687" s="16" t="s">
        <v>3</v>
      </c>
      <c r="AR687" s="16" t="s">
        <v>3</v>
      </c>
      <c r="AS687" s="16" t="s">
        <v>3</v>
      </c>
      <c r="AT687" s="16" t="s">
        <v>3</v>
      </c>
      <c r="AU687" s="11" t="s">
        <v>3</v>
      </c>
      <c r="AV687" s="11" t="s">
        <v>3</v>
      </c>
      <c r="AW687" s="11" t="s">
        <v>3</v>
      </c>
      <c r="AX687" s="17" t="str">
        <f>VLOOKUP(G687,'[1]JDA data'!$D:$E,2,0)</f>
        <v>TGA007</v>
      </c>
      <c r="AY687" s="17" t="b">
        <f t="shared" si="46"/>
        <v>1</v>
      </c>
      <c r="AZ687" s="17" t="str">
        <f t="shared" si="47"/>
        <v>PPGT</v>
      </c>
    </row>
    <row r="688" spans="1:52" s="18" customFormat="1" ht="16.5" customHeight="1" x14ac:dyDescent="0.35">
      <c r="A688" s="8" t="str">
        <f>IF(N688="","-",IFERROR(VLOOKUP(N688,'[1]All Route Non-Bailment V76'!$A:$H,5,0),VLOOKUP(N688,'[1]TTVT AAT PxP Bailment EDC V76'!$A:$H,5,0)))</f>
        <v>Non Bailment</v>
      </c>
      <c r="B688" s="9" t="str">
        <f t="shared" si="45"/>
        <v>Completed</v>
      </c>
      <c r="C688" s="10">
        <f t="shared" si="48"/>
        <v>687</v>
      </c>
      <c r="D688" s="11" t="s">
        <v>190</v>
      </c>
      <c r="E688" s="12" t="s">
        <v>44</v>
      </c>
      <c r="F688" s="11" t="s">
        <v>0</v>
      </c>
      <c r="G688" s="11">
        <v>4408203</v>
      </c>
      <c r="H688" s="13" t="str">
        <f>IF(N688="","-",IFERROR(VLOOKUP(N688,'[1]All Route Non-Bailment V76'!$A:$H,7,0),VLOOKUP(N688,'[1]TTVT AAT PxP Bailment EDC V76'!$A:$H,7,0)))</f>
        <v>One way</v>
      </c>
      <c r="I688" s="11" t="s">
        <v>45</v>
      </c>
      <c r="J688" s="12">
        <f t="shared" si="49"/>
        <v>45268</v>
      </c>
      <c r="K688" s="12">
        <v>45268</v>
      </c>
      <c r="L688" s="12">
        <v>45268</v>
      </c>
      <c r="M688" s="12" t="s">
        <v>3</v>
      </c>
      <c r="N688" s="11" t="s">
        <v>245</v>
      </c>
      <c r="O688" s="13" t="str">
        <f>IF(N688="","-",IFERROR(VLOOKUP(N688,'[1]All Route Non-Bailment V76'!$A:$H,6,0),VLOOKUP(N688,'[1]TTVT AAT PxP Bailment EDC V76'!$A:$H,6,0)))</f>
        <v>11 - 20</v>
      </c>
      <c r="P688" s="11">
        <v>1</v>
      </c>
      <c r="Q688" s="11" t="s">
        <v>3</v>
      </c>
      <c r="R688" s="11" t="s">
        <v>3</v>
      </c>
      <c r="S688" s="13" t="str">
        <f>IF(N688="","-",IFERROR(VLOOKUP(N688,'[1]All Route Non-Bailment V76'!$A:$AF,32,0),VLOOKUP(N688,'[1]TTVT AAT PxP Bailment EDC V76'!$A:$AC,29,0)))</f>
        <v>6W</v>
      </c>
      <c r="T688" s="11" t="s">
        <v>48</v>
      </c>
      <c r="U688" s="11" t="s">
        <v>266</v>
      </c>
      <c r="V688" s="14" t="s">
        <v>267</v>
      </c>
      <c r="W688" s="11" t="s">
        <v>268</v>
      </c>
      <c r="X688" s="15" t="s">
        <v>243</v>
      </c>
      <c r="Y688" s="15" t="s">
        <v>244</v>
      </c>
      <c r="Z688" s="16" t="s">
        <v>3</v>
      </c>
      <c r="AA688" s="16" t="s">
        <v>3</v>
      </c>
      <c r="AB688" s="16" t="s">
        <v>3</v>
      </c>
      <c r="AC688" s="16" t="s">
        <v>3</v>
      </c>
      <c r="AD688" s="15" t="s">
        <v>3</v>
      </c>
      <c r="AE688" s="15" t="s">
        <v>3</v>
      </c>
      <c r="AF688" s="16" t="s">
        <v>3</v>
      </c>
      <c r="AG688" s="16" t="s">
        <v>3</v>
      </c>
      <c r="AH688" s="16" t="s">
        <v>3</v>
      </c>
      <c r="AI688" s="16" t="s">
        <v>3</v>
      </c>
      <c r="AJ688" s="15" t="s">
        <v>3</v>
      </c>
      <c r="AK688" s="15" t="s">
        <v>3</v>
      </c>
      <c r="AL688" s="16" t="s">
        <v>3</v>
      </c>
      <c r="AM688" s="16" t="s">
        <v>3</v>
      </c>
      <c r="AN688" s="16" t="s">
        <v>3</v>
      </c>
      <c r="AO688" s="16" t="s">
        <v>3</v>
      </c>
      <c r="AP688" s="16" t="s">
        <v>189</v>
      </c>
      <c r="AQ688" s="16" t="s">
        <v>3</v>
      </c>
      <c r="AR688" s="16" t="s">
        <v>3</v>
      </c>
      <c r="AS688" s="16" t="s">
        <v>3</v>
      </c>
      <c r="AT688" s="16" t="s">
        <v>3</v>
      </c>
      <c r="AU688" s="11" t="s">
        <v>3</v>
      </c>
      <c r="AV688" s="11" t="s">
        <v>3</v>
      </c>
      <c r="AW688" s="11" t="s">
        <v>3</v>
      </c>
      <c r="AX688" s="17" t="str">
        <f>VLOOKUP(G688,'[1]JDA data'!$D:$E,2,0)</f>
        <v>TGA007</v>
      </c>
      <c r="AY688" s="17" t="b">
        <f t="shared" si="46"/>
        <v>1</v>
      </c>
      <c r="AZ688" s="17" t="str">
        <f t="shared" si="47"/>
        <v>SPL</v>
      </c>
    </row>
    <row r="689" spans="1:52" s="18" customFormat="1" ht="16.5" customHeight="1" x14ac:dyDescent="0.35">
      <c r="A689" s="8" t="str">
        <f>IF(N689="","-",IFERROR(VLOOKUP(N689,'[1]All Route Non-Bailment V76'!$A:$H,5,0),VLOOKUP(N689,'[1]TTVT AAT PxP Bailment EDC V76'!$A:$H,5,0)))</f>
        <v>Non Bailment</v>
      </c>
      <c r="B689" s="9" t="str">
        <f t="shared" si="45"/>
        <v>Completed</v>
      </c>
      <c r="C689" s="10">
        <f t="shared" si="48"/>
        <v>688</v>
      </c>
      <c r="D689" s="11" t="s">
        <v>182</v>
      </c>
      <c r="E689" s="12" t="s">
        <v>44</v>
      </c>
      <c r="F689" s="11" t="s">
        <v>0</v>
      </c>
      <c r="G689" s="11">
        <v>4408204</v>
      </c>
      <c r="H689" s="13" t="str">
        <f>IF(N689="","-",IFERROR(VLOOKUP(N689,'[1]All Route Non-Bailment V76'!$A:$H,7,0),VLOOKUP(N689,'[1]TTVT AAT PxP Bailment EDC V76'!$A:$H,7,0)))</f>
        <v>One way</v>
      </c>
      <c r="I689" s="11" t="s">
        <v>45</v>
      </c>
      <c r="J689" s="12">
        <f t="shared" si="49"/>
        <v>45268</v>
      </c>
      <c r="K689" s="12">
        <v>45268</v>
      </c>
      <c r="L689" s="12">
        <v>45268</v>
      </c>
      <c r="M689" s="12" t="s">
        <v>3</v>
      </c>
      <c r="N689" s="11" t="s">
        <v>245</v>
      </c>
      <c r="O689" s="13" t="str">
        <f>IF(N689="","-",IFERROR(VLOOKUP(N689,'[1]All Route Non-Bailment V76'!$A:$H,6,0),VLOOKUP(N689,'[1]TTVT AAT PxP Bailment EDC V76'!$A:$H,6,0)))</f>
        <v>11 - 20</v>
      </c>
      <c r="P689" s="11">
        <v>1</v>
      </c>
      <c r="Q689" s="11" t="s">
        <v>3</v>
      </c>
      <c r="R689" s="11" t="s">
        <v>3</v>
      </c>
      <c r="S689" s="13" t="str">
        <f>IF(N689="","-",IFERROR(VLOOKUP(N689,'[1]All Route Non-Bailment V76'!$A:$AF,32,0),VLOOKUP(N689,'[1]TTVT AAT PxP Bailment EDC V76'!$A:$AC,29,0)))</f>
        <v>6W</v>
      </c>
      <c r="T689" s="11" t="s">
        <v>48</v>
      </c>
      <c r="U689" s="11" t="s">
        <v>239</v>
      </c>
      <c r="V689" s="14" t="s">
        <v>240</v>
      </c>
      <c r="W689" s="11" t="s">
        <v>241</v>
      </c>
      <c r="X689" s="15" t="s">
        <v>243</v>
      </c>
      <c r="Y689" s="15" t="s">
        <v>244</v>
      </c>
      <c r="Z689" s="16" t="s">
        <v>3</v>
      </c>
      <c r="AA689" s="16" t="s">
        <v>3</v>
      </c>
      <c r="AB689" s="16" t="s">
        <v>3</v>
      </c>
      <c r="AC689" s="16" t="s">
        <v>3</v>
      </c>
      <c r="AD689" s="15" t="s">
        <v>3</v>
      </c>
      <c r="AE689" s="15" t="s">
        <v>3</v>
      </c>
      <c r="AF689" s="16" t="s">
        <v>3</v>
      </c>
      <c r="AG689" s="16" t="s">
        <v>3</v>
      </c>
      <c r="AH689" s="16" t="s">
        <v>3</v>
      </c>
      <c r="AI689" s="16" t="s">
        <v>3</v>
      </c>
      <c r="AJ689" s="15" t="s">
        <v>3</v>
      </c>
      <c r="AK689" s="15" t="s">
        <v>3</v>
      </c>
      <c r="AL689" s="16" t="s">
        <v>3</v>
      </c>
      <c r="AM689" s="16" t="s">
        <v>3</v>
      </c>
      <c r="AN689" s="16" t="s">
        <v>3</v>
      </c>
      <c r="AO689" s="16" t="s">
        <v>3</v>
      </c>
      <c r="AP689" s="16" t="s">
        <v>189</v>
      </c>
      <c r="AQ689" s="16" t="s">
        <v>3</v>
      </c>
      <c r="AR689" s="16" t="s">
        <v>3</v>
      </c>
      <c r="AS689" s="16" t="s">
        <v>3</v>
      </c>
      <c r="AT689" s="16" t="s">
        <v>3</v>
      </c>
      <c r="AU689" s="11" t="s">
        <v>3</v>
      </c>
      <c r="AV689" s="11" t="s">
        <v>3</v>
      </c>
      <c r="AW689" s="11" t="s">
        <v>3</v>
      </c>
      <c r="AX689" s="17" t="str">
        <f>VLOOKUP(G689,'[1]JDA data'!$D:$E,2,0)</f>
        <v>TGA007</v>
      </c>
      <c r="AY689" s="17" t="b">
        <f t="shared" si="46"/>
        <v>1</v>
      </c>
      <c r="AZ689" s="17" t="str">
        <f t="shared" si="47"/>
        <v>PPGT</v>
      </c>
    </row>
    <row r="690" spans="1:52" s="18" customFormat="1" ht="16.5" customHeight="1" x14ac:dyDescent="0.35">
      <c r="A690" s="8" t="str">
        <f>IF(N690="","-",IFERROR(VLOOKUP(N690,'[1]All Route Non-Bailment V76'!$A:$H,5,0),VLOOKUP(N690,'[1]TTVT AAT PxP Bailment EDC V76'!$A:$H,5,0)))</f>
        <v>Non Bailment</v>
      </c>
      <c r="B690" s="9" t="str">
        <f t="shared" si="45"/>
        <v>Completed</v>
      </c>
      <c r="C690" s="10">
        <f t="shared" si="48"/>
        <v>689</v>
      </c>
      <c r="D690" s="11" t="s">
        <v>190</v>
      </c>
      <c r="E690" s="12" t="s">
        <v>44</v>
      </c>
      <c r="F690" s="11" t="s">
        <v>0</v>
      </c>
      <c r="G690" s="11">
        <v>4408205</v>
      </c>
      <c r="H690" s="13" t="str">
        <f>IF(N690="","-",IFERROR(VLOOKUP(N690,'[1]All Route Non-Bailment V76'!$A:$H,7,0),VLOOKUP(N690,'[1]TTVT AAT PxP Bailment EDC V76'!$A:$H,7,0)))</f>
        <v>One way</v>
      </c>
      <c r="I690" s="11" t="s">
        <v>45</v>
      </c>
      <c r="J690" s="12">
        <f t="shared" si="49"/>
        <v>45268</v>
      </c>
      <c r="K690" s="12">
        <v>45268</v>
      </c>
      <c r="L690" s="12">
        <v>45268</v>
      </c>
      <c r="M690" s="12" t="s">
        <v>3</v>
      </c>
      <c r="N690" s="11" t="s">
        <v>245</v>
      </c>
      <c r="O690" s="13" t="str">
        <f>IF(N690="","-",IFERROR(VLOOKUP(N690,'[1]All Route Non-Bailment V76'!$A:$H,6,0),VLOOKUP(N690,'[1]TTVT AAT PxP Bailment EDC V76'!$A:$H,6,0)))</f>
        <v>11 - 20</v>
      </c>
      <c r="P690" s="11">
        <v>1</v>
      </c>
      <c r="Q690" s="11" t="s">
        <v>3</v>
      </c>
      <c r="R690" s="11" t="s">
        <v>3</v>
      </c>
      <c r="S690" s="13" t="str">
        <f>IF(N690="","-",IFERROR(VLOOKUP(N690,'[1]All Route Non-Bailment V76'!$A:$AF,32,0),VLOOKUP(N690,'[1]TTVT AAT PxP Bailment EDC V76'!$A:$AC,29,0)))</f>
        <v>6W</v>
      </c>
      <c r="T690" s="11" t="s">
        <v>48</v>
      </c>
      <c r="U690" s="11" t="s">
        <v>210</v>
      </c>
      <c r="V690" s="14" t="s">
        <v>211</v>
      </c>
      <c r="W690" s="11" t="s">
        <v>212</v>
      </c>
      <c r="X690" s="15" t="s">
        <v>243</v>
      </c>
      <c r="Y690" s="15" t="s">
        <v>244</v>
      </c>
      <c r="Z690" s="16" t="s">
        <v>3</v>
      </c>
      <c r="AA690" s="16" t="s">
        <v>3</v>
      </c>
      <c r="AB690" s="16" t="s">
        <v>3</v>
      </c>
      <c r="AC690" s="16" t="s">
        <v>3</v>
      </c>
      <c r="AD690" s="15" t="s">
        <v>3</v>
      </c>
      <c r="AE690" s="15" t="s">
        <v>3</v>
      </c>
      <c r="AF690" s="16" t="s">
        <v>3</v>
      </c>
      <c r="AG690" s="16" t="s">
        <v>3</v>
      </c>
      <c r="AH690" s="16" t="s">
        <v>3</v>
      </c>
      <c r="AI690" s="16" t="s">
        <v>3</v>
      </c>
      <c r="AJ690" s="15" t="s">
        <v>3</v>
      </c>
      <c r="AK690" s="15" t="s">
        <v>3</v>
      </c>
      <c r="AL690" s="16" t="s">
        <v>3</v>
      </c>
      <c r="AM690" s="16" t="s">
        <v>3</v>
      </c>
      <c r="AN690" s="16" t="s">
        <v>3</v>
      </c>
      <c r="AO690" s="16" t="s">
        <v>3</v>
      </c>
      <c r="AP690" s="16" t="s">
        <v>189</v>
      </c>
      <c r="AQ690" s="16" t="s">
        <v>3</v>
      </c>
      <c r="AR690" s="16" t="s">
        <v>3</v>
      </c>
      <c r="AS690" s="16" t="s">
        <v>3</v>
      </c>
      <c r="AT690" s="16" t="s">
        <v>3</v>
      </c>
      <c r="AU690" s="11" t="s">
        <v>3</v>
      </c>
      <c r="AV690" s="11" t="s">
        <v>3</v>
      </c>
      <c r="AW690" s="11" t="s">
        <v>3</v>
      </c>
      <c r="AX690" s="17" t="str">
        <f>VLOOKUP(G690,'[1]JDA data'!$D:$E,2,0)</f>
        <v>TGA007</v>
      </c>
      <c r="AY690" s="17" t="b">
        <f t="shared" si="46"/>
        <v>1</v>
      </c>
      <c r="AZ690" s="17" t="str">
        <f t="shared" si="47"/>
        <v>SPL</v>
      </c>
    </row>
    <row r="691" spans="1:52" s="18" customFormat="1" ht="16.5" customHeight="1" x14ac:dyDescent="0.35">
      <c r="A691" s="8" t="str">
        <f>IF(N691="","-",IFERROR(VLOOKUP(N691,'[1]All Route Non-Bailment V76'!$A:$H,5,0),VLOOKUP(N691,'[1]TTVT AAT PxP Bailment EDC V76'!$A:$H,5,0)))</f>
        <v>Non Bailment</v>
      </c>
      <c r="B691" s="9" t="str">
        <f t="shared" si="45"/>
        <v>Completed</v>
      </c>
      <c r="C691" s="10">
        <f t="shared" si="48"/>
        <v>690</v>
      </c>
      <c r="D691" s="11" t="s">
        <v>182</v>
      </c>
      <c r="E691" s="12" t="s">
        <v>44</v>
      </c>
      <c r="F691" s="11" t="s">
        <v>0</v>
      </c>
      <c r="G691" s="11">
        <v>4408206</v>
      </c>
      <c r="H691" s="13" t="str">
        <f>IF(N691="","-",IFERROR(VLOOKUP(N691,'[1]All Route Non-Bailment V76'!$A:$H,7,0),VLOOKUP(N691,'[1]TTVT AAT PxP Bailment EDC V76'!$A:$H,7,0)))</f>
        <v>One way</v>
      </c>
      <c r="I691" s="11" t="s">
        <v>45</v>
      </c>
      <c r="J691" s="12">
        <f t="shared" si="49"/>
        <v>45268</v>
      </c>
      <c r="K691" s="12">
        <v>45268</v>
      </c>
      <c r="L691" s="12">
        <v>45268</v>
      </c>
      <c r="M691" s="12" t="s">
        <v>3</v>
      </c>
      <c r="N691" s="11" t="s">
        <v>245</v>
      </c>
      <c r="O691" s="13" t="str">
        <f>IF(N691="","-",IFERROR(VLOOKUP(N691,'[1]All Route Non-Bailment V76'!$A:$H,6,0),VLOOKUP(N691,'[1]TTVT AAT PxP Bailment EDC V76'!$A:$H,6,0)))</f>
        <v>11 - 20</v>
      </c>
      <c r="P691" s="11">
        <v>1</v>
      </c>
      <c r="Q691" s="11" t="s">
        <v>3</v>
      </c>
      <c r="R691" s="11" t="s">
        <v>3</v>
      </c>
      <c r="S691" s="13" t="str">
        <f>IF(N691="","-",IFERROR(VLOOKUP(N691,'[1]All Route Non-Bailment V76'!$A:$AF,32,0),VLOOKUP(N691,'[1]TTVT AAT PxP Bailment EDC V76'!$A:$AC,29,0)))</f>
        <v>6W</v>
      </c>
      <c r="T691" s="11" t="s">
        <v>48</v>
      </c>
      <c r="U691" s="11" t="s">
        <v>250</v>
      </c>
      <c r="V691" s="14" t="s">
        <v>251</v>
      </c>
      <c r="W691" s="11" t="s">
        <v>252</v>
      </c>
      <c r="X691" s="15" t="s">
        <v>243</v>
      </c>
      <c r="Y691" s="15" t="s">
        <v>244</v>
      </c>
      <c r="Z691" s="16" t="s">
        <v>3</v>
      </c>
      <c r="AA691" s="16" t="s">
        <v>3</v>
      </c>
      <c r="AB691" s="16" t="s">
        <v>3</v>
      </c>
      <c r="AC691" s="16" t="s">
        <v>3</v>
      </c>
      <c r="AD691" s="15" t="s">
        <v>3</v>
      </c>
      <c r="AE691" s="15" t="s">
        <v>3</v>
      </c>
      <c r="AF691" s="16" t="s">
        <v>3</v>
      </c>
      <c r="AG691" s="16" t="s">
        <v>3</v>
      </c>
      <c r="AH691" s="16" t="s">
        <v>3</v>
      </c>
      <c r="AI691" s="16" t="s">
        <v>3</v>
      </c>
      <c r="AJ691" s="15" t="s">
        <v>3</v>
      </c>
      <c r="AK691" s="15" t="s">
        <v>3</v>
      </c>
      <c r="AL691" s="16" t="s">
        <v>3</v>
      </c>
      <c r="AM691" s="16" t="s">
        <v>3</v>
      </c>
      <c r="AN691" s="16" t="s">
        <v>3</v>
      </c>
      <c r="AO691" s="16" t="s">
        <v>3</v>
      </c>
      <c r="AP691" s="16" t="s">
        <v>189</v>
      </c>
      <c r="AQ691" s="16" t="s">
        <v>3</v>
      </c>
      <c r="AR691" s="16" t="s">
        <v>3</v>
      </c>
      <c r="AS691" s="16" t="s">
        <v>3</v>
      </c>
      <c r="AT691" s="16" t="s">
        <v>3</v>
      </c>
      <c r="AU691" s="11" t="s">
        <v>3</v>
      </c>
      <c r="AV691" s="11" t="s">
        <v>3</v>
      </c>
      <c r="AW691" s="11" t="s">
        <v>3</v>
      </c>
      <c r="AX691" s="17" t="str">
        <f>VLOOKUP(G691,'[1]JDA data'!$D:$E,2,0)</f>
        <v>TGA007</v>
      </c>
      <c r="AY691" s="17" t="b">
        <f t="shared" si="46"/>
        <v>1</v>
      </c>
      <c r="AZ691" s="17" t="str">
        <f t="shared" si="47"/>
        <v>PPGT</v>
      </c>
    </row>
    <row r="692" spans="1:52" s="18" customFormat="1" ht="16.5" customHeight="1" x14ac:dyDescent="0.35">
      <c r="A692" s="8" t="str">
        <f>IF(N692="","-",IFERROR(VLOOKUP(N692,'[1]All Route Non-Bailment V76'!$A:$H,5,0),VLOOKUP(N692,'[1]TTVT AAT PxP Bailment EDC V76'!$A:$H,5,0)))</f>
        <v>Non Bailment</v>
      </c>
      <c r="B692" s="9" t="str">
        <f t="shared" si="45"/>
        <v>Completed</v>
      </c>
      <c r="C692" s="10">
        <f t="shared" si="48"/>
        <v>691</v>
      </c>
      <c r="D692" s="11" t="s">
        <v>190</v>
      </c>
      <c r="E692" s="12" t="s">
        <v>44</v>
      </c>
      <c r="F692" s="11" t="s">
        <v>0</v>
      </c>
      <c r="G692" s="11">
        <v>4408207</v>
      </c>
      <c r="H692" s="13" t="str">
        <f>IF(N692="","-",IFERROR(VLOOKUP(N692,'[1]All Route Non-Bailment V76'!$A:$H,7,0),VLOOKUP(N692,'[1]TTVT AAT PxP Bailment EDC V76'!$A:$H,7,0)))</f>
        <v>One way</v>
      </c>
      <c r="I692" s="11" t="s">
        <v>45</v>
      </c>
      <c r="J692" s="12">
        <f t="shared" si="49"/>
        <v>45268</v>
      </c>
      <c r="K692" s="12">
        <v>45268</v>
      </c>
      <c r="L692" s="12">
        <v>45268</v>
      </c>
      <c r="M692" s="12" t="s">
        <v>3</v>
      </c>
      <c r="N692" s="11" t="s">
        <v>245</v>
      </c>
      <c r="O692" s="13" t="str">
        <f>IF(N692="","-",IFERROR(VLOOKUP(N692,'[1]All Route Non-Bailment V76'!$A:$H,6,0),VLOOKUP(N692,'[1]TTVT AAT PxP Bailment EDC V76'!$A:$H,6,0)))</f>
        <v>11 - 20</v>
      </c>
      <c r="P692" s="11">
        <v>1</v>
      </c>
      <c r="Q692" s="11" t="s">
        <v>3</v>
      </c>
      <c r="R692" s="11" t="s">
        <v>3</v>
      </c>
      <c r="S692" s="13" t="str">
        <f>IF(N692="","-",IFERROR(VLOOKUP(N692,'[1]All Route Non-Bailment V76'!$A:$AF,32,0),VLOOKUP(N692,'[1]TTVT AAT PxP Bailment EDC V76'!$A:$AC,29,0)))</f>
        <v>6W</v>
      </c>
      <c r="T692" s="11" t="s">
        <v>48</v>
      </c>
      <c r="U692" s="11" t="s">
        <v>287</v>
      </c>
      <c r="V692" s="14" t="s">
        <v>288</v>
      </c>
      <c r="W692" s="11" t="s">
        <v>289</v>
      </c>
      <c r="X692" s="15" t="s">
        <v>243</v>
      </c>
      <c r="Y692" s="15" t="s">
        <v>244</v>
      </c>
      <c r="Z692" s="16" t="s">
        <v>3</v>
      </c>
      <c r="AA692" s="16" t="s">
        <v>3</v>
      </c>
      <c r="AB692" s="16" t="s">
        <v>3</v>
      </c>
      <c r="AC692" s="16" t="s">
        <v>3</v>
      </c>
      <c r="AD692" s="15" t="s">
        <v>3</v>
      </c>
      <c r="AE692" s="15" t="s">
        <v>3</v>
      </c>
      <c r="AF692" s="16" t="s">
        <v>3</v>
      </c>
      <c r="AG692" s="16" t="s">
        <v>3</v>
      </c>
      <c r="AH692" s="16" t="s">
        <v>3</v>
      </c>
      <c r="AI692" s="16" t="s">
        <v>3</v>
      </c>
      <c r="AJ692" s="15" t="s">
        <v>3</v>
      </c>
      <c r="AK692" s="15" t="s">
        <v>3</v>
      </c>
      <c r="AL692" s="16" t="s">
        <v>3</v>
      </c>
      <c r="AM692" s="16" t="s">
        <v>3</v>
      </c>
      <c r="AN692" s="16" t="s">
        <v>3</v>
      </c>
      <c r="AO692" s="16" t="s">
        <v>3</v>
      </c>
      <c r="AP692" s="16" t="s">
        <v>189</v>
      </c>
      <c r="AQ692" s="16" t="s">
        <v>3</v>
      </c>
      <c r="AR692" s="16" t="s">
        <v>3</v>
      </c>
      <c r="AS692" s="16" t="s">
        <v>3</v>
      </c>
      <c r="AT692" s="16" t="s">
        <v>3</v>
      </c>
      <c r="AU692" s="11" t="s">
        <v>3</v>
      </c>
      <c r="AV692" s="11" t="s">
        <v>3</v>
      </c>
      <c r="AW692" s="11" t="s">
        <v>3</v>
      </c>
      <c r="AX692" s="17" t="str">
        <f>VLOOKUP(G692,'[1]JDA data'!$D:$E,2,0)</f>
        <v>TGA007</v>
      </c>
      <c r="AY692" s="17" t="b">
        <f t="shared" si="46"/>
        <v>1</v>
      </c>
      <c r="AZ692" s="17" t="str">
        <f t="shared" si="47"/>
        <v>SPL</v>
      </c>
    </row>
    <row r="693" spans="1:52" s="18" customFormat="1" ht="16.5" customHeight="1" x14ac:dyDescent="0.35">
      <c r="A693" s="8" t="str">
        <f>IF(N693="","-",IFERROR(VLOOKUP(N693,'[1]All Route Non-Bailment V76'!$A:$H,5,0),VLOOKUP(N693,'[1]TTVT AAT PxP Bailment EDC V76'!$A:$H,5,0)))</f>
        <v>Non Bailment</v>
      </c>
      <c r="B693" s="9" t="str">
        <f t="shared" si="45"/>
        <v>Completed</v>
      </c>
      <c r="C693" s="10">
        <f t="shared" si="48"/>
        <v>692</v>
      </c>
      <c r="D693" s="11" t="s">
        <v>182</v>
      </c>
      <c r="E693" s="12" t="s">
        <v>44</v>
      </c>
      <c r="F693" s="11" t="s">
        <v>0</v>
      </c>
      <c r="G693" s="11">
        <v>4408208</v>
      </c>
      <c r="H693" s="13" t="str">
        <f>IF(N693="","-",IFERROR(VLOOKUP(N693,'[1]All Route Non-Bailment V76'!$A:$H,7,0),VLOOKUP(N693,'[1]TTVT AAT PxP Bailment EDC V76'!$A:$H,7,0)))</f>
        <v>One way</v>
      </c>
      <c r="I693" s="11" t="s">
        <v>45</v>
      </c>
      <c r="J693" s="12">
        <f t="shared" si="49"/>
        <v>45268</v>
      </c>
      <c r="K693" s="12">
        <v>45268</v>
      </c>
      <c r="L693" s="12">
        <v>45268</v>
      </c>
      <c r="M693" s="12" t="s">
        <v>3</v>
      </c>
      <c r="N693" s="11" t="s">
        <v>510</v>
      </c>
      <c r="O693" s="13" t="str">
        <f>IF(N693="","-",IFERROR(VLOOKUP(N693,'[1]All Route Non-Bailment V76'!$A:$H,6,0),VLOOKUP(N693,'[1]TTVT AAT PxP Bailment EDC V76'!$A:$H,6,0)))</f>
        <v>6 - 10</v>
      </c>
      <c r="P693" s="11">
        <v>1</v>
      </c>
      <c r="Q693" s="11" t="s">
        <v>3</v>
      </c>
      <c r="R693" s="11" t="s">
        <v>3</v>
      </c>
      <c r="S693" s="13" t="str">
        <f>IF(N693="","-",IFERROR(VLOOKUP(N693,'[1]All Route Non-Bailment V76'!$A:$AF,32,0),VLOOKUP(N693,'[1]TTVT AAT PxP Bailment EDC V76'!$A:$AC,29,0)))</f>
        <v>6W</v>
      </c>
      <c r="T693" s="11" t="s">
        <v>48</v>
      </c>
      <c r="U693" s="11" t="s">
        <v>260</v>
      </c>
      <c r="V693" s="14" t="s">
        <v>261</v>
      </c>
      <c r="W693" s="11" t="s">
        <v>262</v>
      </c>
      <c r="X693" s="15" t="s">
        <v>291</v>
      </c>
      <c r="Y693" s="15" t="s">
        <v>292</v>
      </c>
      <c r="Z693" s="16" t="s">
        <v>3</v>
      </c>
      <c r="AA693" s="16" t="s">
        <v>3</v>
      </c>
      <c r="AB693" s="16" t="s">
        <v>3</v>
      </c>
      <c r="AC693" s="16" t="s">
        <v>3</v>
      </c>
      <c r="AD693" s="15" t="s">
        <v>3</v>
      </c>
      <c r="AE693" s="15" t="s">
        <v>3</v>
      </c>
      <c r="AF693" s="16" t="s">
        <v>3</v>
      </c>
      <c r="AG693" s="16" t="s">
        <v>3</v>
      </c>
      <c r="AH693" s="16" t="s">
        <v>3</v>
      </c>
      <c r="AI693" s="16" t="s">
        <v>3</v>
      </c>
      <c r="AJ693" s="15" t="s">
        <v>3</v>
      </c>
      <c r="AK693" s="15" t="s">
        <v>3</v>
      </c>
      <c r="AL693" s="16" t="s">
        <v>3</v>
      </c>
      <c r="AM693" s="16" t="s">
        <v>3</v>
      </c>
      <c r="AN693" s="16" t="s">
        <v>3</v>
      </c>
      <c r="AO693" s="16" t="s">
        <v>3</v>
      </c>
      <c r="AP693" s="16" t="s">
        <v>189</v>
      </c>
      <c r="AQ693" s="16" t="s">
        <v>3</v>
      </c>
      <c r="AR693" s="16" t="s">
        <v>3</v>
      </c>
      <c r="AS693" s="16" t="s">
        <v>3</v>
      </c>
      <c r="AT693" s="16" t="s">
        <v>3</v>
      </c>
      <c r="AU693" s="11" t="s">
        <v>3</v>
      </c>
      <c r="AV693" s="11" t="s">
        <v>3</v>
      </c>
      <c r="AW693" s="11" t="s">
        <v>3</v>
      </c>
      <c r="AX693" s="17" t="str">
        <f>VLOOKUP(G693,'[1]JDA data'!$D:$E,2,0)</f>
        <v>TGA903</v>
      </c>
      <c r="AY693" s="17" t="b">
        <f t="shared" si="46"/>
        <v>1</v>
      </c>
      <c r="AZ693" s="17" t="str">
        <f t="shared" si="47"/>
        <v>PPGT</v>
      </c>
    </row>
    <row r="694" spans="1:52" s="18" customFormat="1" ht="16.5" customHeight="1" x14ac:dyDescent="0.35">
      <c r="A694" s="8" t="str">
        <f>IF(N694="","-",IFERROR(VLOOKUP(N694,'[1]All Route Non-Bailment V76'!$A:$H,5,0),VLOOKUP(N694,'[1]TTVT AAT PxP Bailment EDC V76'!$A:$H,5,0)))</f>
        <v>Non Bailment</v>
      </c>
      <c r="B694" s="9" t="str">
        <f t="shared" si="45"/>
        <v>Completed</v>
      </c>
      <c r="C694" s="10">
        <f t="shared" si="48"/>
        <v>693</v>
      </c>
      <c r="D694" s="11" t="s">
        <v>194</v>
      </c>
      <c r="E694" s="12" t="s">
        <v>44</v>
      </c>
      <c r="F694" s="11" t="s">
        <v>0</v>
      </c>
      <c r="G694" s="11">
        <v>4408209</v>
      </c>
      <c r="H694" s="13" t="str">
        <f>IF(N694="","-",IFERROR(VLOOKUP(N694,'[1]All Route Non-Bailment V76'!$A:$H,7,0),VLOOKUP(N694,'[1]TTVT AAT PxP Bailment EDC V76'!$A:$H,7,0)))</f>
        <v>One way</v>
      </c>
      <c r="I694" s="11" t="s">
        <v>45</v>
      </c>
      <c r="J694" s="12">
        <f t="shared" si="49"/>
        <v>45268</v>
      </c>
      <c r="K694" s="12">
        <v>45268</v>
      </c>
      <c r="L694" s="12">
        <v>45268</v>
      </c>
      <c r="M694" s="12" t="s">
        <v>3</v>
      </c>
      <c r="N694" s="11" t="s">
        <v>510</v>
      </c>
      <c r="O694" s="13" t="str">
        <f>IF(N694="","-",IFERROR(VLOOKUP(N694,'[1]All Route Non-Bailment V76'!$A:$H,6,0),VLOOKUP(N694,'[1]TTVT AAT PxP Bailment EDC V76'!$A:$H,6,0)))</f>
        <v>6 - 10</v>
      </c>
      <c r="P694" s="11">
        <v>1</v>
      </c>
      <c r="Q694" s="11" t="s">
        <v>3</v>
      </c>
      <c r="R694" s="11" t="s">
        <v>3</v>
      </c>
      <c r="S694" s="13" t="str">
        <f>IF(N694="","-",IFERROR(VLOOKUP(N694,'[1]All Route Non-Bailment V76'!$A:$AF,32,0),VLOOKUP(N694,'[1]TTVT AAT PxP Bailment EDC V76'!$A:$AC,29,0)))</f>
        <v>6W</v>
      </c>
      <c r="T694" s="11" t="s">
        <v>48</v>
      </c>
      <c r="U694" s="11" t="s">
        <v>204</v>
      </c>
      <c r="V694" s="14" t="s">
        <v>205</v>
      </c>
      <c r="W694" s="11" t="s">
        <v>206</v>
      </c>
      <c r="X694" s="15" t="s">
        <v>291</v>
      </c>
      <c r="Y694" s="15" t="s">
        <v>292</v>
      </c>
      <c r="Z694" s="16" t="s">
        <v>3</v>
      </c>
      <c r="AA694" s="16" t="s">
        <v>3</v>
      </c>
      <c r="AB694" s="16" t="s">
        <v>3</v>
      </c>
      <c r="AC694" s="16" t="s">
        <v>3</v>
      </c>
      <c r="AD694" s="15" t="s">
        <v>3</v>
      </c>
      <c r="AE694" s="15" t="s">
        <v>3</v>
      </c>
      <c r="AF694" s="16" t="s">
        <v>3</v>
      </c>
      <c r="AG694" s="16" t="s">
        <v>3</v>
      </c>
      <c r="AH694" s="16" t="s">
        <v>3</v>
      </c>
      <c r="AI694" s="16" t="s">
        <v>3</v>
      </c>
      <c r="AJ694" s="15" t="s">
        <v>3</v>
      </c>
      <c r="AK694" s="15" t="s">
        <v>3</v>
      </c>
      <c r="AL694" s="16" t="s">
        <v>3</v>
      </c>
      <c r="AM694" s="16" t="s">
        <v>3</v>
      </c>
      <c r="AN694" s="16" t="s">
        <v>3</v>
      </c>
      <c r="AO694" s="16" t="s">
        <v>3</v>
      </c>
      <c r="AP694" s="16" t="s">
        <v>189</v>
      </c>
      <c r="AQ694" s="16" t="s">
        <v>3</v>
      </c>
      <c r="AR694" s="16" t="s">
        <v>3</v>
      </c>
      <c r="AS694" s="16" t="s">
        <v>3</v>
      </c>
      <c r="AT694" s="16" t="s">
        <v>3</v>
      </c>
      <c r="AU694" s="11" t="s">
        <v>3</v>
      </c>
      <c r="AV694" s="11" t="s">
        <v>3</v>
      </c>
      <c r="AW694" s="11" t="s">
        <v>3</v>
      </c>
      <c r="AX694" s="17" t="str">
        <f>VLOOKUP(G694,'[1]JDA data'!$D:$E,2,0)</f>
        <v>TGA903</v>
      </c>
      <c r="AY694" s="17" t="b">
        <f t="shared" si="46"/>
        <v>1</v>
      </c>
      <c r="AZ694" s="17" t="str">
        <f t="shared" si="47"/>
        <v>SBA</v>
      </c>
    </row>
    <row r="695" spans="1:52" s="18" customFormat="1" ht="16.5" customHeight="1" x14ac:dyDescent="0.35">
      <c r="A695" s="8" t="str">
        <f>IF(N695="","-",IFERROR(VLOOKUP(N695,'[1]All Route Non-Bailment V76'!$A:$H,5,0),VLOOKUP(N695,'[1]TTVT AAT PxP Bailment EDC V76'!$A:$H,5,0)))</f>
        <v>Non Bailment</v>
      </c>
      <c r="B695" s="9" t="str">
        <f t="shared" si="45"/>
        <v>Completed</v>
      </c>
      <c r="C695" s="10">
        <f t="shared" si="48"/>
        <v>694</v>
      </c>
      <c r="D695" s="11" t="s">
        <v>182</v>
      </c>
      <c r="E695" s="12" t="s">
        <v>44</v>
      </c>
      <c r="F695" s="11" t="s">
        <v>0</v>
      </c>
      <c r="G695" s="11">
        <v>4408210</v>
      </c>
      <c r="H695" s="13" t="str">
        <f>IF(N695="","-",IFERROR(VLOOKUP(N695,'[1]All Route Non-Bailment V76'!$A:$H,7,0),VLOOKUP(N695,'[1]TTVT AAT PxP Bailment EDC V76'!$A:$H,7,0)))</f>
        <v>One way</v>
      </c>
      <c r="I695" s="11" t="s">
        <v>45</v>
      </c>
      <c r="J695" s="12">
        <f t="shared" si="49"/>
        <v>45268</v>
      </c>
      <c r="K695" s="12">
        <v>45268</v>
      </c>
      <c r="L695" s="12">
        <v>45268</v>
      </c>
      <c r="M695" s="12" t="s">
        <v>3</v>
      </c>
      <c r="N695" s="11" t="s">
        <v>510</v>
      </c>
      <c r="O695" s="13" t="str">
        <f>IF(N695="","-",IFERROR(VLOOKUP(N695,'[1]All Route Non-Bailment V76'!$A:$H,6,0),VLOOKUP(N695,'[1]TTVT AAT PxP Bailment EDC V76'!$A:$H,6,0)))</f>
        <v>6 - 10</v>
      </c>
      <c r="P695" s="11">
        <v>1</v>
      </c>
      <c r="Q695" s="11" t="s">
        <v>3</v>
      </c>
      <c r="R695" s="11" t="s">
        <v>3</v>
      </c>
      <c r="S695" s="13" t="str">
        <f>IF(N695="","-",IFERROR(VLOOKUP(N695,'[1]All Route Non-Bailment V76'!$A:$AF,32,0),VLOOKUP(N695,'[1]TTVT AAT PxP Bailment EDC V76'!$A:$AC,29,0)))</f>
        <v>6W</v>
      </c>
      <c r="T695" s="11" t="s">
        <v>48</v>
      </c>
      <c r="U695" s="11" t="s">
        <v>447</v>
      </c>
      <c r="V695" s="14" t="s">
        <v>377</v>
      </c>
      <c r="W695" s="11" t="s">
        <v>378</v>
      </c>
      <c r="X695" s="15" t="s">
        <v>291</v>
      </c>
      <c r="Y695" s="15" t="s">
        <v>292</v>
      </c>
      <c r="Z695" s="16" t="s">
        <v>3</v>
      </c>
      <c r="AA695" s="16" t="s">
        <v>3</v>
      </c>
      <c r="AB695" s="16" t="s">
        <v>3</v>
      </c>
      <c r="AC695" s="16" t="s">
        <v>3</v>
      </c>
      <c r="AD695" s="15" t="s">
        <v>3</v>
      </c>
      <c r="AE695" s="15" t="s">
        <v>3</v>
      </c>
      <c r="AF695" s="16" t="s">
        <v>3</v>
      </c>
      <c r="AG695" s="16" t="s">
        <v>3</v>
      </c>
      <c r="AH695" s="16" t="s">
        <v>3</v>
      </c>
      <c r="AI695" s="16" t="s">
        <v>3</v>
      </c>
      <c r="AJ695" s="15" t="s">
        <v>3</v>
      </c>
      <c r="AK695" s="15" t="s">
        <v>3</v>
      </c>
      <c r="AL695" s="16" t="s">
        <v>3</v>
      </c>
      <c r="AM695" s="16" t="s">
        <v>3</v>
      </c>
      <c r="AN695" s="16" t="s">
        <v>3</v>
      </c>
      <c r="AO695" s="16" t="s">
        <v>3</v>
      </c>
      <c r="AP695" s="16" t="s">
        <v>189</v>
      </c>
      <c r="AQ695" s="16" t="s">
        <v>3</v>
      </c>
      <c r="AR695" s="16" t="s">
        <v>3</v>
      </c>
      <c r="AS695" s="16" t="s">
        <v>3</v>
      </c>
      <c r="AT695" s="16" t="s">
        <v>3</v>
      </c>
      <c r="AU695" s="11" t="s">
        <v>3</v>
      </c>
      <c r="AV695" s="11" t="s">
        <v>3</v>
      </c>
      <c r="AW695" s="11" t="s">
        <v>3</v>
      </c>
      <c r="AX695" s="17" t="str">
        <f>VLOOKUP(G695,'[1]JDA data'!$D:$E,2,0)</f>
        <v>TGA903</v>
      </c>
      <c r="AY695" s="17" t="b">
        <f t="shared" si="46"/>
        <v>1</v>
      </c>
      <c r="AZ695" s="17" t="str">
        <f t="shared" si="47"/>
        <v>PPGT</v>
      </c>
    </row>
    <row r="696" spans="1:52" s="18" customFormat="1" ht="16.5" customHeight="1" x14ac:dyDescent="0.35">
      <c r="A696" s="8" t="str">
        <f>IF(N696="","-",IFERROR(VLOOKUP(N696,'[1]All Route Non-Bailment V76'!$A:$H,5,0),VLOOKUP(N696,'[1]TTVT AAT PxP Bailment EDC V76'!$A:$H,5,0)))</f>
        <v>Non Bailment</v>
      </c>
      <c r="B696" s="9" t="str">
        <f t="shared" si="45"/>
        <v>Completed</v>
      </c>
      <c r="C696" s="10">
        <f t="shared" si="48"/>
        <v>695</v>
      </c>
      <c r="D696" s="11" t="s">
        <v>190</v>
      </c>
      <c r="E696" s="12" t="s">
        <v>44</v>
      </c>
      <c r="F696" s="11" t="s">
        <v>0</v>
      </c>
      <c r="G696" s="11">
        <v>4408211</v>
      </c>
      <c r="H696" s="13" t="str">
        <f>IF(N696="","-",IFERROR(VLOOKUP(N696,'[1]All Route Non-Bailment V76'!$A:$H,7,0),VLOOKUP(N696,'[1]TTVT AAT PxP Bailment EDC V76'!$A:$H,7,0)))</f>
        <v>One way</v>
      </c>
      <c r="I696" s="11" t="s">
        <v>45</v>
      </c>
      <c r="J696" s="12">
        <f t="shared" si="49"/>
        <v>45268</v>
      </c>
      <c r="K696" s="12">
        <v>45268</v>
      </c>
      <c r="L696" s="12">
        <v>45268</v>
      </c>
      <c r="M696" s="12" t="s">
        <v>3</v>
      </c>
      <c r="N696" s="11" t="s">
        <v>510</v>
      </c>
      <c r="O696" s="13" t="str">
        <f>IF(N696="","-",IFERROR(VLOOKUP(N696,'[1]All Route Non-Bailment V76'!$A:$H,6,0),VLOOKUP(N696,'[1]TTVT AAT PxP Bailment EDC V76'!$A:$H,6,0)))</f>
        <v>6 - 10</v>
      </c>
      <c r="P696" s="11">
        <v>1</v>
      </c>
      <c r="Q696" s="11" t="s">
        <v>3</v>
      </c>
      <c r="R696" s="11" t="s">
        <v>3</v>
      </c>
      <c r="S696" s="13" t="str">
        <f>IF(N696="","-",IFERROR(VLOOKUP(N696,'[1]All Route Non-Bailment V76'!$A:$AF,32,0),VLOOKUP(N696,'[1]TTVT AAT PxP Bailment EDC V76'!$A:$AC,29,0)))</f>
        <v>6W</v>
      </c>
      <c r="T696" s="11" t="s">
        <v>48</v>
      </c>
      <c r="U696" s="11" t="s">
        <v>247</v>
      </c>
      <c r="V696" s="14" t="s">
        <v>248</v>
      </c>
      <c r="W696" s="11" t="s">
        <v>249</v>
      </c>
      <c r="X696" s="15" t="s">
        <v>291</v>
      </c>
      <c r="Y696" s="15" t="s">
        <v>292</v>
      </c>
      <c r="Z696" s="16" t="s">
        <v>3</v>
      </c>
      <c r="AA696" s="16" t="s">
        <v>3</v>
      </c>
      <c r="AB696" s="16" t="s">
        <v>3</v>
      </c>
      <c r="AC696" s="16" t="s">
        <v>3</v>
      </c>
      <c r="AD696" s="15" t="s">
        <v>3</v>
      </c>
      <c r="AE696" s="15" t="s">
        <v>3</v>
      </c>
      <c r="AF696" s="16" t="s">
        <v>3</v>
      </c>
      <c r="AG696" s="16" t="s">
        <v>3</v>
      </c>
      <c r="AH696" s="16" t="s">
        <v>3</v>
      </c>
      <c r="AI696" s="16" t="s">
        <v>3</v>
      </c>
      <c r="AJ696" s="15" t="s">
        <v>3</v>
      </c>
      <c r="AK696" s="15" t="s">
        <v>3</v>
      </c>
      <c r="AL696" s="16" t="s">
        <v>3</v>
      </c>
      <c r="AM696" s="16" t="s">
        <v>3</v>
      </c>
      <c r="AN696" s="16" t="s">
        <v>3</v>
      </c>
      <c r="AO696" s="16" t="s">
        <v>3</v>
      </c>
      <c r="AP696" s="16" t="s">
        <v>189</v>
      </c>
      <c r="AQ696" s="16" t="s">
        <v>3</v>
      </c>
      <c r="AR696" s="16" t="s">
        <v>3</v>
      </c>
      <c r="AS696" s="16" t="s">
        <v>3</v>
      </c>
      <c r="AT696" s="16" t="s">
        <v>3</v>
      </c>
      <c r="AU696" s="11" t="s">
        <v>3</v>
      </c>
      <c r="AV696" s="11" t="s">
        <v>3</v>
      </c>
      <c r="AW696" s="11" t="s">
        <v>3</v>
      </c>
      <c r="AX696" s="17" t="str">
        <f>VLOOKUP(G696,'[1]JDA data'!$D:$E,2,0)</f>
        <v>TGA903</v>
      </c>
      <c r="AY696" s="17" t="b">
        <f t="shared" si="46"/>
        <v>1</v>
      </c>
      <c r="AZ696" s="17" t="str">
        <f t="shared" si="47"/>
        <v>SPL</v>
      </c>
    </row>
    <row r="697" spans="1:52" s="18" customFormat="1" ht="16.5" customHeight="1" x14ac:dyDescent="0.35">
      <c r="A697" s="8" t="str">
        <f>IF(N697="","-",IFERROR(VLOOKUP(N697,'[1]All Route Non-Bailment V76'!$A:$H,5,0),VLOOKUP(N697,'[1]TTVT AAT PxP Bailment EDC V76'!$A:$H,5,0)))</f>
        <v>Non Bailment</v>
      </c>
      <c r="B697" s="9" t="str">
        <f t="shared" si="45"/>
        <v>Completed</v>
      </c>
      <c r="C697" s="10">
        <f t="shared" si="48"/>
        <v>696</v>
      </c>
      <c r="D697" s="11" t="s">
        <v>182</v>
      </c>
      <c r="E697" s="12" t="s">
        <v>44</v>
      </c>
      <c r="F697" s="11" t="s">
        <v>0</v>
      </c>
      <c r="G697" s="11">
        <v>4408212</v>
      </c>
      <c r="H697" s="13" t="str">
        <f>IF(N697="","-",IFERROR(VLOOKUP(N697,'[1]All Route Non-Bailment V76'!$A:$H,7,0),VLOOKUP(N697,'[1]TTVT AAT PxP Bailment EDC V76'!$A:$H,7,0)))</f>
        <v>One way</v>
      </c>
      <c r="I697" s="11" t="s">
        <v>45</v>
      </c>
      <c r="J697" s="12">
        <f t="shared" si="49"/>
        <v>45268</v>
      </c>
      <c r="K697" s="12">
        <v>45268</v>
      </c>
      <c r="L697" s="12">
        <v>45268</v>
      </c>
      <c r="M697" s="12" t="s">
        <v>3</v>
      </c>
      <c r="N697" s="11" t="s">
        <v>510</v>
      </c>
      <c r="O697" s="13" t="str">
        <f>IF(N697="","-",IFERROR(VLOOKUP(N697,'[1]All Route Non-Bailment V76'!$A:$H,6,0),VLOOKUP(N697,'[1]TTVT AAT PxP Bailment EDC V76'!$A:$H,6,0)))</f>
        <v>6 - 10</v>
      </c>
      <c r="P697" s="11">
        <v>1</v>
      </c>
      <c r="Q697" s="11" t="s">
        <v>3</v>
      </c>
      <c r="R697" s="11" t="s">
        <v>3</v>
      </c>
      <c r="S697" s="13" t="str">
        <f>IF(N697="","-",IFERROR(VLOOKUP(N697,'[1]All Route Non-Bailment V76'!$A:$AF,32,0),VLOOKUP(N697,'[1]TTVT AAT PxP Bailment EDC V76'!$A:$AC,29,0)))</f>
        <v>6W</v>
      </c>
      <c r="T697" s="11" t="s">
        <v>48</v>
      </c>
      <c r="U697" s="11" t="s">
        <v>250</v>
      </c>
      <c r="V697" s="14" t="s">
        <v>251</v>
      </c>
      <c r="W697" s="11" t="s">
        <v>252</v>
      </c>
      <c r="X697" s="15" t="s">
        <v>291</v>
      </c>
      <c r="Y697" s="15" t="s">
        <v>292</v>
      </c>
      <c r="Z697" s="16" t="s">
        <v>3</v>
      </c>
      <c r="AA697" s="16" t="s">
        <v>3</v>
      </c>
      <c r="AB697" s="16" t="s">
        <v>3</v>
      </c>
      <c r="AC697" s="16" t="s">
        <v>3</v>
      </c>
      <c r="AD697" s="15" t="s">
        <v>3</v>
      </c>
      <c r="AE697" s="15" t="s">
        <v>3</v>
      </c>
      <c r="AF697" s="16" t="s">
        <v>3</v>
      </c>
      <c r="AG697" s="16" t="s">
        <v>3</v>
      </c>
      <c r="AH697" s="16" t="s">
        <v>3</v>
      </c>
      <c r="AI697" s="16" t="s">
        <v>3</v>
      </c>
      <c r="AJ697" s="15" t="s">
        <v>3</v>
      </c>
      <c r="AK697" s="15" t="s">
        <v>3</v>
      </c>
      <c r="AL697" s="16" t="s">
        <v>3</v>
      </c>
      <c r="AM697" s="16" t="s">
        <v>3</v>
      </c>
      <c r="AN697" s="16" t="s">
        <v>3</v>
      </c>
      <c r="AO697" s="16" t="s">
        <v>3</v>
      </c>
      <c r="AP697" s="16" t="s">
        <v>189</v>
      </c>
      <c r="AQ697" s="16" t="s">
        <v>3</v>
      </c>
      <c r="AR697" s="16" t="s">
        <v>3</v>
      </c>
      <c r="AS697" s="16" t="s">
        <v>3</v>
      </c>
      <c r="AT697" s="16" t="s">
        <v>3</v>
      </c>
      <c r="AU697" s="11" t="s">
        <v>3</v>
      </c>
      <c r="AV697" s="11" t="s">
        <v>3</v>
      </c>
      <c r="AW697" s="11" t="s">
        <v>3</v>
      </c>
      <c r="AX697" s="17" t="str">
        <f>VLOOKUP(G697,'[1]JDA data'!$D:$E,2,0)</f>
        <v>TGA903</v>
      </c>
      <c r="AY697" s="17" t="b">
        <f t="shared" si="46"/>
        <v>1</v>
      </c>
      <c r="AZ697" s="17" t="str">
        <f t="shared" si="47"/>
        <v>PPGT</v>
      </c>
    </row>
    <row r="698" spans="1:52" s="18" customFormat="1" ht="16.5" customHeight="1" x14ac:dyDescent="0.35">
      <c r="A698" s="8" t="str">
        <f>IF(N698="","-",IFERROR(VLOOKUP(N698,'[1]All Route Non-Bailment V76'!$A:$H,5,0),VLOOKUP(N698,'[1]TTVT AAT PxP Bailment EDC V76'!$A:$H,5,0)))</f>
        <v>Non Bailment</v>
      </c>
      <c r="B698" s="9" t="str">
        <f t="shared" si="45"/>
        <v>Completed</v>
      </c>
      <c r="C698" s="10">
        <f t="shared" si="48"/>
        <v>697</v>
      </c>
      <c r="D698" s="11" t="s">
        <v>190</v>
      </c>
      <c r="E698" s="12" t="s">
        <v>44</v>
      </c>
      <c r="F698" s="11" t="s">
        <v>0</v>
      </c>
      <c r="G698" s="11">
        <v>4408213</v>
      </c>
      <c r="H698" s="13" t="str">
        <f>IF(N698="","-",IFERROR(VLOOKUP(N698,'[1]All Route Non-Bailment V76'!$A:$H,7,0),VLOOKUP(N698,'[1]TTVT AAT PxP Bailment EDC V76'!$A:$H,7,0)))</f>
        <v>One way</v>
      </c>
      <c r="I698" s="11" t="s">
        <v>45</v>
      </c>
      <c r="J698" s="12">
        <f t="shared" si="49"/>
        <v>45268</v>
      </c>
      <c r="K698" s="12">
        <v>45268</v>
      </c>
      <c r="L698" s="12">
        <v>45268</v>
      </c>
      <c r="M698" s="12" t="s">
        <v>3</v>
      </c>
      <c r="N698" s="11" t="s">
        <v>510</v>
      </c>
      <c r="O698" s="13" t="str">
        <f>IF(N698="","-",IFERROR(VLOOKUP(N698,'[1]All Route Non-Bailment V76'!$A:$H,6,0),VLOOKUP(N698,'[1]TTVT AAT PxP Bailment EDC V76'!$A:$H,6,0)))</f>
        <v>6 - 10</v>
      </c>
      <c r="P698" s="11">
        <v>1</v>
      </c>
      <c r="Q698" s="11" t="s">
        <v>3</v>
      </c>
      <c r="R698" s="11" t="s">
        <v>3</v>
      </c>
      <c r="S698" s="13" t="str">
        <f>IF(N698="","-",IFERROR(VLOOKUP(N698,'[1]All Route Non-Bailment V76'!$A:$AF,32,0),VLOOKUP(N698,'[1]TTVT AAT PxP Bailment EDC V76'!$A:$AC,29,0)))</f>
        <v>6W</v>
      </c>
      <c r="T698" s="11" t="s">
        <v>48</v>
      </c>
      <c r="U698" s="11" t="s">
        <v>247</v>
      </c>
      <c r="V698" s="14" t="s">
        <v>248</v>
      </c>
      <c r="W698" s="11" t="s">
        <v>249</v>
      </c>
      <c r="X698" s="15" t="s">
        <v>291</v>
      </c>
      <c r="Y698" s="15" t="s">
        <v>292</v>
      </c>
      <c r="Z698" s="16" t="s">
        <v>3</v>
      </c>
      <c r="AA698" s="16" t="s">
        <v>3</v>
      </c>
      <c r="AB698" s="16" t="s">
        <v>3</v>
      </c>
      <c r="AC698" s="16" t="s">
        <v>3</v>
      </c>
      <c r="AD698" s="15" t="s">
        <v>3</v>
      </c>
      <c r="AE698" s="15" t="s">
        <v>3</v>
      </c>
      <c r="AF698" s="16" t="s">
        <v>3</v>
      </c>
      <c r="AG698" s="16" t="s">
        <v>3</v>
      </c>
      <c r="AH698" s="16" t="s">
        <v>3</v>
      </c>
      <c r="AI698" s="16" t="s">
        <v>3</v>
      </c>
      <c r="AJ698" s="15" t="s">
        <v>3</v>
      </c>
      <c r="AK698" s="15" t="s">
        <v>3</v>
      </c>
      <c r="AL698" s="16" t="s">
        <v>3</v>
      </c>
      <c r="AM698" s="16" t="s">
        <v>3</v>
      </c>
      <c r="AN698" s="16" t="s">
        <v>3</v>
      </c>
      <c r="AO698" s="16" t="s">
        <v>3</v>
      </c>
      <c r="AP698" s="16" t="s">
        <v>189</v>
      </c>
      <c r="AQ698" s="16" t="s">
        <v>3</v>
      </c>
      <c r="AR698" s="16" t="s">
        <v>3</v>
      </c>
      <c r="AS698" s="16" t="s">
        <v>3</v>
      </c>
      <c r="AT698" s="16" t="s">
        <v>3</v>
      </c>
      <c r="AU698" s="11" t="s">
        <v>3</v>
      </c>
      <c r="AV698" s="11" t="s">
        <v>3</v>
      </c>
      <c r="AW698" s="11" t="s">
        <v>3</v>
      </c>
      <c r="AX698" s="17" t="str">
        <f>VLOOKUP(G698,'[1]JDA data'!$D:$E,2,0)</f>
        <v>TGA903</v>
      </c>
      <c r="AY698" s="17" t="b">
        <f t="shared" si="46"/>
        <v>1</v>
      </c>
      <c r="AZ698" s="17" t="str">
        <f t="shared" si="47"/>
        <v>SPL</v>
      </c>
    </row>
    <row r="699" spans="1:52" s="18" customFormat="1" ht="16.5" customHeight="1" x14ac:dyDescent="0.35">
      <c r="A699" s="8" t="str">
        <f>IF(N699="","-",IFERROR(VLOOKUP(N699,'[1]All Route Non-Bailment V76'!$A:$H,5,0),VLOOKUP(N699,'[1]TTVT AAT PxP Bailment EDC V76'!$A:$H,5,0)))</f>
        <v>Non Bailment</v>
      </c>
      <c r="B699" s="9" t="str">
        <f t="shared" si="45"/>
        <v>Completed</v>
      </c>
      <c r="C699" s="10">
        <f t="shared" si="48"/>
        <v>698</v>
      </c>
      <c r="D699" s="11" t="s">
        <v>182</v>
      </c>
      <c r="E699" s="12" t="s">
        <v>44</v>
      </c>
      <c r="F699" s="11" t="s">
        <v>0</v>
      </c>
      <c r="G699" s="11">
        <v>4408214</v>
      </c>
      <c r="H699" s="13" t="str">
        <f>IF(N699="","-",IFERROR(VLOOKUP(N699,'[1]All Route Non-Bailment V76'!$A:$H,7,0),VLOOKUP(N699,'[1]TTVT AAT PxP Bailment EDC V76'!$A:$H,7,0)))</f>
        <v>One way</v>
      </c>
      <c r="I699" s="11" t="s">
        <v>45</v>
      </c>
      <c r="J699" s="12">
        <f t="shared" si="49"/>
        <v>45268</v>
      </c>
      <c r="K699" s="12">
        <v>45268</v>
      </c>
      <c r="L699" s="12">
        <v>45268</v>
      </c>
      <c r="M699" s="12" t="s">
        <v>3</v>
      </c>
      <c r="N699" s="11" t="s">
        <v>510</v>
      </c>
      <c r="O699" s="13" t="str">
        <f>IF(N699="","-",IFERROR(VLOOKUP(N699,'[1]All Route Non-Bailment V76'!$A:$H,6,0),VLOOKUP(N699,'[1]TTVT AAT PxP Bailment EDC V76'!$A:$H,6,0)))</f>
        <v>6 - 10</v>
      </c>
      <c r="P699" s="11">
        <v>1</v>
      </c>
      <c r="Q699" s="11" t="s">
        <v>3</v>
      </c>
      <c r="R699" s="11" t="s">
        <v>3</v>
      </c>
      <c r="S699" s="13" t="str">
        <f>IF(N699="","-",IFERROR(VLOOKUP(N699,'[1]All Route Non-Bailment V76'!$A:$AF,32,0),VLOOKUP(N699,'[1]TTVT AAT PxP Bailment EDC V76'!$A:$AC,29,0)))</f>
        <v>6W</v>
      </c>
      <c r="T699" s="11" t="s">
        <v>48</v>
      </c>
      <c r="U699" s="11" t="s">
        <v>250</v>
      </c>
      <c r="V699" s="14" t="s">
        <v>251</v>
      </c>
      <c r="W699" s="11" t="s">
        <v>252</v>
      </c>
      <c r="X699" s="15" t="s">
        <v>291</v>
      </c>
      <c r="Y699" s="15" t="s">
        <v>292</v>
      </c>
      <c r="Z699" s="16" t="s">
        <v>3</v>
      </c>
      <c r="AA699" s="16" t="s">
        <v>3</v>
      </c>
      <c r="AB699" s="16" t="s">
        <v>3</v>
      </c>
      <c r="AC699" s="16" t="s">
        <v>3</v>
      </c>
      <c r="AD699" s="15" t="s">
        <v>3</v>
      </c>
      <c r="AE699" s="15" t="s">
        <v>3</v>
      </c>
      <c r="AF699" s="16" t="s">
        <v>3</v>
      </c>
      <c r="AG699" s="16" t="s">
        <v>3</v>
      </c>
      <c r="AH699" s="16" t="s">
        <v>3</v>
      </c>
      <c r="AI699" s="16" t="s">
        <v>3</v>
      </c>
      <c r="AJ699" s="15" t="s">
        <v>3</v>
      </c>
      <c r="AK699" s="15" t="s">
        <v>3</v>
      </c>
      <c r="AL699" s="16" t="s">
        <v>3</v>
      </c>
      <c r="AM699" s="16" t="s">
        <v>3</v>
      </c>
      <c r="AN699" s="16" t="s">
        <v>3</v>
      </c>
      <c r="AO699" s="16" t="s">
        <v>3</v>
      </c>
      <c r="AP699" s="16" t="s">
        <v>189</v>
      </c>
      <c r="AQ699" s="16" t="s">
        <v>3</v>
      </c>
      <c r="AR699" s="16" t="s">
        <v>3</v>
      </c>
      <c r="AS699" s="16" t="s">
        <v>3</v>
      </c>
      <c r="AT699" s="16" t="s">
        <v>3</v>
      </c>
      <c r="AU699" s="11" t="s">
        <v>3</v>
      </c>
      <c r="AV699" s="11" t="s">
        <v>3</v>
      </c>
      <c r="AW699" s="11" t="s">
        <v>3</v>
      </c>
      <c r="AX699" s="17" t="str">
        <f>VLOOKUP(G699,'[1]JDA data'!$D:$E,2,0)</f>
        <v>TGA903</v>
      </c>
      <c r="AY699" s="17" t="b">
        <f t="shared" si="46"/>
        <v>1</v>
      </c>
      <c r="AZ699" s="17" t="str">
        <f t="shared" si="47"/>
        <v>PPGT</v>
      </c>
    </row>
    <row r="700" spans="1:52" s="18" customFormat="1" ht="16.5" customHeight="1" x14ac:dyDescent="0.35">
      <c r="A700" s="8" t="str">
        <f>IF(N700="","-",IFERROR(VLOOKUP(N700,'[1]All Route Non-Bailment V76'!$A:$H,5,0),VLOOKUP(N700,'[1]TTVT AAT PxP Bailment EDC V76'!$A:$H,5,0)))</f>
        <v>Non Bailment</v>
      </c>
      <c r="B700" s="9" t="str">
        <f t="shared" si="45"/>
        <v>Completed</v>
      </c>
      <c r="C700" s="10">
        <f t="shared" si="48"/>
        <v>699</v>
      </c>
      <c r="D700" s="11" t="s">
        <v>190</v>
      </c>
      <c r="E700" s="12" t="s">
        <v>44</v>
      </c>
      <c r="F700" s="11" t="s">
        <v>0</v>
      </c>
      <c r="G700" s="11">
        <v>4408215</v>
      </c>
      <c r="H700" s="13" t="str">
        <f>IF(N700="","-",IFERROR(VLOOKUP(N700,'[1]All Route Non-Bailment V76'!$A:$H,7,0),VLOOKUP(N700,'[1]TTVT AAT PxP Bailment EDC V76'!$A:$H,7,0)))</f>
        <v>One way</v>
      </c>
      <c r="I700" s="11" t="s">
        <v>45</v>
      </c>
      <c r="J700" s="12">
        <f t="shared" si="49"/>
        <v>45268</v>
      </c>
      <c r="K700" s="12">
        <v>45268</v>
      </c>
      <c r="L700" s="12">
        <v>45268</v>
      </c>
      <c r="M700" s="12" t="s">
        <v>3</v>
      </c>
      <c r="N700" s="11" t="s">
        <v>510</v>
      </c>
      <c r="O700" s="13" t="str">
        <f>IF(N700="","-",IFERROR(VLOOKUP(N700,'[1]All Route Non-Bailment V76'!$A:$H,6,0),VLOOKUP(N700,'[1]TTVT AAT PxP Bailment EDC V76'!$A:$H,6,0)))</f>
        <v>6 - 10</v>
      </c>
      <c r="P700" s="11">
        <v>1</v>
      </c>
      <c r="Q700" s="11" t="s">
        <v>3</v>
      </c>
      <c r="R700" s="11" t="s">
        <v>3</v>
      </c>
      <c r="S700" s="13" t="str">
        <f>IF(N700="","-",IFERROR(VLOOKUP(N700,'[1]All Route Non-Bailment V76'!$A:$AF,32,0),VLOOKUP(N700,'[1]TTVT AAT PxP Bailment EDC V76'!$A:$AC,29,0)))</f>
        <v>6W</v>
      </c>
      <c r="T700" s="11" t="s">
        <v>48</v>
      </c>
      <c r="U700" s="11" t="s">
        <v>217</v>
      </c>
      <c r="V700" s="14" t="s">
        <v>218</v>
      </c>
      <c r="W700" s="11" t="s">
        <v>219</v>
      </c>
      <c r="X700" s="15" t="s">
        <v>291</v>
      </c>
      <c r="Y700" s="15" t="s">
        <v>292</v>
      </c>
      <c r="Z700" s="16" t="s">
        <v>3</v>
      </c>
      <c r="AA700" s="16" t="s">
        <v>3</v>
      </c>
      <c r="AB700" s="16" t="s">
        <v>3</v>
      </c>
      <c r="AC700" s="16" t="s">
        <v>3</v>
      </c>
      <c r="AD700" s="15" t="s">
        <v>3</v>
      </c>
      <c r="AE700" s="15" t="s">
        <v>3</v>
      </c>
      <c r="AF700" s="16" t="s">
        <v>3</v>
      </c>
      <c r="AG700" s="16" t="s">
        <v>3</v>
      </c>
      <c r="AH700" s="16" t="s">
        <v>3</v>
      </c>
      <c r="AI700" s="16" t="s">
        <v>3</v>
      </c>
      <c r="AJ700" s="15" t="s">
        <v>3</v>
      </c>
      <c r="AK700" s="15" t="s">
        <v>3</v>
      </c>
      <c r="AL700" s="16" t="s">
        <v>3</v>
      </c>
      <c r="AM700" s="16" t="s">
        <v>3</v>
      </c>
      <c r="AN700" s="16" t="s">
        <v>3</v>
      </c>
      <c r="AO700" s="16" t="s">
        <v>3</v>
      </c>
      <c r="AP700" s="16" t="s">
        <v>189</v>
      </c>
      <c r="AQ700" s="16" t="s">
        <v>3</v>
      </c>
      <c r="AR700" s="16" t="s">
        <v>3</v>
      </c>
      <c r="AS700" s="16" t="s">
        <v>3</v>
      </c>
      <c r="AT700" s="16" t="s">
        <v>3</v>
      </c>
      <c r="AU700" s="11" t="s">
        <v>3</v>
      </c>
      <c r="AV700" s="11" t="s">
        <v>3</v>
      </c>
      <c r="AW700" s="11" t="s">
        <v>3</v>
      </c>
      <c r="AX700" s="17" t="str">
        <f>VLOOKUP(G700,'[1]JDA data'!$D:$E,2,0)</f>
        <v>TGA903</v>
      </c>
      <c r="AY700" s="17" t="b">
        <f t="shared" si="46"/>
        <v>1</v>
      </c>
      <c r="AZ700" s="17" t="str">
        <f t="shared" si="47"/>
        <v>SPL</v>
      </c>
    </row>
    <row r="701" spans="1:52" s="18" customFormat="1" ht="16.5" customHeight="1" x14ac:dyDescent="0.35">
      <c r="A701" s="8" t="str">
        <f>IF(N701="","-",IFERROR(VLOOKUP(N701,'[1]All Route Non-Bailment V76'!$A:$H,5,0),VLOOKUP(N701,'[1]TTVT AAT PxP Bailment EDC V76'!$A:$H,5,0)))</f>
        <v>Non Bailment</v>
      </c>
      <c r="B701" s="9" t="str">
        <f t="shared" si="45"/>
        <v>Completed</v>
      </c>
      <c r="C701" s="10">
        <f t="shared" si="48"/>
        <v>700</v>
      </c>
      <c r="D701" s="11" t="s">
        <v>182</v>
      </c>
      <c r="E701" s="12" t="s">
        <v>44</v>
      </c>
      <c r="F701" s="11" t="s">
        <v>0</v>
      </c>
      <c r="G701" s="11">
        <v>4404811</v>
      </c>
      <c r="H701" s="13" t="str">
        <f>IF(N701="","-",IFERROR(VLOOKUP(N701,'[1]All Route Non-Bailment V76'!$A:$H,7,0),VLOOKUP(N701,'[1]TTVT AAT PxP Bailment EDC V76'!$A:$H,7,0)))</f>
        <v>One way</v>
      </c>
      <c r="I701" s="11" t="s">
        <v>45</v>
      </c>
      <c r="J701" s="12">
        <f t="shared" si="49"/>
        <v>45268</v>
      </c>
      <c r="K701" s="12">
        <v>45268</v>
      </c>
      <c r="L701" s="12">
        <v>45268</v>
      </c>
      <c r="M701" s="12" t="s">
        <v>3</v>
      </c>
      <c r="N701" s="11" t="s">
        <v>343</v>
      </c>
      <c r="O701" s="13" t="str">
        <f>IF(N701="","-",IFERROR(VLOOKUP(N701,'[1]All Route Non-Bailment V76'!$A:$H,6,0),VLOOKUP(N701,'[1]TTVT AAT PxP Bailment EDC V76'!$A:$H,6,0)))</f>
        <v>21 - 30</v>
      </c>
      <c r="P701" s="11">
        <v>1</v>
      </c>
      <c r="Q701" s="11" t="s">
        <v>3</v>
      </c>
      <c r="R701" s="11" t="s">
        <v>3</v>
      </c>
      <c r="S701" s="13" t="str">
        <f>IF(N701="","-",IFERROR(VLOOKUP(N701,'[1]All Route Non-Bailment V76'!$A:$AF,32,0),VLOOKUP(N701,'[1]TTVT AAT PxP Bailment EDC V76'!$A:$AC,29,0)))</f>
        <v>6W</v>
      </c>
      <c r="T701" s="11" t="s">
        <v>48</v>
      </c>
      <c r="U701" s="11" t="s">
        <v>275</v>
      </c>
      <c r="V701" s="14" t="s">
        <v>276</v>
      </c>
      <c r="W701" s="11" t="s">
        <v>277</v>
      </c>
      <c r="X701" s="15" t="s">
        <v>344</v>
      </c>
      <c r="Y701" s="15" t="s">
        <v>345</v>
      </c>
      <c r="Z701" s="16" t="s">
        <v>3</v>
      </c>
      <c r="AA701" s="16" t="s">
        <v>3</v>
      </c>
      <c r="AB701" s="16" t="s">
        <v>3</v>
      </c>
      <c r="AC701" s="16" t="s">
        <v>3</v>
      </c>
      <c r="AD701" s="15" t="s">
        <v>3</v>
      </c>
      <c r="AE701" s="15" t="s">
        <v>3</v>
      </c>
      <c r="AF701" s="16" t="s">
        <v>3</v>
      </c>
      <c r="AG701" s="16" t="s">
        <v>3</v>
      </c>
      <c r="AH701" s="16" t="s">
        <v>3</v>
      </c>
      <c r="AI701" s="16" t="s">
        <v>3</v>
      </c>
      <c r="AJ701" s="15" t="s">
        <v>3</v>
      </c>
      <c r="AK701" s="15" t="s">
        <v>3</v>
      </c>
      <c r="AL701" s="16" t="s">
        <v>3</v>
      </c>
      <c r="AM701" s="16" t="s">
        <v>3</v>
      </c>
      <c r="AN701" s="16" t="s">
        <v>3</v>
      </c>
      <c r="AO701" s="16" t="s">
        <v>3</v>
      </c>
      <c r="AP701" s="16" t="s">
        <v>189</v>
      </c>
      <c r="AQ701" s="16" t="s">
        <v>3</v>
      </c>
      <c r="AR701" s="16" t="s">
        <v>3</v>
      </c>
      <c r="AS701" s="16" t="s">
        <v>3</v>
      </c>
      <c r="AT701" s="16" t="s">
        <v>3</v>
      </c>
      <c r="AU701" s="11" t="s">
        <v>3</v>
      </c>
      <c r="AV701" s="11" t="s">
        <v>3</v>
      </c>
      <c r="AW701" s="11" t="s">
        <v>3</v>
      </c>
      <c r="AX701" s="17" t="str">
        <f>VLOOKUP(G701,'[1]JDA data'!$D:$E,2,0)</f>
        <v>TGA934</v>
      </c>
      <c r="AY701" s="17" t="b">
        <f t="shared" si="46"/>
        <v>1</v>
      </c>
      <c r="AZ701" s="17" t="str">
        <f t="shared" si="47"/>
        <v>PPGT</v>
      </c>
    </row>
    <row r="702" spans="1:52" s="18" customFormat="1" ht="16.5" customHeight="1" x14ac:dyDescent="0.35">
      <c r="A702" s="8" t="str">
        <f>IF(N702="","-",IFERROR(VLOOKUP(N702,'[1]All Route Non-Bailment V76'!$A:$H,5,0),VLOOKUP(N702,'[1]TTVT AAT PxP Bailment EDC V76'!$A:$H,5,0)))</f>
        <v>Non Bailment</v>
      </c>
      <c r="B702" s="9" t="str">
        <f t="shared" si="45"/>
        <v>Completed</v>
      </c>
      <c r="C702" s="10">
        <f t="shared" si="48"/>
        <v>701</v>
      </c>
      <c r="D702" s="11" t="s">
        <v>190</v>
      </c>
      <c r="E702" s="12" t="s">
        <v>44</v>
      </c>
      <c r="F702" s="11" t="s">
        <v>0</v>
      </c>
      <c r="G702" s="11">
        <v>4404813</v>
      </c>
      <c r="H702" s="13" t="str">
        <f>IF(N702="","-",IFERROR(VLOOKUP(N702,'[1]All Route Non-Bailment V76'!$A:$H,7,0),VLOOKUP(N702,'[1]TTVT AAT PxP Bailment EDC V76'!$A:$H,7,0)))</f>
        <v>One way</v>
      </c>
      <c r="I702" s="11" t="s">
        <v>45</v>
      </c>
      <c r="J702" s="12">
        <f t="shared" si="49"/>
        <v>45268</v>
      </c>
      <c r="K702" s="12">
        <v>45268</v>
      </c>
      <c r="L702" s="12">
        <v>45268</v>
      </c>
      <c r="M702" s="12" t="s">
        <v>3</v>
      </c>
      <c r="N702" s="11" t="s">
        <v>511</v>
      </c>
      <c r="O702" s="13" t="str">
        <f>IF(N702="","-",IFERROR(VLOOKUP(N702,'[1]All Route Non-Bailment V76'!$A:$H,6,0),VLOOKUP(N702,'[1]TTVT AAT PxP Bailment EDC V76'!$A:$H,6,0)))</f>
        <v>21 - 30</v>
      </c>
      <c r="P702" s="11">
        <v>1</v>
      </c>
      <c r="Q702" s="11" t="s">
        <v>3</v>
      </c>
      <c r="R702" s="11" t="s">
        <v>3</v>
      </c>
      <c r="S702" s="13" t="str">
        <f>IF(N702="","-",IFERROR(VLOOKUP(N702,'[1]All Route Non-Bailment V76'!$A:$AF,32,0),VLOOKUP(N702,'[1]TTVT AAT PxP Bailment EDC V76'!$A:$AC,29,0)))</f>
        <v>6W</v>
      </c>
      <c r="T702" s="11" t="s">
        <v>48</v>
      </c>
      <c r="U702" s="11" t="s">
        <v>198</v>
      </c>
      <c r="V702" s="14" t="s">
        <v>199</v>
      </c>
      <c r="W702" s="11" t="s">
        <v>200</v>
      </c>
      <c r="X702" s="15" t="s">
        <v>344</v>
      </c>
      <c r="Y702" s="15" t="s">
        <v>345</v>
      </c>
      <c r="Z702" s="16" t="s">
        <v>3</v>
      </c>
      <c r="AA702" s="16" t="s">
        <v>3</v>
      </c>
      <c r="AB702" s="16" t="s">
        <v>3</v>
      </c>
      <c r="AC702" s="16" t="s">
        <v>3</v>
      </c>
      <c r="AD702" s="15" t="s">
        <v>3</v>
      </c>
      <c r="AE702" s="15" t="s">
        <v>3</v>
      </c>
      <c r="AF702" s="16" t="s">
        <v>3</v>
      </c>
      <c r="AG702" s="16" t="s">
        <v>3</v>
      </c>
      <c r="AH702" s="16" t="s">
        <v>3</v>
      </c>
      <c r="AI702" s="16" t="s">
        <v>3</v>
      </c>
      <c r="AJ702" s="15" t="s">
        <v>3</v>
      </c>
      <c r="AK702" s="15" t="s">
        <v>3</v>
      </c>
      <c r="AL702" s="16" t="s">
        <v>3</v>
      </c>
      <c r="AM702" s="16" t="s">
        <v>3</v>
      </c>
      <c r="AN702" s="16" t="s">
        <v>3</v>
      </c>
      <c r="AO702" s="16" t="s">
        <v>3</v>
      </c>
      <c r="AP702" s="16" t="s">
        <v>189</v>
      </c>
      <c r="AQ702" s="16" t="s">
        <v>3</v>
      </c>
      <c r="AR702" s="16" t="s">
        <v>3</v>
      </c>
      <c r="AS702" s="16" t="s">
        <v>3</v>
      </c>
      <c r="AT702" s="16" t="s">
        <v>3</v>
      </c>
      <c r="AU702" s="11" t="s">
        <v>3</v>
      </c>
      <c r="AV702" s="11" t="s">
        <v>3</v>
      </c>
      <c r="AW702" s="11" t="s">
        <v>3</v>
      </c>
      <c r="AX702" s="17" t="str">
        <f>VLOOKUP(G702,'[1]JDA data'!$D:$E,2,0)</f>
        <v>TGA988</v>
      </c>
      <c r="AY702" s="17" t="b">
        <f t="shared" si="46"/>
        <v>1</v>
      </c>
      <c r="AZ702" s="17" t="str">
        <f t="shared" si="47"/>
        <v>SPL</v>
      </c>
    </row>
    <row r="703" spans="1:52" s="18" customFormat="1" ht="16.5" customHeight="1" x14ac:dyDescent="0.35">
      <c r="A703" s="8" t="str">
        <f>IF(N703="","-",IFERROR(VLOOKUP(N703,'[1]All Route Non-Bailment V76'!$A:$H,5,0),VLOOKUP(N703,'[1]TTVT AAT PxP Bailment EDC V76'!$A:$H,5,0)))</f>
        <v>Non Bailment</v>
      </c>
      <c r="B703" s="9" t="str">
        <f t="shared" si="45"/>
        <v>Completed</v>
      </c>
      <c r="C703" s="10">
        <f t="shared" si="48"/>
        <v>702</v>
      </c>
      <c r="D703" s="11" t="s">
        <v>182</v>
      </c>
      <c r="E703" s="12" t="s">
        <v>44</v>
      </c>
      <c r="F703" s="11" t="s">
        <v>0</v>
      </c>
      <c r="G703" s="11">
        <v>4404814</v>
      </c>
      <c r="H703" s="13" t="str">
        <f>IF(N703="","-",IFERROR(VLOOKUP(N703,'[1]All Route Non-Bailment V76'!$A:$H,7,0),VLOOKUP(N703,'[1]TTVT AAT PxP Bailment EDC V76'!$A:$H,7,0)))</f>
        <v>One way</v>
      </c>
      <c r="I703" s="11" t="s">
        <v>45</v>
      </c>
      <c r="J703" s="12">
        <f t="shared" si="49"/>
        <v>45268</v>
      </c>
      <c r="K703" s="12">
        <v>45268</v>
      </c>
      <c r="L703" s="12">
        <v>45268</v>
      </c>
      <c r="M703" s="12" t="s">
        <v>3</v>
      </c>
      <c r="N703" s="11" t="s">
        <v>512</v>
      </c>
      <c r="O703" s="13" t="str">
        <f>IF(N703="","-",IFERROR(VLOOKUP(N703,'[1]All Route Non-Bailment V76'!$A:$H,6,0),VLOOKUP(N703,'[1]TTVT AAT PxP Bailment EDC V76'!$A:$H,6,0)))</f>
        <v>21 - 30</v>
      </c>
      <c r="P703" s="11">
        <v>1</v>
      </c>
      <c r="Q703" s="11" t="s">
        <v>3</v>
      </c>
      <c r="R703" s="11" t="s">
        <v>3</v>
      </c>
      <c r="S703" s="13" t="str">
        <f>IF(N703="","-",IFERROR(VLOOKUP(N703,'[1]All Route Non-Bailment V76'!$A:$AF,32,0),VLOOKUP(N703,'[1]TTVT AAT PxP Bailment EDC V76'!$A:$AC,29,0)))</f>
        <v>6W</v>
      </c>
      <c r="T703" s="11" t="s">
        <v>48</v>
      </c>
      <c r="U703" s="11" t="s">
        <v>260</v>
      </c>
      <c r="V703" s="14" t="s">
        <v>261</v>
      </c>
      <c r="W703" s="11" t="s">
        <v>262</v>
      </c>
      <c r="X703" s="15" t="s">
        <v>344</v>
      </c>
      <c r="Y703" s="15" t="s">
        <v>345</v>
      </c>
      <c r="Z703" s="16" t="s">
        <v>3</v>
      </c>
      <c r="AA703" s="16" t="s">
        <v>3</v>
      </c>
      <c r="AB703" s="16" t="s">
        <v>3</v>
      </c>
      <c r="AC703" s="16" t="s">
        <v>3</v>
      </c>
      <c r="AD703" s="15" t="s">
        <v>3</v>
      </c>
      <c r="AE703" s="15" t="s">
        <v>3</v>
      </c>
      <c r="AF703" s="16" t="s">
        <v>3</v>
      </c>
      <c r="AG703" s="16" t="s">
        <v>3</v>
      </c>
      <c r="AH703" s="16" t="s">
        <v>3</v>
      </c>
      <c r="AI703" s="16" t="s">
        <v>3</v>
      </c>
      <c r="AJ703" s="15" t="s">
        <v>3</v>
      </c>
      <c r="AK703" s="15" t="s">
        <v>3</v>
      </c>
      <c r="AL703" s="16" t="s">
        <v>3</v>
      </c>
      <c r="AM703" s="16" t="s">
        <v>3</v>
      </c>
      <c r="AN703" s="16" t="s">
        <v>3</v>
      </c>
      <c r="AO703" s="16" t="s">
        <v>3</v>
      </c>
      <c r="AP703" s="16" t="s">
        <v>189</v>
      </c>
      <c r="AQ703" s="16" t="s">
        <v>3</v>
      </c>
      <c r="AR703" s="16" t="s">
        <v>3</v>
      </c>
      <c r="AS703" s="16" t="s">
        <v>3</v>
      </c>
      <c r="AT703" s="16" t="s">
        <v>3</v>
      </c>
      <c r="AU703" s="11" t="s">
        <v>3</v>
      </c>
      <c r="AV703" s="11" t="s">
        <v>3</v>
      </c>
      <c r="AW703" s="11" t="s">
        <v>3</v>
      </c>
      <c r="AX703" s="17" t="str">
        <f>VLOOKUP(G703,'[1]JDA data'!$D:$E,2,0)</f>
        <v>TGA991</v>
      </c>
      <c r="AY703" s="17" t="b">
        <f t="shared" si="46"/>
        <v>1</v>
      </c>
      <c r="AZ703" s="17" t="str">
        <f t="shared" si="47"/>
        <v>PPGT</v>
      </c>
    </row>
    <row r="704" spans="1:52" s="18" customFormat="1" ht="16.5" customHeight="1" x14ac:dyDescent="0.35">
      <c r="A704" s="8" t="str">
        <f>IF(N704="","-",IFERROR(VLOOKUP(N704,'[1]All Route Non-Bailment V76'!$A:$H,5,0),VLOOKUP(N704,'[1]TTVT AAT PxP Bailment EDC V76'!$A:$H,5,0)))</f>
        <v>Non Bailment</v>
      </c>
      <c r="B704" s="9" t="str">
        <f t="shared" si="45"/>
        <v>Completed</v>
      </c>
      <c r="C704" s="10">
        <f t="shared" si="48"/>
        <v>703</v>
      </c>
      <c r="D704" s="11" t="s">
        <v>190</v>
      </c>
      <c r="E704" s="12" t="s">
        <v>44</v>
      </c>
      <c r="F704" s="11" t="s">
        <v>0</v>
      </c>
      <c r="G704" s="11">
        <v>4404815</v>
      </c>
      <c r="H704" s="13" t="str">
        <f>IF(N704="","-",IFERROR(VLOOKUP(N704,'[1]All Route Non-Bailment V76'!$A:$H,7,0),VLOOKUP(N704,'[1]TTVT AAT PxP Bailment EDC V76'!$A:$H,7,0)))</f>
        <v>One way</v>
      </c>
      <c r="I704" s="11" t="s">
        <v>45</v>
      </c>
      <c r="J704" s="12">
        <f t="shared" si="49"/>
        <v>45268</v>
      </c>
      <c r="K704" s="12">
        <v>45268</v>
      </c>
      <c r="L704" s="12">
        <v>45268</v>
      </c>
      <c r="M704" s="12" t="s">
        <v>3</v>
      </c>
      <c r="N704" s="11" t="s">
        <v>513</v>
      </c>
      <c r="O704" s="13" t="str">
        <f>IF(N704="","-",IFERROR(VLOOKUP(N704,'[1]All Route Non-Bailment V76'!$A:$H,6,0),VLOOKUP(N704,'[1]TTVT AAT PxP Bailment EDC V76'!$A:$H,6,0)))</f>
        <v>21 - 30</v>
      </c>
      <c r="P704" s="11">
        <v>1</v>
      </c>
      <c r="Q704" s="11" t="s">
        <v>3</v>
      </c>
      <c r="R704" s="11" t="s">
        <v>3</v>
      </c>
      <c r="S704" s="13" t="str">
        <f>IF(N704="","-",IFERROR(VLOOKUP(N704,'[1]All Route Non-Bailment V76'!$A:$AF,32,0),VLOOKUP(N704,'[1]TTVT AAT PxP Bailment EDC V76'!$A:$AC,29,0)))</f>
        <v>6W</v>
      </c>
      <c r="T704" s="11" t="s">
        <v>48</v>
      </c>
      <c r="U704" s="11" t="s">
        <v>272</v>
      </c>
      <c r="V704" s="14" t="s">
        <v>273</v>
      </c>
      <c r="W704" s="11" t="s">
        <v>274</v>
      </c>
      <c r="X704" s="15" t="s">
        <v>344</v>
      </c>
      <c r="Y704" s="15" t="s">
        <v>345</v>
      </c>
      <c r="Z704" s="16" t="s">
        <v>3</v>
      </c>
      <c r="AA704" s="16" t="s">
        <v>3</v>
      </c>
      <c r="AB704" s="16" t="s">
        <v>3</v>
      </c>
      <c r="AC704" s="16" t="s">
        <v>3</v>
      </c>
      <c r="AD704" s="15" t="s">
        <v>3</v>
      </c>
      <c r="AE704" s="15" t="s">
        <v>3</v>
      </c>
      <c r="AF704" s="16" t="s">
        <v>3</v>
      </c>
      <c r="AG704" s="16" t="s">
        <v>3</v>
      </c>
      <c r="AH704" s="16" t="s">
        <v>3</v>
      </c>
      <c r="AI704" s="16" t="s">
        <v>3</v>
      </c>
      <c r="AJ704" s="15" t="s">
        <v>3</v>
      </c>
      <c r="AK704" s="15" t="s">
        <v>3</v>
      </c>
      <c r="AL704" s="16" t="s">
        <v>3</v>
      </c>
      <c r="AM704" s="16" t="s">
        <v>3</v>
      </c>
      <c r="AN704" s="16" t="s">
        <v>3</v>
      </c>
      <c r="AO704" s="16" t="s">
        <v>3</v>
      </c>
      <c r="AP704" s="16" t="s">
        <v>189</v>
      </c>
      <c r="AQ704" s="16" t="s">
        <v>3</v>
      </c>
      <c r="AR704" s="16" t="s">
        <v>3</v>
      </c>
      <c r="AS704" s="16" t="s">
        <v>3</v>
      </c>
      <c r="AT704" s="16" t="s">
        <v>3</v>
      </c>
      <c r="AU704" s="11" t="s">
        <v>3</v>
      </c>
      <c r="AV704" s="11" t="s">
        <v>3</v>
      </c>
      <c r="AW704" s="11" t="s">
        <v>3</v>
      </c>
      <c r="AX704" s="17" t="str">
        <f>VLOOKUP(G704,'[1]JDA data'!$D:$E,2,0)</f>
        <v>TGA992</v>
      </c>
      <c r="AY704" s="17" t="b">
        <f t="shared" si="46"/>
        <v>1</v>
      </c>
      <c r="AZ704" s="17" t="str">
        <f t="shared" si="47"/>
        <v>SPL</v>
      </c>
    </row>
    <row r="705" spans="1:52" s="18" customFormat="1" ht="16.5" customHeight="1" x14ac:dyDescent="0.35">
      <c r="A705" s="8" t="str">
        <f>IF(N705="","-",IFERROR(VLOOKUP(N705,'[1]All Route Non-Bailment V76'!$A:$H,5,0),VLOOKUP(N705,'[1]TTVT AAT PxP Bailment EDC V76'!$A:$H,5,0)))</f>
        <v>Non Bailment</v>
      </c>
      <c r="B705" s="9" t="str">
        <f t="shared" si="45"/>
        <v>Completed</v>
      </c>
      <c r="C705" s="10">
        <f t="shared" si="48"/>
        <v>704</v>
      </c>
      <c r="D705" s="11" t="s">
        <v>194</v>
      </c>
      <c r="E705" s="12" t="s">
        <v>44</v>
      </c>
      <c r="F705" s="11" t="s">
        <v>0</v>
      </c>
      <c r="G705" s="11">
        <v>4404816</v>
      </c>
      <c r="H705" s="13" t="str">
        <f>IF(N705="","-",IFERROR(VLOOKUP(N705,'[1]All Route Non-Bailment V76'!$A:$H,7,0),VLOOKUP(N705,'[1]TTVT AAT PxP Bailment EDC V76'!$A:$H,7,0)))</f>
        <v>One way</v>
      </c>
      <c r="I705" s="11" t="s">
        <v>45</v>
      </c>
      <c r="J705" s="12">
        <f t="shared" si="49"/>
        <v>45268</v>
      </c>
      <c r="K705" s="12">
        <v>45268</v>
      </c>
      <c r="L705" s="12">
        <v>45268</v>
      </c>
      <c r="M705" s="12" t="s">
        <v>3</v>
      </c>
      <c r="N705" s="11" t="s">
        <v>514</v>
      </c>
      <c r="O705" s="13" t="str">
        <f>IF(N705="","-",IFERROR(VLOOKUP(N705,'[1]All Route Non-Bailment V76'!$A:$H,6,0),VLOOKUP(N705,'[1]TTVT AAT PxP Bailment EDC V76'!$A:$H,6,0)))</f>
        <v>21 - 30</v>
      </c>
      <c r="P705" s="11">
        <v>1</v>
      </c>
      <c r="Q705" s="11" t="s">
        <v>3</v>
      </c>
      <c r="R705" s="11" t="s">
        <v>3</v>
      </c>
      <c r="S705" s="13" t="str">
        <f>IF(N705="","-",IFERROR(VLOOKUP(N705,'[1]All Route Non-Bailment V76'!$A:$AF,32,0),VLOOKUP(N705,'[1]TTVT AAT PxP Bailment EDC V76'!$A:$AC,29,0)))</f>
        <v>6W</v>
      </c>
      <c r="T705" s="11" t="s">
        <v>48</v>
      </c>
      <c r="U705" s="11" t="s">
        <v>253</v>
      </c>
      <c r="V705" s="14" t="s">
        <v>254</v>
      </c>
      <c r="W705" s="11" t="s">
        <v>255</v>
      </c>
      <c r="X705" s="15" t="s">
        <v>344</v>
      </c>
      <c r="Y705" s="15" t="s">
        <v>345</v>
      </c>
      <c r="Z705" s="16" t="s">
        <v>3</v>
      </c>
      <c r="AA705" s="16" t="s">
        <v>3</v>
      </c>
      <c r="AB705" s="16" t="s">
        <v>3</v>
      </c>
      <c r="AC705" s="16" t="s">
        <v>3</v>
      </c>
      <c r="AD705" s="15" t="s">
        <v>3</v>
      </c>
      <c r="AE705" s="15" t="s">
        <v>3</v>
      </c>
      <c r="AF705" s="16" t="s">
        <v>3</v>
      </c>
      <c r="AG705" s="16" t="s">
        <v>3</v>
      </c>
      <c r="AH705" s="16" t="s">
        <v>3</v>
      </c>
      <c r="AI705" s="16" t="s">
        <v>3</v>
      </c>
      <c r="AJ705" s="15" t="s">
        <v>3</v>
      </c>
      <c r="AK705" s="15" t="s">
        <v>3</v>
      </c>
      <c r="AL705" s="16" t="s">
        <v>3</v>
      </c>
      <c r="AM705" s="16" t="s">
        <v>3</v>
      </c>
      <c r="AN705" s="16" t="s">
        <v>3</v>
      </c>
      <c r="AO705" s="16" t="s">
        <v>3</v>
      </c>
      <c r="AP705" s="16" t="s">
        <v>189</v>
      </c>
      <c r="AQ705" s="16" t="s">
        <v>3</v>
      </c>
      <c r="AR705" s="16" t="s">
        <v>3</v>
      </c>
      <c r="AS705" s="16" t="s">
        <v>3</v>
      </c>
      <c r="AT705" s="16" t="s">
        <v>3</v>
      </c>
      <c r="AU705" s="11" t="s">
        <v>3</v>
      </c>
      <c r="AV705" s="11" t="s">
        <v>3</v>
      </c>
      <c r="AW705" s="11" t="s">
        <v>3</v>
      </c>
      <c r="AX705" s="17" t="str">
        <f>VLOOKUP(G705,'[1]JDA data'!$D:$E,2,0)</f>
        <v>TGA993</v>
      </c>
      <c r="AY705" s="17" t="b">
        <f t="shared" si="46"/>
        <v>1</v>
      </c>
      <c r="AZ705" s="17" t="str">
        <f t="shared" si="47"/>
        <v>SBA</v>
      </c>
    </row>
    <row r="706" spans="1:52" s="18" customFormat="1" ht="16.5" customHeight="1" x14ac:dyDescent="0.35">
      <c r="A706" s="8" t="str">
        <f>IF(N706="","-",IFERROR(VLOOKUP(N706,'[1]All Route Non-Bailment V76'!$A:$H,5,0),VLOOKUP(N706,'[1]TTVT AAT PxP Bailment EDC V76'!$A:$H,5,0)))</f>
        <v>Non Bailment</v>
      </c>
      <c r="B706" s="9" t="str">
        <f t="shared" ref="B706:B769" si="50">IF(J706="","",IF(COUNTBLANK(C706:AT706)&gt;0,"Check","Completed"))</f>
        <v>Completed</v>
      </c>
      <c r="C706" s="10">
        <f t="shared" si="48"/>
        <v>705</v>
      </c>
      <c r="D706" s="11" t="s">
        <v>182</v>
      </c>
      <c r="E706" s="12" t="s">
        <v>44</v>
      </c>
      <c r="F706" s="11" t="s">
        <v>0</v>
      </c>
      <c r="G706" s="11">
        <v>4404817</v>
      </c>
      <c r="H706" s="13" t="str">
        <f>IF(N706="","-",IFERROR(VLOOKUP(N706,'[1]All Route Non-Bailment V76'!$A:$H,7,0),VLOOKUP(N706,'[1]TTVT AAT PxP Bailment EDC V76'!$A:$H,7,0)))</f>
        <v>One way</v>
      </c>
      <c r="I706" s="11" t="s">
        <v>45</v>
      </c>
      <c r="J706" s="12">
        <f t="shared" si="49"/>
        <v>45268</v>
      </c>
      <c r="K706" s="12">
        <v>45268</v>
      </c>
      <c r="L706" s="12">
        <v>45268</v>
      </c>
      <c r="M706" s="12" t="s">
        <v>3</v>
      </c>
      <c r="N706" s="11" t="s">
        <v>515</v>
      </c>
      <c r="O706" s="13" t="str">
        <f>IF(N706="","-",IFERROR(VLOOKUP(N706,'[1]All Route Non-Bailment V76'!$A:$H,6,0),VLOOKUP(N706,'[1]TTVT AAT PxP Bailment EDC V76'!$A:$H,6,0)))</f>
        <v>21 - 30</v>
      </c>
      <c r="P706" s="11">
        <v>1</v>
      </c>
      <c r="Q706" s="11" t="s">
        <v>3</v>
      </c>
      <c r="R706" s="11" t="s">
        <v>3</v>
      </c>
      <c r="S706" s="13" t="str">
        <f>IF(N706="","-",IFERROR(VLOOKUP(N706,'[1]All Route Non-Bailment V76'!$A:$AF,32,0),VLOOKUP(N706,'[1]TTVT AAT PxP Bailment EDC V76'!$A:$AC,29,0)))</f>
        <v>6W</v>
      </c>
      <c r="T706" s="11" t="s">
        <v>48</v>
      </c>
      <c r="U706" s="11" t="s">
        <v>184</v>
      </c>
      <c r="V706" s="14" t="s">
        <v>185</v>
      </c>
      <c r="W706" s="11" t="s">
        <v>186</v>
      </c>
      <c r="X706" s="15" t="s">
        <v>344</v>
      </c>
      <c r="Y706" s="15" t="s">
        <v>345</v>
      </c>
      <c r="Z706" s="16" t="s">
        <v>3</v>
      </c>
      <c r="AA706" s="16" t="s">
        <v>3</v>
      </c>
      <c r="AB706" s="16" t="s">
        <v>3</v>
      </c>
      <c r="AC706" s="16" t="s">
        <v>3</v>
      </c>
      <c r="AD706" s="15" t="s">
        <v>3</v>
      </c>
      <c r="AE706" s="15" t="s">
        <v>3</v>
      </c>
      <c r="AF706" s="16" t="s">
        <v>3</v>
      </c>
      <c r="AG706" s="16" t="s">
        <v>3</v>
      </c>
      <c r="AH706" s="16" t="s">
        <v>3</v>
      </c>
      <c r="AI706" s="16" t="s">
        <v>3</v>
      </c>
      <c r="AJ706" s="15" t="s">
        <v>3</v>
      </c>
      <c r="AK706" s="15" t="s">
        <v>3</v>
      </c>
      <c r="AL706" s="16" t="s">
        <v>3</v>
      </c>
      <c r="AM706" s="16" t="s">
        <v>3</v>
      </c>
      <c r="AN706" s="16" t="s">
        <v>3</v>
      </c>
      <c r="AO706" s="16" t="s">
        <v>3</v>
      </c>
      <c r="AP706" s="16" t="s">
        <v>189</v>
      </c>
      <c r="AQ706" s="16" t="s">
        <v>3</v>
      </c>
      <c r="AR706" s="16" t="s">
        <v>3</v>
      </c>
      <c r="AS706" s="16" t="s">
        <v>3</v>
      </c>
      <c r="AT706" s="16" t="s">
        <v>3</v>
      </c>
      <c r="AU706" s="11" t="s">
        <v>3</v>
      </c>
      <c r="AV706" s="11" t="s">
        <v>3</v>
      </c>
      <c r="AW706" s="11" t="s">
        <v>3</v>
      </c>
      <c r="AX706" s="17" t="str">
        <f>VLOOKUP(G706,'[1]JDA data'!$D:$E,2,0)</f>
        <v>TGA995</v>
      </c>
      <c r="AY706" s="17" t="b">
        <f t="shared" ref="AY706:AY769" si="51">AX706=N706</f>
        <v>1</v>
      </c>
      <c r="AZ706" s="17" t="str">
        <f t="shared" ref="AZ706:AZ769" si="52">D706</f>
        <v>PPGT</v>
      </c>
    </row>
    <row r="707" spans="1:52" s="18" customFormat="1" ht="16.5" customHeight="1" x14ac:dyDescent="0.35">
      <c r="A707" s="8" t="str">
        <f>IF(N707="","-",IFERROR(VLOOKUP(N707,'[1]All Route Non-Bailment V76'!$A:$H,5,0),VLOOKUP(N707,'[1]TTVT AAT PxP Bailment EDC V76'!$A:$H,5,0)))</f>
        <v>Non Bailment</v>
      </c>
      <c r="B707" s="9" t="str">
        <f t="shared" si="50"/>
        <v>Completed</v>
      </c>
      <c r="C707" s="10">
        <f t="shared" si="48"/>
        <v>706</v>
      </c>
      <c r="D707" s="11" t="s">
        <v>190</v>
      </c>
      <c r="E707" s="12" t="s">
        <v>44</v>
      </c>
      <c r="F707" s="11" t="s">
        <v>0</v>
      </c>
      <c r="G707" s="11">
        <v>4404818</v>
      </c>
      <c r="H707" s="13" t="str">
        <f>IF(N707="","-",IFERROR(VLOOKUP(N707,'[1]All Route Non-Bailment V76'!$A:$H,7,0),VLOOKUP(N707,'[1]TTVT AAT PxP Bailment EDC V76'!$A:$H,7,0)))</f>
        <v>One way</v>
      </c>
      <c r="I707" s="11" t="s">
        <v>45</v>
      </c>
      <c r="J707" s="12">
        <f t="shared" si="49"/>
        <v>45268</v>
      </c>
      <c r="K707" s="12">
        <v>45268</v>
      </c>
      <c r="L707" s="12">
        <v>45268</v>
      </c>
      <c r="M707" s="12" t="s">
        <v>3</v>
      </c>
      <c r="N707" s="11" t="s">
        <v>516</v>
      </c>
      <c r="O707" s="13" t="str">
        <f>IF(N707="","-",IFERROR(VLOOKUP(N707,'[1]All Route Non-Bailment V76'!$A:$H,6,0),VLOOKUP(N707,'[1]TTVT AAT PxP Bailment EDC V76'!$A:$H,6,0)))</f>
        <v>21 - 30</v>
      </c>
      <c r="P707" s="11">
        <v>1</v>
      </c>
      <c r="Q707" s="11" t="s">
        <v>3</v>
      </c>
      <c r="R707" s="11" t="s">
        <v>3</v>
      </c>
      <c r="S707" s="13" t="str">
        <f>IF(N707="","-",IFERROR(VLOOKUP(N707,'[1]All Route Non-Bailment V76'!$A:$AF,32,0),VLOOKUP(N707,'[1]TTVT AAT PxP Bailment EDC V76'!$A:$AC,29,0)))</f>
        <v>6W</v>
      </c>
      <c r="T707" s="11" t="s">
        <v>48</v>
      </c>
      <c r="U707" s="11" t="s">
        <v>226</v>
      </c>
      <c r="V707" s="14" t="s">
        <v>227</v>
      </c>
      <c r="W707" s="11" t="s">
        <v>228</v>
      </c>
      <c r="X707" s="15" t="s">
        <v>344</v>
      </c>
      <c r="Y707" s="15" t="s">
        <v>345</v>
      </c>
      <c r="Z707" s="16" t="s">
        <v>3</v>
      </c>
      <c r="AA707" s="16" t="s">
        <v>3</v>
      </c>
      <c r="AB707" s="16" t="s">
        <v>3</v>
      </c>
      <c r="AC707" s="16" t="s">
        <v>3</v>
      </c>
      <c r="AD707" s="15" t="s">
        <v>3</v>
      </c>
      <c r="AE707" s="15" t="s">
        <v>3</v>
      </c>
      <c r="AF707" s="16" t="s">
        <v>3</v>
      </c>
      <c r="AG707" s="16" t="s">
        <v>3</v>
      </c>
      <c r="AH707" s="16" t="s">
        <v>3</v>
      </c>
      <c r="AI707" s="16" t="s">
        <v>3</v>
      </c>
      <c r="AJ707" s="15" t="s">
        <v>3</v>
      </c>
      <c r="AK707" s="15" t="s">
        <v>3</v>
      </c>
      <c r="AL707" s="16" t="s">
        <v>3</v>
      </c>
      <c r="AM707" s="16" t="s">
        <v>3</v>
      </c>
      <c r="AN707" s="16" t="s">
        <v>3</v>
      </c>
      <c r="AO707" s="16" t="s">
        <v>3</v>
      </c>
      <c r="AP707" s="16" t="s">
        <v>189</v>
      </c>
      <c r="AQ707" s="16" t="s">
        <v>3</v>
      </c>
      <c r="AR707" s="16" t="s">
        <v>3</v>
      </c>
      <c r="AS707" s="16" t="s">
        <v>3</v>
      </c>
      <c r="AT707" s="16" t="s">
        <v>3</v>
      </c>
      <c r="AU707" s="11" t="s">
        <v>3</v>
      </c>
      <c r="AV707" s="11" t="s">
        <v>3</v>
      </c>
      <c r="AW707" s="11" t="s">
        <v>3</v>
      </c>
      <c r="AX707" s="17" t="str">
        <f>VLOOKUP(G707,'[1]JDA data'!$D:$E,2,0)</f>
        <v>TGA996</v>
      </c>
      <c r="AY707" s="17" t="b">
        <f t="shared" si="51"/>
        <v>1</v>
      </c>
      <c r="AZ707" s="17" t="str">
        <f t="shared" si="52"/>
        <v>SPL</v>
      </c>
    </row>
    <row r="708" spans="1:52" s="18" customFormat="1" ht="16.5" customHeight="1" x14ac:dyDescent="0.35">
      <c r="A708" s="8" t="str">
        <f>IF(N708="","-",IFERROR(VLOOKUP(N708,'[1]All Route Non-Bailment V76'!$A:$H,5,0),VLOOKUP(N708,'[1]TTVT AAT PxP Bailment EDC V76'!$A:$H,5,0)))</f>
        <v>Non Bailment</v>
      </c>
      <c r="B708" s="9" t="str">
        <f t="shared" si="50"/>
        <v>Completed</v>
      </c>
      <c r="C708" s="10">
        <f t="shared" ref="C708:C771" si="53">C707+1</f>
        <v>707</v>
      </c>
      <c r="D708" s="11" t="s">
        <v>194</v>
      </c>
      <c r="E708" s="12" t="s">
        <v>44</v>
      </c>
      <c r="F708" s="11" t="s">
        <v>0</v>
      </c>
      <c r="G708" s="11">
        <v>4404819</v>
      </c>
      <c r="H708" s="13" t="str">
        <f>IF(N708="","-",IFERROR(VLOOKUP(N708,'[1]All Route Non-Bailment V76'!$A:$H,7,0),VLOOKUP(N708,'[1]TTVT AAT PxP Bailment EDC V76'!$A:$H,7,0)))</f>
        <v>One way</v>
      </c>
      <c r="I708" s="11" t="s">
        <v>45</v>
      </c>
      <c r="J708" s="12">
        <f t="shared" si="49"/>
        <v>45268</v>
      </c>
      <c r="K708" s="12">
        <v>45268</v>
      </c>
      <c r="L708" s="12">
        <v>45268</v>
      </c>
      <c r="M708" s="12" t="s">
        <v>3</v>
      </c>
      <c r="N708" s="11" t="s">
        <v>517</v>
      </c>
      <c r="O708" s="13" t="str">
        <f>IF(N708="","-",IFERROR(VLOOKUP(N708,'[1]All Route Non-Bailment V76'!$A:$H,6,0),VLOOKUP(N708,'[1]TTVT AAT PxP Bailment EDC V76'!$A:$H,6,0)))</f>
        <v>21 - 30</v>
      </c>
      <c r="P708" s="11">
        <v>1</v>
      </c>
      <c r="Q708" s="11" t="s">
        <v>3</v>
      </c>
      <c r="R708" s="11" t="s">
        <v>3</v>
      </c>
      <c r="S708" s="13" t="str">
        <f>IF(N708="","-",IFERROR(VLOOKUP(N708,'[1]All Route Non-Bailment V76'!$A:$AF,32,0),VLOOKUP(N708,'[1]TTVT AAT PxP Bailment EDC V76'!$A:$AC,29,0)))</f>
        <v>6W</v>
      </c>
      <c r="T708" s="11" t="s">
        <v>48</v>
      </c>
      <c r="U708" s="11" t="s">
        <v>204</v>
      </c>
      <c r="V708" s="14" t="s">
        <v>205</v>
      </c>
      <c r="W708" s="11" t="s">
        <v>206</v>
      </c>
      <c r="X708" s="15" t="s">
        <v>344</v>
      </c>
      <c r="Y708" s="15" t="s">
        <v>345</v>
      </c>
      <c r="Z708" s="16" t="s">
        <v>3</v>
      </c>
      <c r="AA708" s="16" t="s">
        <v>3</v>
      </c>
      <c r="AB708" s="16" t="s">
        <v>3</v>
      </c>
      <c r="AC708" s="16" t="s">
        <v>3</v>
      </c>
      <c r="AD708" s="15" t="s">
        <v>3</v>
      </c>
      <c r="AE708" s="15" t="s">
        <v>3</v>
      </c>
      <c r="AF708" s="16" t="s">
        <v>3</v>
      </c>
      <c r="AG708" s="16" t="s">
        <v>3</v>
      </c>
      <c r="AH708" s="16" t="s">
        <v>3</v>
      </c>
      <c r="AI708" s="16" t="s">
        <v>3</v>
      </c>
      <c r="AJ708" s="15" t="s">
        <v>3</v>
      </c>
      <c r="AK708" s="15" t="s">
        <v>3</v>
      </c>
      <c r="AL708" s="16" t="s">
        <v>3</v>
      </c>
      <c r="AM708" s="16" t="s">
        <v>3</v>
      </c>
      <c r="AN708" s="16" t="s">
        <v>3</v>
      </c>
      <c r="AO708" s="16" t="s">
        <v>3</v>
      </c>
      <c r="AP708" s="16" t="s">
        <v>189</v>
      </c>
      <c r="AQ708" s="16" t="s">
        <v>3</v>
      </c>
      <c r="AR708" s="16" t="s">
        <v>3</v>
      </c>
      <c r="AS708" s="16" t="s">
        <v>3</v>
      </c>
      <c r="AT708" s="16" t="s">
        <v>3</v>
      </c>
      <c r="AU708" s="11" t="s">
        <v>3</v>
      </c>
      <c r="AV708" s="11" t="s">
        <v>3</v>
      </c>
      <c r="AW708" s="11" t="s">
        <v>3</v>
      </c>
      <c r="AX708" s="17" t="str">
        <f>VLOOKUP(G708,'[1]JDA data'!$D:$E,2,0)</f>
        <v>TGA997</v>
      </c>
      <c r="AY708" s="17" t="b">
        <f t="shared" si="51"/>
        <v>1</v>
      </c>
      <c r="AZ708" s="17" t="str">
        <f t="shared" si="52"/>
        <v>SBA</v>
      </c>
    </row>
    <row r="709" spans="1:52" s="18" customFormat="1" ht="16.5" customHeight="1" x14ac:dyDescent="0.35">
      <c r="A709" s="8" t="str">
        <f>IF(N709="","-",IFERROR(VLOOKUP(N709,'[1]All Route Non-Bailment V76'!$A:$H,5,0),VLOOKUP(N709,'[1]TTVT AAT PxP Bailment EDC V76'!$A:$H,5,0)))</f>
        <v>Non Bailment</v>
      </c>
      <c r="B709" s="9" t="str">
        <f t="shared" si="50"/>
        <v>Completed</v>
      </c>
      <c r="C709" s="10">
        <f t="shared" si="53"/>
        <v>708</v>
      </c>
      <c r="D709" s="11" t="s">
        <v>190</v>
      </c>
      <c r="E709" s="12" t="s">
        <v>44</v>
      </c>
      <c r="F709" s="11" t="s">
        <v>0</v>
      </c>
      <c r="G709" s="11">
        <v>4408222</v>
      </c>
      <c r="H709" s="13" t="str">
        <f>IF(N709="","-",IFERROR(VLOOKUP(N709,'[1]All Route Non-Bailment V76'!$A:$H,7,0),VLOOKUP(N709,'[1]TTVT AAT PxP Bailment EDC V76'!$A:$H,7,0)))</f>
        <v>One way</v>
      </c>
      <c r="I709" s="11" t="s">
        <v>45</v>
      </c>
      <c r="J709" s="12">
        <f t="shared" si="49"/>
        <v>45268</v>
      </c>
      <c r="K709" s="12">
        <v>45268</v>
      </c>
      <c r="L709" s="12">
        <v>45268</v>
      </c>
      <c r="M709" s="12" t="s">
        <v>3</v>
      </c>
      <c r="N709" s="11" t="s">
        <v>381</v>
      </c>
      <c r="O709" s="13" t="str">
        <f>IF(N709="","-",IFERROR(VLOOKUP(N709,'[1]All Route Non-Bailment V76'!$A:$H,6,0),VLOOKUP(N709,'[1]TTVT AAT PxP Bailment EDC V76'!$A:$H,6,0)))</f>
        <v>6 - 10</v>
      </c>
      <c r="P709" s="11">
        <v>1</v>
      </c>
      <c r="Q709" s="11" t="s">
        <v>3</v>
      </c>
      <c r="R709" s="11" t="s">
        <v>3</v>
      </c>
      <c r="S709" s="13" t="str">
        <f>IF(N709="","-",IFERROR(VLOOKUP(N709,'[1]All Route Non-Bailment V76'!$A:$AF,32,0),VLOOKUP(N709,'[1]TTVT AAT PxP Bailment EDC V76'!$A:$AC,29,0)))</f>
        <v>6W</v>
      </c>
      <c r="T709" s="11" t="s">
        <v>48</v>
      </c>
      <c r="U709" s="11" t="s">
        <v>198</v>
      </c>
      <c r="V709" s="14" t="s">
        <v>199</v>
      </c>
      <c r="W709" s="11" t="s">
        <v>200</v>
      </c>
      <c r="X709" s="15" t="s">
        <v>311</v>
      </c>
      <c r="Y709" s="15" t="s">
        <v>312</v>
      </c>
      <c r="Z709" s="16" t="s">
        <v>3</v>
      </c>
      <c r="AA709" s="16" t="s">
        <v>3</v>
      </c>
      <c r="AB709" s="16" t="s">
        <v>3</v>
      </c>
      <c r="AC709" s="16" t="s">
        <v>3</v>
      </c>
      <c r="AD709" s="15" t="s">
        <v>3</v>
      </c>
      <c r="AE709" s="15" t="s">
        <v>3</v>
      </c>
      <c r="AF709" s="16" t="s">
        <v>3</v>
      </c>
      <c r="AG709" s="16" t="s">
        <v>3</v>
      </c>
      <c r="AH709" s="16" t="s">
        <v>3</v>
      </c>
      <c r="AI709" s="16" t="s">
        <v>3</v>
      </c>
      <c r="AJ709" s="15" t="s">
        <v>3</v>
      </c>
      <c r="AK709" s="15" t="s">
        <v>3</v>
      </c>
      <c r="AL709" s="16" t="s">
        <v>3</v>
      </c>
      <c r="AM709" s="16" t="s">
        <v>3</v>
      </c>
      <c r="AN709" s="16" t="s">
        <v>3</v>
      </c>
      <c r="AO709" s="16" t="s">
        <v>3</v>
      </c>
      <c r="AP709" s="16" t="s">
        <v>189</v>
      </c>
      <c r="AQ709" s="16" t="s">
        <v>3</v>
      </c>
      <c r="AR709" s="16" t="s">
        <v>3</v>
      </c>
      <c r="AS709" s="16" t="s">
        <v>3</v>
      </c>
      <c r="AT709" s="16" t="s">
        <v>3</v>
      </c>
      <c r="AU709" s="11" t="s">
        <v>3</v>
      </c>
      <c r="AV709" s="11" t="s">
        <v>3</v>
      </c>
      <c r="AW709" s="11" t="s">
        <v>3</v>
      </c>
      <c r="AX709" s="17" t="str">
        <f>VLOOKUP(G709,'[1]JDA data'!$D:$E,2,0)</f>
        <v>TGA468</v>
      </c>
      <c r="AY709" s="17" t="b">
        <f t="shared" si="51"/>
        <v>1</v>
      </c>
      <c r="AZ709" s="17" t="str">
        <f t="shared" si="52"/>
        <v>SPL</v>
      </c>
    </row>
    <row r="710" spans="1:52" s="18" customFormat="1" ht="16.5" customHeight="1" x14ac:dyDescent="0.35">
      <c r="A710" s="8" t="str">
        <f>IF(N710="","-",IFERROR(VLOOKUP(N710,'[1]All Route Non-Bailment V76'!$A:$H,5,0),VLOOKUP(N710,'[1]TTVT AAT PxP Bailment EDC V76'!$A:$H,5,0)))</f>
        <v>Non Bailment</v>
      </c>
      <c r="B710" s="9" t="str">
        <f t="shared" si="50"/>
        <v>Completed</v>
      </c>
      <c r="C710" s="10">
        <f t="shared" si="53"/>
        <v>709</v>
      </c>
      <c r="D710" s="11" t="s">
        <v>182</v>
      </c>
      <c r="E710" s="12" t="s">
        <v>44</v>
      </c>
      <c r="F710" s="11" t="s">
        <v>0</v>
      </c>
      <c r="G710" s="11">
        <v>4408223</v>
      </c>
      <c r="H710" s="13" t="str">
        <f>IF(N710="","-",IFERROR(VLOOKUP(N710,'[1]All Route Non-Bailment V76'!$A:$H,7,0),VLOOKUP(N710,'[1]TTVT AAT PxP Bailment EDC V76'!$A:$H,7,0)))</f>
        <v>One way</v>
      </c>
      <c r="I710" s="11" t="s">
        <v>45</v>
      </c>
      <c r="J710" s="12">
        <f t="shared" si="49"/>
        <v>45268</v>
      </c>
      <c r="K710" s="12">
        <v>45268</v>
      </c>
      <c r="L710" s="12">
        <v>45268</v>
      </c>
      <c r="M710" s="12" t="s">
        <v>3</v>
      </c>
      <c r="N710" s="11" t="s">
        <v>381</v>
      </c>
      <c r="O710" s="13" t="str">
        <f>IF(N710="","-",IFERROR(VLOOKUP(N710,'[1]All Route Non-Bailment V76'!$A:$H,6,0),VLOOKUP(N710,'[1]TTVT AAT PxP Bailment EDC V76'!$A:$H,6,0)))</f>
        <v>6 - 10</v>
      </c>
      <c r="P710" s="11">
        <v>1</v>
      </c>
      <c r="Q710" s="11" t="s">
        <v>3</v>
      </c>
      <c r="R710" s="11" t="s">
        <v>3</v>
      </c>
      <c r="S710" s="13" t="str">
        <f>IF(N710="","-",IFERROR(VLOOKUP(N710,'[1]All Route Non-Bailment V76'!$A:$AF,32,0),VLOOKUP(N710,'[1]TTVT AAT PxP Bailment EDC V76'!$A:$AC,29,0)))</f>
        <v>6W</v>
      </c>
      <c r="T710" s="11" t="s">
        <v>48</v>
      </c>
      <c r="U710" s="11" t="s">
        <v>184</v>
      </c>
      <c r="V710" s="14" t="s">
        <v>185</v>
      </c>
      <c r="W710" s="11" t="s">
        <v>186</v>
      </c>
      <c r="X710" s="15" t="s">
        <v>311</v>
      </c>
      <c r="Y710" s="15" t="s">
        <v>312</v>
      </c>
      <c r="Z710" s="16" t="s">
        <v>3</v>
      </c>
      <c r="AA710" s="16" t="s">
        <v>3</v>
      </c>
      <c r="AB710" s="16" t="s">
        <v>3</v>
      </c>
      <c r="AC710" s="16" t="s">
        <v>3</v>
      </c>
      <c r="AD710" s="15" t="s">
        <v>3</v>
      </c>
      <c r="AE710" s="15" t="s">
        <v>3</v>
      </c>
      <c r="AF710" s="16" t="s">
        <v>3</v>
      </c>
      <c r="AG710" s="16" t="s">
        <v>3</v>
      </c>
      <c r="AH710" s="16" t="s">
        <v>3</v>
      </c>
      <c r="AI710" s="16" t="s">
        <v>3</v>
      </c>
      <c r="AJ710" s="15" t="s">
        <v>3</v>
      </c>
      <c r="AK710" s="15" t="s">
        <v>3</v>
      </c>
      <c r="AL710" s="16" t="s">
        <v>3</v>
      </c>
      <c r="AM710" s="16" t="s">
        <v>3</v>
      </c>
      <c r="AN710" s="16" t="s">
        <v>3</v>
      </c>
      <c r="AO710" s="16" t="s">
        <v>3</v>
      </c>
      <c r="AP710" s="16" t="s">
        <v>189</v>
      </c>
      <c r="AQ710" s="16" t="s">
        <v>3</v>
      </c>
      <c r="AR710" s="16" t="s">
        <v>3</v>
      </c>
      <c r="AS710" s="16" t="s">
        <v>3</v>
      </c>
      <c r="AT710" s="16" t="s">
        <v>3</v>
      </c>
      <c r="AU710" s="11" t="s">
        <v>3</v>
      </c>
      <c r="AV710" s="11" t="s">
        <v>3</v>
      </c>
      <c r="AW710" s="11" t="s">
        <v>3</v>
      </c>
      <c r="AX710" s="17" t="str">
        <f>VLOOKUP(G710,'[1]JDA data'!$D:$E,2,0)</f>
        <v>TGA468</v>
      </c>
      <c r="AY710" s="17" t="b">
        <f t="shared" si="51"/>
        <v>1</v>
      </c>
      <c r="AZ710" s="17" t="str">
        <f t="shared" si="52"/>
        <v>PPGT</v>
      </c>
    </row>
    <row r="711" spans="1:52" s="18" customFormat="1" ht="16.5" customHeight="1" x14ac:dyDescent="0.35">
      <c r="A711" s="8" t="str">
        <f>IF(N711="","-",IFERROR(VLOOKUP(N711,'[1]All Route Non-Bailment V76'!$A:$H,5,0),VLOOKUP(N711,'[1]TTVT AAT PxP Bailment EDC V76'!$A:$H,5,0)))</f>
        <v>Non Bailment</v>
      </c>
      <c r="B711" s="9" t="str">
        <f t="shared" si="50"/>
        <v>Completed</v>
      </c>
      <c r="C711" s="10">
        <f t="shared" si="53"/>
        <v>710</v>
      </c>
      <c r="D711" s="11" t="s">
        <v>194</v>
      </c>
      <c r="E711" s="12" t="s">
        <v>44</v>
      </c>
      <c r="F711" s="11" t="s">
        <v>0</v>
      </c>
      <c r="G711" s="11">
        <v>4408224</v>
      </c>
      <c r="H711" s="13" t="str">
        <f>IF(N711="","-",IFERROR(VLOOKUP(N711,'[1]All Route Non-Bailment V76'!$A:$H,7,0),VLOOKUP(N711,'[1]TTVT AAT PxP Bailment EDC V76'!$A:$H,7,0)))</f>
        <v>One way</v>
      </c>
      <c r="I711" s="11" t="s">
        <v>45</v>
      </c>
      <c r="J711" s="12">
        <f t="shared" si="49"/>
        <v>45268</v>
      </c>
      <c r="K711" s="12">
        <v>45268</v>
      </c>
      <c r="L711" s="12">
        <v>45268</v>
      </c>
      <c r="M711" s="12" t="s">
        <v>3</v>
      </c>
      <c r="N711" s="11" t="s">
        <v>381</v>
      </c>
      <c r="O711" s="13" t="str">
        <f>IF(N711="","-",IFERROR(VLOOKUP(N711,'[1]All Route Non-Bailment V76'!$A:$H,6,0),VLOOKUP(N711,'[1]TTVT AAT PxP Bailment EDC V76'!$A:$H,6,0)))</f>
        <v>6 - 10</v>
      </c>
      <c r="P711" s="11">
        <v>1</v>
      </c>
      <c r="Q711" s="11" t="s">
        <v>3</v>
      </c>
      <c r="R711" s="11" t="s">
        <v>3</v>
      </c>
      <c r="S711" s="13" t="str">
        <f>IF(N711="","-",IFERROR(VLOOKUP(N711,'[1]All Route Non-Bailment V76'!$A:$AF,32,0),VLOOKUP(N711,'[1]TTVT AAT PxP Bailment EDC V76'!$A:$AC,29,0)))</f>
        <v>6W</v>
      </c>
      <c r="T711" s="11" t="s">
        <v>48</v>
      </c>
      <c r="U711" s="11" t="s">
        <v>281</v>
      </c>
      <c r="V711" s="14" t="s">
        <v>282</v>
      </c>
      <c r="W711" s="11" t="s">
        <v>283</v>
      </c>
      <c r="X711" s="15" t="s">
        <v>311</v>
      </c>
      <c r="Y711" s="15" t="s">
        <v>312</v>
      </c>
      <c r="Z711" s="16" t="s">
        <v>3</v>
      </c>
      <c r="AA711" s="16" t="s">
        <v>3</v>
      </c>
      <c r="AB711" s="16" t="s">
        <v>3</v>
      </c>
      <c r="AC711" s="16" t="s">
        <v>3</v>
      </c>
      <c r="AD711" s="15" t="s">
        <v>3</v>
      </c>
      <c r="AE711" s="15" t="s">
        <v>3</v>
      </c>
      <c r="AF711" s="16" t="s">
        <v>3</v>
      </c>
      <c r="AG711" s="16" t="s">
        <v>3</v>
      </c>
      <c r="AH711" s="16" t="s">
        <v>3</v>
      </c>
      <c r="AI711" s="16" t="s">
        <v>3</v>
      </c>
      <c r="AJ711" s="15" t="s">
        <v>3</v>
      </c>
      <c r="AK711" s="15" t="s">
        <v>3</v>
      </c>
      <c r="AL711" s="16" t="s">
        <v>3</v>
      </c>
      <c r="AM711" s="16" t="s">
        <v>3</v>
      </c>
      <c r="AN711" s="16" t="s">
        <v>3</v>
      </c>
      <c r="AO711" s="16" t="s">
        <v>3</v>
      </c>
      <c r="AP711" s="16" t="s">
        <v>189</v>
      </c>
      <c r="AQ711" s="16" t="s">
        <v>3</v>
      </c>
      <c r="AR711" s="16" t="s">
        <v>3</v>
      </c>
      <c r="AS711" s="16" t="s">
        <v>3</v>
      </c>
      <c r="AT711" s="16" t="s">
        <v>3</v>
      </c>
      <c r="AU711" s="11" t="s">
        <v>3</v>
      </c>
      <c r="AV711" s="11" t="s">
        <v>3</v>
      </c>
      <c r="AW711" s="11" t="s">
        <v>3</v>
      </c>
      <c r="AX711" s="17" t="str">
        <f>VLOOKUP(G711,'[1]JDA data'!$D:$E,2,0)</f>
        <v>TGA468</v>
      </c>
      <c r="AY711" s="17" t="b">
        <f t="shared" si="51"/>
        <v>1</v>
      </c>
      <c r="AZ711" s="17" t="str">
        <f t="shared" si="52"/>
        <v>SBA</v>
      </c>
    </row>
    <row r="712" spans="1:52" s="18" customFormat="1" ht="16.5" customHeight="1" x14ac:dyDescent="0.35">
      <c r="A712" s="8" t="str">
        <f>IF(N712="","-",IFERROR(VLOOKUP(N712,'[1]All Route Non-Bailment V76'!$A:$H,5,0),VLOOKUP(N712,'[1]TTVT AAT PxP Bailment EDC V76'!$A:$H,5,0)))</f>
        <v>Non Bailment</v>
      </c>
      <c r="B712" s="9" t="str">
        <f t="shared" si="50"/>
        <v>Completed</v>
      </c>
      <c r="C712" s="10">
        <f t="shared" si="53"/>
        <v>711</v>
      </c>
      <c r="D712" s="11" t="s">
        <v>229</v>
      </c>
      <c r="E712" s="12" t="s">
        <v>44</v>
      </c>
      <c r="F712" s="11" t="s">
        <v>0</v>
      </c>
      <c r="G712" s="11">
        <v>4404950</v>
      </c>
      <c r="H712" s="13" t="str">
        <f>IF(N712="","-",IFERROR(VLOOKUP(N712,'[1]All Route Non-Bailment V76'!$A:$H,7,0),VLOOKUP(N712,'[1]TTVT AAT PxP Bailment EDC V76'!$A:$H,7,0)))</f>
        <v>One way</v>
      </c>
      <c r="I712" s="11" t="s">
        <v>45</v>
      </c>
      <c r="J712" s="12">
        <f t="shared" si="49"/>
        <v>45268</v>
      </c>
      <c r="K712" s="12">
        <v>45268</v>
      </c>
      <c r="L712" s="12">
        <v>45268</v>
      </c>
      <c r="M712" s="12" t="s">
        <v>3</v>
      </c>
      <c r="N712" s="11" t="s">
        <v>518</v>
      </c>
      <c r="O712" s="13" t="str">
        <f>IF(N712="","-",IFERROR(VLOOKUP(N712,'[1]All Route Non-Bailment V76'!$A:$H,6,0),VLOOKUP(N712,'[1]TTVT AAT PxP Bailment EDC V76'!$A:$H,6,0)))</f>
        <v>11 - 20</v>
      </c>
      <c r="P712" s="11">
        <v>1</v>
      </c>
      <c r="Q712" s="11" t="s">
        <v>3</v>
      </c>
      <c r="R712" s="11" t="s">
        <v>3</v>
      </c>
      <c r="S712" s="13" t="str">
        <f>IF(N712="","-",IFERROR(VLOOKUP(N712,'[1]All Route Non-Bailment V76'!$A:$AF,32,0),VLOOKUP(N712,'[1]TTVT AAT PxP Bailment EDC V76'!$A:$AC,29,0)))</f>
        <v>6W</v>
      </c>
      <c r="T712" s="11" t="s">
        <v>48</v>
      </c>
      <c r="U712" s="11" t="s">
        <v>230</v>
      </c>
      <c r="V712" s="14" t="s">
        <v>231</v>
      </c>
      <c r="W712" s="11" t="s">
        <v>232</v>
      </c>
      <c r="X712" s="15" t="s">
        <v>369</v>
      </c>
      <c r="Y712" s="15" t="s">
        <v>370</v>
      </c>
      <c r="Z712" s="16" t="s">
        <v>3</v>
      </c>
      <c r="AA712" s="16" t="s">
        <v>3</v>
      </c>
      <c r="AB712" s="16" t="s">
        <v>3</v>
      </c>
      <c r="AC712" s="16" t="s">
        <v>3</v>
      </c>
      <c r="AD712" s="15" t="s">
        <v>3</v>
      </c>
      <c r="AE712" s="15" t="s">
        <v>3</v>
      </c>
      <c r="AF712" s="16" t="s">
        <v>3</v>
      </c>
      <c r="AG712" s="16" t="s">
        <v>3</v>
      </c>
      <c r="AH712" s="16" t="s">
        <v>3</v>
      </c>
      <c r="AI712" s="16" t="s">
        <v>3</v>
      </c>
      <c r="AJ712" s="15" t="s">
        <v>3</v>
      </c>
      <c r="AK712" s="15" t="s">
        <v>3</v>
      </c>
      <c r="AL712" s="16" t="s">
        <v>3</v>
      </c>
      <c r="AM712" s="16" t="s">
        <v>3</v>
      </c>
      <c r="AN712" s="16" t="s">
        <v>3</v>
      </c>
      <c r="AO712" s="16" t="s">
        <v>3</v>
      </c>
      <c r="AP712" s="16" t="s">
        <v>189</v>
      </c>
      <c r="AQ712" s="16" t="s">
        <v>3</v>
      </c>
      <c r="AR712" s="16" t="s">
        <v>3</v>
      </c>
      <c r="AS712" s="16" t="s">
        <v>3</v>
      </c>
      <c r="AT712" s="16" t="s">
        <v>3</v>
      </c>
      <c r="AU712" s="11" t="s">
        <v>3</v>
      </c>
      <c r="AV712" s="11" t="s">
        <v>3</v>
      </c>
      <c r="AW712" s="11" t="s">
        <v>3</v>
      </c>
      <c r="AX712" s="17" t="str">
        <f>VLOOKUP(G712,'[1]JDA data'!$D:$E,2,0)</f>
        <v>TGA519</v>
      </c>
      <c r="AY712" s="17" t="b">
        <f t="shared" si="51"/>
        <v>1</v>
      </c>
      <c r="AZ712" s="17" t="str">
        <f t="shared" si="52"/>
        <v>RRCS</v>
      </c>
    </row>
    <row r="713" spans="1:52" s="18" customFormat="1" ht="16.5" customHeight="1" x14ac:dyDescent="0.35">
      <c r="A713" s="8" t="str">
        <f>IF(N713="","-",IFERROR(VLOOKUP(N713,'[1]All Route Non-Bailment V76'!$A:$H,5,0),VLOOKUP(N713,'[1]TTVT AAT PxP Bailment EDC V76'!$A:$H,5,0)))</f>
        <v>Non Bailment</v>
      </c>
      <c r="B713" s="9" t="str">
        <f t="shared" si="50"/>
        <v>Completed</v>
      </c>
      <c r="C713" s="10">
        <f t="shared" si="53"/>
        <v>712</v>
      </c>
      <c r="D713" s="11" t="s">
        <v>194</v>
      </c>
      <c r="E713" s="12" t="s">
        <v>44</v>
      </c>
      <c r="F713" s="11" t="s">
        <v>0</v>
      </c>
      <c r="G713" s="11">
        <v>4408225</v>
      </c>
      <c r="H713" s="13" t="str">
        <f>IF(N713="","-",IFERROR(VLOOKUP(N713,'[1]All Route Non-Bailment V76'!$A:$H,7,0),VLOOKUP(N713,'[1]TTVT AAT PxP Bailment EDC V76'!$A:$H,7,0)))</f>
        <v>One way</v>
      </c>
      <c r="I713" s="11" t="s">
        <v>45</v>
      </c>
      <c r="J713" s="12">
        <f t="shared" si="49"/>
        <v>45268</v>
      </c>
      <c r="K713" s="12">
        <v>45268</v>
      </c>
      <c r="L713" s="12">
        <v>45268</v>
      </c>
      <c r="M713" s="12" t="s">
        <v>3</v>
      </c>
      <c r="N713" s="11" t="s">
        <v>518</v>
      </c>
      <c r="O713" s="13" t="str">
        <f>IF(N713="","-",IFERROR(VLOOKUP(N713,'[1]All Route Non-Bailment V76'!$A:$H,6,0),VLOOKUP(N713,'[1]TTVT AAT PxP Bailment EDC V76'!$A:$H,6,0)))</f>
        <v>11 - 20</v>
      </c>
      <c r="P713" s="11">
        <v>1</v>
      </c>
      <c r="Q713" s="11" t="s">
        <v>3</v>
      </c>
      <c r="R713" s="11" t="s">
        <v>3</v>
      </c>
      <c r="S713" s="13" t="str">
        <f>IF(N713="","-",IFERROR(VLOOKUP(N713,'[1]All Route Non-Bailment V76'!$A:$AF,32,0),VLOOKUP(N713,'[1]TTVT AAT PxP Bailment EDC V76'!$A:$AC,29,0)))</f>
        <v>6W</v>
      </c>
      <c r="T713" s="11" t="s">
        <v>48</v>
      </c>
      <c r="U713" s="11" t="s">
        <v>281</v>
      </c>
      <c r="V713" s="14" t="s">
        <v>282</v>
      </c>
      <c r="W713" s="11" t="s">
        <v>283</v>
      </c>
      <c r="X713" s="15" t="s">
        <v>369</v>
      </c>
      <c r="Y713" s="15" t="s">
        <v>370</v>
      </c>
      <c r="Z713" s="16" t="s">
        <v>3</v>
      </c>
      <c r="AA713" s="16" t="s">
        <v>3</v>
      </c>
      <c r="AB713" s="16" t="s">
        <v>3</v>
      </c>
      <c r="AC713" s="16" t="s">
        <v>3</v>
      </c>
      <c r="AD713" s="15" t="s">
        <v>3</v>
      </c>
      <c r="AE713" s="15" t="s">
        <v>3</v>
      </c>
      <c r="AF713" s="16" t="s">
        <v>3</v>
      </c>
      <c r="AG713" s="16" t="s">
        <v>3</v>
      </c>
      <c r="AH713" s="16" t="s">
        <v>3</v>
      </c>
      <c r="AI713" s="16" t="s">
        <v>3</v>
      </c>
      <c r="AJ713" s="15" t="s">
        <v>3</v>
      </c>
      <c r="AK713" s="15" t="s">
        <v>3</v>
      </c>
      <c r="AL713" s="16" t="s">
        <v>3</v>
      </c>
      <c r="AM713" s="16" t="s">
        <v>3</v>
      </c>
      <c r="AN713" s="16" t="s">
        <v>3</v>
      </c>
      <c r="AO713" s="16" t="s">
        <v>3</v>
      </c>
      <c r="AP713" s="16" t="s">
        <v>189</v>
      </c>
      <c r="AQ713" s="16" t="s">
        <v>3</v>
      </c>
      <c r="AR713" s="16" t="s">
        <v>3</v>
      </c>
      <c r="AS713" s="16" t="s">
        <v>3</v>
      </c>
      <c r="AT713" s="16" t="s">
        <v>3</v>
      </c>
      <c r="AU713" s="11" t="s">
        <v>3</v>
      </c>
      <c r="AV713" s="11" t="s">
        <v>3</v>
      </c>
      <c r="AW713" s="11" t="s">
        <v>3</v>
      </c>
      <c r="AX713" s="17" t="str">
        <f>VLOOKUP(G713,'[1]JDA data'!$D:$E,2,0)</f>
        <v>TGA519</v>
      </c>
      <c r="AY713" s="17" t="b">
        <f t="shared" si="51"/>
        <v>1</v>
      </c>
      <c r="AZ713" s="17" t="str">
        <f t="shared" si="52"/>
        <v>SBA</v>
      </c>
    </row>
    <row r="714" spans="1:52" s="18" customFormat="1" ht="16.5" customHeight="1" x14ac:dyDescent="0.35">
      <c r="A714" s="8" t="str">
        <f>IF(N714="","-",IFERROR(VLOOKUP(N714,'[1]All Route Non-Bailment V76'!$A:$H,5,0),VLOOKUP(N714,'[1]TTVT AAT PxP Bailment EDC V76'!$A:$H,5,0)))</f>
        <v>Non Bailment</v>
      </c>
      <c r="B714" s="9" t="str">
        <f t="shared" si="50"/>
        <v>Completed</v>
      </c>
      <c r="C714" s="10">
        <f t="shared" si="53"/>
        <v>713</v>
      </c>
      <c r="D714" s="11" t="s">
        <v>182</v>
      </c>
      <c r="E714" s="12" t="s">
        <v>44</v>
      </c>
      <c r="F714" s="11" t="s">
        <v>0</v>
      </c>
      <c r="G714" s="11">
        <v>4404995</v>
      </c>
      <c r="H714" s="13" t="str">
        <f>IF(N714="","-",IFERROR(VLOOKUP(N714,'[1]All Route Non-Bailment V76'!$A:$H,7,0),VLOOKUP(N714,'[1]TTVT AAT PxP Bailment EDC V76'!$A:$H,7,0)))</f>
        <v>One way</v>
      </c>
      <c r="I714" s="11" t="s">
        <v>45</v>
      </c>
      <c r="J714" s="12">
        <f t="shared" si="49"/>
        <v>45268</v>
      </c>
      <c r="K714" s="12">
        <v>45268</v>
      </c>
      <c r="L714" s="12">
        <v>45268</v>
      </c>
      <c r="M714" s="12" t="s">
        <v>3</v>
      </c>
      <c r="N714" s="11" t="s">
        <v>519</v>
      </c>
      <c r="O714" s="13" t="str">
        <f>IF(N714="","-",IFERROR(VLOOKUP(N714,'[1]All Route Non-Bailment V76'!$A:$H,6,0),VLOOKUP(N714,'[1]TTVT AAT PxP Bailment EDC V76'!$A:$H,6,0)))</f>
        <v>21 - 30</v>
      </c>
      <c r="P714" s="11">
        <v>1</v>
      </c>
      <c r="Q714" s="11" t="s">
        <v>3</v>
      </c>
      <c r="R714" s="11" t="s">
        <v>3</v>
      </c>
      <c r="S714" s="13" t="str">
        <f>IF(N714="","-",IFERROR(VLOOKUP(N714,'[1]All Route Non-Bailment V76'!$A:$AF,32,0),VLOOKUP(N714,'[1]TTVT AAT PxP Bailment EDC V76'!$A:$AC,29,0)))</f>
        <v>6W</v>
      </c>
      <c r="T714" s="11" t="s">
        <v>48</v>
      </c>
      <c r="U714" s="11" t="s">
        <v>223</v>
      </c>
      <c r="V714" s="14" t="s">
        <v>224</v>
      </c>
      <c r="W714" s="11" t="s">
        <v>225</v>
      </c>
      <c r="X714" s="15" t="s">
        <v>397</v>
      </c>
      <c r="Y714" s="15" t="s">
        <v>398</v>
      </c>
      <c r="Z714" s="16" t="s">
        <v>3</v>
      </c>
      <c r="AA714" s="16" t="s">
        <v>3</v>
      </c>
      <c r="AB714" s="16" t="s">
        <v>3</v>
      </c>
      <c r="AC714" s="16" t="s">
        <v>3</v>
      </c>
      <c r="AD714" s="15" t="s">
        <v>3</v>
      </c>
      <c r="AE714" s="15" t="s">
        <v>3</v>
      </c>
      <c r="AF714" s="16" t="s">
        <v>3</v>
      </c>
      <c r="AG714" s="16" t="s">
        <v>3</v>
      </c>
      <c r="AH714" s="16" t="s">
        <v>3</v>
      </c>
      <c r="AI714" s="16" t="s">
        <v>3</v>
      </c>
      <c r="AJ714" s="15" t="s">
        <v>3</v>
      </c>
      <c r="AK714" s="15" t="s">
        <v>3</v>
      </c>
      <c r="AL714" s="16" t="s">
        <v>3</v>
      </c>
      <c r="AM714" s="16" t="s">
        <v>3</v>
      </c>
      <c r="AN714" s="16" t="s">
        <v>3</v>
      </c>
      <c r="AO714" s="16" t="s">
        <v>3</v>
      </c>
      <c r="AP714" s="16" t="s">
        <v>189</v>
      </c>
      <c r="AQ714" s="16" t="s">
        <v>3</v>
      </c>
      <c r="AR714" s="16" t="s">
        <v>3</v>
      </c>
      <c r="AS714" s="16" t="s">
        <v>3</v>
      </c>
      <c r="AT714" s="16" t="s">
        <v>3</v>
      </c>
      <c r="AU714" s="11" t="s">
        <v>3</v>
      </c>
      <c r="AV714" s="11" t="s">
        <v>3</v>
      </c>
      <c r="AW714" s="11" t="s">
        <v>3</v>
      </c>
      <c r="AX714" s="17" t="str">
        <f>VLOOKUP(G714,'[1]JDA data'!$D:$E,2,0)</f>
        <v>TGA267</v>
      </c>
      <c r="AY714" s="17" t="b">
        <f t="shared" si="51"/>
        <v>1</v>
      </c>
      <c r="AZ714" s="17" t="str">
        <f t="shared" si="52"/>
        <v>PPGT</v>
      </c>
    </row>
    <row r="715" spans="1:52" s="18" customFormat="1" ht="16.5" customHeight="1" x14ac:dyDescent="0.35">
      <c r="A715" s="8" t="str">
        <f>IF(N715="","-",IFERROR(VLOOKUP(N715,'[1]All Route Non-Bailment V76'!$A:$H,5,0),VLOOKUP(N715,'[1]TTVT AAT PxP Bailment EDC V76'!$A:$H,5,0)))</f>
        <v>Non Bailment</v>
      </c>
      <c r="B715" s="9" t="str">
        <f t="shared" si="50"/>
        <v>Completed</v>
      </c>
      <c r="C715" s="10">
        <f t="shared" si="53"/>
        <v>714</v>
      </c>
      <c r="D715" s="11" t="s">
        <v>190</v>
      </c>
      <c r="E715" s="12" t="s">
        <v>44</v>
      </c>
      <c r="F715" s="11" t="s">
        <v>0</v>
      </c>
      <c r="G715" s="11">
        <v>4408226</v>
      </c>
      <c r="H715" s="13" t="str">
        <f>IF(N715="","-",IFERROR(VLOOKUP(N715,'[1]All Route Non-Bailment V76'!$A:$H,7,0),VLOOKUP(N715,'[1]TTVT AAT PxP Bailment EDC V76'!$A:$H,7,0)))</f>
        <v>One way</v>
      </c>
      <c r="I715" s="11" t="s">
        <v>45</v>
      </c>
      <c r="J715" s="12">
        <f t="shared" si="49"/>
        <v>45268</v>
      </c>
      <c r="K715" s="12">
        <v>45268</v>
      </c>
      <c r="L715" s="12">
        <v>45268</v>
      </c>
      <c r="M715" s="12" t="s">
        <v>3</v>
      </c>
      <c r="N715" s="11" t="s">
        <v>519</v>
      </c>
      <c r="O715" s="13" t="str">
        <f>IF(N715="","-",IFERROR(VLOOKUP(N715,'[1]All Route Non-Bailment V76'!$A:$H,6,0),VLOOKUP(N715,'[1]TTVT AAT PxP Bailment EDC V76'!$A:$H,6,0)))</f>
        <v>21 - 30</v>
      </c>
      <c r="P715" s="11">
        <v>1</v>
      </c>
      <c r="Q715" s="11" t="s">
        <v>3</v>
      </c>
      <c r="R715" s="11" t="s">
        <v>3</v>
      </c>
      <c r="S715" s="13" t="str">
        <f>IF(N715="","-",IFERROR(VLOOKUP(N715,'[1]All Route Non-Bailment V76'!$A:$AF,32,0),VLOOKUP(N715,'[1]TTVT AAT PxP Bailment EDC V76'!$A:$AC,29,0)))</f>
        <v>6W</v>
      </c>
      <c r="T715" s="11" t="s">
        <v>48</v>
      </c>
      <c r="U715" s="11" t="s">
        <v>287</v>
      </c>
      <c r="V715" s="14" t="s">
        <v>288</v>
      </c>
      <c r="W715" s="11" t="s">
        <v>289</v>
      </c>
      <c r="X715" s="15" t="s">
        <v>397</v>
      </c>
      <c r="Y715" s="15" t="s">
        <v>398</v>
      </c>
      <c r="Z715" s="16" t="s">
        <v>3</v>
      </c>
      <c r="AA715" s="16" t="s">
        <v>3</v>
      </c>
      <c r="AB715" s="16" t="s">
        <v>3</v>
      </c>
      <c r="AC715" s="16" t="s">
        <v>3</v>
      </c>
      <c r="AD715" s="15" t="s">
        <v>3</v>
      </c>
      <c r="AE715" s="15" t="s">
        <v>3</v>
      </c>
      <c r="AF715" s="16" t="s">
        <v>3</v>
      </c>
      <c r="AG715" s="16" t="s">
        <v>3</v>
      </c>
      <c r="AH715" s="16" t="s">
        <v>3</v>
      </c>
      <c r="AI715" s="16" t="s">
        <v>3</v>
      </c>
      <c r="AJ715" s="15" t="s">
        <v>3</v>
      </c>
      <c r="AK715" s="15" t="s">
        <v>3</v>
      </c>
      <c r="AL715" s="16" t="s">
        <v>3</v>
      </c>
      <c r="AM715" s="16" t="s">
        <v>3</v>
      </c>
      <c r="AN715" s="16" t="s">
        <v>3</v>
      </c>
      <c r="AO715" s="16" t="s">
        <v>3</v>
      </c>
      <c r="AP715" s="16" t="s">
        <v>189</v>
      </c>
      <c r="AQ715" s="16" t="s">
        <v>3</v>
      </c>
      <c r="AR715" s="16" t="s">
        <v>3</v>
      </c>
      <c r="AS715" s="16" t="s">
        <v>3</v>
      </c>
      <c r="AT715" s="16" t="s">
        <v>3</v>
      </c>
      <c r="AU715" s="11" t="s">
        <v>3</v>
      </c>
      <c r="AV715" s="11" t="s">
        <v>3</v>
      </c>
      <c r="AW715" s="11" t="s">
        <v>3</v>
      </c>
      <c r="AX715" s="17" t="str">
        <f>VLOOKUP(G715,'[1]JDA data'!$D:$E,2,0)</f>
        <v>TGA267</v>
      </c>
      <c r="AY715" s="17" t="b">
        <f t="shared" si="51"/>
        <v>1</v>
      </c>
      <c r="AZ715" s="17" t="str">
        <f t="shared" si="52"/>
        <v>SPL</v>
      </c>
    </row>
    <row r="716" spans="1:52" s="18" customFormat="1" ht="16.5" customHeight="1" x14ac:dyDescent="0.35">
      <c r="A716" s="8" t="str">
        <f>IF(N716="","-",IFERROR(VLOOKUP(N716,'[1]All Route Non-Bailment V76'!$A:$H,5,0),VLOOKUP(N716,'[1]TTVT AAT PxP Bailment EDC V76'!$A:$H,5,0)))</f>
        <v>Non Bailment</v>
      </c>
      <c r="B716" s="9" t="str">
        <f t="shared" si="50"/>
        <v>Completed</v>
      </c>
      <c r="C716" s="10">
        <f t="shared" si="53"/>
        <v>715</v>
      </c>
      <c r="D716" s="11" t="s">
        <v>194</v>
      </c>
      <c r="E716" s="12" t="s">
        <v>44</v>
      </c>
      <c r="F716" s="11" t="s">
        <v>0</v>
      </c>
      <c r="G716" s="11">
        <v>4408227</v>
      </c>
      <c r="H716" s="13" t="str">
        <f>IF(N716="","-",IFERROR(VLOOKUP(N716,'[1]All Route Non-Bailment V76'!$A:$H,7,0),VLOOKUP(N716,'[1]TTVT AAT PxP Bailment EDC V76'!$A:$H,7,0)))</f>
        <v>One way</v>
      </c>
      <c r="I716" s="11" t="s">
        <v>45</v>
      </c>
      <c r="J716" s="12">
        <f t="shared" si="49"/>
        <v>45268</v>
      </c>
      <c r="K716" s="12">
        <v>45268</v>
      </c>
      <c r="L716" s="12">
        <v>45268</v>
      </c>
      <c r="M716" s="12" t="s">
        <v>3</v>
      </c>
      <c r="N716" s="11" t="s">
        <v>321</v>
      </c>
      <c r="O716" s="13" t="str">
        <f>IF(N716="","-",IFERROR(VLOOKUP(N716,'[1]All Route Non-Bailment V76'!$A:$H,6,0),VLOOKUP(N716,'[1]TTVT AAT PxP Bailment EDC V76'!$A:$H,6,0)))</f>
        <v>0 - 5</v>
      </c>
      <c r="P716" s="11">
        <v>1</v>
      </c>
      <c r="Q716" s="11" t="s">
        <v>3</v>
      </c>
      <c r="R716" s="11" t="s">
        <v>3</v>
      </c>
      <c r="S716" s="13" t="str">
        <f>IF(N716="","-",IFERROR(VLOOKUP(N716,'[1]All Route Non-Bailment V76'!$A:$AF,32,0),VLOOKUP(N716,'[1]TTVT AAT PxP Bailment EDC V76'!$A:$AC,29,0)))</f>
        <v>6W</v>
      </c>
      <c r="T716" s="11" t="s">
        <v>48</v>
      </c>
      <c r="U716" s="11" t="s">
        <v>195</v>
      </c>
      <c r="V716" s="14" t="s">
        <v>196</v>
      </c>
      <c r="W716" s="11" t="s">
        <v>197</v>
      </c>
      <c r="X716" s="15" t="s">
        <v>322</v>
      </c>
      <c r="Y716" s="15" t="s">
        <v>323</v>
      </c>
      <c r="Z716" s="16" t="s">
        <v>3</v>
      </c>
      <c r="AA716" s="16" t="s">
        <v>3</v>
      </c>
      <c r="AB716" s="16" t="s">
        <v>3</v>
      </c>
      <c r="AC716" s="16" t="s">
        <v>3</v>
      </c>
      <c r="AD716" s="15" t="s">
        <v>3</v>
      </c>
      <c r="AE716" s="15" t="s">
        <v>3</v>
      </c>
      <c r="AF716" s="16" t="s">
        <v>3</v>
      </c>
      <c r="AG716" s="16" t="s">
        <v>3</v>
      </c>
      <c r="AH716" s="16" t="s">
        <v>3</v>
      </c>
      <c r="AI716" s="16" t="s">
        <v>3</v>
      </c>
      <c r="AJ716" s="15" t="s">
        <v>3</v>
      </c>
      <c r="AK716" s="15" t="s">
        <v>3</v>
      </c>
      <c r="AL716" s="16" t="s">
        <v>3</v>
      </c>
      <c r="AM716" s="16" t="s">
        <v>3</v>
      </c>
      <c r="AN716" s="16" t="s">
        <v>3</v>
      </c>
      <c r="AO716" s="16" t="s">
        <v>3</v>
      </c>
      <c r="AP716" s="16" t="s">
        <v>324</v>
      </c>
      <c r="AQ716" s="16" t="s">
        <v>3</v>
      </c>
      <c r="AR716" s="16" t="s">
        <v>3</v>
      </c>
      <c r="AS716" s="16" t="s">
        <v>3</v>
      </c>
      <c r="AT716" s="16" t="s">
        <v>3</v>
      </c>
      <c r="AU716" s="11" t="s">
        <v>3</v>
      </c>
      <c r="AV716" s="11" t="s">
        <v>3</v>
      </c>
      <c r="AW716" s="11" t="s">
        <v>3</v>
      </c>
      <c r="AX716" s="17" t="str">
        <f>VLOOKUP(G716,'[1]JDA data'!$D:$E,2,0)</f>
        <v>TFA345</v>
      </c>
      <c r="AY716" s="17" t="b">
        <f t="shared" si="51"/>
        <v>1</v>
      </c>
      <c r="AZ716" s="17" t="str">
        <f t="shared" si="52"/>
        <v>SBA</v>
      </c>
    </row>
    <row r="717" spans="1:52" s="18" customFormat="1" ht="16.5" customHeight="1" x14ac:dyDescent="0.35">
      <c r="A717" s="8" t="str">
        <f>IF(N717="","-",IFERROR(VLOOKUP(N717,'[1]All Route Non-Bailment V76'!$A:$H,5,0),VLOOKUP(N717,'[1]TTVT AAT PxP Bailment EDC V76'!$A:$H,5,0)))</f>
        <v>Non Bailment</v>
      </c>
      <c r="B717" s="9" t="str">
        <f t="shared" si="50"/>
        <v>Completed</v>
      </c>
      <c r="C717" s="10">
        <f t="shared" si="53"/>
        <v>716</v>
      </c>
      <c r="D717" s="11" t="s">
        <v>182</v>
      </c>
      <c r="E717" s="12" t="s">
        <v>44</v>
      </c>
      <c r="F717" s="11" t="s">
        <v>0</v>
      </c>
      <c r="G717" s="11">
        <v>4404998</v>
      </c>
      <c r="H717" s="13" t="str">
        <f>IF(N717="","-",IFERROR(VLOOKUP(N717,'[1]All Route Non-Bailment V76'!$A:$H,7,0),VLOOKUP(N717,'[1]TTVT AAT PxP Bailment EDC V76'!$A:$H,7,0)))</f>
        <v>One way</v>
      </c>
      <c r="I717" s="11" t="s">
        <v>45</v>
      </c>
      <c r="J717" s="12">
        <f t="shared" si="49"/>
        <v>45268</v>
      </c>
      <c r="K717" s="12">
        <v>45268</v>
      </c>
      <c r="L717" s="12">
        <v>45268</v>
      </c>
      <c r="M717" s="12" t="s">
        <v>3</v>
      </c>
      <c r="N717" s="11" t="s">
        <v>349</v>
      </c>
      <c r="O717" s="13" t="str">
        <f>IF(N717="","-",IFERROR(VLOOKUP(N717,'[1]All Route Non-Bailment V76'!$A:$H,6,0),VLOOKUP(N717,'[1]TTVT AAT PxP Bailment EDC V76'!$A:$H,6,0)))</f>
        <v>6 - 10</v>
      </c>
      <c r="P717" s="11">
        <v>1</v>
      </c>
      <c r="Q717" s="11" t="s">
        <v>3</v>
      </c>
      <c r="R717" s="11" t="s">
        <v>3</v>
      </c>
      <c r="S717" s="13" t="str">
        <f>IF(N717="","-",IFERROR(VLOOKUP(N717,'[1]All Route Non-Bailment V76'!$A:$AF,32,0),VLOOKUP(N717,'[1]TTVT AAT PxP Bailment EDC V76'!$A:$AC,29,0)))</f>
        <v>6W</v>
      </c>
      <c r="T717" s="11" t="s">
        <v>48</v>
      </c>
      <c r="U717" s="11" t="s">
        <v>207</v>
      </c>
      <c r="V717" s="14" t="s">
        <v>208</v>
      </c>
      <c r="W717" s="11" t="s">
        <v>209</v>
      </c>
      <c r="X717" s="15" t="s">
        <v>354</v>
      </c>
      <c r="Y717" s="15" t="s">
        <v>355</v>
      </c>
      <c r="Z717" s="16" t="s">
        <v>3</v>
      </c>
      <c r="AA717" s="16" t="s">
        <v>3</v>
      </c>
      <c r="AB717" s="16" t="s">
        <v>3</v>
      </c>
      <c r="AC717" s="16" t="s">
        <v>3</v>
      </c>
      <c r="AD717" s="15" t="s">
        <v>3</v>
      </c>
      <c r="AE717" s="15" t="s">
        <v>3</v>
      </c>
      <c r="AF717" s="16" t="s">
        <v>3</v>
      </c>
      <c r="AG717" s="16" t="s">
        <v>3</v>
      </c>
      <c r="AH717" s="16" t="s">
        <v>3</v>
      </c>
      <c r="AI717" s="16" t="s">
        <v>3</v>
      </c>
      <c r="AJ717" s="15" t="s">
        <v>3</v>
      </c>
      <c r="AK717" s="15" t="s">
        <v>3</v>
      </c>
      <c r="AL717" s="16" t="s">
        <v>3</v>
      </c>
      <c r="AM717" s="16" t="s">
        <v>3</v>
      </c>
      <c r="AN717" s="16" t="s">
        <v>3</v>
      </c>
      <c r="AO717" s="16" t="s">
        <v>3</v>
      </c>
      <c r="AP717" s="16" t="s">
        <v>189</v>
      </c>
      <c r="AQ717" s="16" t="s">
        <v>3</v>
      </c>
      <c r="AR717" s="16" t="s">
        <v>3</v>
      </c>
      <c r="AS717" s="16" t="s">
        <v>3</v>
      </c>
      <c r="AT717" s="16" t="s">
        <v>3</v>
      </c>
      <c r="AU717" s="11" t="s">
        <v>3</v>
      </c>
      <c r="AV717" s="11" t="s">
        <v>3</v>
      </c>
      <c r="AW717" s="11" t="s">
        <v>3</v>
      </c>
      <c r="AX717" s="17" t="str">
        <f>VLOOKUP(G717,'[1]JDA data'!$D:$E,2,0)</f>
        <v>TGA285</v>
      </c>
      <c r="AY717" s="17" t="b">
        <f t="shared" si="51"/>
        <v>1</v>
      </c>
      <c r="AZ717" s="17" t="str">
        <f t="shared" si="52"/>
        <v>PPGT</v>
      </c>
    </row>
    <row r="718" spans="1:52" s="18" customFormat="1" ht="16.5" customHeight="1" x14ac:dyDescent="0.35">
      <c r="A718" s="8" t="str">
        <f>IF(N718="","-",IFERROR(VLOOKUP(N718,'[1]All Route Non-Bailment V76'!$A:$H,5,0),VLOOKUP(N718,'[1]TTVT AAT PxP Bailment EDC V76'!$A:$H,5,0)))</f>
        <v>Non Bailment</v>
      </c>
      <c r="B718" s="9" t="str">
        <f t="shared" si="50"/>
        <v>Completed</v>
      </c>
      <c r="C718" s="10">
        <f t="shared" si="53"/>
        <v>717</v>
      </c>
      <c r="D718" s="11" t="s">
        <v>190</v>
      </c>
      <c r="E718" s="12" t="s">
        <v>44</v>
      </c>
      <c r="F718" s="11" t="s">
        <v>0</v>
      </c>
      <c r="G718" s="11">
        <v>4404996</v>
      </c>
      <c r="H718" s="13" t="str">
        <f>IF(N718="","-",IFERROR(VLOOKUP(N718,'[1]All Route Non-Bailment V76'!$A:$H,7,0),VLOOKUP(N718,'[1]TTVT AAT PxP Bailment EDC V76'!$A:$H,7,0)))</f>
        <v>One way</v>
      </c>
      <c r="I718" s="11" t="s">
        <v>45</v>
      </c>
      <c r="J718" s="12">
        <f t="shared" si="49"/>
        <v>45268</v>
      </c>
      <c r="K718" s="12">
        <v>45268</v>
      </c>
      <c r="L718" s="12">
        <v>45268</v>
      </c>
      <c r="M718" s="12" t="s">
        <v>3</v>
      </c>
      <c r="N718" s="11" t="s">
        <v>520</v>
      </c>
      <c r="O718" s="13" t="str">
        <f>IF(N718="","-",IFERROR(VLOOKUP(N718,'[1]All Route Non-Bailment V76'!$A:$H,6,0),VLOOKUP(N718,'[1]TTVT AAT PxP Bailment EDC V76'!$A:$H,6,0)))</f>
        <v>0 - 5</v>
      </c>
      <c r="P718" s="11">
        <v>1</v>
      </c>
      <c r="Q718" s="11" t="s">
        <v>3</v>
      </c>
      <c r="R718" s="11" t="s">
        <v>3</v>
      </c>
      <c r="S718" s="13" t="str">
        <f>IF(N718="","-",IFERROR(VLOOKUP(N718,'[1]All Route Non-Bailment V76'!$A:$AF,32,0),VLOOKUP(N718,'[1]TTVT AAT PxP Bailment EDC V76'!$A:$AC,29,0)))</f>
        <v>6W</v>
      </c>
      <c r="T718" s="11" t="s">
        <v>48</v>
      </c>
      <c r="U718" s="11" t="s">
        <v>217</v>
      </c>
      <c r="V718" s="14" t="s">
        <v>218</v>
      </c>
      <c r="W718" s="11" t="s">
        <v>219</v>
      </c>
      <c r="X718" s="15" t="s">
        <v>434</v>
      </c>
      <c r="Y718" s="15" t="s">
        <v>435</v>
      </c>
      <c r="Z718" s="16" t="s">
        <v>3</v>
      </c>
      <c r="AA718" s="16" t="s">
        <v>3</v>
      </c>
      <c r="AB718" s="16" t="s">
        <v>3</v>
      </c>
      <c r="AC718" s="16" t="s">
        <v>3</v>
      </c>
      <c r="AD718" s="15" t="s">
        <v>3</v>
      </c>
      <c r="AE718" s="15" t="s">
        <v>3</v>
      </c>
      <c r="AF718" s="16" t="s">
        <v>3</v>
      </c>
      <c r="AG718" s="16" t="s">
        <v>3</v>
      </c>
      <c r="AH718" s="16" t="s">
        <v>3</v>
      </c>
      <c r="AI718" s="16" t="s">
        <v>3</v>
      </c>
      <c r="AJ718" s="15" t="s">
        <v>3</v>
      </c>
      <c r="AK718" s="15" t="s">
        <v>3</v>
      </c>
      <c r="AL718" s="16" t="s">
        <v>3</v>
      </c>
      <c r="AM718" s="16" t="s">
        <v>3</v>
      </c>
      <c r="AN718" s="16" t="s">
        <v>3</v>
      </c>
      <c r="AO718" s="16" t="s">
        <v>3</v>
      </c>
      <c r="AP718" s="16" t="s">
        <v>189</v>
      </c>
      <c r="AQ718" s="16" t="s">
        <v>3</v>
      </c>
      <c r="AR718" s="16" t="s">
        <v>3</v>
      </c>
      <c r="AS718" s="16" t="s">
        <v>3</v>
      </c>
      <c r="AT718" s="16" t="s">
        <v>3</v>
      </c>
      <c r="AU718" s="11" t="s">
        <v>3</v>
      </c>
      <c r="AV718" s="11" t="s">
        <v>3</v>
      </c>
      <c r="AW718" s="11" t="s">
        <v>3</v>
      </c>
      <c r="AX718" s="17" t="str">
        <f>VLOOKUP(G718,'[1]JDA data'!$D:$E,2,0)</f>
        <v>TGA275</v>
      </c>
      <c r="AY718" s="17" t="b">
        <f t="shared" si="51"/>
        <v>1</v>
      </c>
      <c r="AZ718" s="17" t="str">
        <f t="shared" si="52"/>
        <v>SPL</v>
      </c>
    </row>
    <row r="719" spans="1:52" s="18" customFormat="1" ht="16.5" customHeight="1" x14ac:dyDescent="0.35">
      <c r="A719" s="8" t="str">
        <f>IF(N719="","-",IFERROR(VLOOKUP(N719,'[1]All Route Non-Bailment V76'!$A:$H,5,0),VLOOKUP(N719,'[1]TTVT AAT PxP Bailment EDC V76'!$A:$H,5,0)))</f>
        <v>Non Bailment</v>
      </c>
      <c r="B719" s="9" t="str">
        <f t="shared" si="50"/>
        <v>Completed</v>
      </c>
      <c r="C719" s="10">
        <f t="shared" si="53"/>
        <v>718</v>
      </c>
      <c r="D719" s="11" t="s">
        <v>190</v>
      </c>
      <c r="E719" s="12" t="s">
        <v>44</v>
      </c>
      <c r="F719" s="11" t="s">
        <v>0</v>
      </c>
      <c r="G719" s="11">
        <v>4405001</v>
      </c>
      <c r="H719" s="13" t="str">
        <f>IF(N719="","-",IFERROR(VLOOKUP(N719,'[1]All Route Non-Bailment V76'!$A:$H,7,0),VLOOKUP(N719,'[1]TTVT AAT PxP Bailment EDC V76'!$A:$H,7,0)))</f>
        <v>One way</v>
      </c>
      <c r="I719" s="11" t="s">
        <v>45</v>
      </c>
      <c r="J719" s="12">
        <f t="shared" si="49"/>
        <v>45268</v>
      </c>
      <c r="K719" s="12">
        <v>45268</v>
      </c>
      <c r="L719" s="12">
        <v>45268</v>
      </c>
      <c r="M719" s="12" t="s">
        <v>3</v>
      </c>
      <c r="N719" s="11" t="s">
        <v>521</v>
      </c>
      <c r="O719" s="13" t="str">
        <f>IF(N719="","-",IFERROR(VLOOKUP(N719,'[1]All Route Non-Bailment V76'!$A:$H,6,0),VLOOKUP(N719,'[1]TTVT AAT PxP Bailment EDC V76'!$A:$H,6,0)))</f>
        <v>11 - 20</v>
      </c>
      <c r="P719" s="11">
        <v>1</v>
      </c>
      <c r="Q719" s="11" t="s">
        <v>3</v>
      </c>
      <c r="R719" s="11" t="s">
        <v>3</v>
      </c>
      <c r="S719" s="13" t="str">
        <f>IF(N719="","-",IFERROR(VLOOKUP(N719,'[1]All Route Non-Bailment V76'!$A:$AF,32,0),VLOOKUP(N719,'[1]TTVT AAT PxP Bailment EDC V76'!$A:$AC,29,0)))</f>
        <v>6W</v>
      </c>
      <c r="T719" s="11" t="s">
        <v>48</v>
      </c>
      <c r="U719" s="11" t="s">
        <v>278</v>
      </c>
      <c r="V719" s="14" t="s">
        <v>279</v>
      </c>
      <c r="W719" s="11" t="s">
        <v>280</v>
      </c>
      <c r="X719" s="15" t="s">
        <v>430</v>
      </c>
      <c r="Y719" s="15" t="s">
        <v>431</v>
      </c>
      <c r="Z719" s="16" t="s">
        <v>3</v>
      </c>
      <c r="AA719" s="16" t="s">
        <v>3</v>
      </c>
      <c r="AB719" s="16" t="s">
        <v>3</v>
      </c>
      <c r="AC719" s="16" t="s">
        <v>3</v>
      </c>
      <c r="AD719" s="15" t="s">
        <v>3</v>
      </c>
      <c r="AE719" s="15" t="s">
        <v>3</v>
      </c>
      <c r="AF719" s="16" t="s">
        <v>3</v>
      </c>
      <c r="AG719" s="16" t="s">
        <v>3</v>
      </c>
      <c r="AH719" s="16" t="s">
        <v>3</v>
      </c>
      <c r="AI719" s="16" t="s">
        <v>3</v>
      </c>
      <c r="AJ719" s="15" t="s">
        <v>3</v>
      </c>
      <c r="AK719" s="15" t="s">
        <v>3</v>
      </c>
      <c r="AL719" s="16" t="s">
        <v>3</v>
      </c>
      <c r="AM719" s="16" t="s">
        <v>3</v>
      </c>
      <c r="AN719" s="16" t="s">
        <v>3</v>
      </c>
      <c r="AO719" s="16" t="s">
        <v>3</v>
      </c>
      <c r="AP719" s="16" t="s">
        <v>189</v>
      </c>
      <c r="AQ719" s="16" t="s">
        <v>3</v>
      </c>
      <c r="AR719" s="16" t="s">
        <v>3</v>
      </c>
      <c r="AS719" s="16" t="s">
        <v>3</v>
      </c>
      <c r="AT719" s="16" t="s">
        <v>3</v>
      </c>
      <c r="AU719" s="11" t="s">
        <v>3</v>
      </c>
      <c r="AV719" s="11" t="s">
        <v>3</v>
      </c>
      <c r="AW719" s="11" t="s">
        <v>3</v>
      </c>
      <c r="AX719" s="17" t="str">
        <f>VLOOKUP(G719,'[1]JDA data'!$D:$E,2,0)</f>
        <v>TGA573</v>
      </c>
      <c r="AY719" s="17" t="b">
        <f t="shared" si="51"/>
        <v>1</v>
      </c>
      <c r="AZ719" s="17" t="str">
        <f t="shared" si="52"/>
        <v>SPL</v>
      </c>
    </row>
    <row r="720" spans="1:52" s="18" customFormat="1" ht="16.5" customHeight="1" x14ac:dyDescent="0.35">
      <c r="A720" s="8" t="str">
        <f>IF(N720="","-",IFERROR(VLOOKUP(N720,'[1]All Route Non-Bailment V76'!$A:$H,5,0),VLOOKUP(N720,'[1]TTVT AAT PxP Bailment EDC V76'!$A:$H,5,0)))</f>
        <v>Non Bailment</v>
      </c>
      <c r="B720" s="9" t="str">
        <f t="shared" si="50"/>
        <v>Completed</v>
      </c>
      <c r="C720" s="10">
        <f t="shared" si="53"/>
        <v>719</v>
      </c>
      <c r="D720" s="11" t="s">
        <v>182</v>
      </c>
      <c r="E720" s="12" t="s">
        <v>44</v>
      </c>
      <c r="F720" s="11" t="s">
        <v>0</v>
      </c>
      <c r="G720" s="11">
        <v>4405000</v>
      </c>
      <c r="H720" s="13" t="str">
        <f>IF(N720="","-",IFERROR(VLOOKUP(N720,'[1]All Route Non-Bailment V76'!$A:$H,7,0),VLOOKUP(N720,'[1]TTVT AAT PxP Bailment EDC V76'!$A:$H,7,0)))</f>
        <v>One way</v>
      </c>
      <c r="I720" s="11" t="s">
        <v>45</v>
      </c>
      <c r="J720" s="12">
        <f t="shared" si="49"/>
        <v>45268</v>
      </c>
      <c r="K720" s="12">
        <v>45268</v>
      </c>
      <c r="L720" s="12">
        <v>45268</v>
      </c>
      <c r="M720" s="12" t="s">
        <v>3</v>
      </c>
      <c r="N720" s="11" t="s">
        <v>362</v>
      </c>
      <c r="O720" s="13" t="str">
        <f>IF(N720="","-",IFERROR(VLOOKUP(N720,'[1]All Route Non-Bailment V76'!$A:$H,6,0),VLOOKUP(N720,'[1]TTVT AAT PxP Bailment EDC V76'!$A:$H,6,0)))</f>
        <v>11 - 20</v>
      </c>
      <c r="P720" s="11">
        <v>1</v>
      </c>
      <c r="Q720" s="11" t="s">
        <v>3</v>
      </c>
      <c r="R720" s="11" t="s">
        <v>3</v>
      </c>
      <c r="S720" s="13" t="str">
        <f>IF(N720="","-",IFERROR(VLOOKUP(N720,'[1]All Route Non-Bailment V76'!$A:$AF,32,0),VLOOKUP(N720,'[1]TTVT AAT PxP Bailment EDC V76'!$A:$AC,29,0)))</f>
        <v>6W</v>
      </c>
      <c r="T720" s="11" t="s">
        <v>48</v>
      </c>
      <c r="U720" s="11" t="s">
        <v>233</v>
      </c>
      <c r="V720" s="14" t="s">
        <v>234</v>
      </c>
      <c r="W720" s="11" t="s">
        <v>235</v>
      </c>
      <c r="X720" s="15" t="s">
        <v>363</v>
      </c>
      <c r="Y720" s="15" t="s">
        <v>364</v>
      </c>
      <c r="Z720" s="16" t="s">
        <v>3</v>
      </c>
      <c r="AA720" s="16" t="s">
        <v>3</v>
      </c>
      <c r="AB720" s="16" t="s">
        <v>3</v>
      </c>
      <c r="AC720" s="16" t="s">
        <v>3</v>
      </c>
      <c r="AD720" s="15" t="s">
        <v>3</v>
      </c>
      <c r="AE720" s="15" t="s">
        <v>3</v>
      </c>
      <c r="AF720" s="16" t="s">
        <v>3</v>
      </c>
      <c r="AG720" s="16" t="s">
        <v>3</v>
      </c>
      <c r="AH720" s="16" t="s">
        <v>3</v>
      </c>
      <c r="AI720" s="16" t="s">
        <v>3</v>
      </c>
      <c r="AJ720" s="15" t="s">
        <v>3</v>
      </c>
      <c r="AK720" s="15" t="s">
        <v>3</v>
      </c>
      <c r="AL720" s="16" t="s">
        <v>3</v>
      </c>
      <c r="AM720" s="16" t="s">
        <v>3</v>
      </c>
      <c r="AN720" s="16" t="s">
        <v>3</v>
      </c>
      <c r="AO720" s="16" t="s">
        <v>3</v>
      </c>
      <c r="AP720" s="16" t="s">
        <v>189</v>
      </c>
      <c r="AQ720" s="16" t="s">
        <v>3</v>
      </c>
      <c r="AR720" s="16" t="s">
        <v>3</v>
      </c>
      <c r="AS720" s="16" t="s">
        <v>3</v>
      </c>
      <c r="AT720" s="16" t="s">
        <v>3</v>
      </c>
      <c r="AU720" s="11" t="s">
        <v>3</v>
      </c>
      <c r="AV720" s="11" t="s">
        <v>3</v>
      </c>
      <c r="AW720" s="11" t="s">
        <v>3</v>
      </c>
      <c r="AX720" s="17" t="str">
        <f>VLOOKUP(G720,'[1]JDA data'!$D:$E,2,0)</f>
        <v>TGA464</v>
      </c>
      <c r="AY720" s="17" t="b">
        <f t="shared" si="51"/>
        <v>1</v>
      </c>
      <c r="AZ720" s="17" t="str">
        <f t="shared" si="52"/>
        <v>PPGT</v>
      </c>
    </row>
    <row r="721" spans="1:52" s="18" customFormat="1" ht="16.5" customHeight="1" x14ac:dyDescent="0.35">
      <c r="A721" s="8" t="str">
        <f>IF(N721="","-",IFERROR(VLOOKUP(N721,'[1]All Route Non-Bailment V76'!$A:$H,5,0),VLOOKUP(N721,'[1]TTVT AAT PxP Bailment EDC V76'!$A:$H,5,0)))</f>
        <v>Non Bailment</v>
      </c>
      <c r="B721" s="9" t="str">
        <f t="shared" si="50"/>
        <v>Completed</v>
      </c>
      <c r="C721" s="10">
        <f t="shared" si="53"/>
        <v>720</v>
      </c>
      <c r="D721" s="11" t="s">
        <v>190</v>
      </c>
      <c r="E721" s="12" t="s">
        <v>44</v>
      </c>
      <c r="F721" s="11" t="s">
        <v>0</v>
      </c>
      <c r="G721" s="11">
        <v>4404812</v>
      </c>
      <c r="H721" s="13" t="str">
        <f>IF(N721="","-",IFERROR(VLOOKUP(N721,'[1]All Route Non-Bailment V76'!$A:$H,7,0),VLOOKUP(N721,'[1]TTVT AAT PxP Bailment EDC V76'!$A:$H,7,0)))</f>
        <v>One way</v>
      </c>
      <c r="I721" s="11" t="s">
        <v>45</v>
      </c>
      <c r="J721" s="12">
        <f t="shared" si="49"/>
        <v>45268</v>
      </c>
      <c r="K721" s="12">
        <v>45268</v>
      </c>
      <c r="L721" s="12">
        <v>45268</v>
      </c>
      <c r="M721" s="12" t="s">
        <v>3</v>
      </c>
      <c r="N721" s="11" t="s">
        <v>294</v>
      </c>
      <c r="O721" s="13" t="str">
        <f>IF(N721="","-",IFERROR(VLOOKUP(N721,'[1]All Route Non-Bailment V76'!$A:$H,6,0),VLOOKUP(N721,'[1]TTVT AAT PxP Bailment EDC V76'!$A:$H,6,0)))</f>
        <v>21 - 30</v>
      </c>
      <c r="P721" s="11">
        <v>1</v>
      </c>
      <c r="Q721" s="11" t="s">
        <v>3</v>
      </c>
      <c r="R721" s="11" t="s">
        <v>3</v>
      </c>
      <c r="S721" s="13" t="str">
        <f>IF(N721="","-",IFERROR(VLOOKUP(N721,'[1]All Route Non-Bailment V76'!$A:$AF,32,0),VLOOKUP(N721,'[1]TTVT AAT PxP Bailment EDC V76'!$A:$AC,29,0)))</f>
        <v>6W</v>
      </c>
      <c r="T721" s="11" t="s">
        <v>48</v>
      </c>
      <c r="U721" s="11" t="s">
        <v>266</v>
      </c>
      <c r="V721" s="14" t="s">
        <v>267</v>
      </c>
      <c r="W721" s="11" t="s">
        <v>268</v>
      </c>
      <c r="X721" s="15" t="s">
        <v>295</v>
      </c>
      <c r="Y721" s="15" t="s">
        <v>296</v>
      </c>
      <c r="Z721" s="16" t="s">
        <v>3</v>
      </c>
      <c r="AA721" s="16" t="s">
        <v>3</v>
      </c>
      <c r="AB721" s="16" t="s">
        <v>3</v>
      </c>
      <c r="AC721" s="16" t="s">
        <v>3</v>
      </c>
      <c r="AD721" s="15" t="s">
        <v>3</v>
      </c>
      <c r="AE721" s="15" t="s">
        <v>3</v>
      </c>
      <c r="AF721" s="16" t="s">
        <v>3</v>
      </c>
      <c r="AG721" s="16" t="s">
        <v>3</v>
      </c>
      <c r="AH721" s="16" t="s">
        <v>3</v>
      </c>
      <c r="AI721" s="16" t="s">
        <v>3</v>
      </c>
      <c r="AJ721" s="15" t="s">
        <v>3</v>
      </c>
      <c r="AK721" s="15" t="s">
        <v>3</v>
      </c>
      <c r="AL721" s="16" t="s">
        <v>3</v>
      </c>
      <c r="AM721" s="16" t="s">
        <v>3</v>
      </c>
      <c r="AN721" s="16" t="s">
        <v>3</v>
      </c>
      <c r="AO721" s="16" t="s">
        <v>3</v>
      </c>
      <c r="AP721" s="16" t="s">
        <v>189</v>
      </c>
      <c r="AQ721" s="16" t="s">
        <v>3</v>
      </c>
      <c r="AR721" s="16" t="s">
        <v>3</v>
      </c>
      <c r="AS721" s="16" t="s">
        <v>3</v>
      </c>
      <c r="AT721" s="16" t="s">
        <v>3</v>
      </c>
      <c r="AU721" s="11" t="s">
        <v>3</v>
      </c>
      <c r="AV721" s="11" t="s">
        <v>3</v>
      </c>
      <c r="AW721" s="11" t="s">
        <v>3</v>
      </c>
      <c r="AX721" s="17" t="str">
        <f>VLOOKUP(G721,'[1]JDA data'!$D:$E,2,0)</f>
        <v>TGA949</v>
      </c>
      <c r="AY721" s="17" t="b">
        <f t="shared" si="51"/>
        <v>1</v>
      </c>
      <c r="AZ721" s="17" t="str">
        <f t="shared" si="52"/>
        <v>SPL</v>
      </c>
    </row>
    <row r="722" spans="1:52" s="18" customFormat="1" ht="16.5" customHeight="1" x14ac:dyDescent="0.35">
      <c r="A722" s="8" t="str">
        <f>IF(N722="","-",IFERROR(VLOOKUP(N722,'[1]All Route Non-Bailment V76'!$A:$H,5,0),VLOOKUP(N722,'[1]TTVT AAT PxP Bailment EDC V76'!$A:$H,5,0)))</f>
        <v>Non Bailment</v>
      </c>
      <c r="B722" s="9" t="str">
        <f t="shared" si="50"/>
        <v>Completed</v>
      </c>
      <c r="C722" s="10">
        <f t="shared" si="53"/>
        <v>721</v>
      </c>
      <c r="D722" s="11" t="s">
        <v>229</v>
      </c>
      <c r="E722" s="12" t="s">
        <v>44</v>
      </c>
      <c r="F722" s="11" t="s">
        <v>0</v>
      </c>
      <c r="G722" s="11">
        <v>4404802</v>
      </c>
      <c r="H722" s="13" t="str">
        <f>IF(N722="","-",IFERROR(VLOOKUP(N722,'[1]All Route Non-Bailment V76'!$A:$H,7,0),VLOOKUP(N722,'[1]TTVT AAT PxP Bailment EDC V76'!$A:$H,7,0)))</f>
        <v>One way</v>
      </c>
      <c r="I722" s="11" t="s">
        <v>45</v>
      </c>
      <c r="J722" s="12">
        <f t="shared" si="49"/>
        <v>45268</v>
      </c>
      <c r="K722" s="12">
        <v>45268</v>
      </c>
      <c r="L722" s="12">
        <v>45268</v>
      </c>
      <c r="M722" s="12" t="s">
        <v>3</v>
      </c>
      <c r="N722" s="11" t="s">
        <v>340</v>
      </c>
      <c r="O722" s="13" t="str">
        <f>IF(N722="","-",IFERROR(VLOOKUP(N722,'[1]All Route Non-Bailment V76'!$A:$H,6,0),VLOOKUP(N722,'[1]TTVT AAT PxP Bailment EDC V76'!$A:$H,6,0)))</f>
        <v>21 - 30</v>
      </c>
      <c r="P722" s="11">
        <v>1</v>
      </c>
      <c r="Q722" s="11" t="s">
        <v>3</v>
      </c>
      <c r="R722" s="11" t="s">
        <v>3</v>
      </c>
      <c r="S722" s="13" t="str">
        <f>IF(N722="","-",IFERROR(VLOOKUP(N722,'[1]All Route Non-Bailment V76'!$A:$AF,32,0),VLOOKUP(N722,'[1]TTVT AAT PxP Bailment EDC V76'!$A:$AC,29,0)))</f>
        <v>6W</v>
      </c>
      <c r="T722" s="11" t="s">
        <v>48</v>
      </c>
      <c r="U722" s="11" t="s">
        <v>230</v>
      </c>
      <c r="V722" s="14" t="s">
        <v>231</v>
      </c>
      <c r="W722" s="11" t="s">
        <v>232</v>
      </c>
      <c r="X722" s="15" t="s">
        <v>341</v>
      </c>
      <c r="Y722" s="15" t="s">
        <v>342</v>
      </c>
      <c r="Z722" s="16" t="s">
        <v>3</v>
      </c>
      <c r="AA722" s="16" t="s">
        <v>3</v>
      </c>
      <c r="AB722" s="16" t="s">
        <v>3</v>
      </c>
      <c r="AC722" s="16" t="s">
        <v>3</v>
      </c>
      <c r="AD722" s="15" t="s">
        <v>3</v>
      </c>
      <c r="AE722" s="15" t="s">
        <v>3</v>
      </c>
      <c r="AF722" s="16" t="s">
        <v>3</v>
      </c>
      <c r="AG722" s="16" t="s">
        <v>3</v>
      </c>
      <c r="AH722" s="16" t="s">
        <v>3</v>
      </c>
      <c r="AI722" s="16" t="s">
        <v>3</v>
      </c>
      <c r="AJ722" s="15" t="s">
        <v>3</v>
      </c>
      <c r="AK722" s="15" t="s">
        <v>3</v>
      </c>
      <c r="AL722" s="16" t="s">
        <v>3</v>
      </c>
      <c r="AM722" s="16" t="s">
        <v>3</v>
      </c>
      <c r="AN722" s="16" t="s">
        <v>3</v>
      </c>
      <c r="AO722" s="16" t="s">
        <v>3</v>
      </c>
      <c r="AP722" s="16" t="s">
        <v>189</v>
      </c>
      <c r="AQ722" s="16" t="s">
        <v>3</v>
      </c>
      <c r="AR722" s="16" t="s">
        <v>3</v>
      </c>
      <c r="AS722" s="16" t="s">
        <v>3</v>
      </c>
      <c r="AT722" s="16" t="s">
        <v>3</v>
      </c>
      <c r="AU722" s="11" t="s">
        <v>3</v>
      </c>
      <c r="AV722" s="11" t="s">
        <v>3</v>
      </c>
      <c r="AW722" s="11" t="s">
        <v>3</v>
      </c>
      <c r="AX722" s="17" t="str">
        <f>VLOOKUP(G722,'[1]JDA data'!$D:$E,2,0)</f>
        <v>TGA960</v>
      </c>
      <c r="AY722" s="17" t="b">
        <f t="shared" si="51"/>
        <v>1</v>
      </c>
      <c r="AZ722" s="17" t="str">
        <f t="shared" si="52"/>
        <v>RRCS</v>
      </c>
    </row>
    <row r="723" spans="1:52" s="18" customFormat="1" ht="16.5" customHeight="1" x14ac:dyDescent="0.35">
      <c r="A723" s="8" t="str">
        <f>IF(N723="","-",IFERROR(VLOOKUP(N723,'[1]All Route Non-Bailment V76'!$A:$H,5,0),VLOOKUP(N723,'[1]TTVT AAT PxP Bailment EDC V76'!$A:$H,5,0)))</f>
        <v>Non Bailment</v>
      </c>
      <c r="B723" s="9" t="str">
        <f t="shared" si="50"/>
        <v>Completed</v>
      </c>
      <c r="C723" s="10">
        <f t="shared" si="53"/>
        <v>722</v>
      </c>
      <c r="D723" s="11" t="s">
        <v>182</v>
      </c>
      <c r="E723" s="12" t="s">
        <v>44</v>
      </c>
      <c r="F723" s="11" t="s">
        <v>0</v>
      </c>
      <c r="G723" s="11">
        <v>4404967</v>
      </c>
      <c r="H723" s="13" t="str">
        <f>IF(N723="","-",IFERROR(VLOOKUP(N723,'[1]All Route Non-Bailment V76'!$A:$H,7,0),VLOOKUP(N723,'[1]TTVT AAT PxP Bailment EDC V76'!$A:$H,7,0)))</f>
        <v>One way</v>
      </c>
      <c r="I723" s="11" t="s">
        <v>45</v>
      </c>
      <c r="J723" s="12">
        <f t="shared" si="49"/>
        <v>45268</v>
      </c>
      <c r="K723" s="12">
        <v>45268</v>
      </c>
      <c r="L723" s="12">
        <v>45268</v>
      </c>
      <c r="M723" s="12" t="s">
        <v>3</v>
      </c>
      <c r="N723" s="11" t="s">
        <v>522</v>
      </c>
      <c r="O723" s="13" t="str">
        <f>IF(N723="","-",IFERROR(VLOOKUP(N723,'[1]All Route Non-Bailment V76'!$A:$H,6,0),VLOOKUP(N723,'[1]TTVT AAT PxP Bailment EDC V76'!$A:$H,6,0)))</f>
        <v>21 - 30</v>
      </c>
      <c r="P723" s="11">
        <v>1</v>
      </c>
      <c r="Q723" s="11" t="s">
        <v>3</v>
      </c>
      <c r="R723" s="11" t="s">
        <v>3</v>
      </c>
      <c r="S723" s="13" t="str">
        <f>IF(N723="","-",IFERROR(VLOOKUP(N723,'[1]All Route Non-Bailment V76'!$A:$AF,32,0),VLOOKUP(N723,'[1]TTVT AAT PxP Bailment EDC V76'!$A:$AC,29,0)))</f>
        <v>6W</v>
      </c>
      <c r="T723" s="11" t="s">
        <v>48</v>
      </c>
      <c r="U723" s="11" t="s">
        <v>447</v>
      </c>
      <c r="V723" s="14" t="s">
        <v>377</v>
      </c>
      <c r="W723" s="11" t="s">
        <v>378</v>
      </c>
      <c r="X723" s="15" t="s">
        <v>523</v>
      </c>
      <c r="Y723" s="15" t="s">
        <v>524</v>
      </c>
      <c r="Z723" s="16" t="s">
        <v>3</v>
      </c>
      <c r="AA723" s="16" t="s">
        <v>3</v>
      </c>
      <c r="AB723" s="16" t="s">
        <v>3</v>
      </c>
      <c r="AC723" s="16" t="s">
        <v>3</v>
      </c>
      <c r="AD723" s="15" t="s">
        <v>3</v>
      </c>
      <c r="AE723" s="15" t="s">
        <v>3</v>
      </c>
      <c r="AF723" s="16" t="s">
        <v>3</v>
      </c>
      <c r="AG723" s="16" t="s">
        <v>3</v>
      </c>
      <c r="AH723" s="16" t="s">
        <v>3</v>
      </c>
      <c r="AI723" s="16" t="s">
        <v>3</v>
      </c>
      <c r="AJ723" s="15" t="s">
        <v>3</v>
      </c>
      <c r="AK723" s="15" t="s">
        <v>3</v>
      </c>
      <c r="AL723" s="16" t="s">
        <v>3</v>
      </c>
      <c r="AM723" s="16" t="s">
        <v>3</v>
      </c>
      <c r="AN723" s="16" t="s">
        <v>3</v>
      </c>
      <c r="AO723" s="16" t="s">
        <v>3</v>
      </c>
      <c r="AP723" s="16" t="s">
        <v>189</v>
      </c>
      <c r="AQ723" s="16" t="s">
        <v>3</v>
      </c>
      <c r="AR723" s="16" t="s">
        <v>3</v>
      </c>
      <c r="AS723" s="16" t="s">
        <v>3</v>
      </c>
      <c r="AT723" s="16" t="s">
        <v>3</v>
      </c>
      <c r="AU723" s="11" t="s">
        <v>3</v>
      </c>
      <c r="AV723" s="11" t="s">
        <v>3</v>
      </c>
      <c r="AW723" s="11" t="s">
        <v>3</v>
      </c>
      <c r="AX723" s="17" t="str">
        <f>VLOOKUP(G723,'[1]JDA data'!$D:$E,2,0)</f>
        <v>TGA962</v>
      </c>
      <c r="AY723" s="17" t="b">
        <f t="shared" si="51"/>
        <v>1</v>
      </c>
      <c r="AZ723" s="17" t="str">
        <f t="shared" si="52"/>
        <v>PPGT</v>
      </c>
    </row>
    <row r="724" spans="1:52" s="18" customFormat="1" ht="16.5" customHeight="1" x14ac:dyDescent="0.35">
      <c r="A724" s="8" t="str">
        <f>IF(N724="","-",IFERROR(VLOOKUP(N724,'[1]All Route Non-Bailment V76'!$A:$H,5,0),VLOOKUP(N724,'[1]TTVT AAT PxP Bailment EDC V76'!$A:$H,5,0)))</f>
        <v>Non Bailment</v>
      </c>
      <c r="B724" s="9" t="str">
        <f t="shared" si="50"/>
        <v>Completed</v>
      </c>
      <c r="C724" s="10">
        <f t="shared" si="53"/>
        <v>723</v>
      </c>
      <c r="D724" s="11" t="s">
        <v>182</v>
      </c>
      <c r="E724" s="12" t="s">
        <v>44</v>
      </c>
      <c r="F724" s="11" t="s">
        <v>0</v>
      </c>
      <c r="G724" s="11">
        <v>4408228</v>
      </c>
      <c r="H724" s="13" t="str">
        <f>IF(N724="","-",IFERROR(VLOOKUP(N724,'[1]All Route Non-Bailment V76'!$A:$H,7,0),VLOOKUP(N724,'[1]TTVT AAT PxP Bailment EDC V76'!$A:$H,7,0)))</f>
        <v>One way</v>
      </c>
      <c r="I724" s="11" t="s">
        <v>45</v>
      </c>
      <c r="J724" s="12">
        <f t="shared" si="49"/>
        <v>45268</v>
      </c>
      <c r="K724" s="12">
        <v>45268</v>
      </c>
      <c r="L724" s="12">
        <v>45268</v>
      </c>
      <c r="M724" s="12" t="s">
        <v>3</v>
      </c>
      <c r="N724" s="11" t="s">
        <v>525</v>
      </c>
      <c r="O724" s="13" t="str">
        <f>IF(N724="","-",IFERROR(VLOOKUP(N724,'[1]All Route Non-Bailment V76'!$A:$H,6,0),VLOOKUP(N724,'[1]TTVT AAT PxP Bailment EDC V76'!$A:$H,6,0)))</f>
        <v>21 - 30</v>
      </c>
      <c r="P724" s="11">
        <v>1</v>
      </c>
      <c r="Q724" s="11" t="s">
        <v>3</v>
      </c>
      <c r="R724" s="11" t="s">
        <v>3</v>
      </c>
      <c r="S724" s="13" t="str">
        <f>IF(N724="","-",IFERROR(VLOOKUP(N724,'[1]All Route Non-Bailment V76'!$A:$AF,32,0),VLOOKUP(N724,'[1]TTVT AAT PxP Bailment EDC V76'!$A:$AC,29,0)))</f>
        <v>6W</v>
      </c>
      <c r="T724" s="11" t="s">
        <v>350</v>
      </c>
      <c r="U724" s="11" t="s">
        <v>351</v>
      </c>
      <c r="V724" s="14" t="s">
        <v>352</v>
      </c>
      <c r="W724" s="11" t="s">
        <v>353</v>
      </c>
      <c r="X724" s="15" t="s">
        <v>414</v>
      </c>
      <c r="Y724" s="15" t="s">
        <v>398</v>
      </c>
      <c r="Z724" s="16" t="s">
        <v>3</v>
      </c>
      <c r="AA724" s="16" t="s">
        <v>3</v>
      </c>
      <c r="AB724" s="16" t="s">
        <v>3</v>
      </c>
      <c r="AC724" s="16" t="s">
        <v>3</v>
      </c>
      <c r="AD724" s="15" t="s">
        <v>3</v>
      </c>
      <c r="AE724" s="15" t="s">
        <v>3</v>
      </c>
      <c r="AF724" s="16" t="s">
        <v>3</v>
      </c>
      <c r="AG724" s="16" t="s">
        <v>3</v>
      </c>
      <c r="AH724" s="16" t="s">
        <v>3</v>
      </c>
      <c r="AI724" s="16" t="s">
        <v>3</v>
      </c>
      <c r="AJ724" s="15" t="s">
        <v>3</v>
      </c>
      <c r="AK724" s="15" t="s">
        <v>3</v>
      </c>
      <c r="AL724" s="16" t="s">
        <v>3</v>
      </c>
      <c r="AM724" s="16" t="s">
        <v>3</v>
      </c>
      <c r="AN724" s="16" t="s">
        <v>3</v>
      </c>
      <c r="AO724" s="16" t="s">
        <v>3</v>
      </c>
      <c r="AP724" s="16" t="s">
        <v>189</v>
      </c>
      <c r="AQ724" s="16" t="s">
        <v>3</v>
      </c>
      <c r="AR724" s="16" t="s">
        <v>3</v>
      </c>
      <c r="AS724" s="16" t="s">
        <v>3</v>
      </c>
      <c r="AT724" s="16" t="s">
        <v>3</v>
      </c>
      <c r="AU724" s="11" t="s">
        <v>3</v>
      </c>
      <c r="AV724" s="11" t="s">
        <v>3</v>
      </c>
      <c r="AW724" s="11" t="s">
        <v>3</v>
      </c>
      <c r="AX724" s="17" t="str">
        <f>VLOOKUP(G724,'[1]JDA data'!$D:$E,2,0)</f>
        <v>TGA947</v>
      </c>
      <c r="AY724" s="17" t="b">
        <f t="shared" si="51"/>
        <v>1</v>
      </c>
      <c r="AZ724" s="17" t="str">
        <f t="shared" si="52"/>
        <v>PPGT</v>
      </c>
    </row>
    <row r="725" spans="1:52" s="18" customFormat="1" ht="16.5" customHeight="1" x14ac:dyDescent="0.35">
      <c r="A725" s="8" t="str">
        <f>IF(N725="","-",IFERROR(VLOOKUP(N725,'[1]All Route Non-Bailment V76'!$A:$H,5,0),VLOOKUP(N725,'[1]TTVT AAT PxP Bailment EDC V76'!$A:$H,5,0)))</f>
        <v>Non Bailment</v>
      </c>
      <c r="B725" s="9" t="str">
        <f t="shared" si="50"/>
        <v>Completed</v>
      </c>
      <c r="C725" s="10">
        <f t="shared" si="53"/>
        <v>724</v>
      </c>
      <c r="D725" s="11" t="s">
        <v>182</v>
      </c>
      <c r="E725" s="12" t="s">
        <v>44</v>
      </c>
      <c r="F725" s="11" t="s">
        <v>0</v>
      </c>
      <c r="G725" s="11">
        <v>4404979</v>
      </c>
      <c r="H725" s="13" t="str">
        <f>IF(N725="","-",IFERROR(VLOOKUP(N725,'[1]All Route Non-Bailment V76'!$A:$H,7,0),VLOOKUP(N725,'[1]TTVT AAT PxP Bailment EDC V76'!$A:$H,7,0)))</f>
        <v>One way</v>
      </c>
      <c r="I725" s="11" t="s">
        <v>45</v>
      </c>
      <c r="J725" s="12">
        <f t="shared" si="49"/>
        <v>45268</v>
      </c>
      <c r="K725" s="12">
        <v>45268</v>
      </c>
      <c r="L725" s="12">
        <v>45268</v>
      </c>
      <c r="M725" s="12" t="s">
        <v>3</v>
      </c>
      <c r="N725" s="11" t="s">
        <v>356</v>
      </c>
      <c r="O725" s="13" t="str">
        <f>IF(N725="","-",IFERROR(VLOOKUP(N725,'[1]All Route Non-Bailment V76'!$A:$H,6,0),VLOOKUP(N725,'[1]TTVT AAT PxP Bailment EDC V76'!$A:$H,6,0)))</f>
        <v>0 - 5</v>
      </c>
      <c r="P725" s="11">
        <v>1</v>
      </c>
      <c r="Q725" s="11" t="s">
        <v>3</v>
      </c>
      <c r="R725" s="11" t="s">
        <v>3</v>
      </c>
      <c r="S725" s="13" t="str">
        <f>IF(N725="","-",IFERROR(VLOOKUP(N725,'[1]All Route Non-Bailment V76'!$A:$AF,32,0),VLOOKUP(N725,'[1]TTVT AAT PxP Bailment EDC V76'!$A:$AC,29,0)))</f>
        <v>6W</v>
      </c>
      <c r="T725" s="11" t="s">
        <v>350</v>
      </c>
      <c r="U725" s="11" t="s">
        <v>351</v>
      </c>
      <c r="V725" s="14" t="s">
        <v>352</v>
      </c>
      <c r="W725" s="11" t="s">
        <v>353</v>
      </c>
      <c r="X725" s="15" t="s">
        <v>357</v>
      </c>
      <c r="Y725" s="15" t="s">
        <v>358</v>
      </c>
      <c r="Z725" s="16" t="s">
        <v>3</v>
      </c>
      <c r="AA725" s="16" t="s">
        <v>3</v>
      </c>
      <c r="AB725" s="16" t="s">
        <v>3</v>
      </c>
      <c r="AC725" s="16" t="s">
        <v>3</v>
      </c>
      <c r="AD725" s="15" t="s">
        <v>3</v>
      </c>
      <c r="AE725" s="15" t="s">
        <v>3</v>
      </c>
      <c r="AF725" s="16" t="s">
        <v>3</v>
      </c>
      <c r="AG725" s="16" t="s">
        <v>3</v>
      </c>
      <c r="AH725" s="16" t="s">
        <v>3</v>
      </c>
      <c r="AI725" s="16" t="s">
        <v>3</v>
      </c>
      <c r="AJ725" s="15" t="s">
        <v>3</v>
      </c>
      <c r="AK725" s="15" t="s">
        <v>3</v>
      </c>
      <c r="AL725" s="16" t="s">
        <v>3</v>
      </c>
      <c r="AM725" s="16" t="s">
        <v>3</v>
      </c>
      <c r="AN725" s="16" t="s">
        <v>3</v>
      </c>
      <c r="AO725" s="16" t="s">
        <v>3</v>
      </c>
      <c r="AP725" s="16" t="s">
        <v>189</v>
      </c>
      <c r="AQ725" s="16" t="s">
        <v>3</v>
      </c>
      <c r="AR725" s="16" t="s">
        <v>3</v>
      </c>
      <c r="AS725" s="16" t="s">
        <v>3</v>
      </c>
      <c r="AT725" s="16" t="s">
        <v>3</v>
      </c>
      <c r="AU725" s="11" t="s">
        <v>3</v>
      </c>
      <c r="AV725" s="11" t="s">
        <v>3</v>
      </c>
      <c r="AW725" s="11" t="s">
        <v>3</v>
      </c>
      <c r="AX725" s="17" t="str">
        <f>VLOOKUP(G725,'[1]JDA data'!$D:$E,2,0)</f>
        <v>TGA137</v>
      </c>
      <c r="AY725" s="17" t="b">
        <f t="shared" si="51"/>
        <v>1</v>
      </c>
      <c r="AZ725" s="17" t="str">
        <f t="shared" si="52"/>
        <v>PPGT</v>
      </c>
    </row>
    <row r="726" spans="1:52" s="18" customFormat="1" ht="16.5" customHeight="1" x14ac:dyDescent="0.35">
      <c r="A726" s="8" t="str">
        <f>IF(N726="","-",IFERROR(VLOOKUP(N726,'[1]All Route Non-Bailment V76'!$A:$H,5,0),VLOOKUP(N726,'[1]TTVT AAT PxP Bailment EDC V76'!$A:$H,5,0)))</f>
        <v>Non Bailment</v>
      </c>
      <c r="B726" s="9" t="str">
        <f t="shared" si="50"/>
        <v>Completed</v>
      </c>
      <c r="C726" s="10">
        <f t="shared" si="53"/>
        <v>725</v>
      </c>
      <c r="D726" s="11" t="s">
        <v>182</v>
      </c>
      <c r="E726" s="12" t="s">
        <v>44</v>
      </c>
      <c r="F726" s="11" t="s">
        <v>0</v>
      </c>
      <c r="G726" s="11">
        <v>4404865</v>
      </c>
      <c r="H726" s="13" t="str">
        <f>IF(N726="","-",IFERROR(VLOOKUP(N726,'[1]All Route Non-Bailment V76'!$A:$H,7,0),VLOOKUP(N726,'[1]TTVT AAT PxP Bailment EDC V76'!$A:$H,7,0)))</f>
        <v>One way</v>
      </c>
      <c r="I726" s="11" t="s">
        <v>45</v>
      </c>
      <c r="J726" s="12">
        <f t="shared" si="49"/>
        <v>45268</v>
      </c>
      <c r="K726" s="12">
        <v>45268</v>
      </c>
      <c r="L726" s="12">
        <v>45268</v>
      </c>
      <c r="M726" s="12" t="s">
        <v>3</v>
      </c>
      <c r="N726" s="11" t="s">
        <v>526</v>
      </c>
      <c r="O726" s="13" t="str">
        <f>IF(N726="","-",IFERROR(VLOOKUP(N726,'[1]All Route Non-Bailment V76'!$A:$H,6,0),VLOOKUP(N726,'[1]TTVT AAT PxP Bailment EDC V76'!$A:$H,6,0)))</f>
        <v>11 - 20</v>
      </c>
      <c r="P726" s="11">
        <v>1</v>
      </c>
      <c r="Q726" s="11" t="s">
        <v>3</v>
      </c>
      <c r="R726" s="11" t="s">
        <v>3</v>
      </c>
      <c r="S726" s="13" t="str">
        <f>IF(N726="","-",IFERROR(VLOOKUP(N726,'[1]All Route Non-Bailment V76'!$A:$AF,32,0),VLOOKUP(N726,'[1]TTVT AAT PxP Bailment EDC V76'!$A:$AC,29,0)))</f>
        <v>6W</v>
      </c>
      <c r="T726" s="11" t="s">
        <v>350</v>
      </c>
      <c r="U726" s="11" t="s">
        <v>351</v>
      </c>
      <c r="V726" s="14" t="s">
        <v>352</v>
      </c>
      <c r="W726" s="11" t="s">
        <v>353</v>
      </c>
      <c r="X726" s="15" t="s">
        <v>478</v>
      </c>
      <c r="Y726" s="15" t="s">
        <v>479</v>
      </c>
      <c r="Z726" s="16" t="s">
        <v>3</v>
      </c>
      <c r="AA726" s="16" t="s">
        <v>3</v>
      </c>
      <c r="AB726" s="16" t="s">
        <v>3</v>
      </c>
      <c r="AC726" s="16" t="s">
        <v>3</v>
      </c>
      <c r="AD726" s="15" t="s">
        <v>3</v>
      </c>
      <c r="AE726" s="15" t="s">
        <v>3</v>
      </c>
      <c r="AF726" s="16" t="s">
        <v>3</v>
      </c>
      <c r="AG726" s="16" t="s">
        <v>3</v>
      </c>
      <c r="AH726" s="16" t="s">
        <v>3</v>
      </c>
      <c r="AI726" s="16" t="s">
        <v>3</v>
      </c>
      <c r="AJ726" s="15" t="s">
        <v>3</v>
      </c>
      <c r="AK726" s="15" t="s">
        <v>3</v>
      </c>
      <c r="AL726" s="16" t="s">
        <v>3</v>
      </c>
      <c r="AM726" s="16" t="s">
        <v>3</v>
      </c>
      <c r="AN726" s="16" t="s">
        <v>3</v>
      </c>
      <c r="AO726" s="16" t="s">
        <v>3</v>
      </c>
      <c r="AP726" s="16" t="s">
        <v>189</v>
      </c>
      <c r="AQ726" s="16" t="s">
        <v>3</v>
      </c>
      <c r="AR726" s="16" t="s">
        <v>3</v>
      </c>
      <c r="AS726" s="16" t="s">
        <v>3</v>
      </c>
      <c r="AT726" s="16" t="s">
        <v>3</v>
      </c>
      <c r="AU726" s="11" t="s">
        <v>3</v>
      </c>
      <c r="AV726" s="11" t="s">
        <v>3</v>
      </c>
      <c r="AW726" s="11" t="s">
        <v>3</v>
      </c>
      <c r="AX726" s="17" t="str">
        <f>VLOOKUP(G726,'[1]JDA data'!$D:$E,2,0)</f>
        <v>TGA181</v>
      </c>
      <c r="AY726" s="17" t="b">
        <f t="shared" si="51"/>
        <v>1</v>
      </c>
      <c r="AZ726" s="17" t="str">
        <f t="shared" si="52"/>
        <v>PPGT</v>
      </c>
    </row>
    <row r="727" spans="1:52" s="18" customFormat="1" ht="16.5" customHeight="1" x14ac:dyDescent="0.35">
      <c r="A727" s="8" t="str">
        <f>IF(N727="","-",IFERROR(VLOOKUP(N727,'[1]All Route Non-Bailment V76'!$A:$H,5,0),VLOOKUP(N727,'[1]TTVT AAT PxP Bailment EDC V76'!$A:$H,5,0)))</f>
        <v>Non Bailment</v>
      </c>
      <c r="B727" s="9" t="str">
        <f t="shared" si="50"/>
        <v>Completed</v>
      </c>
      <c r="C727" s="10">
        <f t="shared" si="53"/>
        <v>726</v>
      </c>
      <c r="D727" s="11" t="s">
        <v>190</v>
      </c>
      <c r="E727" s="12" t="s">
        <v>44</v>
      </c>
      <c r="F727" s="11" t="s">
        <v>0</v>
      </c>
      <c r="G727" s="11">
        <v>4408229</v>
      </c>
      <c r="H727" s="13" t="str">
        <f>IF(N727="","-",IFERROR(VLOOKUP(N727,'[1]All Route Non-Bailment V76'!$A:$H,7,0),VLOOKUP(N727,'[1]TTVT AAT PxP Bailment EDC V76'!$A:$H,7,0)))</f>
        <v>One way</v>
      </c>
      <c r="I727" s="11" t="s">
        <v>45</v>
      </c>
      <c r="J727" s="12">
        <f t="shared" si="49"/>
        <v>45268</v>
      </c>
      <c r="K727" s="12">
        <v>45268</v>
      </c>
      <c r="L727" s="12">
        <v>45268</v>
      </c>
      <c r="M727" s="12" t="s">
        <v>3</v>
      </c>
      <c r="N727" s="11" t="s">
        <v>519</v>
      </c>
      <c r="O727" s="13" t="str">
        <f>IF(N727="","-",IFERROR(VLOOKUP(N727,'[1]All Route Non-Bailment V76'!$A:$H,6,0),VLOOKUP(N727,'[1]TTVT AAT PxP Bailment EDC V76'!$A:$H,6,0)))</f>
        <v>21 - 30</v>
      </c>
      <c r="P727" s="11">
        <v>1</v>
      </c>
      <c r="Q727" s="11" t="s">
        <v>3</v>
      </c>
      <c r="R727" s="11" t="s">
        <v>3</v>
      </c>
      <c r="S727" s="13" t="str">
        <f>IF(N727="","-",IFERROR(VLOOKUP(N727,'[1]All Route Non-Bailment V76'!$A:$AF,32,0),VLOOKUP(N727,'[1]TTVT AAT PxP Bailment EDC V76'!$A:$AC,29,0)))</f>
        <v>6W</v>
      </c>
      <c r="T727" s="11" t="s">
        <v>48</v>
      </c>
      <c r="U727" s="11" t="s">
        <v>210</v>
      </c>
      <c r="V727" s="14" t="s">
        <v>211</v>
      </c>
      <c r="W727" s="11" t="s">
        <v>212</v>
      </c>
      <c r="X727" s="15" t="s">
        <v>397</v>
      </c>
      <c r="Y727" s="15" t="s">
        <v>398</v>
      </c>
      <c r="Z727" s="16" t="s">
        <v>3</v>
      </c>
      <c r="AA727" s="16" t="s">
        <v>3</v>
      </c>
      <c r="AB727" s="16" t="s">
        <v>3</v>
      </c>
      <c r="AC727" s="16" t="s">
        <v>3</v>
      </c>
      <c r="AD727" s="15" t="s">
        <v>3</v>
      </c>
      <c r="AE727" s="15" t="s">
        <v>3</v>
      </c>
      <c r="AF727" s="16" t="s">
        <v>3</v>
      </c>
      <c r="AG727" s="16" t="s">
        <v>3</v>
      </c>
      <c r="AH727" s="16" t="s">
        <v>3</v>
      </c>
      <c r="AI727" s="16" t="s">
        <v>3</v>
      </c>
      <c r="AJ727" s="15" t="s">
        <v>3</v>
      </c>
      <c r="AK727" s="15" t="s">
        <v>3</v>
      </c>
      <c r="AL727" s="16" t="s">
        <v>3</v>
      </c>
      <c r="AM727" s="16" t="s">
        <v>3</v>
      </c>
      <c r="AN727" s="16" t="s">
        <v>3</v>
      </c>
      <c r="AO727" s="16" t="s">
        <v>3</v>
      </c>
      <c r="AP727" s="16" t="s">
        <v>189</v>
      </c>
      <c r="AQ727" s="16" t="s">
        <v>3</v>
      </c>
      <c r="AR727" s="16" t="s">
        <v>3</v>
      </c>
      <c r="AS727" s="16" t="s">
        <v>3</v>
      </c>
      <c r="AT727" s="16" t="s">
        <v>3</v>
      </c>
      <c r="AU727" s="11" t="s">
        <v>3</v>
      </c>
      <c r="AV727" s="11" t="s">
        <v>3</v>
      </c>
      <c r="AW727" s="11" t="s">
        <v>3</v>
      </c>
      <c r="AX727" s="17" t="str">
        <f>VLOOKUP(G727,'[1]JDA data'!$D:$E,2,0)</f>
        <v>TGA267</v>
      </c>
      <c r="AY727" s="17" t="b">
        <f t="shared" si="51"/>
        <v>1</v>
      </c>
      <c r="AZ727" s="17" t="str">
        <f t="shared" si="52"/>
        <v>SPL</v>
      </c>
    </row>
    <row r="728" spans="1:52" s="18" customFormat="1" ht="16.5" customHeight="1" x14ac:dyDescent="0.35">
      <c r="A728" s="8" t="str">
        <f>IF(N728="","-",IFERROR(VLOOKUP(N728,'[1]All Route Non-Bailment V76'!$A:$H,5,0),VLOOKUP(N728,'[1]TTVT AAT PxP Bailment EDC V76'!$A:$H,5,0)))</f>
        <v>Non Bailment</v>
      </c>
      <c r="B728" s="9" t="str">
        <f t="shared" si="50"/>
        <v>Completed</v>
      </c>
      <c r="C728" s="10">
        <f t="shared" si="53"/>
        <v>727</v>
      </c>
      <c r="D728" s="11" t="s">
        <v>182</v>
      </c>
      <c r="E728" s="12" t="s">
        <v>44</v>
      </c>
      <c r="F728" s="11" t="s">
        <v>0</v>
      </c>
      <c r="G728" s="11">
        <v>4408230</v>
      </c>
      <c r="H728" s="13" t="str">
        <f>IF(N728="","-",IFERROR(VLOOKUP(N728,'[1]All Route Non-Bailment V76'!$A:$H,7,0),VLOOKUP(N728,'[1]TTVT AAT PxP Bailment EDC V76'!$A:$H,7,0)))</f>
        <v>One way</v>
      </c>
      <c r="I728" s="11" t="s">
        <v>45</v>
      </c>
      <c r="J728" s="12">
        <f t="shared" si="49"/>
        <v>45268</v>
      </c>
      <c r="K728" s="12">
        <v>45268</v>
      </c>
      <c r="L728" s="12">
        <v>45268</v>
      </c>
      <c r="M728" s="12" t="s">
        <v>3</v>
      </c>
      <c r="N728" s="11" t="s">
        <v>422</v>
      </c>
      <c r="O728" s="13" t="str">
        <f>IF(N728="","-",IFERROR(VLOOKUP(N728,'[1]All Route Non-Bailment V76'!$A:$H,6,0),VLOOKUP(N728,'[1]TTVT AAT PxP Bailment EDC V76'!$A:$H,6,0)))</f>
        <v>6 - 10</v>
      </c>
      <c r="P728" s="11">
        <v>1</v>
      </c>
      <c r="Q728" s="11" t="s">
        <v>3</v>
      </c>
      <c r="R728" s="11" t="s">
        <v>3</v>
      </c>
      <c r="S728" s="13" t="str">
        <f>IF(N728="","-",IFERROR(VLOOKUP(N728,'[1]All Route Non-Bailment V76'!$A:$AF,32,0),VLOOKUP(N728,'[1]TTVT AAT PxP Bailment EDC V76'!$A:$AC,29,0)))</f>
        <v>6W</v>
      </c>
      <c r="T728" s="11" t="s">
        <v>48</v>
      </c>
      <c r="U728" s="11" t="s">
        <v>233</v>
      </c>
      <c r="V728" s="14" t="s">
        <v>234</v>
      </c>
      <c r="W728" s="11" t="s">
        <v>235</v>
      </c>
      <c r="X728" s="15" t="s">
        <v>308</v>
      </c>
      <c r="Y728" s="15" t="s">
        <v>309</v>
      </c>
      <c r="Z728" s="16" t="s">
        <v>3</v>
      </c>
      <c r="AA728" s="16" t="s">
        <v>3</v>
      </c>
      <c r="AB728" s="16" t="s">
        <v>3</v>
      </c>
      <c r="AC728" s="16" t="s">
        <v>3</v>
      </c>
      <c r="AD728" s="15" t="s">
        <v>3</v>
      </c>
      <c r="AE728" s="15" t="s">
        <v>3</v>
      </c>
      <c r="AF728" s="16" t="s">
        <v>3</v>
      </c>
      <c r="AG728" s="16" t="s">
        <v>3</v>
      </c>
      <c r="AH728" s="16" t="s">
        <v>3</v>
      </c>
      <c r="AI728" s="16" t="s">
        <v>3</v>
      </c>
      <c r="AJ728" s="15" t="s">
        <v>3</v>
      </c>
      <c r="AK728" s="15" t="s">
        <v>3</v>
      </c>
      <c r="AL728" s="16" t="s">
        <v>3</v>
      </c>
      <c r="AM728" s="16" t="s">
        <v>3</v>
      </c>
      <c r="AN728" s="16" t="s">
        <v>3</v>
      </c>
      <c r="AO728" s="16" t="s">
        <v>3</v>
      </c>
      <c r="AP728" s="16" t="s">
        <v>189</v>
      </c>
      <c r="AQ728" s="16" t="s">
        <v>3</v>
      </c>
      <c r="AR728" s="16" t="s">
        <v>3</v>
      </c>
      <c r="AS728" s="16" t="s">
        <v>3</v>
      </c>
      <c r="AT728" s="16" t="s">
        <v>3</v>
      </c>
      <c r="AU728" s="11" t="s">
        <v>3</v>
      </c>
      <c r="AV728" s="11" t="s">
        <v>3</v>
      </c>
      <c r="AW728" s="11" t="s">
        <v>3</v>
      </c>
      <c r="AX728" s="17" t="str">
        <f>VLOOKUP(G728,'[1]JDA data'!$D:$E,2,0)</f>
        <v>TGA138</v>
      </c>
      <c r="AY728" s="17" t="b">
        <f t="shared" si="51"/>
        <v>1</v>
      </c>
      <c r="AZ728" s="17" t="str">
        <f t="shared" si="52"/>
        <v>PPGT</v>
      </c>
    </row>
    <row r="729" spans="1:52" s="18" customFormat="1" ht="16.5" customHeight="1" x14ac:dyDescent="0.35">
      <c r="A729" s="8" t="str">
        <f>IF(N729="","-",IFERROR(VLOOKUP(N729,'[1]All Route Non-Bailment V76'!$A:$H,5,0),VLOOKUP(N729,'[1]TTVT AAT PxP Bailment EDC V76'!$A:$H,5,0)))</f>
        <v>Non Bailment</v>
      </c>
      <c r="B729" s="9" t="str">
        <f t="shared" si="50"/>
        <v>Completed</v>
      </c>
      <c r="C729" s="10">
        <f t="shared" si="53"/>
        <v>728</v>
      </c>
      <c r="D729" s="11" t="s">
        <v>182</v>
      </c>
      <c r="E729" s="12" t="s">
        <v>44</v>
      </c>
      <c r="F729" s="11" t="s">
        <v>0</v>
      </c>
      <c r="G729" s="11">
        <v>4408231</v>
      </c>
      <c r="H729" s="13" t="str">
        <f>IF(N729="","-",IFERROR(VLOOKUP(N729,'[1]All Route Non-Bailment V76'!$A:$H,7,0),VLOOKUP(N729,'[1]TTVT AAT PxP Bailment EDC V76'!$A:$H,7,0)))</f>
        <v>One way</v>
      </c>
      <c r="I729" s="11" t="s">
        <v>45</v>
      </c>
      <c r="J729" s="12">
        <f t="shared" si="49"/>
        <v>45268</v>
      </c>
      <c r="K729" s="12">
        <v>45268</v>
      </c>
      <c r="L729" s="12">
        <v>45268</v>
      </c>
      <c r="M729" s="12" t="s">
        <v>3</v>
      </c>
      <c r="N729" s="11" t="s">
        <v>452</v>
      </c>
      <c r="O729" s="13" t="str">
        <f>IF(N729="","-",IFERROR(VLOOKUP(N729,'[1]All Route Non-Bailment V76'!$A:$H,6,0),VLOOKUP(N729,'[1]TTVT AAT PxP Bailment EDC V76'!$A:$H,6,0)))</f>
        <v>11 - 20</v>
      </c>
      <c r="P729" s="11">
        <v>1</v>
      </c>
      <c r="Q729" s="11" t="s">
        <v>3</v>
      </c>
      <c r="R729" s="11" t="s">
        <v>3</v>
      </c>
      <c r="S729" s="13" t="str">
        <f>IF(N729="","-",IFERROR(VLOOKUP(N729,'[1]All Route Non-Bailment V76'!$A:$AF,32,0),VLOOKUP(N729,'[1]TTVT AAT PxP Bailment EDC V76'!$A:$AC,29,0)))</f>
        <v>6W</v>
      </c>
      <c r="T729" s="11" t="s">
        <v>350</v>
      </c>
      <c r="U729" s="11" t="s">
        <v>351</v>
      </c>
      <c r="V729" s="14" t="s">
        <v>352</v>
      </c>
      <c r="W729" s="11" t="s">
        <v>353</v>
      </c>
      <c r="X729" s="15" t="s">
        <v>315</v>
      </c>
      <c r="Y729" s="15" t="s">
        <v>316</v>
      </c>
      <c r="Z729" s="16" t="s">
        <v>3</v>
      </c>
      <c r="AA729" s="16" t="s">
        <v>3</v>
      </c>
      <c r="AB729" s="16" t="s">
        <v>3</v>
      </c>
      <c r="AC729" s="16" t="s">
        <v>3</v>
      </c>
      <c r="AD729" s="15" t="s">
        <v>3</v>
      </c>
      <c r="AE729" s="15" t="s">
        <v>3</v>
      </c>
      <c r="AF729" s="16" t="s">
        <v>3</v>
      </c>
      <c r="AG729" s="16" t="s">
        <v>3</v>
      </c>
      <c r="AH729" s="16" t="s">
        <v>3</v>
      </c>
      <c r="AI729" s="16" t="s">
        <v>3</v>
      </c>
      <c r="AJ729" s="15" t="s">
        <v>3</v>
      </c>
      <c r="AK729" s="15" t="s">
        <v>3</v>
      </c>
      <c r="AL729" s="16" t="s">
        <v>3</v>
      </c>
      <c r="AM729" s="16" t="s">
        <v>3</v>
      </c>
      <c r="AN729" s="16" t="s">
        <v>3</v>
      </c>
      <c r="AO729" s="16" t="s">
        <v>3</v>
      </c>
      <c r="AP729" s="16" t="s">
        <v>189</v>
      </c>
      <c r="AQ729" s="16" t="s">
        <v>3</v>
      </c>
      <c r="AR729" s="16" t="s">
        <v>3</v>
      </c>
      <c r="AS729" s="16" t="s">
        <v>3</v>
      </c>
      <c r="AT729" s="16" t="s">
        <v>3</v>
      </c>
      <c r="AU729" s="11" t="s">
        <v>3</v>
      </c>
      <c r="AV729" s="11" t="s">
        <v>3</v>
      </c>
      <c r="AW729" s="11" t="s">
        <v>3</v>
      </c>
      <c r="AX729" s="17" t="str">
        <f>VLOOKUP(G729,'[1]JDA data'!$D:$E,2,0)</f>
        <v>TGA098</v>
      </c>
      <c r="AY729" s="17" t="b">
        <f t="shared" si="51"/>
        <v>1</v>
      </c>
      <c r="AZ729" s="17" t="str">
        <f t="shared" si="52"/>
        <v>PPGT</v>
      </c>
    </row>
    <row r="730" spans="1:52" s="18" customFormat="1" ht="16.5" customHeight="1" x14ac:dyDescent="0.35">
      <c r="A730" s="8" t="str">
        <f>IF(N730="","-",IFERROR(VLOOKUP(N730,'[1]All Route Non-Bailment V76'!$A:$H,5,0),VLOOKUP(N730,'[1]TTVT AAT PxP Bailment EDC V76'!$A:$H,5,0)))</f>
        <v>Non Bailment</v>
      </c>
      <c r="B730" s="9" t="str">
        <f t="shared" si="50"/>
        <v>Completed</v>
      </c>
      <c r="C730" s="10">
        <f t="shared" si="53"/>
        <v>729</v>
      </c>
      <c r="D730" s="11" t="s">
        <v>182</v>
      </c>
      <c r="E730" s="12" t="s">
        <v>44</v>
      </c>
      <c r="F730" s="11" t="s">
        <v>0</v>
      </c>
      <c r="G730" s="11">
        <v>4408232</v>
      </c>
      <c r="H730" s="13" t="str">
        <f>IF(N730="","-",IFERROR(VLOOKUP(N730,'[1]All Route Non-Bailment V76'!$A:$H,7,0),VLOOKUP(N730,'[1]TTVT AAT PxP Bailment EDC V76'!$A:$H,7,0)))</f>
        <v>One way</v>
      </c>
      <c r="I730" s="11" t="s">
        <v>45</v>
      </c>
      <c r="J730" s="12">
        <f t="shared" si="49"/>
        <v>45268</v>
      </c>
      <c r="K730" s="12">
        <v>45268</v>
      </c>
      <c r="L730" s="12">
        <v>45268</v>
      </c>
      <c r="M730" s="12" t="s">
        <v>3</v>
      </c>
      <c r="N730" s="11" t="s">
        <v>423</v>
      </c>
      <c r="O730" s="13" t="str">
        <f>IF(N730="","-",IFERROR(VLOOKUP(N730,'[1]All Route Non-Bailment V76'!$A:$H,6,0),VLOOKUP(N730,'[1]TTVT AAT PxP Bailment EDC V76'!$A:$H,6,0)))</f>
        <v>6 - 10</v>
      </c>
      <c r="P730" s="11">
        <v>1</v>
      </c>
      <c r="Q730" s="11" t="s">
        <v>3</v>
      </c>
      <c r="R730" s="11" t="s">
        <v>3</v>
      </c>
      <c r="S730" s="13" t="str">
        <f>IF(N730="","-",IFERROR(VLOOKUP(N730,'[1]All Route Non-Bailment V76'!$A:$AF,32,0),VLOOKUP(N730,'[1]TTVT AAT PxP Bailment EDC V76'!$A:$AC,29,0)))</f>
        <v>6W</v>
      </c>
      <c r="T730" s="11" t="s">
        <v>48</v>
      </c>
      <c r="U730" s="11" t="s">
        <v>223</v>
      </c>
      <c r="V730" s="14" t="s">
        <v>224</v>
      </c>
      <c r="W730" s="11" t="s">
        <v>225</v>
      </c>
      <c r="X730" s="15" t="s">
        <v>424</v>
      </c>
      <c r="Y730" s="15" t="s">
        <v>425</v>
      </c>
      <c r="Z730" s="16" t="s">
        <v>3</v>
      </c>
      <c r="AA730" s="16" t="s">
        <v>3</v>
      </c>
      <c r="AB730" s="16" t="s">
        <v>3</v>
      </c>
      <c r="AC730" s="16" t="s">
        <v>3</v>
      </c>
      <c r="AD730" s="15" t="s">
        <v>3</v>
      </c>
      <c r="AE730" s="15" t="s">
        <v>3</v>
      </c>
      <c r="AF730" s="16" t="s">
        <v>3</v>
      </c>
      <c r="AG730" s="16" t="s">
        <v>3</v>
      </c>
      <c r="AH730" s="16" t="s">
        <v>3</v>
      </c>
      <c r="AI730" s="16" t="s">
        <v>3</v>
      </c>
      <c r="AJ730" s="15" t="s">
        <v>3</v>
      </c>
      <c r="AK730" s="15" t="s">
        <v>3</v>
      </c>
      <c r="AL730" s="16" t="s">
        <v>3</v>
      </c>
      <c r="AM730" s="16" t="s">
        <v>3</v>
      </c>
      <c r="AN730" s="16" t="s">
        <v>3</v>
      </c>
      <c r="AO730" s="16" t="s">
        <v>3</v>
      </c>
      <c r="AP730" s="16" t="s">
        <v>189</v>
      </c>
      <c r="AQ730" s="16" t="s">
        <v>3</v>
      </c>
      <c r="AR730" s="16" t="s">
        <v>3</v>
      </c>
      <c r="AS730" s="16" t="s">
        <v>3</v>
      </c>
      <c r="AT730" s="16" t="s">
        <v>3</v>
      </c>
      <c r="AU730" s="11" t="s">
        <v>3</v>
      </c>
      <c r="AV730" s="11" t="s">
        <v>3</v>
      </c>
      <c r="AW730" s="11" t="s">
        <v>3</v>
      </c>
      <c r="AX730" s="17" t="str">
        <f>VLOOKUP(G730,'[1]JDA data'!$D:$E,2,0)</f>
        <v>TGA127</v>
      </c>
      <c r="AY730" s="17" t="b">
        <f t="shared" si="51"/>
        <v>1</v>
      </c>
      <c r="AZ730" s="17" t="str">
        <f t="shared" si="52"/>
        <v>PPGT</v>
      </c>
    </row>
    <row r="731" spans="1:52" s="18" customFormat="1" ht="16.5" customHeight="1" x14ac:dyDescent="0.35">
      <c r="A731" s="8" t="str">
        <f>IF(N731="","-",IFERROR(VLOOKUP(N731,'[1]All Route Non-Bailment V76'!$A:$H,5,0),VLOOKUP(N731,'[1]TTVT AAT PxP Bailment EDC V76'!$A:$H,5,0)))</f>
        <v>Non Bailment</v>
      </c>
      <c r="B731" s="9" t="str">
        <f t="shared" si="50"/>
        <v>Completed</v>
      </c>
      <c r="C731" s="10">
        <f t="shared" si="53"/>
        <v>730</v>
      </c>
      <c r="D731" s="11" t="s">
        <v>229</v>
      </c>
      <c r="E731" s="12" t="s">
        <v>44</v>
      </c>
      <c r="F731" s="11" t="s">
        <v>0</v>
      </c>
      <c r="G731" s="11">
        <v>4408571</v>
      </c>
      <c r="H731" s="13" t="str">
        <f>IF(N731="","-",IFERROR(VLOOKUP(N731,'[1]All Route Non-Bailment V76'!$A:$H,7,0),VLOOKUP(N731,'[1]TTVT AAT PxP Bailment EDC V76'!$A:$H,7,0)))</f>
        <v>One way</v>
      </c>
      <c r="I731" s="11" t="s">
        <v>45</v>
      </c>
      <c r="J731" s="12">
        <f t="shared" si="49"/>
        <v>45268</v>
      </c>
      <c r="K731" s="12">
        <v>45268</v>
      </c>
      <c r="L731" s="12">
        <v>45268</v>
      </c>
      <c r="M731" s="12" t="s">
        <v>3</v>
      </c>
      <c r="N731" s="11" t="s">
        <v>415</v>
      </c>
      <c r="O731" s="13" t="str">
        <f>IF(N731="","-",IFERROR(VLOOKUP(N731,'[1]All Route Non-Bailment V76'!$A:$H,6,0),VLOOKUP(N731,'[1]TTVT AAT PxP Bailment EDC V76'!$A:$H,6,0)))</f>
        <v>11 - 20</v>
      </c>
      <c r="P731" s="11">
        <v>1</v>
      </c>
      <c r="Q731" s="11" t="s">
        <v>3</v>
      </c>
      <c r="R731" s="11" t="s">
        <v>3</v>
      </c>
      <c r="S731" s="13" t="str">
        <f>IF(N731="","-",IFERROR(VLOOKUP(N731,'[1]All Route Non-Bailment V76'!$A:$AF,32,0),VLOOKUP(N731,'[1]TTVT AAT PxP Bailment EDC V76'!$A:$AC,29,0)))</f>
        <v>6W</v>
      </c>
      <c r="T731" s="11" t="s">
        <v>48</v>
      </c>
      <c r="U731" s="11" t="s">
        <v>230</v>
      </c>
      <c r="V731" s="14" t="s">
        <v>231</v>
      </c>
      <c r="W731" s="11" t="s">
        <v>232</v>
      </c>
      <c r="X731" s="15" t="s">
        <v>329</v>
      </c>
      <c r="Y731" s="15" t="s">
        <v>330</v>
      </c>
      <c r="Z731" s="16" t="s">
        <v>3</v>
      </c>
      <c r="AA731" s="16" t="s">
        <v>3</v>
      </c>
      <c r="AB731" s="16" t="s">
        <v>3</v>
      </c>
      <c r="AC731" s="16" t="s">
        <v>3</v>
      </c>
      <c r="AD731" s="15" t="s">
        <v>3</v>
      </c>
      <c r="AE731" s="15" t="s">
        <v>3</v>
      </c>
      <c r="AF731" s="16" t="s">
        <v>3</v>
      </c>
      <c r="AG731" s="16" t="s">
        <v>3</v>
      </c>
      <c r="AH731" s="16" t="s">
        <v>3</v>
      </c>
      <c r="AI731" s="16" t="s">
        <v>3</v>
      </c>
      <c r="AJ731" s="15" t="s">
        <v>3</v>
      </c>
      <c r="AK731" s="15" t="s">
        <v>3</v>
      </c>
      <c r="AL731" s="16" t="s">
        <v>3</v>
      </c>
      <c r="AM731" s="16" t="s">
        <v>3</v>
      </c>
      <c r="AN731" s="16" t="s">
        <v>3</v>
      </c>
      <c r="AO731" s="16" t="s">
        <v>3</v>
      </c>
      <c r="AP731" s="16" t="s">
        <v>189</v>
      </c>
      <c r="AQ731" s="16" t="s">
        <v>3</v>
      </c>
      <c r="AR731" s="16" t="s">
        <v>3</v>
      </c>
      <c r="AS731" s="16" t="s">
        <v>3</v>
      </c>
      <c r="AT731" s="16" t="s">
        <v>3</v>
      </c>
      <c r="AU731" s="11" t="s">
        <v>3</v>
      </c>
      <c r="AV731" s="11" t="s">
        <v>3</v>
      </c>
      <c r="AW731" s="11" t="s">
        <v>3</v>
      </c>
      <c r="AX731" s="17" t="str">
        <f>VLOOKUP(G731,'[1]JDA data'!$D:$E,2,0)</f>
        <v>TGA033</v>
      </c>
      <c r="AY731" s="17" t="b">
        <f t="shared" si="51"/>
        <v>1</v>
      </c>
      <c r="AZ731" s="17" t="str">
        <f t="shared" si="52"/>
        <v>RRCS</v>
      </c>
    </row>
    <row r="732" spans="1:52" s="18" customFormat="1" ht="16.5" customHeight="1" x14ac:dyDescent="0.35">
      <c r="A732" s="8" t="str">
        <f>IF(N732="","-",IFERROR(VLOOKUP(N732,'[1]All Route Non-Bailment V76'!$A:$H,5,0),VLOOKUP(N732,'[1]TTVT AAT PxP Bailment EDC V76'!$A:$H,5,0)))</f>
        <v>Non Bailment</v>
      </c>
      <c r="B732" s="9" t="str">
        <f t="shared" si="50"/>
        <v>Completed</v>
      </c>
      <c r="C732" s="10">
        <f t="shared" si="53"/>
        <v>731</v>
      </c>
      <c r="D732" s="11" t="s">
        <v>182</v>
      </c>
      <c r="E732" s="12" t="s">
        <v>44</v>
      </c>
      <c r="F732" s="11" t="s">
        <v>0</v>
      </c>
      <c r="G732" s="11">
        <v>4413331</v>
      </c>
      <c r="H732" s="13" t="str">
        <f>IF(N732="","-",IFERROR(VLOOKUP(N732,'[1]All Route Non-Bailment V76'!$A:$H,7,0),VLOOKUP(N732,'[1]TTVT AAT PxP Bailment EDC V76'!$A:$H,7,0)))</f>
        <v>One way</v>
      </c>
      <c r="I732" s="11" t="s">
        <v>45</v>
      </c>
      <c r="J732" s="12">
        <f t="shared" si="49"/>
        <v>45268</v>
      </c>
      <c r="K732" s="12">
        <v>45268</v>
      </c>
      <c r="L732" s="12">
        <v>45268</v>
      </c>
      <c r="M732" s="12" t="s">
        <v>3</v>
      </c>
      <c r="N732" s="11" t="s">
        <v>423</v>
      </c>
      <c r="O732" s="13" t="str">
        <f>IF(N732="","-",IFERROR(VLOOKUP(N732,'[1]All Route Non-Bailment V76'!$A:$H,6,0),VLOOKUP(N732,'[1]TTVT AAT PxP Bailment EDC V76'!$A:$H,6,0)))</f>
        <v>6 - 10</v>
      </c>
      <c r="P732" s="11">
        <v>1</v>
      </c>
      <c r="Q732" s="11" t="s">
        <v>3</v>
      </c>
      <c r="R732" s="11" t="s">
        <v>3</v>
      </c>
      <c r="S732" s="13" t="str">
        <f>IF(N732="","-",IFERROR(VLOOKUP(N732,'[1]All Route Non-Bailment V76'!$A:$AF,32,0),VLOOKUP(N732,'[1]TTVT AAT PxP Bailment EDC V76'!$A:$AC,29,0)))</f>
        <v>6W</v>
      </c>
      <c r="T732" s="11" t="s">
        <v>48</v>
      </c>
      <c r="U732" s="11" t="s">
        <v>233</v>
      </c>
      <c r="V732" s="14" t="s">
        <v>234</v>
      </c>
      <c r="W732" s="11" t="s">
        <v>235</v>
      </c>
      <c r="X732" s="15" t="s">
        <v>424</v>
      </c>
      <c r="Y732" s="15" t="s">
        <v>425</v>
      </c>
      <c r="Z732" s="16" t="s">
        <v>3</v>
      </c>
      <c r="AA732" s="16" t="s">
        <v>3</v>
      </c>
      <c r="AB732" s="16" t="s">
        <v>3</v>
      </c>
      <c r="AC732" s="16" t="s">
        <v>3</v>
      </c>
      <c r="AD732" s="15" t="s">
        <v>3</v>
      </c>
      <c r="AE732" s="15" t="s">
        <v>3</v>
      </c>
      <c r="AF732" s="16" t="s">
        <v>3</v>
      </c>
      <c r="AG732" s="16" t="s">
        <v>3</v>
      </c>
      <c r="AH732" s="16" t="s">
        <v>3</v>
      </c>
      <c r="AI732" s="16" t="s">
        <v>3</v>
      </c>
      <c r="AJ732" s="15" t="s">
        <v>3</v>
      </c>
      <c r="AK732" s="15" t="s">
        <v>3</v>
      </c>
      <c r="AL732" s="16" t="s">
        <v>3</v>
      </c>
      <c r="AM732" s="16" t="s">
        <v>3</v>
      </c>
      <c r="AN732" s="16" t="s">
        <v>3</v>
      </c>
      <c r="AO732" s="16" t="s">
        <v>3</v>
      </c>
      <c r="AP732" s="16" t="s">
        <v>189</v>
      </c>
      <c r="AQ732" s="16" t="s">
        <v>3</v>
      </c>
      <c r="AR732" s="16" t="s">
        <v>3</v>
      </c>
      <c r="AS732" s="16" t="s">
        <v>3</v>
      </c>
      <c r="AT732" s="16" t="s">
        <v>3</v>
      </c>
      <c r="AU732" s="11" t="s">
        <v>3</v>
      </c>
      <c r="AV732" s="11" t="s">
        <v>3</v>
      </c>
      <c r="AW732" s="11" t="s">
        <v>3</v>
      </c>
      <c r="AX732" s="17" t="str">
        <f>VLOOKUP(G732,'[1]JDA data'!$D:$E,2,0)</f>
        <v>TGA127</v>
      </c>
      <c r="AY732" s="17" t="b">
        <f t="shared" si="51"/>
        <v>1</v>
      </c>
      <c r="AZ732" s="17" t="str">
        <f t="shared" si="52"/>
        <v>PPGT</v>
      </c>
    </row>
    <row r="733" spans="1:52" s="18" customFormat="1" ht="16.5" customHeight="1" x14ac:dyDescent="0.35">
      <c r="A733" s="8" t="str">
        <f>IF(N733="","-",IFERROR(VLOOKUP(N733,'[1]All Route Non-Bailment V76'!$A:$H,5,0),VLOOKUP(N733,'[1]TTVT AAT PxP Bailment EDC V76'!$A:$H,5,0)))</f>
        <v>Non Bailment</v>
      </c>
      <c r="B733" s="9" t="str">
        <f t="shared" si="50"/>
        <v>Completed</v>
      </c>
      <c r="C733" s="10">
        <f t="shared" si="53"/>
        <v>732</v>
      </c>
      <c r="D733" s="11" t="s">
        <v>190</v>
      </c>
      <c r="E733" s="12" t="s">
        <v>44</v>
      </c>
      <c r="F733" s="11" t="s">
        <v>0</v>
      </c>
      <c r="G733" s="11">
        <v>4413332</v>
      </c>
      <c r="H733" s="13" t="str">
        <f>IF(N733="","-",IFERROR(VLOOKUP(N733,'[1]All Route Non-Bailment V76'!$A:$H,7,0),VLOOKUP(N733,'[1]TTVT AAT PxP Bailment EDC V76'!$A:$H,7,0)))</f>
        <v>One way</v>
      </c>
      <c r="I733" s="11" t="s">
        <v>45</v>
      </c>
      <c r="J733" s="12">
        <f t="shared" si="49"/>
        <v>45268</v>
      </c>
      <c r="K733" s="12">
        <v>45268</v>
      </c>
      <c r="L733" s="12">
        <v>45268</v>
      </c>
      <c r="M733" s="12" t="s">
        <v>3</v>
      </c>
      <c r="N733" s="11" t="s">
        <v>183</v>
      </c>
      <c r="O733" s="13" t="str">
        <f>IF(N733="","-",IFERROR(VLOOKUP(N733,'[1]All Route Non-Bailment V76'!$A:$H,6,0),VLOOKUP(N733,'[1]TTVT AAT PxP Bailment EDC V76'!$A:$H,6,0)))</f>
        <v>21 - 30</v>
      </c>
      <c r="P733" s="11">
        <v>1</v>
      </c>
      <c r="Q733" s="11" t="s">
        <v>3</v>
      </c>
      <c r="R733" s="11" t="s">
        <v>3</v>
      </c>
      <c r="S733" s="13" t="str">
        <f>IF(N733="","-",IFERROR(VLOOKUP(N733,'[1]All Route Non-Bailment V76'!$A:$AF,32,0),VLOOKUP(N733,'[1]TTVT AAT PxP Bailment EDC V76'!$A:$AC,29,0)))</f>
        <v>6W</v>
      </c>
      <c r="T733" s="11" t="s">
        <v>48</v>
      </c>
      <c r="U733" s="11" t="s">
        <v>217</v>
      </c>
      <c r="V733" s="14" t="s">
        <v>218</v>
      </c>
      <c r="W733" s="11" t="s">
        <v>219</v>
      </c>
      <c r="X733" s="15" t="s">
        <v>187</v>
      </c>
      <c r="Y733" s="15" t="s">
        <v>188</v>
      </c>
      <c r="Z733" s="16" t="s">
        <v>3</v>
      </c>
      <c r="AA733" s="16" t="s">
        <v>3</v>
      </c>
      <c r="AB733" s="16" t="s">
        <v>3</v>
      </c>
      <c r="AC733" s="16" t="s">
        <v>3</v>
      </c>
      <c r="AD733" s="15" t="s">
        <v>3</v>
      </c>
      <c r="AE733" s="15" t="s">
        <v>3</v>
      </c>
      <c r="AF733" s="16" t="s">
        <v>3</v>
      </c>
      <c r="AG733" s="16" t="s">
        <v>3</v>
      </c>
      <c r="AH733" s="16" t="s">
        <v>3</v>
      </c>
      <c r="AI733" s="16" t="s">
        <v>3</v>
      </c>
      <c r="AJ733" s="15" t="s">
        <v>3</v>
      </c>
      <c r="AK733" s="15" t="s">
        <v>3</v>
      </c>
      <c r="AL733" s="16" t="s">
        <v>3</v>
      </c>
      <c r="AM733" s="16" t="s">
        <v>3</v>
      </c>
      <c r="AN733" s="16" t="s">
        <v>3</v>
      </c>
      <c r="AO733" s="16" t="s">
        <v>3</v>
      </c>
      <c r="AP733" s="16" t="s">
        <v>189</v>
      </c>
      <c r="AQ733" s="16" t="s">
        <v>3</v>
      </c>
      <c r="AR733" s="16" t="s">
        <v>3</v>
      </c>
      <c r="AS733" s="16" t="s">
        <v>3</v>
      </c>
      <c r="AT733" s="16" t="s">
        <v>3</v>
      </c>
      <c r="AU733" s="11" t="s">
        <v>3</v>
      </c>
      <c r="AV733" s="11" t="s">
        <v>3</v>
      </c>
      <c r="AW733" s="11" t="s">
        <v>3</v>
      </c>
      <c r="AX733" s="17" t="str">
        <f>VLOOKUP(G733,'[1]JDA data'!$D:$E,2,0)</f>
        <v>TGA408</v>
      </c>
      <c r="AY733" s="17" t="b">
        <f t="shared" si="51"/>
        <v>1</v>
      </c>
      <c r="AZ733" s="17" t="str">
        <f t="shared" si="52"/>
        <v>SPL</v>
      </c>
    </row>
    <row r="734" spans="1:52" s="18" customFormat="1" ht="16.5" customHeight="1" x14ac:dyDescent="0.35">
      <c r="A734" s="8" t="str">
        <f>IF(N734="","-",IFERROR(VLOOKUP(N734,'[1]All Route Non-Bailment V76'!$A:$H,5,0),VLOOKUP(N734,'[1]TTVT AAT PxP Bailment EDC V76'!$A:$H,5,0)))</f>
        <v>Non Bailment</v>
      </c>
      <c r="B734" s="9" t="str">
        <f t="shared" si="50"/>
        <v>Completed</v>
      </c>
      <c r="C734" s="10">
        <f t="shared" si="53"/>
        <v>733</v>
      </c>
      <c r="D734" s="11" t="s">
        <v>229</v>
      </c>
      <c r="E734" s="12" t="s">
        <v>44</v>
      </c>
      <c r="F734" s="11" t="s">
        <v>0</v>
      </c>
      <c r="G734" s="11">
        <v>4413333</v>
      </c>
      <c r="H734" s="13" t="str">
        <f>IF(N734="","-",IFERROR(VLOOKUP(N734,'[1]All Route Non-Bailment V76'!$A:$H,7,0),VLOOKUP(N734,'[1]TTVT AAT PxP Bailment EDC V76'!$A:$H,7,0)))</f>
        <v>One way</v>
      </c>
      <c r="I734" s="11" t="s">
        <v>45</v>
      </c>
      <c r="J734" s="12">
        <f t="shared" si="49"/>
        <v>45268</v>
      </c>
      <c r="K734" s="12">
        <v>45268</v>
      </c>
      <c r="L734" s="12">
        <v>45268</v>
      </c>
      <c r="M734" s="12" t="s">
        <v>3</v>
      </c>
      <c r="N734" s="11" t="s">
        <v>183</v>
      </c>
      <c r="O734" s="13" t="str">
        <f>IF(N734="","-",IFERROR(VLOOKUP(N734,'[1]All Route Non-Bailment V76'!$A:$H,6,0),VLOOKUP(N734,'[1]TTVT AAT PxP Bailment EDC V76'!$A:$H,6,0)))</f>
        <v>21 - 30</v>
      </c>
      <c r="P734" s="11">
        <v>1</v>
      </c>
      <c r="Q734" s="11" t="s">
        <v>3</v>
      </c>
      <c r="R734" s="11" t="s">
        <v>3</v>
      </c>
      <c r="S734" s="13" t="str">
        <f>IF(N734="","-",IFERROR(VLOOKUP(N734,'[1]All Route Non-Bailment V76'!$A:$AF,32,0),VLOOKUP(N734,'[1]TTVT AAT PxP Bailment EDC V76'!$A:$AC,29,0)))</f>
        <v>6W</v>
      </c>
      <c r="T734" s="11" t="s">
        <v>48</v>
      </c>
      <c r="U734" s="11" t="s">
        <v>230</v>
      </c>
      <c r="V734" s="14" t="s">
        <v>231</v>
      </c>
      <c r="W734" s="11" t="s">
        <v>232</v>
      </c>
      <c r="X734" s="15" t="s">
        <v>187</v>
      </c>
      <c r="Y734" s="15" t="s">
        <v>188</v>
      </c>
      <c r="Z734" s="16" t="s">
        <v>3</v>
      </c>
      <c r="AA734" s="16" t="s">
        <v>3</v>
      </c>
      <c r="AB734" s="16" t="s">
        <v>3</v>
      </c>
      <c r="AC734" s="16" t="s">
        <v>3</v>
      </c>
      <c r="AD734" s="15" t="s">
        <v>3</v>
      </c>
      <c r="AE734" s="15" t="s">
        <v>3</v>
      </c>
      <c r="AF734" s="16" t="s">
        <v>3</v>
      </c>
      <c r="AG734" s="16" t="s">
        <v>3</v>
      </c>
      <c r="AH734" s="16" t="s">
        <v>3</v>
      </c>
      <c r="AI734" s="16" t="s">
        <v>3</v>
      </c>
      <c r="AJ734" s="15" t="s">
        <v>3</v>
      </c>
      <c r="AK734" s="15" t="s">
        <v>3</v>
      </c>
      <c r="AL734" s="16" t="s">
        <v>3</v>
      </c>
      <c r="AM734" s="16" t="s">
        <v>3</v>
      </c>
      <c r="AN734" s="16" t="s">
        <v>3</v>
      </c>
      <c r="AO734" s="16" t="s">
        <v>3</v>
      </c>
      <c r="AP734" s="16" t="s">
        <v>189</v>
      </c>
      <c r="AQ734" s="16" t="s">
        <v>3</v>
      </c>
      <c r="AR734" s="16" t="s">
        <v>3</v>
      </c>
      <c r="AS734" s="16" t="s">
        <v>3</v>
      </c>
      <c r="AT734" s="16" t="s">
        <v>3</v>
      </c>
      <c r="AU734" s="11" t="s">
        <v>3</v>
      </c>
      <c r="AV734" s="11" t="s">
        <v>3</v>
      </c>
      <c r="AW734" s="11" t="s">
        <v>3</v>
      </c>
      <c r="AX734" s="17" t="str">
        <f>VLOOKUP(G734,'[1]JDA data'!$D:$E,2,0)</f>
        <v>TGA408</v>
      </c>
      <c r="AY734" s="17" t="b">
        <f t="shared" si="51"/>
        <v>1</v>
      </c>
      <c r="AZ734" s="17" t="str">
        <f t="shared" si="52"/>
        <v>RRCS</v>
      </c>
    </row>
    <row r="735" spans="1:52" s="18" customFormat="1" ht="16.5" customHeight="1" x14ac:dyDescent="0.35">
      <c r="A735" s="8" t="str">
        <f>IF(N735="","-",IFERROR(VLOOKUP(N735,'[1]All Route Non-Bailment V76'!$A:$H,5,0),VLOOKUP(N735,'[1]TTVT AAT PxP Bailment EDC V76'!$A:$H,5,0)))</f>
        <v>Non Bailment</v>
      </c>
      <c r="B735" s="9" t="str">
        <f t="shared" si="50"/>
        <v>Completed</v>
      </c>
      <c r="C735" s="10">
        <f t="shared" si="53"/>
        <v>734</v>
      </c>
      <c r="D735" s="11" t="s">
        <v>190</v>
      </c>
      <c r="E735" s="12" t="s">
        <v>44</v>
      </c>
      <c r="F735" s="11" t="s">
        <v>0</v>
      </c>
      <c r="G735" s="11">
        <v>4413334</v>
      </c>
      <c r="H735" s="13" t="str">
        <f>IF(N735="","-",IFERROR(VLOOKUP(N735,'[1]All Route Non-Bailment V76'!$A:$H,7,0),VLOOKUP(N735,'[1]TTVT AAT PxP Bailment EDC V76'!$A:$H,7,0)))</f>
        <v>One way</v>
      </c>
      <c r="I735" s="11" t="s">
        <v>45</v>
      </c>
      <c r="J735" s="12">
        <f t="shared" ref="J735:J798" si="54">K735</f>
        <v>45268</v>
      </c>
      <c r="K735" s="12">
        <v>45268</v>
      </c>
      <c r="L735" s="12">
        <v>45268</v>
      </c>
      <c r="M735" s="12" t="s">
        <v>3</v>
      </c>
      <c r="N735" s="11" t="s">
        <v>183</v>
      </c>
      <c r="O735" s="13" t="str">
        <f>IF(N735="","-",IFERROR(VLOOKUP(N735,'[1]All Route Non-Bailment V76'!$A:$H,6,0),VLOOKUP(N735,'[1]TTVT AAT PxP Bailment EDC V76'!$A:$H,6,0)))</f>
        <v>21 - 30</v>
      </c>
      <c r="P735" s="11">
        <v>1</v>
      </c>
      <c r="Q735" s="11" t="s">
        <v>3</v>
      </c>
      <c r="R735" s="11" t="s">
        <v>3</v>
      </c>
      <c r="S735" s="13" t="str">
        <f>IF(N735="","-",IFERROR(VLOOKUP(N735,'[1]All Route Non-Bailment V76'!$A:$AF,32,0),VLOOKUP(N735,'[1]TTVT AAT PxP Bailment EDC V76'!$A:$AC,29,0)))</f>
        <v>6W</v>
      </c>
      <c r="T735" s="11" t="s">
        <v>48</v>
      </c>
      <c r="U735" s="11" t="s">
        <v>198</v>
      </c>
      <c r="V735" s="14" t="s">
        <v>199</v>
      </c>
      <c r="W735" s="11" t="s">
        <v>200</v>
      </c>
      <c r="X735" s="15" t="s">
        <v>187</v>
      </c>
      <c r="Y735" s="15" t="s">
        <v>188</v>
      </c>
      <c r="Z735" s="16" t="s">
        <v>3</v>
      </c>
      <c r="AA735" s="16" t="s">
        <v>3</v>
      </c>
      <c r="AB735" s="16" t="s">
        <v>3</v>
      </c>
      <c r="AC735" s="16" t="s">
        <v>3</v>
      </c>
      <c r="AD735" s="15" t="s">
        <v>3</v>
      </c>
      <c r="AE735" s="15" t="s">
        <v>3</v>
      </c>
      <c r="AF735" s="16" t="s">
        <v>3</v>
      </c>
      <c r="AG735" s="16" t="s">
        <v>3</v>
      </c>
      <c r="AH735" s="16" t="s">
        <v>3</v>
      </c>
      <c r="AI735" s="16" t="s">
        <v>3</v>
      </c>
      <c r="AJ735" s="15" t="s">
        <v>3</v>
      </c>
      <c r="AK735" s="15" t="s">
        <v>3</v>
      </c>
      <c r="AL735" s="16" t="s">
        <v>3</v>
      </c>
      <c r="AM735" s="16" t="s">
        <v>3</v>
      </c>
      <c r="AN735" s="16" t="s">
        <v>3</v>
      </c>
      <c r="AO735" s="16" t="s">
        <v>3</v>
      </c>
      <c r="AP735" s="16" t="s">
        <v>189</v>
      </c>
      <c r="AQ735" s="16" t="s">
        <v>3</v>
      </c>
      <c r="AR735" s="16" t="s">
        <v>3</v>
      </c>
      <c r="AS735" s="16" t="s">
        <v>3</v>
      </c>
      <c r="AT735" s="16" t="s">
        <v>3</v>
      </c>
      <c r="AU735" s="11" t="s">
        <v>3</v>
      </c>
      <c r="AV735" s="11" t="s">
        <v>3</v>
      </c>
      <c r="AW735" s="11" t="s">
        <v>3</v>
      </c>
      <c r="AX735" s="17" t="str">
        <f>VLOOKUP(G735,'[1]JDA data'!$D:$E,2,0)</f>
        <v>TGA408</v>
      </c>
      <c r="AY735" s="17" t="b">
        <f t="shared" si="51"/>
        <v>1</v>
      </c>
      <c r="AZ735" s="17" t="str">
        <f t="shared" si="52"/>
        <v>SPL</v>
      </c>
    </row>
    <row r="736" spans="1:52" s="18" customFormat="1" ht="16.5" customHeight="1" x14ac:dyDescent="0.35">
      <c r="A736" s="8" t="str">
        <f>IF(N736="","-",IFERROR(VLOOKUP(N736,'[1]All Route Non-Bailment V76'!$A:$H,5,0),VLOOKUP(N736,'[1]TTVT AAT PxP Bailment EDC V76'!$A:$H,5,0)))</f>
        <v>Non Bailment</v>
      </c>
      <c r="B736" s="9" t="str">
        <f t="shared" si="50"/>
        <v>Completed</v>
      </c>
      <c r="C736" s="10">
        <f t="shared" si="53"/>
        <v>735</v>
      </c>
      <c r="D736" s="11" t="s">
        <v>194</v>
      </c>
      <c r="E736" s="12" t="s">
        <v>44</v>
      </c>
      <c r="F736" s="11" t="s">
        <v>0</v>
      </c>
      <c r="G736" s="11">
        <v>4413335</v>
      </c>
      <c r="H736" s="13" t="str">
        <f>IF(N736="","-",IFERROR(VLOOKUP(N736,'[1]All Route Non-Bailment V76'!$A:$H,7,0),VLOOKUP(N736,'[1]TTVT AAT PxP Bailment EDC V76'!$A:$H,7,0)))</f>
        <v>One way</v>
      </c>
      <c r="I736" s="11" t="s">
        <v>45</v>
      </c>
      <c r="J736" s="12">
        <f t="shared" si="54"/>
        <v>45268</v>
      </c>
      <c r="K736" s="12">
        <v>45268</v>
      </c>
      <c r="L736" s="12">
        <v>45268</v>
      </c>
      <c r="M736" s="12" t="s">
        <v>3</v>
      </c>
      <c r="N736" s="11" t="s">
        <v>183</v>
      </c>
      <c r="O736" s="13" t="str">
        <f>IF(N736="","-",IFERROR(VLOOKUP(N736,'[1]All Route Non-Bailment V76'!$A:$H,6,0),VLOOKUP(N736,'[1]TTVT AAT PxP Bailment EDC V76'!$A:$H,6,0)))</f>
        <v>21 - 30</v>
      </c>
      <c r="P736" s="11">
        <v>1</v>
      </c>
      <c r="Q736" s="11" t="s">
        <v>3</v>
      </c>
      <c r="R736" s="11" t="s">
        <v>3</v>
      </c>
      <c r="S736" s="13" t="str">
        <f>IF(N736="","-",IFERROR(VLOOKUP(N736,'[1]All Route Non-Bailment V76'!$A:$AF,32,0),VLOOKUP(N736,'[1]TTVT AAT PxP Bailment EDC V76'!$A:$AC,29,0)))</f>
        <v>6W</v>
      </c>
      <c r="T736" s="11" t="s">
        <v>48</v>
      </c>
      <c r="U736" s="11" t="s">
        <v>204</v>
      </c>
      <c r="V736" s="14" t="s">
        <v>205</v>
      </c>
      <c r="W736" s="11" t="s">
        <v>206</v>
      </c>
      <c r="X736" s="15" t="s">
        <v>187</v>
      </c>
      <c r="Y736" s="15" t="s">
        <v>188</v>
      </c>
      <c r="Z736" s="16" t="s">
        <v>3</v>
      </c>
      <c r="AA736" s="16" t="s">
        <v>3</v>
      </c>
      <c r="AB736" s="16" t="s">
        <v>3</v>
      </c>
      <c r="AC736" s="16" t="s">
        <v>3</v>
      </c>
      <c r="AD736" s="15" t="s">
        <v>3</v>
      </c>
      <c r="AE736" s="15" t="s">
        <v>3</v>
      </c>
      <c r="AF736" s="16" t="s">
        <v>3</v>
      </c>
      <c r="AG736" s="16" t="s">
        <v>3</v>
      </c>
      <c r="AH736" s="16" t="s">
        <v>3</v>
      </c>
      <c r="AI736" s="16" t="s">
        <v>3</v>
      </c>
      <c r="AJ736" s="15" t="s">
        <v>3</v>
      </c>
      <c r="AK736" s="15" t="s">
        <v>3</v>
      </c>
      <c r="AL736" s="16" t="s">
        <v>3</v>
      </c>
      <c r="AM736" s="16" t="s">
        <v>3</v>
      </c>
      <c r="AN736" s="16" t="s">
        <v>3</v>
      </c>
      <c r="AO736" s="16" t="s">
        <v>3</v>
      </c>
      <c r="AP736" s="16" t="s">
        <v>189</v>
      </c>
      <c r="AQ736" s="16" t="s">
        <v>3</v>
      </c>
      <c r="AR736" s="16" t="s">
        <v>3</v>
      </c>
      <c r="AS736" s="16" t="s">
        <v>3</v>
      </c>
      <c r="AT736" s="16" t="s">
        <v>3</v>
      </c>
      <c r="AU736" s="11" t="s">
        <v>3</v>
      </c>
      <c r="AV736" s="11" t="s">
        <v>3</v>
      </c>
      <c r="AW736" s="11" t="s">
        <v>3</v>
      </c>
      <c r="AX736" s="17" t="str">
        <f>VLOOKUP(G736,'[1]JDA data'!$D:$E,2,0)</f>
        <v>TGA408</v>
      </c>
      <c r="AY736" s="17" t="b">
        <f t="shared" si="51"/>
        <v>1</v>
      </c>
      <c r="AZ736" s="17" t="str">
        <f t="shared" si="52"/>
        <v>SBA</v>
      </c>
    </row>
    <row r="737" spans="1:52" s="18" customFormat="1" ht="16.5" customHeight="1" x14ac:dyDescent="0.35">
      <c r="A737" s="8" t="str">
        <f>IF(N737="","-",IFERROR(VLOOKUP(N737,'[1]All Route Non-Bailment V76'!$A:$H,5,0),VLOOKUP(N737,'[1]TTVT AAT PxP Bailment EDC V76'!$A:$H,5,0)))</f>
        <v>Non Bailment</v>
      </c>
      <c r="B737" s="9" t="str">
        <f t="shared" si="50"/>
        <v>Completed</v>
      </c>
      <c r="C737" s="10">
        <f t="shared" si="53"/>
        <v>736</v>
      </c>
      <c r="D737" s="11" t="s">
        <v>182</v>
      </c>
      <c r="E737" s="12" t="s">
        <v>44</v>
      </c>
      <c r="F737" s="11" t="s">
        <v>0</v>
      </c>
      <c r="G737" s="11">
        <v>4413336</v>
      </c>
      <c r="H737" s="13" t="str">
        <f>IF(N737="","-",IFERROR(VLOOKUP(N737,'[1]All Route Non-Bailment V76'!$A:$H,7,0),VLOOKUP(N737,'[1]TTVT AAT PxP Bailment EDC V76'!$A:$H,7,0)))</f>
        <v>One way</v>
      </c>
      <c r="I737" s="11" t="s">
        <v>45</v>
      </c>
      <c r="J737" s="12">
        <f t="shared" si="54"/>
        <v>45268</v>
      </c>
      <c r="K737" s="12">
        <v>45268</v>
      </c>
      <c r="L737" s="12">
        <v>45268</v>
      </c>
      <c r="M737" s="12" t="s">
        <v>3</v>
      </c>
      <c r="N737" s="11" t="s">
        <v>183</v>
      </c>
      <c r="O737" s="13" t="str">
        <f>IF(N737="","-",IFERROR(VLOOKUP(N737,'[1]All Route Non-Bailment V76'!$A:$H,6,0),VLOOKUP(N737,'[1]TTVT AAT PxP Bailment EDC V76'!$A:$H,6,0)))</f>
        <v>21 - 30</v>
      </c>
      <c r="P737" s="11">
        <v>1</v>
      </c>
      <c r="Q737" s="11" t="s">
        <v>3</v>
      </c>
      <c r="R737" s="11" t="s">
        <v>3</v>
      </c>
      <c r="S737" s="13" t="str">
        <f>IF(N737="","-",IFERROR(VLOOKUP(N737,'[1]All Route Non-Bailment V76'!$A:$AF,32,0),VLOOKUP(N737,'[1]TTVT AAT PxP Bailment EDC V76'!$A:$AC,29,0)))</f>
        <v>6W</v>
      </c>
      <c r="T737" s="11" t="s">
        <v>48</v>
      </c>
      <c r="U737" s="11" t="s">
        <v>250</v>
      </c>
      <c r="V737" s="14" t="s">
        <v>251</v>
      </c>
      <c r="W737" s="11" t="s">
        <v>252</v>
      </c>
      <c r="X737" s="15" t="s">
        <v>187</v>
      </c>
      <c r="Y737" s="15" t="s">
        <v>188</v>
      </c>
      <c r="Z737" s="16" t="s">
        <v>3</v>
      </c>
      <c r="AA737" s="16" t="s">
        <v>3</v>
      </c>
      <c r="AB737" s="16" t="s">
        <v>3</v>
      </c>
      <c r="AC737" s="16" t="s">
        <v>3</v>
      </c>
      <c r="AD737" s="15" t="s">
        <v>3</v>
      </c>
      <c r="AE737" s="15" t="s">
        <v>3</v>
      </c>
      <c r="AF737" s="16" t="s">
        <v>3</v>
      </c>
      <c r="AG737" s="16" t="s">
        <v>3</v>
      </c>
      <c r="AH737" s="16" t="s">
        <v>3</v>
      </c>
      <c r="AI737" s="16" t="s">
        <v>3</v>
      </c>
      <c r="AJ737" s="15" t="s">
        <v>3</v>
      </c>
      <c r="AK737" s="15" t="s">
        <v>3</v>
      </c>
      <c r="AL737" s="16" t="s">
        <v>3</v>
      </c>
      <c r="AM737" s="16" t="s">
        <v>3</v>
      </c>
      <c r="AN737" s="16" t="s">
        <v>3</v>
      </c>
      <c r="AO737" s="16" t="s">
        <v>3</v>
      </c>
      <c r="AP737" s="16" t="s">
        <v>189</v>
      </c>
      <c r="AQ737" s="16" t="s">
        <v>3</v>
      </c>
      <c r="AR737" s="16" t="s">
        <v>3</v>
      </c>
      <c r="AS737" s="16" t="s">
        <v>3</v>
      </c>
      <c r="AT737" s="16" t="s">
        <v>3</v>
      </c>
      <c r="AU737" s="11" t="s">
        <v>3</v>
      </c>
      <c r="AV737" s="11" t="s">
        <v>3</v>
      </c>
      <c r="AW737" s="11" t="s">
        <v>3</v>
      </c>
      <c r="AX737" s="17" t="str">
        <f>VLOOKUP(G737,'[1]JDA data'!$D:$E,2,0)</f>
        <v>TGA408</v>
      </c>
      <c r="AY737" s="17" t="b">
        <f t="shared" si="51"/>
        <v>1</v>
      </c>
      <c r="AZ737" s="17" t="str">
        <f t="shared" si="52"/>
        <v>PPGT</v>
      </c>
    </row>
    <row r="738" spans="1:52" s="18" customFormat="1" ht="16.5" customHeight="1" x14ac:dyDescent="0.35">
      <c r="A738" s="8" t="str">
        <f>IF(N738="","-",IFERROR(VLOOKUP(N738,'[1]All Route Non-Bailment V76'!$A:$H,5,0),VLOOKUP(N738,'[1]TTVT AAT PxP Bailment EDC V76'!$A:$H,5,0)))</f>
        <v>Non Bailment</v>
      </c>
      <c r="B738" s="9" t="str">
        <f t="shared" si="50"/>
        <v>Completed</v>
      </c>
      <c r="C738" s="10">
        <f t="shared" si="53"/>
        <v>737</v>
      </c>
      <c r="D738" s="11" t="s">
        <v>190</v>
      </c>
      <c r="E738" s="12" t="s">
        <v>44</v>
      </c>
      <c r="F738" s="11" t="s">
        <v>0</v>
      </c>
      <c r="G738" s="11">
        <v>4413337</v>
      </c>
      <c r="H738" s="13" t="str">
        <f>IF(N738="","-",IFERROR(VLOOKUP(N738,'[1]All Route Non-Bailment V76'!$A:$H,7,0),VLOOKUP(N738,'[1]TTVT AAT PxP Bailment EDC V76'!$A:$H,7,0)))</f>
        <v>One way</v>
      </c>
      <c r="I738" s="11" t="s">
        <v>45</v>
      </c>
      <c r="J738" s="12">
        <f t="shared" si="54"/>
        <v>45268</v>
      </c>
      <c r="K738" s="12">
        <v>45268</v>
      </c>
      <c r="L738" s="12">
        <v>45268</v>
      </c>
      <c r="M738" s="12" t="s">
        <v>3</v>
      </c>
      <c r="N738" s="11" t="s">
        <v>183</v>
      </c>
      <c r="O738" s="13" t="str">
        <f>IF(N738="","-",IFERROR(VLOOKUP(N738,'[1]All Route Non-Bailment V76'!$A:$H,6,0),VLOOKUP(N738,'[1]TTVT AAT PxP Bailment EDC V76'!$A:$H,6,0)))</f>
        <v>21 - 30</v>
      </c>
      <c r="P738" s="11">
        <v>1</v>
      </c>
      <c r="Q738" s="11" t="s">
        <v>3</v>
      </c>
      <c r="R738" s="11" t="s">
        <v>3</v>
      </c>
      <c r="S738" s="13" t="str">
        <f>IF(N738="","-",IFERROR(VLOOKUP(N738,'[1]All Route Non-Bailment V76'!$A:$AF,32,0),VLOOKUP(N738,'[1]TTVT AAT PxP Bailment EDC V76'!$A:$AC,29,0)))</f>
        <v>6W</v>
      </c>
      <c r="T738" s="11" t="s">
        <v>48</v>
      </c>
      <c r="U738" s="11" t="s">
        <v>272</v>
      </c>
      <c r="V738" s="14" t="s">
        <v>273</v>
      </c>
      <c r="W738" s="11" t="s">
        <v>274</v>
      </c>
      <c r="X738" s="15" t="s">
        <v>187</v>
      </c>
      <c r="Y738" s="15" t="s">
        <v>188</v>
      </c>
      <c r="Z738" s="16" t="s">
        <v>3</v>
      </c>
      <c r="AA738" s="16" t="s">
        <v>3</v>
      </c>
      <c r="AB738" s="16" t="s">
        <v>3</v>
      </c>
      <c r="AC738" s="16" t="s">
        <v>3</v>
      </c>
      <c r="AD738" s="15" t="s">
        <v>3</v>
      </c>
      <c r="AE738" s="15" t="s">
        <v>3</v>
      </c>
      <c r="AF738" s="16" t="s">
        <v>3</v>
      </c>
      <c r="AG738" s="16" t="s">
        <v>3</v>
      </c>
      <c r="AH738" s="16" t="s">
        <v>3</v>
      </c>
      <c r="AI738" s="16" t="s">
        <v>3</v>
      </c>
      <c r="AJ738" s="15" t="s">
        <v>3</v>
      </c>
      <c r="AK738" s="15" t="s">
        <v>3</v>
      </c>
      <c r="AL738" s="16" t="s">
        <v>3</v>
      </c>
      <c r="AM738" s="16" t="s">
        <v>3</v>
      </c>
      <c r="AN738" s="16" t="s">
        <v>3</v>
      </c>
      <c r="AO738" s="16" t="s">
        <v>3</v>
      </c>
      <c r="AP738" s="16" t="s">
        <v>189</v>
      </c>
      <c r="AQ738" s="16" t="s">
        <v>3</v>
      </c>
      <c r="AR738" s="16" t="s">
        <v>3</v>
      </c>
      <c r="AS738" s="16" t="s">
        <v>3</v>
      </c>
      <c r="AT738" s="16" t="s">
        <v>3</v>
      </c>
      <c r="AU738" s="11" t="s">
        <v>3</v>
      </c>
      <c r="AV738" s="11" t="s">
        <v>3</v>
      </c>
      <c r="AW738" s="11" t="s">
        <v>3</v>
      </c>
      <c r="AX738" s="17" t="str">
        <f>VLOOKUP(G738,'[1]JDA data'!$D:$E,2,0)</f>
        <v>TGA408</v>
      </c>
      <c r="AY738" s="17" t="b">
        <f t="shared" si="51"/>
        <v>1</v>
      </c>
      <c r="AZ738" s="17" t="str">
        <f t="shared" si="52"/>
        <v>SPL</v>
      </c>
    </row>
    <row r="739" spans="1:52" s="18" customFormat="1" ht="16.5" customHeight="1" x14ac:dyDescent="0.35">
      <c r="A739" s="8" t="str">
        <f>IF(N739="","-",IFERROR(VLOOKUP(N739,'[1]All Route Non-Bailment V76'!$A:$H,5,0),VLOOKUP(N739,'[1]TTVT AAT PxP Bailment EDC V76'!$A:$H,5,0)))</f>
        <v>Non Bailment</v>
      </c>
      <c r="B739" s="9" t="str">
        <f t="shared" si="50"/>
        <v>Completed</v>
      </c>
      <c r="C739" s="10">
        <f t="shared" si="53"/>
        <v>738</v>
      </c>
      <c r="D739" s="11" t="s">
        <v>182</v>
      </c>
      <c r="E739" s="12" t="s">
        <v>44</v>
      </c>
      <c r="F739" s="11" t="s">
        <v>0</v>
      </c>
      <c r="G739" s="11">
        <v>4413339</v>
      </c>
      <c r="H739" s="13" t="str">
        <f>IF(N739="","-",IFERROR(VLOOKUP(N739,'[1]All Route Non-Bailment V76'!$A:$H,7,0),VLOOKUP(N739,'[1]TTVT AAT PxP Bailment EDC V76'!$A:$H,7,0)))</f>
        <v>One way</v>
      </c>
      <c r="I739" s="11" t="s">
        <v>45</v>
      </c>
      <c r="J739" s="12">
        <f t="shared" si="54"/>
        <v>45268</v>
      </c>
      <c r="K739" s="12">
        <v>45268</v>
      </c>
      <c r="L739" s="12">
        <v>45268</v>
      </c>
      <c r="M739" s="12" t="s">
        <v>3</v>
      </c>
      <c r="N739" s="11" t="s">
        <v>183</v>
      </c>
      <c r="O739" s="13" t="str">
        <f>IF(N739="","-",IFERROR(VLOOKUP(N739,'[1]All Route Non-Bailment V76'!$A:$H,6,0),VLOOKUP(N739,'[1]TTVT AAT PxP Bailment EDC V76'!$A:$H,6,0)))</f>
        <v>21 - 30</v>
      </c>
      <c r="P739" s="11">
        <v>1</v>
      </c>
      <c r="Q739" s="11" t="s">
        <v>3</v>
      </c>
      <c r="R739" s="11" t="s">
        <v>3</v>
      </c>
      <c r="S739" s="13" t="str">
        <f>IF(N739="","-",IFERROR(VLOOKUP(N739,'[1]All Route Non-Bailment V76'!$A:$AF,32,0),VLOOKUP(N739,'[1]TTVT AAT PxP Bailment EDC V76'!$A:$AC,29,0)))</f>
        <v>6W</v>
      </c>
      <c r="T739" s="11" t="s">
        <v>48</v>
      </c>
      <c r="U739" s="11" t="s">
        <v>260</v>
      </c>
      <c r="V739" s="14" t="s">
        <v>261</v>
      </c>
      <c r="W739" s="11" t="s">
        <v>262</v>
      </c>
      <c r="X739" s="15" t="s">
        <v>187</v>
      </c>
      <c r="Y739" s="15" t="s">
        <v>188</v>
      </c>
      <c r="Z739" s="16" t="s">
        <v>3</v>
      </c>
      <c r="AA739" s="16" t="s">
        <v>3</v>
      </c>
      <c r="AB739" s="16" t="s">
        <v>3</v>
      </c>
      <c r="AC739" s="16" t="s">
        <v>3</v>
      </c>
      <c r="AD739" s="15" t="s">
        <v>3</v>
      </c>
      <c r="AE739" s="15" t="s">
        <v>3</v>
      </c>
      <c r="AF739" s="16" t="s">
        <v>3</v>
      </c>
      <c r="AG739" s="16" t="s">
        <v>3</v>
      </c>
      <c r="AH739" s="16" t="s">
        <v>3</v>
      </c>
      <c r="AI739" s="16" t="s">
        <v>3</v>
      </c>
      <c r="AJ739" s="15" t="s">
        <v>3</v>
      </c>
      <c r="AK739" s="15" t="s">
        <v>3</v>
      </c>
      <c r="AL739" s="16" t="s">
        <v>3</v>
      </c>
      <c r="AM739" s="16" t="s">
        <v>3</v>
      </c>
      <c r="AN739" s="16" t="s">
        <v>3</v>
      </c>
      <c r="AO739" s="16" t="s">
        <v>3</v>
      </c>
      <c r="AP739" s="16" t="s">
        <v>189</v>
      </c>
      <c r="AQ739" s="16" t="s">
        <v>3</v>
      </c>
      <c r="AR739" s="16" t="s">
        <v>3</v>
      </c>
      <c r="AS739" s="16" t="s">
        <v>3</v>
      </c>
      <c r="AT739" s="16" t="s">
        <v>3</v>
      </c>
      <c r="AU739" s="11" t="s">
        <v>3</v>
      </c>
      <c r="AV739" s="11" t="s">
        <v>3</v>
      </c>
      <c r="AW739" s="11" t="s">
        <v>3</v>
      </c>
      <c r="AX739" s="17" t="str">
        <f>VLOOKUP(G739,'[1]JDA data'!$D:$E,2,0)</f>
        <v>TGA408</v>
      </c>
      <c r="AY739" s="17" t="b">
        <f t="shared" si="51"/>
        <v>1</v>
      </c>
      <c r="AZ739" s="17" t="str">
        <f t="shared" si="52"/>
        <v>PPGT</v>
      </c>
    </row>
    <row r="740" spans="1:52" s="18" customFormat="1" ht="16.5" customHeight="1" x14ac:dyDescent="0.35">
      <c r="A740" s="8" t="str">
        <f>IF(N740="","-",IFERROR(VLOOKUP(N740,'[1]All Route Non-Bailment V76'!$A:$H,5,0),VLOOKUP(N740,'[1]TTVT AAT PxP Bailment EDC V76'!$A:$H,5,0)))</f>
        <v>Non Bailment</v>
      </c>
      <c r="B740" s="9" t="str">
        <f t="shared" si="50"/>
        <v>Completed</v>
      </c>
      <c r="C740" s="10">
        <f t="shared" si="53"/>
        <v>739</v>
      </c>
      <c r="D740" s="11" t="s">
        <v>190</v>
      </c>
      <c r="E740" s="12" t="s">
        <v>44</v>
      </c>
      <c r="F740" s="11" t="s">
        <v>0</v>
      </c>
      <c r="G740" s="11">
        <v>4413340</v>
      </c>
      <c r="H740" s="13" t="str">
        <f>IF(N740="","-",IFERROR(VLOOKUP(N740,'[1]All Route Non-Bailment V76'!$A:$H,7,0),VLOOKUP(N740,'[1]TTVT AAT PxP Bailment EDC V76'!$A:$H,7,0)))</f>
        <v>One way</v>
      </c>
      <c r="I740" s="11" t="s">
        <v>45</v>
      </c>
      <c r="J740" s="12">
        <f t="shared" si="54"/>
        <v>45268</v>
      </c>
      <c r="K740" s="12">
        <v>45268</v>
      </c>
      <c r="L740" s="12">
        <v>45268</v>
      </c>
      <c r="M740" s="12" t="s">
        <v>3</v>
      </c>
      <c r="N740" s="11" t="s">
        <v>183</v>
      </c>
      <c r="O740" s="13" t="str">
        <f>IF(N740="","-",IFERROR(VLOOKUP(N740,'[1]All Route Non-Bailment V76'!$A:$H,6,0),VLOOKUP(N740,'[1]TTVT AAT PxP Bailment EDC V76'!$A:$H,6,0)))</f>
        <v>21 - 30</v>
      </c>
      <c r="P740" s="11">
        <v>1</v>
      </c>
      <c r="Q740" s="11" t="s">
        <v>3</v>
      </c>
      <c r="R740" s="11" t="s">
        <v>3</v>
      </c>
      <c r="S740" s="13" t="str">
        <f>IF(N740="","-",IFERROR(VLOOKUP(N740,'[1]All Route Non-Bailment V76'!$A:$AF,32,0),VLOOKUP(N740,'[1]TTVT AAT PxP Bailment EDC V76'!$A:$AC,29,0)))</f>
        <v>6W</v>
      </c>
      <c r="T740" s="11" t="s">
        <v>48</v>
      </c>
      <c r="U740" s="11" t="s">
        <v>210</v>
      </c>
      <c r="V740" s="14" t="s">
        <v>211</v>
      </c>
      <c r="W740" s="11" t="s">
        <v>212</v>
      </c>
      <c r="X740" s="15" t="s">
        <v>187</v>
      </c>
      <c r="Y740" s="15" t="s">
        <v>188</v>
      </c>
      <c r="Z740" s="16" t="s">
        <v>3</v>
      </c>
      <c r="AA740" s="16" t="s">
        <v>3</v>
      </c>
      <c r="AB740" s="16" t="s">
        <v>3</v>
      </c>
      <c r="AC740" s="16" t="s">
        <v>3</v>
      </c>
      <c r="AD740" s="15" t="s">
        <v>3</v>
      </c>
      <c r="AE740" s="15" t="s">
        <v>3</v>
      </c>
      <c r="AF740" s="16" t="s">
        <v>3</v>
      </c>
      <c r="AG740" s="16" t="s">
        <v>3</v>
      </c>
      <c r="AH740" s="16" t="s">
        <v>3</v>
      </c>
      <c r="AI740" s="16" t="s">
        <v>3</v>
      </c>
      <c r="AJ740" s="15" t="s">
        <v>3</v>
      </c>
      <c r="AK740" s="15" t="s">
        <v>3</v>
      </c>
      <c r="AL740" s="16" t="s">
        <v>3</v>
      </c>
      <c r="AM740" s="16" t="s">
        <v>3</v>
      </c>
      <c r="AN740" s="16" t="s">
        <v>3</v>
      </c>
      <c r="AO740" s="16" t="s">
        <v>3</v>
      </c>
      <c r="AP740" s="16" t="s">
        <v>189</v>
      </c>
      <c r="AQ740" s="16" t="s">
        <v>3</v>
      </c>
      <c r="AR740" s="16" t="s">
        <v>3</v>
      </c>
      <c r="AS740" s="16" t="s">
        <v>3</v>
      </c>
      <c r="AT740" s="16" t="s">
        <v>3</v>
      </c>
      <c r="AU740" s="11" t="s">
        <v>3</v>
      </c>
      <c r="AV740" s="11" t="s">
        <v>3</v>
      </c>
      <c r="AW740" s="11" t="s">
        <v>3</v>
      </c>
      <c r="AX740" s="17" t="str">
        <f>VLOOKUP(G740,'[1]JDA data'!$D:$E,2,0)</f>
        <v>TGA408</v>
      </c>
      <c r="AY740" s="17" t="b">
        <f t="shared" si="51"/>
        <v>1</v>
      </c>
      <c r="AZ740" s="17" t="str">
        <f t="shared" si="52"/>
        <v>SPL</v>
      </c>
    </row>
    <row r="741" spans="1:52" s="18" customFormat="1" ht="16.5" customHeight="1" x14ac:dyDescent="0.35">
      <c r="A741" s="8" t="str">
        <f>IF(N741="","-",IFERROR(VLOOKUP(N741,'[1]All Route Non-Bailment V76'!$A:$H,5,0),VLOOKUP(N741,'[1]TTVT AAT PxP Bailment EDC V76'!$A:$H,5,0)))</f>
        <v>Non Bailment</v>
      </c>
      <c r="B741" s="9" t="str">
        <f t="shared" si="50"/>
        <v>Completed</v>
      </c>
      <c r="C741" s="10">
        <f t="shared" si="53"/>
        <v>740</v>
      </c>
      <c r="D741" s="11" t="s">
        <v>182</v>
      </c>
      <c r="E741" s="12" t="s">
        <v>44</v>
      </c>
      <c r="F741" s="11" t="s">
        <v>0</v>
      </c>
      <c r="G741" s="11">
        <v>4413341</v>
      </c>
      <c r="H741" s="13" t="str">
        <f>IF(N741="","-",IFERROR(VLOOKUP(N741,'[1]All Route Non-Bailment V76'!$A:$H,7,0),VLOOKUP(N741,'[1]TTVT AAT PxP Bailment EDC V76'!$A:$H,7,0)))</f>
        <v>One way</v>
      </c>
      <c r="I741" s="11" t="s">
        <v>45</v>
      </c>
      <c r="J741" s="12">
        <f t="shared" si="54"/>
        <v>45268</v>
      </c>
      <c r="K741" s="12">
        <v>45268</v>
      </c>
      <c r="L741" s="12">
        <v>45268</v>
      </c>
      <c r="M741" s="12" t="s">
        <v>3</v>
      </c>
      <c r="N741" s="11" t="s">
        <v>183</v>
      </c>
      <c r="O741" s="13" t="str">
        <f>IF(N741="","-",IFERROR(VLOOKUP(N741,'[1]All Route Non-Bailment V76'!$A:$H,6,0),VLOOKUP(N741,'[1]TTVT AAT PxP Bailment EDC V76'!$A:$H,6,0)))</f>
        <v>21 - 30</v>
      </c>
      <c r="P741" s="11">
        <v>1</v>
      </c>
      <c r="Q741" s="11" t="s">
        <v>3</v>
      </c>
      <c r="R741" s="11" t="s">
        <v>3</v>
      </c>
      <c r="S741" s="13" t="str">
        <f>IF(N741="","-",IFERROR(VLOOKUP(N741,'[1]All Route Non-Bailment V76'!$A:$AF,32,0),VLOOKUP(N741,'[1]TTVT AAT PxP Bailment EDC V76'!$A:$AC,29,0)))</f>
        <v>6W</v>
      </c>
      <c r="T741" s="11" t="s">
        <v>48</v>
      </c>
      <c r="U741" s="11" t="s">
        <v>275</v>
      </c>
      <c r="V741" s="14" t="s">
        <v>276</v>
      </c>
      <c r="W741" s="11" t="s">
        <v>277</v>
      </c>
      <c r="X741" s="15" t="s">
        <v>187</v>
      </c>
      <c r="Y741" s="15" t="s">
        <v>188</v>
      </c>
      <c r="Z741" s="16" t="s">
        <v>3</v>
      </c>
      <c r="AA741" s="16" t="s">
        <v>3</v>
      </c>
      <c r="AB741" s="16" t="s">
        <v>3</v>
      </c>
      <c r="AC741" s="16" t="s">
        <v>3</v>
      </c>
      <c r="AD741" s="15" t="s">
        <v>3</v>
      </c>
      <c r="AE741" s="15" t="s">
        <v>3</v>
      </c>
      <c r="AF741" s="16" t="s">
        <v>3</v>
      </c>
      <c r="AG741" s="16" t="s">
        <v>3</v>
      </c>
      <c r="AH741" s="16" t="s">
        <v>3</v>
      </c>
      <c r="AI741" s="16" t="s">
        <v>3</v>
      </c>
      <c r="AJ741" s="15" t="s">
        <v>3</v>
      </c>
      <c r="AK741" s="15" t="s">
        <v>3</v>
      </c>
      <c r="AL741" s="16" t="s">
        <v>3</v>
      </c>
      <c r="AM741" s="16" t="s">
        <v>3</v>
      </c>
      <c r="AN741" s="16" t="s">
        <v>3</v>
      </c>
      <c r="AO741" s="16" t="s">
        <v>3</v>
      </c>
      <c r="AP741" s="16" t="s">
        <v>189</v>
      </c>
      <c r="AQ741" s="16" t="s">
        <v>3</v>
      </c>
      <c r="AR741" s="16" t="s">
        <v>3</v>
      </c>
      <c r="AS741" s="16" t="s">
        <v>3</v>
      </c>
      <c r="AT741" s="16" t="s">
        <v>3</v>
      </c>
      <c r="AU741" s="11" t="s">
        <v>3</v>
      </c>
      <c r="AV741" s="11" t="s">
        <v>3</v>
      </c>
      <c r="AW741" s="11" t="s">
        <v>3</v>
      </c>
      <c r="AX741" s="17" t="str">
        <f>VLOOKUP(G741,'[1]JDA data'!$D:$E,2,0)</f>
        <v>TGA408</v>
      </c>
      <c r="AY741" s="17" t="b">
        <f t="shared" si="51"/>
        <v>1</v>
      </c>
      <c r="AZ741" s="17" t="str">
        <f t="shared" si="52"/>
        <v>PPGT</v>
      </c>
    </row>
    <row r="742" spans="1:52" s="18" customFormat="1" ht="16.5" customHeight="1" x14ac:dyDescent="0.35">
      <c r="A742" s="8" t="str">
        <f>IF(N742="","-",IFERROR(VLOOKUP(N742,'[1]All Route Non-Bailment V76'!$A:$H,5,0),VLOOKUP(N742,'[1]TTVT AAT PxP Bailment EDC V76'!$A:$H,5,0)))</f>
        <v>Non Bailment</v>
      </c>
      <c r="B742" s="9" t="str">
        <f t="shared" si="50"/>
        <v>Completed</v>
      </c>
      <c r="C742" s="10">
        <f t="shared" si="53"/>
        <v>741</v>
      </c>
      <c r="D742" s="11" t="s">
        <v>194</v>
      </c>
      <c r="E742" s="12" t="s">
        <v>44</v>
      </c>
      <c r="F742" s="11" t="s">
        <v>0</v>
      </c>
      <c r="G742" s="11">
        <v>4413343</v>
      </c>
      <c r="H742" s="13" t="str">
        <f>IF(N742="","-",IFERROR(VLOOKUP(N742,'[1]All Route Non-Bailment V76'!$A:$H,7,0),VLOOKUP(N742,'[1]TTVT AAT PxP Bailment EDC V76'!$A:$H,7,0)))</f>
        <v>One way</v>
      </c>
      <c r="I742" s="11" t="s">
        <v>45</v>
      </c>
      <c r="J742" s="12">
        <f t="shared" si="54"/>
        <v>45268</v>
      </c>
      <c r="K742" s="12">
        <v>45268</v>
      </c>
      <c r="L742" s="12">
        <v>45268</v>
      </c>
      <c r="M742" s="12" t="s">
        <v>3</v>
      </c>
      <c r="N742" s="11" t="s">
        <v>381</v>
      </c>
      <c r="O742" s="13" t="str">
        <f>IF(N742="","-",IFERROR(VLOOKUP(N742,'[1]All Route Non-Bailment V76'!$A:$H,6,0),VLOOKUP(N742,'[1]TTVT AAT PxP Bailment EDC V76'!$A:$H,6,0)))</f>
        <v>6 - 10</v>
      </c>
      <c r="P742" s="11">
        <v>1</v>
      </c>
      <c r="Q742" s="11" t="s">
        <v>3</v>
      </c>
      <c r="R742" s="11" t="s">
        <v>3</v>
      </c>
      <c r="S742" s="13" t="str">
        <f>IF(N742="","-",IFERROR(VLOOKUP(N742,'[1]All Route Non-Bailment V76'!$A:$AF,32,0),VLOOKUP(N742,'[1]TTVT AAT PxP Bailment EDC V76'!$A:$AC,29,0)))</f>
        <v>6W</v>
      </c>
      <c r="T742" s="11" t="s">
        <v>48</v>
      </c>
      <c r="U742" s="11" t="s">
        <v>253</v>
      </c>
      <c r="V742" s="14" t="s">
        <v>254</v>
      </c>
      <c r="W742" s="11" t="s">
        <v>255</v>
      </c>
      <c r="X742" s="15" t="s">
        <v>311</v>
      </c>
      <c r="Y742" s="15" t="s">
        <v>312</v>
      </c>
      <c r="Z742" s="16" t="s">
        <v>3</v>
      </c>
      <c r="AA742" s="16" t="s">
        <v>3</v>
      </c>
      <c r="AB742" s="16" t="s">
        <v>3</v>
      </c>
      <c r="AC742" s="16" t="s">
        <v>3</v>
      </c>
      <c r="AD742" s="15" t="s">
        <v>3</v>
      </c>
      <c r="AE742" s="15" t="s">
        <v>3</v>
      </c>
      <c r="AF742" s="16" t="s">
        <v>3</v>
      </c>
      <c r="AG742" s="16" t="s">
        <v>3</v>
      </c>
      <c r="AH742" s="16" t="s">
        <v>3</v>
      </c>
      <c r="AI742" s="16" t="s">
        <v>3</v>
      </c>
      <c r="AJ742" s="15" t="s">
        <v>3</v>
      </c>
      <c r="AK742" s="15" t="s">
        <v>3</v>
      </c>
      <c r="AL742" s="16" t="s">
        <v>3</v>
      </c>
      <c r="AM742" s="16" t="s">
        <v>3</v>
      </c>
      <c r="AN742" s="16" t="s">
        <v>3</v>
      </c>
      <c r="AO742" s="16" t="s">
        <v>3</v>
      </c>
      <c r="AP742" s="16" t="s">
        <v>189</v>
      </c>
      <c r="AQ742" s="16" t="s">
        <v>3</v>
      </c>
      <c r="AR742" s="16" t="s">
        <v>3</v>
      </c>
      <c r="AS742" s="16" t="s">
        <v>3</v>
      </c>
      <c r="AT742" s="16" t="s">
        <v>3</v>
      </c>
      <c r="AU742" s="11" t="s">
        <v>3</v>
      </c>
      <c r="AV742" s="11" t="s">
        <v>3</v>
      </c>
      <c r="AW742" s="11" t="s">
        <v>3</v>
      </c>
      <c r="AX742" s="17" t="str">
        <f>VLOOKUP(G742,'[1]JDA data'!$D:$E,2,0)</f>
        <v>TGA468</v>
      </c>
      <c r="AY742" s="17" t="b">
        <f t="shared" si="51"/>
        <v>1</v>
      </c>
      <c r="AZ742" s="17" t="str">
        <f t="shared" si="52"/>
        <v>SBA</v>
      </c>
    </row>
    <row r="743" spans="1:52" s="18" customFormat="1" ht="16.5" customHeight="1" x14ac:dyDescent="0.35">
      <c r="A743" s="8" t="str">
        <f>IF(N743="","-",IFERROR(VLOOKUP(N743,'[1]All Route Non-Bailment V76'!$A:$H,5,0),VLOOKUP(N743,'[1]TTVT AAT PxP Bailment EDC V76'!$A:$H,5,0)))</f>
        <v>Non Bailment</v>
      </c>
      <c r="B743" s="9" t="str">
        <f t="shared" si="50"/>
        <v>Completed</v>
      </c>
      <c r="C743" s="10">
        <f t="shared" si="53"/>
        <v>742</v>
      </c>
      <c r="D743" s="11" t="s">
        <v>182</v>
      </c>
      <c r="E743" s="12" t="s">
        <v>44</v>
      </c>
      <c r="F743" s="11" t="s">
        <v>0</v>
      </c>
      <c r="G743" s="11">
        <v>4413344</v>
      </c>
      <c r="H743" s="13" t="str">
        <f>IF(N743="","-",IFERROR(VLOOKUP(N743,'[1]All Route Non-Bailment V76'!$A:$H,7,0),VLOOKUP(N743,'[1]TTVT AAT PxP Bailment EDC V76'!$A:$H,7,0)))</f>
        <v>One way</v>
      </c>
      <c r="I743" s="11" t="s">
        <v>45</v>
      </c>
      <c r="J743" s="12">
        <f t="shared" si="54"/>
        <v>45268</v>
      </c>
      <c r="K743" s="12">
        <v>45268</v>
      </c>
      <c r="L743" s="12">
        <v>45268</v>
      </c>
      <c r="M743" s="12" t="s">
        <v>3</v>
      </c>
      <c r="N743" s="11" t="s">
        <v>423</v>
      </c>
      <c r="O743" s="13" t="str">
        <f>IF(N743="","-",IFERROR(VLOOKUP(N743,'[1]All Route Non-Bailment V76'!$A:$H,6,0),VLOOKUP(N743,'[1]TTVT AAT PxP Bailment EDC V76'!$A:$H,6,0)))</f>
        <v>6 - 10</v>
      </c>
      <c r="P743" s="11">
        <v>1</v>
      </c>
      <c r="Q743" s="11" t="s">
        <v>3</v>
      </c>
      <c r="R743" s="11" t="s">
        <v>3</v>
      </c>
      <c r="S743" s="13" t="str">
        <f>IF(N743="","-",IFERROR(VLOOKUP(N743,'[1]All Route Non-Bailment V76'!$A:$AF,32,0),VLOOKUP(N743,'[1]TTVT AAT PxP Bailment EDC V76'!$A:$AC,29,0)))</f>
        <v>6W</v>
      </c>
      <c r="T743" s="11" t="s">
        <v>48</v>
      </c>
      <c r="U743" s="11" t="s">
        <v>233</v>
      </c>
      <c r="V743" s="14" t="s">
        <v>234</v>
      </c>
      <c r="W743" s="11" t="s">
        <v>235</v>
      </c>
      <c r="X743" s="15" t="s">
        <v>424</v>
      </c>
      <c r="Y743" s="15" t="s">
        <v>425</v>
      </c>
      <c r="Z743" s="16" t="s">
        <v>3</v>
      </c>
      <c r="AA743" s="16" t="s">
        <v>3</v>
      </c>
      <c r="AB743" s="16" t="s">
        <v>3</v>
      </c>
      <c r="AC743" s="16" t="s">
        <v>3</v>
      </c>
      <c r="AD743" s="15" t="s">
        <v>3</v>
      </c>
      <c r="AE743" s="15" t="s">
        <v>3</v>
      </c>
      <c r="AF743" s="16" t="s">
        <v>3</v>
      </c>
      <c r="AG743" s="16" t="s">
        <v>3</v>
      </c>
      <c r="AH743" s="16" t="s">
        <v>3</v>
      </c>
      <c r="AI743" s="16" t="s">
        <v>3</v>
      </c>
      <c r="AJ743" s="15" t="s">
        <v>3</v>
      </c>
      <c r="AK743" s="15" t="s">
        <v>3</v>
      </c>
      <c r="AL743" s="16" t="s">
        <v>3</v>
      </c>
      <c r="AM743" s="16" t="s">
        <v>3</v>
      </c>
      <c r="AN743" s="16" t="s">
        <v>3</v>
      </c>
      <c r="AO743" s="16" t="s">
        <v>3</v>
      </c>
      <c r="AP743" s="16" t="s">
        <v>189</v>
      </c>
      <c r="AQ743" s="16" t="s">
        <v>3</v>
      </c>
      <c r="AR743" s="16" t="s">
        <v>3</v>
      </c>
      <c r="AS743" s="16" t="s">
        <v>3</v>
      </c>
      <c r="AT743" s="16" t="s">
        <v>3</v>
      </c>
      <c r="AU743" s="11" t="s">
        <v>3</v>
      </c>
      <c r="AV743" s="11" t="s">
        <v>3</v>
      </c>
      <c r="AW743" s="11" t="s">
        <v>3</v>
      </c>
      <c r="AX743" s="17" t="str">
        <f>VLOOKUP(G743,'[1]JDA data'!$D:$E,2,0)</f>
        <v>TGA127</v>
      </c>
      <c r="AY743" s="17" t="b">
        <f t="shared" si="51"/>
        <v>1</v>
      </c>
      <c r="AZ743" s="17" t="str">
        <f t="shared" si="52"/>
        <v>PPGT</v>
      </c>
    </row>
    <row r="744" spans="1:52" s="18" customFormat="1" ht="16.5" customHeight="1" x14ac:dyDescent="0.35">
      <c r="A744" s="8" t="str">
        <f>IF(N744="","-",IFERROR(VLOOKUP(N744,'[1]All Route Non-Bailment V76'!$A:$H,5,0),VLOOKUP(N744,'[1]TTVT AAT PxP Bailment EDC V76'!$A:$H,5,0)))</f>
        <v>Non Bailment</v>
      </c>
      <c r="B744" s="9" t="str">
        <f t="shared" si="50"/>
        <v>Completed</v>
      </c>
      <c r="C744" s="10">
        <f t="shared" si="53"/>
        <v>743</v>
      </c>
      <c r="D744" s="11" t="s">
        <v>182</v>
      </c>
      <c r="E744" s="12" t="s">
        <v>44</v>
      </c>
      <c r="F744" s="11" t="s">
        <v>0</v>
      </c>
      <c r="G744" s="11">
        <v>4416085</v>
      </c>
      <c r="H744" s="13" t="str">
        <f>IF(N744="","-",IFERROR(VLOOKUP(N744,'[1]All Route Non-Bailment V76'!$A:$H,7,0),VLOOKUP(N744,'[1]TTVT AAT PxP Bailment EDC V76'!$A:$H,7,0)))</f>
        <v>One way</v>
      </c>
      <c r="I744" s="11" t="s">
        <v>45</v>
      </c>
      <c r="J744" s="12">
        <f t="shared" si="54"/>
        <v>45271</v>
      </c>
      <c r="K744" s="12">
        <v>45271</v>
      </c>
      <c r="L744" s="12">
        <v>45271</v>
      </c>
      <c r="M744" s="12" t="s">
        <v>3</v>
      </c>
      <c r="N744" s="11" t="s">
        <v>527</v>
      </c>
      <c r="O744" s="13" t="str">
        <f>IF(N744="","-",IFERROR(VLOOKUP(N744,'[1]All Route Non-Bailment V76'!$A:$H,6,0),VLOOKUP(N744,'[1]TTVT AAT PxP Bailment EDC V76'!$A:$H,6,0)))</f>
        <v>6 - 10</v>
      </c>
      <c r="P744" s="11">
        <v>1</v>
      </c>
      <c r="Q744" s="11" t="s">
        <v>3</v>
      </c>
      <c r="R744" s="11" t="s">
        <v>3</v>
      </c>
      <c r="S744" s="13" t="str">
        <f>IF(N744="","-",IFERROR(VLOOKUP(N744,'[1]All Route Non-Bailment V76'!$A:$AF,32,0),VLOOKUP(N744,'[1]TTVT AAT PxP Bailment EDC V76'!$A:$AC,29,0)))</f>
        <v>6W</v>
      </c>
      <c r="T744" s="11" t="s">
        <v>48</v>
      </c>
      <c r="U744" s="11" t="s">
        <v>383</v>
      </c>
      <c r="V744" s="14" t="s">
        <v>384</v>
      </c>
      <c r="W744" s="11" t="s">
        <v>385</v>
      </c>
      <c r="X744" s="15" t="s">
        <v>311</v>
      </c>
      <c r="Y744" s="15" t="s">
        <v>312</v>
      </c>
      <c r="Z744" s="16" t="s">
        <v>3</v>
      </c>
      <c r="AA744" s="16" t="s">
        <v>3</v>
      </c>
      <c r="AB744" s="16" t="s">
        <v>3</v>
      </c>
      <c r="AC744" s="16" t="s">
        <v>3</v>
      </c>
      <c r="AD744" s="15" t="s">
        <v>3</v>
      </c>
      <c r="AE744" s="15" t="s">
        <v>3</v>
      </c>
      <c r="AF744" s="16" t="s">
        <v>3</v>
      </c>
      <c r="AG744" s="16" t="s">
        <v>3</v>
      </c>
      <c r="AH744" s="16" t="s">
        <v>3</v>
      </c>
      <c r="AI744" s="16" t="s">
        <v>3</v>
      </c>
      <c r="AJ744" s="15" t="s">
        <v>3</v>
      </c>
      <c r="AK744" s="15" t="s">
        <v>3</v>
      </c>
      <c r="AL744" s="16" t="s">
        <v>3</v>
      </c>
      <c r="AM744" s="16" t="s">
        <v>3</v>
      </c>
      <c r="AN744" s="16" t="s">
        <v>3</v>
      </c>
      <c r="AO744" s="16" t="s">
        <v>3</v>
      </c>
      <c r="AP744" s="16" t="s">
        <v>189</v>
      </c>
      <c r="AQ744" s="16" t="s">
        <v>3</v>
      </c>
      <c r="AR744" s="16" t="s">
        <v>3</v>
      </c>
      <c r="AS744" s="16" t="s">
        <v>3</v>
      </c>
      <c r="AT744" s="16" t="s">
        <v>3</v>
      </c>
      <c r="AU744" s="11" t="s">
        <v>3</v>
      </c>
      <c r="AV744" s="11" t="s">
        <v>3</v>
      </c>
      <c r="AW744" s="11" t="s">
        <v>3</v>
      </c>
      <c r="AX744" s="17" t="str">
        <f>VLOOKUP(G744,'[1]JDA data'!$D:$E,2,0)</f>
        <v>TGA053</v>
      </c>
      <c r="AY744" s="17" t="b">
        <f t="shared" si="51"/>
        <v>1</v>
      </c>
      <c r="AZ744" s="17" t="str">
        <f t="shared" si="52"/>
        <v>PPGT</v>
      </c>
    </row>
    <row r="745" spans="1:52" s="18" customFormat="1" ht="16.5" customHeight="1" x14ac:dyDescent="0.35">
      <c r="A745" s="8" t="str">
        <f>IF(N745="","-",IFERROR(VLOOKUP(N745,'[1]All Route Non-Bailment V76'!$A:$H,5,0),VLOOKUP(N745,'[1]TTVT AAT PxP Bailment EDC V76'!$A:$H,5,0)))</f>
        <v>Non Bailment</v>
      </c>
      <c r="B745" s="9" t="str">
        <f t="shared" si="50"/>
        <v>Completed</v>
      </c>
      <c r="C745" s="10">
        <f t="shared" si="53"/>
        <v>744</v>
      </c>
      <c r="D745" s="11" t="s">
        <v>190</v>
      </c>
      <c r="E745" s="12" t="s">
        <v>44</v>
      </c>
      <c r="F745" s="11" t="s">
        <v>0</v>
      </c>
      <c r="G745" s="11">
        <v>4416086</v>
      </c>
      <c r="H745" s="13" t="str">
        <f>IF(N745="","-",IFERROR(VLOOKUP(N745,'[1]All Route Non-Bailment V76'!$A:$H,7,0),VLOOKUP(N745,'[1]TTVT AAT PxP Bailment EDC V76'!$A:$H,7,0)))</f>
        <v>One way</v>
      </c>
      <c r="I745" s="11" t="s">
        <v>45</v>
      </c>
      <c r="J745" s="12">
        <f t="shared" si="54"/>
        <v>45271</v>
      </c>
      <c r="K745" s="12">
        <v>45271</v>
      </c>
      <c r="L745" s="12">
        <v>45271</v>
      </c>
      <c r="M745" s="12" t="s">
        <v>3</v>
      </c>
      <c r="N745" s="11" t="s">
        <v>527</v>
      </c>
      <c r="O745" s="13" t="str">
        <f>IF(N745="","-",IFERROR(VLOOKUP(N745,'[1]All Route Non-Bailment V76'!$A:$H,6,0),VLOOKUP(N745,'[1]TTVT AAT PxP Bailment EDC V76'!$A:$H,6,0)))</f>
        <v>6 - 10</v>
      </c>
      <c r="P745" s="11">
        <v>1</v>
      </c>
      <c r="Q745" s="11" t="s">
        <v>3</v>
      </c>
      <c r="R745" s="11" t="s">
        <v>3</v>
      </c>
      <c r="S745" s="13" t="str">
        <f>IF(N745="","-",IFERROR(VLOOKUP(N745,'[1]All Route Non-Bailment V76'!$A:$AF,32,0),VLOOKUP(N745,'[1]TTVT AAT PxP Bailment EDC V76'!$A:$AC,29,0)))</f>
        <v>6W</v>
      </c>
      <c r="T745" s="11" t="s">
        <v>48</v>
      </c>
      <c r="U745" s="11" t="s">
        <v>191</v>
      </c>
      <c r="V745" s="14" t="s">
        <v>192</v>
      </c>
      <c r="W745" s="11" t="s">
        <v>193</v>
      </c>
      <c r="X745" s="15" t="s">
        <v>311</v>
      </c>
      <c r="Y745" s="15" t="s">
        <v>312</v>
      </c>
      <c r="Z745" s="16" t="s">
        <v>3</v>
      </c>
      <c r="AA745" s="16" t="s">
        <v>3</v>
      </c>
      <c r="AB745" s="16" t="s">
        <v>3</v>
      </c>
      <c r="AC745" s="16" t="s">
        <v>3</v>
      </c>
      <c r="AD745" s="15" t="s">
        <v>3</v>
      </c>
      <c r="AE745" s="15" t="s">
        <v>3</v>
      </c>
      <c r="AF745" s="16" t="s">
        <v>3</v>
      </c>
      <c r="AG745" s="16" t="s">
        <v>3</v>
      </c>
      <c r="AH745" s="16" t="s">
        <v>3</v>
      </c>
      <c r="AI745" s="16" t="s">
        <v>3</v>
      </c>
      <c r="AJ745" s="15" t="s">
        <v>3</v>
      </c>
      <c r="AK745" s="15" t="s">
        <v>3</v>
      </c>
      <c r="AL745" s="16" t="s">
        <v>3</v>
      </c>
      <c r="AM745" s="16" t="s">
        <v>3</v>
      </c>
      <c r="AN745" s="16" t="s">
        <v>3</v>
      </c>
      <c r="AO745" s="16" t="s">
        <v>3</v>
      </c>
      <c r="AP745" s="16" t="s">
        <v>189</v>
      </c>
      <c r="AQ745" s="16" t="s">
        <v>3</v>
      </c>
      <c r="AR745" s="16" t="s">
        <v>3</v>
      </c>
      <c r="AS745" s="16" t="s">
        <v>3</v>
      </c>
      <c r="AT745" s="16" t="s">
        <v>3</v>
      </c>
      <c r="AU745" s="11" t="s">
        <v>3</v>
      </c>
      <c r="AV745" s="11" t="s">
        <v>3</v>
      </c>
      <c r="AW745" s="11" t="s">
        <v>3</v>
      </c>
      <c r="AX745" s="17" t="str">
        <f>VLOOKUP(G745,'[1]JDA data'!$D:$E,2,0)</f>
        <v>TGA053</v>
      </c>
      <c r="AY745" s="17" t="b">
        <f t="shared" si="51"/>
        <v>1</v>
      </c>
      <c r="AZ745" s="17" t="str">
        <f t="shared" si="52"/>
        <v>SPL</v>
      </c>
    </row>
    <row r="746" spans="1:52" s="18" customFormat="1" ht="16.5" customHeight="1" x14ac:dyDescent="0.35">
      <c r="A746" s="8" t="str">
        <f>IF(N746="","-",IFERROR(VLOOKUP(N746,'[1]All Route Non-Bailment V76'!$A:$H,5,0),VLOOKUP(N746,'[1]TTVT AAT PxP Bailment EDC V76'!$A:$H,5,0)))</f>
        <v>Non Bailment</v>
      </c>
      <c r="B746" s="9" t="str">
        <f t="shared" si="50"/>
        <v>Completed</v>
      </c>
      <c r="C746" s="10">
        <f t="shared" si="53"/>
        <v>745</v>
      </c>
      <c r="D746" s="11" t="s">
        <v>194</v>
      </c>
      <c r="E746" s="12" t="s">
        <v>44</v>
      </c>
      <c r="F746" s="11" t="s">
        <v>0</v>
      </c>
      <c r="G746" s="11">
        <v>4416087</v>
      </c>
      <c r="H746" s="13" t="str">
        <f>IF(N746="","-",IFERROR(VLOOKUP(N746,'[1]All Route Non-Bailment V76'!$A:$H,7,0),VLOOKUP(N746,'[1]TTVT AAT PxP Bailment EDC V76'!$A:$H,7,0)))</f>
        <v>One way</v>
      </c>
      <c r="I746" s="11" t="s">
        <v>45</v>
      </c>
      <c r="J746" s="12">
        <f t="shared" si="54"/>
        <v>45271</v>
      </c>
      <c r="K746" s="12">
        <v>45271</v>
      </c>
      <c r="L746" s="12">
        <v>45271</v>
      </c>
      <c r="M746" s="12" t="s">
        <v>3</v>
      </c>
      <c r="N746" s="11" t="s">
        <v>386</v>
      </c>
      <c r="O746" s="13" t="str">
        <f>IF(N746="","-",IFERROR(VLOOKUP(N746,'[1]All Route Non-Bailment V76'!$A:$H,6,0),VLOOKUP(N746,'[1]TTVT AAT PxP Bailment EDC V76'!$A:$H,6,0)))</f>
        <v>6 - 10</v>
      </c>
      <c r="P746" s="11">
        <v>1</v>
      </c>
      <c r="Q746" s="11" t="s">
        <v>3</v>
      </c>
      <c r="R746" s="11" t="s">
        <v>3</v>
      </c>
      <c r="S746" s="13" t="str">
        <f>IF(N746="","-",IFERROR(VLOOKUP(N746,'[1]All Route Non-Bailment V76'!$A:$AF,32,0),VLOOKUP(N746,'[1]TTVT AAT PxP Bailment EDC V76'!$A:$AC,29,0)))</f>
        <v>6W</v>
      </c>
      <c r="T746" s="11" t="s">
        <v>48</v>
      </c>
      <c r="U746" s="11" t="s">
        <v>253</v>
      </c>
      <c r="V746" s="14" t="s">
        <v>254</v>
      </c>
      <c r="W746" s="11" t="s">
        <v>255</v>
      </c>
      <c r="X746" s="15" t="s">
        <v>311</v>
      </c>
      <c r="Y746" s="15" t="s">
        <v>312</v>
      </c>
      <c r="Z746" s="16" t="s">
        <v>3</v>
      </c>
      <c r="AA746" s="16" t="s">
        <v>3</v>
      </c>
      <c r="AB746" s="16" t="s">
        <v>3</v>
      </c>
      <c r="AC746" s="16" t="s">
        <v>3</v>
      </c>
      <c r="AD746" s="15" t="s">
        <v>3</v>
      </c>
      <c r="AE746" s="15" t="s">
        <v>3</v>
      </c>
      <c r="AF746" s="16" t="s">
        <v>3</v>
      </c>
      <c r="AG746" s="16" t="s">
        <v>3</v>
      </c>
      <c r="AH746" s="16" t="s">
        <v>3</v>
      </c>
      <c r="AI746" s="16" t="s">
        <v>3</v>
      </c>
      <c r="AJ746" s="15" t="s">
        <v>3</v>
      </c>
      <c r="AK746" s="15" t="s">
        <v>3</v>
      </c>
      <c r="AL746" s="16" t="s">
        <v>3</v>
      </c>
      <c r="AM746" s="16" t="s">
        <v>3</v>
      </c>
      <c r="AN746" s="16" t="s">
        <v>3</v>
      </c>
      <c r="AO746" s="16" t="s">
        <v>3</v>
      </c>
      <c r="AP746" s="16" t="s">
        <v>189</v>
      </c>
      <c r="AQ746" s="16" t="s">
        <v>3</v>
      </c>
      <c r="AR746" s="16" t="s">
        <v>3</v>
      </c>
      <c r="AS746" s="16" t="s">
        <v>3</v>
      </c>
      <c r="AT746" s="16" t="s">
        <v>3</v>
      </c>
      <c r="AU746" s="11" t="s">
        <v>3</v>
      </c>
      <c r="AV746" s="11" t="s">
        <v>3</v>
      </c>
      <c r="AW746" s="11" t="s">
        <v>3</v>
      </c>
      <c r="AX746" s="17" t="str">
        <f>VLOOKUP(G746,'[1]JDA data'!$D:$E,2,0)</f>
        <v>TGA101</v>
      </c>
      <c r="AY746" s="17" t="b">
        <f t="shared" si="51"/>
        <v>1</v>
      </c>
      <c r="AZ746" s="17" t="str">
        <f t="shared" si="52"/>
        <v>SBA</v>
      </c>
    </row>
    <row r="747" spans="1:52" s="18" customFormat="1" ht="16.5" customHeight="1" x14ac:dyDescent="0.35">
      <c r="A747" s="8" t="str">
        <f>IF(N747="","-",IFERROR(VLOOKUP(N747,'[1]All Route Non-Bailment V76'!$A:$H,5,0),VLOOKUP(N747,'[1]TTVT AAT PxP Bailment EDC V76'!$A:$H,5,0)))</f>
        <v>Non Bailment</v>
      </c>
      <c r="B747" s="9" t="str">
        <f t="shared" si="50"/>
        <v>Completed</v>
      </c>
      <c r="C747" s="10">
        <f t="shared" si="53"/>
        <v>746</v>
      </c>
      <c r="D747" s="11" t="s">
        <v>182</v>
      </c>
      <c r="E747" s="12" t="s">
        <v>44</v>
      </c>
      <c r="F747" s="11" t="s">
        <v>0</v>
      </c>
      <c r="G747" s="11">
        <v>4405072</v>
      </c>
      <c r="H747" s="13" t="str">
        <f>IF(N747="","-",IFERROR(VLOOKUP(N747,'[1]All Route Non-Bailment V76'!$A:$H,7,0),VLOOKUP(N747,'[1]TTVT AAT PxP Bailment EDC V76'!$A:$H,7,0)))</f>
        <v>One way</v>
      </c>
      <c r="I747" s="11" t="s">
        <v>45</v>
      </c>
      <c r="J747" s="12">
        <f t="shared" si="54"/>
        <v>45271</v>
      </c>
      <c r="K747" s="12">
        <v>45271</v>
      </c>
      <c r="L747" s="12">
        <v>45271</v>
      </c>
      <c r="M747" s="12" t="s">
        <v>3</v>
      </c>
      <c r="N747" s="11" t="s">
        <v>382</v>
      </c>
      <c r="O747" s="13" t="str">
        <f>IF(N747="","-",IFERROR(VLOOKUP(N747,'[1]All Route Non-Bailment V76'!$A:$H,6,0),VLOOKUP(N747,'[1]TTVT AAT PxP Bailment EDC V76'!$A:$H,6,0)))</f>
        <v>6 - 10</v>
      </c>
      <c r="P747" s="11">
        <v>1</v>
      </c>
      <c r="Q747" s="11" t="s">
        <v>3</v>
      </c>
      <c r="R747" s="11" t="s">
        <v>3</v>
      </c>
      <c r="S747" s="13" t="str">
        <f>IF(N747="","-",IFERROR(VLOOKUP(N747,'[1]All Route Non-Bailment V76'!$A:$AF,32,0),VLOOKUP(N747,'[1]TTVT AAT PxP Bailment EDC V76'!$A:$AC,29,0)))</f>
        <v>6W</v>
      </c>
      <c r="T747" s="11" t="s">
        <v>48</v>
      </c>
      <c r="U747" s="11" t="s">
        <v>260</v>
      </c>
      <c r="V747" s="14" t="s">
        <v>261</v>
      </c>
      <c r="W747" s="11" t="s">
        <v>262</v>
      </c>
      <c r="X747" s="15" t="s">
        <v>311</v>
      </c>
      <c r="Y747" s="15" t="s">
        <v>312</v>
      </c>
      <c r="Z747" s="16" t="s">
        <v>3</v>
      </c>
      <c r="AA747" s="16" t="s">
        <v>3</v>
      </c>
      <c r="AB747" s="16" t="s">
        <v>3</v>
      </c>
      <c r="AC747" s="16" t="s">
        <v>3</v>
      </c>
      <c r="AD747" s="15" t="s">
        <v>3</v>
      </c>
      <c r="AE747" s="15" t="s">
        <v>3</v>
      </c>
      <c r="AF747" s="16" t="s">
        <v>3</v>
      </c>
      <c r="AG747" s="16" t="s">
        <v>3</v>
      </c>
      <c r="AH747" s="16" t="s">
        <v>3</v>
      </c>
      <c r="AI747" s="16" t="s">
        <v>3</v>
      </c>
      <c r="AJ747" s="15" t="s">
        <v>3</v>
      </c>
      <c r="AK747" s="15" t="s">
        <v>3</v>
      </c>
      <c r="AL747" s="16" t="s">
        <v>3</v>
      </c>
      <c r="AM747" s="16" t="s">
        <v>3</v>
      </c>
      <c r="AN747" s="16" t="s">
        <v>3</v>
      </c>
      <c r="AO747" s="16" t="s">
        <v>3</v>
      </c>
      <c r="AP747" s="16" t="s">
        <v>189</v>
      </c>
      <c r="AQ747" s="16" t="s">
        <v>3</v>
      </c>
      <c r="AR747" s="16" t="s">
        <v>3</v>
      </c>
      <c r="AS747" s="16" t="s">
        <v>3</v>
      </c>
      <c r="AT747" s="16" t="s">
        <v>3</v>
      </c>
      <c r="AU747" s="11" t="s">
        <v>3</v>
      </c>
      <c r="AV747" s="11" t="s">
        <v>3</v>
      </c>
      <c r="AW747" s="11" t="s">
        <v>3</v>
      </c>
      <c r="AX747" s="17" t="str">
        <f>VLOOKUP(G747,'[1]JDA data'!$D:$E,2,0)</f>
        <v>TGA055</v>
      </c>
      <c r="AY747" s="17" t="b">
        <f t="shared" si="51"/>
        <v>1</v>
      </c>
      <c r="AZ747" s="17" t="str">
        <f t="shared" si="52"/>
        <v>PPGT</v>
      </c>
    </row>
    <row r="748" spans="1:52" s="18" customFormat="1" ht="16.5" customHeight="1" x14ac:dyDescent="0.35">
      <c r="A748" s="8" t="str">
        <f>IF(N748="","-",IFERROR(VLOOKUP(N748,'[1]All Route Non-Bailment V76'!$A:$H,5,0),VLOOKUP(N748,'[1]TTVT AAT PxP Bailment EDC V76'!$A:$H,5,0)))</f>
        <v>Non Bailment</v>
      </c>
      <c r="B748" s="9" t="str">
        <f t="shared" si="50"/>
        <v>Completed</v>
      </c>
      <c r="C748" s="10">
        <f t="shared" si="53"/>
        <v>747</v>
      </c>
      <c r="D748" s="11" t="s">
        <v>182</v>
      </c>
      <c r="E748" s="12" t="s">
        <v>44</v>
      </c>
      <c r="F748" s="11" t="s">
        <v>0</v>
      </c>
      <c r="G748" s="11">
        <v>4416088</v>
      </c>
      <c r="H748" s="13" t="str">
        <f>IF(N748="","-",IFERROR(VLOOKUP(N748,'[1]All Route Non-Bailment V76'!$A:$H,7,0),VLOOKUP(N748,'[1]TTVT AAT PxP Bailment EDC V76'!$A:$H,7,0)))</f>
        <v>One way</v>
      </c>
      <c r="I748" s="11" t="s">
        <v>45</v>
      </c>
      <c r="J748" s="12">
        <f t="shared" si="54"/>
        <v>45271</v>
      </c>
      <c r="K748" s="12">
        <v>45271</v>
      </c>
      <c r="L748" s="12">
        <v>45271</v>
      </c>
      <c r="M748" s="12" t="s">
        <v>3</v>
      </c>
      <c r="N748" s="11" t="s">
        <v>382</v>
      </c>
      <c r="O748" s="13" t="str">
        <f>IF(N748="","-",IFERROR(VLOOKUP(N748,'[1]All Route Non-Bailment V76'!$A:$H,6,0),VLOOKUP(N748,'[1]TTVT AAT PxP Bailment EDC V76'!$A:$H,6,0)))</f>
        <v>6 - 10</v>
      </c>
      <c r="P748" s="11">
        <v>1</v>
      </c>
      <c r="Q748" s="11" t="s">
        <v>3</v>
      </c>
      <c r="R748" s="11" t="s">
        <v>3</v>
      </c>
      <c r="S748" s="13" t="str">
        <f>IF(N748="","-",IFERROR(VLOOKUP(N748,'[1]All Route Non-Bailment V76'!$A:$AF,32,0),VLOOKUP(N748,'[1]TTVT AAT PxP Bailment EDC V76'!$A:$AC,29,0)))</f>
        <v>6W</v>
      </c>
      <c r="T748" s="11" t="s">
        <v>48</v>
      </c>
      <c r="U748" s="11" t="s">
        <v>233</v>
      </c>
      <c r="V748" s="14" t="s">
        <v>234</v>
      </c>
      <c r="W748" s="11" t="s">
        <v>235</v>
      </c>
      <c r="X748" s="15" t="s">
        <v>311</v>
      </c>
      <c r="Y748" s="15" t="s">
        <v>312</v>
      </c>
      <c r="Z748" s="16" t="s">
        <v>3</v>
      </c>
      <c r="AA748" s="16" t="s">
        <v>3</v>
      </c>
      <c r="AB748" s="16" t="s">
        <v>3</v>
      </c>
      <c r="AC748" s="16" t="s">
        <v>3</v>
      </c>
      <c r="AD748" s="15" t="s">
        <v>3</v>
      </c>
      <c r="AE748" s="15" t="s">
        <v>3</v>
      </c>
      <c r="AF748" s="16" t="s">
        <v>3</v>
      </c>
      <c r="AG748" s="16" t="s">
        <v>3</v>
      </c>
      <c r="AH748" s="16" t="s">
        <v>3</v>
      </c>
      <c r="AI748" s="16" t="s">
        <v>3</v>
      </c>
      <c r="AJ748" s="15" t="s">
        <v>3</v>
      </c>
      <c r="AK748" s="15" t="s">
        <v>3</v>
      </c>
      <c r="AL748" s="16" t="s">
        <v>3</v>
      </c>
      <c r="AM748" s="16" t="s">
        <v>3</v>
      </c>
      <c r="AN748" s="16" t="s">
        <v>3</v>
      </c>
      <c r="AO748" s="16" t="s">
        <v>3</v>
      </c>
      <c r="AP748" s="16" t="s">
        <v>189</v>
      </c>
      <c r="AQ748" s="16" t="s">
        <v>3</v>
      </c>
      <c r="AR748" s="16" t="s">
        <v>3</v>
      </c>
      <c r="AS748" s="16" t="s">
        <v>3</v>
      </c>
      <c r="AT748" s="16" t="s">
        <v>3</v>
      </c>
      <c r="AU748" s="11" t="s">
        <v>3</v>
      </c>
      <c r="AV748" s="11" t="s">
        <v>3</v>
      </c>
      <c r="AW748" s="11" t="s">
        <v>3</v>
      </c>
      <c r="AX748" s="17" t="str">
        <f>VLOOKUP(G748,'[1]JDA data'!$D:$E,2,0)</f>
        <v>TGA055</v>
      </c>
      <c r="AY748" s="17" t="b">
        <f t="shared" si="51"/>
        <v>1</v>
      </c>
      <c r="AZ748" s="17" t="str">
        <f t="shared" si="52"/>
        <v>PPGT</v>
      </c>
    </row>
    <row r="749" spans="1:52" s="18" customFormat="1" ht="16.5" customHeight="1" x14ac:dyDescent="0.35">
      <c r="A749" s="8" t="str">
        <f>IF(N749="","-",IFERROR(VLOOKUP(N749,'[1]All Route Non-Bailment V76'!$A:$H,5,0),VLOOKUP(N749,'[1]TTVT AAT PxP Bailment EDC V76'!$A:$H,5,0)))</f>
        <v>Non Bailment</v>
      </c>
      <c r="B749" s="9" t="str">
        <f t="shared" si="50"/>
        <v>Completed</v>
      </c>
      <c r="C749" s="10">
        <f t="shared" si="53"/>
        <v>748</v>
      </c>
      <c r="D749" s="11" t="s">
        <v>190</v>
      </c>
      <c r="E749" s="12" t="s">
        <v>44</v>
      </c>
      <c r="F749" s="11" t="s">
        <v>0</v>
      </c>
      <c r="G749" s="11">
        <v>4416089</v>
      </c>
      <c r="H749" s="13" t="str">
        <f>IF(N749="","-",IFERROR(VLOOKUP(N749,'[1]All Route Non-Bailment V76'!$A:$H,7,0),VLOOKUP(N749,'[1]TTVT AAT PxP Bailment EDC V76'!$A:$H,7,0)))</f>
        <v>One way</v>
      </c>
      <c r="I749" s="11" t="s">
        <v>45</v>
      </c>
      <c r="J749" s="12">
        <f t="shared" si="54"/>
        <v>45271</v>
      </c>
      <c r="K749" s="12">
        <v>45271</v>
      </c>
      <c r="L749" s="12">
        <v>45271</v>
      </c>
      <c r="M749" s="12" t="s">
        <v>3</v>
      </c>
      <c r="N749" s="11" t="s">
        <v>381</v>
      </c>
      <c r="O749" s="13" t="str">
        <f>IF(N749="","-",IFERROR(VLOOKUP(N749,'[1]All Route Non-Bailment V76'!$A:$H,6,0),VLOOKUP(N749,'[1]TTVT AAT PxP Bailment EDC V76'!$A:$H,6,0)))</f>
        <v>6 - 10</v>
      </c>
      <c r="P749" s="11">
        <v>1</v>
      </c>
      <c r="Q749" s="11" t="s">
        <v>3</v>
      </c>
      <c r="R749" s="11" t="s">
        <v>3</v>
      </c>
      <c r="S749" s="13" t="str">
        <f>IF(N749="","-",IFERROR(VLOOKUP(N749,'[1]All Route Non-Bailment V76'!$A:$AF,32,0),VLOOKUP(N749,'[1]TTVT AAT PxP Bailment EDC V76'!$A:$AC,29,0)))</f>
        <v>6W</v>
      </c>
      <c r="T749" s="11" t="s">
        <v>48</v>
      </c>
      <c r="U749" s="11" t="s">
        <v>272</v>
      </c>
      <c r="V749" s="14" t="s">
        <v>273</v>
      </c>
      <c r="W749" s="11" t="s">
        <v>274</v>
      </c>
      <c r="X749" s="15" t="s">
        <v>311</v>
      </c>
      <c r="Y749" s="15" t="s">
        <v>312</v>
      </c>
      <c r="Z749" s="16" t="s">
        <v>3</v>
      </c>
      <c r="AA749" s="16" t="s">
        <v>3</v>
      </c>
      <c r="AB749" s="16" t="s">
        <v>3</v>
      </c>
      <c r="AC749" s="16" t="s">
        <v>3</v>
      </c>
      <c r="AD749" s="15" t="s">
        <v>3</v>
      </c>
      <c r="AE749" s="15" t="s">
        <v>3</v>
      </c>
      <c r="AF749" s="16" t="s">
        <v>3</v>
      </c>
      <c r="AG749" s="16" t="s">
        <v>3</v>
      </c>
      <c r="AH749" s="16" t="s">
        <v>3</v>
      </c>
      <c r="AI749" s="16" t="s">
        <v>3</v>
      </c>
      <c r="AJ749" s="15" t="s">
        <v>3</v>
      </c>
      <c r="AK749" s="15" t="s">
        <v>3</v>
      </c>
      <c r="AL749" s="16" t="s">
        <v>3</v>
      </c>
      <c r="AM749" s="16" t="s">
        <v>3</v>
      </c>
      <c r="AN749" s="16" t="s">
        <v>3</v>
      </c>
      <c r="AO749" s="16" t="s">
        <v>3</v>
      </c>
      <c r="AP749" s="16" t="s">
        <v>189</v>
      </c>
      <c r="AQ749" s="16" t="s">
        <v>3</v>
      </c>
      <c r="AR749" s="16" t="s">
        <v>3</v>
      </c>
      <c r="AS749" s="16" t="s">
        <v>3</v>
      </c>
      <c r="AT749" s="16" t="s">
        <v>3</v>
      </c>
      <c r="AU749" s="11" t="s">
        <v>3</v>
      </c>
      <c r="AV749" s="11" t="s">
        <v>3</v>
      </c>
      <c r="AW749" s="11" t="s">
        <v>3</v>
      </c>
      <c r="AX749" s="17" t="str">
        <f>VLOOKUP(G749,'[1]JDA data'!$D:$E,2,0)</f>
        <v>TGA468</v>
      </c>
      <c r="AY749" s="17" t="b">
        <f t="shared" si="51"/>
        <v>1</v>
      </c>
      <c r="AZ749" s="17" t="str">
        <f t="shared" si="52"/>
        <v>SPL</v>
      </c>
    </row>
    <row r="750" spans="1:52" s="18" customFormat="1" ht="16.5" customHeight="1" x14ac:dyDescent="0.35">
      <c r="A750" s="8" t="str">
        <f>IF(N750="","-",IFERROR(VLOOKUP(N750,'[1]All Route Non-Bailment V76'!$A:$H,5,0),VLOOKUP(N750,'[1]TTVT AAT PxP Bailment EDC V76'!$A:$H,5,0)))</f>
        <v>Non Bailment</v>
      </c>
      <c r="B750" s="9" t="str">
        <f t="shared" si="50"/>
        <v>Completed</v>
      </c>
      <c r="C750" s="10">
        <f t="shared" si="53"/>
        <v>749</v>
      </c>
      <c r="D750" s="11" t="s">
        <v>182</v>
      </c>
      <c r="E750" s="12" t="s">
        <v>44</v>
      </c>
      <c r="F750" s="11" t="s">
        <v>0</v>
      </c>
      <c r="G750" s="11">
        <v>4416090</v>
      </c>
      <c r="H750" s="13" t="str">
        <f>IF(N750="","-",IFERROR(VLOOKUP(N750,'[1]All Route Non-Bailment V76'!$A:$H,7,0),VLOOKUP(N750,'[1]TTVT AAT PxP Bailment EDC V76'!$A:$H,7,0)))</f>
        <v>One way</v>
      </c>
      <c r="I750" s="11" t="s">
        <v>45</v>
      </c>
      <c r="J750" s="12">
        <f t="shared" si="54"/>
        <v>45271</v>
      </c>
      <c r="K750" s="12">
        <v>45271</v>
      </c>
      <c r="L750" s="12">
        <v>45271</v>
      </c>
      <c r="M750" s="12" t="s">
        <v>3</v>
      </c>
      <c r="N750" s="11" t="s">
        <v>381</v>
      </c>
      <c r="O750" s="13" t="str">
        <f>IF(N750="","-",IFERROR(VLOOKUP(N750,'[1]All Route Non-Bailment V76'!$A:$H,6,0),VLOOKUP(N750,'[1]TTVT AAT PxP Bailment EDC V76'!$A:$H,6,0)))</f>
        <v>6 - 10</v>
      </c>
      <c r="P750" s="11">
        <v>1</v>
      </c>
      <c r="Q750" s="11" t="s">
        <v>3</v>
      </c>
      <c r="R750" s="11" t="s">
        <v>3</v>
      </c>
      <c r="S750" s="13" t="str">
        <f>IF(N750="","-",IFERROR(VLOOKUP(N750,'[1]All Route Non-Bailment V76'!$A:$AF,32,0),VLOOKUP(N750,'[1]TTVT AAT PxP Bailment EDC V76'!$A:$AC,29,0)))</f>
        <v>6W</v>
      </c>
      <c r="T750" s="11" t="s">
        <v>48</v>
      </c>
      <c r="U750" s="11" t="s">
        <v>207</v>
      </c>
      <c r="V750" s="14" t="s">
        <v>208</v>
      </c>
      <c r="W750" s="11" t="s">
        <v>209</v>
      </c>
      <c r="X750" s="15" t="s">
        <v>311</v>
      </c>
      <c r="Y750" s="15" t="s">
        <v>312</v>
      </c>
      <c r="Z750" s="16" t="s">
        <v>3</v>
      </c>
      <c r="AA750" s="16" t="s">
        <v>3</v>
      </c>
      <c r="AB750" s="16" t="s">
        <v>3</v>
      </c>
      <c r="AC750" s="16" t="s">
        <v>3</v>
      </c>
      <c r="AD750" s="15" t="s">
        <v>3</v>
      </c>
      <c r="AE750" s="15" t="s">
        <v>3</v>
      </c>
      <c r="AF750" s="16" t="s">
        <v>3</v>
      </c>
      <c r="AG750" s="16" t="s">
        <v>3</v>
      </c>
      <c r="AH750" s="16" t="s">
        <v>3</v>
      </c>
      <c r="AI750" s="16" t="s">
        <v>3</v>
      </c>
      <c r="AJ750" s="15" t="s">
        <v>3</v>
      </c>
      <c r="AK750" s="15" t="s">
        <v>3</v>
      </c>
      <c r="AL750" s="16" t="s">
        <v>3</v>
      </c>
      <c r="AM750" s="16" t="s">
        <v>3</v>
      </c>
      <c r="AN750" s="16" t="s">
        <v>3</v>
      </c>
      <c r="AO750" s="16" t="s">
        <v>3</v>
      </c>
      <c r="AP750" s="16" t="s">
        <v>189</v>
      </c>
      <c r="AQ750" s="16" t="s">
        <v>3</v>
      </c>
      <c r="AR750" s="16" t="s">
        <v>3</v>
      </c>
      <c r="AS750" s="16" t="s">
        <v>3</v>
      </c>
      <c r="AT750" s="16" t="s">
        <v>3</v>
      </c>
      <c r="AU750" s="11" t="s">
        <v>3</v>
      </c>
      <c r="AV750" s="11" t="s">
        <v>3</v>
      </c>
      <c r="AW750" s="11" t="s">
        <v>3</v>
      </c>
      <c r="AX750" s="17" t="str">
        <f>VLOOKUP(G750,'[1]JDA data'!$D:$E,2,0)</f>
        <v>TGA468</v>
      </c>
      <c r="AY750" s="17" t="b">
        <f t="shared" si="51"/>
        <v>1</v>
      </c>
      <c r="AZ750" s="17" t="str">
        <f t="shared" si="52"/>
        <v>PPGT</v>
      </c>
    </row>
    <row r="751" spans="1:52" s="18" customFormat="1" ht="16.5" customHeight="1" x14ac:dyDescent="0.35">
      <c r="A751" s="8" t="str">
        <f>IF(N751="","-",IFERROR(VLOOKUP(N751,'[1]All Route Non-Bailment V76'!$A:$H,5,0),VLOOKUP(N751,'[1]TTVT AAT PxP Bailment EDC V76'!$A:$H,5,0)))</f>
        <v>Non Bailment</v>
      </c>
      <c r="B751" s="9" t="str">
        <f t="shared" si="50"/>
        <v>Completed</v>
      </c>
      <c r="C751" s="10">
        <f t="shared" si="53"/>
        <v>750</v>
      </c>
      <c r="D751" s="11" t="s">
        <v>190</v>
      </c>
      <c r="E751" s="12" t="s">
        <v>44</v>
      </c>
      <c r="F751" s="11" t="s">
        <v>0</v>
      </c>
      <c r="G751" s="11">
        <v>4418911</v>
      </c>
      <c r="H751" s="13" t="str">
        <f>IF(N751="","-",IFERROR(VLOOKUP(N751,'[1]All Route Non-Bailment V76'!$A:$H,7,0),VLOOKUP(N751,'[1]TTVT AAT PxP Bailment EDC V76'!$A:$H,7,0)))</f>
        <v>One way</v>
      </c>
      <c r="I751" s="11" t="s">
        <v>45</v>
      </c>
      <c r="J751" s="12">
        <f t="shared" si="54"/>
        <v>45271</v>
      </c>
      <c r="K751" s="12">
        <v>45271</v>
      </c>
      <c r="L751" s="12">
        <v>45271</v>
      </c>
      <c r="M751" s="12" t="s">
        <v>3</v>
      </c>
      <c r="N751" s="11" t="s">
        <v>381</v>
      </c>
      <c r="O751" s="13" t="str">
        <f>IF(N751="","-",IFERROR(VLOOKUP(N751,'[1]All Route Non-Bailment V76'!$A:$H,6,0),VLOOKUP(N751,'[1]TTVT AAT PxP Bailment EDC V76'!$A:$H,6,0)))</f>
        <v>6 - 10</v>
      </c>
      <c r="P751" s="11">
        <v>1</v>
      </c>
      <c r="Q751" s="11" t="s">
        <v>3</v>
      </c>
      <c r="R751" s="11" t="s">
        <v>3</v>
      </c>
      <c r="S751" s="13" t="str">
        <f>IF(N751="","-",IFERROR(VLOOKUP(N751,'[1]All Route Non-Bailment V76'!$A:$AF,32,0),VLOOKUP(N751,'[1]TTVT AAT PxP Bailment EDC V76'!$A:$AC,29,0)))</f>
        <v>6W</v>
      </c>
      <c r="T751" s="11" t="s">
        <v>48</v>
      </c>
      <c r="U751" s="11" t="s">
        <v>266</v>
      </c>
      <c r="V751" s="14" t="s">
        <v>267</v>
      </c>
      <c r="W751" s="11" t="s">
        <v>268</v>
      </c>
      <c r="X751" s="15" t="s">
        <v>311</v>
      </c>
      <c r="Y751" s="15" t="s">
        <v>312</v>
      </c>
      <c r="Z751" s="16" t="s">
        <v>3</v>
      </c>
      <c r="AA751" s="16" t="s">
        <v>3</v>
      </c>
      <c r="AB751" s="16" t="s">
        <v>3</v>
      </c>
      <c r="AC751" s="16" t="s">
        <v>3</v>
      </c>
      <c r="AD751" s="15" t="s">
        <v>3</v>
      </c>
      <c r="AE751" s="15" t="s">
        <v>3</v>
      </c>
      <c r="AF751" s="16" t="s">
        <v>3</v>
      </c>
      <c r="AG751" s="16" t="s">
        <v>3</v>
      </c>
      <c r="AH751" s="16" t="s">
        <v>3</v>
      </c>
      <c r="AI751" s="16" t="s">
        <v>3</v>
      </c>
      <c r="AJ751" s="15" t="s">
        <v>3</v>
      </c>
      <c r="AK751" s="15" t="s">
        <v>3</v>
      </c>
      <c r="AL751" s="16" t="s">
        <v>3</v>
      </c>
      <c r="AM751" s="16" t="s">
        <v>3</v>
      </c>
      <c r="AN751" s="16" t="s">
        <v>3</v>
      </c>
      <c r="AO751" s="16" t="s">
        <v>3</v>
      </c>
      <c r="AP751" s="16" t="s">
        <v>189</v>
      </c>
      <c r="AQ751" s="16" t="s">
        <v>3</v>
      </c>
      <c r="AR751" s="16" t="s">
        <v>3</v>
      </c>
      <c r="AS751" s="16" t="s">
        <v>3</v>
      </c>
      <c r="AT751" s="16" t="s">
        <v>3</v>
      </c>
      <c r="AU751" s="11" t="s">
        <v>3</v>
      </c>
      <c r="AV751" s="11" t="s">
        <v>3</v>
      </c>
      <c r="AW751" s="11" t="s">
        <v>3</v>
      </c>
      <c r="AX751" s="17" t="str">
        <f>VLOOKUP(G751,'[1]JDA data'!$D:$E,2,0)</f>
        <v>TGA468</v>
      </c>
      <c r="AY751" s="17" t="b">
        <f t="shared" si="51"/>
        <v>1</v>
      </c>
      <c r="AZ751" s="17" t="str">
        <f t="shared" si="52"/>
        <v>SPL</v>
      </c>
    </row>
    <row r="752" spans="1:52" s="18" customFormat="1" ht="16.5" customHeight="1" x14ac:dyDescent="0.35">
      <c r="A752" s="8" t="str">
        <f>IF(N752="","-",IFERROR(VLOOKUP(N752,'[1]All Route Non-Bailment V76'!$A:$H,5,0),VLOOKUP(N752,'[1]TTVT AAT PxP Bailment EDC V76'!$A:$H,5,0)))</f>
        <v>Non Bailment</v>
      </c>
      <c r="B752" s="9" t="str">
        <f t="shared" si="50"/>
        <v>Completed</v>
      </c>
      <c r="C752" s="10">
        <f t="shared" si="53"/>
        <v>751</v>
      </c>
      <c r="D752" s="11" t="s">
        <v>182</v>
      </c>
      <c r="E752" s="12" t="s">
        <v>44</v>
      </c>
      <c r="F752" s="11" t="s">
        <v>0</v>
      </c>
      <c r="G752" s="11">
        <v>4418912</v>
      </c>
      <c r="H752" s="13" t="str">
        <f>IF(N752="","-",IFERROR(VLOOKUP(N752,'[1]All Route Non-Bailment V76'!$A:$H,7,0),VLOOKUP(N752,'[1]TTVT AAT PxP Bailment EDC V76'!$A:$H,7,0)))</f>
        <v>One way</v>
      </c>
      <c r="I752" s="11" t="s">
        <v>45</v>
      </c>
      <c r="J752" s="12">
        <f t="shared" si="54"/>
        <v>45271</v>
      </c>
      <c r="K752" s="12">
        <v>45271</v>
      </c>
      <c r="L752" s="12">
        <v>45271</v>
      </c>
      <c r="M752" s="12" t="s">
        <v>3</v>
      </c>
      <c r="N752" s="11" t="s">
        <v>381</v>
      </c>
      <c r="O752" s="13" t="str">
        <f>IF(N752="","-",IFERROR(VLOOKUP(N752,'[1]All Route Non-Bailment V76'!$A:$H,6,0),VLOOKUP(N752,'[1]TTVT AAT PxP Bailment EDC V76'!$A:$H,6,0)))</f>
        <v>6 - 10</v>
      </c>
      <c r="P752" s="11">
        <v>1</v>
      </c>
      <c r="Q752" s="11" t="s">
        <v>3</v>
      </c>
      <c r="R752" s="11" t="s">
        <v>3</v>
      </c>
      <c r="S752" s="13" t="str">
        <f>IF(N752="","-",IFERROR(VLOOKUP(N752,'[1]All Route Non-Bailment V76'!$A:$AF,32,0),VLOOKUP(N752,'[1]TTVT AAT PxP Bailment EDC V76'!$A:$AC,29,0)))</f>
        <v>6W</v>
      </c>
      <c r="T752" s="11" t="s">
        <v>48</v>
      </c>
      <c r="U752" s="11" t="s">
        <v>275</v>
      </c>
      <c r="V752" s="14" t="s">
        <v>276</v>
      </c>
      <c r="W752" s="11" t="s">
        <v>277</v>
      </c>
      <c r="X752" s="15" t="s">
        <v>311</v>
      </c>
      <c r="Y752" s="15" t="s">
        <v>312</v>
      </c>
      <c r="Z752" s="16" t="s">
        <v>3</v>
      </c>
      <c r="AA752" s="16" t="s">
        <v>3</v>
      </c>
      <c r="AB752" s="16" t="s">
        <v>3</v>
      </c>
      <c r="AC752" s="16" t="s">
        <v>3</v>
      </c>
      <c r="AD752" s="15" t="s">
        <v>3</v>
      </c>
      <c r="AE752" s="15" t="s">
        <v>3</v>
      </c>
      <c r="AF752" s="16" t="s">
        <v>3</v>
      </c>
      <c r="AG752" s="16" t="s">
        <v>3</v>
      </c>
      <c r="AH752" s="16" t="s">
        <v>3</v>
      </c>
      <c r="AI752" s="16" t="s">
        <v>3</v>
      </c>
      <c r="AJ752" s="15" t="s">
        <v>3</v>
      </c>
      <c r="AK752" s="15" t="s">
        <v>3</v>
      </c>
      <c r="AL752" s="16" t="s">
        <v>3</v>
      </c>
      <c r="AM752" s="16" t="s">
        <v>3</v>
      </c>
      <c r="AN752" s="16" t="s">
        <v>3</v>
      </c>
      <c r="AO752" s="16" t="s">
        <v>3</v>
      </c>
      <c r="AP752" s="16" t="s">
        <v>189</v>
      </c>
      <c r="AQ752" s="16" t="s">
        <v>3</v>
      </c>
      <c r="AR752" s="16" t="s">
        <v>3</v>
      </c>
      <c r="AS752" s="16" t="s">
        <v>3</v>
      </c>
      <c r="AT752" s="16" t="s">
        <v>3</v>
      </c>
      <c r="AU752" s="11" t="s">
        <v>3</v>
      </c>
      <c r="AV752" s="11" t="s">
        <v>3</v>
      </c>
      <c r="AW752" s="11" t="s">
        <v>3</v>
      </c>
      <c r="AX752" s="17" t="str">
        <f>VLOOKUP(G752,'[1]JDA data'!$D:$E,2,0)</f>
        <v>TGA468</v>
      </c>
      <c r="AY752" s="17" t="b">
        <f t="shared" si="51"/>
        <v>1</v>
      </c>
      <c r="AZ752" s="17" t="str">
        <f t="shared" si="52"/>
        <v>PPGT</v>
      </c>
    </row>
    <row r="753" spans="1:52" s="18" customFormat="1" ht="16.5" customHeight="1" x14ac:dyDescent="0.35">
      <c r="A753" s="8" t="str">
        <f>IF(N753="","-",IFERROR(VLOOKUP(N753,'[1]All Route Non-Bailment V76'!$A:$H,5,0),VLOOKUP(N753,'[1]TTVT AAT PxP Bailment EDC V76'!$A:$H,5,0)))</f>
        <v>Non Bailment</v>
      </c>
      <c r="B753" s="9" t="str">
        <f t="shared" si="50"/>
        <v>Completed</v>
      </c>
      <c r="C753" s="10">
        <f t="shared" si="53"/>
        <v>752</v>
      </c>
      <c r="D753" s="11" t="s">
        <v>194</v>
      </c>
      <c r="E753" s="12" t="s">
        <v>44</v>
      </c>
      <c r="F753" s="11" t="s">
        <v>0</v>
      </c>
      <c r="G753" s="11">
        <v>4418913</v>
      </c>
      <c r="H753" s="13" t="str">
        <f>IF(N753="","-",IFERROR(VLOOKUP(N753,'[1]All Route Non-Bailment V76'!$A:$H,7,0),VLOOKUP(N753,'[1]TTVT AAT PxP Bailment EDC V76'!$A:$H,7,0)))</f>
        <v>One way</v>
      </c>
      <c r="I753" s="11" t="s">
        <v>45</v>
      </c>
      <c r="J753" s="12">
        <f t="shared" si="54"/>
        <v>45271</v>
      </c>
      <c r="K753" s="12">
        <v>45271</v>
      </c>
      <c r="L753" s="12">
        <v>45271</v>
      </c>
      <c r="M753" s="12" t="s">
        <v>3</v>
      </c>
      <c r="N753" s="11" t="s">
        <v>381</v>
      </c>
      <c r="O753" s="13" t="str">
        <f>IF(N753="","-",IFERROR(VLOOKUP(N753,'[1]All Route Non-Bailment V76'!$A:$H,6,0),VLOOKUP(N753,'[1]TTVT AAT PxP Bailment EDC V76'!$A:$H,6,0)))</f>
        <v>6 - 10</v>
      </c>
      <c r="P753" s="11">
        <v>1</v>
      </c>
      <c r="Q753" s="11" t="s">
        <v>3</v>
      </c>
      <c r="R753" s="11" t="s">
        <v>3</v>
      </c>
      <c r="S753" s="13" t="str">
        <f>IF(N753="","-",IFERROR(VLOOKUP(N753,'[1]All Route Non-Bailment V76'!$A:$AF,32,0),VLOOKUP(N753,'[1]TTVT AAT PxP Bailment EDC V76'!$A:$AC,29,0)))</f>
        <v>6W</v>
      </c>
      <c r="T753" s="11" t="s">
        <v>48</v>
      </c>
      <c r="U753" s="11" t="s">
        <v>253</v>
      </c>
      <c r="V753" s="14" t="s">
        <v>254</v>
      </c>
      <c r="W753" s="11" t="s">
        <v>255</v>
      </c>
      <c r="X753" s="15" t="s">
        <v>311</v>
      </c>
      <c r="Y753" s="15" t="s">
        <v>312</v>
      </c>
      <c r="Z753" s="16" t="s">
        <v>3</v>
      </c>
      <c r="AA753" s="16" t="s">
        <v>3</v>
      </c>
      <c r="AB753" s="16" t="s">
        <v>3</v>
      </c>
      <c r="AC753" s="16" t="s">
        <v>3</v>
      </c>
      <c r="AD753" s="15" t="s">
        <v>3</v>
      </c>
      <c r="AE753" s="15" t="s">
        <v>3</v>
      </c>
      <c r="AF753" s="16" t="s">
        <v>3</v>
      </c>
      <c r="AG753" s="16" t="s">
        <v>3</v>
      </c>
      <c r="AH753" s="16" t="s">
        <v>3</v>
      </c>
      <c r="AI753" s="16" t="s">
        <v>3</v>
      </c>
      <c r="AJ753" s="15" t="s">
        <v>3</v>
      </c>
      <c r="AK753" s="15" t="s">
        <v>3</v>
      </c>
      <c r="AL753" s="16" t="s">
        <v>3</v>
      </c>
      <c r="AM753" s="16" t="s">
        <v>3</v>
      </c>
      <c r="AN753" s="16" t="s">
        <v>3</v>
      </c>
      <c r="AO753" s="16" t="s">
        <v>3</v>
      </c>
      <c r="AP753" s="16" t="s">
        <v>189</v>
      </c>
      <c r="AQ753" s="16" t="s">
        <v>3</v>
      </c>
      <c r="AR753" s="16" t="s">
        <v>3</v>
      </c>
      <c r="AS753" s="16" t="s">
        <v>3</v>
      </c>
      <c r="AT753" s="16" t="s">
        <v>3</v>
      </c>
      <c r="AU753" s="11" t="s">
        <v>3</v>
      </c>
      <c r="AV753" s="11" t="s">
        <v>3</v>
      </c>
      <c r="AW753" s="11" t="s">
        <v>3</v>
      </c>
      <c r="AX753" s="17" t="str">
        <f>VLOOKUP(G753,'[1]JDA data'!$D:$E,2,0)</f>
        <v>TGA468</v>
      </c>
      <c r="AY753" s="17" t="b">
        <f t="shared" si="51"/>
        <v>1</v>
      </c>
      <c r="AZ753" s="17" t="str">
        <f t="shared" si="52"/>
        <v>SBA</v>
      </c>
    </row>
    <row r="754" spans="1:52" s="18" customFormat="1" ht="16.5" customHeight="1" x14ac:dyDescent="0.35">
      <c r="A754" s="8" t="str">
        <f>IF(N754="","-",IFERROR(VLOOKUP(N754,'[1]All Route Non-Bailment V76'!$A:$H,5,0),VLOOKUP(N754,'[1]TTVT AAT PxP Bailment EDC V76'!$A:$H,5,0)))</f>
        <v>Non Bailment</v>
      </c>
      <c r="B754" s="9" t="str">
        <f t="shared" si="50"/>
        <v>Completed</v>
      </c>
      <c r="C754" s="10">
        <f t="shared" si="53"/>
        <v>753</v>
      </c>
      <c r="D754" s="11" t="s">
        <v>190</v>
      </c>
      <c r="E754" s="12" t="s">
        <v>44</v>
      </c>
      <c r="F754" s="11" t="s">
        <v>0</v>
      </c>
      <c r="G754" s="11">
        <v>4418914</v>
      </c>
      <c r="H754" s="13" t="str">
        <f>IF(N754="","-",IFERROR(VLOOKUP(N754,'[1]All Route Non-Bailment V76'!$A:$H,7,0),VLOOKUP(N754,'[1]TTVT AAT PxP Bailment EDC V76'!$A:$H,7,0)))</f>
        <v>One way</v>
      </c>
      <c r="I754" s="11" t="s">
        <v>45</v>
      </c>
      <c r="J754" s="12">
        <f t="shared" si="54"/>
        <v>45271</v>
      </c>
      <c r="K754" s="12">
        <v>45271</v>
      </c>
      <c r="L754" s="12">
        <v>45271</v>
      </c>
      <c r="M754" s="12" t="s">
        <v>3</v>
      </c>
      <c r="N754" s="11" t="s">
        <v>381</v>
      </c>
      <c r="O754" s="13" t="str">
        <f>IF(N754="","-",IFERROR(VLOOKUP(N754,'[1]All Route Non-Bailment V76'!$A:$H,6,0),VLOOKUP(N754,'[1]TTVT AAT PxP Bailment EDC V76'!$A:$H,6,0)))</f>
        <v>6 - 10</v>
      </c>
      <c r="P754" s="11">
        <v>1</v>
      </c>
      <c r="Q754" s="11" t="s">
        <v>3</v>
      </c>
      <c r="R754" s="11" t="s">
        <v>3</v>
      </c>
      <c r="S754" s="13" t="str">
        <f>IF(N754="","-",IFERROR(VLOOKUP(N754,'[1]All Route Non-Bailment V76'!$A:$AF,32,0),VLOOKUP(N754,'[1]TTVT AAT PxP Bailment EDC V76'!$A:$AC,29,0)))</f>
        <v>6W</v>
      </c>
      <c r="T754" s="11" t="s">
        <v>48</v>
      </c>
      <c r="U754" s="11" t="s">
        <v>210</v>
      </c>
      <c r="V754" s="14" t="s">
        <v>211</v>
      </c>
      <c r="W754" s="11" t="s">
        <v>212</v>
      </c>
      <c r="X754" s="15" t="s">
        <v>311</v>
      </c>
      <c r="Y754" s="15" t="s">
        <v>312</v>
      </c>
      <c r="Z754" s="16" t="s">
        <v>3</v>
      </c>
      <c r="AA754" s="16" t="s">
        <v>3</v>
      </c>
      <c r="AB754" s="16" t="s">
        <v>3</v>
      </c>
      <c r="AC754" s="16" t="s">
        <v>3</v>
      </c>
      <c r="AD754" s="15" t="s">
        <v>3</v>
      </c>
      <c r="AE754" s="15" t="s">
        <v>3</v>
      </c>
      <c r="AF754" s="16" t="s">
        <v>3</v>
      </c>
      <c r="AG754" s="16" t="s">
        <v>3</v>
      </c>
      <c r="AH754" s="16" t="s">
        <v>3</v>
      </c>
      <c r="AI754" s="16" t="s">
        <v>3</v>
      </c>
      <c r="AJ754" s="15" t="s">
        <v>3</v>
      </c>
      <c r="AK754" s="15" t="s">
        <v>3</v>
      </c>
      <c r="AL754" s="16" t="s">
        <v>3</v>
      </c>
      <c r="AM754" s="16" t="s">
        <v>3</v>
      </c>
      <c r="AN754" s="16" t="s">
        <v>3</v>
      </c>
      <c r="AO754" s="16" t="s">
        <v>3</v>
      </c>
      <c r="AP754" s="16" t="s">
        <v>189</v>
      </c>
      <c r="AQ754" s="16" t="s">
        <v>3</v>
      </c>
      <c r="AR754" s="16" t="s">
        <v>3</v>
      </c>
      <c r="AS754" s="16" t="s">
        <v>3</v>
      </c>
      <c r="AT754" s="16" t="s">
        <v>3</v>
      </c>
      <c r="AU754" s="11" t="s">
        <v>3</v>
      </c>
      <c r="AV754" s="11" t="s">
        <v>3</v>
      </c>
      <c r="AW754" s="11" t="s">
        <v>3</v>
      </c>
      <c r="AX754" s="17" t="str">
        <f>VLOOKUP(G754,'[1]JDA data'!$D:$E,2,0)</f>
        <v>TGA468</v>
      </c>
      <c r="AY754" s="17" t="b">
        <f t="shared" si="51"/>
        <v>1</v>
      </c>
      <c r="AZ754" s="17" t="str">
        <f t="shared" si="52"/>
        <v>SPL</v>
      </c>
    </row>
    <row r="755" spans="1:52" s="18" customFormat="1" ht="16.5" customHeight="1" x14ac:dyDescent="0.35">
      <c r="A755" s="8" t="str">
        <f>IF(N755="","-",IFERROR(VLOOKUP(N755,'[1]All Route Non-Bailment V76'!$A:$H,5,0),VLOOKUP(N755,'[1]TTVT AAT PxP Bailment EDC V76'!$A:$H,5,0)))</f>
        <v>Non Bailment</v>
      </c>
      <c r="B755" s="9" t="str">
        <f t="shared" si="50"/>
        <v>Completed</v>
      </c>
      <c r="C755" s="10">
        <f t="shared" si="53"/>
        <v>754</v>
      </c>
      <c r="D755" s="11" t="s">
        <v>194</v>
      </c>
      <c r="E755" s="12" t="s">
        <v>44</v>
      </c>
      <c r="F755" s="11" t="s">
        <v>0</v>
      </c>
      <c r="G755" s="11">
        <v>4418915</v>
      </c>
      <c r="H755" s="13" t="str">
        <f>IF(N755="","-",IFERROR(VLOOKUP(N755,'[1]All Route Non-Bailment V76'!$A:$H,7,0),VLOOKUP(N755,'[1]TTVT AAT PxP Bailment EDC V76'!$A:$H,7,0)))</f>
        <v>One way</v>
      </c>
      <c r="I755" s="11" t="s">
        <v>45</v>
      </c>
      <c r="J755" s="12">
        <f t="shared" si="54"/>
        <v>45271</v>
      </c>
      <c r="K755" s="12">
        <v>45271</v>
      </c>
      <c r="L755" s="12">
        <v>45271</v>
      </c>
      <c r="M755" s="12" t="s">
        <v>3</v>
      </c>
      <c r="N755" s="11" t="s">
        <v>381</v>
      </c>
      <c r="O755" s="13" t="str">
        <f>IF(N755="","-",IFERROR(VLOOKUP(N755,'[1]All Route Non-Bailment V76'!$A:$H,6,0),VLOOKUP(N755,'[1]TTVT AAT PxP Bailment EDC V76'!$A:$H,6,0)))</f>
        <v>6 - 10</v>
      </c>
      <c r="P755" s="11">
        <v>1</v>
      </c>
      <c r="Q755" s="11" t="s">
        <v>3</v>
      </c>
      <c r="R755" s="11" t="s">
        <v>3</v>
      </c>
      <c r="S755" s="13" t="str">
        <f>IF(N755="","-",IFERROR(VLOOKUP(N755,'[1]All Route Non-Bailment V76'!$A:$AF,32,0),VLOOKUP(N755,'[1]TTVT AAT PxP Bailment EDC V76'!$A:$AC,29,0)))</f>
        <v>6W</v>
      </c>
      <c r="T755" s="11" t="s">
        <v>48</v>
      </c>
      <c r="U755" s="11" t="s">
        <v>195</v>
      </c>
      <c r="V755" s="14" t="s">
        <v>196</v>
      </c>
      <c r="W755" s="11" t="s">
        <v>197</v>
      </c>
      <c r="X755" s="15" t="s">
        <v>311</v>
      </c>
      <c r="Y755" s="15" t="s">
        <v>312</v>
      </c>
      <c r="Z755" s="16" t="s">
        <v>3</v>
      </c>
      <c r="AA755" s="16" t="s">
        <v>3</v>
      </c>
      <c r="AB755" s="16" t="s">
        <v>3</v>
      </c>
      <c r="AC755" s="16" t="s">
        <v>3</v>
      </c>
      <c r="AD755" s="15" t="s">
        <v>3</v>
      </c>
      <c r="AE755" s="15" t="s">
        <v>3</v>
      </c>
      <c r="AF755" s="16" t="s">
        <v>3</v>
      </c>
      <c r="AG755" s="16" t="s">
        <v>3</v>
      </c>
      <c r="AH755" s="16" t="s">
        <v>3</v>
      </c>
      <c r="AI755" s="16" t="s">
        <v>3</v>
      </c>
      <c r="AJ755" s="15" t="s">
        <v>3</v>
      </c>
      <c r="AK755" s="15" t="s">
        <v>3</v>
      </c>
      <c r="AL755" s="16" t="s">
        <v>3</v>
      </c>
      <c r="AM755" s="16" t="s">
        <v>3</v>
      </c>
      <c r="AN755" s="16" t="s">
        <v>3</v>
      </c>
      <c r="AO755" s="16" t="s">
        <v>3</v>
      </c>
      <c r="AP755" s="16" t="s">
        <v>189</v>
      </c>
      <c r="AQ755" s="16" t="s">
        <v>3</v>
      </c>
      <c r="AR755" s="16" t="s">
        <v>3</v>
      </c>
      <c r="AS755" s="16" t="s">
        <v>3</v>
      </c>
      <c r="AT755" s="16" t="s">
        <v>3</v>
      </c>
      <c r="AU755" s="11" t="s">
        <v>3</v>
      </c>
      <c r="AV755" s="11" t="s">
        <v>3</v>
      </c>
      <c r="AW755" s="11" t="s">
        <v>3</v>
      </c>
      <c r="AX755" s="17" t="str">
        <f>VLOOKUP(G755,'[1]JDA data'!$D:$E,2,0)</f>
        <v>TGA468</v>
      </c>
      <c r="AY755" s="17" t="b">
        <f t="shared" si="51"/>
        <v>1</v>
      </c>
      <c r="AZ755" s="17" t="str">
        <f t="shared" si="52"/>
        <v>SBA</v>
      </c>
    </row>
    <row r="756" spans="1:52" s="18" customFormat="1" ht="16.5" customHeight="1" x14ac:dyDescent="0.35">
      <c r="A756" s="8" t="str">
        <f>IF(N756="","-",IFERROR(VLOOKUP(N756,'[1]All Route Non-Bailment V76'!$A:$H,5,0),VLOOKUP(N756,'[1]TTVT AAT PxP Bailment EDC V76'!$A:$H,5,0)))</f>
        <v>Non Bailment</v>
      </c>
      <c r="B756" s="9" t="str">
        <f t="shared" si="50"/>
        <v>Completed</v>
      </c>
      <c r="C756" s="10">
        <f t="shared" si="53"/>
        <v>755</v>
      </c>
      <c r="D756" s="11" t="s">
        <v>182</v>
      </c>
      <c r="E756" s="12" t="s">
        <v>44</v>
      </c>
      <c r="F756" s="11" t="s">
        <v>0</v>
      </c>
      <c r="G756" s="11">
        <v>4418916</v>
      </c>
      <c r="H756" s="13" t="str">
        <f>IF(N756="","-",IFERROR(VLOOKUP(N756,'[1]All Route Non-Bailment V76'!$A:$H,7,0),VLOOKUP(N756,'[1]TTVT AAT PxP Bailment EDC V76'!$A:$H,7,0)))</f>
        <v>One way</v>
      </c>
      <c r="I756" s="11" t="s">
        <v>45</v>
      </c>
      <c r="J756" s="12">
        <f t="shared" si="54"/>
        <v>45271</v>
      </c>
      <c r="K756" s="12">
        <v>45271</v>
      </c>
      <c r="L756" s="12">
        <v>45271</v>
      </c>
      <c r="M756" s="12" t="s">
        <v>3</v>
      </c>
      <c r="N756" s="11" t="s">
        <v>381</v>
      </c>
      <c r="O756" s="13" t="str">
        <f>IF(N756="","-",IFERROR(VLOOKUP(N756,'[1]All Route Non-Bailment V76'!$A:$H,6,0),VLOOKUP(N756,'[1]TTVT AAT PxP Bailment EDC V76'!$A:$H,6,0)))</f>
        <v>6 - 10</v>
      </c>
      <c r="P756" s="11">
        <v>1</v>
      </c>
      <c r="Q756" s="11" t="s">
        <v>3</v>
      </c>
      <c r="R756" s="11" t="s">
        <v>3</v>
      </c>
      <c r="S756" s="13" t="str">
        <f>IF(N756="","-",IFERROR(VLOOKUP(N756,'[1]All Route Non-Bailment V76'!$A:$AF,32,0),VLOOKUP(N756,'[1]TTVT AAT PxP Bailment EDC V76'!$A:$AC,29,0)))</f>
        <v>6W</v>
      </c>
      <c r="T756" s="11" t="s">
        <v>48</v>
      </c>
      <c r="U756" s="11" t="s">
        <v>213</v>
      </c>
      <c r="V756" s="14" t="s">
        <v>214</v>
      </c>
      <c r="W756" s="11" t="s">
        <v>215</v>
      </c>
      <c r="X756" s="15" t="s">
        <v>311</v>
      </c>
      <c r="Y756" s="15" t="s">
        <v>312</v>
      </c>
      <c r="Z756" s="16" t="s">
        <v>3</v>
      </c>
      <c r="AA756" s="16" t="s">
        <v>3</v>
      </c>
      <c r="AB756" s="16" t="s">
        <v>3</v>
      </c>
      <c r="AC756" s="16" t="s">
        <v>3</v>
      </c>
      <c r="AD756" s="15" t="s">
        <v>3</v>
      </c>
      <c r="AE756" s="15" t="s">
        <v>3</v>
      </c>
      <c r="AF756" s="16" t="s">
        <v>3</v>
      </c>
      <c r="AG756" s="16" t="s">
        <v>3</v>
      </c>
      <c r="AH756" s="16" t="s">
        <v>3</v>
      </c>
      <c r="AI756" s="16" t="s">
        <v>3</v>
      </c>
      <c r="AJ756" s="15" t="s">
        <v>3</v>
      </c>
      <c r="AK756" s="15" t="s">
        <v>3</v>
      </c>
      <c r="AL756" s="16" t="s">
        <v>3</v>
      </c>
      <c r="AM756" s="16" t="s">
        <v>3</v>
      </c>
      <c r="AN756" s="16" t="s">
        <v>3</v>
      </c>
      <c r="AO756" s="16" t="s">
        <v>3</v>
      </c>
      <c r="AP756" s="16" t="s">
        <v>189</v>
      </c>
      <c r="AQ756" s="16" t="s">
        <v>3</v>
      </c>
      <c r="AR756" s="16" t="s">
        <v>3</v>
      </c>
      <c r="AS756" s="16" t="s">
        <v>3</v>
      </c>
      <c r="AT756" s="16" t="s">
        <v>3</v>
      </c>
      <c r="AU756" s="11" t="s">
        <v>3</v>
      </c>
      <c r="AV756" s="11" t="s">
        <v>3</v>
      </c>
      <c r="AW756" s="11" t="s">
        <v>3</v>
      </c>
      <c r="AX756" s="17" t="str">
        <f>VLOOKUP(G756,'[1]JDA data'!$D:$E,2,0)</f>
        <v>TGA468</v>
      </c>
      <c r="AY756" s="17" t="b">
        <f t="shared" si="51"/>
        <v>1</v>
      </c>
      <c r="AZ756" s="17" t="str">
        <f t="shared" si="52"/>
        <v>PPGT</v>
      </c>
    </row>
    <row r="757" spans="1:52" s="18" customFormat="1" ht="16.5" customHeight="1" x14ac:dyDescent="0.35">
      <c r="A757" s="8" t="str">
        <f>IF(N757="","-",IFERROR(VLOOKUP(N757,'[1]All Route Non-Bailment V76'!$A:$H,5,0),VLOOKUP(N757,'[1]TTVT AAT PxP Bailment EDC V76'!$A:$H,5,0)))</f>
        <v>Non Bailment</v>
      </c>
      <c r="B757" s="9" t="str">
        <f t="shared" si="50"/>
        <v>Completed</v>
      </c>
      <c r="C757" s="10">
        <f t="shared" si="53"/>
        <v>756</v>
      </c>
      <c r="D757" s="11" t="s">
        <v>229</v>
      </c>
      <c r="E757" s="12" t="s">
        <v>44</v>
      </c>
      <c r="F757" s="11" t="s">
        <v>0</v>
      </c>
      <c r="G757" s="11">
        <v>4418917</v>
      </c>
      <c r="H757" s="13" t="str">
        <f>IF(N757="","-",IFERROR(VLOOKUP(N757,'[1]All Route Non-Bailment V76'!$A:$H,7,0),VLOOKUP(N757,'[1]TTVT AAT PxP Bailment EDC V76'!$A:$H,7,0)))</f>
        <v>One way</v>
      </c>
      <c r="I757" s="11" t="s">
        <v>45</v>
      </c>
      <c r="J757" s="12">
        <f t="shared" si="54"/>
        <v>45271</v>
      </c>
      <c r="K757" s="12">
        <v>45271</v>
      </c>
      <c r="L757" s="12">
        <v>45271</v>
      </c>
      <c r="M757" s="12" t="s">
        <v>3</v>
      </c>
      <c r="N757" s="11" t="s">
        <v>381</v>
      </c>
      <c r="O757" s="13" t="str">
        <f>IF(N757="","-",IFERROR(VLOOKUP(N757,'[1]All Route Non-Bailment V76'!$A:$H,6,0),VLOOKUP(N757,'[1]TTVT AAT PxP Bailment EDC V76'!$A:$H,6,0)))</f>
        <v>6 - 10</v>
      </c>
      <c r="P757" s="11">
        <v>1</v>
      </c>
      <c r="Q757" s="11" t="s">
        <v>3</v>
      </c>
      <c r="R757" s="11" t="s">
        <v>3</v>
      </c>
      <c r="S757" s="13" t="str">
        <f>IF(N757="","-",IFERROR(VLOOKUP(N757,'[1]All Route Non-Bailment V76'!$A:$AF,32,0),VLOOKUP(N757,'[1]TTVT AAT PxP Bailment EDC V76'!$A:$AC,29,0)))</f>
        <v>6W</v>
      </c>
      <c r="T757" s="11" t="s">
        <v>48</v>
      </c>
      <c r="U757" s="11" t="s">
        <v>230</v>
      </c>
      <c r="V757" s="14" t="s">
        <v>231</v>
      </c>
      <c r="W757" s="11" t="s">
        <v>232</v>
      </c>
      <c r="X757" s="15" t="s">
        <v>311</v>
      </c>
      <c r="Y757" s="15" t="s">
        <v>312</v>
      </c>
      <c r="Z757" s="16" t="s">
        <v>3</v>
      </c>
      <c r="AA757" s="16" t="s">
        <v>3</v>
      </c>
      <c r="AB757" s="16" t="s">
        <v>3</v>
      </c>
      <c r="AC757" s="16" t="s">
        <v>3</v>
      </c>
      <c r="AD757" s="15" t="s">
        <v>3</v>
      </c>
      <c r="AE757" s="15" t="s">
        <v>3</v>
      </c>
      <c r="AF757" s="16" t="s">
        <v>3</v>
      </c>
      <c r="AG757" s="16" t="s">
        <v>3</v>
      </c>
      <c r="AH757" s="16" t="s">
        <v>3</v>
      </c>
      <c r="AI757" s="16" t="s">
        <v>3</v>
      </c>
      <c r="AJ757" s="15" t="s">
        <v>3</v>
      </c>
      <c r="AK757" s="15" t="s">
        <v>3</v>
      </c>
      <c r="AL757" s="16" t="s">
        <v>3</v>
      </c>
      <c r="AM757" s="16" t="s">
        <v>3</v>
      </c>
      <c r="AN757" s="16" t="s">
        <v>3</v>
      </c>
      <c r="AO757" s="16" t="s">
        <v>3</v>
      </c>
      <c r="AP757" s="16" t="s">
        <v>189</v>
      </c>
      <c r="AQ757" s="16" t="s">
        <v>3</v>
      </c>
      <c r="AR757" s="16" t="s">
        <v>3</v>
      </c>
      <c r="AS757" s="16" t="s">
        <v>3</v>
      </c>
      <c r="AT757" s="16" t="s">
        <v>3</v>
      </c>
      <c r="AU757" s="11" t="s">
        <v>3</v>
      </c>
      <c r="AV757" s="11" t="s">
        <v>3</v>
      </c>
      <c r="AW757" s="11" t="s">
        <v>3</v>
      </c>
      <c r="AX757" s="17" t="str">
        <f>VLOOKUP(G757,'[1]JDA data'!$D:$E,2,0)</f>
        <v>TGA468</v>
      </c>
      <c r="AY757" s="17" t="b">
        <f t="shared" si="51"/>
        <v>1</v>
      </c>
      <c r="AZ757" s="17" t="str">
        <f t="shared" si="52"/>
        <v>RRCS</v>
      </c>
    </row>
    <row r="758" spans="1:52" s="18" customFormat="1" ht="16.5" customHeight="1" x14ac:dyDescent="0.35">
      <c r="A758" s="8" t="str">
        <f>IF(N758="","-",IFERROR(VLOOKUP(N758,'[1]All Route Non-Bailment V76'!$A:$H,5,0),VLOOKUP(N758,'[1]TTVT AAT PxP Bailment EDC V76'!$A:$H,5,0)))</f>
        <v>Non Bailment</v>
      </c>
      <c r="B758" s="9" t="str">
        <f t="shared" si="50"/>
        <v>Completed</v>
      </c>
      <c r="C758" s="10">
        <f t="shared" si="53"/>
        <v>757</v>
      </c>
      <c r="D758" s="11" t="s">
        <v>182</v>
      </c>
      <c r="E758" s="12" t="s">
        <v>44</v>
      </c>
      <c r="F758" s="11" t="s">
        <v>0</v>
      </c>
      <c r="G758" s="11">
        <v>4418918</v>
      </c>
      <c r="H758" s="13" t="str">
        <f>IF(N758="","-",IFERROR(VLOOKUP(N758,'[1]All Route Non-Bailment V76'!$A:$H,7,0),VLOOKUP(N758,'[1]TTVT AAT PxP Bailment EDC V76'!$A:$H,7,0)))</f>
        <v>One way</v>
      </c>
      <c r="I758" s="11" t="s">
        <v>45</v>
      </c>
      <c r="J758" s="12">
        <f t="shared" si="54"/>
        <v>45271</v>
      </c>
      <c r="K758" s="12">
        <v>45271</v>
      </c>
      <c r="L758" s="12">
        <v>45271</v>
      </c>
      <c r="M758" s="12" t="s">
        <v>3</v>
      </c>
      <c r="N758" s="11" t="s">
        <v>528</v>
      </c>
      <c r="O758" s="13" t="str">
        <f>IF(N758="","-",IFERROR(VLOOKUP(N758,'[1]All Route Non-Bailment V76'!$A:$H,6,0),VLOOKUP(N758,'[1]TTVT AAT PxP Bailment EDC V76'!$A:$H,6,0)))</f>
        <v>6 - 10</v>
      </c>
      <c r="P758" s="11">
        <v>1</v>
      </c>
      <c r="Q758" s="11" t="s">
        <v>3</v>
      </c>
      <c r="R758" s="11" t="s">
        <v>3</v>
      </c>
      <c r="S758" s="13" t="str">
        <f>IF(N758="","-",IFERROR(VLOOKUP(N758,'[1]All Route Non-Bailment V76'!$A:$AF,32,0),VLOOKUP(N758,'[1]TTVT AAT PxP Bailment EDC V76'!$A:$AC,29,0)))</f>
        <v>6W</v>
      </c>
      <c r="T758" s="11" t="s">
        <v>48</v>
      </c>
      <c r="U758" s="11" t="s">
        <v>184</v>
      </c>
      <c r="V758" s="14" t="s">
        <v>185</v>
      </c>
      <c r="W758" s="11" t="s">
        <v>186</v>
      </c>
      <c r="X758" s="15" t="s">
        <v>311</v>
      </c>
      <c r="Y758" s="15" t="s">
        <v>312</v>
      </c>
      <c r="Z758" s="16" t="s">
        <v>3</v>
      </c>
      <c r="AA758" s="16" t="s">
        <v>3</v>
      </c>
      <c r="AB758" s="16" t="s">
        <v>3</v>
      </c>
      <c r="AC758" s="16" t="s">
        <v>3</v>
      </c>
      <c r="AD758" s="15" t="s">
        <v>3</v>
      </c>
      <c r="AE758" s="15" t="s">
        <v>3</v>
      </c>
      <c r="AF758" s="16" t="s">
        <v>3</v>
      </c>
      <c r="AG758" s="16" t="s">
        <v>3</v>
      </c>
      <c r="AH758" s="16" t="s">
        <v>3</v>
      </c>
      <c r="AI758" s="16" t="s">
        <v>3</v>
      </c>
      <c r="AJ758" s="15" t="s">
        <v>3</v>
      </c>
      <c r="AK758" s="15" t="s">
        <v>3</v>
      </c>
      <c r="AL758" s="16" t="s">
        <v>3</v>
      </c>
      <c r="AM758" s="16" t="s">
        <v>3</v>
      </c>
      <c r="AN758" s="16" t="s">
        <v>3</v>
      </c>
      <c r="AO758" s="16" t="s">
        <v>3</v>
      </c>
      <c r="AP758" s="16" t="s">
        <v>189</v>
      </c>
      <c r="AQ758" s="16" t="s">
        <v>3</v>
      </c>
      <c r="AR758" s="16" t="s">
        <v>3</v>
      </c>
      <c r="AS758" s="16" t="s">
        <v>3</v>
      </c>
      <c r="AT758" s="16" t="s">
        <v>3</v>
      </c>
      <c r="AU758" s="11" t="s">
        <v>3</v>
      </c>
      <c r="AV758" s="11" t="s">
        <v>3</v>
      </c>
      <c r="AW758" s="11" t="s">
        <v>3</v>
      </c>
      <c r="AX758" s="17" t="str">
        <f>VLOOKUP(G758,'[1]JDA data'!$D:$E,2,0)</f>
        <v>TGA469</v>
      </c>
      <c r="AY758" s="17" t="b">
        <f t="shared" si="51"/>
        <v>1</v>
      </c>
      <c r="AZ758" s="17" t="str">
        <f t="shared" si="52"/>
        <v>PPGT</v>
      </c>
    </row>
    <row r="759" spans="1:52" s="18" customFormat="1" ht="16.5" customHeight="1" x14ac:dyDescent="0.35">
      <c r="A759" s="8" t="str">
        <f>IF(N759="","-",IFERROR(VLOOKUP(N759,'[1]All Route Non-Bailment V76'!$A:$H,5,0),VLOOKUP(N759,'[1]TTVT AAT PxP Bailment EDC V76'!$A:$H,5,0)))</f>
        <v>Non Bailment</v>
      </c>
      <c r="B759" s="9" t="str">
        <f t="shared" si="50"/>
        <v>Completed</v>
      </c>
      <c r="C759" s="10">
        <f t="shared" si="53"/>
        <v>758</v>
      </c>
      <c r="D759" s="11" t="s">
        <v>190</v>
      </c>
      <c r="E759" s="12" t="s">
        <v>44</v>
      </c>
      <c r="F759" s="11" t="s">
        <v>0</v>
      </c>
      <c r="G759" s="11">
        <v>4418919</v>
      </c>
      <c r="H759" s="13" t="str">
        <f>IF(N759="","-",IFERROR(VLOOKUP(N759,'[1]All Route Non-Bailment V76'!$A:$H,7,0),VLOOKUP(N759,'[1]TTVT AAT PxP Bailment EDC V76'!$A:$H,7,0)))</f>
        <v>One way</v>
      </c>
      <c r="I759" s="11" t="s">
        <v>45</v>
      </c>
      <c r="J759" s="12">
        <f t="shared" si="54"/>
        <v>45271</v>
      </c>
      <c r="K759" s="12">
        <v>45271</v>
      </c>
      <c r="L759" s="12">
        <v>45271</v>
      </c>
      <c r="M759" s="12" t="s">
        <v>3</v>
      </c>
      <c r="N759" s="11" t="s">
        <v>528</v>
      </c>
      <c r="O759" s="13" t="str">
        <f>IF(N759="","-",IFERROR(VLOOKUP(N759,'[1]All Route Non-Bailment V76'!$A:$H,6,0),VLOOKUP(N759,'[1]TTVT AAT PxP Bailment EDC V76'!$A:$H,6,0)))</f>
        <v>6 - 10</v>
      </c>
      <c r="P759" s="11">
        <v>1</v>
      </c>
      <c r="Q759" s="11" t="s">
        <v>3</v>
      </c>
      <c r="R759" s="11" t="s">
        <v>3</v>
      </c>
      <c r="S759" s="13" t="str">
        <f>IF(N759="","-",IFERROR(VLOOKUP(N759,'[1]All Route Non-Bailment V76'!$A:$AF,32,0),VLOOKUP(N759,'[1]TTVT AAT PxP Bailment EDC V76'!$A:$AC,29,0)))</f>
        <v>6W</v>
      </c>
      <c r="T759" s="11" t="s">
        <v>48</v>
      </c>
      <c r="U759" s="11" t="s">
        <v>217</v>
      </c>
      <c r="V759" s="14" t="s">
        <v>218</v>
      </c>
      <c r="W759" s="11" t="s">
        <v>219</v>
      </c>
      <c r="X759" s="15" t="s">
        <v>311</v>
      </c>
      <c r="Y759" s="15" t="s">
        <v>312</v>
      </c>
      <c r="Z759" s="16" t="s">
        <v>3</v>
      </c>
      <c r="AA759" s="16" t="s">
        <v>3</v>
      </c>
      <c r="AB759" s="16" t="s">
        <v>3</v>
      </c>
      <c r="AC759" s="16" t="s">
        <v>3</v>
      </c>
      <c r="AD759" s="15" t="s">
        <v>3</v>
      </c>
      <c r="AE759" s="15" t="s">
        <v>3</v>
      </c>
      <c r="AF759" s="16" t="s">
        <v>3</v>
      </c>
      <c r="AG759" s="16" t="s">
        <v>3</v>
      </c>
      <c r="AH759" s="16" t="s">
        <v>3</v>
      </c>
      <c r="AI759" s="16" t="s">
        <v>3</v>
      </c>
      <c r="AJ759" s="15" t="s">
        <v>3</v>
      </c>
      <c r="AK759" s="15" t="s">
        <v>3</v>
      </c>
      <c r="AL759" s="16" t="s">
        <v>3</v>
      </c>
      <c r="AM759" s="16" t="s">
        <v>3</v>
      </c>
      <c r="AN759" s="16" t="s">
        <v>3</v>
      </c>
      <c r="AO759" s="16" t="s">
        <v>3</v>
      </c>
      <c r="AP759" s="16" t="s">
        <v>189</v>
      </c>
      <c r="AQ759" s="16" t="s">
        <v>3</v>
      </c>
      <c r="AR759" s="16" t="s">
        <v>3</v>
      </c>
      <c r="AS759" s="16" t="s">
        <v>3</v>
      </c>
      <c r="AT759" s="16" t="s">
        <v>3</v>
      </c>
      <c r="AU759" s="11" t="s">
        <v>3</v>
      </c>
      <c r="AV759" s="11" t="s">
        <v>3</v>
      </c>
      <c r="AW759" s="11" t="s">
        <v>3</v>
      </c>
      <c r="AX759" s="17" t="str">
        <f>VLOOKUP(G759,'[1]JDA data'!$D:$E,2,0)</f>
        <v>TGA469</v>
      </c>
      <c r="AY759" s="17" t="b">
        <f t="shared" si="51"/>
        <v>1</v>
      </c>
      <c r="AZ759" s="17" t="str">
        <f t="shared" si="52"/>
        <v>SPL</v>
      </c>
    </row>
    <row r="760" spans="1:52" s="18" customFormat="1" ht="16.5" customHeight="1" x14ac:dyDescent="0.35">
      <c r="A760" s="8" t="str">
        <f>IF(N760="","-",IFERROR(VLOOKUP(N760,'[1]All Route Non-Bailment V76'!$A:$H,5,0),VLOOKUP(N760,'[1]TTVT AAT PxP Bailment EDC V76'!$A:$H,5,0)))</f>
        <v>Non Bailment</v>
      </c>
      <c r="B760" s="9" t="str">
        <f t="shared" si="50"/>
        <v>Completed</v>
      </c>
      <c r="C760" s="10">
        <f t="shared" si="53"/>
        <v>759</v>
      </c>
      <c r="D760" s="11" t="s">
        <v>190</v>
      </c>
      <c r="E760" s="12" t="s">
        <v>44</v>
      </c>
      <c r="F760" s="11" t="s">
        <v>0</v>
      </c>
      <c r="G760" s="11">
        <v>4418920</v>
      </c>
      <c r="H760" s="13" t="str">
        <f>IF(N760="","-",IFERROR(VLOOKUP(N760,'[1]All Route Non-Bailment V76'!$A:$H,7,0),VLOOKUP(N760,'[1]TTVT AAT PxP Bailment EDC V76'!$A:$H,7,0)))</f>
        <v>One way</v>
      </c>
      <c r="I760" s="11" t="s">
        <v>45</v>
      </c>
      <c r="J760" s="12">
        <f t="shared" si="54"/>
        <v>45271</v>
      </c>
      <c r="K760" s="12">
        <v>45271</v>
      </c>
      <c r="L760" s="12">
        <v>45271</v>
      </c>
      <c r="M760" s="12" t="s">
        <v>3</v>
      </c>
      <c r="N760" s="11" t="s">
        <v>528</v>
      </c>
      <c r="O760" s="13" t="str">
        <f>IF(N760="","-",IFERROR(VLOOKUP(N760,'[1]All Route Non-Bailment V76'!$A:$H,6,0),VLOOKUP(N760,'[1]TTVT AAT PxP Bailment EDC V76'!$A:$H,6,0)))</f>
        <v>6 - 10</v>
      </c>
      <c r="P760" s="11">
        <v>1</v>
      </c>
      <c r="Q760" s="11" t="s">
        <v>3</v>
      </c>
      <c r="R760" s="11" t="s">
        <v>3</v>
      </c>
      <c r="S760" s="13" t="str">
        <f>IF(N760="","-",IFERROR(VLOOKUP(N760,'[1]All Route Non-Bailment V76'!$A:$AF,32,0),VLOOKUP(N760,'[1]TTVT AAT PxP Bailment EDC V76'!$A:$AC,29,0)))</f>
        <v>6W</v>
      </c>
      <c r="T760" s="11" t="s">
        <v>48</v>
      </c>
      <c r="U760" s="11" t="s">
        <v>236</v>
      </c>
      <c r="V760" s="14" t="s">
        <v>237</v>
      </c>
      <c r="W760" s="11" t="s">
        <v>238</v>
      </c>
      <c r="X760" s="15" t="s">
        <v>311</v>
      </c>
      <c r="Y760" s="15" t="s">
        <v>312</v>
      </c>
      <c r="Z760" s="16" t="s">
        <v>3</v>
      </c>
      <c r="AA760" s="16" t="s">
        <v>3</v>
      </c>
      <c r="AB760" s="16" t="s">
        <v>3</v>
      </c>
      <c r="AC760" s="16" t="s">
        <v>3</v>
      </c>
      <c r="AD760" s="15" t="s">
        <v>3</v>
      </c>
      <c r="AE760" s="15" t="s">
        <v>3</v>
      </c>
      <c r="AF760" s="16" t="s">
        <v>3</v>
      </c>
      <c r="AG760" s="16" t="s">
        <v>3</v>
      </c>
      <c r="AH760" s="16" t="s">
        <v>3</v>
      </c>
      <c r="AI760" s="16" t="s">
        <v>3</v>
      </c>
      <c r="AJ760" s="15" t="s">
        <v>3</v>
      </c>
      <c r="AK760" s="15" t="s">
        <v>3</v>
      </c>
      <c r="AL760" s="16" t="s">
        <v>3</v>
      </c>
      <c r="AM760" s="16" t="s">
        <v>3</v>
      </c>
      <c r="AN760" s="16" t="s">
        <v>3</v>
      </c>
      <c r="AO760" s="16" t="s">
        <v>3</v>
      </c>
      <c r="AP760" s="16" t="s">
        <v>189</v>
      </c>
      <c r="AQ760" s="16" t="s">
        <v>3</v>
      </c>
      <c r="AR760" s="16" t="s">
        <v>3</v>
      </c>
      <c r="AS760" s="16" t="s">
        <v>3</v>
      </c>
      <c r="AT760" s="16" t="s">
        <v>3</v>
      </c>
      <c r="AU760" s="11" t="s">
        <v>3</v>
      </c>
      <c r="AV760" s="11" t="s">
        <v>3</v>
      </c>
      <c r="AW760" s="11" t="s">
        <v>3</v>
      </c>
      <c r="AX760" s="17" t="str">
        <f>VLOOKUP(G760,'[1]JDA data'!$D:$E,2,0)</f>
        <v>TGA469</v>
      </c>
      <c r="AY760" s="17" t="b">
        <f t="shared" si="51"/>
        <v>1</v>
      </c>
      <c r="AZ760" s="17" t="str">
        <f t="shared" si="52"/>
        <v>SPL</v>
      </c>
    </row>
    <row r="761" spans="1:52" s="18" customFormat="1" ht="16.5" customHeight="1" x14ac:dyDescent="0.35">
      <c r="A761" s="8" t="str">
        <f>IF(N761="","-",IFERROR(VLOOKUP(N761,'[1]All Route Non-Bailment V76'!$A:$H,5,0),VLOOKUP(N761,'[1]TTVT AAT PxP Bailment EDC V76'!$A:$H,5,0)))</f>
        <v>Non Bailment</v>
      </c>
      <c r="B761" s="9" t="str">
        <f t="shared" si="50"/>
        <v>Completed</v>
      </c>
      <c r="C761" s="10">
        <f t="shared" si="53"/>
        <v>760</v>
      </c>
      <c r="D761" s="11" t="s">
        <v>182</v>
      </c>
      <c r="E761" s="12" t="s">
        <v>44</v>
      </c>
      <c r="F761" s="11" t="s">
        <v>0</v>
      </c>
      <c r="G761" s="11">
        <v>4418932</v>
      </c>
      <c r="H761" s="13" t="str">
        <f>IF(N761="","-",IFERROR(VLOOKUP(N761,'[1]All Route Non-Bailment V76'!$A:$H,7,0),VLOOKUP(N761,'[1]TTVT AAT PxP Bailment EDC V76'!$A:$H,7,0)))</f>
        <v>One way</v>
      </c>
      <c r="I761" s="11" t="s">
        <v>45</v>
      </c>
      <c r="J761" s="12">
        <f t="shared" si="54"/>
        <v>45271</v>
      </c>
      <c r="K761" s="12">
        <v>45271</v>
      </c>
      <c r="L761" s="12">
        <v>45271</v>
      </c>
      <c r="M761" s="12" t="s">
        <v>3</v>
      </c>
      <c r="N761" s="11" t="s">
        <v>528</v>
      </c>
      <c r="O761" s="13" t="str">
        <f>IF(N761="","-",IFERROR(VLOOKUP(N761,'[1]All Route Non-Bailment V76'!$A:$H,6,0),VLOOKUP(N761,'[1]TTVT AAT PxP Bailment EDC V76'!$A:$H,6,0)))</f>
        <v>6 - 10</v>
      </c>
      <c r="P761" s="11">
        <v>1</v>
      </c>
      <c r="Q761" s="11" t="s">
        <v>3</v>
      </c>
      <c r="R761" s="11" t="s">
        <v>3</v>
      </c>
      <c r="S761" s="13" t="str">
        <f>IF(N761="","-",IFERROR(VLOOKUP(N761,'[1]All Route Non-Bailment V76'!$A:$AF,32,0),VLOOKUP(N761,'[1]TTVT AAT PxP Bailment EDC V76'!$A:$AC,29,0)))</f>
        <v>6W</v>
      </c>
      <c r="T761" s="11" t="s">
        <v>48</v>
      </c>
      <c r="U761" s="11" t="s">
        <v>223</v>
      </c>
      <c r="V761" s="14" t="s">
        <v>224</v>
      </c>
      <c r="W761" s="11" t="s">
        <v>225</v>
      </c>
      <c r="X761" s="15" t="s">
        <v>311</v>
      </c>
      <c r="Y761" s="15" t="s">
        <v>312</v>
      </c>
      <c r="Z761" s="16" t="s">
        <v>3</v>
      </c>
      <c r="AA761" s="16" t="s">
        <v>3</v>
      </c>
      <c r="AB761" s="16" t="s">
        <v>3</v>
      </c>
      <c r="AC761" s="16" t="s">
        <v>3</v>
      </c>
      <c r="AD761" s="15" t="s">
        <v>3</v>
      </c>
      <c r="AE761" s="15" t="s">
        <v>3</v>
      </c>
      <c r="AF761" s="16" t="s">
        <v>3</v>
      </c>
      <c r="AG761" s="16" t="s">
        <v>3</v>
      </c>
      <c r="AH761" s="16" t="s">
        <v>3</v>
      </c>
      <c r="AI761" s="16" t="s">
        <v>3</v>
      </c>
      <c r="AJ761" s="15" t="s">
        <v>3</v>
      </c>
      <c r="AK761" s="15" t="s">
        <v>3</v>
      </c>
      <c r="AL761" s="16" t="s">
        <v>3</v>
      </c>
      <c r="AM761" s="16" t="s">
        <v>3</v>
      </c>
      <c r="AN761" s="16" t="s">
        <v>3</v>
      </c>
      <c r="AO761" s="16" t="s">
        <v>3</v>
      </c>
      <c r="AP761" s="16" t="s">
        <v>189</v>
      </c>
      <c r="AQ761" s="16" t="s">
        <v>3</v>
      </c>
      <c r="AR761" s="16" t="s">
        <v>3</v>
      </c>
      <c r="AS761" s="16" t="s">
        <v>3</v>
      </c>
      <c r="AT761" s="16" t="s">
        <v>3</v>
      </c>
      <c r="AU761" s="11" t="s">
        <v>3</v>
      </c>
      <c r="AV761" s="11" t="s">
        <v>3</v>
      </c>
      <c r="AW761" s="11" t="s">
        <v>3</v>
      </c>
      <c r="AX761" s="17" t="str">
        <f>VLOOKUP(G761,'[1]JDA data'!$D:$E,2,0)</f>
        <v>TGA469</v>
      </c>
      <c r="AY761" s="17" t="b">
        <f t="shared" si="51"/>
        <v>1</v>
      </c>
      <c r="AZ761" s="17" t="str">
        <f t="shared" si="52"/>
        <v>PPGT</v>
      </c>
    </row>
    <row r="762" spans="1:52" s="18" customFormat="1" ht="16.5" customHeight="1" x14ac:dyDescent="0.35">
      <c r="A762" s="8" t="str">
        <f>IF(N762="","-",IFERROR(VLOOKUP(N762,'[1]All Route Non-Bailment V76'!$A:$H,5,0),VLOOKUP(N762,'[1]TTVT AAT PxP Bailment EDC V76'!$A:$H,5,0)))</f>
        <v>Non Bailment</v>
      </c>
      <c r="B762" s="9" t="str">
        <f t="shared" si="50"/>
        <v>Completed</v>
      </c>
      <c r="C762" s="10">
        <f t="shared" si="53"/>
        <v>761</v>
      </c>
      <c r="D762" s="11" t="s">
        <v>182</v>
      </c>
      <c r="E762" s="12" t="s">
        <v>44</v>
      </c>
      <c r="F762" s="11" t="s">
        <v>0</v>
      </c>
      <c r="G762" s="11">
        <v>4418935</v>
      </c>
      <c r="H762" s="13" t="str">
        <f>IF(N762="","-",IFERROR(VLOOKUP(N762,'[1]All Route Non-Bailment V76'!$A:$H,7,0),VLOOKUP(N762,'[1]TTVT AAT PxP Bailment EDC V76'!$A:$H,7,0)))</f>
        <v>One way</v>
      </c>
      <c r="I762" s="11" t="s">
        <v>45</v>
      </c>
      <c r="J762" s="12">
        <f t="shared" si="54"/>
        <v>45271</v>
      </c>
      <c r="K762" s="12">
        <v>45271</v>
      </c>
      <c r="L762" s="12">
        <v>45271</v>
      </c>
      <c r="M762" s="12" t="s">
        <v>3</v>
      </c>
      <c r="N762" s="11" t="s">
        <v>528</v>
      </c>
      <c r="O762" s="13" t="str">
        <f>IF(N762="","-",IFERROR(VLOOKUP(N762,'[1]All Route Non-Bailment V76'!$A:$H,6,0),VLOOKUP(N762,'[1]TTVT AAT PxP Bailment EDC V76'!$A:$H,6,0)))</f>
        <v>6 - 10</v>
      </c>
      <c r="P762" s="11">
        <v>1</v>
      </c>
      <c r="Q762" s="11" t="s">
        <v>3</v>
      </c>
      <c r="R762" s="11" t="s">
        <v>3</v>
      </c>
      <c r="S762" s="13" t="str">
        <f>IF(N762="","-",IFERROR(VLOOKUP(N762,'[1]All Route Non-Bailment V76'!$A:$AF,32,0),VLOOKUP(N762,'[1]TTVT AAT PxP Bailment EDC V76'!$A:$AC,29,0)))</f>
        <v>6W</v>
      </c>
      <c r="T762" s="11" t="s">
        <v>48</v>
      </c>
      <c r="U762" s="11" t="s">
        <v>239</v>
      </c>
      <c r="V762" s="14" t="s">
        <v>240</v>
      </c>
      <c r="W762" s="11" t="s">
        <v>241</v>
      </c>
      <c r="X762" s="15" t="s">
        <v>311</v>
      </c>
      <c r="Y762" s="15" t="s">
        <v>312</v>
      </c>
      <c r="Z762" s="16" t="s">
        <v>3</v>
      </c>
      <c r="AA762" s="16" t="s">
        <v>3</v>
      </c>
      <c r="AB762" s="16" t="s">
        <v>3</v>
      </c>
      <c r="AC762" s="16" t="s">
        <v>3</v>
      </c>
      <c r="AD762" s="15" t="s">
        <v>3</v>
      </c>
      <c r="AE762" s="15" t="s">
        <v>3</v>
      </c>
      <c r="AF762" s="16" t="s">
        <v>3</v>
      </c>
      <c r="AG762" s="16" t="s">
        <v>3</v>
      </c>
      <c r="AH762" s="16" t="s">
        <v>3</v>
      </c>
      <c r="AI762" s="16" t="s">
        <v>3</v>
      </c>
      <c r="AJ762" s="15" t="s">
        <v>3</v>
      </c>
      <c r="AK762" s="15" t="s">
        <v>3</v>
      </c>
      <c r="AL762" s="16" t="s">
        <v>3</v>
      </c>
      <c r="AM762" s="16" t="s">
        <v>3</v>
      </c>
      <c r="AN762" s="16" t="s">
        <v>3</v>
      </c>
      <c r="AO762" s="16" t="s">
        <v>3</v>
      </c>
      <c r="AP762" s="16" t="s">
        <v>189</v>
      </c>
      <c r="AQ762" s="16" t="s">
        <v>3</v>
      </c>
      <c r="AR762" s="16" t="s">
        <v>3</v>
      </c>
      <c r="AS762" s="16" t="s">
        <v>3</v>
      </c>
      <c r="AT762" s="16" t="s">
        <v>3</v>
      </c>
      <c r="AU762" s="11" t="s">
        <v>3</v>
      </c>
      <c r="AV762" s="11" t="s">
        <v>3</v>
      </c>
      <c r="AW762" s="11" t="s">
        <v>3</v>
      </c>
      <c r="AX762" s="17" t="str">
        <f>VLOOKUP(G762,'[1]JDA data'!$D:$E,2,0)</f>
        <v>TGA469</v>
      </c>
      <c r="AY762" s="17" t="b">
        <f t="shared" si="51"/>
        <v>1</v>
      </c>
      <c r="AZ762" s="17" t="str">
        <f t="shared" si="52"/>
        <v>PPGT</v>
      </c>
    </row>
    <row r="763" spans="1:52" s="18" customFormat="1" ht="16.5" customHeight="1" x14ac:dyDescent="0.35">
      <c r="A763" s="8" t="str">
        <f>IF(N763="","-",IFERROR(VLOOKUP(N763,'[1]All Route Non-Bailment V76'!$A:$H,5,0),VLOOKUP(N763,'[1]TTVT AAT PxP Bailment EDC V76'!$A:$H,5,0)))</f>
        <v>Non Bailment</v>
      </c>
      <c r="B763" s="9" t="str">
        <f t="shared" si="50"/>
        <v>Completed</v>
      </c>
      <c r="C763" s="10">
        <f t="shared" si="53"/>
        <v>762</v>
      </c>
      <c r="D763" s="11" t="s">
        <v>190</v>
      </c>
      <c r="E763" s="12" t="s">
        <v>44</v>
      </c>
      <c r="F763" s="11" t="s">
        <v>0</v>
      </c>
      <c r="G763" s="11">
        <v>4418939</v>
      </c>
      <c r="H763" s="13" t="str">
        <f>IF(N763="","-",IFERROR(VLOOKUP(N763,'[1]All Route Non-Bailment V76'!$A:$H,7,0),VLOOKUP(N763,'[1]TTVT AAT PxP Bailment EDC V76'!$A:$H,7,0)))</f>
        <v>One way</v>
      </c>
      <c r="I763" s="11" t="s">
        <v>45</v>
      </c>
      <c r="J763" s="12">
        <f t="shared" si="54"/>
        <v>45271</v>
      </c>
      <c r="K763" s="12">
        <v>45271</v>
      </c>
      <c r="L763" s="12">
        <v>45271</v>
      </c>
      <c r="M763" s="12" t="s">
        <v>3</v>
      </c>
      <c r="N763" s="11" t="s">
        <v>528</v>
      </c>
      <c r="O763" s="13" t="str">
        <f>IF(N763="","-",IFERROR(VLOOKUP(N763,'[1]All Route Non-Bailment V76'!$A:$H,6,0),VLOOKUP(N763,'[1]TTVT AAT PxP Bailment EDC V76'!$A:$H,6,0)))</f>
        <v>6 - 10</v>
      </c>
      <c r="P763" s="11">
        <v>1</v>
      </c>
      <c r="Q763" s="11" t="s">
        <v>3</v>
      </c>
      <c r="R763" s="11" t="s">
        <v>3</v>
      </c>
      <c r="S763" s="13" t="str">
        <f>IF(N763="","-",IFERROR(VLOOKUP(N763,'[1]All Route Non-Bailment V76'!$A:$AF,32,0),VLOOKUP(N763,'[1]TTVT AAT PxP Bailment EDC V76'!$A:$AC,29,0)))</f>
        <v>6W</v>
      </c>
      <c r="T763" s="11" t="s">
        <v>48</v>
      </c>
      <c r="U763" s="11" t="s">
        <v>236</v>
      </c>
      <c r="V763" s="14" t="s">
        <v>237</v>
      </c>
      <c r="W763" s="11" t="s">
        <v>238</v>
      </c>
      <c r="X763" s="15" t="s">
        <v>311</v>
      </c>
      <c r="Y763" s="15" t="s">
        <v>312</v>
      </c>
      <c r="Z763" s="16" t="s">
        <v>3</v>
      </c>
      <c r="AA763" s="16" t="s">
        <v>3</v>
      </c>
      <c r="AB763" s="16" t="s">
        <v>3</v>
      </c>
      <c r="AC763" s="16" t="s">
        <v>3</v>
      </c>
      <c r="AD763" s="15" t="s">
        <v>3</v>
      </c>
      <c r="AE763" s="15" t="s">
        <v>3</v>
      </c>
      <c r="AF763" s="16" t="s">
        <v>3</v>
      </c>
      <c r="AG763" s="16" t="s">
        <v>3</v>
      </c>
      <c r="AH763" s="16" t="s">
        <v>3</v>
      </c>
      <c r="AI763" s="16" t="s">
        <v>3</v>
      </c>
      <c r="AJ763" s="15" t="s">
        <v>3</v>
      </c>
      <c r="AK763" s="15" t="s">
        <v>3</v>
      </c>
      <c r="AL763" s="16" t="s">
        <v>3</v>
      </c>
      <c r="AM763" s="16" t="s">
        <v>3</v>
      </c>
      <c r="AN763" s="16" t="s">
        <v>3</v>
      </c>
      <c r="AO763" s="16" t="s">
        <v>3</v>
      </c>
      <c r="AP763" s="16" t="s">
        <v>189</v>
      </c>
      <c r="AQ763" s="16" t="s">
        <v>3</v>
      </c>
      <c r="AR763" s="16" t="s">
        <v>3</v>
      </c>
      <c r="AS763" s="16" t="s">
        <v>3</v>
      </c>
      <c r="AT763" s="16" t="s">
        <v>3</v>
      </c>
      <c r="AU763" s="11" t="s">
        <v>3</v>
      </c>
      <c r="AV763" s="11" t="s">
        <v>3</v>
      </c>
      <c r="AW763" s="11" t="s">
        <v>3</v>
      </c>
      <c r="AX763" s="17" t="str">
        <f>VLOOKUP(G763,'[1]JDA data'!$D:$E,2,0)</f>
        <v>TGA469</v>
      </c>
      <c r="AY763" s="17" t="b">
        <f t="shared" si="51"/>
        <v>1</v>
      </c>
      <c r="AZ763" s="17" t="str">
        <f t="shared" si="52"/>
        <v>SPL</v>
      </c>
    </row>
    <row r="764" spans="1:52" s="18" customFormat="1" ht="16.5" customHeight="1" x14ac:dyDescent="0.35">
      <c r="A764" s="8" t="str">
        <f>IF(N764="","-",IFERROR(VLOOKUP(N764,'[1]All Route Non-Bailment V76'!$A:$H,5,0),VLOOKUP(N764,'[1]TTVT AAT PxP Bailment EDC V76'!$A:$H,5,0)))</f>
        <v>Non Bailment</v>
      </c>
      <c r="B764" s="9" t="str">
        <f t="shared" si="50"/>
        <v>Completed</v>
      </c>
      <c r="C764" s="10">
        <f t="shared" si="53"/>
        <v>763</v>
      </c>
      <c r="D764" s="11" t="s">
        <v>62</v>
      </c>
      <c r="E764" s="12" t="s">
        <v>44</v>
      </c>
      <c r="F764" s="11" t="s">
        <v>0</v>
      </c>
      <c r="G764" s="11">
        <v>4418942</v>
      </c>
      <c r="H764" s="13" t="str">
        <f>IF(N764="","-",IFERROR(VLOOKUP(N764,'[1]All Route Non-Bailment V76'!$A:$H,7,0),VLOOKUP(N764,'[1]TTVT AAT PxP Bailment EDC V76'!$A:$H,7,0)))</f>
        <v>One way</v>
      </c>
      <c r="I764" s="11" t="s">
        <v>45</v>
      </c>
      <c r="J764" s="12">
        <f t="shared" si="54"/>
        <v>45271</v>
      </c>
      <c r="K764" s="12">
        <v>45271</v>
      </c>
      <c r="L764" s="12">
        <v>45271</v>
      </c>
      <c r="M764" s="12" t="s">
        <v>3</v>
      </c>
      <c r="N764" s="11" t="s">
        <v>528</v>
      </c>
      <c r="O764" s="13" t="str">
        <f>IF(N764="","-",IFERROR(VLOOKUP(N764,'[1]All Route Non-Bailment V76'!$A:$H,6,0),VLOOKUP(N764,'[1]TTVT AAT PxP Bailment EDC V76'!$A:$H,6,0)))</f>
        <v>6 - 10</v>
      </c>
      <c r="P764" s="11">
        <v>1</v>
      </c>
      <c r="Q764" s="11" t="s">
        <v>3</v>
      </c>
      <c r="R764" s="11" t="s">
        <v>3</v>
      </c>
      <c r="S764" s="13" t="str">
        <f>IF(N764="","-",IFERROR(VLOOKUP(N764,'[1]All Route Non-Bailment V76'!$A:$AF,32,0),VLOOKUP(N764,'[1]TTVT AAT PxP Bailment EDC V76'!$A:$AC,29,0)))</f>
        <v>6W</v>
      </c>
      <c r="T764" s="11" t="s">
        <v>48</v>
      </c>
      <c r="U764" s="11" t="s">
        <v>529</v>
      </c>
      <c r="V764" s="14" t="s">
        <v>530</v>
      </c>
      <c r="W764" s="11" t="s">
        <v>531</v>
      </c>
      <c r="X764" s="15" t="s">
        <v>311</v>
      </c>
      <c r="Y764" s="15" t="s">
        <v>312</v>
      </c>
      <c r="Z764" s="16" t="s">
        <v>3</v>
      </c>
      <c r="AA764" s="16" t="s">
        <v>3</v>
      </c>
      <c r="AB764" s="16" t="s">
        <v>3</v>
      </c>
      <c r="AC764" s="16" t="s">
        <v>3</v>
      </c>
      <c r="AD764" s="15" t="s">
        <v>3</v>
      </c>
      <c r="AE764" s="15" t="s">
        <v>3</v>
      </c>
      <c r="AF764" s="16" t="s">
        <v>3</v>
      </c>
      <c r="AG764" s="16" t="s">
        <v>3</v>
      </c>
      <c r="AH764" s="16" t="s">
        <v>3</v>
      </c>
      <c r="AI764" s="16" t="s">
        <v>3</v>
      </c>
      <c r="AJ764" s="15" t="s">
        <v>3</v>
      </c>
      <c r="AK764" s="15" t="s">
        <v>3</v>
      </c>
      <c r="AL764" s="16" t="s">
        <v>3</v>
      </c>
      <c r="AM764" s="16" t="s">
        <v>3</v>
      </c>
      <c r="AN764" s="16" t="s">
        <v>3</v>
      </c>
      <c r="AO764" s="16" t="s">
        <v>3</v>
      </c>
      <c r="AP764" s="16" t="s">
        <v>189</v>
      </c>
      <c r="AQ764" s="16" t="s">
        <v>3</v>
      </c>
      <c r="AR764" s="16" t="s">
        <v>3</v>
      </c>
      <c r="AS764" s="16" t="s">
        <v>3</v>
      </c>
      <c r="AT764" s="16" t="s">
        <v>3</v>
      </c>
      <c r="AU764" s="11" t="s">
        <v>3</v>
      </c>
      <c r="AV764" s="11" t="s">
        <v>3</v>
      </c>
      <c r="AW764" s="11" t="s">
        <v>3</v>
      </c>
      <c r="AX764" s="17" t="str">
        <f>VLOOKUP(G764,'[1]JDA data'!$D:$E,2,0)</f>
        <v>TGA469</v>
      </c>
      <c r="AY764" s="17" t="b">
        <f t="shared" si="51"/>
        <v>1</v>
      </c>
      <c r="AZ764" s="17" t="str">
        <f t="shared" si="52"/>
        <v>DRD</v>
      </c>
    </row>
    <row r="765" spans="1:52" s="18" customFormat="1" ht="16.5" customHeight="1" x14ac:dyDescent="0.35">
      <c r="A765" s="8" t="str">
        <f>IF(N765="","-",IFERROR(VLOOKUP(N765,'[1]All Route Non-Bailment V76'!$A:$H,5,0),VLOOKUP(N765,'[1]TTVT AAT PxP Bailment EDC V76'!$A:$H,5,0)))</f>
        <v>Non Bailment</v>
      </c>
      <c r="B765" s="9" t="str">
        <f t="shared" si="50"/>
        <v>Completed</v>
      </c>
      <c r="C765" s="10">
        <f t="shared" si="53"/>
        <v>764</v>
      </c>
      <c r="D765" s="11" t="s">
        <v>62</v>
      </c>
      <c r="E765" s="12" t="s">
        <v>44</v>
      </c>
      <c r="F765" s="11" t="s">
        <v>0</v>
      </c>
      <c r="G765" s="11">
        <v>4418945</v>
      </c>
      <c r="H765" s="13" t="str">
        <f>IF(N765="","-",IFERROR(VLOOKUP(N765,'[1]All Route Non-Bailment V76'!$A:$H,7,0),VLOOKUP(N765,'[1]TTVT AAT PxP Bailment EDC V76'!$A:$H,7,0)))</f>
        <v>One way</v>
      </c>
      <c r="I765" s="11" t="s">
        <v>45</v>
      </c>
      <c r="J765" s="12">
        <f t="shared" si="54"/>
        <v>45271</v>
      </c>
      <c r="K765" s="12">
        <v>45271</v>
      </c>
      <c r="L765" s="12">
        <v>45271</v>
      </c>
      <c r="M765" s="12" t="s">
        <v>3</v>
      </c>
      <c r="N765" s="11" t="s">
        <v>528</v>
      </c>
      <c r="O765" s="13" t="str">
        <f>IF(N765="","-",IFERROR(VLOOKUP(N765,'[1]All Route Non-Bailment V76'!$A:$H,6,0),VLOOKUP(N765,'[1]TTVT AAT PxP Bailment EDC V76'!$A:$H,6,0)))</f>
        <v>6 - 10</v>
      </c>
      <c r="P765" s="11">
        <v>1</v>
      </c>
      <c r="Q765" s="11" t="s">
        <v>3</v>
      </c>
      <c r="R765" s="11" t="s">
        <v>3</v>
      </c>
      <c r="S765" s="13" t="str">
        <f>IF(N765="","-",IFERROR(VLOOKUP(N765,'[1]All Route Non-Bailment V76'!$A:$AF,32,0),VLOOKUP(N765,'[1]TTVT AAT PxP Bailment EDC V76'!$A:$AC,29,0)))</f>
        <v>6W</v>
      </c>
      <c r="T765" s="11" t="s">
        <v>48</v>
      </c>
      <c r="U765" s="11" t="s">
        <v>529</v>
      </c>
      <c r="V765" s="14" t="s">
        <v>530</v>
      </c>
      <c r="W765" s="11" t="s">
        <v>531</v>
      </c>
      <c r="X765" s="15" t="s">
        <v>311</v>
      </c>
      <c r="Y765" s="15" t="s">
        <v>312</v>
      </c>
      <c r="Z765" s="16" t="s">
        <v>3</v>
      </c>
      <c r="AA765" s="16" t="s">
        <v>3</v>
      </c>
      <c r="AB765" s="16" t="s">
        <v>3</v>
      </c>
      <c r="AC765" s="16" t="s">
        <v>3</v>
      </c>
      <c r="AD765" s="15" t="s">
        <v>3</v>
      </c>
      <c r="AE765" s="15" t="s">
        <v>3</v>
      </c>
      <c r="AF765" s="16" t="s">
        <v>3</v>
      </c>
      <c r="AG765" s="16" t="s">
        <v>3</v>
      </c>
      <c r="AH765" s="16" t="s">
        <v>3</v>
      </c>
      <c r="AI765" s="16" t="s">
        <v>3</v>
      </c>
      <c r="AJ765" s="15" t="s">
        <v>3</v>
      </c>
      <c r="AK765" s="15" t="s">
        <v>3</v>
      </c>
      <c r="AL765" s="16" t="s">
        <v>3</v>
      </c>
      <c r="AM765" s="16" t="s">
        <v>3</v>
      </c>
      <c r="AN765" s="16" t="s">
        <v>3</v>
      </c>
      <c r="AO765" s="16" t="s">
        <v>3</v>
      </c>
      <c r="AP765" s="16" t="s">
        <v>189</v>
      </c>
      <c r="AQ765" s="16" t="s">
        <v>3</v>
      </c>
      <c r="AR765" s="16" t="s">
        <v>3</v>
      </c>
      <c r="AS765" s="16" t="s">
        <v>3</v>
      </c>
      <c r="AT765" s="16" t="s">
        <v>3</v>
      </c>
      <c r="AU765" s="11" t="s">
        <v>3</v>
      </c>
      <c r="AV765" s="11" t="s">
        <v>3</v>
      </c>
      <c r="AW765" s="11" t="s">
        <v>3</v>
      </c>
      <c r="AX765" s="17" t="str">
        <f>VLOOKUP(G765,'[1]JDA data'!$D:$E,2,0)</f>
        <v>TGA469</v>
      </c>
      <c r="AY765" s="17" t="b">
        <f t="shared" si="51"/>
        <v>1</v>
      </c>
      <c r="AZ765" s="17" t="str">
        <f t="shared" si="52"/>
        <v>DRD</v>
      </c>
    </row>
    <row r="766" spans="1:52" s="18" customFormat="1" ht="16.5" customHeight="1" x14ac:dyDescent="0.35">
      <c r="A766" s="8" t="str">
        <f>IF(N766="","-",IFERROR(VLOOKUP(N766,'[1]All Route Non-Bailment V76'!$A:$H,5,0),VLOOKUP(N766,'[1]TTVT AAT PxP Bailment EDC V76'!$A:$H,5,0)))</f>
        <v>Non Bailment</v>
      </c>
      <c r="B766" s="9" t="str">
        <f t="shared" si="50"/>
        <v>Completed</v>
      </c>
      <c r="C766" s="10">
        <f t="shared" si="53"/>
        <v>765</v>
      </c>
      <c r="D766" s="11" t="s">
        <v>62</v>
      </c>
      <c r="E766" s="12" t="s">
        <v>44</v>
      </c>
      <c r="F766" s="11" t="s">
        <v>0</v>
      </c>
      <c r="G766" s="11">
        <v>4418946</v>
      </c>
      <c r="H766" s="13" t="str">
        <f>IF(N766="","-",IFERROR(VLOOKUP(N766,'[1]All Route Non-Bailment V76'!$A:$H,7,0),VLOOKUP(N766,'[1]TTVT AAT PxP Bailment EDC V76'!$A:$H,7,0)))</f>
        <v>One way</v>
      </c>
      <c r="I766" s="11" t="s">
        <v>45</v>
      </c>
      <c r="J766" s="12">
        <f t="shared" si="54"/>
        <v>45271</v>
      </c>
      <c r="K766" s="12">
        <v>45271</v>
      </c>
      <c r="L766" s="12">
        <v>45271</v>
      </c>
      <c r="M766" s="12" t="s">
        <v>3</v>
      </c>
      <c r="N766" s="11" t="s">
        <v>528</v>
      </c>
      <c r="O766" s="13" t="str">
        <f>IF(N766="","-",IFERROR(VLOOKUP(N766,'[1]All Route Non-Bailment V76'!$A:$H,6,0),VLOOKUP(N766,'[1]TTVT AAT PxP Bailment EDC V76'!$A:$H,6,0)))</f>
        <v>6 - 10</v>
      </c>
      <c r="P766" s="11">
        <v>1</v>
      </c>
      <c r="Q766" s="11" t="s">
        <v>3</v>
      </c>
      <c r="R766" s="11" t="s">
        <v>3</v>
      </c>
      <c r="S766" s="13" t="str">
        <f>IF(N766="","-",IFERROR(VLOOKUP(N766,'[1]All Route Non-Bailment V76'!$A:$AF,32,0),VLOOKUP(N766,'[1]TTVT AAT PxP Bailment EDC V76'!$A:$AC,29,0)))</f>
        <v>6W</v>
      </c>
      <c r="T766" s="11" t="s">
        <v>48</v>
      </c>
      <c r="U766" s="11" t="s">
        <v>532</v>
      </c>
      <c r="V766" s="14" t="s">
        <v>533</v>
      </c>
      <c r="W766" s="11" t="s">
        <v>534</v>
      </c>
      <c r="X766" s="15" t="s">
        <v>311</v>
      </c>
      <c r="Y766" s="15" t="s">
        <v>312</v>
      </c>
      <c r="Z766" s="16" t="s">
        <v>3</v>
      </c>
      <c r="AA766" s="16" t="s">
        <v>3</v>
      </c>
      <c r="AB766" s="16" t="s">
        <v>3</v>
      </c>
      <c r="AC766" s="16" t="s">
        <v>3</v>
      </c>
      <c r="AD766" s="15" t="s">
        <v>3</v>
      </c>
      <c r="AE766" s="15" t="s">
        <v>3</v>
      </c>
      <c r="AF766" s="16" t="s">
        <v>3</v>
      </c>
      <c r="AG766" s="16" t="s">
        <v>3</v>
      </c>
      <c r="AH766" s="16" t="s">
        <v>3</v>
      </c>
      <c r="AI766" s="16" t="s">
        <v>3</v>
      </c>
      <c r="AJ766" s="15" t="s">
        <v>3</v>
      </c>
      <c r="AK766" s="15" t="s">
        <v>3</v>
      </c>
      <c r="AL766" s="16" t="s">
        <v>3</v>
      </c>
      <c r="AM766" s="16" t="s">
        <v>3</v>
      </c>
      <c r="AN766" s="16" t="s">
        <v>3</v>
      </c>
      <c r="AO766" s="16" t="s">
        <v>3</v>
      </c>
      <c r="AP766" s="16" t="s">
        <v>189</v>
      </c>
      <c r="AQ766" s="16" t="s">
        <v>3</v>
      </c>
      <c r="AR766" s="16" t="s">
        <v>3</v>
      </c>
      <c r="AS766" s="16" t="s">
        <v>3</v>
      </c>
      <c r="AT766" s="16" t="s">
        <v>3</v>
      </c>
      <c r="AU766" s="11" t="s">
        <v>3</v>
      </c>
      <c r="AV766" s="11" t="s">
        <v>3</v>
      </c>
      <c r="AW766" s="11" t="s">
        <v>3</v>
      </c>
      <c r="AX766" s="17" t="str">
        <f>VLOOKUP(G766,'[1]JDA data'!$D:$E,2,0)</f>
        <v>TGA469</v>
      </c>
      <c r="AY766" s="17" t="b">
        <f t="shared" si="51"/>
        <v>1</v>
      </c>
      <c r="AZ766" s="17" t="str">
        <f t="shared" si="52"/>
        <v>DRD</v>
      </c>
    </row>
    <row r="767" spans="1:52" s="18" customFormat="1" ht="16.5" customHeight="1" x14ac:dyDescent="0.35">
      <c r="A767" s="8" t="str">
        <f>IF(N767="","-",IFERROR(VLOOKUP(N767,'[1]All Route Non-Bailment V76'!$A:$H,5,0),VLOOKUP(N767,'[1]TTVT AAT PxP Bailment EDC V76'!$A:$H,5,0)))</f>
        <v>Non Bailment</v>
      </c>
      <c r="B767" s="9" t="str">
        <f t="shared" si="50"/>
        <v>Completed</v>
      </c>
      <c r="C767" s="10">
        <f t="shared" si="53"/>
        <v>766</v>
      </c>
      <c r="D767" s="11" t="s">
        <v>190</v>
      </c>
      <c r="E767" s="12" t="s">
        <v>44</v>
      </c>
      <c r="F767" s="11" t="s">
        <v>0</v>
      </c>
      <c r="G767" s="11">
        <v>4418947</v>
      </c>
      <c r="H767" s="13" t="str">
        <f>IF(N767="","-",IFERROR(VLOOKUP(N767,'[1]All Route Non-Bailment V76'!$A:$H,7,0),VLOOKUP(N767,'[1]TTVT AAT PxP Bailment EDC V76'!$A:$H,7,0)))</f>
        <v>One way</v>
      </c>
      <c r="I767" s="11" t="s">
        <v>45</v>
      </c>
      <c r="J767" s="12">
        <f t="shared" si="54"/>
        <v>45271</v>
      </c>
      <c r="K767" s="12">
        <v>45271</v>
      </c>
      <c r="L767" s="12">
        <v>45271</v>
      </c>
      <c r="M767" s="12" t="s">
        <v>3</v>
      </c>
      <c r="N767" s="11" t="s">
        <v>528</v>
      </c>
      <c r="O767" s="13" t="str">
        <f>IF(N767="","-",IFERROR(VLOOKUP(N767,'[1]All Route Non-Bailment V76'!$A:$H,6,0),VLOOKUP(N767,'[1]TTVT AAT PxP Bailment EDC V76'!$A:$H,6,0)))</f>
        <v>6 - 10</v>
      </c>
      <c r="P767" s="11">
        <v>1</v>
      </c>
      <c r="Q767" s="11" t="s">
        <v>3</v>
      </c>
      <c r="R767" s="11" t="s">
        <v>3</v>
      </c>
      <c r="S767" s="13" t="str">
        <f>IF(N767="","-",IFERROR(VLOOKUP(N767,'[1]All Route Non-Bailment V76'!$A:$AF,32,0),VLOOKUP(N767,'[1]TTVT AAT PxP Bailment EDC V76'!$A:$AC,29,0)))</f>
        <v>6W</v>
      </c>
      <c r="T767" s="11" t="s">
        <v>48</v>
      </c>
      <c r="U767" s="11" t="s">
        <v>198</v>
      </c>
      <c r="V767" s="14" t="s">
        <v>199</v>
      </c>
      <c r="W767" s="11" t="s">
        <v>200</v>
      </c>
      <c r="X767" s="15" t="s">
        <v>311</v>
      </c>
      <c r="Y767" s="15" t="s">
        <v>312</v>
      </c>
      <c r="Z767" s="16" t="s">
        <v>3</v>
      </c>
      <c r="AA767" s="16" t="s">
        <v>3</v>
      </c>
      <c r="AB767" s="16" t="s">
        <v>3</v>
      </c>
      <c r="AC767" s="16" t="s">
        <v>3</v>
      </c>
      <c r="AD767" s="15" t="s">
        <v>3</v>
      </c>
      <c r="AE767" s="15" t="s">
        <v>3</v>
      </c>
      <c r="AF767" s="16" t="s">
        <v>3</v>
      </c>
      <c r="AG767" s="16" t="s">
        <v>3</v>
      </c>
      <c r="AH767" s="16" t="s">
        <v>3</v>
      </c>
      <c r="AI767" s="16" t="s">
        <v>3</v>
      </c>
      <c r="AJ767" s="15" t="s">
        <v>3</v>
      </c>
      <c r="AK767" s="15" t="s">
        <v>3</v>
      </c>
      <c r="AL767" s="16" t="s">
        <v>3</v>
      </c>
      <c r="AM767" s="16" t="s">
        <v>3</v>
      </c>
      <c r="AN767" s="16" t="s">
        <v>3</v>
      </c>
      <c r="AO767" s="16" t="s">
        <v>3</v>
      </c>
      <c r="AP767" s="16" t="s">
        <v>189</v>
      </c>
      <c r="AQ767" s="16" t="s">
        <v>3</v>
      </c>
      <c r="AR767" s="16" t="s">
        <v>3</v>
      </c>
      <c r="AS767" s="16" t="s">
        <v>3</v>
      </c>
      <c r="AT767" s="16" t="s">
        <v>3</v>
      </c>
      <c r="AU767" s="11" t="s">
        <v>3</v>
      </c>
      <c r="AV767" s="11" t="s">
        <v>3</v>
      </c>
      <c r="AW767" s="11" t="s">
        <v>3</v>
      </c>
      <c r="AX767" s="17" t="str">
        <f>VLOOKUP(G767,'[1]JDA data'!$D:$E,2,0)</f>
        <v>TGA469</v>
      </c>
      <c r="AY767" s="17" t="b">
        <f t="shared" si="51"/>
        <v>1</v>
      </c>
      <c r="AZ767" s="17" t="str">
        <f t="shared" si="52"/>
        <v>SPL</v>
      </c>
    </row>
    <row r="768" spans="1:52" s="18" customFormat="1" ht="16.5" customHeight="1" x14ac:dyDescent="0.35">
      <c r="A768" s="8" t="str">
        <f>IF(N768="","-",IFERROR(VLOOKUP(N768,'[1]All Route Non-Bailment V76'!$A:$H,5,0),VLOOKUP(N768,'[1]TTVT AAT PxP Bailment EDC V76'!$A:$H,5,0)))</f>
        <v>Non Bailment</v>
      </c>
      <c r="B768" s="9" t="str">
        <f t="shared" si="50"/>
        <v>Completed</v>
      </c>
      <c r="C768" s="10">
        <f t="shared" si="53"/>
        <v>767</v>
      </c>
      <c r="D768" s="11" t="s">
        <v>182</v>
      </c>
      <c r="E768" s="12" t="s">
        <v>44</v>
      </c>
      <c r="F768" s="11" t="s">
        <v>0</v>
      </c>
      <c r="G768" s="11">
        <v>4418948</v>
      </c>
      <c r="H768" s="13" t="str">
        <f>IF(N768="","-",IFERROR(VLOOKUP(N768,'[1]All Route Non-Bailment V76'!$A:$H,7,0),VLOOKUP(N768,'[1]TTVT AAT PxP Bailment EDC V76'!$A:$H,7,0)))</f>
        <v>One way</v>
      </c>
      <c r="I768" s="11" t="s">
        <v>45</v>
      </c>
      <c r="J768" s="12">
        <f t="shared" si="54"/>
        <v>45271</v>
      </c>
      <c r="K768" s="12">
        <v>45271</v>
      </c>
      <c r="L768" s="12">
        <v>45271</v>
      </c>
      <c r="M768" s="12" t="s">
        <v>3</v>
      </c>
      <c r="N768" s="11" t="s">
        <v>528</v>
      </c>
      <c r="O768" s="13" t="str">
        <f>IF(N768="","-",IFERROR(VLOOKUP(N768,'[1]All Route Non-Bailment V76'!$A:$H,6,0),VLOOKUP(N768,'[1]TTVT AAT PxP Bailment EDC V76'!$A:$H,6,0)))</f>
        <v>6 - 10</v>
      </c>
      <c r="P768" s="11">
        <v>1</v>
      </c>
      <c r="Q768" s="11" t="s">
        <v>3</v>
      </c>
      <c r="R768" s="11" t="s">
        <v>3</v>
      </c>
      <c r="S768" s="13" t="str">
        <f>IF(N768="","-",IFERROR(VLOOKUP(N768,'[1]All Route Non-Bailment V76'!$A:$AF,32,0),VLOOKUP(N768,'[1]TTVT AAT PxP Bailment EDC V76'!$A:$AC,29,0)))</f>
        <v>6W</v>
      </c>
      <c r="T768" s="11" t="s">
        <v>48</v>
      </c>
      <c r="U768" s="11" t="s">
        <v>233</v>
      </c>
      <c r="V768" s="14" t="s">
        <v>234</v>
      </c>
      <c r="W768" s="11" t="s">
        <v>235</v>
      </c>
      <c r="X768" s="15" t="s">
        <v>311</v>
      </c>
      <c r="Y768" s="15" t="s">
        <v>312</v>
      </c>
      <c r="Z768" s="16" t="s">
        <v>3</v>
      </c>
      <c r="AA768" s="16" t="s">
        <v>3</v>
      </c>
      <c r="AB768" s="16" t="s">
        <v>3</v>
      </c>
      <c r="AC768" s="16" t="s">
        <v>3</v>
      </c>
      <c r="AD768" s="15" t="s">
        <v>3</v>
      </c>
      <c r="AE768" s="15" t="s">
        <v>3</v>
      </c>
      <c r="AF768" s="16" t="s">
        <v>3</v>
      </c>
      <c r="AG768" s="16" t="s">
        <v>3</v>
      </c>
      <c r="AH768" s="16" t="s">
        <v>3</v>
      </c>
      <c r="AI768" s="16" t="s">
        <v>3</v>
      </c>
      <c r="AJ768" s="15" t="s">
        <v>3</v>
      </c>
      <c r="AK768" s="15" t="s">
        <v>3</v>
      </c>
      <c r="AL768" s="16" t="s">
        <v>3</v>
      </c>
      <c r="AM768" s="16" t="s">
        <v>3</v>
      </c>
      <c r="AN768" s="16" t="s">
        <v>3</v>
      </c>
      <c r="AO768" s="16" t="s">
        <v>3</v>
      </c>
      <c r="AP768" s="16" t="s">
        <v>189</v>
      </c>
      <c r="AQ768" s="16" t="s">
        <v>3</v>
      </c>
      <c r="AR768" s="16" t="s">
        <v>3</v>
      </c>
      <c r="AS768" s="16" t="s">
        <v>3</v>
      </c>
      <c r="AT768" s="16" t="s">
        <v>3</v>
      </c>
      <c r="AU768" s="11" t="s">
        <v>3</v>
      </c>
      <c r="AV768" s="11" t="s">
        <v>3</v>
      </c>
      <c r="AW768" s="11" t="s">
        <v>3</v>
      </c>
      <c r="AX768" s="17" t="str">
        <f>VLOOKUP(G768,'[1]JDA data'!$D:$E,2,0)</f>
        <v>TGA469</v>
      </c>
      <c r="AY768" s="17" t="b">
        <f t="shared" si="51"/>
        <v>1</v>
      </c>
      <c r="AZ768" s="17" t="str">
        <f t="shared" si="52"/>
        <v>PPGT</v>
      </c>
    </row>
    <row r="769" spans="1:52" s="18" customFormat="1" ht="16.5" customHeight="1" x14ac:dyDescent="0.35">
      <c r="A769" s="8" t="str">
        <f>IF(N769="","-",IFERROR(VLOOKUP(N769,'[1]All Route Non-Bailment V76'!$A:$H,5,0),VLOOKUP(N769,'[1]TTVT AAT PxP Bailment EDC V76'!$A:$H,5,0)))</f>
        <v>Non Bailment</v>
      </c>
      <c r="B769" s="9" t="str">
        <f t="shared" si="50"/>
        <v>Completed</v>
      </c>
      <c r="C769" s="10">
        <f t="shared" si="53"/>
        <v>768</v>
      </c>
      <c r="D769" s="11" t="s">
        <v>194</v>
      </c>
      <c r="E769" s="12" t="s">
        <v>44</v>
      </c>
      <c r="F769" s="11" t="s">
        <v>0</v>
      </c>
      <c r="G769" s="11">
        <v>4405134</v>
      </c>
      <c r="H769" s="13" t="str">
        <f>IF(N769="","-",IFERROR(VLOOKUP(N769,'[1]All Route Non-Bailment V76'!$A:$H,7,0),VLOOKUP(N769,'[1]TTVT AAT PxP Bailment EDC V76'!$A:$H,7,0)))</f>
        <v>One way</v>
      </c>
      <c r="I769" s="11" t="s">
        <v>45</v>
      </c>
      <c r="J769" s="12">
        <f t="shared" si="54"/>
        <v>45271</v>
      </c>
      <c r="K769" s="12">
        <v>45271</v>
      </c>
      <c r="L769" s="12">
        <v>45271</v>
      </c>
      <c r="M769" s="12" t="s">
        <v>3</v>
      </c>
      <c r="N769" s="11" t="s">
        <v>419</v>
      </c>
      <c r="O769" s="13" t="str">
        <f>IF(N769="","-",IFERROR(VLOOKUP(N769,'[1]All Route Non-Bailment V76'!$A:$H,6,0),VLOOKUP(N769,'[1]TTVT AAT PxP Bailment EDC V76'!$A:$H,6,0)))</f>
        <v>21 - 30</v>
      </c>
      <c r="P769" s="11">
        <v>1</v>
      </c>
      <c r="Q769" s="11" t="s">
        <v>3</v>
      </c>
      <c r="R769" s="11" t="s">
        <v>3</v>
      </c>
      <c r="S769" s="13" t="str">
        <f>IF(N769="","-",IFERROR(VLOOKUP(N769,'[1]All Route Non-Bailment V76'!$A:$AF,32,0),VLOOKUP(N769,'[1]TTVT AAT PxP Bailment EDC V76'!$A:$AC,29,0)))</f>
        <v>6W</v>
      </c>
      <c r="T769" s="11" t="s">
        <v>48</v>
      </c>
      <c r="U769" s="11" t="s">
        <v>281</v>
      </c>
      <c r="V769" s="14" t="s">
        <v>282</v>
      </c>
      <c r="W769" s="11" t="s">
        <v>283</v>
      </c>
      <c r="X769" s="15" t="s">
        <v>187</v>
      </c>
      <c r="Y769" s="15" t="s">
        <v>188</v>
      </c>
      <c r="Z769" s="16" t="s">
        <v>3</v>
      </c>
      <c r="AA769" s="16" t="s">
        <v>3</v>
      </c>
      <c r="AB769" s="16" t="s">
        <v>3</v>
      </c>
      <c r="AC769" s="16" t="s">
        <v>3</v>
      </c>
      <c r="AD769" s="15" t="s">
        <v>3</v>
      </c>
      <c r="AE769" s="15" t="s">
        <v>3</v>
      </c>
      <c r="AF769" s="16" t="s">
        <v>3</v>
      </c>
      <c r="AG769" s="16" t="s">
        <v>3</v>
      </c>
      <c r="AH769" s="16" t="s">
        <v>3</v>
      </c>
      <c r="AI769" s="16" t="s">
        <v>3</v>
      </c>
      <c r="AJ769" s="15" t="s">
        <v>3</v>
      </c>
      <c r="AK769" s="15" t="s">
        <v>3</v>
      </c>
      <c r="AL769" s="16" t="s">
        <v>3</v>
      </c>
      <c r="AM769" s="16" t="s">
        <v>3</v>
      </c>
      <c r="AN769" s="16" t="s">
        <v>3</v>
      </c>
      <c r="AO769" s="16" t="s">
        <v>3</v>
      </c>
      <c r="AP769" s="16" t="s">
        <v>189</v>
      </c>
      <c r="AQ769" s="16" t="s">
        <v>3</v>
      </c>
      <c r="AR769" s="16" t="s">
        <v>3</v>
      </c>
      <c r="AS769" s="16" t="s">
        <v>3</v>
      </c>
      <c r="AT769" s="16" t="s">
        <v>3</v>
      </c>
      <c r="AU769" s="11" t="s">
        <v>3</v>
      </c>
      <c r="AV769" s="11" t="s">
        <v>3</v>
      </c>
      <c r="AW769" s="11" t="s">
        <v>3</v>
      </c>
      <c r="AX769" s="17" t="str">
        <f>VLOOKUP(G769,'[1]JDA data'!$D:$E,2,0)</f>
        <v>TGA248</v>
      </c>
      <c r="AY769" s="17" t="b">
        <f t="shared" si="51"/>
        <v>1</v>
      </c>
      <c r="AZ769" s="17" t="str">
        <f t="shared" si="52"/>
        <v>SBA</v>
      </c>
    </row>
    <row r="770" spans="1:52" s="18" customFormat="1" ht="16.5" customHeight="1" x14ac:dyDescent="0.35">
      <c r="A770" s="8" t="str">
        <f>IF(N770="","-",IFERROR(VLOOKUP(N770,'[1]All Route Non-Bailment V76'!$A:$H,5,0),VLOOKUP(N770,'[1]TTVT AAT PxP Bailment EDC V76'!$A:$H,5,0)))</f>
        <v>Non Bailment</v>
      </c>
      <c r="B770" s="9" t="str">
        <f t="shared" ref="B770:B833" si="55">IF(J770="","",IF(COUNTBLANK(C770:AT770)&gt;0,"Check","Completed"))</f>
        <v>Completed</v>
      </c>
      <c r="C770" s="10">
        <f t="shared" si="53"/>
        <v>769</v>
      </c>
      <c r="D770" s="11" t="s">
        <v>190</v>
      </c>
      <c r="E770" s="12" t="s">
        <v>44</v>
      </c>
      <c r="F770" s="11" t="s">
        <v>0</v>
      </c>
      <c r="G770" s="11">
        <v>4418960</v>
      </c>
      <c r="H770" s="13" t="str">
        <f>IF(N770="","-",IFERROR(VLOOKUP(N770,'[1]All Route Non-Bailment V76'!$A:$H,7,0),VLOOKUP(N770,'[1]TTVT AAT PxP Bailment EDC V76'!$A:$H,7,0)))</f>
        <v>One way</v>
      </c>
      <c r="I770" s="11" t="s">
        <v>45</v>
      </c>
      <c r="J770" s="12">
        <f t="shared" si="54"/>
        <v>45271</v>
      </c>
      <c r="K770" s="12">
        <v>45271</v>
      </c>
      <c r="L770" s="12">
        <v>45271</v>
      </c>
      <c r="M770" s="12" t="s">
        <v>3</v>
      </c>
      <c r="N770" s="11" t="s">
        <v>419</v>
      </c>
      <c r="O770" s="13" t="str">
        <f>IF(N770="","-",IFERROR(VLOOKUP(N770,'[1]All Route Non-Bailment V76'!$A:$H,6,0),VLOOKUP(N770,'[1]TTVT AAT PxP Bailment EDC V76'!$A:$H,6,0)))</f>
        <v>21 - 30</v>
      </c>
      <c r="P770" s="11">
        <v>1</v>
      </c>
      <c r="Q770" s="11" t="s">
        <v>3</v>
      </c>
      <c r="R770" s="11" t="s">
        <v>3</v>
      </c>
      <c r="S770" s="13" t="str">
        <f>IF(N770="","-",IFERROR(VLOOKUP(N770,'[1]All Route Non-Bailment V76'!$A:$AF,32,0),VLOOKUP(N770,'[1]TTVT AAT PxP Bailment EDC V76'!$A:$AC,29,0)))</f>
        <v>6W</v>
      </c>
      <c r="T770" s="11" t="s">
        <v>48</v>
      </c>
      <c r="U770" s="11" t="s">
        <v>247</v>
      </c>
      <c r="V770" s="14" t="s">
        <v>248</v>
      </c>
      <c r="W770" s="11" t="s">
        <v>249</v>
      </c>
      <c r="X770" s="15" t="s">
        <v>187</v>
      </c>
      <c r="Y770" s="15" t="s">
        <v>188</v>
      </c>
      <c r="Z770" s="16" t="s">
        <v>3</v>
      </c>
      <c r="AA770" s="16" t="s">
        <v>3</v>
      </c>
      <c r="AB770" s="16" t="s">
        <v>3</v>
      </c>
      <c r="AC770" s="16" t="s">
        <v>3</v>
      </c>
      <c r="AD770" s="15" t="s">
        <v>3</v>
      </c>
      <c r="AE770" s="15" t="s">
        <v>3</v>
      </c>
      <c r="AF770" s="16" t="s">
        <v>3</v>
      </c>
      <c r="AG770" s="16" t="s">
        <v>3</v>
      </c>
      <c r="AH770" s="16" t="s">
        <v>3</v>
      </c>
      <c r="AI770" s="16" t="s">
        <v>3</v>
      </c>
      <c r="AJ770" s="15" t="s">
        <v>3</v>
      </c>
      <c r="AK770" s="15" t="s">
        <v>3</v>
      </c>
      <c r="AL770" s="16" t="s">
        <v>3</v>
      </c>
      <c r="AM770" s="16" t="s">
        <v>3</v>
      </c>
      <c r="AN770" s="16" t="s">
        <v>3</v>
      </c>
      <c r="AO770" s="16" t="s">
        <v>3</v>
      </c>
      <c r="AP770" s="16" t="s">
        <v>189</v>
      </c>
      <c r="AQ770" s="16" t="s">
        <v>3</v>
      </c>
      <c r="AR770" s="16" t="s">
        <v>3</v>
      </c>
      <c r="AS770" s="16" t="s">
        <v>3</v>
      </c>
      <c r="AT770" s="16" t="s">
        <v>3</v>
      </c>
      <c r="AU770" s="11" t="s">
        <v>3</v>
      </c>
      <c r="AV770" s="11" t="s">
        <v>3</v>
      </c>
      <c r="AW770" s="11" t="s">
        <v>3</v>
      </c>
      <c r="AX770" s="17" t="str">
        <f>VLOOKUP(G770,'[1]JDA data'!$D:$E,2,0)</f>
        <v>TGA248</v>
      </c>
      <c r="AY770" s="17" t="b">
        <f t="shared" ref="AY770:AY833" si="56">AX770=N770</f>
        <v>1</v>
      </c>
      <c r="AZ770" s="17" t="str">
        <f t="shared" ref="AZ770:AZ833" si="57">D770</f>
        <v>SPL</v>
      </c>
    </row>
    <row r="771" spans="1:52" s="18" customFormat="1" ht="16.5" customHeight="1" x14ac:dyDescent="0.35">
      <c r="A771" s="8" t="str">
        <f>IF(N771="","-",IFERROR(VLOOKUP(N771,'[1]All Route Non-Bailment V76'!$A:$H,5,0),VLOOKUP(N771,'[1]TTVT AAT PxP Bailment EDC V76'!$A:$H,5,0)))</f>
        <v>Non Bailment</v>
      </c>
      <c r="B771" s="9" t="str">
        <f t="shared" si="55"/>
        <v>Completed</v>
      </c>
      <c r="C771" s="10">
        <f t="shared" si="53"/>
        <v>770</v>
      </c>
      <c r="D771" s="11" t="s">
        <v>182</v>
      </c>
      <c r="E771" s="12" t="s">
        <v>44</v>
      </c>
      <c r="F771" s="11" t="s">
        <v>0</v>
      </c>
      <c r="G771" s="11">
        <v>4418961</v>
      </c>
      <c r="H771" s="13" t="str">
        <f>IF(N771="","-",IFERROR(VLOOKUP(N771,'[1]All Route Non-Bailment V76'!$A:$H,7,0),VLOOKUP(N771,'[1]TTVT AAT PxP Bailment EDC V76'!$A:$H,7,0)))</f>
        <v>One way</v>
      </c>
      <c r="I771" s="11" t="s">
        <v>45</v>
      </c>
      <c r="J771" s="12">
        <f t="shared" si="54"/>
        <v>45271</v>
      </c>
      <c r="K771" s="12">
        <v>45271</v>
      </c>
      <c r="L771" s="12">
        <v>45271</v>
      </c>
      <c r="M771" s="12" t="s">
        <v>3</v>
      </c>
      <c r="N771" s="11" t="s">
        <v>183</v>
      </c>
      <c r="O771" s="13" t="str">
        <f>IF(N771="","-",IFERROR(VLOOKUP(N771,'[1]All Route Non-Bailment V76'!$A:$H,6,0),VLOOKUP(N771,'[1]TTVT AAT PxP Bailment EDC V76'!$A:$H,6,0)))</f>
        <v>21 - 30</v>
      </c>
      <c r="P771" s="11">
        <v>1</v>
      </c>
      <c r="Q771" s="11" t="s">
        <v>3</v>
      </c>
      <c r="R771" s="11" t="s">
        <v>3</v>
      </c>
      <c r="S771" s="13" t="str">
        <f>IF(N771="","-",IFERROR(VLOOKUP(N771,'[1]All Route Non-Bailment V76'!$A:$AF,32,0),VLOOKUP(N771,'[1]TTVT AAT PxP Bailment EDC V76'!$A:$AC,29,0)))</f>
        <v>6W</v>
      </c>
      <c r="T771" s="11" t="s">
        <v>48</v>
      </c>
      <c r="U771" s="11" t="s">
        <v>275</v>
      </c>
      <c r="V771" s="14" t="s">
        <v>276</v>
      </c>
      <c r="W771" s="11" t="s">
        <v>277</v>
      </c>
      <c r="X771" s="15" t="s">
        <v>187</v>
      </c>
      <c r="Y771" s="15" t="s">
        <v>188</v>
      </c>
      <c r="Z771" s="16" t="s">
        <v>3</v>
      </c>
      <c r="AA771" s="16" t="s">
        <v>3</v>
      </c>
      <c r="AB771" s="16" t="s">
        <v>3</v>
      </c>
      <c r="AC771" s="16" t="s">
        <v>3</v>
      </c>
      <c r="AD771" s="15" t="s">
        <v>3</v>
      </c>
      <c r="AE771" s="15" t="s">
        <v>3</v>
      </c>
      <c r="AF771" s="16" t="s">
        <v>3</v>
      </c>
      <c r="AG771" s="16" t="s">
        <v>3</v>
      </c>
      <c r="AH771" s="16" t="s">
        <v>3</v>
      </c>
      <c r="AI771" s="16" t="s">
        <v>3</v>
      </c>
      <c r="AJ771" s="15" t="s">
        <v>3</v>
      </c>
      <c r="AK771" s="15" t="s">
        <v>3</v>
      </c>
      <c r="AL771" s="16" t="s">
        <v>3</v>
      </c>
      <c r="AM771" s="16" t="s">
        <v>3</v>
      </c>
      <c r="AN771" s="16" t="s">
        <v>3</v>
      </c>
      <c r="AO771" s="16" t="s">
        <v>3</v>
      </c>
      <c r="AP771" s="16" t="s">
        <v>189</v>
      </c>
      <c r="AQ771" s="16" t="s">
        <v>3</v>
      </c>
      <c r="AR771" s="16" t="s">
        <v>3</v>
      </c>
      <c r="AS771" s="16" t="s">
        <v>3</v>
      </c>
      <c r="AT771" s="16" t="s">
        <v>3</v>
      </c>
      <c r="AU771" s="11" t="s">
        <v>3</v>
      </c>
      <c r="AV771" s="11" t="s">
        <v>3</v>
      </c>
      <c r="AW771" s="11" t="s">
        <v>3</v>
      </c>
      <c r="AX771" s="17" t="str">
        <f>VLOOKUP(G771,'[1]JDA data'!$D:$E,2,0)</f>
        <v>TGA408</v>
      </c>
      <c r="AY771" s="17" t="b">
        <f t="shared" si="56"/>
        <v>1</v>
      </c>
      <c r="AZ771" s="17" t="str">
        <f t="shared" si="57"/>
        <v>PPGT</v>
      </c>
    </row>
    <row r="772" spans="1:52" s="18" customFormat="1" ht="16.5" customHeight="1" x14ac:dyDescent="0.35">
      <c r="A772" s="8" t="str">
        <f>IF(N772="","-",IFERROR(VLOOKUP(N772,'[1]All Route Non-Bailment V76'!$A:$H,5,0),VLOOKUP(N772,'[1]TTVT AAT PxP Bailment EDC V76'!$A:$H,5,0)))</f>
        <v>Non Bailment</v>
      </c>
      <c r="B772" s="9" t="str">
        <f t="shared" si="55"/>
        <v>Completed</v>
      </c>
      <c r="C772" s="10">
        <f t="shared" ref="C772:C835" si="58">C771+1</f>
        <v>771</v>
      </c>
      <c r="D772" s="11" t="s">
        <v>194</v>
      </c>
      <c r="E772" s="12" t="s">
        <v>44</v>
      </c>
      <c r="F772" s="11" t="s">
        <v>0</v>
      </c>
      <c r="G772" s="11">
        <v>4418962</v>
      </c>
      <c r="H772" s="13" t="str">
        <f>IF(N772="","-",IFERROR(VLOOKUP(N772,'[1]All Route Non-Bailment V76'!$A:$H,7,0),VLOOKUP(N772,'[1]TTVT AAT PxP Bailment EDC V76'!$A:$H,7,0)))</f>
        <v>One way</v>
      </c>
      <c r="I772" s="11" t="s">
        <v>45</v>
      </c>
      <c r="J772" s="12">
        <f t="shared" si="54"/>
        <v>45271</v>
      </c>
      <c r="K772" s="12">
        <v>45271</v>
      </c>
      <c r="L772" s="12">
        <v>45271</v>
      </c>
      <c r="M772" s="12" t="s">
        <v>3</v>
      </c>
      <c r="N772" s="11" t="s">
        <v>183</v>
      </c>
      <c r="O772" s="13" t="str">
        <f>IF(N772="","-",IFERROR(VLOOKUP(N772,'[1]All Route Non-Bailment V76'!$A:$H,6,0),VLOOKUP(N772,'[1]TTVT AAT PxP Bailment EDC V76'!$A:$H,6,0)))</f>
        <v>21 - 30</v>
      </c>
      <c r="P772" s="11">
        <v>1</v>
      </c>
      <c r="Q772" s="11" t="s">
        <v>3</v>
      </c>
      <c r="R772" s="11" t="s">
        <v>3</v>
      </c>
      <c r="S772" s="13" t="str">
        <f>IF(N772="","-",IFERROR(VLOOKUP(N772,'[1]All Route Non-Bailment V76'!$A:$AF,32,0),VLOOKUP(N772,'[1]TTVT AAT PxP Bailment EDC V76'!$A:$AC,29,0)))</f>
        <v>6W</v>
      </c>
      <c r="T772" s="11" t="s">
        <v>48</v>
      </c>
      <c r="U772" s="11" t="s">
        <v>220</v>
      </c>
      <c r="V772" s="14" t="s">
        <v>221</v>
      </c>
      <c r="W772" s="11" t="s">
        <v>222</v>
      </c>
      <c r="X772" s="15" t="s">
        <v>187</v>
      </c>
      <c r="Y772" s="15" t="s">
        <v>188</v>
      </c>
      <c r="Z772" s="16" t="s">
        <v>3</v>
      </c>
      <c r="AA772" s="16" t="s">
        <v>3</v>
      </c>
      <c r="AB772" s="16" t="s">
        <v>3</v>
      </c>
      <c r="AC772" s="16" t="s">
        <v>3</v>
      </c>
      <c r="AD772" s="15" t="s">
        <v>3</v>
      </c>
      <c r="AE772" s="15" t="s">
        <v>3</v>
      </c>
      <c r="AF772" s="16" t="s">
        <v>3</v>
      </c>
      <c r="AG772" s="16" t="s">
        <v>3</v>
      </c>
      <c r="AH772" s="16" t="s">
        <v>3</v>
      </c>
      <c r="AI772" s="16" t="s">
        <v>3</v>
      </c>
      <c r="AJ772" s="15" t="s">
        <v>3</v>
      </c>
      <c r="AK772" s="15" t="s">
        <v>3</v>
      </c>
      <c r="AL772" s="16" t="s">
        <v>3</v>
      </c>
      <c r="AM772" s="16" t="s">
        <v>3</v>
      </c>
      <c r="AN772" s="16" t="s">
        <v>3</v>
      </c>
      <c r="AO772" s="16" t="s">
        <v>3</v>
      </c>
      <c r="AP772" s="16" t="s">
        <v>189</v>
      </c>
      <c r="AQ772" s="16" t="s">
        <v>3</v>
      </c>
      <c r="AR772" s="16" t="s">
        <v>3</v>
      </c>
      <c r="AS772" s="16" t="s">
        <v>3</v>
      </c>
      <c r="AT772" s="16" t="s">
        <v>3</v>
      </c>
      <c r="AU772" s="11" t="s">
        <v>3</v>
      </c>
      <c r="AV772" s="11" t="s">
        <v>3</v>
      </c>
      <c r="AW772" s="11" t="s">
        <v>3</v>
      </c>
      <c r="AX772" s="17" t="str">
        <f>VLOOKUP(G772,'[1]JDA data'!$D:$E,2,0)</f>
        <v>TGA408</v>
      </c>
      <c r="AY772" s="17" t="b">
        <f t="shared" si="56"/>
        <v>1</v>
      </c>
      <c r="AZ772" s="17" t="str">
        <f t="shared" si="57"/>
        <v>SBA</v>
      </c>
    </row>
    <row r="773" spans="1:52" s="18" customFormat="1" ht="16.5" customHeight="1" x14ac:dyDescent="0.35">
      <c r="A773" s="8" t="str">
        <f>IF(N773="","-",IFERROR(VLOOKUP(N773,'[1]All Route Non-Bailment V76'!$A:$H,5,0),VLOOKUP(N773,'[1]TTVT AAT PxP Bailment EDC V76'!$A:$H,5,0)))</f>
        <v>Non Bailment</v>
      </c>
      <c r="B773" s="9" t="str">
        <f t="shared" si="55"/>
        <v>Completed</v>
      </c>
      <c r="C773" s="10">
        <f t="shared" si="58"/>
        <v>772</v>
      </c>
      <c r="D773" s="11" t="s">
        <v>182</v>
      </c>
      <c r="E773" s="12" t="s">
        <v>44</v>
      </c>
      <c r="F773" s="11" t="s">
        <v>0</v>
      </c>
      <c r="G773" s="11">
        <v>4418963</v>
      </c>
      <c r="H773" s="13" t="str">
        <f>IF(N773="","-",IFERROR(VLOOKUP(N773,'[1]All Route Non-Bailment V76'!$A:$H,7,0),VLOOKUP(N773,'[1]TTVT AAT PxP Bailment EDC V76'!$A:$H,7,0)))</f>
        <v>One way</v>
      </c>
      <c r="I773" s="11" t="s">
        <v>45</v>
      </c>
      <c r="J773" s="12">
        <f t="shared" si="54"/>
        <v>45271</v>
      </c>
      <c r="K773" s="12">
        <v>45271</v>
      </c>
      <c r="L773" s="12">
        <v>45271</v>
      </c>
      <c r="M773" s="12" t="s">
        <v>3</v>
      </c>
      <c r="N773" s="11" t="s">
        <v>183</v>
      </c>
      <c r="O773" s="13" t="str">
        <f>IF(N773="","-",IFERROR(VLOOKUP(N773,'[1]All Route Non-Bailment V76'!$A:$H,6,0),VLOOKUP(N773,'[1]TTVT AAT PxP Bailment EDC V76'!$A:$H,6,0)))</f>
        <v>21 - 30</v>
      </c>
      <c r="P773" s="11">
        <v>1</v>
      </c>
      <c r="Q773" s="11" t="s">
        <v>3</v>
      </c>
      <c r="R773" s="11" t="s">
        <v>3</v>
      </c>
      <c r="S773" s="13" t="str">
        <f>IF(N773="","-",IFERROR(VLOOKUP(N773,'[1]All Route Non-Bailment V76'!$A:$AF,32,0),VLOOKUP(N773,'[1]TTVT AAT PxP Bailment EDC V76'!$A:$AC,29,0)))</f>
        <v>6W</v>
      </c>
      <c r="T773" s="11" t="s">
        <v>48</v>
      </c>
      <c r="U773" s="11" t="s">
        <v>213</v>
      </c>
      <c r="V773" s="14" t="s">
        <v>214</v>
      </c>
      <c r="W773" s="11" t="s">
        <v>215</v>
      </c>
      <c r="X773" s="15" t="s">
        <v>187</v>
      </c>
      <c r="Y773" s="15" t="s">
        <v>188</v>
      </c>
      <c r="Z773" s="16" t="s">
        <v>3</v>
      </c>
      <c r="AA773" s="16" t="s">
        <v>3</v>
      </c>
      <c r="AB773" s="16" t="s">
        <v>3</v>
      </c>
      <c r="AC773" s="16" t="s">
        <v>3</v>
      </c>
      <c r="AD773" s="15" t="s">
        <v>3</v>
      </c>
      <c r="AE773" s="15" t="s">
        <v>3</v>
      </c>
      <c r="AF773" s="16" t="s">
        <v>3</v>
      </c>
      <c r="AG773" s="16" t="s">
        <v>3</v>
      </c>
      <c r="AH773" s="16" t="s">
        <v>3</v>
      </c>
      <c r="AI773" s="16" t="s">
        <v>3</v>
      </c>
      <c r="AJ773" s="15" t="s">
        <v>3</v>
      </c>
      <c r="AK773" s="15" t="s">
        <v>3</v>
      </c>
      <c r="AL773" s="16" t="s">
        <v>3</v>
      </c>
      <c r="AM773" s="16" t="s">
        <v>3</v>
      </c>
      <c r="AN773" s="16" t="s">
        <v>3</v>
      </c>
      <c r="AO773" s="16" t="s">
        <v>3</v>
      </c>
      <c r="AP773" s="16" t="s">
        <v>189</v>
      </c>
      <c r="AQ773" s="16" t="s">
        <v>3</v>
      </c>
      <c r="AR773" s="16" t="s">
        <v>3</v>
      </c>
      <c r="AS773" s="16" t="s">
        <v>3</v>
      </c>
      <c r="AT773" s="16" t="s">
        <v>3</v>
      </c>
      <c r="AU773" s="11" t="s">
        <v>3</v>
      </c>
      <c r="AV773" s="11" t="s">
        <v>3</v>
      </c>
      <c r="AW773" s="11" t="s">
        <v>3</v>
      </c>
      <c r="AX773" s="17" t="str">
        <f>VLOOKUP(G773,'[1]JDA data'!$D:$E,2,0)</f>
        <v>TGA408</v>
      </c>
      <c r="AY773" s="17" t="b">
        <f t="shared" si="56"/>
        <v>1</v>
      </c>
      <c r="AZ773" s="17" t="str">
        <f t="shared" si="57"/>
        <v>PPGT</v>
      </c>
    </row>
    <row r="774" spans="1:52" s="18" customFormat="1" ht="16.5" customHeight="1" x14ac:dyDescent="0.35">
      <c r="A774" s="8" t="str">
        <f>IF(N774="","-",IFERROR(VLOOKUP(N774,'[1]All Route Non-Bailment V76'!$A:$H,5,0),VLOOKUP(N774,'[1]TTVT AAT PxP Bailment EDC V76'!$A:$H,5,0)))</f>
        <v>Non Bailment</v>
      </c>
      <c r="B774" s="9" t="str">
        <f t="shared" si="55"/>
        <v>Completed</v>
      </c>
      <c r="C774" s="10">
        <f t="shared" si="58"/>
        <v>773</v>
      </c>
      <c r="D774" s="11" t="s">
        <v>190</v>
      </c>
      <c r="E774" s="12" t="s">
        <v>44</v>
      </c>
      <c r="F774" s="11" t="s">
        <v>0</v>
      </c>
      <c r="G774" s="11">
        <v>4418964</v>
      </c>
      <c r="H774" s="13" t="str">
        <f>IF(N774="","-",IFERROR(VLOOKUP(N774,'[1]All Route Non-Bailment V76'!$A:$H,7,0),VLOOKUP(N774,'[1]TTVT AAT PxP Bailment EDC V76'!$A:$H,7,0)))</f>
        <v>One way</v>
      </c>
      <c r="I774" s="11" t="s">
        <v>45</v>
      </c>
      <c r="J774" s="12">
        <f t="shared" si="54"/>
        <v>45271</v>
      </c>
      <c r="K774" s="12">
        <v>45271</v>
      </c>
      <c r="L774" s="12">
        <v>45271</v>
      </c>
      <c r="M774" s="12" t="s">
        <v>3</v>
      </c>
      <c r="N774" s="11" t="s">
        <v>535</v>
      </c>
      <c r="O774" s="13" t="str">
        <f>IF(N774="","-",IFERROR(VLOOKUP(N774,'[1]All Route Non-Bailment V76'!$A:$H,6,0),VLOOKUP(N774,'[1]TTVT AAT PxP Bailment EDC V76'!$A:$H,6,0)))</f>
        <v>21 - 30</v>
      </c>
      <c r="P774" s="11">
        <v>1</v>
      </c>
      <c r="Q774" s="11" t="s">
        <v>3</v>
      </c>
      <c r="R774" s="11" t="s">
        <v>3</v>
      </c>
      <c r="S774" s="13" t="str">
        <f>IF(N774="","-",IFERROR(VLOOKUP(N774,'[1]All Route Non-Bailment V76'!$A:$AF,32,0),VLOOKUP(N774,'[1]TTVT AAT PxP Bailment EDC V76'!$A:$AC,29,0)))</f>
        <v>6W</v>
      </c>
      <c r="T774" s="11" t="s">
        <v>48</v>
      </c>
      <c r="U774" s="11" t="s">
        <v>266</v>
      </c>
      <c r="V774" s="14" t="s">
        <v>267</v>
      </c>
      <c r="W774" s="11" t="s">
        <v>268</v>
      </c>
      <c r="X774" s="15" t="s">
        <v>187</v>
      </c>
      <c r="Y774" s="15" t="s">
        <v>188</v>
      </c>
      <c r="Z774" s="16" t="s">
        <v>3</v>
      </c>
      <c r="AA774" s="16" t="s">
        <v>3</v>
      </c>
      <c r="AB774" s="16" t="s">
        <v>3</v>
      </c>
      <c r="AC774" s="16" t="s">
        <v>3</v>
      </c>
      <c r="AD774" s="15" t="s">
        <v>3</v>
      </c>
      <c r="AE774" s="15" t="s">
        <v>3</v>
      </c>
      <c r="AF774" s="16" t="s">
        <v>3</v>
      </c>
      <c r="AG774" s="16" t="s">
        <v>3</v>
      </c>
      <c r="AH774" s="16" t="s">
        <v>3</v>
      </c>
      <c r="AI774" s="16" t="s">
        <v>3</v>
      </c>
      <c r="AJ774" s="15" t="s">
        <v>3</v>
      </c>
      <c r="AK774" s="15" t="s">
        <v>3</v>
      </c>
      <c r="AL774" s="16" t="s">
        <v>3</v>
      </c>
      <c r="AM774" s="16" t="s">
        <v>3</v>
      </c>
      <c r="AN774" s="16" t="s">
        <v>3</v>
      </c>
      <c r="AO774" s="16" t="s">
        <v>3</v>
      </c>
      <c r="AP774" s="16" t="s">
        <v>189</v>
      </c>
      <c r="AQ774" s="16" t="s">
        <v>3</v>
      </c>
      <c r="AR774" s="16" t="s">
        <v>3</v>
      </c>
      <c r="AS774" s="16" t="s">
        <v>3</v>
      </c>
      <c r="AT774" s="16" t="s">
        <v>3</v>
      </c>
      <c r="AU774" s="11" t="s">
        <v>3</v>
      </c>
      <c r="AV774" s="11" t="s">
        <v>3</v>
      </c>
      <c r="AW774" s="11" t="s">
        <v>3</v>
      </c>
      <c r="AX774" s="17" t="str">
        <f>VLOOKUP(G774,'[1]JDA data'!$D:$E,2,0)</f>
        <v>TGA417</v>
      </c>
      <c r="AY774" s="17" t="b">
        <f t="shared" si="56"/>
        <v>1</v>
      </c>
      <c r="AZ774" s="17" t="str">
        <f t="shared" si="57"/>
        <v>SPL</v>
      </c>
    </row>
    <row r="775" spans="1:52" s="18" customFormat="1" ht="16.5" customHeight="1" x14ac:dyDescent="0.35">
      <c r="A775" s="8" t="str">
        <f>IF(N775="","-",IFERROR(VLOOKUP(N775,'[1]All Route Non-Bailment V76'!$A:$H,5,0),VLOOKUP(N775,'[1]TTVT AAT PxP Bailment EDC V76'!$A:$H,5,0)))</f>
        <v>Non Bailment</v>
      </c>
      <c r="B775" s="9" t="str">
        <f t="shared" si="55"/>
        <v>Completed</v>
      </c>
      <c r="C775" s="10">
        <f t="shared" si="58"/>
        <v>774</v>
      </c>
      <c r="D775" s="11" t="s">
        <v>194</v>
      </c>
      <c r="E775" s="12" t="s">
        <v>44</v>
      </c>
      <c r="F775" s="11" t="s">
        <v>0</v>
      </c>
      <c r="G775" s="11">
        <v>4418965</v>
      </c>
      <c r="H775" s="13" t="str">
        <f>IF(N775="","-",IFERROR(VLOOKUP(N775,'[1]All Route Non-Bailment V76'!$A:$H,7,0),VLOOKUP(N775,'[1]TTVT AAT PxP Bailment EDC V76'!$A:$H,7,0)))</f>
        <v>One way</v>
      </c>
      <c r="I775" s="11" t="s">
        <v>45</v>
      </c>
      <c r="J775" s="12">
        <f t="shared" si="54"/>
        <v>45271</v>
      </c>
      <c r="K775" s="12">
        <v>45271</v>
      </c>
      <c r="L775" s="12">
        <v>45271</v>
      </c>
      <c r="M775" s="12" t="s">
        <v>3</v>
      </c>
      <c r="N775" s="11" t="s">
        <v>535</v>
      </c>
      <c r="O775" s="13" t="str">
        <f>IF(N775="","-",IFERROR(VLOOKUP(N775,'[1]All Route Non-Bailment V76'!$A:$H,6,0),VLOOKUP(N775,'[1]TTVT AAT PxP Bailment EDC V76'!$A:$H,6,0)))</f>
        <v>21 - 30</v>
      </c>
      <c r="P775" s="11">
        <v>1</v>
      </c>
      <c r="Q775" s="11" t="s">
        <v>3</v>
      </c>
      <c r="R775" s="11" t="s">
        <v>3</v>
      </c>
      <c r="S775" s="13" t="str">
        <f>IF(N775="","-",IFERROR(VLOOKUP(N775,'[1]All Route Non-Bailment V76'!$A:$AF,32,0),VLOOKUP(N775,'[1]TTVT AAT PxP Bailment EDC V76'!$A:$AC,29,0)))</f>
        <v>6W</v>
      </c>
      <c r="T775" s="11" t="s">
        <v>48</v>
      </c>
      <c r="U775" s="11" t="s">
        <v>204</v>
      </c>
      <c r="V775" s="14" t="s">
        <v>205</v>
      </c>
      <c r="W775" s="11" t="s">
        <v>206</v>
      </c>
      <c r="X775" s="15" t="s">
        <v>187</v>
      </c>
      <c r="Y775" s="15" t="s">
        <v>188</v>
      </c>
      <c r="Z775" s="16" t="s">
        <v>3</v>
      </c>
      <c r="AA775" s="16" t="s">
        <v>3</v>
      </c>
      <c r="AB775" s="16" t="s">
        <v>3</v>
      </c>
      <c r="AC775" s="16" t="s">
        <v>3</v>
      </c>
      <c r="AD775" s="15" t="s">
        <v>3</v>
      </c>
      <c r="AE775" s="15" t="s">
        <v>3</v>
      </c>
      <c r="AF775" s="16" t="s">
        <v>3</v>
      </c>
      <c r="AG775" s="16" t="s">
        <v>3</v>
      </c>
      <c r="AH775" s="16" t="s">
        <v>3</v>
      </c>
      <c r="AI775" s="16" t="s">
        <v>3</v>
      </c>
      <c r="AJ775" s="15" t="s">
        <v>3</v>
      </c>
      <c r="AK775" s="15" t="s">
        <v>3</v>
      </c>
      <c r="AL775" s="16" t="s">
        <v>3</v>
      </c>
      <c r="AM775" s="16" t="s">
        <v>3</v>
      </c>
      <c r="AN775" s="16" t="s">
        <v>3</v>
      </c>
      <c r="AO775" s="16" t="s">
        <v>3</v>
      </c>
      <c r="AP775" s="16" t="s">
        <v>189</v>
      </c>
      <c r="AQ775" s="16" t="s">
        <v>3</v>
      </c>
      <c r="AR775" s="16" t="s">
        <v>3</v>
      </c>
      <c r="AS775" s="16" t="s">
        <v>3</v>
      </c>
      <c r="AT775" s="16" t="s">
        <v>3</v>
      </c>
      <c r="AU775" s="11" t="s">
        <v>3</v>
      </c>
      <c r="AV775" s="11" t="s">
        <v>3</v>
      </c>
      <c r="AW775" s="11" t="s">
        <v>3</v>
      </c>
      <c r="AX775" s="17" t="str">
        <f>VLOOKUP(G775,'[1]JDA data'!$D:$E,2,0)</f>
        <v>TGA417</v>
      </c>
      <c r="AY775" s="17" t="b">
        <f t="shared" si="56"/>
        <v>1</v>
      </c>
      <c r="AZ775" s="17" t="str">
        <f t="shared" si="57"/>
        <v>SBA</v>
      </c>
    </row>
    <row r="776" spans="1:52" s="18" customFormat="1" ht="16.5" customHeight="1" x14ac:dyDescent="0.35">
      <c r="A776" s="8" t="str">
        <f>IF(N776="","-",IFERROR(VLOOKUP(N776,'[1]All Route Non-Bailment V76'!$A:$H,5,0),VLOOKUP(N776,'[1]TTVT AAT PxP Bailment EDC V76'!$A:$H,5,0)))</f>
        <v>Non Bailment</v>
      </c>
      <c r="B776" s="9" t="str">
        <f t="shared" si="55"/>
        <v>Completed</v>
      </c>
      <c r="C776" s="10">
        <f t="shared" si="58"/>
        <v>775</v>
      </c>
      <c r="D776" s="11" t="s">
        <v>182</v>
      </c>
      <c r="E776" s="12" t="s">
        <v>44</v>
      </c>
      <c r="F776" s="11" t="s">
        <v>0</v>
      </c>
      <c r="G776" s="11">
        <v>4418966</v>
      </c>
      <c r="H776" s="13" t="str">
        <f>IF(N776="","-",IFERROR(VLOOKUP(N776,'[1]All Route Non-Bailment V76'!$A:$H,7,0),VLOOKUP(N776,'[1]TTVT AAT PxP Bailment EDC V76'!$A:$H,7,0)))</f>
        <v>One way</v>
      </c>
      <c r="I776" s="11" t="s">
        <v>45</v>
      </c>
      <c r="J776" s="12">
        <f t="shared" si="54"/>
        <v>45271</v>
      </c>
      <c r="K776" s="12">
        <v>45271</v>
      </c>
      <c r="L776" s="12">
        <v>45271</v>
      </c>
      <c r="M776" s="12" t="s">
        <v>3</v>
      </c>
      <c r="N776" s="11" t="s">
        <v>535</v>
      </c>
      <c r="O776" s="13" t="str">
        <f>IF(N776="","-",IFERROR(VLOOKUP(N776,'[1]All Route Non-Bailment V76'!$A:$H,6,0),VLOOKUP(N776,'[1]TTVT AAT PxP Bailment EDC V76'!$A:$H,6,0)))</f>
        <v>21 - 30</v>
      </c>
      <c r="P776" s="11">
        <v>1</v>
      </c>
      <c r="Q776" s="11" t="s">
        <v>3</v>
      </c>
      <c r="R776" s="11" t="s">
        <v>3</v>
      </c>
      <c r="S776" s="13" t="str">
        <f>IF(N776="","-",IFERROR(VLOOKUP(N776,'[1]All Route Non-Bailment V76'!$A:$AF,32,0),VLOOKUP(N776,'[1]TTVT AAT PxP Bailment EDC V76'!$A:$AC,29,0)))</f>
        <v>6W</v>
      </c>
      <c r="T776" s="11" t="s">
        <v>48</v>
      </c>
      <c r="U776" s="11" t="s">
        <v>233</v>
      </c>
      <c r="V776" s="14" t="s">
        <v>234</v>
      </c>
      <c r="W776" s="11" t="s">
        <v>235</v>
      </c>
      <c r="X776" s="15" t="s">
        <v>187</v>
      </c>
      <c r="Y776" s="15" t="s">
        <v>188</v>
      </c>
      <c r="Z776" s="16" t="s">
        <v>3</v>
      </c>
      <c r="AA776" s="16" t="s">
        <v>3</v>
      </c>
      <c r="AB776" s="16" t="s">
        <v>3</v>
      </c>
      <c r="AC776" s="16" t="s">
        <v>3</v>
      </c>
      <c r="AD776" s="15" t="s">
        <v>3</v>
      </c>
      <c r="AE776" s="15" t="s">
        <v>3</v>
      </c>
      <c r="AF776" s="16" t="s">
        <v>3</v>
      </c>
      <c r="AG776" s="16" t="s">
        <v>3</v>
      </c>
      <c r="AH776" s="16" t="s">
        <v>3</v>
      </c>
      <c r="AI776" s="16" t="s">
        <v>3</v>
      </c>
      <c r="AJ776" s="15" t="s">
        <v>3</v>
      </c>
      <c r="AK776" s="15" t="s">
        <v>3</v>
      </c>
      <c r="AL776" s="16" t="s">
        <v>3</v>
      </c>
      <c r="AM776" s="16" t="s">
        <v>3</v>
      </c>
      <c r="AN776" s="16" t="s">
        <v>3</v>
      </c>
      <c r="AO776" s="16" t="s">
        <v>3</v>
      </c>
      <c r="AP776" s="16" t="s">
        <v>189</v>
      </c>
      <c r="AQ776" s="16" t="s">
        <v>3</v>
      </c>
      <c r="AR776" s="16" t="s">
        <v>3</v>
      </c>
      <c r="AS776" s="16" t="s">
        <v>3</v>
      </c>
      <c r="AT776" s="16" t="s">
        <v>3</v>
      </c>
      <c r="AU776" s="11" t="s">
        <v>3</v>
      </c>
      <c r="AV776" s="11" t="s">
        <v>3</v>
      </c>
      <c r="AW776" s="11" t="s">
        <v>3</v>
      </c>
      <c r="AX776" s="17" t="str">
        <f>VLOOKUP(G776,'[1]JDA data'!$D:$E,2,0)</f>
        <v>TGA417</v>
      </c>
      <c r="AY776" s="17" t="b">
        <f t="shared" si="56"/>
        <v>1</v>
      </c>
      <c r="AZ776" s="17" t="str">
        <f t="shared" si="57"/>
        <v>PPGT</v>
      </c>
    </row>
    <row r="777" spans="1:52" s="18" customFormat="1" ht="16.5" customHeight="1" x14ac:dyDescent="0.35">
      <c r="A777" s="8" t="str">
        <f>IF(N777="","-",IFERROR(VLOOKUP(N777,'[1]All Route Non-Bailment V76'!$A:$H,5,0),VLOOKUP(N777,'[1]TTVT AAT PxP Bailment EDC V76'!$A:$H,5,0)))</f>
        <v>Non Bailment</v>
      </c>
      <c r="B777" s="9" t="str">
        <f t="shared" si="55"/>
        <v>Completed</v>
      </c>
      <c r="C777" s="10">
        <f t="shared" si="58"/>
        <v>776</v>
      </c>
      <c r="D777" s="11" t="s">
        <v>190</v>
      </c>
      <c r="E777" s="12" t="s">
        <v>44</v>
      </c>
      <c r="F777" s="11" t="s">
        <v>0</v>
      </c>
      <c r="G777" s="11">
        <v>4418967</v>
      </c>
      <c r="H777" s="13" t="str">
        <f>IF(N777="","-",IFERROR(VLOOKUP(N777,'[1]All Route Non-Bailment V76'!$A:$H,7,0),VLOOKUP(N777,'[1]TTVT AAT PxP Bailment EDC V76'!$A:$H,7,0)))</f>
        <v>One way</v>
      </c>
      <c r="I777" s="11" t="s">
        <v>45</v>
      </c>
      <c r="J777" s="12">
        <f t="shared" si="54"/>
        <v>45271</v>
      </c>
      <c r="K777" s="12">
        <v>45271</v>
      </c>
      <c r="L777" s="12">
        <v>45271</v>
      </c>
      <c r="M777" s="12" t="s">
        <v>3</v>
      </c>
      <c r="N777" s="11" t="s">
        <v>535</v>
      </c>
      <c r="O777" s="13" t="str">
        <f>IF(N777="","-",IFERROR(VLOOKUP(N777,'[1]All Route Non-Bailment V76'!$A:$H,6,0),VLOOKUP(N777,'[1]TTVT AAT PxP Bailment EDC V76'!$A:$H,6,0)))</f>
        <v>21 - 30</v>
      </c>
      <c r="P777" s="11">
        <v>1</v>
      </c>
      <c r="Q777" s="11" t="s">
        <v>3</v>
      </c>
      <c r="R777" s="11" t="s">
        <v>3</v>
      </c>
      <c r="S777" s="13" t="str">
        <f>IF(N777="","-",IFERROR(VLOOKUP(N777,'[1]All Route Non-Bailment V76'!$A:$AF,32,0),VLOOKUP(N777,'[1]TTVT AAT PxP Bailment EDC V76'!$A:$AC,29,0)))</f>
        <v>6W</v>
      </c>
      <c r="T777" s="11" t="s">
        <v>48</v>
      </c>
      <c r="U777" s="11" t="s">
        <v>236</v>
      </c>
      <c r="V777" s="14" t="s">
        <v>237</v>
      </c>
      <c r="W777" s="11" t="s">
        <v>238</v>
      </c>
      <c r="X777" s="15" t="s">
        <v>187</v>
      </c>
      <c r="Y777" s="15" t="s">
        <v>188</v>
      </c>
      <c r="Z777" s="16" t="s">
        <v>3</v>
      </c>
      <c r="AA777" s="16" t="s">
        <v>3</v>
      </c>
      <c r="AB777" s="16" t="s">
        <v>3</v>
      </c>
      <c r="AC777" s="16" t="s">
        <v>3</v>
      </c>
      <c r="AD777" s="15" t="s">
        <v>3</v>
      </c>
      <c r="AE777" s="15" t="s">
        <v>3</v>
      </c>
      <c r="AF777" s="16" t="s">
        <v>3</v>
      </c>
      <c r="AG777" s="16" t="s">
        <v>3</v>
      </c>
      <c r="AH777" s="16" t="s">
        <v>3</v>
      </c>
      <c r="AI777" s="16" t="s">
        <v>3</v>
      </c>
      <c r="AJ777" s="15" t="s">
        <v>3</v>
      </c>
      <c r="AK777" s="15" t="s">
        <v>3</v>
      </c>
      <c r="AL777" s="16" t="s">
        <v>3</v>
      </c>
      <c r="AM777" s="16" t="s">
        <v>3</v>
      </c>
      <c r="AN777" s="16" t="s">
        <v>3</v>
      </c>
      <c r="AO777" s="16" t="s">
        <v>3</v>
      </c>
      <c r="AP777" s="16" t="s">
        <v>189</v>
      </c>
      <c r="AQ777" s="16" t="s">
        <v>3</v>
      </c>
      <c r="AR777" s="16" t="s">
        <v>3</v>
      </c>
      <c r="AS777" s="16" t="s">
        <v>3</v>
      </c>
      <c r="AT777" s="16" t="s">
        <v>3</v>
      </c>
      <c r="AU777" s="11" t="s">
        <v>3</v>
      </c>
      <c r="AV777" s="11" t="s">
        <v>3</v>
      </c>
      <c r="AW777" s="11" t="s">
        <v>3</v>
      </c>
      <c r="AX777" s="17" t="str">
        <f>VLOOKUP(G777,'[1]JDA data'!$D:$E,2,0)</f>
        <v>TGA417</v>
      </c>
      <c r="AY777" s="17" t="b">
        <f t="shared" si="56"/>
        <v>1</v>
      </c>
      <c r="AZ777" s="17" t="str">
        <f t="shared" si="57"/>
        <v>SPL</v>
      </c>
    </row>
    <row r="778" spans="1:52" s="18" customFormat="1" ht="16.5" customHeight="1" x14ac:dyDescent="0.35">
      <c r="A778" s="8" t="str">
        <f>IF(N778="","-",IFERROR(VLOOKUP(N778,'[1]All Route Non-Bailment V76'!$A:$H,5,0),VLOOKUP(N778,'[1]TTVT AAT PxP Bailment EDC V76'!$A:$H,5,0)))</f>
        <v>Non Bailment</v>
      </c>
      <c r="B778" s="9" t="str">
        <f t="shared" si="55"/>
        <v>Completed</v>
      </c>
      <c r="C778" s="10">
        <f t="shared" si="58"/>
        <v>777</v>
      </c>
      <c r="D778" s="11" t="s">
        <v>229</v>
      </c>
      <c r="E778" s="12" t="s">
        <v>44</v>
      </c>
      <c r="F778" s="11" t="s">
        <v>0</v>
      </c>
      <c r="G778" s="11">
        <v>4418968</v>
      </c>
      <c r="H778" s="13" t="str">
        <f>IF(N778="","-",IFERROR(VLOOKUP(N778,'[1]All Route Non-Bailment V76'!$A:$H,7,0),VLOOKUP(N778,'[1]TTVT AAT PxP Bailment EDC V76'!$A:$H,7,0)))</f>
        <v>One way</v>
      </c>
      <c r="I778" s="11" t="s">
        <v>45</v>
      </c>
      <c r="J778" s="12">
        <f t="shared" si="54"/>
        <v>45271</v>
      </c>
      <c r="K778" s="12">
        <v>45271</v>
      </c>
      <c r="L778" s="12">
        <v>45271</v>
      </c>
      <c r="M778" s="12" t="s">
        <v>3</v>
      </c>
      <c r="N778" s="11" t="s">
        <v>535</v>
      </c>
      <c r="O778" s="13" t="str">
        <f>IF(N778="","-",IFERROR(VLOOKUP(N778,'[1]All Route Non-Bailment V76'!$A:$H,6,0),VLOOKUP(N778,'[1]TTVT AAT PxP Bailment EDC V76'!$A:$H,6,0)))</f>
        <v>21 - 30</v>
      </c>
      <c r="P778" s="11">
        <v>1</v>
      </c>
      <c r="Q778" s="11" t="s">
        <v>3</v>
      </c>
      <c r="R778" s="11" t="s">
        <v>3</v>
      </c>
      <c r="S778" s="13" t="str">
        <f>IF(N778="","-",IFERROR(VLOOKUP(N778,'[1]All Route Non-Bailment V76'!$A:$AF,32,0),VLOOKUP(N778,'[1]TTVT AAT PxP Bailment EDC V76'!$A:$AC,29,0)))</f>
        <v>6W</v>
      </c>
      <c r="T778" s="11" t="s">
        <v>48</v>
      </c>
      <c r="U778" s="11" t="s">
        <v>536</v>
      </c>
      <c r="V778" s="14" t="s">
        <v>537</v>
      </c>
      <c r="W778" s="11" t="s">
        <v>538</v>
      </c>
      <c r="X778" s="15" t="s">
        <v>187</v>
      </c>
      <c r="Y778" s="15" t="s">
        <v>188</v>
      </c>
      <c r="Z778" s="16" t="s">
        <v>3</v>
      </c>
      <c r="AA778" s="16" t="s">
        <v>3</v>
      </c>
      <c r="AB778" s="16" t="s">
        <v>3</v>
      </c>
      <c r="AC778" s="16" t="s">
        <v>3</v>
      </c>
      <c r="AD778" s="15" t="s">
        <v>3</v>
      </c>
      <c r="AE778" s="15" t="s">
        <v>3</v>
      </c>
      <c r="AF778" s="16" t="s">
        <v>3</v>
      </c>
      <c r="AG778" s="16" t="s">
        <v>3</v>
      </c>
      <c r="AH778" s="16" t="s">
        <v>3</v>
      </c>
      <c r="AI778" s="16" t="s">
        <v>3</v>
      </c>
      <c r="AJ778" s="15" t="s">
        <v>3</v>
      </c>
      <c r="AK778" s="15" t="s">
        <v>3</v>
      </c>
      <c r="AL778" s="16" t="s">
        <v>3</v>
      </c>
      <c r="AM778" s="16" t="s">
        <v>3</v>
      </c>
      <c r="AN778" s="16" t="s">
        <v>3</v>
      </c>
      <c r="AO778" s="16" t="s">
        <v>3</v>
      </c>
      <c r="AP778" s="16" t="s">
        <v>189</v>
      </c>
      <c r="AQ778" s="16" t="s">
        <v>3</v>
      </c>
      <c r="AR778" s="16" t="s">
        <v>3</v>
      </c>
      <c r="AS778" s="16" t="s">
        <v>3</v>
      </c>
      <c r="AT778" s="16" t="s">
        <v>3</v>
      </c>
      <c r="AU778" s="11" t="s">
        <v>3</v>
      </c>
      <c r="AV778" s="11" t="s">
        <v>3</v>
      </c>
      <c r="AW778" s="11" t="s">
        <v>3</v>
      </c>
      <c r="AX778" s="17" t="str">
        <f>VLOOKUP(G778,'[1]JDA data'!$D:$E,2,0)</f>
        <v>TGA417</v>
      </c>
      <c r="AY778" s="17" t="b">
        <f t="shared" si="56"/>
        <v>1</v>
      </c>
      <c r="AZ778" s="17" t="str">
        <f t="shared" si="57"/>
        <v>RRCS</v>
      </c>
    </row>
    <row r="779" spans="1:52" s="18" customFormat="1" ht="16.5" customHeight="1" x14ac:dyDescent="0.35">
      <c r="A779" s="8" t="str">
        <f>IF(N779="","-",IFERROR(VLOOKUP(N779,'[1]All Route Non-Bailment V76'!$A:$H,5,0),VLOOKUP(N779,'[1]TTVT AAT PxP Bailment EDC V76'!$A:$H,5,0)))</f>
        <v>Non Bailment</v>
      </c>
      <c r="B779" s="9" t="str">
        <f t="shared" si="55"/>
        <v>Completed</v>
      </c>
      <c r="C779" s="10">
        <f t="shared" si="58"/>
        <v>778</v>
      </c>
      <c r="D779" s="11" t="s">
        <v>182</v>
      </c>
      <c r="E779" s="12" t="s">
        <v>44</v>
      </c>
      <c r="F779" s="11" t="s">
        <v>0</v>
      </c>
      <c r="G779" s="11">
        <v>4418969</v>
      </c>
      <c r="H779" s="13" t="str">
        <f>IF(N779="","-",IFERROR(VLOOKUP(N779,'[1]All Route Non-Bailment V76'!$A:$H,7,0),VLOOKUP(N779,'[1]TTVT AAT PxP Bailment EDC V76'!$A:$H,7,0)))</f>
        <v>One way</v>
      </c>
      <c r="I779" s="11" t="s">
        <v>45</v>
      </c>
      <c r="J779" s="12">
        <f t="shared" si="54"/>
        <v>45271</v>
      </c>
      <c r="K779" s="12">
        <v>45271</v>
      </c>
      <c r="L779" s="12">
        <v>45271</v>
      </c>
      <c r="M779" s="12" t="s">
        <v>3</v>
      </c>
      <c r="N779" s="11" t="s">
        <v>535</v>
      </c>
      <c r="O779" s="13" t="str">
        <f>IF(N779="","-",IFERROR(VLOOKUP(N779,'[1]All Route Non-Bailment V76'!$A:$H,6,0),VLOOKUP(N779,'[1]TTVT AAT PxP Bailment EDC V76'!$A:$H,6,0)))</f>
        <v>21 - 30</v>
      </c>
      <c r="P779" s="11">
        <v>1</v>
      </c>
      <c r="Q779" s="11" t="s">
        <v>3</v>
      </c>
      <c r="R779" s="11" t="s">
        <v>3</v>
      </c>
      <c r="S779" s="13" t="str">
        <f>IF(N779="","-",IFERROR(VLOOKUP(N779,'[1]All Route Non-Bailment V76'!$A:$AF,32,0),VLOOKUP(N779,'[1]TTVT AAT PxP Bailment EDC V76'!$A:$AC,29,0)))</f>
        <v>6W</v>
      </c>
      <c r="T779" s="11" t="s">
        <v>48</v>
      </c>
      <c r="U779" s="11" t="s">
        <v>250</v>
      </c>
      <c r="V779" s="14" t="s">
        <v>251</v>
      </c>
      <c r="W779" s="11" t="s">
        <v>252</v>
      </c>
      <c r="X779" s="15" t="s">
        <v>187</v>
      </c>
      <c r="Y779" s="15" t="s">
        <v>188</v>
      </c>
      <c r="Z779" s="16" t="s">
        <v>3</v>
      </c>
      <c r="AA779" s="16" t="s">
        <v>3</v>
      </c>
      <c r="AB779" s="16" t="s">
        <v>3</v>
      </c>
      <c r="AC779" s="16" t="s">
        <v>3</v>
      </c>
      <c r="AD779" s="15" t="s">
        <v>3</v>
      </c>
      <c r="AE779" s="15" t="s">
        <v>3</v>
      </c>
      <c r="AF779" s="16" t="s">
        <v>3</v>
      </c>
      <c r="AG779" s="16" t="s">
        <v>3</v>
      </c>
      <c r="AH779" s="16" t="s">
        <v>3</v>
      </c>
      <c r="AI779" s="16" t="s">
        <v>3</v>
      </c>
      <c r="AJ779" s="15" t="s">
        <v>3</v>
      </c>
      <c r="AK779" s="15" t="s">
        <v>3</v>
      </c>
      <c r="AL779" s="16" t="s">
        <v>3</v>
      </c>
      <c r="AM779" s="16" t="s">
        <v>3</v>
      </c>
      <c r="AN779" s="16" t="s">
        <v>3</v>
      </c>
      <c r="AO779" s="16" t="s">
        <v>3</v>
      </c>
      <c r="AP779" s="16" t="s">
        <v>189</v>
      </c>
      <c r="AQ779" s="16" t="s">
        <v>3</v>
      </c>
      <c r="AR779" s="16" t="s">
        <v>3</v>
      </c>
      <c r="AS779" s="16" t="s">
        <v>3</v>
      </c>
      <c r="AT779" s="16" t="s">
        <v>3</v>
      </c>
      <c r="AU779" s="11" t="s">
        <v>3</v>
      </c>
      <c r="AV779" s="11" t="s">
        <v>3</v>
      </c>
      <c r="AW779" s="11" t="s">
        <v>3</v>
      </c>
      <c r="AX779" s="17" t="str">
        <f>VLOOKUP(G779,'[1]JDA data'!$D:$E,2,0)</f>
        <v>TGA417</v>
      </c>
      <c r="AY779" s="17" t="b">
        <f t="shared" si="56"/>
        <v>1</v>
      </c>
      <c r="AZ779" s="17" t="str">
        <f t="shared" si="57"/>
        <v>PPGT</v>
      </c>
    </row>
    <row r="780" spans="1:52" s="18" customFormat="1" ht="16.5" customHeight="1" x14ac:dyDescent="0.35">
      <c r="A780" s="8" t="str">
        <f>IF(N780="","-",IFERROR(VLOOKUP(N780,'[1]All Route Non-Bailment V76'!$A:$H,5,0),VLOOKUP(N780,'[1]TTVT AAT PxP Bailment EDC V76'!$A:$H,5,0)))</f>
        <v>Non Bailment</v>
      </c>
      <c r="B780" s="9" t="str">
        <f t="shared" si="55"/>
        <v>Completed</v>
      </c>
      <c r="C780" s="10">
        <f t="shared" si="58"/>
        <v>779</v>
      </c>
      <c r="D780" s="11" t="s">
        <v>190</v>
      </c>
      <c r="E780" s="12" t="s">
        <v>44</v>
      </c>
      <c r="F780" s="11" t="s">
        <v>0</v>
      </c>
      <c r="G780" s="11">
        <v>4418970</v>
      </c>
      <c r="H780" s="13" t="str">
        <f>IF(N780="","-",IFERROR(VLOOKUP(N780,'[1]All Route Non-Bailment V76'!$A:$H,7,0),VLOOKUP(N780,'[1]TTVT AAT PxP Bailment EDC V76'!$A:$H,7,0)))</f>
        <v>One way</v>
      </c>
      <c r="I780" s="11" t="s">
        <v>45</v>
      </c>
      <c r="J780" s="12">
        <f t="shared" si="54"/>
        <v>45271</v>
      </c>
      <c r="K780" s="12">
        <v>45271</v>
      </c>
      <c r="L780" s="12">
        <v>45271</v>
      </c>
      <c r="M780" s="12" t="s">
        <v>3</v>
      </c>
      <c r="N780" s="11" t="s">
        <v>539</v>
      </c>
      <c r="O780" s="13" t="str">
        <f>IF(N780="","-",IFERROR(VLOOKUP(N780,'[1]All Route Non-Bailment V76'!$A:$H,6,0),VLOOKUP(N780,'[1]TTVT AAT PxP Bailment EDC V76'!$A:$H,6,0)))</f>
        <v>21 - 30</v>
      </c>
      <c r="P780" s="11">
        <v>1</v>
      </c>
      <c r="Q780" s="11" t="s">
        <v>3</v>
      </c>
      <c r="R780" s="11" t="s">
        <v>3</v>
      </c>
      <c r="S780" s="13" t="str">
        <f>IF(N780="","-",IFERROR(VLOOKUP(N780,'[1]All Route Non-Bailment V76'!$A:$AF,32,0),VLOOKUP(N780,'[1]TTVT AAT PxP Bailment EDC V76'!$A:$AC,29,0)))</f>
        <v>6W</v>
      </c>
      <c r="T780" s="11" t="s">
        <v>48</v>
      </c>
      <c r="U780" s="11" t="s">
        <v>226</v>
      </c>
      <c r="V780" s="14" t="s">
        <v>227</v>
      </c>
      <c r="W780" s="11" t="s">
        <v>228</v>
      </c>
      <c r="X780" s="15" t="s">
        <v>187</v>
      </c>
      <c r="Y780" s="15" t="s">
        <v>188</v>
      </c>
      <c r="Z780" s="16" t="s">
        <v>3</v>
      </c>
      <c r="AA780" s="16" t="s">
        <v>3</v>
      </c>
      <c r="AB780" s="16" t="s">
        <v>3</v>
      </c>
      <c r="AC780" s="16" t="s">
        <v>3</v>
      </c>
      <c r="AD780" s="15" t="s">
        <v>3</v>
      </c>
      <c r="AE780" s="15" t="s">
        <v>3</v>
      </c>
      <c r="AF780" s="16" t="s">
        <v>3</v>
      </c>
      <c r="AG780" s="16" t="s">
        <v>3</v>
      </c>
      <c r="AH780" s="16" t="s">
        <v>3</v>
      </c>
      <c r="AI780" s="16" t="s">
        <v>3</v>
      </c>
      <c r="AJ780" s="15" t="s">
        <v>3</v>
      </c>
      <c r="AK780" s="15" t="s">
        <v>3</v>
      </c>
      <c r="AL780" s="16" t="s">
        <v>3</v>
      </c>
      <c r="AM780" s="16" t="s">
        <v>3</v>
      </c>
      <c r="AN780" s="16" t="s">
        <v>3</v>
      </c>
      <c r="AO780" s="16" t="s">
        <v>3</v>
      </c>
      <c r="AP780" s="16" t="s">
        <v>189</v>
      </c>
      <c r="AQ780" s="16" t="s">
        <v>3</v>
      </c>
      <c r="AR780" s="16" t="s">
        <v>3</v>
      </c>
      <c r="AS780" s="16" t="s">
        <v>3</v>
      </c>
      <c r="AT780" s="16" t="s">
        <v>3</v>
      </c>
      <c r="AU780" s="11" t="s">
        <v>3</v>
      </c>
      <c r="AV780" s="11" t="s">
        <v>3</v>
      </c>
      <c r="AW780" s="11" t="s">
        <v>3</v>
      </c>
      <c r="AX780" s="17" t="str">
        <f>VLOOKUP(G780,'[1]JDA data'!$D:$E,2,0)</f>
        <v>TGA418</v>
      </c>
      <c r="AY780" s="17" t="b">
        <f t="shared" si="56"/>
        <v>1</v>
      </c>
      <c r="AZ780" s="17" t="str">
        <f t="shared" si="57"/>
        <v>SPL</v>
      </c>
    </row>
    <row r="781" spans="1:52" s="18" customFormat="1" ht="16.5" customHeight="1" x14ac:dyDescent="0.35">
      <c r="A781" s="8" t="str">
        <f>IF(N781="","-",IFERROR(VLOOKUP(N781,'[1]All Route Non-Bailment V76'!$A:$H,5,0),VLOOKUP(N781,'[1]TTVT AAT PxP Bailment EDC V76'!$A:$H,5,0)))</f>
        <v>Non Bailment</v>
      </c>
      <c r="B781" s="9" t="str">
        <f t="shared" si="55"/>
        <v>Completed</v>
      </c>
      <c r="C781" s="10">
        <f t="shared" si="58"/>
        <v>780</v>
      </c>
      <c r="D781" s="11" t="s">
        <v>182</v>
      </c>
      <c r="E781" s="12" t="s">
        <v>44</v>
      </c>
      <c r="F781" s="11" t="s">
        <v>0</v>
      </c>
      <c r="G781" s="11">
        <v>4418971</v>
      </c>
      <c r="H781" s="13" t="str">
        <f>IF(N781="","-",IFERROR(VLOOKUP(N781,'[1]All Route Non-Bailment V76'!$A:$H,7,0),VLOOKUP(N781,'[1]TTVT AAT PxP Bailment EDC V76'!$A:$H,7,0)))</f>
        <v>One way</v>
      </c>
      <c r="I781" s="11" t="s">
        <v>45</v>
      </c>
      <c r="J781" s="12">
        <f t="shared" si="54"/>
        <v>45271</v>
      </c>
      <c r="K781" s="12">
        <v>45271</v>
      </c>
      <c r="L781" s="12">
        <v>45271</v>
      </c>
      <c r="M781" s="12" t="s">
        <v>3</v>
      </c>
      <c r="N781" s="11" t="s">
        <v>539</v>
      </c>
      <c r="O781" s="13" t="str">
        <f>IF(N781="","-",IFERROR(VLOOKUP(N781,'[1]All Route Non-Bailment V76'!$A:$H,6,0),VLOOKUP(N781,'[1]TTVT AAT PxP Bailment EDC V76'!$A:$H,6,0)))</f>
        <v>21 - 30</v>
      </c>
      <c r="P781" s="11">
        <v>1</v>
      </c>
      <c r="Q781" s="11" t="s">
        <v>3</v>
      </c>
      <c r="R781" s="11" t="s">
        <v>3</v>
      </c>
      <c r="S781" s="13" t="str">
        <f>IF(N781="","-",IFERROR(VLOOKUP(N781,'[1]All Route Non-Bailment V76'!$A:$AF,32,0),VLOOKUP(N781,'[1]TTVT AAT PxP Bailment EDC V76'!$A:$AC,29,0)))</f>
        <v>6W</v>
      </c>
      <c r="T781" s="11" t="s">
        <v>48</v>
      </c>
      <c r="U781" s="11" t="s">
        <v>239</v>
      </c>
      <c r="V781" s="14" t="s">
        <v>240</v>
      </c>
      <c r="W781" s="11" t="s">
        <v>241</v>
      </c>
      <c r="X781" s="15" t="s">
        <v>187</v>
      </c>
      <c r="Y781" s="15" t="s">
        <v>188</v>
      </c>
      <c r="Z781" s="16" t="s">
        <v>3</v>
      </c>
      <c r="AA781" s="16" t="s">
        <v>3</v>
      </c>
      <c r="AB781" s="16" t="s">
        <v>3</v>
      </c>
      <c r="AC781" s="16" t="s">
        <v>3</v>
      </c>
      <c r="AD781" s="15" t="s">
        <v>3</v>
      </c>
      <c r="AE781" s="15" t="s">
        <v>3</v>
      </c>
      <c r="AF781" s="16" t="s">
        <v>3</v>
      </c>
      <c r="AG781" s="16" t="s">
        <v>3</v>
      </c>
      <c r="AH781" s="16" t="s">
        <v>3</v>
      </c>
      <c r="AI781" s="16" t="s">
        <v>3</v>
      </c>
      <c r="AJ781" s="15" t="s">
        <v>3</v>
      </c>
      <c r="AK781" s="15" t="s">
        <v>3</v>
      </c>
      <c r="AL781" s="16" t="s">
        <v>3</v>
      </c>
      <c r="AM781" s="16" t="s">
        <v>3</v>
      </c>
      <c r="AN781" s="16" t="s">
        <v>3</v>
      </c>
      <c r="AO781" s="16" t="s">
        <v>3</v>
      </c>
      <c r="AP781" s="16" t="s">
        <v>189</v>
      </c>
      <c r="AQ781" s="16" t="s">
        <v>3</v>
      </c>
      <c r="AR781" s="16" t="s">
        <v>3</v>
      </c>
      <c r="AS781" s="16" t="s">
        <v>3</v>
      </c>
      <c r="AT781" s="16" t="s">
        <v>3</v>
      </c>
      <c r="AU781" s="11" t="s">
        <v>3</v>
      </c>
      <c r="AV781" s="11" t="s">
        <v>3</v>
      </c>
      <c r="AW781" s="11" t="s">
        <v>3</v>
      </c>
      <c r="AX781" s="17" t="str">
        <f>VLOOKUP(G781,'[1]JDA data'!$D:$E,2,0)</f>
        <v>TGA418</v>
      </c>
      <c r="AY781" s="17" t="b">
        <f t="shared" si="56"/>
        <v>1</v>
      </c>
      <c r="AZ781" s="17" t="str">
        <f t="shared" si="57"/>
        <v>PPGT</v>
      </c>
    </row>
    <row r="782" spans="1:52" s="18" customFormat="1" ht="16.5" customHeight="1" x14ac:dyDescent="0.35">
      <c r="A782" s="8" t="str">
        <f>IF(N782="","-",IFERROR(VLOOKUP(N782,'[1]All Route Non-Bailment V76'!$A:$H,5,0),VLOOKUP(N782,'[1]TTVT AAT PxP Bailment EDC V76'!$A:$H,5,0)))</f>
        <v>Non Bailment</v>
      </c>
      <c r="B782" s="9" t="str">
        <f t="shared" si="55"/>
        <v>Completed</v>
      </c>
      <c r="C782" s="10">
        <f t="shared" si="58"/>
        <v>781</v>
      </c>
      <c r="D782" s="11" t="s">
        <v>190</v>
      </c>
      <c r="E782" s="12" t="s">
        <v>44</v>
      </c>
      <c r="F782" s="11" t="s">
        <v>0</v>
      </c>
      <c r="G782" s="11">
        <v>4418972</v>
      </c>
      <c r="H782" s="13" t="str">
        <f>IF(N782="","-",IFERROR(VLOOKUP(N782,'[1]All Route Non-Bailment V76'!$A:$H,7,0),VLOOKUP(N782,'[1]TTVT AAT PxP Bailment EDC V76'!$A:$H,7,0)))</f>
        <v>One way</v>
      </c>
      <c r="I782" s="11" t="s">
        <v>45</v>
      </c>
      <c r="J782" s="12">
        <f t="shared" si="54"/>
        <v>45271</v>
      </c>
      <c r="K782" s="12">
        <v>45271</v>
      </c>
      <c r="L782" s="12">
        <v>45271</v>
      </c>
      <c r="M782" s="12" t="s">
        <v>3</v>
      </c>
      <c r="N782" s="11" t="s">
        <v>539</v>
      </c>
      <c r="O782" s="13" t="str">
        <f>IF(N782="","-",IFERROR(VLOOKUP(N782,'[1]All Route Non-Bailment V76'!$A:$H,6,0),VLOOKUP(N782,'[1]TTVT AAT PxP Bailment EDC V76'!$A:$H,6,0)))</f>
        <v>21 - 30</v>
      </c>
      <c r="P782" s="11">
        <v>1</v>
      </c>
      <c r="Q782" s="11" t="s">
        <v>3</v>
      </c>
      <c r="R782" s="11" t="s">
        <v>3</v>
      </c>
      <c r="S782" s="13" t="str">
        <f>IF(N782="","-",IFERROR(VLOOKUP(N782,'[1]All Route Non-Bailment V76'!$A:$AF,32,0),VLOOKUP(N782,'[1]TTVT AAT PxP Bailment EDC V76'!$A:$AC,29,0)))</f>
        <v>6W</v>
      </c>
      <c r="T782" s="11" t="s">
        <v>48</v>
      </c>
      <c r="U782" s="11" t="s">
        <v>198</v>
      </c>
      <c r="V782" s="14" t="s">
        <v>199</v>
      </c>
      <c r="W782" s="11" t="s">
        <v>200</v>
      </c>
      <c r="X782" s="15" t="s">
        <v>187</v>
      </c>
      <c r="Y782" s="15" t="s">
        <v>188</v>
      </c>
      <c r="Z782" s="16" t="s">
        <v>3</v>
      </c>
      <c r="AA782" s="16" t="s">
        <v>3</v>
      </c>
      <c r="AB782" s="16" t="s">
        <v>3</v>
      </c>
      <c r="AC782" s="16" t="s">
        <v>3</v>
      </c>
      <c r="AD782" s="15" t="s">
        <v>3</v>
      </c>
      <c r="AE782" s="15" t="s">
        <v>3</v>
      </c>
      <c r="AF782" s="16" t="s">
        <v>3</v>
      </c>
      <c r="AG782" s="16" t="s">
        <v>3</v>
      </c>
      <c r="AH782" s="16" t="s">
        <v>3</v>
      </c>
      <c r="AI782" s="16" t="s">
        <v>3</v>
      </c>
      <c r="AJ782" s="15" t="s">
        <v>3</v>
      </c>
      <c r="AK782" s="15" t="s">
        <v>3</v>
      </c>
      <c r="AL782" s="16" t="s">
        <v>3</v>
      </c>
      <c r="AM782" s="16" t="s">
        <v>3</v>
      </c>
      <c r="AN782" s="16" t="s">
        <v>3</v>
      </c>
      <c r="AO782" s="16" t="s">
        <v>3</v>
      </c>
      <c r="AP782" s="16" t="s">
        <v>189</v>
      </c>
      <c r="AQ782" s="16" t="s">
        <v>3</v>
      </c>
      <c r="AR782" s="16" t="s">
        <v>3</v>
      </c>
      <c r="AS782" s="16" t="s">
        <v>3</v>
      </c>
      <c r="AT782" s="16" t="s">
        <v>3</v>
      </c>
      <c r="AU782" s="11" t="s">
        <v>3</v>
      </c>
      <c r="AV782" s="11" t="s">
        <v>3</v>
      </c>
      <c r="AW782" s="11" t="s">
        <v>3</v>
      </c>
      <c r="AX782" s="17" t="str">
        <f>VLOOKUP(G782,'[1]JDA data'!$D:$E,2,0)</f>
        <v>TGA418</v>
      </c>
      <c r="AY782" s="17" t="b">
        <f t="shared" si="56"/>
        <v>1</v>
      </c>
      <c r="AZ782" s="17" t="str">
        <f t="shared" si="57"/>
        <v>SPL</v>
      </c>
    </row>
    <row r="783" spans="1:52" s="18" customFormat="1" ht="16.5" customHeight="1" x14ac:dyDescent="0.35">
      <c r="A783" s="8" t="str">
        <f>IF(N783="","-",IFERROR(VLOOKUP(N783,'[1]All Route Non-Bailment V76'!$A:$H,5,0),VLOOKUP(N783,'[1]TTVT AAT PxP Bailment EDC V76'!$A:$H,5,0)))</f>
        <v>Non Bailment</v>
      </c>
      <c r="B783" s="9" t="str">
        <f t="shared" si="55"/>
        <v>Completed</v>
      </c>
      <c r="C783" s="10">
        <f t="shared" si="58"/>
        <v>782</v>
      </c>
      <c r="D783" s="11" t="s">
        <v>194</v>
      </c>
      <c r="E783" s="12" t="s">
        <v>44</v>
      </c>
      <c r="F783" s="11" t="s">
        <v>0</v>
      </c>
      <c r="G783" s="11">
        <v>4418973</v>
      </c>
      <c r="H783" s="13" t="str">
        <f>IF(N783="","-",IFERROR(VLOOKUP(N783,'[1]All Route Non-Bailment V76'!$A:$H,7,0),VLOOKUP(N783,'[1]TTVT AAT PxP Bailment EDC V76'!$A:$H,7,0)))</f>
        <v>One way</v>
      </c>
      <c r="I783" s="11" t="s">
        <v>45</v>
      </c>
      <c r="J783" s="12">
        <f t="shared" si="54"/>
        <v>45271</v>
      </c>
      <c r="K783" s="12">
        <v>45271</v>
      </c>
      <c r="L783" s="12">
        <v>45271</v>
      </c>
      <c r="M783" s="12" t="s">
        <v>3</v>
      </c>
      <c r="N783" s="11" t="s">
        <v>539</v>
      </c>
      <c r="O783" s="13" t="str">
        <f>IF(N783="","-",IFERROR(VLOOKUP(N783,'[1]All Route Non-Bailment V76'!$A:$H,6,0),VLOOKUP(N783,'[1]TTVT AAT PxP Bailment EDC V76'!$A:$H,6,0)))</f>
        <v>21 - 30</v>
      </c>
      <c r="P783" s="11">
        <v>1</v>
      </c>
      <c r="Q783" s="11" t="s">
        <v>3</v>
      </c>
      <c r="R783" s="11" t="s">
        <v>3</v>
      </c>
      <c r="S783" s="13" t="str">
        <f>IF(N783="","-",IFERROR(VLOOKUP(N783,'[1]All Route Non-Bailment V76'!$A:$AF,32,0),VLOOKUP(N783,'[1]TTVT AAT PxP Bailment EDC V76'!$A:$AC,29,0)))</f>
        <v>6W</v>
      </c>
      <c r="T783" s="11" t="s">
        <v>48</v>
      </c>
      <c r="U783" s="11" t="s">
        <v>195</v>
      </c>
      <c r="V783" s="14" t="s">
        <v>196</v>
      </c>
      <c r="W783" s="11" t="s">
        <v>197</v>
      </c>
      <c r="X783" s="15" t="s">
        <v>187</v>
      </c>
      <c r="Y783" s="15" t="s">
        <v>188</v>
      </c>
      <c r="Z783" s="16" t="s">
        <v>3</v>
      </c>
      <c r="AA783" s="16" t="s">
        <v>3</v>
      </c>
      <c r="AB783" s="16" t="s">
        <v>3</v>
      </c>
      <c r="AC783" s="16" t="s">
        <v>3</v>
      </c>
      <c r="AD783" s="15" t="s">
        <v>3</v>
      </c>
      <c r="AE783" s="15" t="s">
        <v>3</v>
      </c>
      <c r="AF783" s="16" t="s">
        <v>3</v>
      </c>
      <c r="AG783" s="16" t="s">
        <v>3</v>
      </c>
      <c r="AH783" s="16" t="s">
        <v>3</v>
      </c>
      <c r="AI783" s="16" t="s">
        <v>3</v>
      </c>
      <c r="AJ783" s="15" t="s">
        <v>3</v>
      </c>
      <c r="AK783" s="15" t="s">
        <v>3</v>
      </c>
      <c r="AL783" s="16" t="s">
        <v>3</v>
      </c>
      <c r="AM783" s="16" t="s">
        <v>3</v>
      </c>
      <c r="AN783" s="16" t="s">
        <v>3</v>
      </c>
      <c r="AO783" s="16" t="s">
        <v>3</v>
      </c>
      <c r="AP783" s="16" t="s">
        <v>189</v>
      </c>
      <c r="AQ783" s="16" t="s">
        <v>3</v>
      </c>
      <c r="AR783" s="16" t="s">
        <v>3</v>
      </c>
      <c r="AS783" s="16" t="s">
        <v>3</v>
      </c>
      <c r="AT783" s="16" t="s">
        <v>3</v>
      </c>
      <c r="AU783" s="11" t="s">
        <v>3</v>
      </c>
      <c r="AV783" s="11" t="s">
        <v>3</v>
      </c>
      <c r="AW783" s="11" t="s">
        <v>3</v>
      </c>
      <c r="AX783" s="17" t="str">
        <f>VLOOKUP(G783,'[1]JDA data'!$D:$E,2,0)</f>
        <v>TGA418</v>
      </c>
      <c r="AY783" s="17" t="b">
        <f t="shared" si="56"/>
        <v>1</v>
      </c>
      <c r="AZ783" s="17" t="str">
        <f t="shared" si="57"/>
        <v>SBA</v>
      </c>
    </row>
    <row r="784" spans="1:52" s="18" customFormat="1" ht="16.5" customHeight="1" x14ac:dyDescent="0.35">
      <c r="A784" s="8" t="str">
        <f>IF(N784="","-",IFERROR(VLOOKUP(N784,'[1]All Route Non-Bailment V76'!$A:$H,5,0),VLOOKUP(N784,'[1]TTVT AAT PxP Bailment EDC V76'!$A:$H,5,0)))</f>
        <v>Non Bailment</v>
      </c>
      <c r="B784" s="9" t="str">
        <f t="shared" si="55"/>
        <v>Completed</v>
      </c>
      <c r="C784" s="10">
        <f t="shared" si="58"/>
        <v>783</v>
      </c>
      <c r="D784" s="11" t="s">
        <v>182</v>
      </c>
      <c r="E784" s="12" t="s">
        <v>44</v>
      </c>
      <c r="F784" s="11" t="s">
        <v>0</v>
      </c>
      <c r="G784" s="11">
        <v>4418996</v>
      </c>
      <c r="H784" s="13" t="str">
        <f>IF(N784="","-",IFERROR(VLOOKUP(N784,'[1]All Route Non-Bailment V76'!$A:$H,7,0),VLOOKUP(N784,'[1]TTVT AAT PxP Bailment EDC V76'!$A:$H,7,0)))</f>
        <v>One way</v>
      </c>
      <c r="I784" s="11" t="s">
        <v>45</v>
      </c>
      <c r="J784" s="12">
        <f t="shared" si="54"/>
        <v>45271</v>
      </c>
      <c r="K784" s="12">
        <v>45271</v>
      </c>
      <c r="L784" s="12">
        <v>45271</v>
      </c>
      <c r="M784" s="12" t="s">
        <v>3</v>
      </c>
      <c r="N784" s="11" t="s">
        <v>540</v>
      </c>
      <c r="O784" s="13" t="str">
        <f>IF(N784="","-",IFERROR(VLOOKUP(N784,'[1]All Route Non-Bailment V76'!$A:$H,6,0),VLOOKUP(N784,'[1]TTVT AAT PxP Bailment EDC V76'!$A:$H,6,0)))</f>
        <v>21 - 30</v>
      </c>
      <c r="P784" s="11">
        <v>1</v>
      </c>
      <c r="Q784" s="11" t="s">
        <v>3</v>
      </c>
      <c r="R784" s="11" t="s">
        <v>3</v>
      </c>
      <c r="S784" s="13" t="str">
        <f>IF(N784="","-",IFERROR(VLOOKUP(N784,'[1]All Route Non-Bailment V76'!$A:$AF,32,0),VLOOKUP(N784,'[1]TTVT AAT PxP Bailment EDC V76'!$A:$AC,29,0)))</f>
        <v>6W</v>
      </c>
      <c r="T784" s="11" t="s">
        <v>48</v>
      </c>
      <c r="U784" s="11" t="s">
        <v>275</v>
      </c>
      <c r="V784" s="14" t="s">
        <v>276</v>
      </c>
      <c r="W784" s="11" t="s">
        <v>277</v>
      </c>
      <c r="X784" s="15" t="s">
        <v>344</v>
      </c>
      <c r="Y784" s="15" t="s">
        <v>345</v>
      </c>
      <c r="Z784" s="16" t="s">
        <v>3</v>
      </c>
      <c r="AA784" s="16" t="s">
        <v>3</v>
      </c>
      <c r="AB784" s="16" t="s">
        <v>3</v>
      </c>
      <c r="AC784" s="16" t="s">
        <v>3</v>
      </c>
      <c r="AD784" s="15" t="s">
        <v>3</v>
      </c>
      <c r="AE784" s="15" t="s">
        <v>3</v>
      </c>
      <c r="AF784" s="16" t="s">
        <v>3</v>
      </c>
      <c r="AG784" s="16" t="s">
        <v>3</v>
      </c>
      <c r="AH784" s="16" t="s">
        <v>3</v>
      </c>
      <c r="AI784" s="16" t="s">
        <v>3</v>
      </c>
      <c r="AJ784" s="15" t="s">
        <v>3</v>
      </c>
      <c r="AK784" s="15" t="s">
        <v>3</v>
      </c>
      <c r="AL784" s="16" t="s">
        <v>3</v>
      </c>
      <c r="AM784" s="16" t="s">
        <v>3</v>
      </c>
      <c r="AN784" s="16" t="s">
        <v>3</v>
      </c>
      <c r="AO784" s="16" t="s">
        <v>3</v>
      </c>
      <c r="AP784" s="16" t="s">
        <v>189</v>
      </c>
      <c r="AQ784" s="16" t="s">
        <v>3</v>
      </c>
      <c r="AR784" s="16" t="s">
        <v>3</v>
      </c>
      <c r="AS784" s="16" t="s">
        <v>3</v>
      </c>
      <c r="AT784" s="16" t="s">
        <v>3</v>
      </c>
      <c r="AU784" s="11" t="s">
        <v>3</v>
      </c>
      <c r="AV784" s="11" t="s">
        <v>3</v>
      </c>
      <c r="AW784" s="11" t="s">
        <v>3</v>
      </c>
      <c r="AX784" s="17" t="str">
        <f>VLOOKUP(G784,'[1]JDA data'!$D:$E,2,0)</f>
        <v>TGA766</v>
      </c>
      <c r="AY784" s="17" t="b">
        <f t="shared" si="56"/>
        <v>1</v>
      </c>
      <c r="AZ784" s="17" t="str">
        <f t="shared" si="57"/>
        <v>PPGT</v>
      </c>
    </row>
    <row r="785" spans="1:52" s="18" customFormat="1" ht="16.5" customHeight="1" x14ac:dyDescent="0.35">
      <c r="A785" s="8" t="str">
        <f>IF(N785="","-",IFERROR(VLOOKUP(N785,'[1]All Route Non-Bailment V76'!$A:$H,5,0),VLOOKUP(N785,'[1]TTVT AAT PxP Bailment EDC V76'!$A:$H,5,0)))</f>
        <v>Non Bailment</v>
      </c>
      <c r="B785" s="9" t="str">
        <f t="shared" si="55"/>
        <v>Completed</v>
      </c>
      <c r="C785" s="10">
        <f t="shared" si="58"/>
        <v>784</v>
      </c>
      <c r="D785" s="11" t="s">
        <v>190</v>
      </c>
      <c r="E785" s="12" t="s">
        <v>44</v>
      </c>
      <c r="F785" s="11" t="s">
        <v>0</v>
      </c>
      <c r="G785" s="11">
        <v>4418997</v>
      </c>
      <c r="H785" s="13" t="str">
        <f>IF(N785="","-",IFERROR(VLOOKUP(N785,'[1]All Route Non-Bailment V76'!$A:$H,7,0),VLOOKUP(N785,'[1]TTVT AAT PxP Bailment EDC V76'!$A:$H,7,0)))</f>
        <v>One way</v>
      </c>
      <c r="I785" s="11" t="s">
        <v>45</v>
      </c>
      <c r="J785" s="12">
        <f t="shared" si="54"/>
        <v>45271</v>
      </c>
      <c r="K785" s="12">
        <v>45271</v>
      </c>
      <c r="L785" s="12">
        <v>45271</v>
      </c>
      <c r="M785" s="12" t="s">
        <v>3</v>
      </c>
      <c r="N785" s="11" t="s">
        <v>540</v>
      </c>
      <c r="O785" s="13" t="str">
        <f>IF(N785="","-",IFERROR(VLOOKUP(N785,'[1]All Route Non-Bailment V76'!$A:$H,6,0),VLOOKUP(N785,'[1]TTVT AAT PxP Bailment EDC V76'!$A:$H,6,0)))</f>
        <v>21 - 30</v>
      </c>
      <c r="P785" s="11">
        <v>1</v>
      </c>
      <c r="Q785" s="11" t="s">
        <v>3</v>
      </c>
      <c r="R785" s="11" t="s">
        <v>3</v>
      </c>
      <c r="S785" s="13" t="str">
        <f>IF(N785="","-",IFERROR(VLOOKUP(N785,'[1]All Route Non-Bailment V76'!$A:$AF,32,0),VLOOKUP(N785,'[1]TTVT AAT PxP Bailment EDC V76'!$A:$AC,29,0)))</f>
        <v>6W</v>
      </c>
      <c r="T785" s="11" t="s">
        <v>48</v>
      </c>
      <c r="U785" s="11" t="s">
        <v>226</v>
      </c>
      <c r="V785" s="14" t="s">
        <v>227</v>
      </c>
      <c r="W785" s="11" t="s">
        <v>228</v>
      </c>
      <c r="X785" s="15" t="s">
        <v>344</v>
      </c>
      <c r="Y785" s="15" t="s">
        <v>345</v>
      </c>
      <c r="Z785" s="16" t="s">
        <v>3</v>
      </c>
      <c r="AA785" s="16" t="s">
        <v>3</v>
      </c>
      <c r="AB785" s="16" t="s">
        <v>3</v>
      </c>
      <c r="AC785" s="16" t="s">
        <v>3</v>
      </c>
      <c r="AD785" s="15" t="s">
        <v>3</v>
      </c>
      <c r="AE785" s="15" t="s">
        <v>3</v>
      </c>
      <c r="AF785" s="16" t="s">
        <v>3</v>
      </c>
      <c r="AG785" s="16" t="s">
        <v>3</v>
      </c>
      <c r="AH785" s="16" t="s">
        <v>3</v>
      </c>
      <c r="AI785" s="16" t="s">
        <v>3</v>
      </c>
      <c r="AJ785" s="15" t="s">
        <v>3</v>
      </c>
      <c r="AK785" s="15" t="s">
        <v>3</v>
      </c>
      <c r="AL785" s="16" t="s">
        <v>3</v>
      </c>
      <c r="AM785" s="16" t="s">
        <v>3</v>
      </c>
      <c r="AN785" s="16" t="s">
        <v>3</v>
      </c>
      <c r="AO785" s="16" t="s">
        <v>3</v>
      </c>
      <c r="AP785" s="16" t="s">
        <v>189</v>
      </c>
      <c r="AQ785" s="16" t="s">
        <v>3</v>
      </c>
      <c r="AR785" s="16" t="s">
        <v>3</v>
      </c>
      <c r="AS785" s="16" t="s">
        <v>3</v>
      </c>
      <c r="AT785" s="16" t="s">
        <v>3</v>
      </c>
      <c r="AU785" s="11" t="s">
        <v>3</v>
      </c>
      <c r="AV785" s="11" t="s">
        <v>3</v>
      </c>
      <c r="AW785" s="11" t="s">
        <v>3</v>
      </c>
      <c r="AX785" s="17" t="str">
        <f>VLOOKUP(G785,'[1]JDA data'!$D:$E,2,0)</f>
        <v>TGA766</v>
      </c>
      <c r="AY785" s="17" t="b">
        <f t="shared" si="56"/>
        <v>1</v>
      </c>
      <c r="AZ785" s="17" t="str">
        <f t="shared" si="57"/>
        <v>SPL</v>
      </c>
    </row>
    <row r="786" spans="1:52" s="18" customFormat="1" ht="16.5" customHeight="1" x14ac:dyDescent="0.35">
      <c r="A786" s="8" t="str">
        <f>IF(N786="","-",IFERROR(VLOOKUP(N786,'[1]All Route Non-Bailment V76'!$A:$H,5,0),VLOOKUP(N786,'[1]TTVT AAT PxP Bailment EDC V76'!$A:$H,5,0)))</f>
        <v>Non Bailment</v>
      </c>
      <c r="B786" s="9" t="str">
        <f t="shared" si="55"/>
        <v>Completed</v>
      </c>
      <c r="C786" s="10">
        <f t="shared" si="58"/>
        <v>785</v>
      </c>
      <c r="D786" s="11" t="s">
        <v>190</v>
      </c>
      <c r="E786" s="12" t="s">
        <v>44</v>
      </c>
      <c r="F786" s="11" t="s">
        <v>0</v>
      </c>
      <c r="G786" s="11">
        <v>4418998</v>
      </c>
      <c r="H786" s="13" t="str">
        <f>IF(N786="","-",IFERROR(VLOOKUP(N786,'[1]All Route Non-Bailment V76'!$A:$H,7,0),VLOOKUP(N786,'[1]TTVT AAT PxP Bailment EDC V76'!$A:$H,7,0)))</f>
        <v>One way</v>
      </c>
      <c r="I786" s="11" t="s">
        <v>45</v>
      </c>
      <c r="J786" s="12">
        <f t="shared" si="54"/>
        <v>45271</v>
      </c>
      <c r="K786" s="12">
        <v>45271</v>
      </c>
      <c r="L786" s="12">
        <v>45271</v>
      </c>
      <c r="M786" s="12" t="s">
        <v>3</v>
      </c>
      <c r="N786" s="11" t="s">
        <v>541</v>
      </c>
      <c r="O786" s="13" t="str">
        <f>IF(N786="","-",IFERROR(VLOOKUP(N786,'[1]All Route Non-Bailment V76'!$A:$H,6,0),VLOOKUP(N786,'[1]TTVT AAT PxP Bailment EDC V76'!$A:$H,6,0)))</f>
        <v>21 - 30</v>
      </c>
      <c r="P786" s="11">
        <v>1</v>
      </c>
      <c r="Q786" s="11" t="s">
        <v>3</v>
      </c>
      <c r="R786" s="11" t="s">
        <v>3</v>
      </c>
      <c r="S786" s="13" t="str">
        <f>IF(N786="","-",IFERROR(VLOOKUP(N786,'[1]All Route Non-Bailment V76'!$A:$AF,32,0),VLOOKUP(N786,'[1]TTVT AAT PxP Bailment EDC V76'!$A:$AC,29,0)))</f>
        <v>6W</v>
      </c>
      <c r="T786" s="11" t="s">
        <v>48</v>
      </c>
      <c r="U786" s="11" t="s">
        <v>266</v>
      </c>
      <c r="V786" s="14" t="s">
        <v>267</v>
      </c>
      <c r="W786" s="11" t="s">
        <v>268</v>
      </c>
      <c r="X786" s="15" t="s">
        <v>344</v>
      </c>
      <c r="Y786" s="15" t="s">
        <v>345</v>
      </c>
      <c r="Z786" s="16" t="s">
        <v>3</v>
      </c>
      <c r="AA786" s="16" t="s">
        <v>3</v>
      </c>
      <c r="AB786" s="16" t="s">
        <v>3</v>
      </c>
      <c r="AC786" s="16" t="s">
        <v>3</v>
      </c>
      <c r="AD786" s="15" t="s">
        <v>3</v>
      </c>
      <c r="AE786" s="15" t="s">
        <v>3</v>
      </c>
      <c r="AF786" s="16" t="s">
        <v>3</v>
      </c>
      <c r="AG786" s="16" t="s">
        <v>3</v>
      </c>
      <c r="AH786" s="16" t="s">
        <v>3</v>
      </c>
      <c r="AI786" s="16" t="s">
        <v>3</v>
      </c>
      <c r="AJ786" s="15" t="s">
        <v>3</v>
      </c>
      <c r="AK786" s="15" t="s">
        <v>3</v>
      </c>
      <c r="AL786" s="16" t="s">
        <v>3</v>
      </c>
      <c r="AM786" s="16" t="s">
        <v>3</v>
      </c>
      <c r="AN786" s="16" t="s">
        <v>3</v>
      </c>
      <c r="AO786" s="16" t="s">
        <v>3</v>
      </c>
      <c r="AP786" s="16" t="s">
        <v>189</v>
      </c>
      <c r="AQ786" s="16" t="s">
        <v>3</v>
      </c>
      <c r="AR786" s="16" t="s">
        <v>3</v>
      </c>
      <c r="AS786" s="16" t="s">
        <v>3</v>
      </c>
      <c r="AT786" s="16" t="s">
        <v>3</v>
      </c>
      <c r="AU786" s="11" t="s">
        <v>3</v>
      </c>
      <c r="AV786" s="11" t="s">
        <v>3</v>
      </c>
      <c r="AW786" s="11" t="s">
        <v>3</v>
      </c>
      <c r="AX786" s="17" t="str">
        <f>VLOOKUP(G786,'[1]JDA data'!$D:$E,2,0)</f>
        <v>TGA001</v>
      </c>
      <c r="AY786" s="17" t="b">
        <f t="shared" si="56"/>
        <v>1</v>
      </c>
      <c r="AZ786" s="17" t="str">
        <f t="shared" si="57"/>
        <v>SPL</v>
      </c>
    </row>
    <row r="787" spans="1:52" s="18" customFormat="1" ht="16.5" customHeight="1" x14ac:dyDescent="0.35">
      <c r="A787" s="8" t="str">
        <f>IF(N787="","-",IFERROR(VLOOKUP(N787,'[1]All Route Non-Bailment V76'!$A:$H,5,0),VLOOKUP(N787,'[1]TTVT AAT PxP Bailment EDC V76'!$A:$H,5,0)))</f>
        <v>Non Bailment</v>
      </c>
      <c r="B787" s="9" t="str">
        <f t="shared" si="55"/>
        <v>Completed</v>
      </c>
      <c r="C787" s="10">
        <f t="shared" si="58"/>
        <v>786</v>
      </c>
      <c r="D787" s="11" t="s">
        <v>190</v>
      </c>
      <c r="E787" s="12" t="s">
        <v>44</v>
      </c>
      <c r="F787" s="11" t="s">
        <v>0</v>
      </c>
      <c r="G787" s="11">
        <v>4418999</v>
      </c>
      <c r="H787" s="13" t="str">
        <f>IF(N787="","-",IFERROR(VLOOKUP(N787,'[1]All Route Non-Bailment V76'!$A:$H,7,0),VLOOKUP(N787,'[1]TTVT AAT PxP Bailment EDC V76'!$A:$H,7,0)))</f>
        <v>One way</v>
      </c>
      <c r="I787" s="11" t="s">
        <v>45</v>
      </c>
      <c r="J787" s="12">
        <f t="shared" si="54"/>
        <v>45271</v>
      </c>
      <c r="K787" s="12">
        <v>45271</v>
      </c>
      <c r="L787" s="12">
        <v>45271</v>
      </c>
      <c r="M787" s="12" t="s">
        <v>3</v>
      </c>
      <c r="N787" s="11" t="s">
        <v>541</v>
      </c>
      <c r="O787" s="13" t="str">
        <f>IF(N787="","-",IFERROR(VLOOKUP(N787,'[1]All Route Non-Bailment V76'!$A:$H,6,0),VLOOKUP(N787,'[1]TTVT AAT PxP Bailment EDC V76'!$A:$H,6,0)))</f>
        <v>21 - 30</v>
      </c>
      <c r="P787" s="11">
        <v>1</v>
      </c>
      <c r="Q787" s="11" t="s">
        <v>3</v>
      </c>
      <c r="R787" s="11" t="s">
        <v>3</v>
      </c>
      <c r="S787" s="13" t="str">
        <f>IF(N787="","-",IFERROR(VLOOKUP(N787,'[1]All Route Non-Bailment V76'!$A:$AF,32,0),VLOOKUP(N787,'[1]TTVT AAT PxP Bailment EDC V76'!$A:$AC,29,0)))</f>
        <v>6W</v>
      </c>
      <c r="T787" s="11" t="s">
        <v>48</v>
      </c>
      <c r="U787" s="11" t="s">
        <v>247</v>
      </c>
      <c r="V787" s="14" t="s">
        <v>248</v>
      </c>
      <c r="W787" s="11" t="s">
        <v>249</v>
      </c>
      <c r="X787" s="15" t="s">
        <v>344</v>
      </c>
      <c r="Y787" s="15" t="s">
        <v>345</v>
      </c>
      <c r="Z787" s="16" t="s">
        <v>3</v>
      </c>
      <c r="AA787" s="16" t="s">
        <v>3</v>
      </c>
      <c r="AB787" s="16" t="s">
        <v>3</v>
      </c>
      <c r="AC787" s="16" t="s">
        <v>3</v>
      </c>
      <c r="AD787" s="15" t="s">
        <v>3</v>
      </c>
      <c r="AE787" s="15" t="s">
        <v>3</v>
      </c>
      <c r="AF787" s="16" t="s">
        <v>3</v>
      </c>
      <c r="AG787" s="16" t="s">
        <v>3</v>
      </c>
      <c r="AH787" s="16" t="s">
        <v>3</v>
      </c>
      <c r="AI787" s="16" t="s">
        <v>3</v>
      </c>
      <c r="AJ787" s="15" t="s">
        <v>3</v>
      </c>
      <c r="AK787" s="15" t="s">
        <v>3</v>
      </c>
      <c r="AL787" s="16" t="s">
        <v>3</v>
      </c>
      <c r="AM787" s="16" t="s">
        <v>3</v>
      </c>
      <c r="AN787" s="16" t="s">
        <v>3</v>
      </c>
      <c r="AO787" s="16" t="s">
        <v>3</v>
      </c>
      <c r="AP787" s="16" t="s">
        <v>189</v>
      </c>
      <c r="AQ787" s="16" t="s">
        <v>3</v>
      </c>
      <c r="AR787" s="16" t="s">
        <v>3</v>
      </c>
      <c r="AS787" s="16" t="s">
        <v>3</v>
      </c>
      <c r="AT787" s="16" t="s">
        <v>3</v>
      </c>
      <c r="AU787" s="11" t="s">
        <v>3</v>
      </c>
      <c r="AV787" s="11" t="s">
        <v>3</v>
      </c>
      <c r="AW787" s="11" t="s">
        <v>3</v>
      </c>
      <c r="AX787" s="17" t="str">
        <f>VLOOKUP(G787,'[1]JDA data'!$D:$E,2,0)</f>
        <v>TGA001</v>
      </c>
      <c r="AY787" s="17" t="b">
        <f t="shared" si="56"/>
        <v>1</v>
      </c>
      <c r="AZ787" s="17" t="str">
        <f t="shared" si="57"/>
        <v>SPL</v>
      </c>
    </row>
    <row r="788" spans="1:52" s="18" customFormat="1" ht="16.5" customHeight="1" x14ac:dyDescent="0.35">
      <c r="A788" s="8" t="str">
        <f>IF(N788="","-",IFERROR(VLOOKUP(N788,'[1]All Route Non-Bailment V76'!$A:$H,5,0),VLOOKUP(N788,'[1]TTVT AAT PxP Bailment EDC V76'!$A:$H,5,0)))</f>
        <v>Non Bailment</v>
      </c>
      <c r="B788" s="9" t="str">
        <f t="shared" si="55"/>
        <v>Completed</v>
      </c>
      <c r="C788" s="10">
        <f t="shared" si="58"/>
        <v>787</v>
      </c>
      <c r="D788" s="11" t="s">
        <v>194</v>
      </c>
      <c r="E788" s="12" t="s">
        <v>44</v>
      </c>
      <c r="F788" s="11" t="s">
        <v>0</v>
      </c>
      <c r="G788" s="11">
        <v>4419000</v>
      </c>
      <c r="H788" s="13" t="str">
        <f>IF(N788="","-",IFERROR(VLOOKUP(N788,'[1]All Route Non-Bailment V76'!$A:$H,7,0),VLOOKUP(N788,'[1]TTVT AAT PxP Bailment EDC V76'!$A:$H,7,0)))</f>
        <v>One way</v>
      </c>
      <c r="I788" s="11" t="s">
        <v>45</v>
      </c>
      <c r="J788" s="12">
        <f t="shared" si="54"/>
        <v>45271</v>
      </c>
      <c r="K788" s="12">
        <v>45271</v>
      </c>
      <c r="L788" s="12">
        <v>45271</v>
      </c>
      <c r="M788" s="12" t="s">
        <v>3</v>
      </c>
      <c r="N788" s="11" t="s">
        <v>541</v>
      </c>
      <c r="O788" s="13" t="str">
        <f>IF(N788="","-",IFERROR(VLOOKUP(N788,'[1]All Route Non-Bailment V76'!$A:$H,6,0),VLOOKUP(N788,'[1]TTVT AAT PxP Bailment EDC V76'!$A:$H,6,0)))</f>
        <v>21 - 30</v>
      </c>
      <c r="P788" s="11">
        <v>1</v>
      </c>
      <c r="Q788" s="11" t="s">
        <v>3</v>
      </c>
      <c r="R788" s="11" t="s">
        <v>3</v>
      </c>
      <c r="S788" s="13" t="str">
        <f>IF(N788="","-",IFERROR(VLOOKUP(N788,'[1]All Route Non-Bailment V76'!$A:$AF,32,0),VLOOKUP(N788,'[1]TTVT AAT PxP Bailment EDC V76'!$A:$AC,29,0)))</f>
        <v>6W</v>
      </c>
      <c r="T788" s="11" t="s">
        <v>48</v>
      </c>
      <c r="U788" s="11" t="s">
        <v>220</v>
      </c>
      <c r="V788" s="14" t="s">
        <v>221</v>
      </c>
      <c r="W788" s="11" t="s">
        <v>222</v>
      </c>
      <c r="X788" s="15" t="s">
        <v>344</v>
      </c>
      <c r="Y788" s="15" t="s">
        <v>345</v>
      </c>
      <c r="Z788" s="16" t="s">
        <v>3</v>
      </c>
      <c r="AA788" s="16" t="s">
        <v>3</v>
      </c>
      <c r="AB788" s="16" t="s">
        <v>3</v>
      </c>
      <c r="AC788" s="16" t="s">
        <v>3</v>
      </c>
      <c r="AD788" s="15" t="s">
        <v>3</v>
      </c>
      <c r="AE788" s="15" t="s">
        <v>3</v>
      </c>
      <c r="AF788" s="16" t="s">
        <v>3</v>
      </c>
      <c r="AG788" s="16" t="s">
        <v>3</v>
      </c>
      <c r="AH788" s="16" t="s">
        <v>3</v>
      </c>
      <c r="AI788" s="16" t="s">
        <v>3</v>
      </c>
      <c r="AJ788" s="15" t="s">
        <v>3</v>
      </c>
      <c r="AK788" s="15" t="s">
        <v>3</v>
      </c>
      <c r="AL788" s="16" t="s">
        <v>3</v>
      </c>
      <c r="AM788" s="16" t="s">
        <v>3</v>
      </c>
      <c r="AN788" s="16" t="s">
        <v>3</v>
      </c>
      <c r="AO788" s="16" t="s">
        <v>3</v>
      </c>
      <c r="AP788" s="16" t="s">
        <v>189</v>
      </c>
      <c r="AQ788" s="16" t="s">
        <v>3</v>
      </c>
      <c r="AR788" s="16" t="s">
        <v>3</v>
      </c>
      <c r="AS788" s="16" t="s">
        <v>3</v>
      </c>
      <c r="AT788" s="16" t="s">
        <v>3</v>
      </c>
      <c r="AU788" s="11" t="s">
        <v>3</v>
      </c>
      <c r="AV788" s="11" t="s">
        <v>3</v>
      </c>
      <c r="AW788" s="11" t="s">
        <v>3</v>
      </c>
      <c r="AX788" s="17" t="str">
        <f>VLOOKUP(G788,'[1]JDA data'!$D:$E,2,0)</f>
        <v>TGA001</v>
      </c>
      <c r="AY788" s="17" t="b">
        <f t="shared" si="56"/>
        <v>1</v>
      </c>
      <c r="AZ788" s="17" t="str">
        <f t="shared" si="57"/>
        <v>SBA</v>
      </c>
    </row>
    <row r="789" spans="1:52" s="18" customFormat="1" ht="16.5" customHeight="1" x14ac:dyDescent="0.35">
      <c r="A789" s="8" t="str">
        <f>IF(N789="","-",IFERROR(VLOOKUP(N789,'[1]All Route Non-Bailment V76'!$A:$H,5,0),VLOOKUP(N789,'[1]TTVT AAT PxP Bailment EDC V76'!$A:$H,5,0)))</f>
        <v>Non Bailment</v>
      </c>
      <c r="B789" s="9" t="str">
        <f t="shared" si="55"/>
        <v>Completed</v>
      </c>
      <c r="C789" s="10">
        <f t="shared" si="58"/>
        <v>788</v>
      </c>
      <c r="D789" s="11" t="s">
        <v>229</v>
      </c>
      <c r="E789" s="12" t="s">
        <v>44</v>
      </c>
      <c r="F789" s="11" t="s">
        <v>0</v>
      </c>
      <c r="G789" s="11">
        <v>4419001</v>
      </c>
      <c r="H789" s="13" t="str">
        <f>IF(N789="","-",IFERROR(VLOOKUP(N789,'[1]All Route Non-Bailment V76'!$A:$H,7,0),VLOOKUP(N789,'[1]TTVT AAT PxP Bailment EDC V76'!$A:$H,7,0)))</f>
        <v>One way</v>
      </c>
      <c r="I789" s="11" t="s">
        <v>45</v>
      </c>
      <c r="J789" s="12">
        <f t="shared" si="54"/>
        <v>45271</v>
      </c>
      <c r="K789" s="12">
        <v>45271</v>
      </c>
      <c r="L789" s="12">
        <v>45271</v>
      </c>
      <c r="M789" s="12" t="s">
        <v>3</v>
      </c>
      <c r="N789" s="11" t="s">
        <v>541</v>
      </c>
      <c r="O789" s="13" t="str">
        <f>IF(N789="","-",IFERROR(VLOOKUP(N789,'[1]All Route Non-Bailment V76'!$A:$H,6,0),VLOOKUP(N789,'[1]TTVT AAT PxP Bailment EDC V76'!$A:$H,6,0)))</f>
        <v>21 - 30</v>
      </c>
      <c r="P789" s="11">
        <v>1</v>
      </c>
      <c r="Q789" s="11" t="s">
        <v>3</v>
      </c>
      <c r="R789" s="11" t="s">
        <v>3</v>
      </c>
      <c r="S789" s="13" t="str">
        <f>IF(N789="","-",IFERROR(VLOOKUP(N789,'[1]All Route Non-Bailment V76'!$A:$AF,32,0),VLOOKUP(N789,'[1]TTVT AAT PxP Bailment EDC V76'!$A:$AC,29,0)))</f>
        <v>6W</v>
      </c>
      <c r="T789" s="11" t="s">
        <v>48</v>
      </c>
      <c r="U789" s="11" t="s">
        <v>536</v>
      </c>
      <c r="V789" s="14" t="s">
        <v>537</v>
      </c>
      <c r="W789" s="11" t="s">
        <v>538</v>
      </c>
      <c r="X789" s="15" t="s">
        <v>344</v>
      </c>
      <c r="Y789" s="15" t="s">
        <v>345</v>
      </c>
      <c r="Z789" s="16" t="s">
        <v>3</v>
      </c>
      <c r="AA789" s="16" t="s">
        <v>3</v>
      </c>
      <c r="AB789" s="16" t="s">
        <v>3</v>
      </c>
      <c r="AC789" s="16" t="s">
        <v>3</v>
      </c>
      <c r="AD789" s="15" t="s">
        <v>3</v>
      </c>
      <c r="AE789" s="15" t="s">
        <v>3</v>
      </c>
      <c r="AF789" s="16" t="s">
        <v>3</v>
      </c>
      <c r="AG789" s="16" t="s">
        <v>3</v>
      </c>
      <c r="AH789" s="16" t="s">
        <v>3</v>
      </c>
      <c r="AI789" s="16" t="s">
        <v>3</v>
      </c>
      <c r="AJ789" s="15" t="s">
        <v>3</v>
      </c>
      <c r="AK789" s="15" t="s">
        <v>3</v>
      </c>
      <c r="AL789" s="16" t="s">
        <v>3</v>
      </c>
      <c r="AM789" s="16" t="s">
        <v>3</v>
      </c>
      <c r="AN789" s="16" t="s">
        <v>3</v>
      </c>
      <c r="AO789" s="16" t="s">
        <v>3</v>
      </c>
      <c r="AP789" s="16" t="s">
        <v>189</v>
      </c>
      <c r="AQ789" s="16" t="s">
        <v>3</v>
      </c>
      <c r="AR789" s="16" t="s">
        <v>3</v>
      </c>
      <c r="AS789" s="16" t="s">
        <v>3</v>
      </c>
      <c r="AT789" s="16" t="s">
        <v>3</v>
      </c>
      <c r="AU789" s="11" t="s">
        <v>3</v>
      </c>
      <c r="AV789" s="11" t="s">
        <v>3</v>
      </c>
      <c r="AW789" s="11" t="s">
        <v>3</v>
      </c>
      <c r="AX789" s="17" t="str">
        <f>VLOOKUP(G789,'[1]JDA data'!$D:$E,2,0)</f>
        <v>TGA001</v>
      </c>
      <c r="AY789" s="17" t="b">
        <f t="shared" si="56"/>
        <v>1</v>
      </c>
      <c r="AZ789" s="17" t="str">
        <f t="shared" si="57"/>
        <v>RRCS</v>
      </c>
    </row>
    <row r="790" spans="1:52" s="18" customFormat="1" ht="16.5" customHeight="1" x14ac:dyDescent="0.35">
      <c r="A790" s="8" t="str">
        <f>IF(N790="","-",IFERROR(VLOOKUP(N790,'[1]All Route Non-Bailment V76'!$A:$H,5,0),VLOOKUP(N790,'[1]TTVT AAT PxP Bailment EDC V76'!$A:$H,5,0)))</f>
        <v>Non Bailment</v>
      </c>
      <c r="B790" s="9" t="str">
        <f t="shared" si="55"/>
        <v>Completed</v>
      </c>
      <c r="C790" s="10">
        <f t="shared" si="58"/>
        <v>789</v>
      </c>
      <c r="D790" s="11" t="s">
        <v>182</v>
      </c>
      <c r="E790" s="12" t="s">
        <v>44</v>
      </c>
      <c r="F790" s="11" t="s">
        <v>0</v>
      </c>
      <c r="G790" s="11">
        <v>4419002</v>
      </c>
      <c r="H790" s="13" t="str">
        <f>IF(N790="","-",IFERROR(VLOOKUP(N790,'[1]All Route Non-Bailment V76'!$A:$H,7,0),VLOOKUP(N790,'[1]TTVT AAT PxP Bailment EDC V76'!$A:$H,7,0)))</f>
        <v>One way</v>
      </c>
      <c r="I790" s="11" t="s">
        <v>45</v>
      </c>
      <c r="J790" s="12">
        <f t="shared" si="54"/>
        <v>45271</v>
      </c>
      <c r="K790" s="12">
        <v>45271</v>
      </c>
      <c r="L790" s="12">
        <v>45271</v>
      </c>
      <c r="M790" s="12" t="s">
        <v>3</v>
      </c>
      <c r="N790" s="11" t="s">
        <v>541</v>
      </c>
      <c r="O790" s="13" t="str">
        <f>IF(N790="","-",IFERROR(VLOOKUP(N790,'[1]All Route Non-Bailment V76'!$A:$H,6,0),VLOOKUP(N790,'[1]TTVT AAT PxP Bailment EDC V76'!$A:$H,6,0)))</f>
        <v>21 - 30</v>
      </c>
      <c r="P790" s="11">
        <v>1</v>
      </c>
      <c r="Q790" s="11" t="s">
        <v>3</v>
      </c>
      <c r="R790" s="11" t="s">
        <v>3</v>
      </c>
      <c r="S790" s="13" t="str">
        <f>IF(N790="","-",IFERROR(VLOOKUP(N790,'[1]All Route Non-Bailment V76'!$A:$AF,32,0),VLOOKUP(N790,'[1]TTVT AAT PxP Bailment EDC V76'!$A:$AC,29,0)))</f>
        <v>6W</v>
      </c>
      <c r="T790" s="11" t="s">
        <v>48</v>
      </c>
      <c r="U790" s="11" t="s">
        <v>223</v>
      </c>
      <c r="V790" s="14" t="s">
        <v>224</v>
      </c>
      <c r="W790" s="11" t="s">
        <v>225</v>
      </c>
      <c r="X790" s="15" t="s">
        <v>344</v>
      </c>
      <c r="Y790" s="15" t="s">
        <v>345</v>
      </c>
      <c r="Z790" s="16" t="s">
        <v>3</v>
      </c>
      <c r="AA790" s="16" t="s">
        <v>3</v>
      </c>
      <c r="AB790" s="16" t="s">
        <v>3</v>
      </c>
      <c r="AC790" s="16" t="s">
        <v>3</v>
      </c>
      <c r="AD790" s="15" t="s">
        <v>3</v>
      </c>
      <c r="AE790" s="15" t="s">
        <v>3</v>
      </c>
      <c r="AF790" s="16" t="s">
        <v>3</v>
      </c>
      <c r="AG790" s="16" t="s">
        <v>3</v>
      </c>
      <c r="AH790" s="16" t="s">
        <v>3</v>
      </c>
      <c r="AI790" s="16" t="s">
        <v>3</v>
      </c>
      <c r="AJ790" s="15" t="s">
        <v>3</v>
      </c>
      <c r="AK790" s="15" t="s">
        <v>3</v>
      </c>
      <c r="AL790" s="16" t="s">
        <v>3</v>
      </c>
      <c r="AM790" s="16" t="s">
        <v>3</v>
      </c>
      <c r="AN790" s="16" t="s">
        <v>3</v>
      </c>
      <c r="AO790" s="16" t="s">
        <v>3</v>
      </c>
      <c r="AP790" s="16" t="s">
        <v>189</v>
      </c>
      <c r="AQ790" s="16" t="s">
        <v>3</v>
      </c>
      <c r="AR790" s="16" t="s">
        <v>3</v>
      </c>
      <c r="AS790" s="16" t="s">
        <v>3</v>
      </c>
      <c r="AT790" s="16" t="s">
        <v>3</v>
      </c>
      <c r="AU790" s="11" t="s">
        <v>3</v>
      </c>
      <c r="AV790" s="11" t="s">
        <v>3</v>
      </c>
      <c r="AW790" s="11" t="s">
        <v>3</v>
      </c>
      <c r="AX790" s="17" t="str">
        <f>VLOOKUP(G790,'[1]JDA data'!$D:$E,2,0)</f>
        <v>TGA001</v>
      </c>
      <c r="AY790" s="17" t="b">
        <f t="shared" si="56"/>
        <v>1</v>
      </c>
      <c r="AZ790" s="17" t="str">
        <f t="shared" si="57"/>
        <v>PPGT</v>
      </c>
    </row>
    <row r="791" spans="1:52" s="18" customFormat="1" ht="16.5" customHeight="1" x14ac:dyDescent="0.35">
      <c r="A791" s="8" t="str">
        <f>IF(N791="","-",IFERROR(VLOOKUP(N791,'[1]All Route Non-Bailment V76'!$A:$H,5,0),VLOOKUP(N791,'[1]TTVT AAT PxP Bailment EDC V76'!$A:$H,5,0)))</f>
        <v>Non Bailment</v>
      </c>
      <c r="B791" s="9" t="str">
        <f t="shared" si="55"/>
        <v>Completed</v>
      </c>
      <c r="C791" s="10">
        <f t="shared" si="58"/>
        <v>790</v>
      </c>
      <c r="D791" s="11" t="s">
        <v>190</v>
      </c>
      <c r="E791" s="12" t="s">
        <v>44</v>
      </c>
      <c r="F791" s="11" t="s">
        <v>0</v>
      </c>
      <c r="G791" s="11">
        <v>4419003</v>
      </c>
      <c r="H791" s="13" t="str">
        <f>IF(N791="","-",IFERROR(VLOOKUP(N791,'[1]All Route Non-Bailment V76'!$A:$H,7,0),VLOOKUP(N791,'[1]TTVT AAT PxP Bailment EDC V76'!$A:$H,7,0)))</f>
        <v>One way</v>
      </c>
      <c r="I791" s="11" t="s">
        <v>45</v>
      </c>
      <c r="J791" s="12">
        <f t="shared" si="54"/>
        <v>45271</v>
      </c>
      <c r="K791" s="12">
        <v>45271</v>
      </c>
      <c r="L791" s="12">
        <v>45271</v>
      </c>
      <c r="M791" s="12" t="s">
        <v>3</v>
      </c>
      <c r="N791" s="11" t="s">
        <v>541</v>
      </c>
      <c r="O791" s="13" t="str">
        <f>IF(N791="","-",IFERROR(VLOOKUP(N791,'[1]All Route Non-Bailment V76'!$A:$H,6,0),VLOOKUP(N791,'[1]TTVT AAT PxP Bailment EDC V76'!$A:$H,6,0)))</f>
        <v>21 - 30</v>
      </c>
      <c r="P791" s="11">
        <v>1</v>
      </c>
      <c r="Q791" s="11" t="s">
        <v>3</v>
      </c>
      <c r="R791" s="11" t="s">
        <v>3</v>
      </c>
      <c r="S791" s="13" t="str">
        <f>IF(N791="","-",IFERROR(VLOOKUP(N791,'[1]All Route Non-Bailment V76'!$A:$AF,32,0),VLOOKUP(N791,'[1]TTVT AAT PxP Bailment EDC V76'!$A:$AC,29,0)))</f>
        <v>6W</v>
      </c>
      <c r="T791" s="11" t="s">
        <v>48</v>
      </c>
      <c r="U791" s="11" t="s">
        <v>542</v>
      </c>
      <c r="V791" s="14" t="s">
        <v>543</v>
      </c>
      <c r="W791" s="11" t="s">
        <v>544</v>
      </c>
      <c r="X791" s="15" t="s">
        <v>344</v>
      </c>
      <c r="Y791" s="15" t="s">
        <v>345</v>
      </c>
      <c r="Z791" s="16" t="s">
        <v>3</v>
      </c>
      <c r="AA791" s="16" t="s">
        <v>3</v>
      </c>
      <c r="AB791" s="16" t="s">
        <v>3</v>
      </c>
      <c r="AC791" s="16" t="s">
        <v>3</v>
      </c>
      <c r="AD791" s="15" t="s">
        <v>3</v>
      </c>
      <c r="AE791" s="15" t="s">
        <v>3</v>
      </c>
      <c r="AF791" s="16" t="s">
        <v>3</v>
      </c>
      <c r="AG791" s="16" t="s">
        <v>3</v>
      </c>
      <c r="AH791" s="16" t="s">
        <v>3</v>
      </c>
      <c r="AI791" s="16" t="s">
        <v>3</v>
      </c>
      <c r="AJ791" s="15" t="s">
        <v>3</v>
      </c>
      <c r="AK791" s="15" t="s">
        <v>3</v>
      </c>
      <c r="AL791" s="16" t="s">
        <v>3</v>
      </c>
      <c r="AM791" s="16" t="s">
        <v>3</v>
      </c>
      <c r="AN791" s="16" t="s">
        <v>3</v>
      </c>
      <c r="AO791" s="16" t="s">
        <v>3</v>
      </c>
      <c r="AP791" s="16" t="s">
        <v>189</v>
      </c>
      <c r="AQ791" s="16" t="s">
        <v>3</v>
      </c>
      <c r="AR791" s="16" t="s">
        <v>3</v>
      </c>
      <c r="AS791" s="16" t="s">
        <v>3</v>
      </c>
      <c r="AT791" s="16" t="s">
        <v>3</v>
      </c>
      <c r="AU791" s="11" t="s">
        <v>3</v>
      </c>
      <c r="AV791" s="11" t="s">
        <v>3</v>
      </c>
      <c r="AW791" s="11" t="s">
        <v>3</v>
      </c>
      <c r="AX791" s="17" t="str">
        <f>VLOOKUP(G791,'[1]JDA data'!$D:$E,2,0)</f>
        <v>TGA001</v>
      </c>
      <c r="AY791" s="17" t="b">
        <f t="shared" si="56"/>
        <v>1</v>
      </c>
      <c r="AZ791" s="17" t="str">
        <f t="shared" si="57"/>
        <v>SPL</v>
      </c>
    </row>
    <row r="792" spans="1:52" s="18" customFormat="1" ht="16.5" customHeight="1" x14ac:dyDescent="0.35">
      <c r="A792" s="8" t="str">
        <f>IF(N792="","-",IFERROR(VLOOKUP(N792,'[1]All Route Non-Bailment V76'!$A:$H,5,0),VLOOKUP(N792,'[1]TTVT AAT PxP Bailment EDC V76'!$A:$H,5,0)))</f>
        <v>Non Bailment</v>
      </c>
      <c r="B792" s="9" t="str">
        <f t="shared" si="55"/>
        <v>Completed</v>
      </c>
      <c r="C792" s="10">
        <f t="shared" si="58"/>
        <v>791</v>
      </c>
      <c r="D792" s="11" t="s">
        <v>194</v>
      </c>
      <c r="E792" s="12" t="s">
        <v>44</v>
      </c>
      <c r="F792" s="11" t="s">
        <v>0</v>
      </c>
      <c r="G792" s="11">
        <v>4419004</v>
      </c>
      <c r="H792" s="13" t="str">
        <f>IF(N792="","-",IFERROR(VLOOKUP(N792,'[1]All Route Non-Bailment V76'!$A:$H,7,0),VLOOKUP(N792,'[1]TTVT AAT PxP Bailment EDC V76'!$A:$H,7,0)))</f>
        <v>One way</v>
      </c>
      <c r="I792" s="11" t="s">
        <v>45</v>
      </c>
      <c r="J792" s="12">
        <f t="shared" si="54"/>
        <v>45271</v>
      </c>
      <c r="K792" s="12">
        <v>45271</v>
      </c>
      <c r="L792" s="12">
        <v>45271</v>
      </c>
      <c r="M792" s="12" t="s">
        <v>3</v>
      </c>
      <c r="N792" s="11" t="s">
        <v>545</v>
      </c>
      <c r="O792" s="13" t="str">
        <f>IF(N792="","-",IFERROR(VLOOKUP(N792,'[1]All Route Non-Bailment V76'!$A:$H,6,0),VLOOKUP(N792,'[1]TTVT AAT PxP Bailment EDC V76'!$A:$H,6,0)))</f>
        <v>21 - 30</v>
      </c>
      <c r="P792" s="11">
        <v>1</v>
      </c>
      <c r="Q792" s="11" t="s">
        <v>3</v>
      </c>
      <c r="R792" s="11" t="s">
        <v>3</v>
      </c>
      <c r="S792" s="13" t="str">
        <f>IF(N792="","-",IFERROR(VLOOKUP(N792,'[1]All Route Non-Bailment V76'!$A:$AF,32,0),VLOOKUP(N792,'[1]TTVT AAT PxP Bailment EDC V76'!$A:$AC,29,0)))</f>
        <v>6W</v>
      </c>
      <c r="T792" s="11" t="s">
        <v>48</v>
      </c>
      <c r="U792" s="11" t="s">
        <v>253</v>
      </c>
      <c r="V792" s="14" t="s">
        <v>254</v>
      </c>
      <c r="W792" s="11" t="s">
        <v>255</v>
      </c>
      <c r="X792" s="15" t="s">
        <v>344</v>
      </c>
      <c r="Y792" s="15" t="s">
        <v>345</v>
      </c>
      <c r="Z792" s="16" t="s">
        <v>3</v>
      </c>
      <c r="AA792" s="16" t="s">
        <v>3</v>
      </c>
      <c r="AB792" s="16" t="s">
        <v>3</v>
      </c>
      <c r="AC792" s="16" t="s">
        <v>3</v>
      </c>
      <c r="AD792" s="15" t="s">
        <v>3</v>
      </c>
      <c r="AE792" s="15" t="s">
        <v>3</v>
      </c>
      <c r="AF792" s="16" t="s">
        <v>3</v>
      </c>
      <c r="AG792" s="16" t="s">
        <v>3</v>
      </c>
      <c r="AH792" s="16" t="s">
        <v>3</v>
      </c>
      <c r="AI792" s="16" t="s">
        <v>3</v>
      </c>
      <c r="AJ792" s="15" t="s">
        <v>3</v>
      </c>
      <c r="AK792" s="15" t="s">
        <v>3</v>
      </c>
      <c r="AL792" s="16" t="s">
        <v>3</v>
      </c>
      <c r="AM792" s="16" t="s">
        <v>3</v>
      </c>
      <c r="AN792" s="16" t="s">
        <v>3</v>
      </c>
      <c r="AO792" s="16" t="s">
        <v>3</v>
      </c>
      <c r="AP792" s="16" t="s">
        <v>189</v>
      </c>
      <c r="AQ792" s="16" t="s">
        <v>3</v>
      </c>
      <c r="AR792" s="16" t="s">
        <v>3</v>
      </c>
      <c r="AS792" s="16" t="s">
        <v>3</v>
      </c>
      <c r="AT792" s="16" t="s">
        <v>3</v>
      </c>
      <c r="AU792" s="11" t="s">
        <v>3</v>
      </c>
      <c r="AV792" s="11" t="s">
        <v>3</v>
      </c>
      <c r="AW792" s="11" t="s">
        <v>3</v>
      </c>
      <c r="AX792" s="17" t="str">
        <f>VLOOKUP(G792,'[1]JDA data'!$D:$E,2,0)</f>
        <v>TGA986</v>
      </c>
      <c r="AY792" s="17" t="b">
        <f t="shared" si="56"/>
        <v>1</v>
      </c>
      <c r="AZ792" s="17" t="str">
        <f t="shared" si="57"/>
        <v>SBA</v>
      </c>
    </row>
    <row r="793" spans="1:52" s="18" customFormat="1" ht="16.5" customHeight="1" x14ac:dyDescent="0.35">
      <c r="A793" s="8" t="str">
        <f>IF(N793="","-",IFERROR(VLOOKUP(N793,'[1]All Route Non-Bailment V76'!$A:$H,5,0),VLOOKUP(N793,'[1]TTVT AAT PxP Bailment EDC V76'!$A:$H,5,0)))</f>
        <v>Non Bailment</v>
      </c>
      <c r="B793" s="9" t="str">
        <f t="shared" si="55"/>
        <v>Completed</v>
      </c>
      <c r="C793" s="10">
        <f t="shared" si="58"/>
        <v>792</v>
      </c>
      <c r="D793" s="11" t="s">
        <v>182</v>
      </c>
      <c r="E793" s="12" t="s">
        <v>44</v>
      </c>
      <c r="F793" s="11" t="s">
        <v>0</v>
      </c>
      <c r="G793" s="11">
        <v>4419005</v>
      </c>
      <c r="H793" s="13" t="str">
        <f>IF(N793="","-",IFERROR(VLOOKUP(N793,'[1]All Route Non-Bailment V76'!$A:$H,7,0),VLOOKUP(N793,'[1]TTVT AAT PxP Bailment EDC V76'!$A:$H,7,0)))</f>
        <v>One way</v>
      </c>
      <c r="I793" s="11" t="s">
        <v>45</v>
      </c>
      <c r="J793" s="12">
        <f t="shared" si="54"/>
        <v>45271</v>
      </c>
      <c r="K793" s="12">
        <v>45271</v>
      </c>
      <c r="L793" s="12">
        <v>45271</v>
      </c>
      <c r="M793" s="12" t="s">
        <v>3</v>
      </c>
      <c r="N793" s="11" t="s">
        <v>545</v>
      </c>
      <c r="O793" s="13" t="str">
        <f>IF(N793="","-",IFERROR(VLOOKUP(N793,'[1]All Route Non-Bailment V76'!$A:$H,6,0),VLOOKUP(N793,'[1]TTVT AAT PxP Bailment EDC V76'!$A:$H,6,0)))</f>
        <v>21 - 30</v>
      </c>
      <c r="P793" s="11">
        <v>1</v>
      </c>
      <c r="Q793" s="11" t="s">
        <v>3</v>
      </c>
      <c r="R793" s="11" t="s">
        <v>3</v>
      </c>
      <c r="S793" s="13" t="str">
        <f>IF(N793="","-",IFERROR(VLOOKUP(N793,'[1]All Route Non-Bailment V76'!$A:$AF,32,0),VLOOKUP(N793,'[1]TTVT AAT PxP Bailment EDC V76'!$A:$AC,29,0)))</f>
        <v>6W</v>
      </c>
      <c r="T793" s="11" t="s">
        <v>48</v>
      </c>
      <c r="U793" s="11" t="s">
        <v>233</v>
      </c>
      <c r="V793" s="14" t="s">
        <v>234</v>
      </c>
      <c r="W793" s="11" t="s">
        <v>235</v>
      </c>
      <c r="X793" s="15" t="s">
        <v>344</v>
      </c>
      <c r="Y793" s="15" t="s">
        <v>345</v>
      </c>
      <c r="Z793" s="16" t="s">
        <v>3</v>
      </c>
      <c r="AA793" s="16" t="s">
        <v>3</v>
      </c>
      <c r="AB793" s="16" t="s">
        <v>3</v>
      </c>
      <c r="AC793" s="16" t="s">
        <v>3</v>
      </c>
      <c r="AD793" s="15" t="s">
        <v>3</v>
      </c>
      <c r="AE793" s="15" t="s">
        <v>3</v>
      </c>
      <c r="AF793" s="16" t="s">
        <v>3</v>
      </c>
      <c r="AG793" s="16" t="s">
        <v>3</v>
      </c>
      <c r="AH793" s="16" t="s">
        <v>3</v>
      </c>
      <c r="AI793" s="16" t="s">
        <v>3</v>
      </c>
      <c r="AJ793" s="15" t="s">
        <v>3</v>
      </c>
      <c r="AK793" s="15" t="s">
        <v>3</v>
      </c>
      <c r="AL793" s="16" t="s">
        <v>3</v>
      </c>
      <c r="AM793" s="16" t="s">
        <v>3</v>
      </c>
      <c r="AN793" s="16" t="s">
        <v>3</v>
      </c>
      <c r="AO793" s="16" t="s">
        <v>3</v>
      </c>
      <c r="AP793" s="16" t="s">
        <v>189</v>
      </c>
      <c r="AQ793" s="16" t="s">
        <v>3</v>
      </c>
      <c r="AR793" s="16" t="s">
        <v>3</v>
      </c>
      <c r="AS793" s="16" t="s">
        <v>3</v>
      </c>
      <c r="AT793" s="16" t="s">
        <v>3</v>
      </c>
      <c r="AU793" s="11" t="s">
        <v>3</v>
      </c>
      <c r="AV793" s="11" t="s">
        <v>3</v>
      </c>
      <c r="AW793" s="11" t="s">
        <v>3</v>
      </c>
      <c r="AX793" s="17" t="str">
        <f>VLOOKUP(G793,'[1]JDA data'!$D:$E,2,0)</f>
        <v>TGA986</v>
      </c>
      <c r="AY793" s="17" t="b">
        <f t="shared" si="56"/>
        <v>1</v>
      </c>
      <c r="AZ793" s="17" t="str">
        <f t="shared" si="57"/>
        <v>PPGT</v>
      </c>
    </row>
    <row r="794" spans="1:52" s="18" customFormat="1" ht="16.5" customHeight="1" x14ac:dyDescent="0.35">
      <c r="A794" s="8" t="str">
        <f>IF(N794="","-",IFERROR(VLOOKUP(N794,'[1]All Route Non-Bailment V76'!$A:$H,5,0),VLOOKUP(N794,'[1]TTVT AAT PxP Bailment EDC V76'!$A:$H,5,0)))</f>
        <v>Non Bailment</v>
      </c>
      <c r="B794" s="9" t="str">
        <f t="shared" si="55"/>
        <v>Completed</v>
      </c>
      <c r="C794" s="10">
        <f t="shared" si="58"/>
        <v>793</v>
      </c>
      <c r="D794" s="11" t="s">
        <v>190</v>
      </c>
      <c r="E794" s="12" t="s">
        <v>44</v>
      </c>
      <c r="F794" s="11" t="s">
        <v>0</v>
      </c>
      <c r="G794" s="11">
        <v>4419006</v>
      </c>
      <c r="H794" s="13" t="str">
        <f>IF(N794="","-",IFERROR(VLOOKUP(N794,'[1]All Route Non-Bailment V76'!$A:$H,7,0),VLOOKUP(N794,'[1]TTVT AAT PxP Bailment EDC V76'!$A:$H,7,0)))</f>
        <v>One way</v>
      </c>
      <c r="I794" s="11" t="s">
        <v>45</v>
      </c>
      <c r="J794" s="12">
        <f t="shared" si="54"/>
        <v>45271</v>
      </c>
      <c r="K794" s="12">
        <v>45271</v>
      </c>
      <c r="L794" s="12">
        <v>45271</v>
      </c>
      <c r="M794" s="12" t="s">
        <v>3</v>
      </c>
      <c r="N794" s="11" t="s">
        <v>545</v>
      </c>
      <c r="O794" s="13" t="str">
        <f>IF(N794="","-",IFERROR(VLOOKUP(N794,'[1]All Route Non-Bailment V76'!$A:$H,6,0),VLOOKUP(N794,'[1]TTVT AAT PxP Bailment EDC V76'!$A:$H,6,0)))</f>
        <v>21 - 30</v>
      </c>
      <c r="P794" s="11">
        <v>1</v>
      </c>
      <c r="Q794" s="11" t="s">
        <v>3</v>
      </c>
      <c r="R794" s="11" t="s">
        <v>3</v>
      </c>
      <c r="S794" s="13" t="str">
        <f>IF(N794="","-",IFERROR(VLOOKUP(N794,'[1]All Route Non-Bailment V76'!$A:$AF,32,0),VLOOKUP(N794,'[1]TTVT AAT PxP Bailment EDC V76'!$A:$AC,29,0)))</f>
        <v>6W</v>
      </c>
      <c r="T794" s="11" t="s">
        <v>48</v>
      </c>
      <c r="U794" s="11" t="s">
        <v>191</v>
      </c>
      <c r="V794" s="14" t="s">
        <v>192</v>
      </c>
      <c r="W794" s="11" t="s">
        <v>193</v>
      </c>
      <c r="X794" s="15" t="s">
        <v>344</v>
      </c>
      <c r="Y794" s="15" t="s">
        <v>345</v>
      </c>
      <c r="Z794" s="16" t="s">
        <v>3</v>
      </c>
      <c r="AA794" s="16" t="s">
        <v>3</v>
      </c>
      <c r="AB794" s="16" t="s">
        <v>3</v>
      </c>
      <c r="AC794" s="16" t="s">
        <v>3</v>
      </c>
      <c r="AD794" s="15" t="s">
        <v>3</v>
      </c>
      <c r="AE794" s="15" t="s">
        <v>3</v>
      </c>
      <c r="AF794" s="16" t="s">
        <v>3</v>
      </c>
      <c r="AG794" s="16" t="s">
        <v>3</v>
      </c>
      <c r="AH794" s="16" t="s">
        <v>3</v>
      </c>
      <c r="AI794" s="16" t="s">
        <v>3</v>
      </c>
      <c r="AJ794" s="15" t="s">
        <v>3</v>
      </c>
      <c r="AK794" s="15" t="s">
        <v>3</v>
      </c>
      <c r="AL794" s="16" t="s">
        <v>3</v>
      </c>
      <c r="AM794" s="16" t="s">
        <v>3</v>
      </c>
      <c r="AN794" s="16" t="s">
        <v>3</v>
      </c>
      <c r="AO794" s="16" t="s">
        <v>3</v>
      </c>
      <c r="AP794" s="16" t="s">
        <v>189</v>
      </c>
      <c r="AQ794" s="16" t="s">
        <v>3</v>
      </c>
      <c r="AR794" s="16" t="s">
        <v>3</v>
      </c>
      <c r="AS794" s="16" t="s">
        <v>3</v>
      </c>
      <c r="AT794" s="16" t="s">
        <v>3</v>
      </c>
      <c r="AU794" s="11" t="s">
        <v>3</v>
      </c>
      <c r="AV794" s="11" t="s">
        <v>3</v>
      </c>
      <c r="AW794" s="11" t="s">
        <v>3</v>
      </c>
      <c r="AX794" s="17" t="str">
        <f>VLOOKUP(G794,'[1]JDA data'!$D:$E,2,0)</f>
        <v>TGA986</v>
      </c>
      <c r="AY794" s="17" t="b">
        <f t="shared" si="56"/>
        <v>1</v>
      </c>
      <c r="AZ794" s="17" t="str">
        <f t="shared" si="57"/>
        <v>SPL</v>
      </c>
    </row>
    <row r="795" spans="1:52" s="18" customFormat="1" ht="16.5" customHeight="1" x14ac:dyDescent="0.35">
      <c r="A795" s="8" t="str">
        <f>IF(N795="","-",IFERROR(VLOOKUP(N795,'[1]All Route Non-Bailment V76'!$A:$H,5,0),VLOOKUP(N795,'[1]TTVT AAT PxP Bailment EDC V76'!$A:$H,5,0)))</f>
        <v>Non Bailment</v>
      </c>
      <c r="B795" s="9" t="str">
        <f t="shared" si="55"/>
        <v>Completed</v>
      </c>
      <c r="C795" s="10">
        <f t="shared" si="58"/>
        <v>794</v>
      </c>
      <c r="D795" s="11" t="s">
        <v>194</v>
      </c>
      <c r="E795" s="12" t="s">
        <v>44</v>
      </c>
      <c r="F795" s="11" t="s">
        <v>0</v>
      </c>
      <c r="G795" s="11">
        <v>4419007</v>
      </c>
      <c r="H795" s="13" t="str">
        <f>IF(N795="","-",IFERROR(VLOOKUP(N795,'[1]All Route Non-Bailment V76'!$A:$H,7,0),VLOOKUP(N795,'[1]TTVT AAT PxP Bailment EDC V76'!$A:$H,7,0)))</f>
        <v>One way</v>
      </c>
      <c r="I795" s="11" t="s">
        <v>45</v>
      </c>
      <c r="J795" s="12">
        <f t="shared" si="54"/>
        <v>45271</v>
      </c>
      <c r="K795" s="12">
        <v>45271</v>
      </c>
      <c r="L795" s="12">
        <v>45271</v>
      </c>
      <c r="M795" s="12" t="s">
        <v>3</v>
      </c>
      <c r="N795" s="11" t="s">
        <v>545</v>
      </c>
      <c r="O795" s="13" t="str">
        <f>IF(N795="","-",IFERROR(VLOOKUP(N795,'[1]All Route Non-Bailment V76'!$A:$H,6,0),VLOOKUP(N795,'[1]TTVT AAT PxP Bailment EDC V76'!$A:$H,6,0)))</f>
        <v>21 - 30</v>
      </c>
      <c r="P795" s="11">
        <v>1</v>
      </c>
      <c r="Q795" s="11" t="s">
        <v>3</v>
      </c>
      <c r="R795" s="11" t="s">
        <v>3</v>
      </c>
      <c r="S795" s="13" t="str">
        <f>IF(N795="","-",IFERROR(VLOOKUP(N795,'[1]All Route Non-Bailment V76'!$A:$AF,32,0),VLOOKUP(N795,'[1]TTVT AAT PxP Bailment EDC V76'!$A:$AC,29,0)))</f>
        <v>6W</v>
      </c>
      <c r="T795" s="11" t="s">
        <v>48</v>
      </c>
      <c r="U795" s="11" t="s">
        <v>281</v>
      </c>
      <c r="V795" s="14" t="s">
        <v>282</v>
      </c>
      <c r="W795" s="11" t="s">
        <v>283</v>
      </c>
      <c r="X795" s="15" t="s">
        <v>344</v>
      </c>
      <c r="Y795" s="15" t="s">
        <v>345</v>
      </c>
      <c r="Z795" s="16" t="s">
        <v>3</v>
      </c>
      <c r="AA795" s="16" t="s">
        <v>3</v>
      </c>
      <c r="AB795" s="16" t="s">
        <v>3</v>
      </c>
      <c r="AC795" s="16" t="s">
        <v>3</v>
      </c>
      <c r="AD795" s="15" t="s">
        <v>3</v>
      </c>
      <c r="AE795" s="15" t="s">
        <v>3</v>
      </c>
      <c r="AF795" s="16" t="s">
        <v>3</v>
      </c>
      <c r="AG795" s="16" t="s">
        <v>3</v>
      </c>
      <c r="AH795" s="16" t="s">
        <v>3</v>
      </c>
      <c r="AI795" s="16" t="s">
        <v>3</v>
      </c>
      <c r="AJ795" s="15" t="s">
        <v>3</v>
      </c>
      <c r="AK795" s="15" t="s">
        <v>3</v>
      </c>
      <c r="AL795" s="16" t="s">
        <v>3</v>
      </c>
      <c r="AM795" s="16" t="s">
        <v>3</v>
      </c>
      <c r="AN795" s="16" t="s">
        <v>3</v>
      </c>
      <c r="AO795" s="16" t="s">
        <v>3</v>
      </c>
      <c r="AP795" s="16" t="s">
        <v>189</v>
      </c>
      <c r="AQ795" s="16" t="s">
        <v>3</v>
      </c>
      <c r="AR795" s="16" t="s">
        <v>3</v>
      </c>
      <c r="AS795" s="16" t="s">
        <v>3</v>
      </c>
      <c r="AT795" s="16" t="s">
        <v>3</v>
      </c>
      <c r="AU795" s="11" t="s">
        <v>3</v>
      </c>
      <c r="AV795" s="11" t="s">
        <v>3</v>
      </c>
      <c r="AW795" s="11" t="s">
        <v>3</v>
      </c>
      <c r="AX795" s="17" t="str">
        <f>VLOOKUP(G795,'[1]JDA data'!$D:$E,2,0)</f>
        <v>TGA986</v>
      </c>
      <c r="AY795" s="17" t="b">
        <f t="shared" si="56"/>
        <v>1</v>
      </c>
      <c r="AZ795" s="17" t="str">
        <f t="shared" si="57"/>
        <v>SBA</v>
      </c>
    </row>
    <row r="796" spans="1:52" s="18" customFormat="1" ht="16.5" customHeight="1" x14ac:dyDescent="0.35">
      <c r="A796" s="8" t="str">
        <f>IF(N796="","-",IFERROR(VLOOKUP(N796,'[1]All Route Non-Bailment V76'!$A:$H,5,0),VLOOKUP(N796,'[1]TTVT AAT PxP Bailment EDC V76'!$A:$H,5,0)))</f>
        <v>Non Bailment</v>
      </c>
      <c r="B796" s="9" t="str">
        <f t="shared" si="55"/>
        <v>Completed</v>
      </c>
      <c r="C796" s="10">
        <f t="shared" si="58"/>
        <v>795</v>
      </c>
      <c r="D796" s="11" t="s">
        <v>182</v>
      </c>
      <c r="E796" s="12" t="s">
        <v>44</v>
      </c>
      <c r="F796" s="11" t="s">
        <v>0</v>
      </c>
      <c r="G796" s="11">
        <v>4419008</v>
      </c>
      <c r="H796" s="13" t="str">
        <f>IF(N796="","-",IFERROR(VLOOKUP(N796,'[1]All Route Non-Bailment V76'!$A:$H,7,0),VLOOKUP(N796,'[1]TTVT AAT PxP Bailment EDC V76'!$A:$H,7,0)))</f>
        <v>One way</v>
      </c>
      <c r="I796" s="11" t="s">
        <v>45</v>
      </c>
      <c r="J796" s="12">
        <f t="shared" si="54"/>
        <v>45271</v>
      </c>
      <c r="K796" s="12">
        <v>45271</v>
      </c>
      <c r="L796" s="12">
        <v>45271</v>
      </c>
      <c r="M796" s="12" t="s">
        <v>3</v>
      </c>
      <c r="N796" s="11" t="s">
        <v>545</v>
      </c>
      <c r="O796" s="13" t="str">
        <f>IF(N796="","-",IFERROR(VLOOKUP(N796,'[1]All Route Non-Bailment V76'!$A:$H,6,0),VLOOKUP(N796,'[1]TTVT AAT PxP Bailment EDC V76'!$A:$H,6,0)))</f>
        <v>21 - 30</v>
      </c>
      <c r="P796" s="11">
        <v>1</v>
      </c>
      <c r="Q796" s="11" t="s">
        <v>3</v>
      </c>
      <c r="R796" s="11" t="s">
        <v>3</v>
      </c>
      <c r="S796" s="13" t="str">
        <f>IF(N796="","-",IFERROR(VLOOKUP(N796,'[1]All Route Non-Bailment V76'!$A:$AF,32,0),VLOOKUP(N796,'[1]TTVT AAT PxP Bailment EDC V76'!$A:$AC,29,0)))</f>
        <v>6W</v>
      </c>
      <c r="T796" s="11" t="s">
        <v>48</v>
      </c>
      <c r="U796" s="11" t="s">
        <v>213</v>
      </c>
      <c r="V796" s="14" t="s">
        <v>214</v>
      </c>
      <c r="W796" s="11" t="s">
        <v>215</v>
      </c>
      <c r="X796" s="15" t="s">
        <v>344</v>
      </c>
      <c r="Y796" s="15" t="s">
        <v>345</v>
      </c>
      <c r="Z796" s="16" t="s">
        <v>3</v>
      </c>
      <c r="AA796" s="16" t="s">
        <v>3</v>
      </c>
      <c r="AB796" s="16" t="s">
        <v>3</v>
      </c>
      <c r="AC796" s="16" t="s">
        <v>3</v>
      </c>
      <c r="AD796" s="15" t="s">
        <v>3</v>
      </c>
      <c r="AE796" s="15" t="s">
        <v>3</v>
      </c>
      <c r="AF796" s="16" t="s">
        <v>3</v>
      </c>
      <c r="AG796" s="16" t="s">
        <v>3</v>
      </c>
      <c r="AH796" s="16" t="s">
        <v>3</v>
      </c>
      <c r="AI796" s="16" t="s">
        <v>3</v>
      </c>
      <c r="AJ796" s="15" t="s">
        <v>3</v>
      </c>
      <c r="AK796" s="15" t="s">
        <v>3</v>
      </c>
      <c r="AL796" s="16" t="s">
        <v>3</v>
      </c>
      <c r="AM796" s="16" t="s">
        <v>3</v>
      </c>
      <c r="AN796" s="16" t="s">
        <v>3</v>
      </c>
      <c r="AO796" s="16" t="s">
        <v>3</v>
      </c>
      <c r="AP796" s="16" t="s">
        <v>189</v>
      </c>
      <c r="AQ796" s="16" t="s">
        <v>3</v>
      </c>
      <c r="AR796" s="16" t="s">
        <v>3</v>
      </c>
      <c r="AS796" s="16" t="s">
        <v>3</v>
      </c>
      <c r="AT796" s="16" t="s">
        <v>3</v>
      </c>
      <c r="AU796" s="11" t="s">
        <v>3</v>
      </c>
      <c r="AV796" s="11" t="s">
        <v>3</v>
      </c>
      <c r="AW796" s="11" t="s">
        <v>3</v>
      </c>
      <c r="AX796" s="17" t="str">
        <f>VLOOKUP(G796,'[1]JDA data'!$D:$E,2,0)</f>
        <v>TGA986</v>
      </c>
      <c r="AY796" s="17" t="b">
        <f t="shared" si="56"/>
        <v>1</v>
      </c>
      <c r="AZ796" s="17" t="str">
        <f t="shared" si="57"/>
        <v>PPGT</v>
      </c>
    </row>
    <row r="797" spans="1:52" s="18" customFormat="1" ht="16.5" customHeight="1" x14ac:dyDescent="0.35">
      <c r="A797" s="8" t="str">
        <f>IF(N797="","-",IFERROR(VLOOKUP(N797,'[1]All Route Non-Bailment V76'!$A:$H,5,0),VLOOKUP(N797,'[1]TTVT AAT PxP Bailment EDC V76'!$A:$H,5,0)))</f>
        <v>Non Bailment</v>
      </c>
      <c r="B797" s="9" t="str">
        <f t="shared" si="55"/>
        <v>Completed</v>
      </c>
      <c r="C797" s="10">
        <f t="shared" si="58"/>
        <v>796</v>
      </c>
      <c r="D797" s="11" t="s">
        <v>190</v>
      </c>
      <c r="E797" s="12" t="s">
        <v>44</v>
      </c>
      <c r="F797" s="11" t="s">
        <v>0</v>
      </c>
      <c r="G797" s="11">
        <v>4419009</v>
      </c>
      <c r="H797" s="13" t="str">
        <f>IF(N797="","-",IFERROR(VLOOKUP(N797,'[1]All Route Non-Bailment V76'!$A:$H,7,0),VLOOKUP(N797,'[1]TTVT AAT PxP Bailment EDC V76'!$A:$H,7,0)))</f>
        <v>One way</v>
      </c>
      <c r="I797" s="11" t="s">
        <v>45</v>
      </c>
      <c r="J797" s="12">
        <f t="shared" si="54"/>
        <v>45271</v>
      </c>
      <c r="K797" s="12">
        <v>45271</v>
      </c>
      <c r="L797" s="12">
        <v>45271</v>
      </c>
      <c r="M797" s="12" t="s">
        <v>3</v>
      </c>
      <c r="N797" s="11" t="s">
        <v>545</v>
      </c>
      <c r="O797" s="13" t="str">
        <f>IF(N797="","-",IFERROR(VLOOKUP(N797,'[1]All Route Non-Bailment V76'!$A:$H,6,0),VLOOKUP(N797,'[1]TTVT AAT PxP Bailment EDC V76'!$A:$H,6,0)))</f>
        <v>21 - 30</v>
      </c>
      <c r="P797" s="11">
        <v>1</v>
      </c>
      <c r="Q797" s="11" t="s">
        <v>3</v>
      </c>
      <c r="R797" s="11" t="s">
        <v>3</v>
      </c>
      <c r="S797" s="13" t="str">
        <f>IF(N797="","-",IFERROR(VLOOKUP(N797,'[1]All Route Non-Bailment V76'!$A:$AF,32,0),VLOOKUP(N797,'[1]TTVT AAT PxP Bailment EDC V76'!$A:$AC,29,0)))</f>
        <v>6W</v>
      </c>
      <c r="T797" s="11" t="s">
        <v>48</v>
      </c>
      <c r="U797" s="11" t="s">
        <v>210</v>
      </c>
      <c r="V797" s="14" t="s">
        <v>211</v>
      </c>
      <c r="W797" s="11" t="s">
        <v>212</v>
      </c>
      <c r="X797" s="15" t="s">
        <v>344</v>
      </c>
      <c r="Y797" s="15" t="s">
        <v>345</v>
      </c>
      <c r="Z797" s="16" t="s">
        <v>3</v>
      </c>
      <c r="AA797" s="16" t="s">
        <v>3</v>
      </c>
      <c r="AB797" s="16" t="s">
        <v>3</v>
      </c>
      <c r="AC797" s="16" t="s">
        <v>3</v>
      </c>
      <c r="AD797" s="15" t="s">
        <v>3</v>
      </c>
      <c r="AE797" s="15" t="s">
        <v>3</v>
      </c>
      <c r="AF797" s="16" t="s">
        <v>3</v>
      </c>
      <c r="AG797" s="16" t="s">
        <v>3</v>
      </c>
      <c r="AH797" s="16" t="s">
        <v>3</v>
      </c>
      <c r="AI797" s="16" t="s">
        <v>3</v>
      </c>
      <c r="AJ797" s="15" t="s">
        <v>3</v>
      </c>
      <c r="AK797" s="15" t="s">
        <v>3</v>
      </c>
      <c r="AL797" s="16" t="s">
        <v>3</v>
      </c>
      <c r="AM797" s="16" t="s">
        <v>3</v>
      </c>
      <c r="AN797" s="16" t="s">
        <v>3</v>
      </c>
      <c r="AO797" s="16" t="s">
        <v>3</v>
      </c>
      <c r="AP797" s="16" t="s">
        <v>189</v>
      </c>
      <c r="AQ797" s="16" t="s">
        <v>3</v>
      </c>
      <c r="AR797" s="16" t="s">
        <v>3</v>
      </c>
      <c r="AS797" s="16" t="s">
        <v>3</v>
      </c>
      <c r="AT797" s="16" t="s">
        <v>3</v>
      </c>
      <c r="AU797" s="11" t="s">
        <v>3</v>
      </c>
      <c r="AV797" s="11" t="s">
        <v>3</v>
      </c>
      <c r="AW797" s="11" t="s">
        <v>3</v>
      </c>
      <c r="AX797" s="17" t="str">
        <f>VLOOKUP(G797,'[1]JDA data'!$D:$E,2,0)</f>
        <v>TGA986</v>
      </c>
      <c r="AY797" s="17" t="b">
        <f t="shared" si="56"/>
        <v>1</v>
      </c>
      <c r="AZ797" s="17" t="str">
        <f t="shared" si="57"/>
        <v>SPL</v>
      </c>
    </row>
    <row r="798" spans="1:52" s="18" customFormat="1" ht="16.5" customHeight="1" x14ac:dyDescent="0.35">
      <c r="A798" s="8" t="str">
        <f>IF(N798="","-",IFERROR(VLOOKUP(N798,'[1]All Route Non-Bailment V76'!$A:$H,5,0),VLOOKUP(N798,'[1]TTVT AAT PxP Bailment EDC V76'!$A:$H,5,0)))</f>
        <v>Non Bailment</v>
      </c>
      <c r="B798" s="9" t="str">
        <f t="shared" si="55"/>
        <v>Completed</v>
      </c>
      <c r="C798" s="10">
        <f t="shared" si="58"/>
        <v>797</v>
      </c>
      <c r="D798" s="11" t="s">
        <v>182</v>
      </c>
      <c r="E798" s="12" t="s">
        <v>44</v>
      </c>
      <c r="F798" s="11" t="s">
        <v>0</v>
      </c>
      <c r="G798" s="11">
        <v>4405077</v>
      </c>
      <c r="H798" s="13" t="str">
        <f>IF(N798="","-",IFERROR(VLOOKUP(N798,'[1]All Route Non-Bailment V76'!$A:$H,7,0),VLOOKUP(N798,'[1]TTVT AAT PxP Bailment EDC V76'!$A:$H,7,0)))</f>
        <v>One way</v>
      </c>
      <c r="I798" s="11" t="s">
        <v>45</v>
      </c>
      <c r="J798" s="12">
        <f t="shared" si="54"/>
        <v>45271</v>
      </c>
      <c r="K798" s="12">
        <v>45271</v>
      </c>
      <c r="L798" s="12">
        <v>45271</v>
      </c>
      <c r="M798" s="12" t="s">
        <v>3</v>
      </c>
      <c r="N798" s="11" t="s">
        <v>387</v>
      </c>
      <c r="O798" s="13" t="str">
        <f>IF(N798="","-",IFERROR(VLOOKUP(N798,'[1]All Route Non-Bailment V76'!$A:$H,6,0),VLOOKUP(N798,'[1]TTVT AAT PxP Bailment EDC V76'!$A:$H,6,0)))</f>
        <v>6 - 10</v>
      </c>
      <c r="P798" s="11">
        <v>1</v>
      </c>
      <c r="Q798" s="11" t="s">
        <v>3</v>
      </c>
      <c r="R798" s="11" t="s">
        <v>3</v>
      </c>
      <c r="S798" s="13" t="str">
        <f>IF(N798="","-",IFERROR(VLOOKUP(N798,'[1]All Route Non-Bailment V76'!$A:$AF,32,0),VLOOKUP(N798,'[1]TTVT AAT PxP Bailment EDC V76'!$A:$AC,29,0)))</f>
        <v>6W</v>
      </c>
      <c r="T798" s="11" t="s">
        <v>48</v>
      </c>
      <c r="U798" s="11" t="s">
        <v>447</v>
      </c>
      <c r="V798" s="14" t="s">
        <v>377</v>
      </c>
      <c r="W798" s="11" t="s">
        <v>378</v>
      </c>
      <c r="X798" s="15" t="s">
        <v>319</v>
      </c>
      <c r="Y798" s="15" t="s">
        <v>320</v>
      </c>
      <c r="Z798" s="16" t="s">
        <v>3</v>
      </c>
      <c r="AA798" s="16" t="s">
        <v>3</v>
      </c>
      <c r="AB798" s="16" t="s">
        <v>3</v>
      </c>
      <c r="AC798" s="16" t="s">
        <v>3</v>
      </c>
      <c r="AD798" s="15" t="s">
        <v>3</v>
      </c>
      <c r="AE798" s="15" t="s">
        <v>3</v>
      </c>
      <c r="AF798" s="16" t="s">
        <v>3</v>
      </c>
      <c r="AG798" s="16" t="s">
        <v>3</v>
      </c>
      <c r="AH798" s="16" t="s">
        <v>3</v>
      </c>
      <c r="AI798" s="16" t="s">
        <v>3</v>
      </c>
      <c r="AJ798" s="15" t="s">
        <v>3</v>
      </c>
      <c r="AK798" s="15" t="s">
        <v>3</v>
      </c>
      <c r="AL798" s="16" t="s">
        <v>3</v>
      </c>
      <c r="AM798" s="16" t="s">
        <v>3</v>
      </c>
      <c r="AN798" s="16" t="s">
        <v>3</v>
      </c>
      <c r="AO798" s="16" t="s">
        <v>3</v>
      </c>
      <c r="AP798" s="16" t="s">
        <v>189</v>
      </c>
      <c r="AQ798" s="16" t="s">
        <v>3</v>
      </c>
      <c r="AR798" s="16" t="s">
        <v>3</v>
      </c>
      <c r="AS798" s="16" t="s">
        <v>3</v>
      </c>
      <c r="AT798" s="16" t="s">
        <v>3</v>
      </c>
      <c r="AU798" s="11" t="s">
        <v>3</v>
      </c>
      <c r="AV798" s="11" t="s">
        <v>3</v>
      </c>
      <c r="AW798" s="11" t="s">
        <v>3</v>
      </c>
      <c r="AX798" s="17" t="str">
        <f>VLOOKUP(G798,'[1]JDA data'!$D:$E,2,0)</f>
        <v>TGA354</v>
      </c>
      <c r="AY798" s="17" t="b">
        <f t="shared" si="56"/>
        <v>1</v>
      </c>
      <c r="AZ798" s="17" t="str">
        <f t="shared" si="57"/>
        <v>PPGT</v>
      </c>
    </row>
    <row r="799" spans="1:52" s="18" customFormat="1" ht="16.5" customHeight="1" x14ac:dyDescent="0.35">
      <c r="A799" s="8" t="str">
        <f>IF(N799="","-",IFERROR(VLOOKUP(N799,'[1]All Route Non-Bailment V76'!$A:$H,5,0),VLOOKUP(N799,'[1]TTVT AAT PxP Bailment EDC V76'!$A:$H,5,0)))</f>
        <v>Non Bailment</v>
      </c>
      <c r="B799" s="9" t="str">
        <f t="shared" si="55"/>
        <v>Completed</v>
      </c>
      <c r="C799" s="10">
        <f t="shared" si="58"/>
        <v>798</v>
      </c>
      <c r="D799" s="11" t="s">
        <v>190</v>
      </c>
      <c r="E799" s="12" t="s">
        <v>44</v>
      </c>
      <c r="F799" s="11" t="s">
        <v>0</v>
      </c>
      <c r="G799" s="11">
        <v>4405162</v>
      </c>
      <c r="H799" s="13" t="str">
        <f>IF(N799="","-",IFERROR(VLOOKUP(N799,'[1]All Route Non-Bailment V76'!$A:$H,7,0),VLOOKUP(N799,'[1]TTVT AAT PxP Bailment EDC V76'!$A:$H,7,0)))</f>
        <v>One way</v>
      </c>
      <c r="I799" s="11" t="s">
        <v>45</v>
      </c>
      <c r="J799" s="12">
        <f t="shared" ref="J799:J862" si="59">K799</f>
        <v>45271</v>
      </c>
      <c r="K799" s="12">
        <v>45271</v>
      </c>
      <c r="L799" s="12">
        <v>45271</v>
      </c>
      <c r="M799" s="12" t="s">
        <v>3</v>
      </c>
      <c r="N799" s="11" t="s">
        <v>390</v>
      </c>
      <c r="O799" s="13" t="str">
        <f>IF(N799="","-",IFERROR(VLOOKUP(N799,'[1]All Route Non-Bailment V76'!$A:$H,6,0),VLOOKUP(N799,'[1]TTVT AAT PxP Bailment EDC V76'!$A:$H,6,0)))</f>
        <v>6 - 10</v>
      </c>
      <c r="P799" s="11">
        <v>1</v>
      </c>
      <c r="Q799" s="11" t="s">
        <v>3</v>
      </c>
      <c r="R799" s="11" t="s">
        <v>3</v>
      </c>
      <c r="S799" s="13" t="str">
        <f>IF(N799="","-",IFERROR(VLOOKUP(N799,'[1]All Route Non-Bailment V76'!$A:$AF,32,0),VLOOKUP(N799,'[1]TTVT AAT PxP Bailment EDC V76'!$A:$AC,29,0)))</f>
        <v>6W</v>
      </c>
      <c r="T799" s="11" t="s">
        <v>48</v>
      </c>
      <c r="U799" s="11" t="s">
        <v>217</v>
      </c>
      <c r="V799" s="14" t="s">
        <v>218</v>
      </c>
      <c r="W799" s="11" t="s">
        <v>219</v>
      </c>
      <c r="X799" s="15" t="s">
        <v>319</v>
      </c>
      <c r="Y799" s="15" t="s">
        <v>320</v>
      </c>
      <c r="Z799" s="16" t="s">
        <v>3</v>
      </c>
      <c r="AA799" s="16" t="s">
        <v>3</v>
      </c>
      <c r="AB799" s="16" t="s">
        <v>3</v>
      </c>
      <c r="AC799" s="16" t="s">
        <v>3</v>
      </c>
      <c r="AD799" s="15" t="s">
        <v>3</v>
      </c>
      <c r="AE799" s="15" t="s">
        <v>3</v>
      </c>
      <c r="AF799" s="16" t="s">
        <v>3</v>
      </c>
      <c r="AG799" s="16" t="s">
        <v>3</v>
      </c>
      <c r="AH799" s="16" t="s">
        <v>3</v>
      </c>
      <c r="AI799" s="16" t="s">
        <v>3</v>
      </c>
      <c r="AJ799" s="15" t="s">
        <v>3</v>
      </c>
      <c r="AK799" s="15" t="s">
        <v>3</v>
      </c>
      <c r="AL799" s="16" t="s">
        <v>3</v>
      </c>
      <c r="AM799" s="16" t="s">
        <v>3</v>
      </c>
      <c r="AN799" s="16" t="s">
        <v>3</v>
      </c>
      <c r="AO799" s="16" t="s">
        <v>3</v>
      </c>
      <c r="AP799" s="16" t="s">
        <v>189</v>
      </c>
      <c r="AQ799" s="16" t="s">
        <v>3</v>
      </c>
      <c r="AR799" s="16" t="s">
        <v>3</v>
      </c>
      <c r="AS799" s="16" t="s">
        <v>3</v>
      </c>
      <c r="AT799" s="16" t="s">
        <v>3</v>
      </c>
      <c r="AU799" s="11" t="s">
        <v>3</v>
      </c>
      <c r="AV799" s="11" t="s">
        <v>3</v>
      </c>
      <c r="AW799" s="11" t="s">
        <v>3</v>
      </c>
      <c r="AX799" s="17" t="str">
        <f>VLOOKUP(G799,'[1]JDA data'!$D:$E,2,0)</f>
        <v>TGA316</v>
      </c>
      <c r="AY799" s="17" t="b">
        <f t="shared" si="56"/>
        <v>1</v>
      </c>
      <c r="AZ799" s="17" t="str">
        <f t="shared" si="57"/>
        <v>SPL</v>
      </c>
    </row>
    <row r="800" spans="1:52" s="18" customFormat="1" ht="16.5" customHeight="1" x14ac:dyDescent="0.35">
      <c r="A800" s="8" t="str">
        <f>IF(N800="","-",IFERROR(VLOOKUP(N800,'[1]All Route Non-Bailment V76'!$A:$H,5,0),VLOOKUP(N800,'[1]TTVT AAT PxP Bailment EDC V76'!$A:$H,5,0)))</f>
        <v>Non Bailment</v>
      </c>
      <c r="B800" s="9" t="str">
        <f t="shared" si="55"/>
        <v>Completed</v>
      </c>
      <c r="C800" s="10">
        <f t="shared" si="58"/>
        <v>799</v>
      </c>
      <c r="D800" s="11" t="s">
        <v>194</v>
      </c>
      <c r="E800" s="12" t="s">
        <v>44</v>
      </c>
      <c r="F800" s="11" t="s">
        <v>0</v>
      </c>
      <c r="G800" s="11">
        <v>4405164</v>
      </c>
      <c r="H800" s="13" t="str">
        <f>IF(N800="","-",IFERROR(VLOOKUP(N800,'[1]All Route Non-Bailment V76'!$A:$H,7,0),VLOOKUP(N800,'[1]TTVT AAT PxP Bailment EDC V76'!$A:$H,7,0)))</f>
        <v>One way</v>
      </c>
      <c r="I800" s="11" t="s">
        <v>45</v>
      </c>
      <c r="J800" s="12">
        <f t="shared" si="59"/>
        <v>45271</v>
      </c>
      <c r="K800" s="12">
        <v>45271</v>
      </c>
      <c r="L800" s="12">
        <v>45271</v>
      </c>
      <c r="M800" s="12" t="s">
        <v>3</v>
      </c>
      <c r="N800" s="11" t="s">
        <v>391</v>
      </c>
      <c r="O800" s="13" t="str">
        <f>IF(N800="","-",IFERROR(VLOOKUP(N800,'[1]All Route Non-Bailment V76'!$A:$H,6,0),VLOOKUP(N800,'[1]TTVT AAT PxP Bailment EDC V76'!$A:$H,6,0)))</f>
        <v>6 - 10</v>
      </c>
      <c r="P800" s="11">
        <v>1</v>
      </c>
      <c r="Q800" s="11" t="s">
        <v>3</v>
      </c>
      <c r="R800" s="11" t="s">
        <v>3</v>
      </c>
      <c r="S800" s="13" t="str">
        <f>IF(N800="","-",IFERROR(VLOOKUP(N800,'[1]All Route Non-Bailment V76'!$A:$AF,32,0),VLOOKUP(N800,'[1]TTVT AAT PxP Bailment EDC V76'!$A:$AC,29,0)))</f>
        <v>6W</v>
      </c>
      <c r="T800" s="11" t="s">
        <v>48</v>
      </c>
      <c r="U800" s="11" t="s">
        <v>281</v>
      </c>
      <c r="V800" s="14" t="s">
        <v>282</v>
      </c>
      <c r="W800" s="11" t="s">
        <v>283</v>
      </c>
      <c r="X800" s="15" t="s">
        <v>319</v>
      </c>
      <c r="Y800" s="15" t="s">
        <v>320</v>
      </c>
      <c r="Z800" s="16" t="s">
        <v>3</v>
      </c>
      <c r="AA800" s="16" t="s">
        <v>3</v>
      </c>
      <c r="AB800" s="16" t="s">
        <v>3</v>
      </c>
      <c r="AC800" s="16" t="s">
        <v>3</v>
      </c>
      <c r="AD800" s="15" t="s">
        <v>3</v>
      </c>
      <c r="AE800" s="15" t="s">
        <v>3</v>
      </c>
      <c r="AF800" s="16" t="s">
        <v>3</v>
      </c>
      <c r="AG800" s="16" t="s">
        <v>3</v>
      </c>
      <c r="AH800" s="16" t="s">
        <v>3</v>
      </c>
      <c r="AI800" s="16" t="s">
        <v>3</v>
      </c>
      <c r="AJ800" s="15" t="s">
        <v>3</v>
      </c>
      <c r="AK800" s="15" t="s">
        <v>3</v>
      </c>
      <c r="AL800" s="16" t="s">
        <v>3</v>
      </c>
      <c r="AM800" s="16" t="s">
        <v>3</v>
      </c>
      <c r="AN800" s="16" t="s">
        <v>3</v>
      </c>
      <c r="AO800" s="16" t="s">
        <v>3</v>
      </c>
      <c r="AP800" s="16" t="s">
        <v>189</v>
      </c>
      <c r="AQ800" s="16" t="s">
        <v>3</v>
      </c>
      <c r="AR800" s="16" t="s">
        <v>3</v>
      </c>
      <c r="AS800" s="16" t="s">
        <v>3</v>
      </c>
      <c r="AT800" s="16" t="s">
        <v>3</v>
      </c>
      <c r="AU800" s="11" t="s">
        <v>3</v>
      </c>
      <c r="AV800" s="11" t="s">
        <v>3</v>
      </c>
      <c r="AW800" s="11" t="s">
        <v>3</v>
      </c>
      <c r="AX800" s="17" t="str">
        <f>VLOOKUP(G800,'[1]JDA data'!$D:$E,2,0)</f>
        <v>TGA319</v>
      </c>
      <c r="AY800" s="17" t="b">
        <f t="shared" si="56"/>
        <v>1</v>
      </c>
      <c r="AZ800" s="17" t="str">
        <f t="shared" si="57"/>
        <v>SBA</v>
      </c>
    </row>
    <row r="801" spans="1:52" s="18" customFormat="1" ht="16.5" customHeight="1" x14ac:dyDescent="0.35">
      <c r="A801" s="8" t="str">
        <f>IF(N801="","-",IFERROR(VLOOKUP(N801,'[1]All Route Non-Bailment V76'!$A:$H,5,0),VLOOKUP(N801,'[1]TTVT AAT PxP Bailment EDC V76'!$A:$H,5,0)))</f>
        <v>Non Bailment</v>
      </c>
      <c r="B801" s="9" t="str">
        <f t="shared" si="55"/>
        <v>Completed</v>
      </c>
      <c r="C801" s="10">
        <f t="shared" si="58"/>
        <v>800</v>
      </c>
      <c r="D801" s="11" t="s">
        <v>182</v>
      </c>
      <c r="E801" s="12" t="s">
        <v>44</v>
      </c>
      <c r="F801" s="11" t="s">
        <v>0</v>
      </c>
      <c r="G801" s="11">
        <v>4405142</v>
      </c>
      <c r="H801" s="13" t="str">
        <f>IF(N801="","-",IFERROR(VLOOKUP(N801,'[1]All Route Non-Bailment V76'!$A:$H,7,0),VLOOKUP(N801,'[1]TTVT AAT PxP Bailment EDC V76'!$A:$H,7,0)))</f>
        <v>One way</v>
      </c>
      <c r="I801" s="11" t="s">
        <v>45</v>
      </c>
      <c r="J801" s="12">
        <f t="shared" si="59"/>
        <v>45271</v>
      </c>
      <c r="K801" s="12">
        <v>45271</v>
      </c>
      <c r="L801" s="12">
        <v>45271</v>
      </c>
      <c r="M801" s="12" t="s">
        <v>3</v>
      </c>
      <c r="N801" s="11" t="s">
        <v>392</v>
      </c>
      <c r="O801" s="13" t="str">
        <f>IF(N801="","-",IFERROR(VLOOKUP(N801,'[1]All Route Non-Bailment V76'!$A:$H,6,0),VLOOKUP(N801,'[1]TTVT AAT PxP Bailment EDC V76'!$A:$H,6,0)))</f>
        <v>6 - 10</v>
      </c>
      <c r="P801" s="11">
        <v>1</v>
      </c>
      <c r="Q801" s="11" t="s">
        <v>3</v>
      </c>
      <c r="R801" s="11" t="s">
        <v>3</v>
      </c>
      <c r="S801" s="13" t="str">
        <f>IF(N801="","-",IFERROR(VLOOKUP(N801,'[1]All Route Non-Bailment V76'!$A:$AF,32,0),VLOOKUP(N801,'[1]TTVT AAT PxP Bailment EDC V76'!$A:$AC,29,0)))</f>
        <v>6W</v>
      </c>
      <c r="T801" s="11" t="s">
        <v>48</v>
      </c>
      <c r="U801" s="11" t="s">
        <v>233</v>
      </c>
      <c r="V801" s="14" t="s">
        <v>234</v>
      </c>
      <c r="W801" s="11" t="s">
        <v>235</v>
      </c>
      <c r="X801" s="15" t="s">
        <v>319</v>
      </c>
      <c r="Y801" s="15" t="s">
        <v>320</v>
      </c>
      <c r="Z801" s="16" t="s">
        <v>3</v>
      </c>
      <c r="AA801" s="16" t="s">
        <v>3</v>
      </c>
      <c r="AB801" s="16" t="s">
        <v>3</v>
      </c>
      <c r="AC801" s="16" t="s">
        <v>3</v>
      </c>
      <c r="AD801" s="15" t="s">
        <v>3</v>
      </c>
      <c r="AE801" s="15" t="s">
        <v>3</v>
      </c>
      <c r="AF801" s="16" t="s">
        <v>3</v>
      </c>
      <c r="AG801" s="16" t="s">
        <v>3</v>
      </c>
      <c r="AH801" s="16" t="s">
        <v>3</v>
      </c>
      <c r="AI801" s="16" t="s">
        <v>3</v>
      </c>
      <c r="AJ801" s="15" t="s">
        <v>3</v>
      </c>
      <c r="AK801" s="15" t="s">
        <v>3</v>
      </c>
      <c r="AL801" s="16" t="s">
        <v>3</v>
      </c>
      <c r="AM801" s="16" t="s">
        <v>3</v>
      </c>
      <c r="AN801" s="16" t="s">
        <v>3</v>
      </c>
      <c r="AO801" s="16" t="s">
        <v>3</v>
      </c>
      <c r="AP801" s="16" t="s">
        <v>189</v>
      </c>
      <c r="AQ801" s="16" t="s">
        <v>3</v>
      </c>
      <c r="AR801" s="16" t="s">
        <v>3</v>
      </c>
      <c r="AS801" s="16" t="s">
        <v>3</v>
      </c>
      <c r="AT801" s="16" t="s">
        <v>3</v>
      </c>
      <c r="AU801" s="11" t="s">
        <v>3</v>
      </c>
      <c r="AV801" s="11" t="s">
        <v>3</v>
      </c>
      <c r="AW801" s="11" t="s">
        <v>3</v>
      </c>
      <c r="AX801" s="17" t="str">
        <f>VLOOKUP(G801,'[1]JDA data'!$D:$E,2,0)</f>
        <v>TGA315</v>
      </c>
      <c r="AY801" s="17" t="b">
        <f t="shared" si="56"/>
        <v>1</v>
      </c>
      <c r="AZ801" s="17" t="str">
        <f t="shared" si="57"/>
        <v>PPGT</v>
      </c>
    </row>
    <row r="802" spans="1:52" s="18" customFormat="1" ht="16.5" customHeight="1" x14ac:dyDescent="0.35">
      <c r="A802" s="8" t="str">
        <f>IF(N802="","-",IFERROR(VLOOKUP(N802,'[1]All Route Non-Bailment V76'!$A:$H,5,0),VLOOKUP(N802,'[1]TTVT AAT PxP Bailment EDC V76'!$A:$H,5,0)))</f>
        <v>Non Bailment</v>
      </c>
      <c r="B802" s="9" t="str">
        <f t="shared" si="55"/>
        <v>Completed</v>
      </c>
      <c r="C802" s="10">
        <f t="shared" si="58"/>
        <v>801</v>
      </c>
      <c r="D802" s="11" t="s">
        <v>190</v>
      </c>
      <c r="E802" s="12" t="s">
        <v>44</v>
      </c>
      <c r="F802" s="11" t="s">
        <v>0</v>
      </c>
      <c r="G802" s="11">
        <v>4405163</v>
      </c>
      <c r="H802" s="13" t="str">
        <f>IF(N802="","-",IFERROR(VLOOKUP(N802,'[1]All Route Non-Bailment V76'!$A:$H,7,0),VLOOKUP(N802,'[1]TTVT AAT PxP Bailment EDC V76'!$A:$H,7,0)))</f>
        <v>One way</v>
      </c>
      <c r="I802" s="11" t="s">
        <v>45</v>
      </c>
      <c r="J802" s="12">
        <f t="shared" si="59"/>
        <v>45271</v>
      </c>
      <c r="K802" s="12">
        <v>45271</v>
      </c>
      <c r="L802" s="12">
        <v>45271</v>
      </c>
      <c r="M802" s="12" t="s">
        <v>3</v>
      </c>
      <c r="N802" s="11" t="s">
        <v>393</v>
      </c>
      <c r="O802" s="13" t="str">
        <f>IF(N802="","-",IFERROR(VLOOKUP(N802,'[1]All Route Non-Bailment V76'!$A:$H,6,0),VLOOKUP(N802,'[1]TTVT AAT PxP Bailment EDC V76'!$A:$H,6,0)))</f>
        <v>6 - 10</v>
      </c>
      <c r="P802" s="11">
        <v>1</v>
      </c>
      <c r="Q802" s="11" t="s">
        <v>3</v>
      </c>
      <c r="R802" s="11" t="s">
        <v>3</v>
      </c>
      <c r="S802" s="13" t="str">
        <f>IF(N802="","-",IFERROR(VLOOKUP(N802,'[1]All Route Non-Bailment V76'!$A:$AF,32,0),VLOOKUP(N802,'[1]TTVT AAT PxP Bailment EDC V76'!$A:$AC,29,0)))</f>
        <v>6W</v>
      </c>
      <c r="T802" s="11" t="s">
        <v>48</v>
      </c>
      <c r="U802" s="11" t="s">
        <v>247</v>
      </c>
      <c r="V802" s="14" t="s">
        <v>248</v>
      </c>
      <c r="W802" s="11" t="s">
        <v>249</v>
      </c>
      <c r="X802" s="15" t="s">
        <v>319</v>
      </c>
      <c r="Y802" s="15" t="s">
        <v>320</v>
      </c>
      <c r="Z802" s="16" t="s">
        <v>3</v>
      </c>
      <c r="AA802" s="16" t="s">
        <v>3</v>
      </c>
      <c r="AB802" s="16" t="s">
        <v>3</v>
      </c>
      <c r="AC802" s="16" t="s">
        <v>3</v>
      </c>
      <c r="AD802" s="15" t="s">
        <v>3</v>
      </c>
      <c r="AE802" s="15" t="s">
        <v>3</v>
      </c>
      <c r="AF802" s="16" t="s">
        <v>3</v>
      </c>
      <c r="AG802" s="16" t="s">
        <v>3</v>
      </c>
      <c r="AH802" s="16" t="s">
        <v>3</v>
      </c>
      <c r="AI802" s="16" t="s">
        <v>3</v>
      </c>
      <c r="AJ802" s="15" t="s">
        <v>3</v>
      </c>
      <c r="AK802" s="15" t="s">
        <v>3</v>
      </c>
      <c r="AL802" s="16" t="s">
        <v>3</v>
      </c>
      <c r="AM802" s="16" t="s">
        <v>3</v>
      </c>
      <c r="AN802" s="16" t="s">
        <v>3</v>
      </c>
      <c r="AO802" s="16" t="s">
        <v>3</v>
      </c>
      <c r="AP802" s="16" t="s">
        <v>189</v>
      </c>
      <c r="AQ802" s="16" t="s">
        <v>3</v>
      </c>
      <c r="AR802" s="16" t="s">
        <v>3</v>
      </c>
      <c r="AS802" s="16" t="s">
        <v>3</v>
      </c>
      <c r="AT802" s="16" t="s">
        <v>3</v>
      </c>
      <c r="AU802" s="11" t="s">
        <v>3</v>
      </c>
      <c r="AV802" s="11" t="s">
        <v>3</v>
      </c>
      <c r="AW802" s="11" t="s">
        <v>3</v>
      </c>
      <c r="AX802" s="17" t="str">
        <f>VLOOKUP(G802,'[1]JDA data'!$D:$E,2,0)</f>
        <v>TGA318</v>
      </c>
      <c r="AY802" s="17" t="b">
        <f t="shared" si="56"/>
        <v>1</v>
      </c>
      <c r="AZ802" s="17" t="str">
        <f t="shared" si="57"/>
        <v>SPL</v>
      </c>
    </row>
    <row r="803" spans="1:52" s="18" customFormat="1" ht="16.5" customHeight="1" x14ac:dyDescent="0.35">
      <c r="A803" s="8" t="str">
        <f>IF(N803="","-",IFERROR(VLOOKUP(N803,'[1]All Route Non-Bailment V76'!$A:$H,5,0),VLOOKUP(N803,'[1]TTVT AAT PxP Bailment EDC V76'!$A:$H,5,0)))</f>
        <v>Non Bailment</v>
      </c>
      <c r="B803" s="9" t="str">
        <f t="shared" si="55"/>
        <v>Completed</v>
      </c>
      <c r="C803" s="10">
        <f t="shared" si="58"/>
        <v>802</v>
      </c>
      <c r="D803" s="11" t="s">
        <v>182</v>
      </c>
      <c r="E803" s="12" t="s">
        <v>44</v>
      </c>
      <c r="F803" s="11" t="s">
        <v>0</v>
      </c>
      <c r="G803" s="11">
        <v>4405145</v>
      </c>
      <c r="H803" s="13" t="str">
        <f>IF(N803="","-",IFERROR(VLOOKUP(N803,'[1]All Route Non-Bailment V76'!$A:$H,7,0),VLOOKUP(N803,'[1]TTVT AAT PxP Bailment EDC V76'!$A:$H,7,0)))</f>
        <v>One way</v>
      </c>
      <c r="I803" s="11" t="s">
        <v>45</v>
      </c>
      <c r="J803" s="12">
        <f t="shared" si="59"/>
        <v>45271</v>
      </c>
      <c r="K803" s="12">
        <v>45271</v>
      </c>
      <c r="L803" s="12">
        <v>45271</v>
      </c>
      <c r="M803" s="12" t="s">
        <v>3</v>
      </c>
      <c r="N803" s="11" t="s">
        <v>394</v>
      </c>
      <c r="O803" s="13" t="str">
        <f>IF(N803="","-",IFERROR(VLOOKUP(N803,'[1]All Route Non-Bailment V76'!$A:$H,6,0),VLOOKUP(N803,'[1]TTVT AAT PxP Bailment EDC V76'!$A:$H,6,0)))</f>
        <v>6 - 10</v>
      </c>
      <c r="P803" s="11">
        <v>1</v>
      </c>
      <c r="Q803" s="11" t="s">
        <v>3</v>
      </c>
      <c r="R803" s="11" t="s">
        <v>3</v>
      </c>
      <c r="S803" s="13" t="str">
        <f>IF(N803="","-",IFERROR(VLOOKUP(N803,'[1]All Route Non-Bailment V76'!$A:$AF,32,0),VLOOKUP(N803,'[1]TTVT AAT PxP Bailment EDC V76'!$A:$AC,29,0)))</f>
        <v>6W</v>
      </c>
      <c r="T803" s="11" t="s">
        <v>48</v>
      </c>
      <c r="U803" s="11" t="s">
        <v>201</v>
      </c>
      <c r="V803" s="14" t="s">
        <v>202</v>
      </c>
      <c r="W803" s="11" t="s">
        <v>203</v>
      </c>
      <c r="X803" s="15" t="s">
        <v>319</v>
      </c>
      <c r="Y803" s="15" t="s">
        <v>320</v>
      </c>
      <c r="Z803" s="16" t="s">
        <v>3</v>
      </c>
      <c r="AA803" s="16" t="s">
        <v>3</v>
      </c>
      <c r="AB803" s="16" t="s">
        <v>3</v>
      </c>
      <c r="AC803" s="16" t="s">
        <v>3</v>
      </c>
      <c r="AD803" s="15" t="s">
        <v>3</v>
      </c>
      <c r="AE803" s="15" t="s">
        <v>3</v>
      </c>
      <c r="AF803" s="16" t="s">
        <v>3</v>
      </c>
      <c r="AG803" s="16" t="s">
        <v>3</v>
      </c>
      <c r="AH803" s="16" t="s">
        <v>3</v>
      </c>
      <c r="AI803" s="16" t="s">
        <v>3</v>
      </c>
      <c r="AJ803" s="15" t="s">
        <v>3</v>
      </c>
      <c r="AK803" s="15" t="s">
        <v>3</v>
      </c>
      <c r="AL803" s="16" t="s">
        <v>3</v>
      </c>
      <c r="AM803" s="16" t="s">
        <v>3</v>
      </c>
      <c r="AN803" s="16" t="s">
        <v>3</v>
      </c>
      <c r="AO803" s="16" t="s">
        <v>3</v>
      </c>
      <c r="AP803" s="16" t="s">
        <v>189</v>
      </c>
      <c r="AQ803" s="16" t="s">
        <v>3</v>
      </c>
      <c r="AR803" s="16" t="s">
        <v>3</v>
      </c>
      <c r="AS803" s="16" t="s">
        <v>3</v>
      </c>
      <c r="AT803" s="16" t="s">
        <v>3</v>
      </c>
      <c r="AU803" s="11" t="s">
        <v>3</v>
      </c>
      <c r="AV803" s="11" t="s">
        <v>3</v>
      </c>
      <c r="AW803" s="11" t="s">
        <v>3</v>
      </c>
      <c r="AX803" s="17" t="str">
        <f>VLOOKUP(G803,'[1]JDA data'!$D:$E,2,0)</f>
        <v>TGA317</v>
      </c>
      <c r="AY803" s="17" t="b">
        <f t="shared" si="56"/>
        <v>1</v>
      </c>
      <c r="AZ803" s="17" t="str">
        <f t="shared" si="57"/>
        <v>PPGT</v>
      </c>
    </row>
    <row r="804" spans="1:52" s="18" customFormat="1" ht="16.5" customHeight="1" x14ac:dyDescent="0.35">
      <c r="A804" s="8" t="str">
        <f>IF(N804="","-",IFERROR(VLOOKUP(N804,'[1]All Route Non-Bailment V76'!$A:$H,5,0),VLOOKUP(N804,'[1]TTVT AAT PxP Bailment EDC V76'!$A:$H,5,0)))</f>
        <v>Non Bailment</v>
      </c>
      <c r="B804" s="9" t="str">
        <f t="shared" si="55"/>
        <v>Completed</v>
      </c>
      <c r="C804" s="10">
        <f t="shared" si="58"/>
        <v>803</v>
      </c>
      <c r="D804" s="11" t="s">
        <v>190</v>
      </c>
      <c r="E804" s="12" t="s">
        <v>44</v>
      </c>
      <c r="F804" s="11" t="s">
        <v>0</v>
      </c>
      <c r="G804" s="11">
        <v>4405161</v>
      </c>
      <c r="H804" s="13" t="str">
        <f>IF(N804="","-",IFERROR(VLOOKUP(N804,'[1]All Route Non-Bailment V76'!$A:$H,7,0),VLOOKUP(N804,'[1]TTVT AAT PxP Bailment EDC V76'!$A:$H,7,0)))</f>
        <v>One way</v>
      </c>
      <c r="I804" s="11" t="s">
        <v>45</v>
      </c>
      <c r="J804" s="12">
        <f t="shared" si="59"/>
        <v>45271</v>
      </c>
      <c r="K804" s="12">
        <v>45271</v>
      </c>
      <c r="L804" s="12">
        <v>45271</v>
      </c>
      <c r="M804" s="12" t="s">
        <v>3</v>
      </c>
      <c r="N804" s="11" t="s">
        <v>395</v>
      </c>
      <c r="O804" s="13" t="str">
        <f>IF(N804="","-",IFERROR(VLOOKUP(N804,'[1]All Route Non-Bailment V76'!$A:$H,6,0),VLOOKUP(N804,'[1]TTVT AAT PxP Bailment EDC V76'!$A:$H,6,0)))</f>
        <v>6 - 10</v>
      </c>
      <c r="P804" s="11">
        <v>1</v>
      </c>
      <c r="Q804" s="11" t="s">
        <v>3</v>
      </c>
      <c r="R804" s="11" t="s">
        <v>3</v>
      </c>
      <c r="S804" s="13" t="str">
        <f>IF(N804="","-",IFERROR(VLOOKUP(N804,'[1]All Route Non-Bailment V76'!$A:$AF,32,0),VLOOKUP(N804,'[1]TTVT AAT PxP Bailment EDC V76'!$A:$AC,29,0)))</f>
        <v>6W</v>
      </c>
      <c r="T804" s="11" t="s">
        <v>48</v>
      </c>
      <c r="U804" s="11" t="s">
        <v>236</v>
      </c>
      <c r="V804" s="14" t="s">
        <v>237</v>
      </c>
      <c r="W804" s="11" t="s">
        <v>238</v>
      </c>
      <c r="X804" s="15" t="s">
        <v>319</v>
      </c>
      <c r="Y804" s="15" t="s">
        <v>320</v>
      </c>
      <c r="Z804" s="16" t="s">
        <v>3</v>
      </c>
      <c r="AA804" s="16" t="s">
        <v>3</v>
      </c>
      <c r="AB804" s="16" t="s">
        <v>3</v>
      </c>
      <c r="AC804" s="16" t="s">
        <v>3</v>
      </c>
      <c r="AD804" s="15" t="s">
        <v>3</v>
      </c>
      <c r="AE804" s="15" t="s">
        <v>3</v>
      </c>
      <c r="AF804" s="16" t="s">
        <v>3</v>
      </c>
      <c r="AG804" s="16" t="s">
        <v>3</v>
      </c>
      <c r="AH804" s="16" t="s">
        <v>3</v>
      </c>
      <c r="AI804" s="16" t="s">
        <v>3</v>
      </c>
      <c r="AJ804" s="15" t="s">
        <v>3</v>
      </c>
      <c r="AK804" s="15" t="s">
        <v>3</v>
      </c>
      <c r="AL804" s="16" t="s">
        <v>3</v>
      </c>
      <c r="AM804" s="16" t="s">
        <v>3</v>
      </c>
      <c r="AN804" s="16" t="s">
        <v>3</v>
      </c>
      <c r="AO804" s="16" t="s">
        <v>3</v>
      </c>
      <c r="AP804" s="16" t="s">
        <v>189</v>
      </c>
      <c r="AQ804" s="16" t="s">
        <v>3</v>
      </c>
      <c r="AR804" s="16" t="s">
        <v>3</v>
      </c>
      <c r="AS804" s="16" t="s">
        <v>3</v>
      </c>
      <c r="AT804" s="16" t="s">
        <v>3</v>
      </c>
      <c r="AU804" s="11" t="s">
        <v>3</v>
      </c>
      <c r="AV804" s="11" t="s">
        <v>3</v>
      </c>
      <c r="AW804" s="11" t="s">
        <v>3</v>
      </c>
      <c r="AX804" s="17" t="str">
        <f>VLOOKUP(G804,'[1]JDA data'!$D:$E,2,0)</f>
        <v>TGA314</v>
      </c>
      <c r="AY804" s="17" t="b">
        <f t="shared" si="56"/>
        <v>1</v>
      </c>
      <c r="AZ804" s="17" t="str">
        <f t="shared" si="57"/>
        <v>SPL</v>
      </c>
    </row>
    <row r="805" spans="1:52" s="18" customFormat="1" ht="16.5" customHeight="1" x14ac:dyDescent="0.35">
      <c r="A805" s="8" t="str">
        <f>IF(N805="","-",IFERROR(VLOOKUP(N805,'[1]All Route Non-Bailment V76'!$A:$H,5,0),VLOOKUP(N805,'[1]TTVT AAT PxP Bailment EDC V76'!$A:$H,5,0)))</f>
        <v>Non Bailment</v>
      </c>
      <c r="B805" s="9" t="str">
        <f t="shared" si="55"/>
        <v>Completed</v>
      </c>
      <c r="C805" s="10">
        <f t="shared" si="58"/>
        <v>804</v>
      </c>
      <c r="D805" s="11" t="s">
        <v>194</v>
      </c>
      <c r="E805" s="12" t="s">
        <v>44</v>
      </c>
      <c r="F805" s="11" t="s">
        <v>0</v>
      </c>
      <c r="G805" s="11">
        <v>4419010</v>
      </c>
      <c r="H805" s="13" t="str">
        <f>IF(N805="","-",IFERROR(VLOOKUP(N805,'[1]All Route Non-Bailment V76'!$A:$H,7,0),VLOOKUP(N805,'[1]TTVT AAT PxP Bailment EDC V76'!$A:$H,7,0)))</f>
        <v>One way</v>
      </c>
      <c r="I805" s="11" t="s">
        <v>45</v>
      </c>
      <c r="J805" s="12">
        <f t="shared" si="59"/>
        <v>45271</v>
      </c>
      <c r="K805" s="12">
        <v>45271</v>
      </c>
      <c r="L805" s="12">
        <v>45271</v>
      </c>
      <c r="M805" s="12" t="s">
        <v>3</v>
      </c>
      <c r="N805" s="11" t="s">
        <v>395</v>
      </c>
      <c r="O805" s="13" t="str">
        <f>IF(N805="","-",IFERROR(VLOOKUP(N805,'[1]All Route Non-Bailment V76'!$A:$H,6,0),VLOOKUP(N805,'[1]TTVT AAT PxP Bailment EDC V76'!$A:$H,6,0)))</f>
        <v>6 - 10</v>
      </c>
      <c r="P805" s="11">
        <v>1</v>
      </c>
      <c r="Q805" s="11" t="s">
        <v>3</v>
      </c>
      <c r="R805" s="11" t="s">
        <v>3</v>
      </c>
      <c r="S805" s="13" t="str">
        <f>IF(N805="","-",IFERROR(VLOOKUP(N805,'[1]All Route Non-Bailment V76'!$A:$AF,32,0),VLOOKUP(N805,'[1]TTVT AAT PxP Bailment EDC V76'!$A:$AC,29,0)))</f>
        <v>6W</v>
      </c>
      <c r="T805" s="11" t="s">
        <v>48</v>
      </c>
      <c r="U805" s="11" t="s">
        <v>204</v>
      </c>
      <c r="V805" s="14" t="s">
        <v>205</v>
      </c>
      <c r="W805" s="11" t="s">
        <v>206</v>
      </c>
      <c r="X805" s="15" t="s">
        <v>319</v>
      </c>
      <c r="Y805" s="15" t="s">
        <v>320</v>
      </c>
      <c r="Z805" s="16" t="s">
        <v>3</v>
      </c>
      <c r="AA805" s="16" t="s">
        <v>3</v>
      </c>
      <c r="AB805" s="16" t="s">
        <v>3</v>
      </c>
      <c r="AC805" s="16" t="s">
        <v>3</v>
      </c>
      <c r="AD805" s="15" t="s">
        <v>3</v>
      </c>
      <c r="AE805" s="15" t="s">
        <v>3</v>
      </c>
      <c r="AF805" s="16" t="s">
        <v>3</v>
      </c>
      <c r="AG805" s="16" t="s">
        <v>3</v>
      </c>
      <c r="AH805" s="16" t="s">
        <v>3</v>
      </c>
      <c r="AI805" s="16" t="s">
        <v>3</v>
      </c>
      <c r="AJ805" s="15" t="s">
        <v>3</v>
      </c>
      <c r="AK805" s="15" t="s">
        <v>3</v>
      </c>
      <c r="AL805" s="16" t="s">
        <v>3</v>
      </c>
      <c r="AM805" s="16" t="s">
        <v>3</v>
      </c>
      <c r="AN805" s="16" t="s">
        <v>3</v>
      </c>
      <c r="AO805" s="16" t="s">
        <v>3</v>
      </c>
      <c r="AP805" s="16" t="s">
        <v>189</v>
      </c>
      <c r="AQ805" s="16" t="s">
        <v>3</v>
      </c>
      <c r="AR805" s="16" t="s">
        <v>3</v>
      </c>
      <c r="AS805" s="16" t="s">
        <v>3</v>
      </c>
      <c r="AT805" s="16" t="s">
        <v>3</v>
      </c>
      <c r="AU805" s="11" t="s">
        <v>3</v>
      </c>
      <c r="AV805" s="11" t="s">
        <v>3</v>
      </c>
      <c r="AW805" s="11" t="s">
        <v>3</v>
      </c>
      <c r="AX805" s="17" t="str">
        <f>VLOOKUP(G805,'[1]JDA data'!$D:$E,2,0)</f>
        <v>TGA314</v>
      </c>
      <c r="AY805" s="17" t="b">
        <f t="shared" si="56"/>
        <v>1</v>
      </c>
      <c r="AZ805" s="17" t="str">
        <f t="shared" si="57"/>
        <v>SBA</v>
      </c>
    </row>
    <row r="806" spans="1:52" s="18" customFormat="1" ht="16.5" customHeight="1" x14ac:dyDescent="0.35">
      <c r="A806" s="8" t="str">
        <f>IF(N806="","-",IFERROR(VLOOKUP(N806,'[1]All Route Non-Bailment V76'!$A:$H,5,0),VLOOKUP(N806,'[1]TTVT AAT PxP Bailment EDC V76'!$A:$H,5,0)))</f>
        <v>Non Bailment</v>
      </c>
      <c r="B806" s="9" t="str">
        <f t="shared" si="55"/>
        <v>Completed</v>
      </c>
      <c r="C806" s="10">
        <f t="shared" si="58"/>
        <v>805</v>
      </c>
      <c r="D806" s="11" t="s">
        <v>182</v>
      </c>
      <c r="E806" s="12" t="s">
        <v>44</v>
      </c>
      <c r="F806" s="11" t="s">
        <v>0</v>
      </c>
      <c r="G806" s="11">
        <v>4419011</v>
      </c>
      <c r="H806" s="13" t="str">
        <f>IF(N806="","-",IFERROR(VLOOKUP(N806,'[1]All Route Non-Bailment V76'!$A:$H,7,0),VLOOKUP(N806,'[1]TTVT AAT PxP Bailment EDC V76'!$A:$H,7,0)))</f>
        <v>One way</v>
      </c>
      <c r="I806" s="11" t="s">
        <v>45</v>
      </c>
      <c r="J806" s="12">
        <f t="shared" si="59"/>
        <v>45271</v>
      </c>
      <c r="K806" s="12">
        <v>45271</v>
      </c>
      <c r="L806" s="12">
        <v>45271</v>
      </c>
      <c r="M806" s="12" t="s">
        <v>3</v>
      </c>
      <c r="N806" s="11" t="s">
        <v>395</v>
      </c>
      <c r="O806" s="13" t="str">
        <f>IF(N806="","-",IFERROR(VLOOKUP(N806,'[1]All Route Non-Bailment V76'!$A:$H,6,0),VLOOKUP(N806,'[1]TTVT AAT PxP Bailment EDC V76'!$A:$H,6,0)))</f>
        <v>6 - 10</v>
      </c>
      <c r="P806" s="11">
        <v>1</v>
      </c>
      <c r="Q806" s="11" t="s">
        <v>3</v>
      </c>
      <c r="R806" s="11" t="s">
        <v>3</v>
      </c>
      <c r="S806" s="13" t="str">
        <f>IF(N806="","-",IFERROR(VLOOKUP(N806,'[1]All Route Non-Bailment V76'!$A:$AF,32,0),VLOOKUP(N806,'[1]TTVT AAT PxP Bailment EDC V76'!$A:$AC,29,0)))</f>
        <v>6W</v>
      </c>
      <c r="T806" s="11" t="s">
        <v>48</v>
      </c>
      <c r="U806" s="11" t="s">
        <v>207</v>
      </c>
      <c r="V806" s="14" t="s">
        <v>208</v>
      </c>
      <c r="W806" s="11" t="s">
        <v>209</v>
      </c>
      <c r="X806" s="15" t="s">
        <v>319</v>
      </c>
      <c r="Y806" s="15" t="s">
        <v>320</v>
      </c>
      <c r="Z806" s="16" t="s">
        <v>3</v>
      </c>
      <c r="AA806" s="16" t="s">
        <v>3</v>
      </c>
      <c r="AB806" s="16" t="s">
        <v>3</v>
      </c>
      <c r="AC806" s="16" t="s">
        <v>3</v>
      </c>
      <c r="AD806" s="15" t="s">
        <v>3</v>
      </c>
      <c r="AE806" s="15" t="s">
        <v>3</v>
      </c>
      <c r="AF806" s="16" t="s">
        <v>3</v>
      </c>
      <c r="AG806" s="16" t="s">
        <v>3</v>
      </c>
      <c r="AH806" s="16" t="s">
        <v>3</v>
      </c>
      <c r="AI806" s="16" t="s">
        <v>3</v>
      </c>
      <c r="AJ806" s="15" t="s">
        <v>3</v>
      </c>
      <c r="AK806" s="15" t="s">
        <v>3</v>
      </c>
      <c r="AL806" s="16" t="s">
        <v>3</v>
      </c>
      <c r="AM806" s="16" t="s">
        <v>3</v>
      </c>
      <c r="AN806" s="16" t="s">
        <v>3</v>
      </c>
      <c r="AO806" s="16" t="s">
        <v>3</v>
      </c>
      <c r="AP806" s="16" t="s">
        <v>189</v>
      </c>
      <c r="AQ806" s="16" t="s">
        <v>3</v>
      </c>
      <c r="AR806" s="16" t="s">
        <v>3</v>
      </c>
      <c r="AS806" s="16" t="s">
        <v>3</v>
      </c>
      <c r="AT806" s="16" t="s">
        <v>3</v>
      </c>
      <c r="AU806" s="11" t="s">
        <v>3</v>
      </c>
      <c r="AV806" s="11" t="s">
        <v>3</v>
      </c>
      <c r="AW806" s="11" t="s">
        <v>3</v>
      </c>
      <c r="AX806" s="17" t="str">
        <f>VLOOKUP(G806,'[1]JDA data'!$D:$E,2,0)</f>
        <v>TGA314</v>
      </c>
      <c r="AY806" s="17" t="b">
        <f t="shared" si="56"/>
        <v>1</v>
      </c>
      <c r="AZ806" s="17" t="str">
        <f t="shared" si="57"/>
        <v>PPGT</v>
      </c>
    </row>
    <row r="807" spans="1:52" s="18" customFormat="1" ht="16.5" customHeight="1" x14ac:dyDescent="0.35">
      <c r="A807" s="8" t="str">
        <f>IF(N807="","-",IFERROR(VLOOKUP(N807,'[1]All Route Non-Bailment V76'!$A:$H,5,0),VLOOKUP(N807,'[1]TTVT AAT PxP Bailment EDC V76'!$A:$H,5,0)))</f>
        <v>Non Bailment</v>
      </c>
      <c r="B807" s="9" t="str">
        <f t="shared" si="55"/>
        <v>Completed</v>
      </c>
      <c r="C807" s="10">
        <f t="shared" si="58"/>
        <v>806</v>
      </c>
      <c r="D807" s="11" t="s">
        <v>190</v>
      </c>
      <c r="E807" s="12" t="s">
        <v>44</v>
      </c>
      <c r="F807" s="11" t="s">
        <v>0</v>
      </c>
      <c r="G807" s="11">
        <v>4419012</v>
      </c>
      <c r="H807" s="13" t="str">
        <f>IF(N807="","-",IFERROR(VLOOKUP(N807,'[1]All Route Non-Bailment V76'!$A:$H,7,0),VLOOKUP(N807,'[1]TTVT AAT PxP Bailment EDC V76'!$A:$H,7,0)))</f>
        <v>One way</v>
      </c>
      <c r="I807" s="11" t="s">
        <v>45</v>
      </c>
      <c r="J807" s="12">
        <f t="shared" si="59"/>
        <v>45271</v>
      </c>
      <c r="K807" s="12">
        <v>45271</v>
      </c>
      <c r="L807" s="12">
        <v>45271</v>
      </c>
      <c r="M807" s="12" t="s">
        <v>3</v>
      </c>
      <c r="N807" s="11" t="s">
        <v>395</v>
      </c>
      <c r="O807" s="13" t="str">
        <f>IF(N807="","-",IFERROR(VLOOKUP(N807,'[1]All Route Non-Bailment V76'!$A:$H,6,0),VLOOKUP(N807,'[1]TTVT AAT PxP Bailment EDC V76'!$A:$H,6,0)))</f>
        <v>6 - 10</v>
      </c>
      <c r="P807" s="11">
        <v>1</v>
      </c>
      <c r="Q807" s="11" t="s">
        <v>3</v>
      </c>
      <c r="R807" s="11" t="s">
        <v>3</v>
      </c>
      <c r="S807" s="13" t="str">
        <f>IF(N807="","-",IFERROR(VLOOKUP(N807,'[1]All Route Non-Bailment V76'!$A:$AF,32,0),VLOOKUP(N807,'[1]TTVT AAT PxP Bailment EDC V76'!$A:$AC,29,0)))</f>
        <v>6W</v>
      </c>
      <c r="T807" s="11" t="s">
        <v>48</v>
      </c>
      <c r="U807" s="11" t="s">
        <v>226</v>
      </c>
      <c r="V807" s="14" t="s">
        <v>227</v>
      </c>
      <c r="W807" s="11" t="s">
        <v>228</v>
      </c>
      <c r="X807" s="15" t="s">
        <v>319</v>
      </c>
      <c r="Y807" s="15" t="s">
        <v>320</v>
      </c>
      <c r="Z807" s="16" t="s">
        <v>3</v>
      </c>
      <c r="AA807" s="16" t="s">
        <v>3</v>
      </c>
      <c r="AB807" s="16" t="s">
        <v>3</v>
      </c>
      <c r="AC807" s="16" t="s">
        <v>3</v>
      </c>
      <c r="AD807" s="15" t="s">
        <v>3</v>
      </c>
      <c r="AE807" s="15" t="s">
        <v>3</v>
      </c>
      <c r="AF807" s="16" t="s">
        <v>3</v>
      </c>
      <c r="AG807" s="16" t="s">
        <v>3</v>
      </c>
      <c r="AH807" s="16" t="s">
        <v>3</v>
      </c>
      <c r="AI807" s="16" t="s">
        <v>3</v>
      </c>
      <c r="AJ807" s="15" t="s">
        <v>3</v>
      </c>
      <c r="AK807" s="15" t="s">
        <v>3</v>
      </c>
      <c r="AL807" s="16" t="s">
        <v>3</v>
      </c>
      <c r="AM807" s="16" t="s">
        <v>3</v>
      </c>
      <c r="AN807" s="16" t="s">
        <v>3</v>
      </c>
      <c r="AO807" s="16" t="s">
        <v>3</v>
      </c>
      <c r="AP807" s="16" t="s">
        <v>189</v>
      </c>
      <c r="AQ807" s="16" t="s">
        <v>3</v>
      </c>
      <c r="AR807" s="16" t="s">
        <v>3</v>
      </c>
      <c r="AS807" s="16" t="s">
        <v>3</v>
      </c>
      <c r="AT807" s="16" t="s">
        <v>3</v>
      </c>
      <c r="AU807" s="11" t="s">
        <v>3</v>
      </c>
      <c r="AV807" s="11" t="s">
        <v>3</v>
      </c>
      <c r="AW807" s="11" t="s">
        <v>3</v>
      </c>
      <c r="AX807" s="17" t="str">
        <f>VLOOKUP(G807,'[1]JDA data'!$D:$E,2,0)</f>
        <v>TGA314</v>
      </c>
      <c r="AY807" s="17" t="b">
        <f t="shared" si="56"/>
        <v>1</v>
      </c>
      <c r="AZ807" s="17" t="str">
        <f t="shared" si="57"/>
        <v>SPL</v>
      </c>
    </row>
    <row r="808" spans="1:52" s="18" customFormat="1" ht="16.5" customHeight="1" x14ac:dyDescent="0.35">
      <c r="A808" s="8" t="str">
        <f>IF(N808="","-",IFERROR(VLOOKUP(N808,'[1]All Route Non-Bailment V76'!$A:$H,5,0),VLOOKUP(N808,'[1]TTVT AAT PxP Bailment EDC V76'!$A:$H,5,0)))</f>
        <v>Non Bailment</v>
      </c>
      <c r="B808" s="9" t="str">
        <f t="shared" si="55"/>
        <v>Completed</v>
      </c>
      <c r="C808" s="10">
        <f t="shared" si="58"/>
        <v>807</v>
      </c>
      <c r="D808" s="11" t="s">
        <v>182</v>
      </c>
      <c r="E808" s="12" t="s">
        <v>44</v>
      </c>
      <c r="F808" s="11" t="s">
        <v>0</v>
      </c>
      <c r="G808" s="11">
        <v>4419013</v>
      </c>
      <c r="H808" s="13" t="str">
        <f>IF(N808="","-",IFERROR(VLOOKUP(N808,'[1]All Route Non-Bailment V76'!$A:$H,7,0),VLOOKUP(N808,'[1]TTVT AAT PxP Bailment EDC V76'!$A:$H,7,0)))</f>
        <v>One way</v>
      </c>
      <c r="I808" s="11" t="s">
        <v>45</v>
      </c>
      <c r="J808" s="12">
        <f t="shared" si="59"/>
        <v>45271</v>
      </c>
      <c r="K808" s="12">
        <v>45271</v>
      </c>
      <c r="L808" s="12">
        <v>45271</v>
      </c>
      <c r="M808" s="12" t="s">
        <v>3</v>
      </c>
      <c r="N808" s="11" t="s">
        <v>395</v>
      </c>
      <c r="O808" s="13" t="str">
        <f>IF(N808="","-",IFERROR(VLOOKUP(N808,'[1]All Route Non-Bailment V76'!$A:$H,6,0),VLOOKUP(N808,'[1]TTVT AAT PxP Bailment EDC V76'!$A:$H,6,0)))</f>
        <v>6 - 10</v>
      </c>
      <c r="P808" s="11">
        <v>1</v>
      </c>
      <c r="Q808" s="11" t="s">
        <v>3</v>
      </c>
      <c r="R808" s="11" t="s">
        <v>3</v>
      </c>
      <c r="S808" s="13" t="str">
        <f>IF(N808="","-",IFERROR(VLOOKUP(N808,'[1]All Route Non-Bailment V76'!$A:$AF,32,0),VLOOKUP(N808,'[1]TTVT AAT PxP Bailment EDC V76'!$A:$AC,29,0)))</f>
        <v>6W</v>
      </c>
      <c r="T808" s="11" t="s">
        <v>48</v>
      </c>
      <c r="U808" s="11" t="s">
        <v>239</v>
      </c>
      <c r="V808" s="14" t="s">
        <v>240</v>
      </c>
      <c r="W808" s="11" t="s">
        <v>241</v>
      </c>
      <c r="X808" s="15" t="s">
        <v>319</v>
      </c>
      <c r="Y808" s="15" t="s">
        <v>320</v>
      </c>
      <c r="Z808" s="16" t="s">
        <v>3</v>
      </c>
      <c r="AA808" s="16" t="s">
        <v>3</v>
      </c>
      <c r="AB808" s="16" t="s">
        <v>3</v>
      </c>
      <c r="AC808" s="16" t="s">
        <v>3</v>
      </c>
      <c r="AD808" s="15" t="s">
        <v>3</v>
      </c>
      <c r="AE808" s="15" t="s">
        <v>3</v>
      </c>
      <c r="AF808" s="16" t="s">
        <v>3</v>
      </c>
      <c r="AG808" s="16" t="s">
        <v>3</v>
      </c>
      <c r="AH808" s="16" t="s">
        <v>3</v>
      </c>
      <c r="AI808" s="16" t="s">
        <v>3</v>
      </c>
      <c r="AJ808" s="15" t="s">
        <v>3</v>
      </c>
      <c r="AK808" s="15" t="s">
        <v>3</v>
      </c>
      <c r="AL808" s="16" t="s">
        <v>3</v>
      </c>
      <c r="AM808" s="16" t="s">
        <v>3</v>
      </c>
      <c r="AN808" s="16" t="s">
        <v>3</v>
      </c>
      <c r="AO808" s="16" t="s">
        <v>3</v>
      </c>
      <c r="AP808" s="16" t="s">
        <v>189</v>
      </c>
      <c r="AQ808" s="16" t="s">
        <v>3</v>
      </c>
      <c r="AR808" s="16" t="s">
        <v>3</v>
      </c>
      <c r="AS808" s="16" t="s">
        <v>3</v>
      </c>
      <c r="AT808" s="16" t="s">
        <v>3</v>
      </c>
      <c r="AU808" s="11" t="s">
        <v>3</v>
      </c>
      <c r="AV808" s="11" t="s">
        <v>3</v>
      </c>
      <c r="AW808" s="11" t="s">
        <v>3</v>
      </c>
      <c r="AX808" s="17" t="str">
        <f>VLOOKUP(G808,'[1]JDA data'!$D:$E,2,0)</f>
        <v>TGA314</v>
      </c>
      <c r="AY808" s="17" t="b">
        <f t="shared" si="56"/>
        <v>1</v>
      </c>
      <c r="AZ808" s="17" t="str">
        <f t="shared" si="57"/>
        <v>PPGT</v>
      </c>
    </row>
    <row r="809" spans="1:52" s="18" customFormat="1" ht="16.5" customHeight="1" x14ac:dyDescent="0.35">
      <c r="A809" s="8" t="str">
        <f>IF(N809="","-",IFERROR(VLOOKUP(N809,'[1]All Route Non-Bailment V76'!$A:$H,5,0),VLOOKUP(N809,'[1]TTVT AAT PxP Bailment EDC V76'!$A:$H,5,0)))</f>
        <v>Non Bailment</v>
      </c>
      <c r="B809" s="9" t="str">
        <f t="shared" si="55"/>
        <v>Completed</v>
      </c>
      <c r="C809" s="10">
        <f t="shared" si="58"/>
        <v>808</v>
      </c>
      <c r="D809" s="11" t="s">
        <v>190</v>
      </c>
      <c r="E809" s="12" t="s">
        <v>44</v>
      </c>
      <c r="F809" s="11" t="s">
        <v>0</v>
      </c>
      <c r="G809" s="11">
        <v>4419014</v>
      </c>
      <c r="H809" s="13" t="str">
        <f>IF(N809="","-",IFERROR(VLOOKUP(N809,'[1]All Route Non-Bailment V76'!$A:$H,7,0),VLOOKUP(N809,'[1]TTVT AAT PxP Bailment EDC V76'!$A:$H,7,0)))</f>
        <v>One way</v>
      </c>
      <c r="I809" s="11" t="s">
        <v>45</v>
      </c>
      <c r="J809" s="12">
        <f t="shared" si="59"/>
        <v>45271</v>
      </c>
      <c r="K809" s="12">
        <v>45271</v>
      </c>
      <c r="L809" s="12">
        <v>45271</v>
      </c>
      <c r="M809" s="12" t="s">
        <v>3</v>
      </c>
      <c r="N809" s="11" t="s">
        <v>395</v>
      </c>
      <c r="O809" s="13" t="str">
        <f>IF(N809="","-",IFERROR(VLOOKUP(N809,'[1]All Route Non-Bailment V76'!$A:$H,6,0),VLOOKUP(N809,'[1]TTVT AAT PxP Bailment EDC V76'!$A:$H,6,0)))</f>
        <v>6 - 10</v>
      </c>
      <c r="P809" s="11">
        <v>1</v>
      </c>
      <c r="Q809" s="11" t="s">
        <v>3</v>
      </c>
      <c r="R809" s="11" t="s">
        <v>3</v>
      </c>
      <c r="S809" s="13" t="str">
        <f>IF(N809="","-",IFERROR(VLOOKUP(N809,'[1]All Route Non-Bailment V76'!$A:$AF,32,0),VLOOKUP(N809,'[1]TTVT AAT PxP Bailment EDC V76'!$A:$AC,29,0)))</f>
        <v>6W</v>
      </c>
      <c r="T809" s="11" t="s">
        <v>48</v>
      </c>
      <c r="U809" s="11" t="s">
        <v>236</v>
      </c>
      <c r="V809" s="14" t="s">
        <v>237</v>
      </c>
      <c r="W809" s="11" t="s">
        <v>238</v>
      </c>
      <c r="X809" s="15" t="s">
        <v>319</v>
      </c>
      <c r="Y809" s="15" t="s">
        <v>320</v>
      </c>
      <c r="Z809" s="16" t="s">
        <v>3</v>
      </c>
      <c r="AA809" s="16" t="s">
        <v>3</v>
      </c>
      <c r="AB809" s="16" t="s">
        <v>3</v>
      </c>
      <c r="AC809" s="16" t="s">
        <v>3</v>
      </c>
      <c r="AD809" s="15" t="s">
        <v>3</v>
      </c>
      <c r="AE809" s="15" t="s">
        <v>3</v>
      </c>
      <c r="AF809" s="16" t="s">
        <v>3</v>
      </c>
      <c r="AG809" s="16" t="s">
        <v>3</v>
      </c>
      <c r="AH809" s="16" t="s">
        <v>3</v>
      </c>
      <c r="AI809" s="16" t="s">
        <v>3</v>
      </c>
      <c r="AJ809" s="15" t="s">
        <v>3</v>
      </c>
      <c r="AK809" s="15" t="s">
        <v>3</v>
      </c>
      <c r="AL809" s="16" t="s">
        <v>3</v>
      </c>
      <c r="AM809" s="16" t="s">
        <v>3</v>
      </c>
      <c r="AN809" s="16" t="s">
        <v>3</v>
      </c>
      <c r="AO809" s="16" t="s">
        <v>3</v>
      </c>
      <c r="AP809" s="16" t="s">
        <v>189</v>
      </c>
      <c r="AQ809" s="16" t="s">
        <v>3</v>
      </c>
      <c r="AR809" s="16" t="s">
        <v>3</v>
      </c>
      <c r="AS809" s="16" t="s">
        <v>3</v>
      </c>
      <c r="AT809" s="16" t="s">
        <v>3</v>
      </c>
      <c r="AU809" s="11" t="s">
        <v>3</v>
      </c>
      <c r="AV809" s="11" t="s">
        <v>3</v>
      </c>
      <c r="AW809" s="11" t="s">
        <v>3</v>
      </c>
      <c r="AX809" s="17" t="str">
        <f>VLOOKUP(G809,'[1]JDA data'!$D:$E,2,0)</f>
        <v>TGA314</v>
      </c>
      <c r="AY809" s="17" t="b">
        <f t="shared" si="56"/>
        <v>1</v>
      </c>
      <c r="AZ809" s="17" t="str">
        <f t="shared" si="57"/>
        <v>SPL</v>
      </c>
    </row>
    <row r="810" spans="1:52" s="18" customFormat="1" ht="16.5" customHeight="1" x14ac:dyDescent="0.35">
      <c r="A810" s="8" t="str">
        <f>IF(N810="","-",IFERROR(VLOOKUP(N810,'[1]All Route Non-Bailment V76'!$A:$H,5,0),VLOOKUP(N810,'[1]TTVT AAT PxP Bailment EDC V76'!$A:$H,5,0)))</f>
        <v>Non Bailment</v>
      </c>
      <c r="B810" s="9" t="str">
        <f t="shared" si="55"/>
        <v>Completed</v>
      </c>
      <c r="C810" s="10">
        <f t="shared" si="58"/>
        <v>809</v>
      </c>
      <c r="D810" s="11" t="s">
        <v>229</v>
      </c>
      <c r="E810" s="12" t="s">
        <v>44</v>
      </c>
      <c r="F810" s="11" t="s">
        <v>0</v>
      </c>
      <c r="G810" s="11">
        <v>4419015</v>
      </c>
      <c r="H810" s="13" t="str">
        <f>IF(N810="","-",IFERROR(VLOOKUP(N810,'[1]All Route Non-Bailment V76'!$A:$H,7,0),VLOOKUP(N810,'[1]TTVT AAT PxP Bailment EDC V76'!$A:$H,7,0)))</f>
        <v>One way</v>
      </c>
      <c r="I810" s="11" t="s">
        <v>45</v>
      </c>
      <c r="J810" s="12">
        <f t="shared" si="59"/>
        <v>45271</v>
      </c>
      <c r="K810" s="12">
        <v>45271</v>
      </c>
      <c r="L810" s="12">
        <v>45271</v>
      </c>
      <c r="M810" s="12" t="s">
        <v>3</v>
      </c>
      <c r="N810" s="11" t="s">
        <v>395</v>
      </c>
      <c r="O810" s="13" t="str">
        <f>IF(N810="","-",IFERROR(VLOOKUP(N810,'[1]All Route Non-Bailment V76'!$A:$H,6,0),VLOOKUP(N810,'[1]TTVT AAT PxP Bailment EDC V76'!$A:$H,6,0)))</f>
        <v>6 - 10</v>
      </c>
      <c r="P810" s="11">
        <v>1</v>
      </c>
      <c r="Q810" s="11" t="s">
        <v>3</v>
      </c>
      <c r="R810" s="11" t="s">
        <v>3</v>
      </c>
      <c r="S810" s="13" t="str">
        <f>IF(N810="","-",IFERROR(VLOOKUP(N810,'[1]All Route Non-Bailment V76'!$A:$AF,32,0),VLOOKUP(N810,'[1]TTVT AAT PxP Bailment EDC V76'!$A:$AC,29,0)))</f>
        <v>6W</v>
      </c>
      <c r="T810" s="11" t="s">
        <v>48</v>
      </c>
      <c r="U810" s="11" t="s">
        <v>230</v>
      </c>
      <c r="V810" s="14" t="s">
        <v>231</v>
      </c>
      <c r="W810" s="11" t="s">
        <v>232</v>
      </c>
      <c r="X810" s="15" t="s">
        <v>319</v>
      </c>
      <c r="Y810" s="15" t="s">
        <v>320</v>
      </c>
      <c r="Z810" s="16" t="s">
        <v>3</v>
      </c>
      <c r="AA810" s="16" t="s">
        <v>3</v>
      </c>
      <c r="AB810" s="16" t="s">
        <v>3</v>
      </c>
      <c r="AC810" s="16" t="s">
        <v>3</v>
      </c>
      <c r="AD810" s="15" t="s">
        <v>3</v>
      </c>
      <c r="AE810" s="15" t="s">
        <v>3</v>
      </c>
      <c r="AF810" s="16" t="s">
        <v>3</v>
      </c>
      <c r="AG810" s="16" t="s">
        <v>3</v>
      </c>
      <c r="AH810" s="16" t="s">
        <v>3</v>
      </c>
      <c r="AI810" s="16" t="s">
        <v>3</v>
      </c>
      <c r="AJ810" s="15" t="s">
        <v>3</v>
      </c>
      <c r="AK810" s="15" t="s">
        <v>3</v>
      </c>
      <c r="AL810" s="16" t="s">
        <v>3</v>
      </c>
      <c r="AM810" s="16" t="s">
        <v>3</v>
      </c>
      <c r="AN810" s="16" t="s">
        <v>3</v>
      </c>
      <c r="AO810" s="16" t="s">
        <v>3</v>
      </c>
      <c r="AP810" s="16" t="s">
        <v>189</v>
      </c>
      <c r="AQ810" s="16" t="s">
        <v>3</v>
      </c>
      <c r="AR810" s="16" t="s">
        <v>3</v>
      </c>
      <c r="AS810" s="16" t="s">
        <v>3</v>
      </c>
      <c r="AT810" s="16" t="s">
        <v>3</v>
      </c>
      <c r="AU810" s="11" t="s">
        <v>3</v>
      </c>
      <c r="AV810" s="11" t="s">
        <v>3</v>
      </c>
      <c r="AW810" s="11" t="s">
        <v>3</v>
      </c>
      <c r="AX810" s="17" t="str">
        <f>VLOOKUP(G810,'[1]JDA data'!$D:$E,2,0)</f>
        <v>TGA314</v>
      </c>
      <c r="AY810" s="17" t="b">
        <f t="shared" si="56"/>
        <v>1</v>
      </c>
      <c r="AZ810" s="17" t="str">
        <f t="shared" si="57"/>
        <v>RRCS</v>
      </c>
    </row>
    <row r="811" spans="1:52" s="18" customFormat="1" ht="16.5" customHeight="1" x14ac:dyDescent="0.35">
      <c r="A811" s="8" t="str">
        <f>IF(N811="","-",IFERROR(VLOOKUP(N811,'[1]All Route Non-Bailment V76'!$A:$H,5,0),VLOOKUP(N811,'[1]TTVT AAT PxP Bailment EDC V76'!$A:$H,5,0)))</f>
        <v>Non Bailment</v>
      </c>
      <c r="B811" s="9" t="str">
        <f t="shared" si="55"/>
        <v>Completed</v>
      </c>
      <c r="C811" s="10">
        <f t="shared" si="58"/>
        <v>810</v>
      </c>
      <c r="D811" s="11" t="s">
        <v>182</v>
      </c>
      <c r="E811" s="12" t="s">
        <v>44</v>
      </c>
      <c r="F811" s="11" t="s">
        <v>0</v>
      </c>
      <c r="G811" s="11">
        <v>4419016</v>
      </c>
      <c r="H811" s="13" t="str">
        <f>IF(N811="","-",IFERROR(VLOOKUP(N811,'[1]All Route Non-Bailment V76'!$A:$H,7,0),VLOOKUP(N811,'[1]TTVT AAT PxP Bailment EDC V76'!$A:$H,7,0)))</f>
        <v>One way</v>
      </c>
      <c r="I811" s="11" t="s">
        <v>45</v>
      </c>
      <c r="J811" s="12">
        <f t="shared" si="59"/>
        <v>45271</v>
      </c>
      <c r="K811" s="12">
        <v>45271</v>
      </c>
      <c r="L811" s="12">
        <v>45271</v>
      </c>
      <c r="M811" s="12" t="s">
        <v>3</v>
      </c>
      <c r="N811" s="11" t="s">
        <v>368</v>
      </c>
      <c r="O811" s="13" t="str">
        <f>IF(N811="","-",IFERROR(VLOOKUP(N811,'[1]All Route Non-Bailment V76'!$A:$H,6,0),VLOOKUP(N811,'[1]TTVT AAT PxP Bailment EDC V76'!$A:$H,6,0)))</f>
        <v>11 - 20</v>
      </c>
      <c r="P811" s="11">
        <v>1</v>
      </c>
      <c r="Q811" s="11" t="s">
        <v>3</v>
      </c>
      <c r="R811" s="11" t="s">
        <v>3</v>
      </c>
      <c r="S811" s="13" t="str">
        <f>IF(N811="","-",IFERROR(VLOOKUP(N811,'[1]All Route Non-Bailment V76'!$A:$AF,32,0),VLOOKUP(N811,'[1]TTVT AAT PxP Bailment EDC V76'!$A:$AC,29,0)))</f>
        <v>6W</v>
      </c>
      <c r="T811" s="11" t="s">
        <v>48</v>
      </c>
      <c r="U811" s="11" t="s">
        <v>201</v>
      </c>
      <c r="V811" s="14" t="s">
        <v>202</v>
      </c>
      <c r="W811" s="11" t="s">
        <v>203</v>
      </c>
      <c r="X811" s="15" t="s">
        <v>369</v>
      </c>
      <c r="Y811" s="15" t="s">
        <v>370</v>
      </c>
      <c r="Z811" s="16" t="s">
        <v>3</v>
      </c>
      <c r="AA811" s="16" t="s">
        <v>3</v>
      </c>
      <c r="AB811" s="16" t="s">
        <v>3</v>
      </c>
      <c r="AC811" s="16" t="s">
        <v>3</v>
      </c>
      <c r="AD811" s="15" t="s">
        <v>3</v>
      </c>
      <c r="AE811" s="15" t="s">
        <v>3</v>
      </c>
      <c r="AF811" s="16" t="s">
        <v>3</v>
      </c>
      <c r="AG811" s="16" t="s">
        <v>3</v>
      </c>
      <c r="AH811" s="16" t="s">
        <v>3</v>
      </c>
      <c r="AI811" s="16" t="s">
        <v>3</v>
      </c>
      <c r="AJ811" s="15" t="s">
        <v>3</v>
      </c>
      <c r="AK811" s="15" t="s">
        <v>3</v>
      </c>
      <c r="AL811" s="16" t="s">
        <v>3</v>
      </c>
      <c r="AM811" s="16" t="s">
        <v>3</v>
      </c>
      <c r="AN811" s="16" t="s">
        <v>3</v>
      </c>
      <c r="AO811" s="16" t="s">
        <v>3</v>
      </c>
      <c r="AP811" s="16" t="s">
        <v>189</v>
      </c>
      <c r="AQ811" s="16" t="s">
        <v>3</v>
      </c>
      <c r="AR811" s="16" t="s">
        <v>3</v>
      </c>
      <c r="AS811" s="16" t="s">
        <v>3</v>
      </c>
      <c r="AT811" s="16" t="s">
        <v>3</v>
      </c>
      <c r="AU811" s="11" t="s">
        <v>3</v>
      </c>
      <c r="AV811" s="11" t="s">
        <v>3</v>
      </c>
      <c r="AW811" s="11" t="s">
        <v>3</v>
      </c>
      <c r="AX811" s="17" t="str">
        <f>VLOOKUP(G811,'[1]JDA data'!$D:$E,2,0)</f>
        <v>TGA185</v>
      </c>
      <c r="AY811" s="17" t="b">
        <f t="shared" si="56"/>
        <v>1</v>
      </c>
      <c r="AZ811" s="17" t="str">
        <f t="shared" si="57"/>
        <v>PPGT</v>
      </c>
    </row>
    <row r="812" spans="1:52" s="18" customFormat="1" ht="16.5" customHeight="1" x14ac:dyDescent="0.35">
      <c r="A812" s="8" t="str">
        <f>IF(N812="","-",IFERROR(VLOOKUP(N812,'[1]All Route Non-Bailment V76'!$A:$H,5,0),VLOOKUP(N812,'[1]TTVT AAT PxP Bailment EDC V76'!$A:$H,5,0)))</f>
        <v>Non Bailment</v>
      </c>
      <c r="B812" s="9" t="str">
        <f t="shared" si="55"/>
        <v>Completed</v>
      </c>
      <c r="C812" s="10">
        <f t="shared" si="58"/>
        <v>811</v>
      </c>
      <c r="D812" s="11" t="s">
        <v>190</v>
      </c>
      <c r="E812" s="12" t="s">
        <v>44</v>
      </c>
      <c r="F812" s="11" t="s">
        <v>0</v>
      </c>
      <c r="G812" s="11">
        <v>4419017</v>
      </c>
      <c r="H812" s="13" t="str">
        <f>IF(N812="","-",IFERROR(VLOOKUP(N812,'[1]All Route Non-Bailment V76'!$A:$H,7,0),VLOOKUP(N812,'[1]TTVT AAT PxP Bailment EDC V76'!$A:$H,7,0)))</f>
        <v>One way</v>
      </c>
      <c r="I812" s="11" t="s">
        <v>45</v>
      </c>
      <c r="J812" s="12">
        <f t="shared" si="59"/>
        <v>45271</v>
      </c>
      <c r="K812" s="12">
        <v>45271</v>
      </c>
      <c r="L812" s="12">
        <v>45271</v>
      </c>
      <c r="M812" s="12" t="s">
        <v>3</v>
      </c>
      <c r="N812" s="11" t="s">
        <v>368</v>
      </c>
      <c r="O812" s="13" t="str">
        <f>IF(N812="","-",IFERROR(VLOOKUP(N812,'[1]All Route Non-Bailment V76'!$A:$H,6,0),VLOOKUP(N812,'[1]TTVT AAT PxP Bailment EDC V76'!$A:$H,6,0)))</f>
        <v>11 - 20</v>
      </c>
      <c r="P812" s="11">
        <v>1</v>
      </c>
      <c r="Q812" s="11" t="s">
        <v>3</v>
      </c>
      <c r="R812" s="11" t="s">
        <v>3</v>
      </c>
      <c r="S812" s="13" t="str">
        <f>IF(N812="","-",IFERROR(VLOOKUP(N812,'[1]All Route Non-Bailment V76'!$A:$AF,32,0),VLOOKUP(N812,'[1]TTVT AAT PxP Bailment EDC V76'!$A:$AC,29,0)))</f>
        <v>6W</v>
      </c>
      <c r="T812" s="11" t="s">
        <v>48</v>
      </c>
      <c r="U812" s="11" t="s">
        <v>191</v>
      </c>
      <c r="V812" s="14" t="s">
        <v>192</v>
      </c>
      <c r="W812" s="11" t="s">
        <v>193</v>
      </c>
      <c r="X812" s="15" t="s">
        <v>369</v>
      </c>
      <c r="Y812" s="15" t="s">
        <v>370</v>
      </c>
      <c r="Z812" s="16" t="s">
        <v>3</v>
      </c>
      <c r="AA812" s="16" t="s">
        <v>3</v>
      </c>
      <c r="AB812" s="16" t="s">
        <v>3</v>
      </c>
      <c r="AC812" s="16" t="s">
        <v>3</v>
      </c>
      <c r="AD812" s="15" t="s">
        <v>3</v>
      </c>
      <c r="AE812" s="15" t="s">
        <v>3</v>
      </c>
      <c r="AF812" s="16" t="s">
        <v>3</v>
      </c>
      <c r="AG812" s="16" t="s">
        <v>3</v>
      </c>
      <c r="AH812" s="16" t="s">
        <v>3</v>
      </c>
      <c r="AI812" s="16" t="s">
        <v>3</v>
      </c>
      <c r="AJ812" s="15" t="s">
        <v>3</v>
      </c>
      <c r="AK812" s="15" t="s">
        <v>3</v>
      </c>
      <c r="AL812" s="16" t="s">
        <v>3</v>
      </c>
      <c r="AM812" s="16" t="s">
        <v>3</v>
      </c>
      <c r="AN812" s="16" t="s">
        <v>3</v>
      </c>
      <c r="AO812" s="16" t="s">
        <v>3</v>
      </c>
      <c r="AP812" s="16" t="s">
        <v>189</v>
      </c>
      <c r="AQ812" s="16" t="s">
        <v>3</v>
      </c>
      <c r="AR812" s="16" t="s">
        <v>3</v>
      </c>
      <c r="AS812" s="16" t="s">
        <v>3</v>
      </c>
      <c r="AT812" s="16" t="s">
        <v>3</v>
      </c>
      <c r="AU812" s="11" t="s">
        <v>3</v>
      </c>
      <c r="AV812" s="11" t="s">
        <v>3</v>
      </c>
      <c r="AW812" s="11" t="s">
        <v>3</v>
      </c>
      <c r="AX812" s="17" t="str">
        <f>VLOOKUP(G812,'[1]JDA data'!$D:$E,2,0)</f>
        <v>TGA185</v>
      </c>
      <c r="AY812" s="17" t="b">
        <f t="shared" si="56"/>
        <v>1</v>
      </c>
      <c r="AZ812" s="17" t="str">
        <f t="shared" si="57"/>
        <v>SPL</v>
      </c>
    </row>
    <row r="813" spans="1:52" s="18" customFormat="1" ht="16.5" customHeight="1" x14ac:dyDescent="0.35">
      <c r="A813" s="8" t="str">
        <f>IF(N813="","-",IFERROR(VLOOKUP(N813,'[1]All Route Non-Bailment V76'!$A:$H,5,0),VLOOKUP(N813,'[1]TTVT AAT PxP Bailment EDC V76'!$A:$H,5,0)))</f>
        <v>Non Bailment</v>
      </c>
      <c r="B813" s="9" t="str">
        <f t="shared" si="55"/>
        <v>Completed</v>
      </c>
      <c r="C813" s="10">
        <f t="shared" si="58"/>
        <v>812</v>
      </c>
      <c r="D813" s="11" t="s">
        <v>194</v>
      </c>
      <c r="E813" s="12" t="s">
        <v>44</v>
      </c>
      <c r="F813" s="11" t="s">
        <v>0</v>
      </c>
      <c r="G813" s="11">
        <v>4419018</v>
      </c>
      <c r="H813" s="13" t="str">
        <f>IF(N813="","-",IFERROR(VLOOKUP(N813,'[1]All Route Non-Bailment V76'!$A:$H,7,0),VLOOKUP(N813,'[1]TTVT AAT PxP Bailment EDC V76'!$A:$H,7,0)))</f>
        <v>One way</v>
      </c>
      <c r="I813" s="11" t="s">
        <v>45</v>
      </c>
      <c r="J813" s="12">
        <f t="shared" si="59"/>
        <v>45271</v>
      </c>
      <c r="K813" s="12">
        <v>45271</v>
      </c>
      <c r="L813" s="12">
        <v>45271</v>
      </c>
      <c r="M813" s="12" t="s">
        <v>3</v>
      </c>
      <c r="N813" s="11" t="s">
        <v>368</v>
      </c>
      <c r="O813" s="13" t="str">
        <f>IF(N813="","-",IFERROR(VLOOKUP(N813,'[1]All Route Non-Bailment V76'!$A:$H,6,0),VLOOKUP(N813,'[1]TTVT AAT PxP Bailment EDC V76'!$A:$H,6,0)))</f>
        <v>11 - 20</v>
      </c>
      <c r="P813" s="11">
        <v>1</v>
      </c>
      <c r="Q813" s="11" t="s">
        <v>3</v>
      </c>
      <c r="R813" s="11" t="s">
        <v>3</v>
      </c>
      <c r="S813" s="13" t="str">
        <f>IF(N813="","-",IFERROR(VLOOKUP(N813,'[1]All Route Non-Bailment V76'!$A:$AF,32,0),VLOOKUP(N813,'[1]TTVT AAT PxP Bailment EDC V76'!$A:$AC,29,0)))</f>
        <v>6W</v>
      </c>
      <c r="T813" s="11" t="s">
        <v>48</v>
      </c>
      <c r="U813" s="11" t="s">
        <v>253</v>
      </c>
      <c r="V813" s="14" t="s">
        <v>254</v>
      </c>
      <c r="W813" s="11" t="s">
        <v>255</v>
      </c>
      <c r="X813" s="15" t="s">
        <v>369</v>
      </c>
      <c r="Y813" s="15" t="s">
        <v>370</v>
      </c>
      <c r="Z813" s="16" t="s">
        <v>3</v>
      </c>
      <c r="AA813" s="16" t="s">
        <v>3</v>
      </c>
      <c r="AB813" s="16" t="s">
        <v>3</v>
      </c>
      <c r="AC813" s="16" t="s">
        <v>3</v>
      </c>
      <c r="AD813" s="15" t="s">
        <v>3</v>
      </c>
      <c r="AE813" s="15" t="s">
        <v>3</v>
      </c>
      <c r="AF813" s="16" t="s">
        <v>3</v>
      </c>
      <c r="AG813" s="16" t="s">
        <v>3</v>
      </c>
      <c r="AH813" s="16" t="s">
        <v>3</v>
      </c>
      <c r="AI813" s="16" t="s">
        <v>3</v>
      </c>
      <c r="AJ813" s="15" t="s">
        <v>3</v>
      </c>
      <c r="AK813" s="15" t="s">
        <v>3</v>
      </c>
      <c r="AL813" s="16" t="s">
        <v>3</v>
      </c>
      <c r="AM813" s="16" t="s">
        <v>3</v>
      </c>
      <c r="AN813" s="16" t="s">
        <v>3</v>
      </c>
      <c r="AO813" s="16" t="s">
        <v>3</v>
      </c>
      <c r="AP813" s="16" t="s">
        <v>189</v>
      </c>
      <c r="AQ813" s="16" t="s">
        <v>3</v>
      </c>
      <c r="AR813" s="16" t="s">
        <v>3</v>
      </c>
      <c r="AS813" s="16" t="s">
        <v>3</v>
      </c>
      <c r="AT813" s="16" t="s">
        <v>3</v>
      </c>
      <c r="AU813" s="11" t="s">
        <v>3</v>
      </c>
      <c r="AV813" s="11" t="s">
        <v>3</v>
      </c>
      <c r="AW813" s="11" t="s">
        <v>3</v>
      </c>
      <c r="AX813" s="17" t="str">
        <f>VLOOKUP(G813,'[1]JDA data'!$D:$E,2,0)</f>
        <v>TGA185</v>
      </c>
      <c r="AY813" s="17" t="b">
        <f t="shared" si="56"/>
        <v>1</v>
      </c>
      <c r="AZ813" s="17" t="str">
        <f t="shared" si="57"/>
        <v>SBA</v>
      </c>
    </row>
    <row r="814" spans="1:52" s="18" customFormat="1" ht="16.5" customHeight="1" x14ac:dyDescent="0.35">
      <c r="A814" s="8" t="str">
        <f>IF(N814="","-",IFERROR(VLOOKUP(N814,'[1]All Route Non-Bailment V76'!$A:$H,5,0),VLOOKUP(N814,'[1]TTVT AAT PxP Bailment EDC V76'!$A:$H,5,0)))</f>
        <v>Non Bailment</v>
      </c>
      <c r="B814" s="9" t="str">
        <f t="shared" si="55"/>
        <v>Completed</v>
      </c>
      <c r="C814" s="10">
        <f t="shared" si="58"/>
        <v>813</v>
      </c>
      <c r="D814" s="11" t="s">
        <v>182</v>
      </c>
      <c r="E814" s="12" t="s">
        <v>44</v>
      </c>
      <c r="F814" s="11" t="s">
        <v>0</v>
      </c>
      <c r="G814" s="11">
        <v>4419019</v>
      </c>
      <c r="H814" s="13" t="str">
        <f>IF(N814="","-",IFERROR(VLOOKUP(N814,'[1]All Route Non-Bailment V76'!$A:$H,7,0),VLOOKUP(N814,'[1]TTVT AAT PxP Bailment EDC V76'!$A:$H,7,0)))</f>
        <v>One way</v>
      </c>
      <c r="I814" s="11" t="s">
        <v>45</v>
      </c>
      <c r="J814" s="12">
        <f t="shared" si="59"/>
        <v>45271</v>
      </c>
      <c r="K814" s="12">
        <v>45271</v>
      </c>
      <c r="L814" s="12">
        <v>45271</v>
      </c>
      <c r="M814" s="12" t="s">
        <v>3</v>
      </c>
      <c r="N814" s="11" t="s">
        <v>368</v>
      </c>
      <c r="O814" s="13" t="str">
        <f>IF(N814="","-",IFERROR(VLOOKUP(N814,'[1]All Route Non-Bailment V76'!$A:$H,6,0),VLOOKUP(N814,'[1]TTVT AAT PxP Bailment EDC V76'!$A:$H,6,0)))</f>
        <v>11 - 20</v>
      </c>
      <c r="P814" s="11">
        <v>1</v>
      </c>
      <c r="Q814" s="11" t="s">
        <v>3</v>
      </c>
      <c r="R814" s="11" t="s">
        <v>3</v>
      </c>
      <c r="S814" s="13" t="str">
        <f>IF(N814="","-",IFERROR(VLOOKUP(N814,'[1]All Route Non-Bailment V76'!$A:$AF,32,0),VLOOKUP(N814,'[1]TTVT AAT PxP Bailment EDC V76'!$A:$AC,29,0)))</f>
        <v>6W</v>
      </c>
      <c r="T814" s="11" t="s">
        <v>48</v>
      </c>
      <c r="U814" s="11" t="s">
        <v>383</v>
      </c>
      <c r="V814" s="14" t="s">
        <v>384</v>
      </c>
      <c r="W814" s="11" t="s">
        <v>385</v>
      </c>
      <c r="X814" s="15" t="s">
        <v>369</v>
      </c>
      <c r="Y814" s="15" t="s">
        <v>370</v>
      </c>
      <c r="Z814" s="16" t="s">
        <v>3</v>
      </c>
      <c r="AA814" s="16" t="s">
        <v>3</v>
      </c>
      <c r="AB814" s="16" t="s">
        <v>3</v>
      </c>
      <c r="AC814" s="16" t="s">
        <v>3</v>
      </c>
      <c r="AD814" s="15" t="s">
        <v>3</v>
      </c>
      <c r="AE814" s="15" t="s">
        <v>3</v>
      </c>
      <c r="AF814" s="16" t="s">
        <v>3</v>
      </c>
      <c r="AG814" s="16" t="s">
        <v>3</v>
      </c>
      <c r="AH814" s="16" t="s">
        <v>3</v>
      </c>
      <c r="AI814" s="16" t="s">
        <v>3</v>
      </c>
      <c r="AJ814" s="15" t="s">
        <v>3</v>
      </c>
      <c r="AK814" s="15" t="s">
        <v>3</v>
      </c>
      <c r="AL814" s="16" t="s">
        <v>3</v>
      </c>
      <c r="AM814" s="16" t="s">
        <v>3</v>
      </c>
      <c r="AN814" s="16" t="s">
        <v>3</v>
      </c>
      <c r="AO814" s="16" t="s">
        <v>3</v>
      </c>
      <c r="AP814" s="16" t="s">
        <v>189</v>
      </c>
      <c r="AQ814" s="16" t="s">
        <v>3</v>
      </c>
      <c r="AR814" s="16" t="s">
        <v>3</v>
      </c>
      <c r="AS814" s="16" t="s">
        <v>3</v>
      </c>
      <c r="AT814" s="16" t="s">
        <v>3</v>
      </c>
      <c r="AU814" s="11" t="s">
        <v>3</v>
      </c>
      <c r="AV814" s="11" t="s">
        <v>3</v>
      </c>
      <c r="AW814" s="11" t="s">
        <v>3</v>
      </c>
      <c r="AX814" s="17" t="str">
        <f>VLOOKUP(G814,'[1]JDA data'!$D:$E,2,0)</f>
        <v>TGA185</v>
      </c>
      <c r="AY814" s="17" t="b">
        <f t="shared" si="56"/>
        <v>1</v>
      </c>
      <c r="AZ814" s="17" t="str">
        <f t="shared" si="57"/>
        <v>PPGT</v>
      </c>
    </row>
    <row r="815" spans="1:52" s="18" customFormat="1" ht="16.5" customHeight="1" x14ac:dyDescent="0.35">
      <c r="A815" s="8" t="str">
        <f>IF(N815="","-",IFERROR(VLOOKUP(N815,'[1]All Route Non-Bailment V76'!$A:$H,5,0),VLOOKUP(N815,'[1]TTVT AAT PxP Bailment EDC V76'!$A:$H,5,0)))</f>
        <v>Non Bailment</v>
      </c>
      <c r="B815" s="9" t="str">
        <f t="shared" si="55"/>
        <v>Completed</v>
      </c>
      <c r="C815" s="10">
        <f t="shared" si="58"/>
        <v>814</v>
      </c>
      <c r="D815" s="11" t="s">
        <v>190</v>
      </c>
      <c r="E815" s="12" t="s">
        <v>44</v>
      </c>
      <c r="F815" s="11" t="s">
        <v>0</v>
      </c>
      <c r="G815" s="11">
        <v>4419020</v>
      </c>
      <c r="H815" s="13" t="str">
        <f>IF(N815="","-",IFERROR(VLOOKUP(N815,'[1]All Route Non-Bailment V76'!$A:$H,7,0),VLOOKUP(N815,'[1]TTVT AAT PxP Bailment EDC V76'!$A:$H,7,0)))</f>
        <v>One way</v>
      </c>
      <c r="I815" s="11" t="s">
        <v>45</v>
      </c>
      <c r="J815" s="12">
        <f t="shared" si="59"/>
        <v>45271</v>
      </c>
      <c r="K815" s="12">
        <v>45271</v>
      </c>
      <c r="L815" s="12">
        <v>45271</v>
      </c>
      <c r="M815" s="12" t="s">
        <v>3</v>
      </c>
      <c r="N815" s="11" t="s">
        <v>368</v>
      </c>
      <c r="O815" s="13" t="str">
        <f>IF(N815="","-",IFERROR(VLOOKUP(N815,'[1]All Route Non-Bailment V76'!$A:$H,6,0),VLOOKUP(N815,'[1]TTVT AAT PxP Bailment EDC V76'!$A:$H,6,0)))</f>
        <v>11 - 20</v>
      </c>
      <c r="P815" s="11">
        <v>1</v>
      </c>
      <c r="Q815" s="11" t="s">
        <v>3</v>
      </c>
      <c r="R815" s="11" t="s">
        <v>3</v>
      </c>
      <c r="S815" s="13" t="str">
        <f>IF(N815="","-",IFERROR(VLOOKUP(N815,'[1]All Route Non-Bailment V76'!$A:$AF,32,0),VLOOKUP(N815,'[1]TTVT AAT PxP Bailment EDC V76'!$A:$AC,29,0)))</f>
        <v>6W</v>
      </c>
      <c r="T815" s="11" t="s">
        <v>48</v>
      </c>
      <c r="U815" s="11" t="s">
        <v>272</v>
      </c>
      <c r="V815" s="14" t="s">
        <v>273</v>
      </c>
      <c r="W815" s="11" t="s">
        <v>274</v>
      </c>
      <c r="X815" s="15" t="s">
        <v>369</v>
      </c>
      <c r="Y815" s="15" t="s">
        <v>370</v>
      </c>
      <c r="Z815" s="16" t="s">
        <v>3</v>
      </c>
      <c r="AA815" s="16" t="s">
        <v>3</v>
      </c>
      <c r="AB815" s="16" t="s">
        <v>3</v>
      </c>
      <c r="AC815" s="16" t="s">
        <v>3</v>
      </c>
      <c r="AD815" s="15" t="s">
        <v>3</v>
      </c>
      <c r="AE815" s="15" t="s">
        <v>3</v>
      </c>
      <c r="AF815" s="16" t="s">
        <v>3</v>
      </c>
      <c r="AG815" s="16" t="s">
        <v>3</v>
      </c>
      <c r="AH815" s="16" t="s">
        <v>3</v>
      </c>
      <c r="AI815" s="16" t="s">
        <v>3</v>
      </c>
      <c r="AJ815" s="15" t="s">
        <v>3</v>
      </c>
      <c r="AK815" s="15" t="s">
        <v>3</v>
      </c>
      <c r="AL815" s="16" t="s">
        <v>3</v>
      </c>
      <c r="AM815" s="16" t="s">
        <v>3</v>
      </c>
      <c r="AN815" s="16" t="s">
        <v>3</v>
      </c>
      <c r="AO815" s="16" t="s">
        <v>3</v>
      </c>
      <c r="AP815" s="16" t="s">
        <v>189</v>
      </c>
      <c r="AQ815" s="16" t="s">
        <v>3</v>
      </c>
      <c r="AR815" s="16" t="s">
        <v>3</v>
      </c>
      <c r="AS815" s="16" t="s">
        <v>3</v>
      </c>
      <c r="AT815" s="16" t="s">
        <v>3</v>
      </c>
      <c r="AU815" s="11" t="s">
        <v>3</v>
      </c>
      <c r="AV815" s="11" t="s">
        <v>3</v>
      </c>
      <c r="AW815" s="11" t="s">
        <v>3</v>
      </c>
      <c r="AX815" s="17" t="str">
        <f>VLOOKUP(G815,'[1]JDA data'!$D:$E,2,0)</f>
        <v>TGA185</v>
      </c>
      <c r="AY815" s="17" t="b">
        <f t="shared" si="56"/>
        <v>1</v>
      </c>
      <c r="AZ815" s="17" t="str">
        <f t="shared" si="57"/>
        <v>SPL</v>
      </c>
    </row>
    <row r="816" spans="1:52" s="18" customFormat="1" ht="16.5" customHeight="1" x14ac:dyDescent="0.35">
      <c r="A816" s="8" t="str">
        <f>IF(N816="","-",IFERROR(VLOOKUP(N816,'[1]All Route Non-Bailment V76'!$A:$H,5,0),VLOOKUP(N816,'[1]TTVT AAT PxP Bailment EDC V76'!$A:$H,5,0)))</f>
        <v>Non Bailment</v>
      </c>
      <c r="B816" s="9" t="str">
        <f t="shared" si="55"/>
        <v>Completed</v>
      </c>
      <c r="C816" s="10">
        <f t="shared" si="58"/>
        <v>815</v>
      </c>
      <c r="D816" s="11" t="s">
        <v>194</v>
      </c>
      <c r="E816" s="12" t="s">
        <v>44</v>
      </c>
      <c r="F816" s="11" t="s">
        <v>0</v>
      </c>
      <c r="G816" s="11">
        <v>4419021</v>
      </c>
      <c r="H816" s="13" t="str">
        <f>IF(N816="","-",IFERROR(VLOOKUP(N816,'[1]All Route Non-Bailment V76'!$A:$H,7,0),VLOOKUP(N816,'[1]TTVT AAT PxP Bailment EDC V76'!$A:$H,7,0)))</f>
        <v>One way</v>
      </c>
      <c r="I816" s="11" t="s">
        <v>45</v>
      </c>
      <c r="J816" s="12">
        <f t="shared" si="59"/>
        <v>45271</v>
      </c>
      <c r="K816" s="12">
        <v>45271</v>
      </c>
      <c r="L816" s="12">
        <v>45271</v>
      </c>
      <c r="M816" s="12" t="s">
        <v>3</v>
      </c>
      <c r="N816" s="11" t="s">
        <v>368</v>
      </c>
      <c r="O816" s="13" t="str">
        <f>IF(N816="","-",IFERROR(VLOOKUP(N816,'[1]All Route Non-Bailment V76'!$A:$H,6,0),VLOOKUP(N816,'[1]TTVT AAT PxP Bailment EDC V76'!$A:$H,6,0)))</f>
        <v>11 - 20</v>
      </c>
      <c r="P816" s="11">
        <v>1</v>
      </c>
      <c r="Q816" s="11" t="s">
        <v>3</v>
      </c>
      <c r="R816" s="11" t="s">
        <v>3</v>
      </c>
      <c r="S816" s="13" t="str">
        <f>IF(N816="","-",IFERROR(VLOOKUP(N816,'[1]All Route Non-Bailment V76'!$A:$AF,32,0),VLOOKUP(N816,'[1]TTVT AAT PxP Bailment EDC V76'!$A:$AC,29,0)))</f>
        <v>6W</v>
      </c>
      <c r="T816" s="11" t="s">
        <v>48</v>
      </c>
      <c r="U816" s="11" t="s">
        <v>220</v>
      </c>
      <c r="V816" s="14" t="s">
        <v>221</v>
      </c>
      <c r="W816" s="11" t="s">
        <v>222</v>
      </c>
      <c r="X816" s="15" t="s">
        <v>369</v>
      </c>
      <c r="Y816" s="15" t="s">
        <v>370</v>
      </c>
      <c r="Z816" s="16" t="s">
        <v>3</v>
      </c>
      <c r="AA816" s="16" t="s">
        <v>3</v>
      </c>
      <c r="AB816" s="16" t="s">
        <v>3</v>
      </c>
      <c r="AC816" s="16" t="s">
        <v>3</v>
      </c>
      <c r="AD816" s="15" t="s">
        <v>3</v>
      </c>
      <c r="AE816" s="15" t="s">
        <v>3</v>
      </c>
      <c r="AF816" s="16" t="s">
        <v>3</v>
      </c>
      <c r="AG816" s="16" t="s">
        <v>3</v>
      </c>
      <c r="AH816" s="16" t="s">
        <v>3</v>
      </c>
      <c r="AI816" s="16" t="s">
        <v>3</v>
      </c>
      <c r="AJ816" s="15" t="s">
        <v>3</v>
      </c>
      <c r="AK816" s="15" t="s">
        <v>3</v>
      </c>
      <c r="AL816" s="16" t="s">
        <v>3</v>
      </c>
      <c r="AM816" s="16" t="s">
        <v>3</v>
      </c>
      <c r="AN816" s="16" t="s">
        <v>3</v>
      </c>
      <c r="AO816" s="16" t="s">
        <v>3</v>
      </c>
      <c r="AP816" s="16" t="s">
        <v>189</v>
      </c>
      <c r="AQ816" s="16" t="s">
        <v>3</v>
      </c>
      <c r="AR816" s="16" t="s">
        <v>3</v>
      </c>
      <c r="AS816" s="16" t="s">
        <v>3</v>
      </c>
      <c r="AT816" s="16" t="s">
        <v>3</v>
      </c>
      <c r="AU816" s="11" t="s">
        <v>3</v>
      </c>
      <c r="AV816" s="11" t="s">
        <v>3</v>
      </c>
      <c r="AW816" s="11" t="s">
        <v>3</v>
      </c>
      <c r="AX816" s="17" t="str">
        <f>VLOOKUP(G816,'[1]JDA data'!$D:$E,2,0)</f>
        <v>TGA185</v>
      </c>
      <c r="AY816" s="17" t="b">
        <f t="shared" si="56"/>
        <v>1</v>
      </c>
      <c r="AZ816" s="17" t="str">
        <f t="shared" si="57"/>
        <v>SBA</v>
      </c>
    </row>
    <row r="817" spans="1:52" s="18" customFormat="1" ht="16.5" customHeight="1" x14ac:dyDescent="0.35">
      <c r="A817" s="8" t="str">
        <f>IF(N817="","-",IFERROR(VLOOKUP(N817,'[1]All Route Non-Bailment V76'!$A:$H,5,0),VLOOKUP(N817,'[1]TTVT AAT PxP Bailment EDC V76'!$A:$H,5,0)))</f>
        <v>Non Bailment</v>
      </c>
      <c r="B817" s="9" t="str">
        <f t="shared" si="55"/>
        <v>Completed</v>
      </c>
      <c r="C817" s="10">
        <f t="shared" si="58"/>
        <v>816</v>
      </c>
      <c r="D817" s="11" t="s">
        <v>190</v>
      </c>
      <c r="E817" s="12" t="s">
        <v>44</v>
      </c>
      <c r="F817" s="11" t="s">
        <v>0</v>
      </c>
      <c r="G817" s="11">
        <v>4419022</v>
      </c>
      <c r="H817" s="13" t="str">
        <f>IF(N817="","-",IFERROR(VLOOKUP(N817,'[1]All Route Non-Bailment V76'!$A:$H,7,0),VLOOKUP(N817,'[1]TTVT AAT PxP Bailment EDC V76'!$A:$H,7,0)))</f>
        <v>One way</v>
      </c>
      <c r="I817" s="11" t="s">
        <v>45</v>
      </c>
      <c r="J817" s="12">
        <f t="shared" si="59"/>
        <v>45271</v>
      </c>
      <c r="K817" s="12">
        <v>45271</v>
      </c>
      <c r="L817" s="12">
        <v>45271</v>
      </c>
      <c r="M817" s="12" t="s">
        <v>3</v>
      </c>
      <c r="N817" s="11" t="s">
        <v>368</v>
      </c>
      <c r="O817" s="13" t="str">
        <f>IF(N817="","-",IFERROR(VLOOKUP(N817,'[1]All Route Non-Bailment V76'!$A:$H,6,0),VLOOKUP(N817,'[1]TTVT AAT PxP Bailment EDC V76'!$A:$H,6,0)))</f>
        <v>11 - 20</v>
      </c>
      <c r="P817" s="11">
        <v>1</v>
      </c>
      <c r="Q817" s="11" t="s">
        <v>3</v>
      </c>
      <c r="R817" s="11" t="s">
        <v>3</v>
      </c>
      <c r="S817" s="13" t="str">
        <f>IF(N817="","-",IFERROR(VLOOKUP(N817,'[1]All Route Non-Bailment V76'!$A:$AF,32,0),VLOOKUP(N817,'[1]TTVT AAT PxP Bailment EDC V76'!$A:$AC,29,0)))</f>
        <v>6W</v>
      </c>
      <c r="T817" s="11" t="s">
        <v>48</v>
      </c>
      <c r="U817" s="11" t="s">
        <v>542</v>
      </c>
      <c r="V817" s="14" t="s">
        <v>543</v>
      </c>
      <c r="W817" s="11" t="s">
        <v>544</v>
      </c>
      <c r="X817" s="15" t="s">
        <v>369</v>
      </c>
      <c r="Y817" s="15" t="s">
        <v>370</v>
      </c>
      <c r="Z817" s="16" t="s">
        <v>3</v>
      </c>
      <c r="AA817" s="16" t="s">
        <v>3</v>
      </c>
      <c r="AB817" s="16" t="s">
        <v>3</v>
      </c>
      <c r="AC817" s="16" t="s">
        <v>3</v>
      </c>
      <c r="AD817" s="15" t="s">
        <v>3</v>
      </c>
      <c r="AE817" s="15" t="s">
        <v>3</v>
      </c>
      <c r="AF817" s="16" t="s">
        <v>3</v>
      </c>
      <c r="AG817" s="16" t="s">
        <v>3</v>
      </c>
      <c r="AH817" s="16" t="s">
        <v>3</v>
      </c>
      <c r="AI817" s="16" t="s">
        <v>3</v>
      </c>
      <c r="AJ817" s="15" t="s">
        <v>3</v>
      </c>
      <c r="AK817" s="15" t="s">
        <v>3</v>
      </c>
      <c r="AL817" s="16" t="s">
        <v>3</v>
      </c>
      <c r="AM817" s="16" t="s">
        <v>3</v>
      </c>
      <c r="AN817" s="16" t="s">
        <v>3</v>
      </c>
      <c r="AO817" s="16" t="s">
        <v>3</v>
      </c>
      <c r="AP817" s="16" t="s">
        <v>189</v>
      </c>
      <c r="AQ817" s="16" t="s">
        <v>3</v>
      </c>
      <c r="AR817" s="16" t="s">
        <v>3</v>
      </c>
      <c r="AS817" s="16" t="s">
        <v>3</v>
      </c>
      <c r="AT817" s="16" t="s">
        <v>3</v>
      </c>
      <c r="AU817" s="11" t="s">
        <v>3</v>
      </c>
      <c r="AV817" s="11" t="s">
        <v>3</v>
      </c>
      <c r="AW817" s="11" t="s">
        <v>3</v>
      </c>
      <c r="AX817" s="17" t="str">
        <f>VLOOKUP(G817,'[1]JDA data'!$D:$E,2,0)</f>
        <v>TGA185</v>
      </c>
      <c r="AY817" s="17" t="b">
        <f t="shared" si="56"/>
        <v>1</v>
      </c>
      <c r="AZ817" s="17" t="str">
        <f t="shared" si="57"/>
        <v>SPL</v>
      </c>
    </row>
    <row r="818" spans="1:52" s="18" customFormat="1" ht="16.5" customHeight="1" x14ac:dyDescent="0.35">
      <c r="A818" s="8" t="str">
        <f>IF(N818="","-",IFERROR(VLOOKUP(N818,'[1]All Route Non-Bailment V76'!$A:$H,5,0),VLOOKUP(N818,'[1]TTVT AAT PxP Bailment EDC V76'!$A:$H,5,0)))</f>
        <v>Non Bailment</v>
      </c>
      <c r="B818" s="9" t="str">
        <f t="shared" si="55"/>
        <v>Completed</v>
      </c>
      <c r="C818" s="10">
        <f t="shared" si="58"/>
        <v>817</v>
      </c>
      <c r="D818" s="11" t="s">
        <v>190</v>
      </c>
      <c r="E818" s="12" t="s">
        <v>44</v>
      </c>
      <c r="F818" s="11" t="s">
        <v>0</v>
      </c>
      <c r="G818" s="11">
        <v>4419023</v>
      </c>
      <c r="H818" s="13" t="str">
        <f>IF(N818="","-",IFERROR(VLOOKUP(N818,'[1]All Route Non-Bailment V76'!$A:$H,7,0),VLOOKUP(N818,'[1]TTVT AAT PxP Bailment EDC V76'!$A:$H,7,0)))</f>
        <v>One way</v>
      </c>
      <c r="I818" s="11" t="s">
        <v>45</v>
      </c>
      <c r="J818" s="12">
        <f t="shared" si="59"/>
        <v>45271</v>
      </c>
      <c r="K818" s="12">
        <v>45271</v>
      </c>
      <c r="L818" s="12">
        <v>45271</v>
      </c>
      <c r="M818" s="12" t="s">
        <v>3</v>
      </c>
      <c r="N818" s="11" t="s">
        <v>379</v>
      </c>
      <c r="O818" s="13" t="str">
        <f>IF(N818="","-",IFERROR(VLOOKUP(N818,'[1]All Route Non-Bailment V76'!$A:$H,6,0),VLOOKUP(N818,'[1]TTVT AAT PxP Bailment EDC V76'!$A:$H,6,0)))</f>
        <v>11 - 20</v>
      </c>
      <c r="P818" s="11">
        <v>1</v>
      </c>
      <c r="Q818" s="11" t="s">
        <v>3</v>
      </c>
      <c r="R818" s="11" t="s">
        <v>3</v>
      </c>
      <c r="S818" s="13" t="str">
        <f>IF(N818="","-",IFERROR(VLOOKUP(N818,'[1]All Route Non-Bailment V76'!$A:$AF,32,0),VLOOKUP(N818,'[1]TTVT AAT PxP Bailment EDC V76'!$A:$AC,29,0)))</f>
        <v>6W</v>
      </c>
      <c r="T818" s="11" t="s">
        <v>48</v>
      </c>
      <c r="U818" s="11" t="s">
        <v>198</v>
      </c>
      <c r="V818" s="14" t="s">
        <v>199</v>
      </c>
      <c r="W818" s="11" t="s">
        <v>200</v>
      </c>
      <c r="X818" s="15" t="s">
        <v>369</v>
      </c>
      <c r="Y818" s="15" t="s">
        <v>370</v>
      </c>
      <c r="Z818" s="16" t="s">
        <v>3</v>
      </c>
      <c r="AA818" s="16" t="s">
        <v>3</v>
      </c>
      <c r="AB818" s="16" t="s">
        <v>3</v>
      </c>
      <c r="AC818" s="16" t="s">
        <v>3</v>
      </c>
      <c r="AD818" s="15" t="s">
        <v>3</v>
      </c>
      <c r="AE818" s="15" t="s">
        <v>3</v>
      </c>
      <c r="AF818" s="16" t="s">
        <v>3</v>
      </c>
      <c r="AG818" s="16" t="s">
        <v>3</v>
      </c>
      <c r="AH818" s="16" t="s">
        <v>3</v>
      </c>
      <c r="AI818" s="16" t="s">
        <v>3</v>
      </c>
      <c r="AJ818" s="15" t="s">
        <v>3</v>
      </c>
      <c r="AK818" s="15" t="s">
        <v>3</v>
      </c>
      <c r="AL818" s="16" t="s">
        <v>3</v>
      </c>
      <c r="AM818" s="16" t="s">
        <v>3</v>
      </c>
      <c r="AN818" s="16" t="s">
        <v>3</v>
      </c>
      <c r="AO818" s="16" t="s">
        <v>3</v>
      </c>
      <c r="AP818" s="16" t="s">
        <v>189</v>
      </c>
      <c r="AQ818" s="16" t="s">
        <v>3</v>
      </c>
      <c r="AR818" s="16" t="s">
        <v>3</v>
      </c>
      <c r="AS818" s="16" t="s">
        <v>3</v>
      </c>
      <c r="AT818" s="16" t="s">
        <v>3</v>
      </c>
      <c r="AU818" s="11" t="s">
        <v>3</v>
      </c>
      <c r="AV818" s="11" t="s">
        <v>3</v>
      </c>
      <c r="AW818" s="11" t="s">
        <v>3</v>
      </c>
      <c r="AX818" s="17" t="str">
        <f>VLOOKUP(G818,'[1]JDA data'!$D:$E,2,0)</f>
        <v>TGA186</v>
      </c>
      <c r="AY818" s="17" t="b">
        <f t="shared" si="56"/>
        <v>1</v>
      </c>
      <c r="AZ818" s="17" t="str">
        <f t="shared" si="57"/>
        <v>SPL</v>
      </c>
    </row>
    <row r="819" spans="1:52" s="18" customFormat="1" ht="16.5" customHeight="1" x14ac:dyDescent="0.35">
      <c r="A819" s="8" t="str">
        <f>IF(N819="","-",IFERROR(VLOOKUP(N819,'[1]All Route Non-Bailment V76'!$A:$H,5,0),VLOOKUP(N819,'[1]TTVT AAT PxP Bailment EDC V76'!$A:$H,5,0)))</f>
        <v>Non Bailment</v>
      </c>
      <c r="B819" s="9" t="str">
        <f t="shared" si="55"/>
        <v>Completed</v>
      </c>
      <c r="C819" s="10">
        <f t="shared" si="58"/>
        <v>818</v>
      </c>
      <c r="D819" s="11" t="s">
        <v>229</v>
      </c>
      <c r="E819" s="12" t="s">
        <v>44</v>
      </c>
      <c r="F819" s="11" t="s">
        <v>0</v>
      </c>
      <c r="G819" s="11">
        <v>4419024</v>
      </c>
      <c r="H819" s="13" t="str">
        <f>IF(N819="","-",IFERROR(VLOOKUP(N819,'[1]All Route Non-Bailment V76'!$A:$H,7,0),VLOOKUP(N819,'[1]TTVT AAT PxP Bailment EDC V76'!$A:$H,7,0)))</f>
        <v>One way</v>
      </c>
      <c r="I819" s="11" t="s">
        <v>45</v>
      </c>
      <c r="J819" s="12">
        <f t="shared" si="59"/>
        <v>45271</v>
      </c>
      <c r="K819" s="12">
        <v>45271</v>
      </c>
      <c r="L819" s="12">
        <v>45271</v>
      </c>
      <c r="M819" s="12" t="s">
        <v>3</v>
      </c>
      <c r="N819" s="11" t="s">
        <v>379</v>
      </c>
      <c r="O819" s="13" t="str">
        <f>IF(N819="","-",IFERROR(VLOOKUP(N819,'[1]All Route Non-Bailment V76'!$A:$H,6,0),VLOOKUP(N819,'[1]TTVT AAT PxP Bailment EDC V76'!$A:$H,6,0)))</f>
        <v>11 - 20</v>
      </c>
      <c r="P819" s="11">
        <v>1</v>
      </c>
      <c r="Q819" s="11" t="s">
        <v>3</v>
      </c>
      <c r="R819" s="11" t="s">
        <v>3</v>
      </c>
      <c r="S819" s="13" t="str">
        <f>IF(N819="","-",IFERROR(VLOOKUP(N819,'[1]All Route Non-Bailment V76'!$A:$AF,32,0),VLOOKUP(N819,'[1]TTVT AAT PxP Bailment EDC V76'!$A:$AC,29,0)))</f>
        <v>6W</v>
      </c>
      <c r="T819" s="11" t="s">
        <v>48</v>
      </c>
      <c r="U819" s="11" t="s">
        <v>536</v>
      </c>
      <c r="V819" s="14" t="s">
        <v>537</v>
      </c>
      <c r="W819" s="11" t="s">
        <v>538</v>
      </c>
      <c r="X819" s="15" t="s">
        <v>369</v>
      </c>
      <c r="Y819" s="15" t="s">
        <v>370</v>
      </c>
      <c r="Z819" s="16" t="s">
        <v>3</v>
      </c>
      <c r="AA819" s="16" t="s">
        <v>3</v>
      </c>
      <c r="AB819" s="16" t="s">
        <v>3</v>
      </c>
      <c r="AC819" s="16" t="s">
        <v>3</v>
      </c>
      <c r="AD819" s="15" t="s">
        <v>3</v>
      </c>
      <c r="AE819" s="15" t="s">
        <v>3</v>
      </c>
      <c r="AF819" s="16" t="s">
        <v>3</v>
      </c>
      <c r="AG819" s="16" t="s">
        <v>3</v>
      </c>
      <c r="AH819" s="16" t="s">
        <v>3</v>
      </c>
      <c r="AI819" s="16" t="s">
        <v>3</v>
      </c>
      <c r="AJ819" s="15" t="s">
        <v>3</v>
      </c>
      <c r="AK819" s="15" t="s">
        <v>3</v>
      </c>
      <c r="AL819" s="16" t="s">
        <v>3</v>
      </c>
      <c r="AM819" s="16" t="s">
        <v>3</v>
      </c>
      <c r="AN819" s="16" t="s">
        <v>3</v>
      </c>
      <c r="AO819" s="16" t="s">
        <v>3</v>
      </c>
      <c r="AP819" s="16" t="s">
        <v>189</v>
      </c>
      <c r="AQ819" s="16" t="s">
        <v>3</v>
      </c>
      <c r="AR819" s="16" t="s">
        <v>3</v>
      </c>
      <c r="AS819" s="16" t="s">
        <v>3</v>
      </c>
      <c r="AT819" s="16" t="s">
        <v>3</v>
      </c>
      <c r="AU819" s="11" t="s">
        <v>3</v>
      </c>
      <c r="AV819" s="11" t="s">
        <v>3</v>
      </c>
      <c r="AW819" s="11" t="s">
        <v>3</v>
      </c>
      <c r="AX819" s="17" t="str">
        <f>VLOOKUP(G819,'[1]JDA data'!$D:$E,2,0)</f>
        <v>TGA186</v>
      </c>
      <c r="AY819" s="17" t="b">
        <f t="shared" si="56"/>
        <v>1</v>
      </c>
      <c r="AZ819" s="17" t="str">
        <f t="shared" si="57"/>
        <v>RRCS</v>
      </c>
    </row>
    <row r="820" spans="1:52" s="18" customFormat="1" ht="16.5" customHeight="1" x14ac:dyDescent="0.35">
      <c r="A820" s="8" t="str">
        <f>IF(N820="","-",IFERROR(VLOOKUP(N820,'[1]All Route Non-Bailment V76'!$A:$H,5,0),VLOOKUP(N820,'[1]TTVT AAT PxP Bailment EDC V76'!$A:$H,5,0)))</f>
        <v>Non Bailment</v>
      </c>
      <c r="B820" s="9" t="str">
        <f t="shared" si="55"/>
        <v>Completed</v>
      </c>
      <c r="C820" s="10">
        <f t="shared" si="58"/>
        <v>819</v>
      </c>
      <c r="D820" s="11" t="s">
        <v>190</v>
      </c>
      <c r="E820" s="12" t="s">
        <v>44</v>
      </c>
      <c r="F820" s="11" t="s">
        <v>0</v>
      </c>
      <c r="G820" s="11">
        <v>4419025</v>
      </c>
      <c r="H820" s="13" t="str">
        <f>IF(N820="","-",IFERROR(VLOOKUP(N820,'[1]All Route Non-Bailment V76'!$A:$H,7,0),VLOOKUP(N820,'[1]TTVT AAT PxP Bailment EDC V76'!$A:$H,7,0)))</f>
        <v>One way</v>
      </c>
      <c r="I820" s="11" t="s">
        <v>45</v>
      </c>
      <c r="J820" s="12">
        <f t="shared" si="59"/>
        <v>45271</v>
      </c>
      <c r="K820" s="12">
        <v>45271</v>
      </c>
      <c r="L820" s="12">
        <v>45271</v>
      </c>
      <c r="M820" s="12" t="s">
        <v>3</v>
      </c>
      <c r="N820" s="11" t="s">
        <v>379</v>
      </c>
      <c r="O820" s="13" t="str">
        <f>IF(N820="","-",IFERROR(VLOOKUP(N820,'[1]All Route Non-Bailment V76'!$A:$H,6,0),VLOOKUP(N820,'[1]TTVT AAT PxP Bailment EDC V76'!$A:$H,6,0)))</f>
        <v>11 - 20</v>
      </c>
      <c r="P820" s="11">
        <v>1</v>
      </c>
      <c r="Q820" s="11" t="s">
        <v>3</v>
      </c>
      <c r="R820" s="11" t="s">
        <v>3</v>
      </c>
      <c r="S820" s="13" t="str">
        <f>IF(N820="","-",IFERROR(VLOOKUP(N820,'[1]All Route Non-Bailment V76'!$A:$AF,32,0),VLOOKUP(N820,'[1]TTVT AAT PxP Bailment EDC V76'!$A:$AC,29,0)))</f>
        <v>6W</v>
      </c>
      <c r="T820" s="11" t="s">
        <v>48</v>
      </c>
      <c r="U820" s="11" t="s">
        <v>191</v>
      </c>
      <c r="V820" s="14" t="s">
        <v>192</v>
      </c>
      <c r="W820" s="11" t="s">
        <v>193</v>
      </c>
      <c r="X820" s="15" t="s">
        <v>369</v>
      </c>
      <c r="Y820" s="15" t="s">
        <v>370</v>
      </c>
      <c r="Z820" s="16" t="s">
        <v>3</v>
      </c>
      <c r="AA820" s="16" t="s">
        <v>3</v>
      </c>
      <c r="AB820" s="16" t="s">
        <v>3</v>
      </c>
      <c r="AC820" s="16" t="s">
        <v>3</v>
      </c>
      <c r="AD820" s="15" t="s">
        <v>3</v>
      </c>
      <c r="AE820" s="15" t="s">
        <v>3</v>
      </c>
      <c r="AF820" s="16" t="s">
        <v>3</v>
      </c>
      <c r="AG820" s="16" t="s">
        <v>3</v>
      </c>
      <c r="AH820" s="16" t="s">
        <v>3</v>
      </c>
      <c r="AI820" s="16" t="s">
        <v>3</v>
      </c>
      <c r="AJ820" s="15" t="s">
        <v>3</v>
      </c>
      <c r="AK820" s="15" t="s">
        <v>3</v>
      </c>
      <c r="AL820" s="16" t="s">
        <v>3</v>
      </c>
      <c r="AM820" s="16" t="s">
        <v>3</v>
      </c>
      <c r="AN820" s="16" t="s">
        <v>3</v>
      </c>
      <c r="AO820" s="16" t="s">
        <v>3</v>
      </c>
      <c r="AP820" s="16" t="s">
        <v>189</v>
      </c>
      <c r="AQ820" s="16" t="s">
        <v>3</v>
      </c>
      <c r="AR820" s="16" t="s">
        <v>3</v>
      </c>
      <c r="AS820" s="16" t="s">
        <v>3</v>
      </c>
      <c r="AT820" s="16" t="s">
        <v>3</v>
      </c>
      <c r="AU820" s="11" t="s">
        <v>3</v>
      </c>
      <c r="AV820" s="11" t="s">
        <v>3</v>
      </c>
      <c r="AW820" s="11" t="s">
        <v>3</v>
      </c>
      <c r="AX820" s="17" t="str">
        <f>VLOOKUP(G820,'[1]JDA data'!$D:$E,2,0)</f>
        <v>TGA186</v>
      </c>
      <c r="AY820" s="17" t="b">
        <f t="shared" si="56"/>
        <v>1</v>
      </c>
      <c r="AZ820" s="17" t="str">
        <f t="shared" si="57"/>
        <v>SPL</v>
      </c>
    </row>
    <row r="821" spans="1:52" s="18" customFormat="1" ht="16.5" customHeight="1" x14ac:dyDescent="0.35">
      <c r="A821" s="8" t="str">
        <f>IF(N821="","-",IFERROR(VLOOKUP(N821,'[1]All Route Non-Bailment V76'!$A:$H,5,0),VLOOKUP(N821,'[1]TTVT AAT PxP Bailment EDC V76'!$A:$H,5,0)))</f>
        <v>Non Bailment</v>
      </c>
      <c r="B821" s="9" t="str">
        <f t="shared" si="55"/>
        <v>Completed</v>
      </c>
      <c r="C821" s="10">
        <f t="shared" si="58"/>
        <v>820</v>
      </c>
      <c r="D821" s="11" t="s">
        <v>182</v>
      </c>
      <c r="E821" s="12" t="s">
        <v>44</v>
      </c>
      <c r="F821" s="11" t="s">
        <v>0</v>
      </c>
      <c r="G821" s="11">
        <v>4419026</v>
      </c>
      <c r="H821" s="13" t="str">
        <f>IF(N821="","-",IFERROR(VLOOKUP(N821,'[1]All Route Non-Bailment V76'!$A:$H,7,0),VLOOKUP(N821,'[1]TTVT AAT PxP Bailment EDC V76'!$A:$H,7,0)))</f>
        <v>One way</v>
      </c>
      <c r="I821" s="11" t="s">
        <v>45</v>
      </c>
      <c r="J821" s="12">
        <f t="shared" si="59"/>
        <v>45271</v>
      </c>
      <c r="K821" s="12">
        <v>45271</v>
      </c>
      <c r="L821" s="12">
        <v>45271</v>
      </c>
      <c r="M821" s="12" t="s">
        <v>3</v>
      </c>
      <c r="N821" s="11" t="s">
        <v>379</v>
      </c>
      <c r="O821" s="13" t="str">
        <f>IF(N821="","-",IFERROR(VLOOKUP(N821,'[1]All Route Non-Bailment V76'!$A:$H,6,0),VLOOKUP(N821,'[1]TTVT AAT PxP Bailment EDC V76'!$A:$H,6,0)))</f>
        <v>11 - 20</v>
      </c>
      <c r="P821" s="11">
        <v>1</v>
      </c>
      <c r="Q821" s="11" t="s">
        <v>3</v>
      </c>
      <c r="R821" s="11" t="s">
        <v>3</v>
      </c>
      <c r="S821" s="13" t="str">
        <f>IF(N821="","-",IFERROR(VLOOKUP(N821,'[1]All Route Non-Bailment V76'!$A:$AF,32,0),VLOOKUP(N821,'[1]TTVT AAT PxP Bailment EDC V76'!$A:$AC,29,0)))</f>
        <v>6W</v>
      </c>
      <c r="T821" s="11" t="s">
        <v>48</v>
      </c>
      <c r="U821" s="11" t="s">
        <v>223</v>
      </c>
      <c r="V821" s="14" t="s">
        <v>224</v>
      </c>
      <c r="W821" s="11" t="s">
        <v>225</v>
      </c>
      <c r="X821" s="15" t="s">
        <v>369</v>
      </c>
      <c r="Y821" s="15" t="s">
        <v>370</v>
      </c>
      <c r="Z821" s="16" t="s">
        <v>3</v>
      </c>
      <c r="AA821" s="16" t="s">
        <v>3</v>
      </c>
      <c r="AB821" s="16" t="s">
        <v>3</v>
      </c>
      <c r="AC821" s="16" t="s">
        <v>3</v>
      </c>
      <c r="AD821" s="15" t="s">
        <v>3</v>
      </c>
      <c r="AE821" s="15" t="s">
        <v>3</v>
      </c>
      <c r="AF821" s="16" t="s">
        <v>3</v>
      </c>
      <c r="AG821" s="16" t="s">
        <v>3</v>
      </c>
      <c r="AH821" s="16" t="s">
        <v>3</v>
      </c>
      <c r="AI821" s="16" t="s">
        <v>3</v>
      </c>
      <c r="AJ821" s="15" t="s">
        <v>3</v>
      </c>
      <c r="AK821" s="15" t="s">
        <v>3</v>
      </c>
      <c r="AL821" s="16" t="s">
        <v>3</v>
      </c>
      <c r="AM821" s="16" t="s">
        <v>3</v>
      </c>
      <c r="AN821" s="16" t="s">
        <v>3</v>
      </c>
      <c r="AO821" s="16" t="s">
        <v>3</v>
      </c>
      <c r="AP821" s="16" t="s">
        <v>189</v>
      </c>
      <c r="AQ821" s="16" t="s">
        <v>3</v>
      </c>
      <c r="AR821" s="16" t="s">
        <v>3</v>
      </c>
      <c r="AS821" s="16" t="s">
        <v>3</v>
      </c>
      <c r="AT821" s="16" t="s">
        <v>3</v>
      </c>
      <c r="AU821" s="11" t="s">
        <v>3</v>
      </c>
      <c r="AV821" s="11" t="s">
        <v>3</v>
      </c>
      <c r="AW821" s="11" t="s">
        <v>3</v>
      </c>
      <c r="AX821" s="17" t="str">
        <f>VLOOKUP(G821,'[1]JDA data'!$D:$E,2,0)</f>
        <v>TGA186</v>
      </c>
      <c r="AY821" s="17" t="b">
        <f t="shared" si="56"/>
        <v>1</v>
      </c>
      <c r="AZ821" s="17" t="str">
        <f t="shared" si="57"/>
        <v>PPGT</v>
      </c>
    </row>
    <row r="822" spans="1:52" s="18" customFormat="1" ht="16.5" customHeight="1" x14ac:dyDescent="0.35">
      <c r="A822" s="8" t="str">
        <f>IF(N822="","-",IFERROR(VLOOKUP(N822,'[1]All Route Non-Bailment V76'!$A:$H,5,0),VLOOKUP(N822,'[1]TTVT AAT PxP Bailment EDC V76'!$A:$H,5,0)))</f>
        <v>Non Bailment</v>
      </c>
      <c r="B822" s="9" t="str">
        <f t="shared" si="55"/>
        <v>Completed</v>
      </c>
      <c r="C822" s="10">
        <f t="shared" si="58"/>
        <v>821</v>
      </c>
      <c r="D822" s="11" t="s">
        <v>190</v>
      </c>
      <c r="E822" s="12" t="s">
        <v>44</v>
      </c>
      <c r="F822" s="11" t="s">
        <v>0</v>
      </c>
      <c r="G822" s="11">
        <v>4419027</v>
      </c>
      <c r="H822" s="13" t="str">
        <f>IF(N822="","-",IFERROR(VLOOKUP(N822,'[1]All Route Non-Bailment V76'!$A:$H,7,0),VLOOKUP(N822,'[1]TTVT AAT PxP Bailment EDC V76'!$A:$H,7,0)))</f>
        <v>One way</v>
      </c>
      <c r="I822" s="11" t="s">
        <v>45</v>
      </c>
      <c r="J822" s="12">
        <f t="shared" si="59"/>
        <v>45271</v>
      </c>
      <c r="K822" s="12">
        <v>45271</v>
      </c>
      <c r="L822" s="12">
        <v>45271</v>
      </c>
      <c r="M822" s="12" t="s">
        <v>3</v>
      </c>
      <c r="N822" s="11" t="s">
        <v>379</v>
      </c>
      <c r="O822" s="13" t="str">
        <f>IF(N822="","-",IFERROR(VLOOKUP(N822,'[1]All Route Non-Bailment V76'!$A:$H,6,0),VLOOKUP(N822,'[1]TTVT AAT PxP Bailment EDC V76'!$A:$H,6,0)))</f>
        <v>11 - 20</v>
      </c>
      <c r="P822" s="11">
        <v>1</v>
      </c>
      <c r="Q822" s="11" t="s">
        <v>3</v>
      </c>
      <c r="R822" s="11" t="s">
        <v>3</v>
      </c>
      <c r="S822" s="13" t="str">
        <f>IF(N822="","-",IFERROR(VLOOKUP(N822,'[1]All Route Non-Bailment V76'!$A:$AF,32,0),VLOOKUP(N822,'[1]TTVT AAT PxP Bailment EDC V76'!$A:$AC,29,0)))</f>
        <v>6W</v>
      </c>
      <c r="T822" s="11" t="s">
        <v>48</v>
      </c>
      <c r="U822" s="11" t="s">
        <v>210</v>
      </c>
      <c r="V822" s="14" t="s">
        <v>211</v>
      </c>
      <c r="W822" s="11" t="s">
        <v>212</v>
      </c>
      <c r="X822" s="15" t="s">
        <v>369</v>
      </c>
      <c r="Y822" s="15" t="s">
        <v>370</v>
      </c>
      <c r="Z822" s="16" t="s">
        <v>3</v>
      </c>
      <c r="AA822" s="16" t="s">
        <v>3</v>
      </c>
      <c r="AB822" s="16" t="s">
        <v>3</v>
      </c>
      <c r="AC822" s="16" t="s">
        <v>3</v>
      </c>
      <c r="AD822" s="15" t="s">
        <v>3</v>
      </c>
      <c r="AE822" s="15" t="s">
        <v>3</v>
      </c>
      <c r="AF822" s="16" t="s">
        <v>3</v>
      </c>
      <c r="AG822" s="16" t="s">
        <v>3</v>
      </c>
      <c r="AH822" s="16" t="s">
        <v>3</v>
      </c>
      <c r="AI822" s="16" t="s">
        <v>3</v>
      </c>
      <c r="AJ822" s="15" t="s">
        <v>3</v>
      </c>
      <c r="AK822" s="15" t="s">
        <v>3</v>
      </c>
      <c r="AL822" s="16" t="s">
        <v>3</v>
      </c>
      <c r="AM822" s="16" t="s">
        <v>3</v>
      </c>
      <c r="AN822" s="16" t="s">
        <v>3</v>
      </c>
      <c r="AO822" s="16" t="s">
        <v>3</v>
      </c>
      <c r="AP822" s="16" t="s">
        <v>189</v>
      </c>
      <c r="AQ822" s="16" t="s">
        <v>3</v>
      </c>
      <c r="AR822" s="16" t="s">
        <v>3</v>
      </c>
      <c r="AS822" s="16" t="s">
        <v>3</v>
      </c>
      <c r="AT822" s="16" t="s">
        <v>3</v>
      </c>
      <c r="AU822" s="11" t="s">
        <v>3</v>
      </c>
      <c r="AV822" s="11" t="s">
        <v>3</v>
      </c>
      <c r="AW822" s="11" t="s">
        <v>3</v>
      </c>
      <c r="AX822" s="17" t="str">
        <f>VLOOKUP(G822,'[1]JDA data'!$D:$E,2,0)</f>
        <v>TGA186</v>
      </c>
      <c r="AY822" s="17" t="b">
        <f t="shared" si="56"/>
        <v>1</v>
      </c>
      <c r="AZ822" s="17" t="str">
        <f t="shared" si="57"/>
        <v>SPL</v>
      </c>
    </row>
    <row r="823" spans="1:52" s="18" customFormat="1" ht="16.5" customHeight="1" x14ac:dyDescent="0.35">
      <c r="A823" s="8" t="str">
        <f>IF(N823="","-",IFERROR(VLOOKUP(N823,'[1]All Route Non-Bailment V76'!$A:$H,5,0),VLOOKUP(N823,'[1]TTVT AAT PxP Bailment EDC V76'!$A:$H,5,0)))</f>
        <v>Non Bailment</v>
      </c>
      <c r="B823" s="9" t="str">
        <f t="shared" si="55"/>
        <v>Completed</v>
      </c>
      <c r="C823" s="10">
        <f t="shared" si="58"/>
        <v>822</v>
      </c>
      <c r="D823" s="11" t="s">
        <v>190</v>
      </c>
      <c r="E823" s="12" t="s">
        <v>44</v>
      </c>
      <c r="F823" s="11" t="s">
        <v>0</v>
      </c>
      <c r="G823" s="11">
        <v>4419028</v>
      </c>
      <c r="H823" s="13" t="str">
        <f>IF(N823="","-",IFERROR(VLOOKUP(N823,'[1]All Route Non-Bailment V76'!$A:$H,7,0),VLOOKUP(N823,'[1]TTVT AAT PxP Bailment EDC V76'!$A:$H,7,0)))</f>
        <v>One way</v>
      </c>
      <c r="I823" s="11" t="s">
        <v>45</v>
      </c>
      <c r="J823" s="12">
        <f t="shared" si="59"/>
        <v>45271</v>
      </c>
      <c r="K823" s="12">
        <v>45271</v>
      </c>
      <c r="L823" s="12">
        <v>45271</v>
      </c>
      <c r="M823" s="12" t="s">
        <v>3</v>
      </c>
      <c r="N823" s="11" t="s">
        <v>379</v>
      </c>
      <c r="O823" s="13" t="str">
        <f>IF(N823="","-",IFERROR(VLOOKUP(N823,'[1]All Route Non-Bailment V76'!$A:$H,6,0),VLOOKUP(N823,'[1]TTVT AAT PxP Bailment EDC V76'!$A:$H,6,0)))</f>
        <v>11 - 20</v>
      </c>
      <c r="P823" s="11">
        <v>1</v>
      </c>
      <c r="Q823" s="11" t="s">
        <v>3</v>
      </c>
      <c r="R823" s="11" t="s">
        <v>3</v>
      </c>
      <c r="S823" s="13" t="str">
        <f>IF(N823="","-",IFERROR(VLOOKUP(N823,'[1]All Route Non-Bailment V76'!$A:$AF,32,0),VLOOKUP(N823,'[1]TTVT AAT PxP Bailment EDC V76'!$A:$AC,29,0)))</f>
        <v>6W</v>
      </c>
      <c r="T823" s="11" t="s">
        <v>48</v>
      </c>
      <c r="U823" s="11" t="s">
        <v>287</v>
      </c>
      <c r="V823" s="14" t="s">
        <v>288</v>
      </c>
      <c r="W823" s="11" t="s">
        <v>289</v>
      </c>
      <c r="X823" s="15" t="s">
        <v>369</v>
      </c>
      <c r="Y823" s="15" t="s">
        <v>370</v>
      </c>
      <c r="Z823" s="16" t="s">
        <v>3</v>
      </c>
      <c r="AA823" s="16" t="s">
        <v>3</v>
      </c>
      <c r="AB823" s="16" t="s">
        <v>3</v>
      </c>
      <c r="AC823" s="16" t="s">
        <v>3</v>
      </c>
      <c r="AD823" s="15" t="s">
        <v>3</v>
      </c>
      <c r="AE823" s="15" t="s">
        <v>3</v>
      </c>
      <c r="AF823" s="16" t="s">
        <v>3</v>
      </c>
      <c r="AG823" s="16" t="s">
        <v>3</v>
      </c>
      <c r="AH823" s="16" t="s">
        <v>3</v>
      </c>
      <c r="AI823" s="16" t="s">
        <v>3</v>
      </c>
      <c r="AJ823" s="15" t="s">
        <v>3</v>
      </c>
      <c r="AK823" s="15" t="s">
        <v>3</v>
      </c>
      <c r="AL823" s="16" t="s">
        <v>3</v>
      </c>
      <c r="AM823" s="16" t="s">
        <v>3</v>
      </c>
      <c r="AN823" s="16" t="s">
        <v>3</v>
      </c>
      <c r="AO823" s="16" t="s">
        <v>3</v>
      </c>
      <c r="AP823" s="16" t="s">
        <v>189</v>
      </c>
      <c r="AQ823" s="16" t="s">
        <v>3</v>
      </c>
      <c r="AR823" s="16" t="s">
        <v>3</v>
      </c>
      <c r="AS823" s="16" t="s">
        <v>3</v>
      </c>
      <c r="AT823" s="16" t="s">
        <v>3</v>
      </c>
      <c r="AU823" s="11" t="s">
        <v>3</v>
      </c>
      <c r="AV823" s="11" t="s">
        <v>3</v>
      </c>
      <c r="AW823" s="11" t="s">
        <v>3</v>
      </c>
      <c r="AX823" s="17" t="str">
        <f>VLOOKUP(G823,'[1]JDA data'!$D:$E,2,0)</f>
        <v>TGA186</v>
      </c>
      <c r="AY823" s="17" t="b">
        <f t="shared" si="56"/>
        <v>1</v>
      </c>
      <c r="AZ823" s="17" t="str">
        <f t="shared" si="57"/>
        <v>SPL</v>
      </c>
    </row>
    <row r="824" spans="1:52" s="18" customFormat="1" ht="16.5" customHeight="1" x14ac:dyDescent="0.35">
      <c r="A824" s="8" t="str">
        <f>IF(N824="","-",IFERROR(VLOOKUP(N824,'[1]All Route Non-Bailment V76'!$A:$H,5,0),VLOOKUP(N824,'[1]TTVT AAT PxP Bailment EDC V76'!$A:$H,5,0)))</f>
        <v>Non Bailment</v>
      </c>
      <c r="B824" s="9" t="str">
        <f t="shared" si="55"/>
        <v>Completed</v>
      </c>
      <c r="C824" s="10">
        <f t="shared" si="58"/>
        <v>823</v>
      </c>
      <c r="D824" s="11" t="s">
        <v>190</v>
      </c>
      <c r="E824" s="12" t="s">
        <v>44</v>
      </c>
      <c r="F824" s="11" t="s">
        <v>0</v>
      </c>
      <c r="G824" s="11">
        <v>4419029</v>
      </c>
      <c r="H824" s="13" t="str">
        <f>IF(N824="","-",IFERROR(VLOOKUP(N824,'[1]All Route Non-Bailment V76'!$A:$H,7,0),VLOOKUP(N824,'[1]TTVT AAT PxP Bailment EDC V76'!$A:$H,7,0)))</f>
        <v>One way</v>
      </c>
      <c r="I824" s="11" t="s">
        <v>45</v>
      </c>
      <c r="J824" s="12">
        <f t="shared" si="59"/>
        <v>45271</v>
      </c>
      <c r="K824" s="12">
        <v>45271</v>
      </c>
      <c r="L824" s="12">
        <v>45271</v>
      </c>
      <c r="M824" s="12" t="s">
        <v>3</v>
      </c>
      <c r="N824" s="11" t="s">
        <v>546</v>
      </c>
      <c r="O824" s="13" t="str">
        <f>IF(N824="","-",IFERROR(VLOOKUP(N824,'[1]All Route Non-Bailment V76'!$A:$H,6,0),VLOOKUP(N824,'[1]TTVT AAT PxP Bailment EDC V76'!$A:$H,6,0)))</f>
        <v>11 - 20</v>
      </c>
      <c r="P824" s="11">
        <v>1</v>
      </c>
      <c r="Q824" s="11" t="s">
        <v>3</v>
      </c>
      <c r="R824" s="11" t="s">
        <v>3</v>
      </c>
      <c r="S824" s="13" t="str">
        <f>IF(N824="","-",IFERROR(VLOOKUP(N824,'[1]All Route Non-Bailment V76'!$A:$AF,32,0),VLOOKUP(N824,'[1]TTVT AAT PxP Bailment EDC V76'!$A:$AC,29,0)))</f>
        <v>6W</v>
      </c>
      <c r="T824" s="11" t="s">
        <v>48</v>
      </c>
      <c r="U824" s="11" t="s">
        <v>278</v>
      </c>
      <c r="V824" s="14" t="s">
        <v>279</v>
      </c>
      <c r="W824" s="11" t="s">
        <v>280</v>
      </c>
      <c r="X824" s="15" t="s">
        <v>263</v>
      </c>
      <c r="Y824" s="15" t="s">
        <v>264</v>
      </c>
      <c r="Z824" s="16" t="s">
        <v>3</v>
      </c>
      <c r="AA824" s="16" t="s">
        <v>3</v>
      </c>
      <c r="AB824" s="16" t="s">
        <v>3</v>
      </c>
      <c r="AC824" s="16" t="s">
        <v>3</v>
      </c>
      <c r="AD824" s="15" t="s">
        <v>3</v>
      </c>
      <c r="AE824" s="15" t="s">
        <v>3</v>
      </c>
      <c r="AF824" s="16" t="s">
        <v>3</v>
      </c>
      <c r="AG824" s="16" t="s">
        <v>3</v>
      </c>
      <c r="AH824" s="16" t="s">
        <v>3</v>
      </c>
      <c r="AI824" s="16" t="s">
        <v>3</v>
      </c>
      <c r="AJ824" s="15" t="s">
        <v>3</v>
      </c>
      <c r="AK824" s="15" t="s">
        <v>3</v>
      </c>
      <c r="AL824" s="16" t="s">
        <v>3</v>
      </c>
      <c r="AM824" s="16" t="s">
        <v>3</v>
      </c>
      <c r="AN824" s="16" t="s">
        <v>3</v>
      </c>
      <c r="AO824" s="16" t="s">
        <v>3</v>
      </c>
      <c r="AP824" s="16" t="s">
        <v>189</v>
      </c>
      <c r="AQ824" s="16" t="s">
        <v>3</v>
      </c>
      <c r="AR824" s="16" t="s">
        <v>3</v>
      </c>
      <c r="AS824" s="16" t="s">
        <v>3</v>
      </c>
      <c r="AT824" s="16" t="s">
        <v>3</v>
      </c>
      <c r="AU824" s="11" t="s">
        <v>3</v>
      </c>
      <c r="AV824" s="11" t="s">
        <v>3</v>
      </c>
      <c r="AW824" s="11" t="s">
        <v>3</v>
      </c>
      <c r="AX824" s="17" t="str">
        <f>VLOOKUP(G824,'[1]JDA data'!$D:$E,2,0)</f>
        <v>TGA280</v>
      </c>
      <c r="AY824" s="17" t="b">
        <f t="shared" si="56"/>
        <v>1</v>
      </c>
      <c r="AZ824" s="17" t="str">
        <f t="shared" si="57"/>
        <v>SPL</v>
      </c>
    </row>
    <row r="825" spans="1:52" s="18" customFormat="1" ht="16.5" customHeight="1" x14ac:dyDescent="0.35">
      <c r="A825" s="8" t="str">
        <f>IF(N825="","-",IFERROR(VLOOKUP(N825,'[1]All Route Non-Bailment V76'!$A:$H,5,0),VLOOKUP(N825,'[1]TTVT AAT PxP Bailment EDC V76'!$A:$H,5,0)))</f>
        <v>Non Bailment</v>
      </c>
      <c r="B825" s="9" t="str">
        <f t="shared" si="55"/>
        <v>Completed</v>
      </c>
      <c r="C825" s="10">
        <f t="shared" si="58"/>
        <v>824</v>
      </c>
      <c r="D825" s="11" t="s">
        <v>190</v>
      </c>
      <c r="E825" s="12" t="s">
        <v>44</v>
      </c>
      <c r="F825" s="11" t="s">
        <v>0</v>
      </c>
      <c r="G825" s="11">
        <v>4419030</v>
      </c>
      <c r="H825" s="13" t="str">
        <f>IF(N825="","-",IFERROR(VLOOKUP(N825,'[1]All Route Non-Bailment V76'!$A:$H,7,0),VLOOKUP(N825,'[1]TTVT AAT PxP Bailment EDC V76'!$A:$H,7,0)))</f>
        <v>One way</v>
      </c>
      <c r="I825" s="11" t="s">
        <v>45</v>
      </c>
      <c r="J825" s="12">
        <f t="shared" si="59"/>
        <v>45271</v>
      </c>
      <c r="K825" s="12">
        <v>45271</v>
      </c>
      <c r="L825" s="12">
        <v>45271</v>
      </c>
      <c r="M825" s="12" t="s">
        <v>3</v>
      </c>
      <c r="N825" s="11" t="s">
        <v>546</v>
      </c>
      <c r="O825" s="13" t="str">
        <f>IF(N825="","-",IFERROR(VLOOKUP(N825,'[1]All Route Non-Bailment V76'!$A:$H,6,0),VLOOKUP(N825,'[1]TTVT AAT PxP Bailment EDC V76'!$A:$H,6,0)))</f>
        <v>11 - 20</v>
      </c>
      <c r="P825" s="11">
        <v>1</v>
      </c>
      <c r="Q825" s="11" t="s">
        <v>3</v>
      </c>
      <c r="R825" s="11" t="s">
        <v>3</v>
      </c>
      <c r="S825" s="13" t="str">
        <f>IF(N825="","-",IFERROR(VLOOKUP(N825,'[1]All Route Non-Bailment V76'!$A:$AF,32,0),VLOOKUP(N825,'[1]TTVT AAT PxP Bailment EDC V76'!$A:$AC,29,0)))</f>
        <v>6W</v>
      </c>
      <c r="T825" s="11" t="s">
        <v>48</v>
      </c>
      <c r="U825" s="11" t="s">
        <v>217</v>
      </c>
      <c r="V825" s="14" t="s">
        <v>218</v>
      </c>
      <c r="W825" s="11" t="s">
        <v>219</v>
      </c>
      <c r="X825" s="15" t="s">
        <v>263</v>
      </c>
      <c r="Y825" s="15" t="s">
        <v>264</v>
      </c>
      <c r="Z825" s="16" t="s">
        <v>3</v>
      </c>
      <c r="AA825" s="16" t="s">
        <v>3</v>
      </c>
      <c r="AB825" s="16" t="s">
        <v>3</v>
      </c>
      <c r="AC825" s="16" t="s">
        <v>3</v>
      </c>
      <c r="AD825" s="15" t="s">
        <v>3</v>
      </c>
      <c r="AE825" s="15" t="s">
        <v>3</v>
      </c>
      <c r="AF825" s="16" t="s">
        <v>3</v>
      </c>
      <c r="AG825" s="16" t="s">
        <v>3</v>
      </c>
      <c r="AH825" s="16" t="s">
        <v>3</v>
      </c>
      <c r="AI825" s="16" t="s">
        <v>3</v>
      </c>
      <c r="AJ825" s="15" t="s">
        <v>3</v>
      </c>
      <c r="AK825" s="15" t="s">
        <v>3</v>
      </c>
      <c r="AL825" s="16" t="s">
        <v>3</v>
      </c>
      <c r="AM825" s="16" t="s">
        <v>3</v>
      </c>
      <c r="AN825" s="16" t="s">
        <v>3</v>
      </c>
      <c r="AO825" s="16" t="s">
        <v>3</v>
      </c>
      <c r="AP825" s="16" t="s">
        <v>189</v>
      </c>
      <c r="AQ825" s="16" t="s">
        <v>3</v>
      </c>
      <c r="AR825" s="16" t="s">
        <v>3</v>
      </c>
      <c r="AS825" s="16" t="s">
        <v>3</v>
      </c>
      <c r="AT825" s="16" t="s">
        <v>3</v>
      </c>
      <c r="AU825" s="11" t="s">
        <v>3</v>
      </c>
      <c r="AV825" s="11" t="s">
        <v>3</v>
      </c>
      <c r="AW825" s="11" t="s">
        <v>3</v>
      </c>
      <c r="AX825" s="17" t="str">
        <f>VLOOKUP(G825,'[1]JDA data'!$D:$E,2,0)</f>
        <v>TGA280</v>
      </c>
      <c r="AY825" s="17" t="b">
        <f t="shared" si="56"/>
        <v>1</v>
      </c>
      <c r="AZ825" s="17" t="str">
        <f t="shared" si="57"/>
        <v>SPL</v>
      </c>
    </row>
    <row r="826" spans="1:52" s="18" customFormat="1" ht="16.5" customHeight="1" x14ac:dyDescent="0.35">
      <c r="A826" s="8" t="str">
        <f>IF(N826="","-",IFERROR(VLOOKUP(N826,'[1]All Route Non-Bailment V76'!$A:$H,5,0),VLOOKUP(N826,'[1]TTVT AAT PxP Bailment EDC V76'!$A:$H,5,0)))</f>
        <v>Non Bailment</v>
      </c>
      <c r="B826" s="9" t="str">
        <f t="shared" si="55"/>
        <v>Completed</v>
      </c>
      <c r="C826" s="10">
        <f t="shared" si="58"/>
        <v>825</v>
      </c>
      <c r="D826" s="11" t="s">
        <v>194</v>
      </c>
      <c r="E826" s="12" t="s">
        <v>44</v>
      </c>
      <c r="F826" s="11" t="s">
        <v>0</v>
      </c>
      <c r="G826" s="11">
        <v>4419041</v>
      </c>
      <c r="H826" s="13" t="str">
        <f>IF(N826="","-",IFERROR(VLOOKUP(N826,'[1]All Route Non-Bailment V76'!$A:$H,7,0),VLOOKUP(N826,'[1]TTVT AAT PxP Bailment EDC V76'!$A:$H,7,0)))</f>
        <v>One way</v>
      </c>
      <c r="I826" s="11" t="s">
        <v>45</v>
      </c>
      <c r="J826" s="12">
        <f t="shared" si="59"/>
        <v>45271</v>
      </c>
      <c r="K826" s="12">
        <v>45271</v>
      </c>
      <c r="L826" s="12">
        <v>45271</v>
      </c>
      <c r="M826" s="12" t="s">
        <v>3</v>
      </c>
      <c r="N826" s="11" t="s">
        <v>546</v>
      </c>
      <c r="O826" s="13" t="str">
        <f>IF(N826="","-",IFERROR(VLOOKUP(N826,'[1]All Route Non-Bailment V76'!$A:$H,6,0),VLOOKUP(N826,'[1]TTVT AAT PxP Bailment EDC V76'!$A:$H,6,0)))</f>
        <v>11 - 20</v>
      </c>
      <c r="P826" s="11">
        <v>1</v>
      </c>
      <c r="Q826" s="11" t="s">
        <v>3</v>
      </c>
      <c r="R826" s="11" t="s">
        <v>3</v>
      </c>
      <c r="S826" s="13" t="str">
        <f>IF(N826="","-",IFERROR(VLOOKUP(N826,'[1]All Route Non-Bailment V76'!$A:$AF,32,0),VLOOKUP(N826,'[1]TTVT AAT PxP Bailment EDC V76'!$A:$AC,29,0)))</f>
        <v>6W</v>
      </c>
      <c r="T826" s="11" t="s">
        <v>48</v>
      </c>
      <c r="U826" s="11" t="s">
        <v>281</v>
      </c>
      <c r="V826" s="14" t="s">
        <v>282</v>
      </c>
      <c r="W826" s="11" t="s">
        <v>283</v>
      </c>
      <c r="X826" s="15" t="s">
        <v>263</v>
      </c>
      <c r="Y826" s="15" t="s">
        <v>264</v>
      </c>
      <c r="Z826" s="16" t="s">
        <v>3</v>
      </c>
      <c r="AA826" s="16" t="s">
        <v>3</v>
      </c>
      <c r="AB826" s="16" t="s">
        <v>3</v>
      </c>
      <c r="AC826" s="16" t="s">
        <v>3</v>
      </c>
      <c r="AD826" s="15" t="s">
        <v>3</v>
      </c>
      <c r="AE826" s="15" t="s">
        <v>3</v>
      </c>
      <c r="AF826" s="16" t="s">
        <v>3</v>
      </c>
      <c r="AG826" s="16" t="s">
        <v>3</v>
      </c>
      <c r="AH826" s="16" t="s">
        <v>3</v>
      </c>
      <c r="AI826" s="16" t="s">
        <v>3</v>
      </c>
      <c r="AJ826" s="15" t="s">
        <v>3</v>
      </c>
      <c r="AK826" s="15" t="s">
        <v>3</v>
      </c>
      <c r="AL826" s="16" t="s">
        <v>3</v>
      </c>
      <c r="AM826" s="16" t="s">
        <v>3</v>
      </c>
      <c r="AN826" s="16" t="s">
        <v>3</v>
      </c>
      <c r="AO826" s="16" t="s">
        <v>3</v>
      </c>
      <c r="AP826" s="16" t="s">
        <v>189</v>
      </c>
      <c r="AQ826" s="16" t="s">
        <v>3</v>
      </c>
      <c r="AR826" s="16" t="s">
        <v>3</v>
      </c>
      <c r="AS826" s="16" t="s">
        <v>3</v>
      </c>
      <c r="AT826" s="16" t="s">
        <v>3</v>
      </c>
      <c r="AU826" s="11" t="s">
        <v>3</v>
      </c>
      <c r="AV826" s="11" t="s">
        <v>3</v>
      </c>
      <c r="AW826" s="11" t="s">
        <v>3</v>
      </c>
      <c r="AX826" s="17" t="str">
        <f>VLOOKUP(G826,'[1]JDA data'!$D:$E,2,0)</f>
        <v>TGA280</v>
      </c>
      <c r="AY826" s="17" t="b">
        <f t="shared" si="56"/>
        <v>1</v>
      </c>
      <c r="AZ826" s="17" t="str">
        <f t="shared" si="57"/>
        <v>SBA</v>
      </c>
    </row>
    <row r="827" spans="1:52" s="18" customFormat="1" ht="16.5" customHeight="1" x14ac:dyDescent="0.35">
      <c r="A827" s="8" t="str">
        <f>IF(N827="","-",IFERROR(VLOOKUP(N827,'[1]All Route Non-Bailment V76'!$A:$H,5,0),VLOOKUP(N827,'[1]TTVT AAT PxP Bailment EDC V76'!$A:$H,5,0)))</f>
        <v>Non Bailment</v>
      </c>
      <c r="B827" s="9" t="str">
        <f t="shared" si="55"/>
        <v>Completed</v>
      </c>
      <c r="C827" s="10">
        <f t="shared" si="58"/>
        <v>826</v>
      </c>
      <c r="D827" s="11" t="s">
        <v>62</v>
      </c>
      <c r="E827" s="12" t="s">
        <v>44</v>
      </c>
      <c r="F827" s="11" t="s">
        <v>0</v>
      </c>
      <c r="G827" s="11">
        <v>4419042</v>
      </c>
      <c r="H827" s="13" t="str">
        <f>IF(N827="","-",IFERROR(VLOOKUP(N827,'[1]All Route Non-Bailment V76'!$A:$H,7,0),VLOOKUP(N827,'[1]TTVT AAT PxP Bailment EDC V76'!$A:$H,7,0)))</f>
        <v>One way</v>
      </c>
      <c r="I827" s="11" t="s">
        <v>45</v>
      </c>
      <c r="J827" s="12">
        <f t="shared" si="59"/>
        <v>45271</v>
      </c>
      <c r="K827" s="12">
        <v>45271</v>
      </c>
      <c r="L827" s="12">
        <v>45271</v>
      </c>
      <c r="M827" s="12" t="s">
        <v>3</v>
      </c>
      <c r="N827" s="11" t="s">
        <v>546</v>
      </c>
      <c r="O827" s="13" t="str">
        <f>IF(N827="","-",IFERROR(VLOOKUP(N827,'[1]All Route Non-Bailment V76'!$A:$H,6,0),VLOOKUP(N827,'[1]TTVT AAT PxP Bailment EDC V76'!$A:$H,6,0)))</f>
        <v>11 - 20</v>
      </c>
      <c r="P827" s="11">
        <v>1</v>
      </c>
      <c r="Q827" s="11" t="s">
        <v>3</v>
      </c>
      <c r="R827" s="11" t="s">
        <v>3</v>
      </c>
      <c r="S827" s="13" t="str">
        <f>IF(N827="","-",IFERROR(VLOOKUP(N827,'[1]All Route Non-Bailment V76'!$A:$AF,32,0),VLOOKUP(N827,'[1]TTVT AAT PxP Bailment EDC V76'!$A:$AC,29,0)))</f>
        <v>6W</v>
      </c>
      <c r="T827" s="11" t="s">
        <v>48</v>
      </c>
      <c r="U827" s="11" t="s">
        <v>547</v>
      </c>
      <c r="V827" s="14" t="s">
        <v>548</v>
      </c>
      <c r="W827" s="11" t="s">
        <v>549</v>
      </c>
      <c r="X827" s="15" t="s">
        <v>263</v>
      </c>
      <c r="Y827" s="15" t="s">
        <v>264</v>
      </c>
      <c r="Z827" s="16" t="s">
        <v>3</v>
      </c>
      <c r="AA827" s="16" t="s">
        <v>3</v>
      </c>
      <c r="AB827" s="16" t="s">
        <v>3</v>
      </c>
      <c r="AC827" s="16" t="s">
        <v>3</v>
      </c>
      <c r="AD827" s="15" t="s">
        <v>3</v>
      </c>
      <c r="AE827" s="15" t="s">
        <v>3</v>
      </c>
      <c r="AF827" s="16" t="s">
        <v>3</v>
      </c>
      <c r="AG827" s="16" t="s">
        <v>3</v>
      </c>
      <c r="AH827" s="16" t="s">
        <v>3</v>
      </c>
      <c r="AI827" s="16" t="s">
        <v>3</v>
      </c>
      <c r="AJ827" s="15" t="s">
        <v>3</v>
      </c>
      <c r="AK827" s="15" t="s">
        <v>3</v>
      </c>
      <c r="AL827" s="16" t="s">
        <v>3</v>
      </c>
      <c r="AM827" s="16" t="s">
        <v>3</v>
      </c>
      <c r="AN827" s="16" t="s">
        <v>3</v>
      </c>
      <c r="AO827" s="16" t="s">
        <v>3</v>
      </c>
      <c r="AP827" s="16" t="s">
        <v>189</v>
      </c>
      <c r="AQ827" s="16" t="s">
        <v>3</v>
      </c>
      <c r="AR827" s="16" t="s">
        <v>3</v>
      </c>
      <c r="AS827" s="16" t="s">
        <v>3</v>
      </c>
      <c r="AT827" s="16" t="s">
        <v>3</v>
      </c>
      <c r="AU827" s="11" t="s">
        <v>3</v>
      </c>
      <c r="AV827" s="11" t="s">
        <v>3</v>
      </c>
      <c r="AW827" s="11" t="s">
        <v>3</v>
      </c>
      <c r="AX827" s="17" t="str">
        <f>VLOOKUP(G827,'[1]JDA data'!$D:$E,2,0)</f>
        <v>TGA280</v>
      </c>
      <c r="AY827" s="17" t="b">
        <f t="shared" si="56"/>
        <v>1</v>
      </c>
      <c r="AZ827" s="17" t="str">
        <f t="shared" si="57"/>
        <v>DRD</v>
      </c>
    </row>
    <row r="828" spans="1:52" s="18" customFormat="1" ht="16.5" customHeight="1" x14ac:dyDescent="0.35">
      <c r="A828" s="8" t="str">
        <f>IF(N828="","-",IFERROR(VLOOKUP(N828,'[1]All Route Non-Bailment V76'!$A:$H,5,0),VLOOKUP(N828,'[1]TTVT AAT PxP Bailment EDC V76'!$A:$H,5,0)))</f>
        <v>Non Bailment</v>
      </c>
      <c r="B828" s="9" t="str">
        <f t="shared" si="55"/>
        <v>Completed</v>
      </c>
      <c r="C828" s="10">
        <f t="shared" si="58"/>
        <v>827</v>
      </c>
      <c r="D828" s="11" t="s">
        <v>182</v>
      </c>
      <c r="E828" s="12" t="s">
        <v>44</v>
      </c>
      <c r="F828" s="11" t="s">
        <v>0</v>
      </c>
      <c r="G828" s="11">
        <v>4419043</v>
      </c>
      <c r="H828" s="13" t="str">
        <f>IF(N828="","-",IFERROR(VLOOKUP(N828,'[1]All Route Non-Bailment V76'!$A:$H,7,0),VLOOKUP(N828,'[1]TTVT AAT PxP Bailment EDC V76'!$A:$H,7,0)))</f>
        <v>One way</v>
      </c>
      <c r="I828" s="11" t="s">
        <v>45</v>
      </c>
      <c r="J828" s="12">
        <f t="shared" si="59"/>
        <v>45271</v>
      </c>
      <c r="K828" s="12">
        <v>45271</v>
      </c>
      <c r="L828" s="12">
        <v>45271</v>
      </c>
      <c r="M828" s="12" t="s">
        <v>3</v>
      </c>
      <c r="N828" s="11" t="s">
        <v>546</v>
      </c>
      <c r="O828" s="13" t="str">
        <f>IF(N828="","-",IFERROR(VLOOKUP(N828,'[1]All Route Non-Bailment V76'!$A:$H,6,0),VLOOKUP(N828,'[1]TTVT AAT PxP Bailment EDC V76'!$A:$H,6,0)))</f>
        <v>11 - 20</v>
      </c>
      <c r="P828" s="11">
        <v>1</v>
      </c>
      <c r="Q828" s="11" t="s">
        <v>3</v>
      </c>
      <c r="R828" s="11" t="s">
        <v>3</v>
      </c>
      <c r="S828" s="13" t="str">
        <f>IF(N828="","-",IFERROR(VLOOKUP(N828,'[1]All Route Non-Bailment V76'!$A:$AF,32,0),VLOOKUP(N828,'[1]TTVT AAT PxP Bailment EDC V76'!$A:$AC,29,0)))</f>
        <v>6W</v>
      </c>
      <c r="T828" s="11" t="s">
        <v>48</v>
      </c>
      <c r="U828" s="11" t="s">
        <v>260</v>
      </c>
      <c r="V828" s="14" t="s">
        <v>261</v>
      </c>
      <c r="W828" s="11" t="s">
        <v>262</v>
      </c>
      <c r="X828" s="15" t="s">
        <v>263</v>
      </c>
      <c r="Y828" s="15" t="s">
        <v>264</v>
      </c>
      <c r="Z828" s="16" t="s">
        <v>3</v>
      </c>
      <c r="AA828" s="16" t="s">
        <v>3</v>
      </c>
      <c r="AB828" s="16" t="s">
        <v>3</v>
      </c>
      <c r="AC828" s="16" t="s">
        <v>3</v>
      </c>
      <c r="AD828" s="15" t="s">
        <v>3</v>
      </c>
      <c r="AE828" s="15" t="s">
        <v>3</v>
      </c>
      <c r="AF828" s="16" t="s">
        <v>3</v>
      </c>
      <c r="AG828" s="16" t="s">
        <v>3</v>
      </c>
      <c r="AH828" s="16" t="s">
        <v>3</v>
      </c>
      <c r="AI828" s="16" t="s">
        <v>3</v>
      </c>
      <c r="AJ828" s="15" t="s">
        <v>3</v>
      </c>
      <c r="AK828" s="15" t="s">
        <v>3</v>
      </c>
      <c r="AL828" s="16" t="s">
        <v>3</v>
      </c>
      <c r="AM828" s="16" t="s">
        <v>3</v>
      </c>
      <c r="AN828" s="16" t="s">
        <v>3</v>
      </c>
      <c r="AO828" s="16" t="s">
        <v>3</v>
      </c>
      <c r="AP828" s="16" t="s">
        <v>189</v>
      </c>
      <c r="AQ828" s="16" t="s">
        <v>3</v>
      </c>
      <c r="AR828" s="16" t="s">
        <v>3</v>
      </c>
      <c r="AS828" s="16" t="s">
        <v>3</v>
      </c>
      <c r="AT828" s="16" t="s">
        <v>3</v>
      </c>
      <c r="AU828" s="11" t="s">
        <v>3</v>
      </c>
      <c r="AV828" s="11" t="s">
        <v>3</v>
      </c>
      <c r="AW828" s="11" t="s">
        <v>3</v>
      </c>
      <c r="AX828" s="17" t="str">
        <f>VLOOKUP(G828,'[1]JDA data'!$D:$E,2,0)</f>
        <v>TGA280</v>
      </c>
      <c r="AY828" s="17" t="b">
        <f t="shared" si="56"/>
        <v>1</v>
      </c>
      <c r="AZ828" s="17" t="str">
        <f t="shared" si="57"/>
        <v>PPGT</v>
      </c>
    </row>
    <row r="829" spans="1:52" s="18" customFormat="1" ht="16.5" customHeight="1" x14ac:dyDescent="0.35">
      <c r="A829" s="8" t="str">
        <f>IF(N829="","-",IFERROR(VLOOKUP(N829,'[1]All Route Non-Bailment V76'!$A:$H,5,0),VLOOKUP(N829,'[1]TTVT AAT PxP Bailment EDC V76'!$A:$H,5,0)))</f>
        <v>Non Bailment</v>
      </c>
      <c r="B829" s="9" t="str">
        <f t="shared" si="55"/>
        <v>Completed</v>
      </c>
      <c r="C829" s="10">
        <f t="shared" si="58"/>
        <v>828</v>
      </c>
      <c r="D829" s="11" t="s">
        <v>194</v>
      </c>
      <c r="E829" s="12" t="s">
        <v>44</v>
      </c>
      <c r="F829" s="11" t="s">
        <v>0</v>
      </c>
      <c r="G829" s="11">
        <v>4419044</v>
      </c>
      <c r="H829" s="13" t="str">
        <f>IF(N829="","-",IFERROR(VLOOKUP(N829,'[1]All Route Non-Bailment V76'!$A:$H,7,0),VLOOKUP(N829,'[1]TTVT AAT PxP Bailment EDC V76'!$A:$H,7,0)))</f>
        <v>One way</v>
      </c>
      <c r="I829" s="11" t="s">
        <v>45</v>
      </c>
      <c r="J829" s="12">
        <f t="shared" si="59"/>
        <v>45271</v>
      </c>
      <c r="K829" s="12">
        <v>45271</v>
      </c>
      <c r="L829" s="12">
        <v>45271</v>
      </c>
      <c r="M829" s="12" t="s">
        <v>3</v>
      </c>
      <c r="N829" s="11" t="s">
        <v>546</v>
      </c>
      <c r="O829" s="13" t="str">
        <f>IF(N829="","-",IFERROR(VLOOKUP(N829,'[1]All Route Non-Bailment V76'!$A:$H,6,0),VLOOKUP(N829,'[1]TTVT AAT PxP Bailment EDC V76'!$A:$H,6,0)))</f>
        <v>11 - 20</v>
      </c>
      <c r="P829" s="11">
        <v>1</v>
      </c>
      <c r="Q829" s="11" t="s">
        <v>3</v>
      </c>
      <c r="R829" s="11" t="s">
        <v>3</v>
      </c>
      <c r="S829" s="13" t="str">
        <f>IF(N829="","-",IFERROR(VLOOKUP(N829,'[1]All Route Non-Bailment V76'!$A:$AF,32,0),VLOOKUP(N829,'[1]TTVT AAT PxP Bailment EDC V76'!$A:$AC,29,0)))</f>
        <v>6W</v>
      </c>
      <c r="T829" s="11" t="s">
        <v>48</v>
      </c>
      <c r="U829" s="11" t="s">
        <v>253</v>
      </c>
      <c r="V829" s="14" t="s">
        <v>254</v>
      </c>
      <c r="W829" s="11" t="s">
        <v>255</v>
      </c>
      <c r="X829" s="15" t="s">
        <v>263</v>
      </c>
      <c r="Y829" s="15" t="s">
        <v>264</v>
      </c>
      <c r="Z829" s="16" t="s">
        <v>3</v>
      </c>
      <c r="AA829" s="16" t="s">
        <v>3</v>
      </c>
      <c r="AB829" s="16" t="s">
        <v>3</v>
      </c>
      <c r="AC829" s="16" t="s">
        <v>3</v>
      </c>
      <c r="AD829" s="15" t="s">
        <v>3</v>
      </c>
      <c r="AE829" s="15" t="s">
        <v>3</v>
      </c>
      <c r="AF829" s="16" t="s">
        <v>3</v>
      </c>
      <c r="AG829" s="16" t="s">
        <v>3</v>
      </c>
      <c r="AH829" s="16" t="s">
        <v>3</v>
      </c>
      <c r="AI829" s="16" t="s">
        <v>3</v>
      </c>
      <c r="AJ829" s="15" t="s">
        <v>3</v>
      </c>
      <c r="AK829" s="15" t="s">
        <v>3</v>
      </c>
      <c r="AL829" s="16" t="s">
        <v>3</v>
      </c>
      <c r="AM829" s="16" t="s">
        <v>3</v>
      </c>
      <c r="AN829" s="16" t="s">
        <v>3</v>
      </c>
      <c r="AO829" s="16" t="s">
        <v>3</v>
      </c>
      <c r="AP829" s="16" t="s">
        <v>189</v>
      </c>
      <c r="AQ829" s="16" t="s">
        <v>3</v>
      </c>
      <c r="AR829" s="16" t="s">
        <v>3</v>
      </c>
      <c r="AS829" s="16" t="s">
        <v>3</v>
      </c>
      <c r="AT829" s="16" t="s">
        <v>3</v>
      </c>
      <c r="AU829" s="11" t="s">
        <v>3</v>
      </c>
      <c r="AV829" s="11" t="s">
        <v>3</v>
      </c>
      <c r="AW829" s="11" t="s">
        <v>3</v>
      </c>
      <c r="AX829" s="17" t="str">
        <f>VLOOKUP(G829,'[1]JDA data'!$D:$E,2,0)</f>
        <v>TGA280</v>
      </c>
      <c r="AY829" s="17" t="b">
        <f t="shared" si="56"/>
        <v>1</v>
      </c>
      <c r="AZ829" s="17" t="str">
        <f t="shared" si="57"/>
        <v>SBA</v>
      </c>
    </row>
    <row r="830" spans="1:52" s="18" customFormat="1" ht="16.5" customHeight="1" x14ac:dyDescent="0.35">
      <c r="A830" s="8" t="str">
        <f>IF(N830="","-",IFERROR(VLOOKUP(N830,'[1]All Route Non-Bailment V76'!$A:$H,5,0),VLOOKUP(N830,'[1]TTVT AAT PxP Bailment EDC V76'!$A:$H,5,0)))</f>
        <v>Non Bailment</v>
      </c>
      <c r="B830" s="9" t="str">
        <f t="shared" si="55"/>
        <v>Completed</v>
      </c>
      <c r="C830" s="10">
        <f t="shared" si="58"/>
        <v>829</v>
      </c>
      <c r="D830" s="11" t="s">
        <v>182</v>
      </c>
      <c r="E830" s="12" t="s">
        <v>44</v>
      </c>
      <c r="F830" s="11" t="s">
        <v>0</v>
      </c>
      <c r="G830" s="11">
        <v>4419045</v>
      </c>
      <c r="H830" s="13" t="str">
        <f>IF(N830="","-",IFERROR(VLOOKUP(N830,'[1]All Route Non-Bailment V76'!$A:$H,7,0),VLOOKUP(N830,'[1]TTVT AAT PxP Bailment EDC V76'!$A:$H,7,0)))</f>
        <v>One way</v>
      </c>
      <c r="I830" s="11" t="s">
        <v>45</v>
      </c>
      <c r="J830" s="12">
        <f t="shared" si="59"/>
        <v>45271</v>
      </c>
      <c r="K830" s="12">
        <v>45271</v>
      </c>
      <c r="L830" s="12">
        <v>45271</v>
      </c>
      <c r="M830" s="12" t="s">
        <v>3</v>
      </c>
      <c r="N830" s="11" t="s">
        <v>550</v>
      </c>
      <c r="O830" s="13" t="str">
        <f>IF(N830="","-",IFERROR(VLOOKUP(N830,'[1]All Route Non-Bailment V76'!$A:$H,6,0),VLOOKUP(N830,'[1]TTVT AAT PxP Bailment EDC V76'!$A:$H,6,0)))</f>
        <v>11 - 20</v>
      </c>
      <c r="P830" s="11">
        <v>1</v>
      </c>
      <c r="Q830" s="11" t="s">
        <v>3</v>
      </c>
      <c r="R830" s="11" t="s">
        <v>3</v>
      </c>
      <c r="S830" s="13" t="str">
        <f>IF(N830="","-",IFERROR(VLOOKUP(N830,'[1]All Route Non-Bailment V76'!$A:$AF,32,0),VLOOKUP(N830,'[1]TTVT AAT PxP Bailment EDC V76'!$A:$AC,29,0)))</f>
        <v>6W</v>
      </c>
      <c r="T830" s="11" t="s">
        <v>48</v>
      </c>
      <c r="U830" s="11" t="s">
        <v>184</v>
      </c>
      <c r="V830" s="14" t="s">
        <v>185</v>
      </c>
      <c r="W830" s="11" t="s">
        <v>186</v>
      </c>
      <c r="X830" s="15" t="s">
        <v>263</v>
      </c>
      <c r="Y830" s="15" t="s">
        <v>264</v>
      </c>
      <c r="Z830" s="16" t="s">
        <v>3</v>
      </c>
      <c r="AA830" s="16" t="s">
        <v>3</v>
      </c>
      <c r="AB830" s="16" t="s">
        <v>3</v>
      </c>
      <c r="AC830" s="16" t="s">
        <v>3</v>
      </c>
      <c r="AD830" s="15" t="s">
        <v>3</v>
      </c>
      <c r="AE830" s="15" t="s">
        <v>3</v>
      </c>
      <c r="AF830" s="16" t="s">
        <v>3</v>
      </c>
      <c r="AG830" s="16" t="s">
        <v>3</v>
      </c>
      <c r="AH830" s="16" t="s">
        <v>3</v>
      </c>
      <c r="AI830" s="16" t="s">
        <v>3</v>
      </c>
      <c r="AJ830" s="15" t="s">
        <v>3</v>
      </c>
      <c r="AK830" s="15" t="s">
        <v>3</v>
      </c>
      <c r="AL830" s="16" t="s">
        <v>3</v>
      </c>
      <c r="AM830" s="16" t="s">
        <v>3</v>
      </c>
      <c r="AN830" s="16" t="s">
        <v>3</v>
      </c>
      <c r="AO830" s="16" t="s">
        <v>3</v>
      </c>
      <c r="AP830" s="16" t="s">
        <v>189</v>
      </c>
      <c r="AQ830" s="16" t="s">
        <v>3</v>
      </c>
      <c r="AR830" s="16" t="s">
        <v>3</v>
      </c>
      <c r="AS830" s="16" t="s">
        <v>3</v>
      </c>
      <c r="AT830" s="16" t="s">
        <v>3</v>
      </c>
      <c r="AU830" s="11" t="s">
        <v>3</v>
      </c>
      <c r="AV830" s="11" t="s">
        <v>3</v>
      </c>
      <c r="AW830" s="11" t="s">
        <v>3</v>
      </c>
      <c r="AX830" s="17" t="str">
        <f>VLOOKUP(G830,'[1]JDA data'!$D:$E,2,0)</f>
        <v>TGA393</v>
      </c>
      <c r="AY830" s="17" t="b">
        <f t="shared" si="56"/>
        <v>1</v>
      </c>
      <c r="AZ830" s="17" t="str">
        <f t="shared" si="57"/>
        <v>PPGT</v>
      </c>
    </row>
    <row r="831" spans="1:52" s="18" customFormat="1" ht="16.5" customHeight="1" x14ac:dyDescent="0.35">
      <c r="A831" s="8" t="str">
        <f>IF(N831="","-",IFERROR(VLOOKUP(N831,'[1]All Route Non-Bailment V76'!$A:$H,5,0),VLOOKUP(N831,'[1]TTVT AAT PxP Bailment EDC V76'!$A:$H,5,0)))</f>
        <v>Non Bailment</v>
      </c>
      <c r="B831" s="9" t="str">
        <f t="shared" si="55"/>
        <v>Completed</v>
      </c>
      <c r="C831" s="10">
        <f t="shared" si="58"/>
        <v>830</v>
      </c>
      <c r="D831" s="11" t="s">
        <v>190</v>
      </c>
      <c r="E831" s="12" t="s">
        <v>44</v>
      </c>
      <c r="F831" s="11" t="s">
        <v>0</v>
      </c>
      <c r="G831" s="11">
        <v>4419046</v>
      </c>
      <c r="H831" s="13" t="str">
        <f>IF(N831="","-",IFERROR(VLOOKUP(N831,'[1]All Route Non-Bailment V76'!$A:$H,7,0),VLOOKUP(N831,'[1]TTVT AAT PxP Bailment EDC V76'!$A:$H,7,0)))</f>
        <v>One way</v>
      </c>
      <c r="I831" s="11" t="s">
        <v>45</v>
      </c>
      <c r="J831" s="12">
        <f t="shared" si="59"/>
        <v>45271</v>
      </c>
      <c r="K831" s="12">
        <v>45271</v>
      </c>
      <c r="L831" s="12">
        <v>45271</v>
      </c>
      <c r="M831" s="12" t="s">
        <v>3</v>
      </c>
      <c r="N831" s="11" t="s">
        <v>550</v>
      </c>
      <c r="O831" s="13" t="str">
        <f>IF(N831="","-",IFERROR(VLOOKUP(N831,'[1]All Route Non-Bailment V76'!$A:$H,6,0),VLOOKUP(N831,'[1]TTVT AAT PxP Bailment EDC V76'!$A:$H,6,0)))</f>
        <v>11 - 20</v>
      </c>
      <c r="P831" s="11">
        <v>1</v>
      </c>
      <c r="Q831" s="11" t="s">
        <v>3</v>
      </c>
      <c r="R831" s="11" t="s">
        <v>3</v>
      </c>
      <c r="S831" s="13" t="str">
        <f>IF(N831="","-",IFERROR(VLOOKUP(N831,'[1]All Route Non-Bailment V76'!$A:$AF,32,0),VLOOKUP(N831,'[1]TTVT AAT PxP Bailment EDC V76'!$A:$AC,29,0)))</f>
        <v>6W</v>
      </c>
      <c r="T831" s="11" t="s">
        <v>48</v>
      </c>
      <c r="U831" s="11" t="s">
        <v>198</v>
      </c>
      <c r="V831" s="14" t="s">
        <v>199</v>
      </c>
      <c r="W831" s="11" t="s">
        <v>200</v>
      </c>
      <c r="X831" s="15" t="s">
        <v>263</v>
      </c>
      <c r="Y831" s="15" t="s">
        <v>264</v>
      </c>
      <c r="Z831" s="16" t="s">
        <v>3</v>
      </c>
      <c r="AA831" s="16" t="s">
        <v>3</v>
      </c>
      <c r="AB831" s="16" t="s">
        <v>3</v>
      </c>
      <c r="AC831" s="16" t="s">
        <v>3</v>
      </c>
      <c r="AD831" s="15" t="s">
        <v>3</v>
      </c>
      <c r="AE831" s="15" t="s">
        <v>3</v>
      </c>
      <c r="AF831" s="16" t="s">
        <v>3</v>
      </c>
      <c r="AG831" s="16" t="s">
        <v>3</v>
      </c>
      <c r="AH831" s="16" t="s">
        <v>3</v>
      </c>
      <c r="AI831" s="16" t="s">
        <v>3</v>
      </c>
      <c r="AJ831" s="15" t="s">
        <v>3</v>
      </c>
      <c r="AK831" s="15" t="s">
        <v>3</v>
      </c>
      <c r="AL831" s="16" t="s">
        <v>3</v>
      </c>
      <c r="AM831" s="16" t="s">
        <v>3</v>
      </c>
      <c r="AN831" s="16" t="s">
        <v>3</v>
      </c>
      <c r="AO831" s="16" t="s">
        <v>3</v>
      </c>
      <c r="AP831" s="16" t="s">
        <v>189</v>
      </c>
      <c r="AQ831" s="16" t="s">
        <v>3</v>
      </c>
      <c r="AR831" s="16" t="s">
        <v>3</v>
      </c>
      <c r="AS831" s="16" t="s">
        <v>3</v>
      </c>
      <c r="AT831" s="16" t="s">
        <v>3</v>
      </c>
      <c r="AU831" s="11" t="s">
        <v>3</v>
      </c>
      <c r="AV831" s="11" t="s">
        <v>3</v>
      </c>
      <c r="AW831" s="11" t="s">
        <v>3</v>
      </c>
      <c r="AX831" s="17" t="str">
        <f>VLOOKUP(G831,'[1]JDA data'!$D:$E,2,0)</f>
        <v>TGA393</v>
      </c>
      <c r="AY831" s="17" t="b">
        <f t="shared" si="56"/>
        <v>1</v>
      </c>
      <c r="AZ831" s="17" t="str">
        <f t="shared" si="57"/>
        <v>SPL</v>
      </c>
    </row>
    <row r="832" spans="1:52" s="18" customFormat="1" ht="16.5" customHeight="1" x14ac:dyDescent="0.35">
      <c r="A832" s="8" t="str">
        <f>IF(N832="","-",IFERROR(VLOOKUP(N832,'[1]All Route Non-Bailment V76'!$A:$H,5,0),VLOOKUP(N832,'[1]TTVT AAT PxP Bailment EDC V76'!$A:$H,5,0)))</f>
        <v>Non Bailment</v>
      </c>
      <c r="B832" s="9" t="str">
        <f t="shared" si="55"/>
        <v>Completed</v>
      </c>
      <c r="C832" s="10">
        <f t="shared" si="58"/>
        <v>831</v>
      </c>
      <c r="D832" s="11" t="s">
        <v>182</v>
      </c>
      <c r="E832" s="12" t="s">
        <v>44</v>
      </c>
      <c r="F832" s="11" t="s">
        <v>0</v>
      </c>
      <c r="G832" s="11">
        <v>4419047</v>
      </c>
      <c r="H832" s="13" t="str">
        <f>IF(N832="","-",IFERROR(VLOOKUP(N832,'[1]All Route Non-Bailment V76'!$A:$H,7,0),VLOOKUP(N832,'[1]TTVT AAT PxP Bailment EDC V76'!$A:$H,7,0)))</f>
        <v>One way</v>
      </c>
      <c r="I832" s="11" t="s">
        <v>45</v>
      </c>
      <c r="J832" s="12">
        <f t="shared" si="59"/>
        <v>45271</v>
      </c>
      <c r="K832" s="12">
        <v>45271</v>
      </c>
      <c r="L832" s="12">
        <v>45271</v>
      </c>
      <c r="M832" s="12" t="s">
        <v>3</v>
      </c>
      <c r="N832" s="11" t="s">
        <v>550</v>
      </c>
      <c r="O832" s="13" t="str">
        <f>IF(N832="","-",IFERROR(VLOOKUP(N832,'[1]All Route Non-Bailment V76'!$A:$H,6,0),VLOOKUP(N832,'[1]TTVT AAT PxP Bailment EDC V76'!$A:$H,6,0)))</f>
        <v>11 - 20</v>
      </c>
      <c r="P832" s="11">
        <v>1</v>
      </c>
      <c r="Q832" s="11" t="s">
        <v>3</v>
      </c>
      <c r="R832" s="11" t="s">
        <v>3</v>
      </c>
      <c r="S832" s="13" t="str">
        <f>IF(N832="","-",IFERROR(VLOOKUP(N832,'[1]All Route Non-Bailment V76'!$A:$AF,32,0),VLOOKUP(N832,'[1]TTVT AAT PxP Bailment EDC V76'!$A:$AC,29,0)))</f>
        <v>6W</v>
      </c>
      <c r="T832" s="11" t="s">
        <v>48</v>
      </c>
      <c r="U832" s="11" t="s">
        <v>250</v>
      </c>
      <c r="V832" s="14" t="s">
        <v>251</v>
      </c>
      <c r="W832" s="11" t="s">
        <v>252</v>
      </c>
      <c r="X832" s="15" t="s">
        <v>263</v>
      </c>
      <c r="Y832" s="15" t="s">
        <v>264</v>
      </c>
      <c r="Z832" s="16" t="s">
        <v>3</v>
      </c>
      <c r="AA832" s="16" t="s">
        <v>3</v>
      </c>
      <c r="AB832" s="16" t="s">
        <v>3</v>
      </c>
      <c r="AC832" s="16" t="s">
        <v>3</v>
      </c>
      <c r="AD832" s="15" t="s">
        <v>3</v>
      </c>
      <c r="AE832" s="15" t="s">
        <v>3</v>
      </c>
      <c r="AF832" s="16" t="s">
        <v>3</v>
      </c>
      <c r="AG832" s="16" t="s">
        <v>3</v>
      </c>
      <c r="AH832" s="16" t="s">
        <v>3</v>
      </c>
      <c r="AI832" s="16" t="s">
        <v>3</v>
      </c>
      <c r="AJ832" s="15" t="s">
        <v>3</v>
      </c>
      <c r="AK832" s="15" t="s">
        <v>3</v>
      </c>
      <c r="AL832" s="16" t="s">
        <v>3</v>
      </c>
      <c r="AM832" s="16" t="s">
        <v>3</v>
      </c>
      <c r="AN832" s="16" t="s">
        <v>3</v>
      </c>
      <c r="AO832" s="16" t="s">
        <v>3</v>
      </c>
      <c r="AP832" s="16" t="s">
        <v>189</v>
      </c>
      <c r="AQ832" s="16" t="s">
        <v>3</v>
      </c>
      <c r="AR832" s="16" t="s">
        <v>3</v>
      </c>
      <c r="AS832" s="16" t="s">
        <v>3</v>
      </c>
      <c r="AT832" s="16" t="s">
        <v>3</v>
      </c>
      <c r="AU832" s="11" t="s">
        <v>3</v>
      </c>
      <c r="AV832" s="11" t="s">
        <v>3</v>
      </c>
      <c r="AW832" s="11" t="s">
        <v>3</v>
      </c>
      <c r="AX832" s="17" t="str">
        <f>VLOOKUP(G832,'[1]JDA data'!$D:$E,2,0)</f>
        <v>TGA393</v>
      </c>
      <c r="AY832" s="17" t="b">
        <f t="shared" si="56"/>
        <v>1</v>
      </c>
      <c r="AZ832" s="17" t="str">
        <f t="shared" si="57"/>
        <v>PPGT</v>
      </c>
    </row>
    <row r="833" spans="1:52" s="18" customFormat="1" ht="16.5" customHeight="1" x14ac:dyDescent="0.35">
      <c r="A833" s="8" t="str">
        <f>IF(N833="","-",IFERROR(VLOOKUP(N833,'[1]All Route Non-Bailment V76'!$A:$H,5,0),VLOOKUP(N833,'[1]TTVT AAT PxP Bailment EDC V76'!$A:$H,5,0)))</f>
        <v>Non Bailment</v>
      </c>
      <c r="B833" s="9" t="str">
        <f t="shared" si="55"/>
        <v>Completed</v>
      </c>
      <c r="C833" s="10">
        <f t="shared" si="58"/>
        <v>832</v>
      </c>
      <c r="D833" s="11" t="s">
        <v>190</v>
      </c>
      <c r="E833" s="12" t="s">
        <v>44</v>
      </c>
      <c r="F833" s="11" t="s">
        <v>0</v>
      </c>
      <c r="G833" s="11">
        <v>4419048</v>
      </c>
      <c r="H833" s="13" t="str">
        <f>IF(N833="","-",IFERROR(VLOOKUP(N833,'[1]All Route Non-Bailment V76'!$A:$H,7,0),VLOOKUP(N833,'[1]TTVT AAT PxP Bailment EDC V76'!$A:$H,7,0)))</f>
        <v>One way</v>
      </c>
      <c r="I833" s="11" t="s">
        <v>45</v>
      </c>
      <c r="J833" s="12">
        <f t="shared" si="59"/>
        <v>45271</v>
      </c>
      <c r="K833" s="12">
        <v>45271</v>
      </c>
      <c r="L833" s="12">
        <v>45271</v>
      </c>
      <c r="M833" s="12" t="s">
        <v>3</v>
      </c>
      <c r="N833" s="11" t="s">
        <v>550</v>
      </c>
      <c r="O833" s="13" t="str">
        <f>IF(N833="","-",IFERROR(VLOOKUP(N833,'[1]All Route Non-Bailment V76'!$A:$H,6,0),VLOOKUP(N833,'[1]TTVT AAT PxP Bailment EDC V76'!$A:$H,6,0)))</f>
        <v>11 - 20</v>
      </c>
      <c r="P833" s="11">
        <v>1</v>
      </c>
      <c r="Q833" s="11" t="s">
        <v>3</v>
      </c>
      <c r="R833" s="11" t="s">
        <v>3</v>
      </c>
      <c r="S833" s="13" t="str">
        <f>IF(N833="","-",IFERROR(VLOOKUP(N833,'[1]All Route Non-Bailment V76'!$A:$AF,32,0),VLOOKUP(N833,'[1]TTVT AAT PxP Bailment EDC V76'!$A:$AC,29,0)))</f>
        <v>6W</v>
      </c>
      <c r="T833" s="11" t="s">
        <v>48</v>
      </c>
      <c r="U833" s="11" t="s">
        <v>266</v>
      </c>
      <c r="V833" s="14" t="s">
        <v>267</v>
      </c>
      <c r="W833" s="11" t="s">
        <v>268</v>
      </c>
      <c r="X833" s="15" t="s">
        <v>263</v>
      </c>
      <c r="Y833" s="15" t="s">
        <v>264</v>
      </c>
      <c r="Z833" s="16" t="s">
        <v>3</v>
      </c>
      <c r="AA833" s="16" t="s">
        <v>3</v>
      </c>
      <c r="AB833" s="16" t="s">
        <v>3</v>
      </c>
      <c r="AC833" s="16" t="s">
        <v>3</v>
      </c>
      <c r="AD833" s="15" t="s">
        <v>3</v>
      </c>
      <c r="AE833" s="15" t="s">
        <v>3</v>
      </c>
      <c r="AF833" s="16" t="s">
        <v>3</v>
      </c>
      <c r="AG833" s="16" t="s">
        <v>3</v>
      </c>
      <c r="AH833" s="16" t="s">
        <v>3</v>
      </c>
      <c r="AI833" s="16" t="s">
        <v>3</v>
      </c>
      <c r="AJ833" s="15" t="s">
        <v>3</v>
      </c>
      <c r="AK833" s="15" t="s">
        <v>3</v>
      </c>
      <c r="AL833" s="16" t="s">
        <v>3</v>
      </c>
      <c r="AM833" s="16" t="s">
        <v>3</v>
      </c>
      <c r="AN833" s="16" t="s">
        <v>3</v>
      </c>
      <c r="AO833" s="16" t="s">
        <v>3</v>
      </c>
      <c r="AP833" s="16" t="s">
        <v>189</v>
      </c>
      <c r="AQ833" s="16" t="s">
        <v>3</v>
      </c>
      <c r="AR833" s="16" t="s">
        <v>3</v>
      </c>
      <c r="AS833" s="16" t="s">
        <v>3</v>
      </c>
      <c r="AT833" s="16" t="s">
        <v>3</v>
      </c>
      <c r="AU833" s="11" t="s">
        <v>3</v>
      </c>
      <c r="AV833" s="11" t="s">
        <v>3</v>
      </c>
      <c r="AW833" s="11" t="s">
        <v>3</v>
      </c>
      <c r="AX833" s="17" t="str">
        <f>VLOOKUP(G833,'[1]JDA data'!$D:$E,2,0)</f>
        <v>TGA393</v>
      </c>
      <c r="AY833" s="17" t="b">
        <f t="shared" si="56"/>
        <v>1</v>
      </c>
      <c r="AZ833" s="17" t="str">
        <f t="shared" si="57"/>
        <v>SPL</v>
      </c>
    </row>
    <row r="834" spans="1:52" s="18" customFormat="1" ht="16.5" customHeight="1" x14ac:dyDescent="0.35">
      <c r="A834" s="8" t="str">
        <f>IF(N834="","-",IFERROR(VLOOKUP(N834,'[1]All Route Non-Bailment V76'!$A:$H,5,0),VLOOKUP(N834,'[1]TTVT AAT PxP Bailment EDC V76'!$A:$H,5,0)))</f>
        <v>Non Bailment</v>
      </c>
      <c r="B834" s="9" t="str">
        <f t="shared" ref="B834:B897" si="60">IF(J834="","",IF(COUNTBLANK(C834:AT834)&gt;0,"Check","Completed"))</f>
        <v>Completed</v>
      </c>
      <c r="C834" s="10">
        <f t="shared" si="58"/>
        <v>833</v>
      </c>
      <c r="D834" s="11" t="s">
        <v>194</v>
      </c>
      <c r="E834" s="12" t="s">
        <v>44</v>
      </c>
      <c r="F834" s="11" t="s">
        <v>0</v>
      </c>
      <c r="G834" s="11">
        <v>4419049</v>
      </c>
      <c r="H834" s="13" t="str">
        <f>IF(N834="","-",IFERROR(VLOOKUP(N834,'[1]All Route Non-Bailment V76'!$A:$H,7,0),VLOOKUP(N834,'[1]TTVT AAT PxP Bailment EDC V76'!$A:$H,7,0)))</f>
        <v>One way</v>
      </c>
      <c r="I834" s="11" t="s">
        <v>45</v>
      </c>
      <c r="J834" s="12">
        <f t="shared" si="59"/>
        <v>45271</v>
      </c>
      <c r="K834" s="12">
        <v>45271</v>
      </c>
      <c r="L834" s="12">
        <v>45271</v>
      </c>
      <c r="M834" s="12" t="s">
        <v>3</v>
      </c>
      <c r="N834" s="11" t="s">
        <v>550</v>
      </c>
      <c r="O834" s="13" t="str">
        <f>IF(N834="","-",IFERROR(VLOOKUP(N834,'[1]All Route Non-Bailment V76'!$A:$H,6,0),VLOOKUP(N834,'[1]TTVT AAT PxP Bailment EDC V76'!$A:$H,6,0)))</f>
        <v>11 - 20</v>
      </c>
      <c r="P834" s="11">
        <v>1</v>
      </c>
      <c r="Q834" s="11" t="s">
        <v>3</v>
      </c>
      <c r="R834" s="11" t="s">
        <v>3</v>
      </c>
      <c r="S834" s="13" t="str">
        <f>IF(N834="","-",IFERROR(VLOOKUP(N834,'[1]All Route Non-Bailment V76'!$A:$AF,32,0),VLOOKUP(N834,'[1]TTVT AAT PxP Bailment EDC V76'!$A:$AC,29,0)))</f>
        <v>6W</v>
      </c>
      <c r="T834" s="11" t="s">
        <v>48</v>
      </c>
      <c r="U834" s="11" t="s">
        <v>195</v>
      </c>
      <c r="V834" s="14" t="s">
        <v>196</v>
      </c>
      <c r="W834" s="11" t="s">
        <v>197</v>
      </c>
      <c r="X834" s="15" t="s">
        <v>263</v>
      </c>
      <c r="Y834" s="15" t="s">
        <v>264</v>
      </c>
      <c r="Z834" s="16" t="s">
        <v>3</v>
      </c>
      <c r="AA834" s="16" t="s">
        <v>3</v>
      </c>
      <c r="AB834" s="16" t="s">
        <v>3</v>
      </c>
      <c r="AC834" s="16" t="s">
        <v>3</v>
      </c>
      <c r="AD834" s="15" t="s">
        <v>3</v>
      </c>
      <c r="AE834" s="15" t="s">
        <v>3</v>
      </c>
      <c r="AF834" s="16" t="s">
        <v>3</v>
      </c>
      <c r="AG834" s="16" t="s">
        <v>3</v>
      </c>
      <c r="AH834" s="16" t="s">
        <v>3</v>
      </c>
      <c r="AI834" s="16" t="s">
        <v>3</v>
      </c>
      <c r="AJ834" s="15" t="s">
        <v>3</v>
      </c>
      <c r="AK834" s="15" t="s">
        <v>3</v>
      </c>
      <c r="AL834" s="16" t="s">
        <v>3</v>
      </c>
      <c r="AM834" s="16" t="s">
        <v>3</v>
      </c>
      <c r="AN834" s="16" t="s">
        <v>3</v>
      </c>
      <c r="AO834" s="16" t="s">
        <v>3</v>
      </c>
      <c r="AP834" s="16" t="s">
        <v>189</v>
      </c>
      <c r="AQ834" s="16" t="s">
        <v>3</v>
      </c>
      <c r="AR834" s="16" t="s">
        <v>3</v>
      </c>
      <c r="AS834" s="16" t="s">
        <v>3</v>
      </c>
      <c r="AT834" s="16" t="s">
        <v>3</v>
      </c>
      <c r="AU834" s="11" t="s">
        <v>3</v>
      </c>
      <c r="AV834" s="11" t="s">
        <v>3</v>
      </c>
      <c r="AW834" s="11" t="s">
        <v>3</v>
      </c>
      <c r="AX834" s="17" t="str">
        <f>VLOOKUP(G834,'[1]JDA data'!$D:$E,2,0)</f>
        <v>TGA393</v>
      </c>
      <c r="AY834" s="17" t="b">
        <f t="shared" ref="AY834:AY897" si="61">AX834=N834</f>
        <v>1</v>
      </c>
      <c r="AZ834" s="17" t="str">
        <f t="shared" ref="AZ834:AZ897" si="62">D834</f>
        <v>SBA</v>
      </c>
    </row>
    <row r="835" spans="1:52" s="18" customFormat="1" ht="16.5" customHeight="1" x14ac:dyDescent="0.35">
      <c r="A835" s="8" t="str">
        <f>IF(N835="","-",IFERROR(VLOOKUP(N835,'[1]All Route Non-Bailment V76'!$A:$H,5,0),VLOOKUP(N835,'[1]TTVT AAT PxP Bailment EDC V76'!$A:$H,5,0)))</f>
        <v>Non Bailment</v>
      </c>
      <c r="B835" s="9" t="str">
        <f t="shared" si="60"/>
        <v>Completed</v>
      </c>
      <c r="C835" s="10">
        <f t="shared" si="58"/>
        <v>834</v>
      </c>
      <c r="D835" s="11" t="s">
        <v>182</v>
      </c>
      <c r="E835" s="12" t="s">
        <v>44</v>
      </c>
      <c r="F835" s="11" t="s">
        <v>0</v>
      </c>
      <c r="G835" s="11">
        <v>4419050</v>
      </c>
      <c r="H835" s="13" t="str">
        <f>IF(N835="","-",IFERROR(VLOOKUP(N835,'[1]All Route Non-Bailment V76'!$A:$H,7,0),VLOOKUP(N835,'[1]TTVT AAT PxP Bailment EDC V76'!$A:$H,7,0)))</f>
        <v>One way</v>
      </c>
      <c r="I835" s="11" t="s">
        <v>45</v>
      </c>
      <c r="J835" s="12">
        <f t="shared" si="59"/>
        <v>45271</v>
      </c>
      <c r="K835" s="12">
        <v>45271</v>
      </c>
      <c r="L835" s="12">
        <v>45271</v>
      </c>
      <c r="M835" s="12" t="s">
        <v>3</v>
      </c>
      <c r="N835" s="11" t="s">
        <v>550</v>
      </c>
      <c r="O835" s="13" t="str">
        <f>IF(N835="","-",IFERROR(VLOOKUP(N835,'[1]All Route Non-Bailment V76'!$A:$H,6,0),VLOOKUP(N835,'[1]TTVT AAT PxP Bailment EDC V76'!$A:$H,6,0)))</f>
        <v>11 - 20</v>
      </c>
      <c r="P835" s="11">
        <v>1</v>
      </c>
      <c r="Q835" s="11" t="s">
        <v>3</v>
      </c>
      <c r="R835" s="11" t="s">
        <v>3</v>
      </c>
      <c r="S835" s="13" t="str">
        <f>IF(N835="","-",IFERROR(VLOOKUP(N835,'[1]All Route Non-Bailment V76'!$A:$AF,32,0),VLOOKUP(N835,'[1]TTVT AAT PxP Bailment EDC V76'!$A:$AC,29,0)))</f>
        <v>6W</v>
      </c>
      <c r="T835" s="11" t="s">
        <v>48</v>
      </c>
      <c r="U835" s="11" t="s">
        <v>239</v>
      </c>
      <c r="V835" s="14" t="s">
        <v>240</v>
      </c>
      <c r="W835" s="11" t="s">
        <v>241</v>
      </c>
      <c r="X835" s="15" t="s">
        <v>263</v>
      </c>
      <c r="Y835" s="15" t="s">
        <v>264</v>
      </c>
      <c r="Z835" s="16" t="s">
        <v>3</v>
      </c>
      <c r="AA835" s="16" t="s">
        <v>3</v>
      </c>
      <c r="AB835" s="16" t="s">
        <v>3</v>
      </c>
      <c r="AC835" s="16" t="s">
        <v>3</v>
      </c>
      <c r="AD835" s="15" t="s">
        <v>3</v>
      </c>
      <c r="AE835" s="15" t="s">
        <v>3</v>
      </c>
      <c r="AF835" s="16" t="s">
        <v>3</v>
      </c>
      <c r="AG835" s="16" t="s">
        <v>3</v>
      </c>
      <c r="AH835" s="16" t="s">
        <v>3</v>
      </c>
      <c r="AI835" s="16" t="s">
        <v>3</v>
      </c>
      <c r="AJ835" s="15" t="s">
        <v>3</v>
      </c>
      <c r="AK835" s="15" t="s">
        <v>3</v>
      </c>
      <c r="AL835" s="16" t="s">
        <v>3</v>
      </c>
      <c r="AM835" s="16" t="s">
        <v>3</v>
      </c>
      <c r="AN835" s="16" t="s">
        <v>3</v>
      </c>
      <c r="AO835" s="16" t="s">
        <v>3</v>
      </c>
      <c r="AP835" s="16" t="s">
        <v>189</v>
      </c>
      <c r="AQ835" s="16" t="s">
        <v>3</v>
      </c>
      <c r="AR835" s="16" t="s">
        <v>3</v>
      </c>
      <c r="AS835" s="16" t="s">
        <v>3</v>
      </c>
      <c r="AT835" s="16" t="s">
        <v>3</v>
      </c>
      <c r="AU835" s="11" t="s">
        <v>3</v>
      </c>
      <c r="AV835" s="11" t="s">
        <v>3</v>
      </c>
      <c r="AW835" s="11" t="s">
        <v>3</v>
      </c>
      <c r="AX835" s="17" t="str">
        <f>VLOOKUP(G835,'[1]JDA data'!$D:$E,2,0)</f>
        <v>TGA393</v>
      </c>
      <c r="AY835" s="17" t="b">
        <f t="shared" si="61"/>
        <v>1</v>
      </c>
      <c r="AZ835" s="17" t="str">
        <f t="shared" si="62"/>
        <v>PPGT</v>
      </c>
    </row>
    <row r="836" spans="1:52" s="18" customFormat="1" ht="16.5" customHeight="1" x14ac:dyDescent="0.35">
      <c r="A836" s="8" t="str">
        <f>IF(N836="","-",IFERROR(VLOOKUP(N836,'[1]All Route Non-Bailment V76'!$A:$H,5,0),VLOOKUP(N836,'[1]TTVT AAT PxP Bailment EDC V76'!$A:$H,5,0)))</f>
        <v>Non Bailment</v>
      </c>
      <c r="B836" s="9" t="str">
        <f t="shared" si="60"/>
        <v>Completed</v>
      </c>
      <c r="C836" s="10">
        <f t="shared" ref="C836:C899" si="63">C835+1</f>
        <v>835</v>
      </c>
      <c r="D836" s="11" t="s">
        <v>190</v>
      </c>
      <c r="E836" s="12" t="s">
        <v>44</v>
      </c>
      <c r="F836" s="11" t="s">
        <v>0</v>
      </c>
      <c r="G836" s="11">
        <v>4419051</v>
      </c>
      <c r="H836" s="13" t="str">
        <f>IF(N836="","-",IFERROR(VLOOKUP(N836,'[1]All Route Non-Bailment V76'!$A:$H,7,0),VLOOKUP(N836,'[1]TTVT AAT PxP Bailment EDC V76'!$A:$H,7,0)))</f>
        <v>One way</v>
      </c>
      <c r="I836" s="11" t="s">
        <v>45</v>
      </c>
      <c r="J836" s="12">
        <f t="shared" si="59"/>
        <v>45271</v>
      </c>
      <c r="K836" s="12">
        <v>45271</v>
      </c>
      <c r="L836" s="12">
        <v>45271</v>
      </c>
      <c r="M836" s="12" t="s">
        <v>3</v>
      </c>
      <c r="N836" s="11" t="s">
        <v>550</v>
      </c>
      <c r="O836" s="13" t="str">
        <f>IF(N836="","-",IFERROR(VLOOKUP(N836,'[1]All Route Non-Bailment V76'!$A:$H,6,0),VLOOKUP(N836,'[1]TTVT AAT PxP Bailment EDC V76'!$A:$H,6,0)))</f>
        <v>11 - 20</v>
      </c>
      <c r="P836" s="11">
        <v>1</v>
      </c>
      <c r="Q836" s="11" t="s">
        <v>3</v>
      </c>
      <c r="R836" s="11" t="s">
        <v>3</v>
      </c>
      <c r="S836" s="13" t="str">
        <f>IF(N836="","-",IFERROR(VLOOKUP(N836,'[1]All Route Non-Bailment V76'!$A:$AF,32,0),VLOOKUP(N836,'[1]TTVT AAT PxP Bailment EDC V76'!$A:$AC,29,0)))</f>
        <v>6W</v>
      </c>
      <c r="T836" s="11" t="s">
        <v>48</v>
      </c>
      <c r="U836" s="11" t="s">
        <v>210</v>
      </c>
      <c r="V836" s="14" t="s">
        <v>211</v>
      </c>
      <c r="W836" s="11" t="s">
        <v>212</v>
      </c>
      <c r="X836" s="15" t="s">
        <v>263</v>
      </c>
      <c r="Y836" s="15" t="s">
        <v>264</v>
      </c>
      <c r="Z836" s="16" t="s">
        <v>3</v>
      </c>
      <c r="AA836" s="16" t="s">
        <v>3</v>
      </c>
      <c r="AB836" s="16" t="s">
        <v>3</v>
      </c>
      <c r="AC836" s="16" t="s">
        <v>3</v>
      </c>
      <c r="AD836" s="15" t="s">
        <v>3</v>
      </c>
      <c r="AE836" s="15" t="s">
        <v>3</v>
      </c>
      <c r="AF836" s="16" t="s">
        <v>3</v>
      </c>
      <c r="AG836" s="16" t="s">
        <v>3</v>
      </c>
      <c r="AH836" s="16" t="s">
        <v>3</v>
      </c>
      <c r="AI836" s="16" t="s">
        <v>3</v>
      </c>
      <c r="AJ836" s="15" t="s">
        <v>3</v>
      </c>
      <c r="AK836" s="15" t="s">
        <v>3</v>
      </c>
      <c r="AL836" s="16" t="s">
        <v>3</v>
      </c>
      <c r="AM836" s="16" t="s">
        <v>3</v>
      </c>
      <c r="AN836" s="16" t="s">
        <v>3</v>
      </c>
      <c r="AO836" s="16" t="s">
        <v>3</v>
      </c>
      <c r="AP836" s="16" t="s">
        <v>189</v>
      </c>
      <c r="AQ836" s="16" t="s">
        <v>3</v>
      </c>
      <c r="AR836" s="16" t="s">
        <v>3</v>
      </c>
      <c r="AS836" s="16" t="s">
        <v>3</v>
      </c>
      <c r="AT836" s="16" t="s">
        <v>3</v>
      </c>
      <c r="AU836" s="11" t="s">
        <v>3</v>
      </c>
      <c r="AV836" s="11" t="s">
        <v>3</v>
      </c>
      <c r="AW836" s="11" t="s">
        <v>3</v>
      </c>
      <c r="AX836" s="17" t="str">
        <f>VLOOKUP(G836,'[1]JDA data'!$D:$E,2,0)</f>
        <v>TGA393</v>
      </c>
      <c r="AY836" s="17" t="b">
        <f t="shared" si="61"/>
        <v>1</v>
      </c>
      <c r="AZ836" s="17" t="str">
        <f t="shared" si="62"/>
        <v>SPL</v>
      </c>
    </row>
    <row r="837" spans="1:52" s="18" customFormat="1" ht="16.5" customHeight="1" x14ac:dyDescent="0.35">
      <c r="A837" s="8" t="str">
        <f>IF(N837="","-",IFERROR(VLOOKUP(N837,'[1]All Route Non-Bailment V76'!$A:$H,5,0),VLOOKUP(N837,'[1]TTVT AAT PxP Bailment EDC V76'!$A:$H,5,0)))</f>
        <v>Non Bailment</v>
      </c>
      <c r="B837" s="9" t="str">
        <f t="shared" si="60"/>
        <v>Completed</v>
      </c>
      <c r="C837" s="10">
        <f t="shared" si="63"/>
        <v>836</v>
      </c>
      <c r="D837" s="11" t="s">
        <v>190</v>
      </c>
      <c r="E837" s="12" t="s">
        <v>44</v>
      </c>
      <c r="F837" s="11" t="s">
        <v>0</v>
      </c>
      <c r="G837" s="11">
        <v>4419052</v>
      </c>
      <c r="H837" s="13" t="str">
        <f>IF(N837="","-",IFERROR(VLOOKUP(N837,'[1]All Route Non-Bailment V76'!$A:$H,7,0),VLOOKUP(N837,'[1]TTVT AAT PxP Bailment EDC V76'!$A:$H,7,0)))</f>
        <v>One way</v>
      </c>
      <c r="I837" s="11" t="s">
        <v>45</v>
      </c>
      <c r="J837" s="12">
        <f t="shared" si="59"/>
        <v>45271</v>
      </c>
      <c r="K837" s="12">
        <v>45271</v>
      </c>
      <c r="L837" s="12">
        <v>45271</v>
      </c>
      <c r="M837" s="12" t="s">
        <v>3</v>
      </c>
      <c r="N837" s="11" t="s">
        <v>410</v>
      </c>
      <c r="O837" s="13" t="str">
        <f>IF(N837="","-",IFERROR(VLOOKUP(N837,'[1]All Route Non-Bailment V76'!$A:$H,6,0),VLOOKUP(N837,'[1]TTVT AAT PxP Bailment EDC V76'!$A:$H,6,0)))</f>
        <v>11 - 20</v>
      </c>
      <c r="P837" s="11">
        <v>1</v>
      </c>
      <c r="Q837" s="11" t="s">
        <v>3</v>
      </c>
      <c r="R837" s="11" t="s">
        <v>3</v>
      </c>
      <c r="S837" s="13" t="str">
        <f>IF(N837="","-",IFERROR(VLOOKUP(N837,'[1]All Route Non-Bailment V76'!$A:$AF,32,0),VLOOKUP(N837,'[1]TTVT AAT PxP Bailment EDC V76'!$A:$AC,29,0)))</f>
        <v>6W</v>
      </c>
      <c r="T837" s="11" t="s">
        <v>48</v>
      </c>
      <c r="U837" s="11" t="s">
        <v>542</v>
      </c>
      <c r="V837" s="14" t="s">
        <v>543</v>
      </c>
      <c r="W837" s="11" t="s">
        <v>544</v>
      </c>
      <c r="X837" s="15" t="s">
        <v>408</v>
      </c>
      <c r="Y837" s="15" t="s">
        <v>409</v>
      </c>
      <c r="Z837" s="16" t="s">
        <v>3</v>
      </c>
      <c r="AA837" s="16" t="s">
        <v>3</v>
      </c>
      <c r="AB837" s="16" t="s">
        <v>3</v>
      </c>
      <c r="AC837" s="16" t="s">
        <v>3</v>
      </c>
      <c r="AD837" s="15" t="s">
        <v>3</v>
      </c>
      <c r="AE837" s="15" t="s">
        <v>3</v>
      </c>
      <c r="AF837" s="16" t="s">
        <v>3</v>
      </c>
      <c r="AG837" s="16" t="s">
        <v>3</v>
      </c>
      <c r="AH837" s="16" t="s">
        <v>3</v>
      </c>
      <c r="AI837" s="16" t="s">
        <v>3</v>
      </c>
      <c r="AJ837" s="15" t="s">
        <v>3</v>
      </c>
      <c r="AK837" s="15" t="s">
        <v>3</v>
      </c>
      <c r="AL837" s="16" t="s">
        <v>3</v>
      </c>
      <c r="AM837" s="16" t="s">
        <v>3</v>
      </c>
      <c r="AN837" s="16" t="s">
        <v>3</v>
      </c>
      <c r="AO837" s="16" t="s">
        <v>3</v>
      </c>
      <c r="AP837" s="16" t="s">
        <v>189</v>
      </c>
      <c r="AQ837" s="16" t="s">
        <v>3</v>
      </c>
      <c r="AR837" s="16" t="s">
        <v>3</v>
      </c>
      <c r="AS837" s="16" t="s">
        <v>3</v>
      </c>
      <c r="AT837" s="16" t="s">
        <v>3</v>
      </c>
      <c r="AU837" s="11" t="s">
        <v>3</v>
      </c>
      <c r="AV837" s="11" t="s">
        <v>3</v>
      </c>
      <c r="AW837" s="11" t="s">
        <v>3</v>
      </c>
      <c r="AX837" s="17" t="str">
        <f>VLOOKUP(G837,'[1]JDA data'!$D:$E,2,0)</f>
        <v>TGA050</v>
      </c>
      <c r="AY837" s="17" t="b">
        <f t="shared" si="61"/>
        <v>1</v>
      </c>
      <c r="AZ837" s="17" t="str">
        <f t="shared" si="62"/>
        <v>SPL</v>
      </c>
    </row>
    <row r="838" spans="1:52" s="18" customFormat="1" ht="16.5" customHeight="1" x14ac:dyDescent="0.35">
      <c r="A838" s="8" t="str">
        <f>IF(N838="","-",IFERROR(VLOOKUP(N838,'[1]All Route Non-Bailment V76'!$A:$H,5,0),VLOOKUP(N838,'[1]TTVT AAT PxP Bailment EDC V76'!$A:$H,5,0)))</f>
        <v>Non Bailment</v>
      </c>
      <c r="B838" s="9" t="str">
        <f t="shared" si="60"/>
        <v>Completed</v>
      </c>
      <c r="C838" s="10">
        <f t="shared" si="63"/>
        <v>837</v>
      </c>
      <c r="D838" s="11" t="s">
        <v>182</v>
      </c>
      <c r="E838" s="12" t="s">
        <v>44</v>
      </c>
      <c r="F838" s="11" t="s">
        <v>0</v>
      </c>
      <c r="G838" s="11">
        <v>4405050</v>
      </c>
      <c r="H838" s="13" t="str">
        <f>IF(N838="","-",IFERROR(VLOOKUP(N838,'[1]All Route Non-Bailment V76'!$A:$H,7,0),VLOOKUP(N838,'[1]TTVT AAT PxP Bailment EDC V76'!$A:$H,7,0)))</f>
        <v>One way</v>
      </c>
      <c r="I838" s="11" t="s">
        <v>45</v>
      </c>
      <c r="J838" s="12">
        <f t="shared" si="59"/>
        <v>45271</v>
      </c>
      <c r="K838" s="12">
        <v>45271</v>
      </c>
      <c r="L838" s="12">
        <v>45271</v>
      </c>
      <c r="M838" s="12" t="s">
        <v>3</v>
      </c>
      <c r="N838" s="11" t="s">
        <v>396</v>
      </c>
      <c r="O838" s="13" t="str">
        <f>IF(N838="","-",IFERROR(VLOOKUP(N838,'[1]All Route Non-Bailment V76'!$A:$H,6,0),VLOOKUP(N838,'[1]TTVT AAT PxP Bailment EDC V76'!$A:$H,6,0)))</f>
        <v>21 - 30</v>
      </c>
      <c r="P838" s="11">
        <v>1</v>
      </c>
      <c r="Q838" s="11" t="s">
        <v>3</v>
      </c>
      <c r="R838" s="11" t="s">
        <v>3</v>
      </c>
      <c r="S838" s="13" t="str">
        <f>IF(N838="","-",IFERROR(VLOOKUP(N838,'[1]All Route Non-Bailment V76'!$A:$AF,32,0),VLOOKUP(N838,'[1]TTVT AAT PxP Bailment EDC V76'!$A:$AC,29,0)))</f>
        <v>6W</v>
      </c>
      <c r="T838" s="11" t="s">
        <v>48</v>
      </c>
      <c r="U838" s="11" t="s">
        <v>213</v>
      </c>
      <c r="V838" s="14" t="s">
        <v>214</v>
      </c>
      <c r="W838" s="11" t="s">
        <v>215</v>
      </c>
      <c r="X838" s="15" t="s">
        <v>397</v>
      </c>
      <c r="Y838" s="15" t="s">
        <v>398</v>
      </c>
      <c r="Z838" s="16" t="s">
        <v>3</v>
      </c>
      <c r="AA838" s="16" t="s">
        <v>3</v>
      </c>
      <c r="AB838" s="16" t="s">
        <v>3</v>
      </c>
      <c r="AC838" s="16" t="s">
        <v>3</v>
      </c>
      <c r="AD838" s="15" t="s">
        <v>3</v>
      </c>
      <c r="AE838" s="15" t="s">
        <v>3</v>
      </c>
      <c r="AF838" s="16" t="s">
        <v>3</v>
      </c>
      <c r="AG838" s="16" t="s">
        <v>3</v>
      </c>
      <c r="AH838" s="16" t="s">
        <v>3</v>
      </c>
      <c r="AI838" s="16" t="s">
        <v>3</v>
      </c>
      <c r="AJ838" s="15" t="s">
        <v>3</v>
      </c>
      <c r="AK838" s="15" t="s">
        <v>3</v>
      </c>
      <c r="AL838" s="16" t="s">
        <v>3</v>
      </c>
      <c r="AM838" s="16" t="s">
        <v>3</v>
      </c>
      <c r="AN838" s="16" t="s">
        <v>3</v>
      </c>
      <c r="AO838" s="16" t="s">
        <v>3</v>
      </c>
      <c r="AP838" s="16" t="s">
        <v>189</v>
      </c>
      <c r="AQ838" s="16" t="s">
        <v>3</v>
      </c>
      <c r="AR838" s="16" t="s">
        <v>3</v>
      </c>
      <c r="AS838" s="16" t="s">
        <v>3</v>
      </c>
      <c r="AT838" s="16" t="s">
        <v>3</v>
      </c>
      <c r="AU838" s="11" t="s">
        <v>3</v>
      </c>
      <c r="AV838" s="11" t="s">
        <v>3</v>
      </c>
      <c r="AW838" s="11" t="s">
        <v>3</v>
      </c>
      <c r="AX838" s="17" t="str">
        <f>VLOOKUP(G838,'[1]JDA data'!$D:$E,2,0)</f>
        <v>TGA973</v>
      </c>
      <c r="AY838" s="17" t="b">
        <f t="shared" si="61"/>
        <v>1</v>
      </c>
      <c r="AZ838" s="17" t="str">
        <f t="shared" si="62"/>
        <v>PPGT</v>
      </c>
    </row>
    <row r="839" spans="1:52" s="18" customFormat="1" ht="16.5" customHeight="1" x14ac:dyDescent="0.35">
      <c r="A839" s="8" t="str">
        <f>IF(N839="","-",IFERROR(VLOOKUP(N839,'[1]All Route Non-Bailment V76'!$A:$H,5,0),VLOOKUP(N839,'[1]TTVT AAT PxP Bailment EDC V76'!$A:$H,5,0)))</f>
        <v>Non Bailment</v>
      </c>
      <c r="B839" s="9" t="str">
        <f t="shared" si="60"/>
        <v>Completed</v>
      </c>
      <c r="C839" s="10">
        <f t="shared" si="63"/>
        <v>838</v>
      </c>
      <c r="D839" s="11" t="s">
        <v>190</v>
      </c>
      <c r="E839" s="12" t="s">
        <v>44</v>
      </c>
      <c r="F839" s="11" t="s">
        <v>0</v>
      </c>
      <c r="G839" s="11">
        <v>4405131</v>
      </c>
      <c r="H839" s="13" t="str">
        <f>IF(N839="","-",IFERROR(VLOOKUP(N839,'[1]All Route Non-Bailment V76'!$A:$H,7,0),VLOOKUP(N839,'[1]TTVT AAT PxP Bailment EDC V76'!$A:$H,7,0)))</f>
        <v>One way</v>
      </c>
      <c r="I839" s="11" t="s">
        <v>45</v>
      </c>
      <c r="J839" s="12">
        <f t="shared" si="59"/>
        <v>45271</v>
      </c>
      <c r="K839" s="12">
        <v>45271</v>
      </c>
      <c r="L839" s="12">
        <v>45271</v>
      </c>
      <c r="M839" s="12" t="s">
        <v>3</v>
      </c>
      <c r="N839" s="11" t="s">
        <v>399</v>
      </c>
      <c r="O839" s="13" t="str">
        <f>IF(N839="","-",IFERROR(VLOOKUP(N839,'[1]All Route Non-Bailment V76'!$A:$H,6,0),VLOOKUP(N839,'[1]TTVT AAT PxP Bailment EDC V76'!$A:$H,6,0)))</f>
        <v>21 - 30</v>
      </c>
      <c r="P839" s="11">
        <v>1</v>
      </c>
      <c r="Q839" s="11" t="s">
        <v>3</v>
      </c>
      <c r="R839" s="11" t="s">
        <v>3</v>
      </c>
      <c r="S839" s="13" t="str">
        <f>IF(N839="","-",IFERROR(VLOOKUP(N839,'[1]All Route Non-Bailment V76'!$A:$AF,32,0),VLOOKUP(N839,'[1]TTVT AAT PxP Bailment EDC V76'!$A:$AC,29,0)))</f>
        <v>6W</v>
      </c>
      <c r="T839" s="11" t="s">
        <v>48</v>
      </c>
      <c r="U839" s="11" t="s">
        <v>198</v>
      </c>
      <c r="V839" s="14" t="s">
        <v>199</v>
      </c>
      <c r="W839" s="11" t="s">
        <v>200</v>
      </c>
      <c r="X839" s="15" t="s">
        <v>397</v>
      </c>
      <c r="Y839" s="15" t="s">
        <v>398</v>
      </c>
      <c r="Z839" s="16" t="s">
        <v>3</v>
      </c>
      <c r="AA839" s="16" t="s">
        <v>3</v>
      </c>
      <c r="AB839" s="16" t="s">
        <v>3</v>
      </c>
      <c r="AC839" s="16" t="s">
        <v>3</v>
      </c>
      <c r="AD839" s="15" t="s">
        <v>3</v>
      </c>
      <c r="AE839" s="15" t="s">
        <v>3</v>
      </c>
      <c r="AF839" s="16" t="s">
        <v>3</v>
      </c>
      <c r="AG839" s="16" t="s">
        <v>3</v>
      </c>
      <c r="AH839" s="16" t="s">
        <v>3</v>
      </c>
      <c r="AI839" s="16" t="s">
        <v>3</v>
      </c>
      <c r="AJ839" s="15" t="s">
        <v>3</v>
      </c>
      <c r="AK839" s="15" t="s">
        <v>3</v>
      </c>
      <c r="AL839" s="16" t="s">
        <v>3</v>
      </c>
      <c r="AM839" s="16" t="s">
        <v>3</v>
      </c>
      <c r="AN839" s="16" t="s">
        <v>3</v>
      </c>
      <c r="AO839" s="16" t="s">
        <v>3</v>
      </c>
      <c r="AP839" s="16" t="s">
        <v>189</v>
      </c>
      <c r="AQ839" s="16" t="s">
        <v>3</v>
      </c>
      <c r="AR839" s="16" t="s">
        <v>3</v>
      </c>
      <c r="AS839" s="16" t="s">
        <v>3</v>
      </c>
      <c r="AT839" s="16" t="s">
        <v>3</v>
      </c>
      <c r="AU839" s="11" t="s">
        <v>3</v>
      </c>
      <c r="AV839" s="11" t="s">
        <v>3</v>
      </c>
      <c r="AW839" s="11" t="s">
        <v>3</v>
      </c>
      <c r="AX839" s="17" t="str">
        <f>VLOOKUP(G839,'[1]JDA data'!$D:$E,2,0)</f>
        <v>TGA065</v>
      </c>
      <c r="AY839" s="17" t="b">
        <f t="shared" si="61"/>
        <v>1</v>
      </c>
      <c r="AZ839" s="17" t="str">
        <f t="shared" si="62"/>
        <v>SPL</v>
      </c>
    </row>
    <row r="840" spans="1:52" s="18" customFormat="1" ht="16.5" customHeight="1" x14ac:dyDescent="0.35">
      <c r="A840" s="8" t="str">
        <f>IF(N840="","-",IFERROR(VLOOKUP(N840,'[1]All Route Non-Bailment V76'!$A:$H,5,0),VLOOKUP(N840,'[1]TTVT AAT PxP Bailment EDC V76'!$A:$H,5,0)))</f>
        <v>Non Bailment</v>
      </c>
      <c r="B840" s="9" t="str">
        <f t="shared" si="60"/>
        <v>Completed</v>
      </c>
      <c r="C840" s="10">
        <f t="shared" si="63"/>
        <v>839</v>
      </c>
      <c r="D840" s="11" t="s">
        <v>194</v>
      </c>
      <c r="E840" s="12" t="s">
        <v>44</v>
      </c>
      <c r="F840" s="11" t="s">
        <v>0</v>
      </c>
      <c r="G840" s="11">
        <v>4419073</v>
      </c>
      <c r="H840" s="13" t="str">
        <f>IF(N840="","-",IFERROR(VLOOKUP(N840,'[1]All Route Non-Bailment V76'!$A:$H,7,0),VLOOKUP(N840,'[1]TTVT AAT PxP Bailment EDC V76'!$A:$H,7,0)))</f>
        <v>One way</v>
      </c>
      <c r="I840" s="11" t="s">
        <v>45</v>
      </c>
      <c r="J840" s="12">
        <f t="shared" si="59"/>
        <v>45271</v>
      </c>
      <c r="K840" s="12">
        <v>45271</v>
      </c>
      <c r="L840" s="12">
        <v>45271</v>
      </c>
      <c r="M840" s="12" t="s">
        <v>3</v>
      </c>
      <c r="N840" s="11" t="s">
        <v>399</v>
      </c>
      <c r="O840" s="13" t="str">
        <f>IF(N840="","-",IFERROR(VLOOKUP(N840,'[1]All Route Non-Bailment V76'!$A:$H,6,0),VLOOKUP(N840,'[1]TTVT AAT PxP Bailment EDC V76'!$A:$H,6,0)))</f>
        <v>21 - 30</v>
      </c>
      <c r="P840" s="11">
        <v>1</v>
      </c>
      <c r="Q840" s="11" t="s">
        <v>3</v>
      </c>
      <c r="R840" s="11" t="s">
        <v>3</v>
      </c>
      <c r="S840" s="13" t="str">
        <f>IF(N840="","-",IFERROR(VLOOKUP(N840,'[1]All Route Non-Bailment V76'!$A:$AF,32,0),VLOOKUP(N840,'[1]TTVT AAT PxP Bailment EDC V76'!$A:$AC,29,0)))</f>
        <v>6W</v>
      </c>
      <c r="T840" s="11" t="s">
        <v>48</v>
      </c>
      <c r="U840" s="11" t="s">
        <v>195</v>
      </c>
      <c r="V840" s="14" t="s">
        <v>196</v>
      </c>
      <c r="W840" s="11" t="s">
        <v>197</v>
      </c>
      <c r="X840" s="15" t="s">
        <v>397</v>
      </c>
      <c r="Y840" s="15" t="s">
        <v>398</v>
      </c>
      <c r="Z840" s="16" t="s">
        <v>3</v>
      </c>
      <c r="AA840" s="16" t="s">
        <v>3</v>
      </c>
      <c r="AB840" s="16" t="s">
        <v>3</v>
      </c>
      <c r="AC840" s="16" t="s">
        <v>3</v>
      </c>
      <c r="AD840" s="15" t="s">
        <v>3</v>
      </c>
      <c r="AE840" s="15" t="s">
        <v>3</v>
      </c>
      <c r="AF840" s="16" t="s">
        <v>3</v>
      </c>
      <c r="AG840" s="16" t="s">
        <v>3</v>
      </c>
      <c r="AH840" s="16" t="s">
        <v>3</v>
      </c>
      <c r="AI840" s="16" t="s">
        <v>3</v>
      </c>
      <c r="AJ840" s="15" t="s">
        <v>3</v>
      </c>
      <c r="AK840" s="15" t="s">
        <v>3</v>
      </c>
      <c r="AL840" s="16" t="s">
        <v>3</v>
      </c>
      <c r="AM840" s="16" t="s">
        <v>3</v>
      </c>
      <c r="AN840" s="16" t="s">
        <v>3</v>
      </c>
      <c r="AO840" s="16" t="s">
        <v>3</v>
      </c>
      <c r="AP840" s="16" t="s">
        <v>189</v>
      </c>
      <c r="AQ840" s="16" t="s">
        <v>3</v>
      </c>
      <c r="AR840" s="16" t="s">
        <v>3</v>
      </c>
      <c r="AS840" s="16" t="s">
        <v>3</v>
      </c>
      <c r="AT840" s="16" t="s">
        <v>3</v>
      </c>
      <c r="AU840" s="11" t="s">
        <v>3</v>
      </c>
      <c r="AV840" s="11" t="s">
        <v>3</v>
      </c>
      <c r="AW840" s="11" t="s">
        <v>3</v>
      </c>
      <c r="AX840" s="17" t="str">
        <f>VLOOKUP(G840,'[1]JDA data'!$D:$E,2,0)</f>
        <v>TGA065</v>
      </c>
      <c r="AY840" s="17" t="b">
        <f t="shared" si="61"/>
        <v>1</v>
      </c>
      <c r="AZ840" s="17" t="str">
        <f t="shared" si="62"/>
        <v>SBA</v>
      </c>
    </row>
    <row r="841" spans="1:52" s="18" customFormat="1" ht="16.5" customHeight="1" x14ac:dyDescent="0.35">
      <c r="A841" s="8" t="str">
        <f>IF(N841="","-",IFERROR(VLOOKUP(N841,'[1]All Route Non-Bailment V76'!$A:$H,5,0),VLOOKUP(N841,'[1]TTVT AAT PxP Bailment EDC V76'!$A:$H,5,0)))</f>
        <v>Non Bailment</v>
      </c>
      <c r="B841" s="9" t="str">
        <f t="shared" si="60"/>
        <v>Completed</v>
      </c>
      <c r="C841" s="10">
        <f t="shared" si="63"/>
        <v>840</v>
      </c>
      <c r="D841" s="11" t="s">
        <v>190</v>
      </c>
      <c r="E841" s="12" t="s">
        <v>44</v>
      </c>
      <c r="F841" s="11" t="s">
        <v>0</v>
      </c>
      <c r="G841" s="11">
        <v>4419074</v>
      </c>
      <c r="H841" s="13" t="str">
        <f>IF(N841="","-",IFERROR(VLOOKUP(N841,'[1]All Route Non-Bailment V76'!$A:$H,7,0),VLOOKUP(N841,'[1]TTVT AAT PxP Bailment EDC V76'!$A:$H,7,0)))</f>
        <v>One way</v>
      </c>
      <c r="I841" s="11" t="s">
        <v>45</v>
      </c>
      <c r="J841" s="12">
        <f t="shared" si="59"/>
        <v>45271</v>
      </c>
      <c r="K841" s="12">
        <v>45271</v>
      </c>
      <c r="L841" s="12">
        <v>45271</v>
      </c>
      <c r="M841" s="12" t="s">
        <v>3</v>
      </c>
      <c r="N841" s="11" t="s">
        <v>399</v>
      </c>
      <c r="O841" s="13" t="str">
        <f>IF(N841="","-",IFERROR(VLOOKUP(N841,'[1]All Route Non-Bailment V76'!$A:$H,6,0),VLOOKUP(N841,'[1]TTVT AAT PxP Bailment EDC V76'!$A:$H,6,0)))</f>
        <v>21 - 30</v>
      </c>
      <c r="P841" s="11">
        <v>1</v>
      </c>
      <c r="Q841" s="11" t="s">
        <v>3</v>
      </c>
      <c r="R841" s="11" t="s">
        <v>3</v>
      </c>
      <c r="S841" s="13" t="str">
        <f>IF(N841="","-",IFERROR(VLOOKUP(N841,'[1]All Route Non-Bailment V76'!$A:$AF,32,0),VLOOKUP(N841,'[1]TTVT AAT PxP Bailment EDC V76'!$A:$AC,29,0)))</f>
        <v>6W</v>
      </c>
      <c r="T841" s="11" t="s">
        <v>48</v>
      </c>
      <c r="U841" s="11" t="s">
        <v>191</v>
      </c>
      <c r="V841" s="14" t="s">
        <v>192</v>
      </c>
      <c r="W841" s="11" t="s">
        <v>193</v>
      </c>
      <c r="X841" s="15" t="s">
        <v>397</v>
      </c>
      <c r="Y841" s="15" t="s">
        <v>398</v>
      </c>
      <c r="Z841" s="16" t="s">
        <v>3</v>
      </c>
      <c r="AA841" s="16" t="s">
        <v>3</v>
      </c>
      <c r="AB841" s="16" t="s">
        <v>3</v>
      </c>
      <c r="AC841" s="16" t="s">
        <v>3</v>
      </c>
      <c r="AD841" s="15" t="s">
        <v>3</v>
      </c>
      <c r="AE841" s="15" t="s">
        <v>3</v>
      </c>
      <c r="AF841" s="16" t="s">
        <v>3</v>
      </c>
      <c r="AG841" s="16" t="s">
        <v>3</v>
      </c>
      <c r="AH841" s="16" t="s">
        <v>3</v>
      </c>
      <c r="AI841" s="16" t="s">
        <v>3</v>
      </c>
      <c r="AJ841" s="15" t="s">
        <v>3</v>
      </c>
      <c r="AK841" s="15" t="s">
        <v>3</v>
      </c>
      <c r="AL841" s="16" t="s">
        <v>3</v>
      </c>
      <c r="AM841" s="16" t="s">
        <v>3</v>
      </c>
      <c r="AN841" s="16" t="s">
        <v>3</v>
      </c>
      <c r="AO841" s="16" t="s">
        <v>3</v>
      </c>
      <c r="AP841" s="16" t="s">
        <v>189</v>
      </c>
      <c r="AQ841" s="16" t="s">
        <v>3</v>
      </c>
      <c r="AR841" s="16" t="s">
        <v>3</v>
      </c>
      <c r="AS841" s="16" t="s">
        <v>3</v>
      </c>
      <c r="AT841" s="16" t="s">
        <v>3</v>
      </c>
      <c r="AU841" s="11" t="s">
        <v>3</v>
      </c>
      <c r="AV841" s="11" t="s">
        <v>3</v>
      </c>
      <c r="AW841" s="11" t="s">
        <v>3</v>
      </c>
      <c r="AX841" s="17" t="str">
        <f>VLOOKUP(G841,'[1]JDA data'!$D:$E,2,0)</f>
        <v>TGA065</v>
      </c>
      <c r="AY841" s="17" t="b">
        <f t="shared" si="61"/>
        <v>1</v>
      </c>
      <c r="AZ841" s="17" t="str">
        <f t="shared" si="62"/>
        <v>SPL</v>
      </c>
    </row>
    <row r="842" spans="1:52" s="18" customFormat="1" ht="16.5" customHeight="1" x14ac:dyDescent="0.35">
      <c r="A842" s="8" t="str">
        <f>IF(N842="","-",IFERROR(VLOOKUP(N842,'[1]All Route Non-Bailment V76'!$A:$H,5,0),VLOOKUP(N842,'[1]TTVT AAT PxP Bailment EDC V76'!$A:$H,5,0)))</f>
        <v>Non Bailment</v>
      </c>
      <c r="B842" s="9" t="str">
        <f t="shared" si="60"/>
        <v>Completed</v>
      </c>
      <c r="C842" s="10">
        <f t="shared" si="63"/>
        <v>841</v>
      </c>
      <c r="D842" s="11" t="s">
        <v>182</v>
      </c>
      <c r="E842" s="12" t="s">
        <v>44</v>
      </c>
      <c r="F842" s="11" t="s">
        <v>0</v>
      </c>
      <c r="G842" s="11">
        <v>4419075</v>
      </c>
      <c r="H842" s="13" t="str">
        <f>IF(N842="","-",IFERROR(VLOOKUP(N842,'[1]All Route Non-Bailment V76'!$A:$H,7,0),VLOOKUP(N842,'[1]TTVT AAT PxP Bailment EDC V76'!$A:$H,7,0)))</f>
        <v>One way</v>
      </c>
      <c r="I842" s="11" t="s">
        <v>45</v>
      </c>
      <c r="J842" s="12">
        <f t="shared" si="59"/>
        <v>45271</v>
      </c>
      <c r="K842" s="12">
        <v>45271</v>
      </c>
      <c r="L842" s="12">
        <v>45271</v>
      </c>
      <c r="M842" s="12" t="s">
        <v>3</v>
      </c>
      <c r="N842" s="11" t="s">
        <v>399</v>
      </c>
      <c r="O842" s="13" t="str">
        <f>IF(N842="","-",IFERROR(VLOOKUP(N842,'[1]All Route Non-Bailment V76'!$A:$H,6,0),VLOOKUP(N842,'[1]TTVT AAT PxP Bailment EDC V76'!$A:$H,6,0)))</f>
        <v>21 - 30</v>
      </c>
      <c r="P842" s="11">
        <v>1</v>
      </c>
      <c r="Q842" s="11" t="s">
        <v>3</v>
      </c>
      <c r="R842" s="11" t="s">
        <v>3</v>
      </c>
      <c r="S842" s="13" t="str">
        <f>IF(N842="","-",IFERROR(VLOOKUP(N842,'[1]All Route Non-Bailment V76'!$A:$AF,32,0),VLOOKUP(N842,'[1]TTVT AAT PxP Bailment EDC V76'!$A:$AC,29,0)))</f>
        <v>6W</v>
      </c>
      <c r="T842" s="11" t="s">
        <v>48</v>
      </c>
      <c r="U842" s="11" t="s">
        <v>260</v>
      </c>
      <c r="V842" s="14" t="s">
        <v>261</v>
      </c>
      <c r="W842" s="11" t="s">
        <v>262</v>
      </c>
      <c r="X842" s="15" t="s">
        <v>397</v>
      </c>
      <c r="Y842" s="15" t="s">
        <v>398</v>
      </c>
      <c r="Z842" s="16" t="s">
        <v>3</v>
      </c>
      <c r="AA842" s="16" t="s">
        <v>3</v>
      </c>
      <c r="AB842" s="16" t="s">
        <v>3</v>
      </c>
      <c r="AC842" s="16" t="s">
        <v>3</v>
      </c>
      <c r="AD842" s="15" t="s">
        <v>3</v>
      </c>
      <c r="AE842" s="15" t="s">
        <v>3</v>
      </c>
      <c r="AF842" s="16" t="s">
        <v>3</v>
      </c>
      <c r="AG842" s="16" t="s">
        <v>3</v>
      </c>
      <c r="AH842" s="16" t="s">
        <v>3</v>
      </c>
      <c r="AI842" s="16" t="s">
        <v>3</v>
      </c>
      <c r="AJ842" s="15" t="s">
        <v>3</v>
      </c>
      <c r="AK842" s="15" t="s">
        <v>3</v>
      </c>
      <c r="AL842" s="16" t="s">
        <v>3</v>
      </c>
      <c r="AM842" s="16" t="s">
        <v>3</v>
      </c>
      <c r="AN842" s="16" t="s">
        <v>3</v>
      </c>
      <c r="AO842" s="16" t="s">
        <v>3</v>
      </c>
      <c r="AP842" s="16" t="s">
        <v>189</v>
      </c>
      <c r="AQ842" s="16" t="s">
        <v>3</v>
      </c>
      <c r="AR842" s="16" t="s">
        <v>3</v>
      </c>
      <c r="AS842" s="16" t="s">
        <v>3</v>
      </c>
      <c r="AT842" s="16" t="s">
        <v>3</v>
      </c>
      <c r="AU842" s="11" t="s">
        <v>3</v>
      </c>
      <c r="AV842" s="11" t="s">
        <v>3</v>
      </c>
      <c r="AW842" s="11" t="s">
        <v>3</v>
      </c>
      <c r="AX842" s="17" t="str">
        <f>VLOOKUP(G842,'[1]JDA data'!$D:$E,2,0)</f>
        <v>TGA065</v>
      </c>
      <c r="AY842" s="17" t="b">
        <f t="shared" si="61"/>
        <v>1</v>
      </c>
      <c r="AZ842" s="17" t="str">
        <f t="shared" si="62"/>
        <v>PPGT</v>
      </c>
    </row>
    <row r="843" spans="1:52" s="18" customFormat="1" ht="16.5" customHeight="1" x14ac:dyDescent="0.35">
      <c r="A843" s="8" t="str">
        <f>IF(N843="","-",IFERROR(VLOOKUP(N843,'[1]All Route Non-Bailment V76'!$A:$H,5,0),VLOOKUP(N843,'[1]TTVT AAT PxP Bailment EDC V76'!$A:$H,5,0)))</f>
        <v>Non Bailment</v>
      </c>
      <c r="B843" s="9" t="str">
        <f t="shared" si="60"/>
        <v>Completed</v>
      </c>
      <c r="C843" s="10">
        <f t="shared" si="63"/>
        <v>842</v>
      </c>
      <c r="D843" s="11" t="s">
        <v>190</v>
      </c>
      <c r="E843" s="12" t="s">
        <v>44</v>
      </c>
      <c r="F843" s="11" t="s">
        <v>0</v>
      </c>
      <c r="G843" s="11">
        <v>4419076</v>
      </c>
      <c r="H843" s="13" t="str">
        <f>IF(N843="","-",IFERROR(VLOOKUP(N843,'[1]All Route Non-Bailment V76'!$A:$H,7,0),VLOOKUP(N843,'[1]TTVT AAT PxP Bailment EDC V76'!$A:$H,7,0)))</f>
        <v>One way</v>
      </c>
      <c r="I843" s="11" t="s">
        <v>45</v>
      </c>
      <c r="J843" s="12">
        <f t="shared" si="59"/>
        <v>45271</v>
      </c>
      <c r="K843" s="12">
        <v>45271</v>
      </c>
      <c r="L843" s="12">
        <v>45271</v>
      </c>
      <c r="M843" s="12" t="s">
        <v>3</v>
      </c>
      <c r="N843" s="11" t="s">
        <v>399</v>
      </c>
      <c r="O843" s="13" t="str">
        <f>IF(N843="","-",IFERROR(VLOOKUP(N843,'[1]All Route Non-Bailment V76'!$A:$H,6,0),VLOOKUP(N843,'[1]TTVT AAT PxP Bailment EDC V76'!$A:$H,6,0)))</f>
        <v>21 - 30</v>
      </c>
      <c r="P843" s="11">
        <v>1</v>
      </c>
      <c r="Q843" s="11" t="s">
        <v>3</v>
      </c>
      <c r="R843" s="11" t="s">
        <v>3</v>
      </c>
      <c r="S843" s="13" t="str">
        <f>IF(N843="","-",IFERROR(VLOOKUP(N843,'[1]All Route Non-Bailment V76'!$A:$AF,32,0),VLOOKUP(N843,'[1]TTVT AAT PxP Bailment EDC V76'!$A:$AC,29,0)))</f>
        <v>6W</v>
      </c>
      <c r="T843" s="11" t="s">
        <v>48</v>
      </c>
      <c r="U843" s="11" t="s">
        <v>272</v>
      </c>
      <c r="V843" s="14" t="s">
        <v>273</v>
      </c>
      <c r="W843" s="11" t="s">
        <v>274</v>
      </c>
      <c r="X843" s="15" t="s">
        <v>397</v>
      </c>
      <c r="Y843" s="15" t="s">
        <v>398</v>
      </c>
      <c r="Z843" s="16" t="s">
        <v>3</v>
      </c>
      <c r="AA843" s="16" t="s">
        <v>3</v>
      </c>
      <c r="AB843" s="16" t="s">
        <v>3</v>
      </c>
      <c r="AC843" s="16" t="s">
        <v>3</v>
      </c>
      <c r="AD843" s="15" t="s">
        <v>3</v>
      </c>
      <c r="AE843" s="15" t="s">
        <v>3</v>
      </c>
      <c r="AF843" s="16" t="s">
        <v>3</v>
      </c>
      <c r="AG843" s="16" t="s">
        <v>3</v>
      </c>
      <c r="AH843" s="16" t="s">
        <v>3</v>
      </c>
      <c r="AI843" s="16" t="s">
        <v>3</v>
      </c>
      <c r="AJ843" s="15" t="s">
        <v>3</v>
      </c>
      <c r="AK843" s="15" t="s">
        <v>3</v>
      </c>
      <c r="AL843" s="16" t="s">
        <v>3</v>
      </c>
      <c r="AM843" s="16" t="s">
        <v>3</v>
      </c>
      <c r="AN843" s="16" t="s">
        <v>3</v>
      </c>
      <c r="AO843" s="16" t="s">
        <v>3</v>
      </c>
      <c r="AP843" s="16" t="s">
        <v>189</v>
      </c>
      <c r="AQ843" s="16" t="s">
        <v>3</v>
      </c>
      <c r="AR843" s="16" t="s">
        <v>3</v>
      </c>
      <c r="AS843" s="16" t="s">
        <v>3</v>
      </c>
      <c r="AT843" s="16" t="s">
        <v>3</v>
      </c>
      <c r="AU843" s="11" t="s">
        <v>3</v>
      </c>
      <c r="AV843" s="11" t="s">
        <v>3</v>
      </c>
      <c r="AW843" s="11" t="s">
        <v>3</v>
      </c>
      <c r="AX843" s="17" t="str">
        <f>VLOOKUP(G843,'[1]JDA data'!$D:$E,2,0)</f>
        <v>TGA065</v>
      </c>
      <c r="AY843" s="17" t="b">
        <f t="shared" si="61"/>
        <v>1</v>
      </c>
      <c r="AZ843" s="17" t="str">
        <f t="shared" si="62"/>
        <v>SPL</v>
      </c>
    </row>
    <row r="844" spans="1:52" s="18" customFormat="1" ht="16.5" customHeight="1" x14ac:dyDescent="0.35">
      <c r="A844" s="8" t="str">
        <f>IF(N844="","-",IFERROR(VLOOKUP(N844,'[1]All Route Non-Bailment V76'!$A:$H,5,0),VLOOKUP(N844,'[1]TTVT AAT PxP Bailment EDC V76'!$A:$H,5,0)))</f>
        <v>Non Bailment</v>
      </c>
      <c r="B844" s="9" t="str">
        <f t="shared" si="60"/>
        <v>Completed</v>
      </c>
      <c r="C844" s="10">
        <f t="shared" si="63"/>
        <v>843</v>
      </c>
      <c r="D844" s="11" t="s">
        <v>182</v>
      </c>
      <c r="E844" s="12" t="s">
        <v>44</v>
      </c>
      <c r="F844" s="11" t="s">
        <v>0</v>
      </c>
      <c r="G844" s="11">
        <v>4419077</v>
      </c>
      <c r="H844" s="13" t="str">
        <f>IF(N844="","-",IFERROR(VLOOKUP(N844,'[1]All Route Non-Bailment V76'!$A:$H,7,0),VLOOKUP(N844,'[1]TTVT AAT PxP Bailment EDC V76'!$A:$H,7,0)))</f>
        <v>One way</v>
      </c>
      <c r="I844" s="11" t="s">
        <v>45</v>
      </c>
      <c r="J844" s="12">
        <f t="shared" si="59"/>
        <v>45271</v>
      </c>
      <c r="K844" s="12">
        <v>45271</v>
      </c>
      <c r="L844" s="12">
        <v>45271</v>
      </c>
      <c r="M844" s="12" t="s">
        <v>3</v>
      </c>
      <c r="N844" s="11" t="s">
        <v>399</v>
      </c>
      <c r="O844" s="13" t="str">
        <f>IF(N844="","-",IFERROR(VLOOKUP(N844,'[1]All Route Non-Bailment V76'!$A:$H,6,0),VLOOKUP(N844,'[1]TTVT AAT PxP Bailment EDC V76'!$A:$H,6,0)))</f>
        <v>21 - 30</v>
      </c>
      <c r="P844" s="11">
        <v>1</v>
      </c>
      <c r="Q844" s="11" t="s">
        <v>3</v>
      </c>
      <c r="R844" s="11" t="s">
        <v>3</v>
      </c>
      <c r="S844" s="13" t="str">
        <f>IF(N844="","-",IFERROR(VLOOKUP(N844,'[1]All Route Non-Bailment V76'!$A:$AF,32,0),VLOOKUP(N844,'[1]TTVT AAT PxP Bailment EDC V76'!$A:$AC,29,0)))</f>
        <v>6W</v>
      </c>
      <c r="T844" s="11" t="s">
        <v>48</v>
      </c>
      <c r="U844" s="11" t="s">
        <v>201</v>
      </c>
      <c r="V844" s="14" t="s">
        <v>202</v>
      </c>
      <c r="W844" s="11" t="s">
        <v>203</v>
      </c>
      <c r="X844" s="15" t="s">
        <v>397</v>
      </c>
      <c r="Y844" s="15" t="s">
        <v>398</v>
      </c>
      <c r="Z844" s="16" t="s">
        <v>3</v>
      </c>
      <c r="AA844" s="16" t="s">
        <v>3</v>
      </c>
      <c r="AB844" s="16" t="s">
        <v>3</v>
      </c>
      <c r="AC844" s="16" t="s">
        <v>3</v>
      </c>
      <c r="AD844" s="15" t="s">
        <v>3</v>
      </c>
      <c r="AE844" s="15" t="s">
        <v>3</v>
      </c>
      <c r="AF844" s="16" t="s">
        <v>3</v>
      </c>
      <c r="AG844" s="16" t="s">
        <v>3</v>
      </c>
      <c r="AH844" s="16" t="s">
        <v>3</v>
      </c>
      <c r="AI844" s="16" t="s">
        <v>3</v>
      </c>
      <c r="AJ844" s="15" t="s">
        <v>3</v>
      </c>
      <c r="AK844" s="15" t="s">
        <v>3</v>
      </c>
      <c r="AL844" s="16" t="s">
        <v>3</v>
      </c>
      <c r="AM844" s="16" t="s">
        <v>3</v>
      </c>
      <c r="AN844" s="16" t="s">
        <v>3</v>
      </c>
      <c r="AO844" s="16" t="s">
        <v>3</v>
      </c>
      <c r="AP844" s="16" t="s">
        <v>189</v>
      </c>
      <c r="AQ844" s="16" t="s">
        <v>3</v>
      </c>
      <c r="AR844" s="16" t="s">
        <v>3</v>
      </c>
      <c r="AS844" s="16" t="s">
        <v>3</v>
      </c>
      <c r="AT844" s="16" t="s">
        <v>3</v>
      </c>
      <c r="AU844" s="11" t="s">
        <v>3</v>
      </c>
      <c r="AV844" s="11" t="s">
        <v>3</v>
      </c>
      <c r="AW844" s="11" t="s">
        <v>3</v>
      </c>
      <c r="AX844" s="17" t="str">
        <f>VLOOKUP(G844,'[1]JDA data'!$D:$E,2,0)</f>
        <v>TGA065</v>
      </c>
      <c r="AY844" s="17" t="b">
        <f t="shared" si="61"/>
        <v>1</v>
      </c>
      <c r="AZ844" s="17" t="str">
        <f t="shared" si="62"/>
        <v>PPGT</v>
      </c>
    </row>
    <row r="845" spans="1:52" s="18" customFormat="1" ht="16.5" customHeight="1" x14ac:dyDescent="0.35">
      <c r="A845" s="8" t="str">
        <f>IF(N845="","-",IFERROR(VLOOKUP(N845,'[1]All Route Non-Bailment V76'!$A:$H,5,0),VLOOKUP(N845,'[1]TTVT AAT PxP Bailment EDC V76'!$A:$H,5,0)))</f>
        <v>Non Bailment</v>
      </c>
      <c r="B845" s="9" t="str">
        <f t="shared" si="60"/>
        <v>Completed</v>
      </c>
      <c r="C845" s="10">
        <f t="shared" si="63"/>
        <v>844</v>
      </c>
      <c r="D845" s="11" t="s">
        <v>190</v>
      </c>
      <c r="E845" s="12" t="s">
        <v>44</v>
      </c>
      <c r="F845" s="11" t="s">
        <v>0</v>
      </c>
      <c r="G845" s="11">
        <v>4419078</v>
      </c>
      <c r="H845" s="13" t="str">
        <f>IF(N845="","-",IFERROR(VLOOKUP(N845,'[1]All Route Non-Bailment V76'!$A:$H,7,0),VLOOKUP(N845,'[1]TTVT AAT PxP Bailment EDC V76'!$A:$H,7,0)))</f>
        <v>One way</v>
      </c>
      <c r="I845" s="11" t="s">
        <v>45</v>
      </c>
      <c r="J845" s="12">
        <f t="shared" si="59"/>
        <v>45271</v>
      </c>
      <c r="K845" s="12">
        <v>45271</v>
      </c>
      <c r="L845" s="12">
        <v>45271</v>
      </c>
      <c r="M845" s="12" t="s">
        <v>3</v>
      </c>
      <c r="N845" s="11" t="s">
        <v>399</v>
      </c>
      <c r="O845" s="13" t="str">
        <f>IF(N845="","-",IFERROR(VLOOKUP(N845,'[1]All Route Non-Bailment V76'!$A:$H,6,0),VLOOKUP(N845,'[1]TTVT AAT PxP Bailment EDC V76'!$A:$H,6,0)))</f>
        <v>21 - 30</v>
      </c>
      <c r="P845" s="11">
        <v>1</v>
      </c>
      <c r="Q845" s="11" t="s">
        <v>3</v>
      </c>
      <c r="R845" s="11" t="s">
        <v>3</v>
      </c>
      <c r="S845" s="13" t="str">
        <f>IF(N845="","-",IFERROR(VLOOKUP(N845,'[1]All Route Non-Bailment V76'!$A:$AF,32,0),VLOOKUP(N845,'[1]TTVT AAT PxP Bailment EDC V76'!$A:$AC,29,0)))</f>
        <v>6W</v>
      </c>
      <c r="T845" s="11" t="s">
        <v>48</v>
      </c>
      <c r="U845" s="11" t="s">
        <v>278</v>
      </c>
      <c r="V845" s="14" t="s">
        <v>279</v>
      </c>
      <c r="W845" s="11" t="s">
        <v>280</v>
      </c>
      <c r="X845" s="15" t="s">
        <v>397</v>
      </c>
      <c r="Y845" s="15" t="s">
        <v>398</v>
      </c>
      <c r="Z845" s="16" t="s">
        <v>3</v>
      </c>
      <c r="AA845" s="16" t="s">
        <v>3</v>
      </c>
      <c r="AB845" s="16" t="s">
        <v>3</v>
      </c>
      <c r="AC845" s="16" t="s">
        <v>3</v>
      </c>
      <c r="AD845" s="15" t="s">
        <v>3</v>
      </c>
      <c r="AE845" s="15" t="s">
        <v>3</v>
      </c>
      <c r="AF845" s="16" t="s">
        <v>3</v>
      </c>
      <c r="AG845" s="16" t="s">
        <v>3</v>
      </c>
      <c r="AH845" s="16" t="s">
        <v>3</v>
      </c>
      <c r="AI845" s="16" t="s">
        <v>3</v>
      </c>
      <c r="AJ845" s="15" t="s">
        <v>3</v>
      </c>
      <c r="AK845" s="15" t="s">
        <v>3</v>
      </c>
      <c r="AL845" s="16" t="s">
        <v>3</v>
      </c>
      <c r="AM845" s="16" t="s">
        <v>3</v>
      </c>
      <c r="AN845" s="16" t="s">
        <v>3</v>
      </c>
      <c r="AO845" s="16" t="s">
        <v>3</v>
      </c>
      <c r="AP845" s="16" t="s">
        <v>189</v>
      </c>
      <c r="AQ845" s="16" t="s">
        <v>3</v>
      </c>
      <c r="AR845" s="16" t="s">
        <v>3</v>
      </c>
      <c r="AS845" s="16" t="s">
        <v>3</v>
      </c>
      <c r="AT845" s="16" t="s">
        <v>3</v>
      </c>
      <c r="AU845" s="11" t="s">
        <v>3</v>
      </c>
      <c r="AV845" s="11" t="s">
        <v>3</v>
      </c>
      <c r="AW845" s="11" t="s">
        <v>3</v>
      </c>
      <c r="AX845" s="17" t="str">
        <f>VLOOKUP(G845,'[1]JDA data'!$D:$E,2,0)</f>
        <v>TGA065</v>
      </c>
      <c r="AY845" s="17" t="b">
        <f t="shared" si="61"/>
        <v>1</v>
      </c>
      <c r="AZ845" s="17" t="str">
        <f t="shared" si="62"/>
        <v>SPL</v>
      </c>
    </row>
    <row r="846" spans="1:52" s="18" customFormat="1" ht="16.5" customHeight="1" x14ac:dyDescent="0.35">
      <c r="A846" s="8" t="str">
        <f>IF(N846="","-",IFERROR(VLOOKUP(N846,'[1]All Route Non-Bailment V76'!$A:$H,5,0),VLOOKUP(N846,'[1]TTVT AAT PxP Bailment EDC V76'!$A:$H,5,0)))</f>
        <v>Non Bailment</v>
      </c>
      <c r="B846" s="9" t="str">
        <f t="shared" si="60"/>
        <v>Completed</v>
      </c>
      <c r="C846" s="10">
        <f t="shared" si="63"/>
        <v>845</v>
      </c>
      <c r="D846" s="11" t="s">
        <v>182</v>
      </c>
      <c r="E846" s="12" t="s">
        <v>44</v>
      </c>
      <c r="F846" s="11" t="s">
        <v>0</v>
      </c>
      <c r="G846" s="11">
        <v>4419079</v>
      </c>
      <c r="H846" s="13" t="str">
        <f>IF(N846="","-",IFERROR(VLOOKUP(N846,'[1]All Route Non-Bailment V76'!$A:$H,7,0),VLOOKUP(N846,'[1]TTVT AAT PxP Bailment EDC V76'!$A:$H,7,0)))</f>
        <v>One way</v>
      </c>
      <c r="I846" s="11" t="s">
        <v>45</v>
      </c>
      <c r="J846" s="12">
        <f t="shared" si="59"/>
        <v>45271</v>
      </c>
      <c r="K846" s="12">
        <v>45271</v>
      </c>
      <c r="L846" s="12">
        <v>45271</v>
      </c>
      <c r="M846" s="12" t="s">
        <v>3</v>
      </c>
      <c r="N846" s="11" t="s">
        <v>399</v>
      </c>
      <c r="O846" s="13" t="str">
        <f>IF(N846="","-",IFERROR(VLOOKUP(N846,'[1]All Route Non-Bailment V76'!$A:$H,6,0),VLOOKUP(N846,'[1]TTVT AAT PxP Bailment EDC V76'!$A:$H,6,0)))</f>
        <v>21 - 30</v>
      </c>
      <c r="P846" s="11">
        <v>1</v>
      </c>
      <c r="Q846" s="11" t="s">
        <v>3</v>
      </c>
      <c r="R846" s="11" t="s">
        <v>3</v>
      </c>
      <c r="S846" s="13" t="str">
        <f>IF(N846="","-",IFERROR(VLOOKUP(N846,'[1]All Route Non-Bailment V76'!$A:$AF,32,0),VLOOKUP(N846,'[1]TTVT AAT PxP Bailment EDC V76'!$A:$AC,29,0)))</f>
        <v>6W</v>
      </c>
      <c r="T846" s="11" t="s">
        <v>48</v>
      </c>
      <c r="U846" s="11" t="s">
        <v>383</v>
      </c>
      <c r="V846" s="14" t="s">
        <v>384</v>
      </c>
      <c r="W846" s="11" t="s">
        <v>385</v>
      </c>
      <c r="X846" s="15" t="s">
        <v>397</v>
      </c>
      <c r="Y846" s="15" t="s">
        <v>398</v>
      </c>
      <c r="Z846" s="16" t="s">
        <v>3</v>
      </c>
      <c r="AA846" s="16" t="s">
        <v>3</v>
      </c>
      <c r="AB846" s="16" t="s">
        <v>3</v>
      </c>
      <c r="AC846" s="16" t="s">
        <v>3</v>
      </c>
      <c r="AD846" s="15" t="s">
        <v>3</v>
      </c>
      <c r="AE846" s="15" t="s">
        <v>3</v>
      </c>
      <c r="AF846" s="16" t="s">
        <v>3</v>
      </c>
      <c r="AG846" s="16" t="s">
        <v>3</v>
      </c>
      <c r="AH846" s="16" t="s">
        <v>3</v>
      </c>
      <c r="AI846" s="16" t="s">
        <v>3</v>
      </c>
      <c r="AJ846" s="15" t="s">
        <v>3</v>
      </c>
      <c r="AK846" s="15" t="s">
        <v>3</v>
      </c>
      <c r="AL846" s="16" t="s">
        <v>3</v>
      </c>
      <c r="AM846" s="16" t="s">
        <v>3</v>
      </c>
      <c r="AN846" s="16" t="s">
        <v>3</v>
      </c>
      <c r="AO846" s="16" t="s">
        <v>3</v>
      </c>
      <c r="AP846" s="16" t="s">
        <v>189</v>
      </c>
      <c r="AQ846" s="16" t="s">
        <v>3</v>
      </c>
      <c r="AR846" s="16" t="s">
        <v>3</v>
      </c>
      <c r="AS846" s="16" t="s">
        <v>3</v>
      </c>
      <c r="AT846" s="16" t="s">
        <v>3</v>
      </c>
      <c r="AU846" s="11" t="s">
        <v>3</v>
      </c>
      <c r="AV846" s="11" t="s">
        <v>3</v>
      </c>
      <c r="AW846" s="11" t="s">
        <v>3</v>
      </c>
      <c r="AX846" s="17" t="str">
        <f>VLOOKUP(G846,'[1]JDA data'!$D:$E,2,0)</f>
        <v>TGA065</v>
      </c>
      <c r="AY846" s="17" t="b">
        <f t="shared" si="61"/>
        <v>1</v>
      </c>
      <c r="AZ846" s="17" t="str">
        <f t="shared" si="62"/>
        <v>PPGT</v>
      </c>
    </row>
    <row r="847" spans="1:52" s="18" customFormat="1" ht="16.5" customHeight="1" x14ac:dyDescent="0.35">
      <c r="A847" s="8" t="str">
        <f>IF(N847="","-",IFERROR(VLOOKUP(N847,'[1]All Route Non-Bailment V76'!$A:$H,5,0),VLOOKUP(N847,'[1]TTVT AAT PxP Bailment EDC V76'!$A:$H,5,0)))</f>
        <v>Non Bailment</v>
      </c>
      <c r="B847" s="9" t="str">
        <f t="shared" si="60"/>
        <v>Completed</v>
      </c>
      <c r="C847" s="10">
        <f t="shared" si="63"/>
        <v>846</v>
      </c>
      <c r="D847" s="11" t="s">
        <v>194</v>
      </c>
      <c r="E847" s="12" t="s">
        <v>44</v>
      </c>
      <c r="F847" s="11" t="s">
        <v>0</v>
      </c>
      <c r="G847" s="11">
        <v>4419080</v>
      </c>
      <c r="H847" s="13" t="str">
        <f>IF(N847="","-",IFERROR(VLOOKUP(N847,'[1]All Route Non-Bailment V76'!$A:$H,7,0),VLOOKUP(N847,'[1]TTVT AAT PxP Bailment EDC V76'!$A:$H,7,0)))</f>
        <v>One way</v>
      </c>
      <c r="I847" s="11" t="s">
        <v>45</v>
      </c>
      <c r="J847" s="12">
        <f t="shared" si="59"/>
        <v>45271</v>
      </c>
      <c r="K847" s="12">
        <v>45271</v>
      </c>
      <c r="L847" s="12">
        <v>45271</v>
      </c>
      <c r="M847" s="12" t="s">
        <v>3</v>
      </c>
      <c r="N847" s="11" t="s">
        <v>399</v>
      </c>
      <c r="O847" s="13" t="str">
        <f>IF(N847="","-",IFERROR(VLOOKUP(N847,'[1]All Route Non-Bailment V76'!$A:$H,6,0),VLOOKUP(N847,'[1]TTVT AAT PxP Bailment EDC V76'!$A:$H,6,0)))</f>
        <v>21 - 30</v>
      </c>
      <c r="P847" s="11">
        <v>1</v>
      </c>
      <c r="Q847" s="11" t="s">
        <v>3</v>
      </c>
      <c r="R847" s="11" t="s">
        <v>3</v>
      </c>
      <c r="S847" s="13" t="str">
        <f>IF(N847="","-",IFERROR(VLOOKUP(N847,'[1]All Route Non-Bailment V76'!$A:$AF,32,0),VLOOKUP(N847,'[1]TTVT AAT PxP Bailment EDC V76'!$A:$AC,29,0)))</f>
        <v>6W</v>
      </c>
      <c r="T847" s="11" t="s">
        <v>48</v>
      </c>
      <c r="U847" s="11" t="s">
        <v>220</v>
      </c>
      <c r="V847" s="14" t="s">
        <v>221</v>
      </c>
      <c r="W847" s="11" t="s">
        <v>222</v>
      </c>
      <c r="X847" s="15" t="s">
        <v>397</v>
      </c>
      <c r="Y847" s="15" t="s">
        <v>398</v>
      </c>
      <c r="Z847" s="16" t="s">
        <v>3</v>
      </c>
      <c r="AA847" s="16" t="s">
        <v>3</v>
      </c>
      <c r="AB847" s="16" t="s">
        <v>3</v>
      </c>
      <c r="AC847" s="16" t="s">
        <v>3</v>
      </c>
      <c r="AD847" s="15" t="s">
        <v>3</v>
      </c>
      <c r="AE847" s="15" t="s">
        <v>3</v>
      </c>
      <c r="AF847" s="16" t="s">
        <v>3</v>
      </c>
      <c r="AG847" s="16" t="s">
        <v>3</v>
      </c>
      <c r="AH847" s="16" t="s">
        <v>3</v>
      </c>
      <c r="AI847" s="16" t="s">
        <v>3</v>
      </c>
      <c r="AJ847" s="15" t="s">
        <v>3</v>
      </c>
      <c r="AK847" s="15" t="s">
        <v>3</v>
      </c>
      <c r="AL847" s="16" t="s">
        <v>3</v>
      </c>
      <c r="AM847" s="16" t="s">
        <v>3</v>
      </c>
      <c r="AN847" s="16" t="s">
        <v>3</v>
      </c>
      <c r="AO847" s="16" t="s">
        <v>3</v>
      </c>
      <c r="AP847" s="16" t="s">
        <v>189</v>
      </c>
      <c r="AQ847" s="16" t="s">
        <v>3</v>
      </c>
      <c r="AR847" s="16" t="s">
        <v>3</v>
      </c>
      <c r="AS847" s="16" t="s">
        <v>3</v>
      </c>
      <c r="AT847" s="16" t="s">
        <v>3</v>
      </c>
      <c r="AU847" s="11" t="s">
        <v>3</v>
      </c>
      <c r="AV847" s="11" t="s">
        <v>3</v>
      </c>
      <c r="AW847" s="11" t="s">
        <v>3</v>
      </c>
      <c r="AX847" s="17" t="str">
        <f>VLOOKUP(G847,'[1]JDA data'!$D:$E,2,0)</f>
        <v>TGA065</v>
      </c>
      <c r="AY847" s="17" t="b">
        <f t="shared" si="61"/>
        <v>1</v>
      </c>
      <c r="AZ847" s="17" t="str">
        <f t="shared" si="62"/>
        <v>SBA</v>
      </c>
    </row>
    <row r="848" spans="1:52" s="18" customFormat="1" ht="16.5" customHeight="1" x14ac:dyDescent="0.35">
      <c r="A848" s="8" t="str">
        <f>IF(N848="","-",IFERROR(VLOOKUP(N848,'[1]All Route Non-Bailment V76'!$A:$H,5,0),VLOOKUP(N848,'[1]TTVT AAT PxP Bailment EDC V76'!$A:$H,5,0)))</f>
        <v>Non Bailment</v>
      </c>
      <c r="B848" s="9" t="str">
        <f t="shared" si="60"/>
        <v>Completed</v>
      </c>
      <c r="C848" s="10">
        <f t="shared" si="63"/>
        <v>847</v>
      </c>
      <c r="D848" s="11" t="s">
        <v>182</v>
      </c>
      <c r="E848" s="12" t="s">
        <v>44</v>
      </c>
      <c r="F848" s="11" t="s">
        <v>0</v>
      </c>
      <c r="G848" s="11">
        <v>4419081</v>
      </c>
      <c r="H848" s="13" t="str">
        <f>IF(N848="","-",IFERROR(VLOOKUP(N848,'[1]All Route Non-Bailment V76'!$A:$H,7,0),VLOOKUP(N848,'[1]TTVT AAT PxP Bailment EDC V76'!$A:$H,7,0)))</f>
        <v>One way</v>
      </c>
      <c r="I848" s="11" t="s">
        <v>45</v>
      </c>
      <c r="J848" s="12">
        <f t="shared" si="59"/>
        <v>45271</v>
      </c>
      <c r="K848" s="12">
        <v>45271</v>
      </c>
      <c r="L848" s="12">
        <v>45271</v>
      </c>
      <c r="M848" s="12" t="s">
        <v>3</v>
      </c>
      <c r="N848" s="11" t="s">
        <v>496</v>
      </c>
      <c r="O848" s="13" t="str">
        <f>IF(N848="","-",IFERROR(VLOOKUP(N848,'[1]All Route Non-Bailment V76'!$A:$H,6,0),VLOOKUP(N848,'[1]TTVT AAT PxP Bailment EDC V76'!$A:$H,6,0)))</f>
        <v>11 - 20</v>
      </c>
      <c r="P848" s="11">
        <v>1</v>
      </c>
      <c r="Q848" s="11" t="s">
        <v>3</v>
      </c>
      <c r="R848" s="11" t="s">
        <v>3</v>
      </c>
      <c r="S848" s="13" t="str">
        <f>IF(N848="","-",IFERROR(VLOOKUP(N848,'[1]All Route Non-Bailment V76'!$A:$AF,32,0),VLOOKUP(N848,'[1]TTVT AAT PxP Bailment EDC V76'!$A:$AC,29,0)))</f>
        <v>6W</v>
      </c>
      <c r="T848" s="11" t="s">
        <v>48</v>
      </c>
      <c r="U848" s="11" t="s">
        <v>207</v>
      </c>
      <c r="V848" s="14" t="s">
        <v>208</v>
      </c>
      <c r="W848" s="11" t="s">
        <v>209</v>
      </c>
      <c r="X848" s="15" t="s">
        <v>497</v>
      </c>
      <c r="Y848" s="15" t="s">
        <v>498</v>
      </c>
      <c r="Z848" s="16" t="s">
        <v>3</v>
      </c>
      <c r="AA848" s="16" t="s">
        <v>3</v>
      </c>
      <c r="AB848" s="16" t="s">
        <v>3</v>
      </c>
      <c r="AC848" s="16" t="s">
        <v>3</v>
      </c>
      <c r="AD848" s="15" t="s">
        <v>3</v>
      </c>
      <c r="AE848" s="15" t="s">
        <v>3</v>
      </c>
      <c r="AF848" s="16" t="s">
        <v>3</v>
      </c>
      <c r="AG848" s="16" t="s">
        <v>3</v>
      </c>
      <c r="AH848" s="16" t="s">
        <v>3</v>
      </c>
      <c r="AI848" s="16" t="s">
        <v>3</v>
      </c>
      <c r="AJ848" s="15" t="s">
        <v>3</v>
      </c>
      <c r="AK848" s="15" t="s">
        <v>3</v>
      </c>
      <c r="AL848" s="16" t="s">
        <v>3</v>
      </c>
      <c r="AM848" s="16" t="s">
        <v>3</v>
      </c>
      <c r="AN848" s="16" t="s">
        <v>3</v>
      </c>
      <c r="AO848" s="16" t="s">
        <v>3</v>
      </c>
      <c r="AP848" s="16" t="s">
        <v>189</v>
      </c>
      <c r="AQ848" s="16" t="s">
        <v>3</v>
      </c>
      <c r="AR848" s="16" t="s">
        <v>3</v>
      </c>
      <c r="AS848" s="16" t="s">
        <v>3</v>
      </c>
      <c r="AT848" s="16" t="s">
        <v>3</v>
      </c>
      <c r="AU848" s="11" t="s">
        <v>3</v>
      </c>
      <c r="AV848" s="11" t="s">
        <v>3</v>
      </c>
      <c r="AW848" s="11" t="s">
        <v>3</v>
      </c>
      <c r="AX848" s="17" t="str">
        <f>VLOOKUP(G848,'[1]JDA data'!$D:$E,2,0)</f>
        <v>TGA357</v>
      </c>
      <c r="AY848" s="17" t="b">
        <f t="shared" si="61"/>
        <v>1</v>
      </c>
      <c r="AZ848" s="17" t="str">
        <f t="shared" si="62"/>
        <v>PPGT</v>
      </c>
    </row>
    <row r="849" spans="1:52" s="18" customFormat="1" ht="16.5" customHeight="1" x14ac:dyDescent="0.35">
      <c r="A849" s="8" t="str">
        <f>IF(N849="","-",IFERROR(VLOOKUP(N849,'[1]All Route Non-Bailment V76'!$A:$H,5,0),VLOOKUP(N849,'[1]TTVT AAT PxP Bailment EDC V76'!$A:$H,5,0)))</f>
        <v>Non Bailment</v>
      </c>
      <c r="B849" s="9" t="str">
        <f t="shared" si="60"/>
        <v>Completed</v>
      </c>
      <c r="C849" s="10">
        <f t="shared" si="63"/>
        <v>848</v>
      </c>
      <c r="D849" s="11" t="s">
        <v>190</v>
      </c>
      <c r="E849" s="12" t="s">
        <v>44</v>
      </c>
      <c r="F849" s="11" t="s">
        <v>0</v>
      </c>
      <c r="G849" s="11">
        <v>4419082</v>
      </c>
      <c r="H849" s="13" t="str">
        <f>IF(N849="","-",IFERROR(VLOOKUP(N849,'[1]All Route Non-Bailment V76'!$A:$H,7,0),VLOOKUP(N849,'[1]TTVT AAT PxP Bailment EDC V76'!$A:$H,7,0)))</f>
        <v>One way</v>
      </c>
      <c r="I849" s="11" t="s">
        <v>45</v>
      </c>
      <c r="J849" s="12">
        <f t="shared" si="59"/>
        <v>45271</v>
      </c>
      <c r="K849" s="12">
        <v>45271</v>
      </c>
      <c r="L849" s="12">
        <v>45271</v>
      </c>
      <c r="M849" s="12" t="s">
        <v>3</v>
      </c>
      <c r="N849" s="11" t="s">
        <v>496</v>
      </c>
      <c r="O849" s="13" t="str">
        <f>IF(N849="","-",IFERROR(VLOOKUP(N849,'[1]All Route Non-Bailment V76'!$A:$H,6,0),VLOOKUP(N849,'[1]TTVT AAT PxP Bailment EDC V76'!$A:$H,6,0)))</f>
        <v>11 - 20</v>
      </c>
      <c r="P849" s="11">
        <v>1</v>
      </c>
      <c r="Q849" s="11" t="s">
        <v>3</v>
      </c>
      <c r="R849" s="11" t="s">
        <v>3</v>
      </c>
      <c r="S849" s="13" t="str">
        <f>IF(N849="","-",IFERROR(VLOOKUP(N849,'[1]All Route Non-Bailment V76'!$A:$AF,32,0),VLOOKUP(N849,'[1]TTVT AAT PxP Bailment EDC V76'!$A:$AC,29,0)))</f>
        <v>6W</v>
      </c>
      <c r="T849" s="11" t="s">
        <v>48</v>
      </c>
      <c r="U849" s="11" t="s">
        <v>542</v>
      </c>
      <c r="V849" s="14" t="s">
        <v>543</v>
      </c>
      <c r="W849" s="11" t="s">
        <v>544</v>
      </c>
      <c r="X849" s="15" t="s">
        <v>497</v>
      </c>
      <c r="Y849" s="15" t="s">
        <v>498</v>
      </c>
      <c r="Z849" s="16" t="s">
        <v>3</v>
      </c>
      <c r="AA849" s="16" t="s">
        <v>3</v>
      </c>
      <c r="AB849" s="16" t="s">
        <v>3</v>
      </c>
      <c r="AC849" s="16" t="s">
        <v>3</v>
      </c>
      <c r="AD849" s="15" t="s">
        <v>3</v>
      </c>
      <c r="AE849" s="15" t="s">
        <v>3</v>
      </c>
      <c r="AF849" s="16" t="s">
        <v>3</v>
      </c>
      <c r="AG849" s="16" t="s">
        <v>3</v>
      </c>
      <c r="AH849" s="16" t="s">
        <v>3</v>
      </c>
      <c r="AI849" s="16" t="s">
        <v>3</v>
      </c>
      <c r="AJ849" s="15" t="s">
        <v>3</v>
      </c>
      <c r="AK849" s="15" t="s">
        <v>3</v>
      </c>
      <c r="AL849" s="16" t="s">
        <v>3</v>
      </c>
      <c r="AM849" s="16" t="s">
        <v>3</v>
      </c>
      <c r="AN849" s="16" t="s">
        <v>3</v>
      </c>
      <c r="AO849" s="16" t="s">
        <v>3</v>
      </c>
      <c r="AP849" s="16" t="s">
        <v>189</v>
      </c>
      <c r="AQ849" s="16" t="s">
        <v>3</v>
      </c>
      <c r="AR849" s="16" t="s">
        <v>3</v>
      </c>
      <c r="AS849" s="16" t="s">
        <v>3</v>
      </c>
      <c r="AT849" s="16" t="s">
        <v>3</v>
      </c>
      <c r="AU849" s="11" t="s">
        <v>3</v>
      </c>
      <c r="AV849" s="11" t="s">
        <v>3</v>
      </c>
      <c r="AW849" s="11" t="s">
        <v>3</v>
      </c>
      <c r="AX849" s="17" t="str">
        <f>VLOOKUP(G849,'[1]JDA data'!$D:$E,2,0)</f>
        <v>TGA357</v>
      </c>
      <c r="AY849" s="17" t="b">
        <f t="shared" si="61"/>
        <v>1</v>
      </c>
      <c r="AZ849" s="17" t="str">
        <f t="shared" si="62"/>
        <v>SPL</v>
      </c>
    </row>
    <row r="850" spans="1:52" s="18" customFormat="1" ht="16.5" customHeight="1" x14ac:dyDescent="0.35">
      <c r="A850" s="8" t="str">
        <f>IF(N850="","-",IFERROR(VLOOKUP(N850,'[1]All Route Non-Bailment V76'!$A:$H,5,0),VLOOKUP(N850,'[1]TTVT AAT PxP Bailment EDC V76'!$A:$H,5,0)))</f>
        <v>Non Bailment</v>
      </c>
      <c r="B850" s="9" t="str">
        <f t="shared" si="60"/>
        <v>Completed</v>
      </c>
      <c r="C850" s="10">
        <f t="shared" si="63"/>
        <v>849</v>
      </c>
      <c r="D850" s="11" t="s">
        <v>194</v>
      </c>
      <c r="E850" s="12" t="s">
        <v>44</v>
      </c>
      <c r="F850" s="11" t="s">
        <v>0</v>
      </c>
      <c r="G850" s="11">
        <v>4419083</v>
      </c>
      <c r="H850" s="13" t="str">
        <f>IF(N850="","-",IFERROR(VLOOKUP(N850,'[1]All Route Non-Bailment V76'!$A:$H,7,0),VLOOKUP(N850,'[1]TTVT AAT PxP Bailment EDC V76'!$A:$H,7,0)))</f>
        <v>One way</v>
      </c>
      <c r="I850" s="11" t="s">
        <v>45</v>
      </c>
      <c r="J850" s="12">
        <f t="shared" si="59"/>
        <v>45271</v>
      </c>
      <c r="K850" s="12">
        <v>45271</v>
      </c>
      <c r="L850" s="12">
        <v>45271</v>
      </c>
      <c r="M850" s="12" t="s">
        <v>3</v>
      </c>
      <c r="N850" s="11" t="s">
        <v>496</v>
      </c>
      <c r="O850" s="13" t="str">
        <f>IF(N850="","-",IFERROR(VLOOKUP(N850,'[1]All Route Non-Bailment V76'!$A:$H,6,0),VLOOKUP(N850,'[1]TTVT AAT PxP Bailment EDC V76'!$A:$H,6,0)))</f>
        <v>11 - 20</v>
      </c>
      <c r="P850" s="11">
        <v>1</v>
      </c>
      <c r="Q850" s="11" t="s">
        <v>3</v>
      </c>
      <c r="R850" s="11" t="s">
        <v>3</v>
      </c>
      <c r="S850" s="13" t="str">
        <f>IF(N850="","-",IFERROR(VLOOKUP(N850,'[1]All Route Non-Bailment V76'!$A:$AF,32,0),VLOOKUP(N850,'[1]TTVT AAT PxP Bailment EDC V76'!$A:$AC,29,0)))</f>
        <v>6W</v>
      </c>
      <c r="T850" s="11" t="s">
        <v>48</v>
      </c>
      <c r="U850" s="11" t="s">
        <v>371</v>
      </c>
      <c r="V850" s="14" t="s">
        <v>372</v>
      </c>
      <c r="W850" s="11" t="s">
        <v>373</v>
      </c>
      <c r="X850" s="15" t="s">
        <v>497</v>
      </c>
      <c r="Y850" s="15" t="s">
        <v>498</v>
      </c>
      <c r="Z850" s="16" t="s">
        <v>3</v>
      </c>
      <c r="AA850" s="16" t="s">
        <v>3</v>
      </c>
      <c r="AB850" s="16" t="s">
        <v>3</v>
      </c>
      <c r="AC850" s="16" t="s">
        <v>3</v>
      </c>
      <c r="AD850" s="15" t="s">
        <v>3</v>
      </c>
      <c r="AE850" s="15" t="s">
        <v>3</v>
      </c>
      <c r="AF850" s="16" t="s">
        <v>3</v>
      </c>
      <c r="AG850" s="16" t="s">
        <v>3</v>
      </c>
      <c r="AH850" s="16" t="s">
        <v>3</v>
      </c>
      <c r="AI850" s="16" t="s">
        <v>3</v>
      </c>
      <c r="AJ850" s="15" t="s">
        <v>3</v>
      </c>
      <c r="AK850" s="15" t="s">
        <v>3</v>
      </c>
      <c r="AL850" s="16" t="s">
        <v>3</v>
      </c>
      <c r="AM850" s="16" t="s">
        <v>3</v>
      </c>
      <c r="AN850" s="16" t="s">
        <v>3</v>
      </c>
      <c r="AO850" s="16" t="s">
        <v>3</v>
      </c>
      <c r="AP850" s="16" t="s">
        <v>189</v>
      </c>
      <c r="AQ850" s="16" t="s">
        <v>3</v>
      </c>
      <c r="AR850" s="16" t="s">
        <v>3</v>
      </c>
      <c r="AS850" s="16" t="s">
        <v>3</v>
      </c>
      <c r="AT850" s="16" t="s">
        <v>3</v>
      </c>
      <c r="AU850" s="11" t="s">
        <v>3</v>
      </c>
      <c r="AV850" s="11" t="s">
        <v>3</v>
      </c>
      <c r="AW850" s="11" t="s">
        <v>3</v>
      </c>
      <c r="AX850" s="17" t="str">
        <f>VLOOKUP(G850,'[1]JDA data'!$D:$E,2,0)</f>
        <v>TGA357</v>
      </c>
      <c r="AY850" s="17" t="b">
        <f t="shared" si="61"/>
        <v>1</v>
      </c>
      <c r="AZ850" s="17" t="str">
        <f t="shared" si="62"/>
        <v>SBA</v>
      </c>
    </row>
    <row r="851" spans="1:52" s="18" customFormat="1" ht="16.5" customHeight="1" x14ac:dyDescent="0.35">
      <c r="A851" s="8" t="str">
        <f>IF(N851="","-",IFERROR(VLOOKUP(N851,'[1]All Route Non-Bailment V76'!$A:$H,5,0),VLOOKUP(N851,'[1]TTVT AAT PxP Bailment EDC V76'!$A:$H,5,0)))</f>
        <v>Non Bailment</v>
      </c>
      <c r="B851" s="9" t="str">
        <f t="shared" si="60"/>
        <v>Completed</v>
      </c>
      <c r="C851" s="10">
        <f t="shared" si="63"/>
        <v>850</v>
      </c>
      <c r="D851" s="11" t="s">
        <v>229</v>
      </c>
      <c r="E851" s="12" t="s">
        <v>44</v>
      </c>
      <c r="F851" s="11" t="s">
        <v>0</v>
      </c>
      <c r="G851" s="11">
        <v>4419084</v>
      </c>
      <c r="H851" s="13" t="str">
        <f>IF(N851="","-",IFERROR(VLOOKUP(N851,'[1]All Route Non-Bailment V76'!$A:$H,7,0),VLOOKUP(N851,'[1]TTVT AAT PxP Bailment EDC V76'!$A:$H,7,0)))</f>
        <v>One way</v>
      </c>
      <c r="I851" s="11" t="s">
        <v>45</v>
      </c>
      <c r="J851" s="12">
        <f t="shared" si="59"/>
        <v>45271</v>
      </c>
      <c r="K851" s="12">
        <v>45271</v>
      </c>
      <c r="L851" s="12">
        <v>45271</v>
      </c>
      <c r="M851" s="12" t="s">
        <v>3</v>
      </c>
      <c r="N851" s="11" t="s">
        <v>496</v>
      </c>
      <c r="O851" s="13" t="str">
        <f>IF(N851="","-",IFERROR(VLOOKUP(N851,'[1]All Route Non-Bailment V76'!$A:$H,6,0),VLOOKUP(N851,'[1]TTVT AAT PxP Bailment EDC V76'!$A:$H,6,0)))</f>
        <v>11 - 20</v>
      </c>
      <c r="P851" s="11">
        <v>1</v>
      </c>
      <c r="Q851" s="11" t="s">
        <v>3</v>
      </c>
      <c r="R851" s="11" t="s">
        <v>3</v>
      </c>
      <c r="S851" s="13" t="str">
        <f>IF(N851="","-",IFERROR(VLOOKUP(N851,'[1]All Route Non-Bailment V76'!$A:$AF,32,0),VLOOKUP(N851,'[1]TTVT AAT PxP Bailment EDC V76'!$A:$AC,29,0)))</f>
        <v>6W</v>
      </c>
      <c r="T851" s="11" t="s">
        <v>48</v>
      </c>
      <c r="U851" s="11" t="s">
        <v>230</v>
      </c>
      <c r="V851" s="14" t="s">
        <v>231</v>
      </c>
      <c r="W851" s="11" t="s">
        <v>232</v>
      </c>
      <c r="X851" s="15" t="s">
        <v>497</v>
      </c>
      <c r="Y851" s="15" t="s">
        <v>498</v>
      </c>
      <c r="Z851" s="16" t="s">
        <v>3</v>
      </c>
      <c r="AA851" s="16" t="s">
        <v>3</v>
      </c>
      <c r="AB851" s="16" t="s">
        <v>3</v>
      </c>
      <c r="AC851" s="16" t="s">
        <v>3</v>
      </c>
      <c r="AD851" s="15" t="s">
        <v>3</v>
      </c>
      <c r="AE851" s="15" t="s">
        <v>3</v>
      </c>
      <c r="AF851" s="16" t="s">
        <v>3</v>
      </c>
      <c r="AG851" s="16" t="s">
        <v>3</v>
      </c>
      <c r="AH851" s="16" t="s">
        <v>3</v>
      </c>
      <c r="AI851" s="16" t="s">
        <v>3</v>
      </c>
      <c r="AJ851" s="15" t="s">
        <v>3</v>
      </c>
      <c r="AK851" s="15" t="s">
        <v>3</v>
      </c>
      <c r="AL851" s="16" t="s">
        <v>3</v>
      </c>
      <c r="AM851" s="16" t="s">
        <v>3</v>
      </c>
      <c r="AN851" s="16" t="s">
        <v>3</v>
      </c>
      <c r="AO851" s="16" t="s">
        <v>3</v>
      </c>
      <c r="AP851" s="16" t="s">
        <v>189</v>
      </c>
      <c r="AQ851" s="16" t="s">
        <v>3</v>
      </c>
      <c r="AR851" s="16" t="s">
        <v>3</v>
      </c>
      <c r="AS851" s="16" t="s">
        <v>3</v>
      </c>
      <c r="AT851" s="16" t="s">
        <v>3</v>
      </c>
      <c r="AU851" s="11" t="s">
        <v>3</v>
      </c>
      <c r="AV851" s="11" t="s">
        <v>3</v>
      </c>
      <c r="AW851" s="11" t="s">
        <v>3</v>
      </c>
      <c r="AX851" s="17" t="str">
        <f>VLOOKUP(G851,'[1]JDA data'!$D:$E,2,0)</f>
        <v>TGA357</v>
      </c>
      <c r="AY851" s="17" t="b">
        <f t="shared" si="61"/>
        <v>1</v>
      </c>
      <c r="AZ851" s="17" t="str">
        <f t="shared" si="62"/>
        <v>RRCS</v>
      </c>
    </row>
    <row r="852" spans="1:52" s="18" customFormat="1" ht="16.5" customHeight="1" x14ac:dyDescent="0.35">
      <c r="A852" s="8" t="str">
        <f>IF(N852="","-",IFERROR(VLOOKUP(N852,'[1]All Route Non-Bailment V76'!$A:$H,5,0),VLOOKUP(N852,'[1]TTVT AAT PxP Bailment EDC V76'!$A:$H,5,0)))</f>
        <v>Non Bailment</v>
      </c>
      <c r="B852" s="9" t="str">
        <f t="shared" si="60"/>
        <v>Completed</v>
      </c>
      <c r="C852" s="10">
        <f t="shared" si="63"/>
        <v>851</v>
      </c>
      <c r="D852" s="11" t="s">
        <v>182</v>
      </c>
      <c r="E852" s="12" t="s">
        <v>44</v>
      </c>
      <c r="F852" s="11" t="s">
        <v>0</v>
      </c>
      <c r="G852" s="11">
        <v>4419085</v>
      </c>
      <c r="H852" s="13" t="str">
        <f>IF(N852="","-",IFERROR(VLOOKUP(N852,'[1]All Route Non-Bailment V76'!$A:$H,7,0),VLOOKUP(N852,'[1]TTVT AAT PxP Bailment EDC V76'!$A:$H,7,0)))</f>
        <v>One way</v>
      </c>
      <c r="I852" s="11" t="s">
        <v>45</v>
      </c>
      <c r="J852" s="12">
        <f t="shared" si="59"/>
        <v>45271</v>
      </c>
      <c r="K852" s="12">
        <v>45271</v>
      </c>
      <c r="L852" s="12">
        <v>45271</v>
      </c>
      <c r="M852" s="12" t="s">
        <v>3</v>
      </c>
      <c r="N852" s="11" t="s">
        <v>496</v>
      </c>
      <c r="O852" s="13" t="str">
        <f>IF(N852="","-",IFERROR(VLOOKUP(N852,'[1]All Route Non-Bailment V76'!$A:$H,6,0),VLOOKUP(N852,'[1]TTVT AAT PxP Bailment EDC V76'!$A:$H,6,0)))</f>
        <v>11 - 20</v>
      </c>
      <c r="P852" s="11">
        <v>1</v>
      </c>
      <c r="Q852" s="11" t="s">
        <v>3</v>
      </c>
      <c r="R852" s="11" t="s">
        <v>3</v>
      </c>
      <c r="S852" s="13" t="str">
        <f>IF(N852="","-",IFERROR(VLOOKUP(N852,'[1]All Route Non-Bailment V76'!$A:$AF,32,0),VLOOKUP(N852,'[1]TTVT AAT PxP Bailment EDC V76'!$A:$AC,29,0)))</f>
        <v>6W</v>
      </c>
      <c r="T852" s="11" t="s">
        <v>48</v>
      </c>
      <c r="U852" s="11" t="s">
        <v>383</v>
      </c>
      <c r="V852" s="14" t="s">
        <v>384</v>
      </c>
      <c r="W852" s="11" t="s">
        <v>385</v>
      </c>
      <c r="X852" s="15" t="s">
        <v>497</v>
      </c>
      <c r="Y852" s="15" t="s">
        <v>498</v>
      </c>
      <c r="Z852" s="16" t="s">
        <v>3</v>
      </c>
      <c r="AA852" s="16" t="s">
        <v>3</v>
      </c>
      <c r="AB852" s="16" t="s">
        <v>3</v>
      </c>
      <c r="AC852" s="16" t="s">
        <v>3</v>
      </c>
      <c r="AD852" s="15" t="s">
        <v>3</v>
      </c>
      <c r="AE852" s="15" t="s">
        <v>3</v>
      </c>
      <c r="AF852" s="16" t="s">
        <v>3</v>
      </c>
      <c r="AG852" s="16" t="s">
        <v>3</v>
      </c>
      <c r="AH852" s="16" t="s">
        <v>3</v>
      </c>
      <c r="AI852" s="16" t="s">
        <v>3</v>
      </c>
      <c r="AJ852" s="15" t="s">
        <v>3</v>
      </c>
      <c r="AK852" s="15" t="s">
        <v>3</v>
      </c>
      <c r="AL852" s="16" t="s">
        <v>3</v>
      </c>
      <c r="AM852" s="16" t="s">
        <v>3</v>
      </c>
      <c r="AN852" s="16" t="s">
        <v>3</v>
      </c>
      <c r="AO852" s="16" t="s">
        <v>3</v>
      </c>
      <c r="AP852" s="16" t="s">
        <v>189</v>
      </c>
      <c r="AQ852" s="16" t="s">
        <v>3</v>
      </c>
      <c r="AR852" s="16" t="s">
        <v>3</v>
      </c>
      <c r="AS852" s="16" t="s">
        <v>3</v>
      </c>
      <c r="AT852" s="16" t="s">
        <v>3</v>
      </c>
      <c r="AU852" s="11" t="s">
        <v>3</v>
      </c>
      <c r="AV852" s="11" t="s">
        <v>3</v>
      </c>
      <c r="AW852" s="11" t="s">
        <v>3</v>
      </c>
      <c r="AX852" s="17" t="str">
        <f>VLOOKUP(G852,'[1]JDA data'!$D:$E,2,0)</f>
        <v>TGA357</v>
      </c>
      <c r="AY852" s="17" t="b">
        <f t="shared" si="61"/>
        <v>1</v>
      </c>
      <c r="AZ852" s="17" t="str">
        <f t="shared" si="62"/>
        <v>PPGT</v>
      </c>
    </row>
    <row r="853" spans="1:52" s="18" customFormat="1" ht="16.5" customHeight="1" x14ac:dyDescent="0.35">
      <c r="A853" s="8" t="str">
        <f>IF(N853="","-",IFERROR(VLOOKUP(N853,'[1]All Route Non-Bailment V76'!$A:$H,5,0),VLOOKUP(N853,'[1]TTVT AAT PxP Bailment EDC V76'!$A:$H,5,0)))</f>
        <v>Non Bailment</v>
      </c>
      <c r="B853" s="9" t="str">
        <f t="shared" si="60"/>
        <v>Completed</v>
      </c>
      <c r="C853" s="10">
        <f t="shared" si="63"/>
        <v>852</v>
      </c>
      <c r="D853" s="11" t="s">
        <v>190</v>
      </c>
      <c r="E853" s="12" t="s">
        <v>44</v>
      </c>
      <c r="F853" s="11" t="s">
        <v>0</v>
      </c>
      <c r="G853" s="11">
        <v>4419086</v>
      </c>
      <c r="H853" s="13" t="str">
        <f>IF(N853="","-",IFERROR(VLOOKUP(N853,'[1]All Route Non-Bailment V76'!$A:$H,7,0),VLOOKUP(N853,'[1]TTVT AAT PxP Bailment EDC V76'!$A:$H,7,0)))</f>
        <v>One way</v>
      </c>
      <c r="I853" s="11" t="s">
        <v>45</v>
      </c>
      <c r="J853" s="12">
        <f t="shared" si="59"/>
        <v>45271</v>
      </c>
      <c r="K853" s="12">
        <v>45271</v>
      </c>
      <c r="L853" s="12">
        <v>45271</v>
      </c>
      <c r="M853" s="12" t="s">
        <v>3</v>
      </c>
      <c r="N853" s="11" t="s">
        <v>496</v>
      </c>
      <c r="O853" s="13" t="str">
        <f>IF(N853="","-",IFERROR(VLOOKUP(N853,'[1]All Route Non-Bailment V76'!$A:$H,6,0),VLOOKUP(N853,'[1]TTVT AAT PxP Bailment EDC V76'!$A:$H,6,0)))</f>
        <v>11 - 20</v>
      </c>
      <c r="P853" s="11">
        <v>1</v>
      </c>
      <c r="Q853" s="11" t="s">
        <v>3</v>
      </c>
      <c r="R853" s="11" t="s">
        <v>3</v>
      </c>
      <c r="S853" s="13" t="str">
        <f>IF(N853="","-",IFERROR(VLOOKUP(N853,'[1]All Route Non-Bailment V76'!$A:$AF,32,0),VLOOKUP(N853,'[1]TTVT AAT PxP Bailment EDC V76'!$A:$AC,29,0)))</f>
        <v>6W</v>
      </c>
      <c r="T853" s="11" t="s">
        <v>48</v>
      </c>
      <c r="U853" s="11" t="s">
        <v>217</v>
      </c>
      <c r="V853" s="14" t="s">
        <v>218</v>
      </c>
      <c r="W853" s="11" t="s">
        <v>219</v>
      </c>
      <c r="X853" s="15" t="s">
        <v>497</v>
      </c>
      <c r="Y853" s="15" t="s">
        <v>498</v>
      </c>
      <c r="Z853" s="16" t="s">
        <v>3</v>
      </c>
      <c r="AA853" s="16" t="s">
        <v>3</v>
      </c>
      <c r="AB853" s="16" t="s">
        <v>3</v>
      </c>
      <c r="AC853" s="16" t="s">
        <v>3</v>
      </c>
      <c r="AD853" s="15" t="s">
        <v>3</v>
      </c>
      <c r="AE853" s="15" t="s">
        <v>3</v>
      </c>
      <c r="AF853" s="16" t="s">
        <v>3</v>
      </c>
      <c r="AG853" s="16" t="s">
        <v>3</v>
      </c>
      <c r="AH853" s="16" t="s">
        <v>3</v>
      </c>
      <c r="AI853" s="16" t="s">
        <v>3</v>
      </c>
      <c r="AJ853" s="15" t="s">
        <v>3</v>
      </c>
      <c r="AK853" s="15" t="s">
        <v>3</v>
      </c>
      <c r="AL853" s="16" t="s">
        <v>3</v>
      </c>
      <c r="AM853" s="16" t="s">
        <v>3</v>
      </c>
      <c r="AN853" s="16" t="s">
        <v>3</v>
      </c>
      <c r="AO853" s="16" t="s">
        <v>3</v>
      </c>
      <c r="AP853" s="16" t="s">
        <v>189</v>
      </c>
      <c r="AQ853" s="16" t="s">
        <v>3</v>
      </c>
      <c r="AR853" s="16" t="s">
        <v>3</v>
      </c>
      <c r="AS853" s="16" t="s">
        <v>3</v>
      </c>
      <c r="AT853" s="16" t="s">
        <v>3</v>
      </c>
      <c r="AU853" s="11" t="s">
        <v>3</v>
      </c>
      <c r="AV853" s="11" t="s">
        <v>3</v>
      </c>
      <c r="AW853" s="11" t="s">
        <v>3</v>
      </c>
      <c r="AX853" s="17" t="str">
        <f>VLOOKUP(G853,'[1]JDA data'!$D:$E,2,0)</f>
        <v>TGA357</v>
      </c>
      <c r="AY853" s="17" t="b">
        <f t="shared" si="61"/>
        <v>1</v>
      </c>
      <c r="AZ853" s="17" t="str">
        <f t="shared" si="62"/>
        <v>SPL</v>
      </c>
    </row>
    <row r="854" spans="1:52" s="18" customFormat="1" ht="16.5" customHeight="1" x14ac:dyDescent="0.35">
      <c r="A854" s="8" t="str">
        <f>IF(N854="","-",IFERROR(VLOOKUP(N854,'[1]All Route Non-Bailment V76'!$A:$H,5,0),VLOOKUP(N854,'[1]TTVT AAT PxP Bailment EDC V76'!$A:$H,5,0)))</f>
        <v>Non Bailment</v>
      </c>
      <c r="B854" s="9" t="str">
        <f t="shared" si="60"/>
        <v>Completed</v>
      </c>
      <c r="C854" s="10">
        <f t="shared" si="63"/>
        <v>853</v>
      </c>
      <c r="D854" s="11" t="s">
        <v>182</v>
      </c>
      <c r="E854" s="12" t="s">
        <v>44</v>
      </c>
      <c r="F854" s="11" t="s">
        <v>0</v>
      </c>
      <c r="G854" s="11">
        <v>4419092</v>
      </c>
      <c r="H854" s="13" t="str">
        <f>IF(N854="","-",IFERROR(VLOOKUP(N854,'[1]All Route Non-Bailment V76'!$A:$H,7,0),VLOOKUP(N854,'[1]TTVT AAT PxP Bailment EDC V76'!$A:$H,7,0)))</f>
        <v>One way</v>
      </c>
      <c r="I854" s="11" t="s">
        <v>45</v>
      </c>
      <c r="J854" s="12">
        <f t="shared" si="59"/>
        <v>45271</v>
      </c>
      <c r="K854" s="12">
        <v>45271</v>
      </c>
      <c r="L854" s="12">
        <v>45271</v>
      </c>
      <c r="M854" s="12" t="s">
        <v>3</v>
      </c>
      <c r="N854" s="11" t="s">
        <v>551</v>
      </c>
      <c r="O854" s="13" t="str">
        <f>IF(N854="","-",IFERROR(VLOOKUP(N854,'[1]All Route Non-Bailment V76'!$A:$H,6,0),VLOOKUP(N854,'[1]TTVT AAT PxP Bailment EDC V76'!$A:$H,6,0)))</f>
        <v>0 - 5</v>
      </c>
      <c r="P854" s="11">
        <v>1</v>
      </c>
      <c r="Q854" s="11" t="s">
        <v>3</v>
      </c>
      <c r="R854" s="11" t="s">
        <v>3</v>
      </c>
      <c r="S854" s="13" t="str">
        <f>IF(N854="","-",IFERROR(VLOOKUP(N854,'[1]All Route Non-Bailment V76'!$A:$AF,32,0),VLOOKUP(N854,'[1]TTVT AAT PxP Bailment EDC V76'!$A:$AC,29,0)))</f>
        <v>6W</v>
      </c>
      <c r="T854" s="11" t="s">
        <v>48</v>
      </c>
      <c r="U854" s="11" t="s">
        <v>223</v>
      </c>
      <c r="V854" s="14" t="s">
        <v>224</v>
      </c>
      <c r="W854" s="11" t="s">
        <v>225</v>
      </c>
      <c r="X854" s="15" t="s">
        <v>285</v>
      </c>
      <c r="Y854" s="15" t="s">
        <v>286</v>
      </c>
      <c r="Z854" s="16" t="s">
        <v>3</v>
      </c>
      <c r="AA854" s="16" t="s">
        <v>3</v>
      </c>
      <c r="AB854" s="16" t="s">
        <v>3</v>
      </c>
      <c r="AC854" s="16" t="s">
        <v>3</v>
      </c>
      <c r="AD854" s="15" t="s">
        <v>3</v>
      </c>
      <c r="AE854" s="15" t="s">
        <v>3</v>
      </c>
      <c r="AF854" s="16" t="s">
        <v>3</v>
      </c>
      <c r="AG854" s="16" t="s">
        <v>3</v>
      </c>
      <c r="AH854" s="16" t="s">
        <v>3</v>
      </c>
      <c r="AI854" s="16" t="s">
        <v>3</v>
      </c>
      <c r="AJ854" s="15" t="s">
        <v>3</v>
      </c>
      <c r="AK854" s="15" t="s">
        <v>3</v>
      </c>
      <c r="AL854" s="16" t="s">
        <v>3</v>
      </c>
      <c r="AM854" s="16" t="s">
        <v>3</v>
      </c>
      <c r="AN854" s="16" t="s">
        <v>3</v>
      </c>
      <c r="AO854" s="16" t="s">
        <v>3</v>
      </c>
      <c r="AP854" s="16" t="s">
        <v>189</v>
      </c>
      <c r="AQ854" s="16" t="s">
        <v>3</v>
      </c>
      <c r="AR854" s="16" t="s">
        <v>3</v>
      </c>
      <c r="AS854" s="16" t="s">
        <v>3</v>
      </c>
      <c r="AT854" s="16" t="s">
        <v>3</v>
      </c>
      <c r="AU854" s="11" t="s">
        <v>3</v>
      </c>
      <c r="AV854" s="11" t="s">
        <v>3</v>
      </c>
      <c r="AW854" s="11" t="s">
        <v>3</v>
      </c>
      <c r="AX854" s="17" t="str">
        <f>VLOOKUP(G854,'[1]JDA data'!$D:$E,2,0)</f>
        <v>TGA150</v>
      </c>
      <c r="AY854" s="17" t="b">
        <f t="shared" si="61"/>
        <v>1</v>
      </c>
      <c r="AZ854" s="17" t="str">
        <f t="shared" si="62"/>
        <v>PPGT</v>
      </c>
    </row>
    <row r="855" spans="1:52" s="18" customFormat="1" ht="16.5" customHeight="1" x14ac:dyDescent="0.35">
      <c r="A855" s="8" t="str">
        <f>IF(N855="","-",IFERROR(VLOOKUP(N855,'[1]All Route Non-Bailment V76'!$A:$H,5,0),VLOOKUP(N855,'[1]TTVT AAT PxP Bailment EDC V76'!$A:$H,5,0)))</f>
        <v>Non Bailment</v>
      </c>
      <c r="B855" s="9" t="str">
        <f t="shared" si="60"/>
        <v>Completed</v>
      </c>
      <c r="C855" s="10">
        <f t="shared" si="63"/>
        <v>854</v>
      </c>
      <c r="D855" s="11" t="s">
        <v>190</v>
      </c>
      <c r="E855" s="12" t="s">
        <v>44</v>
      </c>
      <c r="F855" s="11" t="s">
        <v>0</v>
      </c>
      <c r="G855" s="11">
        <v>4419093</v>
      </c>
      <c r="H855" s="13" t="str">
        <f>IF(N855="","-",IFERROR(VLOOKUP(N855,'[1]All Route Non-Bailment V76'!$A:$H,7,0),VLOOKUP(N855,'[1]TTVT AAT PxP Bailment EDC V76'!$A:$H,7,0)))</f>
        <v>One way</v>
      </c>
      <c r="I855" s="11" t="s">
        <v>45</v>
      </c>
      <c r="J855" s="12">
        <f t="shared" si="59"/>
        <v>45271</v>
      </c>
      <c r="K855" s="12">
        <v>45271</v>
      </c>
      <c r="L855" s="12">
        <v>45271</v>
      </c>
      <c r="M855" s="12" t="s">
        <v>3</v>
      </c>
      <c r="N855" s="11" t="s">
        <v>551</v>
      </c>
      <c r="O855" s="13" t="str">
        <f>IF(N855="","-",IFERROR(VLOOKUP(N855,'[1]All Route Non-Bailment V76'!$A:$H,6,0),VLOOKUP(N855,'[1]TTVT AAT PxP Bailment EDC V76'!$A:$H,6,0)))</f>
        <v>0 - 5</v>
      </c>
      <c r="P855" s="11">
        <v>1</v>
      </c>
      <c r="Q855" s="11" t="s">
        <v>3</v>
      </c>
      <c r="R855" s="11" t="s">
        <v>3</v>
      </c>
      <c r="S855" s="13" t="str">
        <f>IF(N855="","-",IFERROR(VLOOKUP(N855,'[1]All Route Non-Bailment V76'!$A:$AF,32,0),VLOOKUP(N855,'[1]TTVT AAT PxP Bailment EDC V76'!$A:$AC,29,0)))</f>
        <v>6W</v>
      </c>
      <c r="T855" s="11" t="s">
        <v>48</v>
      </c>
      <c r="U855" s="11" t="s">
        <v>272</v>
      </c>
      <c r="V855" s="14" t="s">
        <v>273</v>
      </c>
      <c r="W855" s="11" t="s">
        <v>274</v>
      </c>
      <c r="X855" s="15" t="s">
        <v>285</v>
      </c>
      <c r="Y855" s="15" t="s">
        <v>286</v>
      </c>
      <c r="Z855" s="16" t="s">
        <v>3</v>
      </c>
      <c r="AA855" s="16" t="s">
        <v>3</v>
      </c>
      <c r="AB855" s="16" t="s">
        <v>3</v>
      </c>
      <c r="AC855" s="16" t="s">
        <v>3</v>
      </c>
      <c r="AD855" s="15" t="s">
        <v>3</v>
      </c>
      <c r="AE855" s="15" t="s">
        <v>3</v>
      </c>
      <c r="AF855" s="16" t="s">
        <v>3</v>
      </c>
      <c r="AG855" s="16" t="s">
        <v>3</v>
      </c>
      <c r="AH855" s="16" t="s">
        <v>3</v>
      </c>
      <c r="AI855" s="16" t="s">
        <v>3</v>
      </c>
      <c r="AJ855" s="15" t="s">
        <v>3</v>
      </c>
      <c r="AK855" s="15" t="s">
        <v>3</v>
      </c>
      <c r="AL855" s="16" t="s">
        <v>3</v>
      </c>
      <c r="AM855" s="16" t="s">
        <v>3</v>
      </c>
      <c r="AN855" s="16" t="s">
        <v>3</v>
      </c>
      <c r="AO855" s="16" t="s">
        <v>3</v>
      </c>
      <c r="AP855" s="16" t="s">
        <v>189</v>
      </c>
      <c r="AQ855" s="16" t="s">
        <v>3</v>
      </c>
      <c r="AR855" s="16" t="s">
        <v>3</v>
      </c>
      <c r="AS855" s="16" t="s">
        <v>3</v>
      </c>
      <c r="AT855" s="16" t="s">
        <v>3</v>
      </c>
      <c r="AU855" s="11" t="s">
        <v>3</v>
      </c>
      <c r="AV855" s="11" t="s">
        <v>3</v>
      </c>
      <c r="AW855" s="11" t="s">
        <v>3</v>
      </c>
      <c r="AX855" s="17" t="str">
        <f>VLOOKUP(G855,'[1]JDA data'!$D:$E,2,0)</f>
        <v>TGA150</v>
      </c>
      <c r="AY855" s="17" t="b">
        <f t="shared" si="61"/>
        <v>1</v>
      </c>
      <c r="AZ855" s="17" t="str">
        <f t="shared" si="62"/>
        <v>SPL</v>
      </c>
    </row>
    <row r="856" spans="1:52" s="18" customFormat="1" ht="16.5" customHeight="1" x14ac:dyDescent="0.35">
      <c r="A856" s="8" t="str">
        <f>IF(N856="","-",IFERROR(VLOOKUP(N856,'[1]All Route Non-Bailment V76'!$A:$H,5,0),VLOOKUP(N856,'[1]TTVT AAT PxP Bailment EDC V76'!$A:$H,5,0)))</f>
        <v>Non Bailment</v>
      </c>
      <c r="B856" s="9" t="str">
        <f t="shared" si="60"/>
        <v>Completed</v>
      </c>
      <c r="C856" s="10">
        <f t="shared" si="63"/>
        <v>855</v>
      </c>
      <c r="D856" s="11" t="s">
        <v>194</v>
      </c>
      <c r="E856" s="12" t="s">
        <v>44</v>
      </c>
      <c r="F856" s="11" t="s">
        <v>0</v>
      </c>
      <c r="G856" s="11">
        <v>4419094</v>
      </c>
      <c r="H856" s="13" t="str">
        <f>IF(N856="","-",IFERROR(VLOOKUP(N856,'[1]All Route Non-Bailment V76'!$A:$H,7,0),VLOOKUP(N856,'[1]TTVT AAT PxP Bailment EDC V76'!$A:$H,7,0)))</f>
        <v>One way</v>
      </c>
      <c r="I856" s="11" t="s">
        <v>45</v>
      </c>
      <c r="J856" s="12">
        <f t="shared" si="59"/>
        <v>45271</v>
      </c>
      <c r="K856" s="12">
        <v>45271</v>
      </c>
      <c r="L856" s="12">
        <v>45271</v>
      </c>
      <c r="M856" s="12" t="s">
        <v>3</v>
      </c>
      <c r="N856" s="11" t="s">
        <v>551</v>
      </c>
      <c r="O856" s="13" t="str">
        <f>IF(N856="","-",IFERROR(VLOOKUP(N856,'[1]All Route Non-Bailment V76'!$A:$H,6,0),VLOOKUP(N856,'[1]TTVT AAT PxP Bailment EDC V76'!$A:$H,6,0)))</f>
        <v>0 - 5</v>
      </c>
      <c r="P856" s="11">
        <v>1</v>
      </c>
      <c r="Q856" s="11" t="s">
        <v>3</v>
      </c>
      <c r="R856" s="11" t="s">
        <v>3</v>
      </c>
      <c r="S856" s="13" t="str">
        <f>IF(N856="","-",IFERROR(VLOOKUP(N856,'[1]All Route Non-Bailment V76'!$A:$AF,32,0),VLOOKUP(N856,'[1]TTVT AAT PxP Bailment EDC V76'!$A:$AC,29,0)))</f>
        <v>6W</v>
      </c>
      <c r="T856" s="11" t="s">
        <v>48</v>
      </c>
      <c r="U856" s="11" t="s">
        <v>220</v>
      </c>
      <c r="V856" s="14" t="s">
        <v>221</v>
      </c>
      <c r="W856" s="11" t="s">
        <v>222</v>
      </c>
      <c r="X856" s="15" t="s">
        <v>285</v>
      </c>
      <c r="Y856" s="15" t="s">
        <v>286</v>
      </c>
      <c r="Z856" s="16" t="s">
        <v>3</v>
      </c>
      <c r="AA856" s="16" t="s">
        <v>3</v>
      </c>
      <c r="AB856" s="16" t="s">
        <v>3</v>
      </c>
      <c r="AC856" s="16" t="s">
        <v>3</v>
      </c>
      <c r="AD856" s="15" t="s">
        <v>3</v>
      </c>
      <c r="AE856" s="15" t="s">
        <v>3</v>
      </c>
      <c r="AF856" s="16" t="s">
        <v>3</v>
      </c>
      <c r="AG856" s="16" t="s">
        <v>3</v>
      </c>
      <c r="AH856" s="16" t="s">
        <v>3</v>
      </c>
      <c r="AI856" s="16" t="s">
        <v>3</v>
      </c>
      <c r="AJ856" s="15" t="s">
        <v>3</v>
      </c>
      <c r="AK856" s="15" t="s">
        <v>3</v>
      </c>
      <c r="AL856" s="16" t="s">
        <v>3</v>
      </c>
      <c r="AM856" s="16" t="s">
        <v>3</v>
      </c>
      <c r="AN856" s="16" t="s">
        <v>3</v>
      </c>
      <c r="AO856" s="16" t="s">
        <v>3</v>
      </c>
      <c r="AP856" s="16" t="s">
        <v>189</v>
      </c>
      <c r="AQ856" s="16" t="s">
        <v>3</v>
      </c>
      <c r="AR856" s="16" t="s">
        <v>3</v>
      </c>
      <c r="AS856" s="16" t="s">
        <v>3</v>
      </c>
      <c r="AT856" s="16" t="s">
        <v>3</v>
      </c>
      <c r="AU856" s="11" t="s">
        <v>3</v>
      </c>
      <c r="AV856" s="11" t="s">
        <v>3</v>
      </c>
      <c r="AW856" s="11" t="s">
        <v>3</v>
      </c>
      <c r="AX856" s="17" t="str">
        <f>VLOOKUP(G856,'[1]JDA data'!$D:$E,2,0)</f>
        <v>TGA150</v>
      </c>
      <c r="AY856" s="17" t="b">
        <f t="shared" si="61"/>
        <v>1</v>
      </c>
      <c r="AZ856" s="17" t="str">
        <f t="shared" si="62"/>
        <v>SBA</v>
      </c>
    </row>
    <row r="857" spans="1:52" s="18" customFormat="1" ht="16.5" customHeight="1" x14ac:dyDescent="0.35">
      <c r="A857" s="8" t="str">
        <f>IF(N857="","-",IFERROR(VLOOKUP(N857,'[1]All Route Non-Bailment V76'!$A:$H,5,0),VLOOKUP(N857,'[1]TTVT AAT PxP Bailment EDC V76'!$A:$H,5,0)))</f>
        <v>Non Bailment</v>
      </c>
      <c r="B857" s="9" t="str">
        <f t="shared" si="60"/>
        <v>Completed</v>
      </c>
      <c r="C857" s="10">
        <f t="shared" si="63"/>
        <v>856</v>
      </c>
      <c r="D857" s="11" t="s">
        <v>229</v>
      </c>
      <c r="E857" s="12" t="s">
        <v>44</v>
      </c>
      <c r="F857" s="11" t="s">
        <v>0</v>
      </c>
      <c r="G857" s="11">
        <v>4419095</v>
      </c>
      <c r="H857" s="13" t="str">
        <f>IF(N857="","-",IFERROR(VLOOKUP(N857,'[1]All Route Non-Bailment V76'!$A:$H,7,0),VLOOKUP(N857,'[1]TTVT AAT PxP Bailment EDC V76'!$A:$H,7,0)))</f>
        <v>One way</v>
      </c>
      <c r="I857" s="11" t="s">
        <v>45</v>
      </c>
      <c r="J857" s="12">
        <f t="shared" si="59"/>
        <v>45271</v>
      </c>
      <c r="K857" s="12">
        <v>45271</v>
      </c>
      <c r="L857" s="12">
        <v>45271</v>
      </c>
      <c r="M857" s="12" t="s">
        <v>3</v>
      </c>
      <c r="N857" s="11" t="s">
        <v>551</v>
      </c>
      <c r="O857" s="13" t="str">
        <f>IF(N857="","-",IFERROR(VLOOKUP(N857,'[1]All Route Non-Bailment V76'!$A:$H,6,0),VLOOKUP(N857,'[1]TTVT AAT PxP Bailment EDC V76'!$A:$H,6,0)))</f>
        <v>0 - 5</v>
      </c>
      <c r="P857" s="11">
        <v>1</v>
      </c>
      <c r="Q857" s="11" t="s">
        <v>3</v>
      </c>
      <c r="R857" s="11" t="s">
        <v>3</v>
      </c>
      <c r="S857" s="13" t="str">
        <f>IF(N857="","-",IFERROR(VLOOKUP(N857,'[1]All Route Non-Bailment V76'!$A:$AF,32,0),VLOOKUP(N857,'[1]TTVT AAT PxP Bailment EDC V76'!$A:$AC,29,0)))</f>
        <v>6W</v>
      </c>
      <c r="T857" s="11" t="s">
        <v>48</v>
      </c>
      <c r="U857" s="11" t="s">
        <v>536</v>
      </c>
      <c r="V857" s="14" t="s">
        <v>537</v>
      </c>
      <c r="W857" s="11" t="s">
        <v>538</v>
      </c>
      <c r="X857" s="15" t="s">
        <v>285</v>
      </c>
      <c r="Y857" s="15" t="s">
        <v>286</v>
      </c>
      <c r="Z857" s="16" t="s">
        <v>3</v>
      </c>
      <c r="AA857" s="16" t="s">
        <v>3</v>
      </c>
      <c r="AB857" s="16" t="s">
        <v>3</v>
      </c>
      <c r="AC857" s="16" t="s">
        <v>3</v>
      </c>
      <c r="AD857" s="15" t="s">
        <v>3</v>
      </c>
      <c r="AE857" s="15" t="s">
        <v>3</v>
      </c>
      <c r="AF857" s="16" t="s">
        <v>3</v>
      </c>
      <c r="AG857" s="16" t="s">
        <v>3</v>
      </c>
      <c r="AH857" s="16" t="s">
        <v>3</v>
      </c>
      <c r="AI857" s="16" t="s">
        <v>3</v>
      </c>
      <c r="AJ857" s="15" t="s">
        <v>3</v>
      </c>
      <c r="AK857" s="15" t="s">
        <v>3</v>
      </c>
      <c r="AL857" s="16" t="s">
        <v>3</v>
      </c>
      <c r="AM857" s="16" t="s">
        <v>3</v>
      </c>
      <c r="AN857" s="16" t="s">
        <v>3</v>
      </c>
      <c r="AO857" s="16" t="s">
        <v>3</v>
      </c>
      <c r="AP857" s="16" t="s">
        <v>189</v>
      </c>
      <c r="AQ857" s="16" t="s">
        <v>3</v>
      </c>
      <c r="AR857" s="16" t="s">
        <v>3</v>
      </c>
      <c r="AS857" s="16" t="s">
        <v>3</v>
      </c>
      <c r="AT857" s="16" t="s">
        <v>3</v>
      </c>
      <c r="AU857" s="11" t="s">
        <v>3</v>
      </c>
      <c r="AV857" s="11" t="s">
        <v>3</v>
      </c>
      <c r="AW857" s="11" t="s">
        <v>3</v>
      </c>
      <c r="AX857" s="17" t="str">
        <f>VLOOKUP(G857,'[1]JDA data'!$D:$E,2,0)</f>
        <v>TGA150</v>
      </c>
      <c r="AY857" s="17" t="b">
        <f t="shared" si="61"/>
        <v>1</v>
      </c>
      <c r="AZ857" s="17" t="str">
        <f t="shared" si="62"/>
        <v>RRCS</v>
      </c>
    </row>
    <row r="858" spans="1:52" s="18" customFormat="1" ht="16.5" customHeight="1" x14ac:dyDescent="0.35">
      <c r="A858" s="8" t="str">
        <f>IF(N858="","-",IFERROR(VLOOKUP(N858,'[1]All Route Non-Bailment V76'!$A:$H,5,0),VLOOKUP(N858,'[1]TTVT AAT PxP Bailment EDC V76'!$A:$H,5,0)))</f>
        <v>Non Bailment</v>
      </c>
      <c r="B858" s="9" t="str">
        <f t="shared" si="60"/>
        <v>Completed</v>
      </c>
      <c r="C858" s="10">
        <f t="shared" si="63"/>
        <v>857</v>
      </c>
      <c r="D858" s="11" t="s">
        <v>182</v>
      </c>
      <c r="E858" s="12" t="s">
        <v>44</v>
      </c>
      <c r="F858" s="11" t="s">
        <v>0</v>
      </c>
      <c r="G858" s="11">
        <v>4419096</v>
      </c>
      <c r="H858" s="13" t="str">
        <f>IF(N858="","-",IFERROR(VLOOKUP(N858,'[1]All Route Non-Bailment V76'!$A:$H,7,0),VLOOKUP(N858,'[1]TTVT AAT PxP Bailment EDC V76'!$A:$H,7,0)))</f>
        <v>One way</v>
      </c>
      <c r="I858" s="11" t="s">
        <v>45</v>
      </c>
      <c r="J858" s="12">
        <f t="shared" si="59"/>
        <v>45271</v>
      </c>
      <c r="K858" s="12">
        <v>45271</v>
      </c>
      <c r="L858" s="12">
        <v>45271</v>
      </c>
      <c r="M858" s="12" t="s">
        <v>3</v>
      </c>
      <c r="N858" s="11" t="s">
        <v>551</v>
      </c>
      <c r="O858" s="13" t="str">
        <f>IF(N858="","-",IFERROR(VLOOKUP(N858,'[1]All Route Non-Bailment V76'!$A:$H,6,0),VLOOKUP(N858,'[1]TTVT AAT PxP Bailment EDC V76'!$A:$H,6,0)))</f>
        <v>0 - 5</v>
      </c>
      <c r="P858" s="11">
        <v>1</v>
      </c>
      <c r="Q858" s="11" t="s">
        <v>3</v>
      </c>
      <c r="R858" s="11" t="s">
        <v>3</v>
      </c>
      <c r="S858" s="13" t="str">
        <f>IF(N858="","-",IFERROR(VLOOKUP(N858,'[1]All Route Non-Bailment V76'!$A:$AF,32,0),VLOOKUP(N858,'[1]TTVT AAT PxP Bailment EDC V76'!$A:$AC,29,0)))</f>
        <v>6W</v>
      </c>
      <c r="T858" s="11" t="s">
        <v>48</v>
      </c>
      <c r="U858" s="11" t="s">
        <v>213</v>
      </c>
      <c r="V858" s="14" t="s">
        <v>214</v>
      </c>
      <c r="W858" s="11" t="s">
        <v>215</v>
      </c>
      <c r="X858" s="15" t="s">
        <v>285</v>
      </c>
      <c r="Y858" s="15" t="s">
        <v>286</v>
      </c>
      <c r="Z858" s="16" t="s">
        <v>3</v>
      </c>
      <c r="AA858" s="16" t="s">
        <v>3</v>
      </c>
      <c r="AB858" s="16" t="s">
        <v>3</v>
      </c>
      <c r="AC858" s="16" t="s">
        <v>3</v>
      </c>
      <c r="AD858" s="15" t="s">
        <v>3</v>
      </c>
      <c r="AE858" s="15" t="s">
        <v>3</v>
      </c>
      <c r="AF858" s="16" t="s">
        <v>3</v>
      </c>
      <c r="AG858" s="16" t="s">
        <v>3</v>
      </c>
      <c r="AH858" s="16" t="s">
        <v>3</v>
      </c>
      <c r="AI858" s="16" t="s">
        <v>3</v>
      </c>
      <c r="AJ858" s="15" t="s">
        <v>3</v>
      </c>
      <c r="AK858" s="15" t="s">
        <v>3</v>
      </c>
      <c r="AL858" s="16" t="s">
        <v>3</v>
      </c>
      <c r="AM858" s="16" t="s">
        <v>3</v>
      </c>
      <c r="AN858" s="16" t="s">
        <v>3</v>
      </c>
      <c r="AO858" s="16" t="s">
        <v>3</v>
      </c>
      <c r="AP858" s="16" t="s">
        <v>189</v>
      </c>
      <c r="AQ858" s="16" t="s">
        <v>3</v>
      </c>
      <c r="AR858" s="16" t="s">
        <v>3</v>
      </c>
      <c r="AS858" s="16" t="s">
        <v>3</v>
      </c>
      <c r="AT858" s="16" t="s">
        <v>3</v>
      </c>
      <c r="AU858" s="11" t="s">
        <v>3</v>
      </c>
      <c r="AV858" s="11" t="s">
        <v>3</v>
      </c>
      <c r="AW858" s="11" t="s">
        <v>3</v>
      </c>
      <c r="AX858" s="17" t="str">
        <f>VLOOKUP(G858,'[1]JDA data'!$D:$E,2,0)</f>
        <v>TGA150</v>
      </c>
      <c r="AY858" s="17" t="b">
        <f t="shared" si="61"/>
        <v>1</v>
      </c>
      <c r="AZ858" s="17" t="str">
        <f t="shared" si="62"/>
        <v>PPGT</v>
      </c>
    </row>
    <row r="859" spans="1:52" s="18" customFormat="1" ht="16.5" customHeight="1" x14ac:dyDescent="0.35">
      <c r="A859" s="8" t="str">
        <f>IF(N859="","-",IFERROR(VLOOKUP(N859,'[1]All Route Non-Bailment V76'!$A:$H,5,0),VLOOKUP(N859,'[1]TTVT AAT PxP Bailment EDC V76'!$A:$H,5,0)))</f>
        <v>Non Bailment</v>
      </c>
      <c r="B859" s="9" t="str">
        <f t="shared" si="60"/>
        <v>Completed</v>
      </c>
      <c r="C859" s="10">
        <f t="shared" si="63"/>
        <v>858</v>
      </c>
      <c r="D859" s="11" t="s">
        <v>182</v>
      </c>
      <c r="E859" s="12" t="s">
        <v>44</v>
      </c>
      <c r="F859" s="11" t="s">
        <v>0</v>
      </c>
      <c r="G859" s="11">
        <v>4405133</v>
      </c>
      <c r="H859" s="13" t="str">
        <f>IF(N859="","-",IFERROR(VLOOKUP(N859,'[1]All Route Non-Bailment V76'!$A:$H,7,0),VLOOKUP(N859,'[1]TTVT AAT PxP Bailment EDC V76'!$A:$H,7,0)))</f>
        <v>One way</v>
      </c>
      <c r="I859" s="11" t="s">
        <v>45</v>
      </c>
      <c r="J859" s="12">
        <f t="shared" si="59"/>
        <v>45271</v>
      </c>
      <c r="K859" s="12">
        <v>45271</v>
      </c>
      <c r="L859" s="12">
        <v>45271</v>
      </c>
      <c r="M859" s="12" t="s">
        <v>3</v>
      </c>
      <c r="N859" s="11" t="s">
        <v>552</v>
      </c>
      <c r="O859" s="13" t="str">
        <f>IF(N859="","-",IFERROR(VLOOKUP(N859,'[1]All Route Non-Bailment V76'!$A:$H,6,0),VLOOKUP(N859,'[1]TTVT AAT PxP Bailment EDC V76'!$A:$H,6,0)))</f>
        <v>21 - 30</v>
      </c>
      <c r="P859" s="11">
        <v>1</v>
      </c>
      <c r="Q859" s="11" t="s">
        <v>3</v>
      </c>
      <c r="R859" s="11" t="s">
        <v>3</v>
      </c>
      <c r="S859" s="13" t="str">
        <f>IF(N859="","-",IFERROR(VLOOKUP(N859,'[1]All Route Non-Bailment V76'!$A:$AF,32,0),VLOOKUP(N859,'[1]TTVT AAT PxP Bailment EDC V76'!$A:$AC,29,0)))</f>
        <v>6W</v>
      </c>
      <c r="T859" s="11" t="s">
        <v>48</v>
      </c>
      <c r="U859" s="11" t="s">
        <v>447</v>
      </c>
      <c r="V859" s="14" t="s">
        <v>377</v>
      </c>
      <c r="W859" s="11" t="s">
        <v>378</v>
      </c>
      <c r="X859" s="15" t="s">
        <v>305</v>
      </c>
      <c r="Y859" s="15" t="s">
        <v>306</v>
      </c>
      <c r="Z859" s="16" t="s">
        <v>3</v>
      </c>
      <c r="AA859" s="16" t="s">
        <v>3</v>
      </c>
      <c r="AB859" s="16" t="s">
        <v>3</v>
      </c>
      <c r="AC859" s="16" t="s">
        <v>3</v>
      </c>
      <c r="AD859" s="15" t="s">
        <v>3</v>
      </c>
      <c r="AE859" s="15" t="s">
        <v>3</v>
      </c>
      <c r="AF859" s="16" t="s">
        <v>3</v>
      </c>
      <c r="AG859" s="16" t="s">
        <v>3</v>
      </c>
      <c r="AH859" s="16" t="s">
        <v>3</v>
      </c>
      <c r="AI859" s="16" t="s">
        <v>3</v>
      </c>
      <c r="AJ859" s="15" t="s">
        <v>3</v>
      </c>
      <c r="AK859" s="15" t="s">
        <v>3</v>
      </c>
      <c r="AL859" s="16" t="s">
        <v>3</v>
      </c>
      <c r="AM859" s="16" t="s">
        <v>3</v>
      </c>
      <c r="AN859" s="16" t="s">
        <v>3</v>
      </c>
      <c r="AO859" s="16" t="s">
        <v>3</v>
      </c>
      <c r="AP859" s="16" t="s">
        <v>189</v>
      </c>
      <c r="AQ859" s="16" t="s">
        <v>3</v>
      </c>
      <c r="AR859" s="16" t="s">
        <v>3</v>
      </c>
      <c r="AS859" s="16" t="s">
        <v>3</v>
      </c>
      <c r="AT859" s="16" t="s">
        <v>3</v>
      </c>
      <c r="AU859" s="11" t="s">
        <v>3</v>
      </c>
      <c r="AV859" s="11" t="s">
        <v>3</v>
      </c>
      <c r="AW859" s="11" t="s">
        <v>3</v>
      </c>
      <c r="AX859" s="17" t="str">
        <f>VLOOKUP(G859,'[1]JDA data'!$D:$E,2,0)</f>
        <v>TGA228</v>
      </c>
      <c r="AY859" s="17" t="b">
        <f t="shared" si="61"/>
        <v>1</v>
      </c>
      <c r="AZ859" s="17" t="str">
        <f t="shared" si="62"/>
        <v>PPGT</v>
      </c>
    </row>
    <row r="860" spans="1:52" s="18" customFormat="1" ht="16.5" customHeight="1" x14ac:dyDescent="0.35">
      <c r="A860" s="8" t="str">
        <f>IF(N860="","-",IFERROR(VLOOKUP(N860,'[1]All Route Non-Bailment V76'!$A:$H,5,0),VLOOKUP(N860,'[1]TTVT AAT PxP Bailment EDC V76'!$A:$H,5,0)))</f>
        <v>Non Bailment</v>
      </c>
      <c r="B860" s="9" t="str">
        <f t="shared" si="60"/>
        <v>Completed</v>
      </c>
      <c r="C860" s="10">
        <f t="shared" si="63"/>
        <v>859</v>
      </c>
      <c r="D860" s="11" t="s">
        <v>194</v>
      </c>
      <c r="E860" s="12" t="s">
        <v>44</v>
      </c>
      <c r="F860" s="11" t="s">
        <v>0</v>
      </c>
      <c r="G860" s="11">
        <v>4419097</v>
      </c>
      <c r="H860" s="13" t="str">
        <f>IF(N860="","-",IFERROR(VLOOKUP(N860,'[1]All Route Non-Bailment V76'!$A:$H,7,0),VLOOKUP(N860,'[1]TTVT AAT PxP Bailment EDC V76'!$A:$H,7,0)))</f>
        <v>One way</v>
      </c>
      <c r="I860" s="11" t="s">
        <v>45</v>
      </c>
      <c r="J860" s="12">
        <f t="shared" si="59"/>
        <v>45271</v>
      </c>
      <c r="K860" s="12">
        <v>45271</v>
      </c>
      <c r="L860" s="12">
        <v>45271</v>
      </c>
      <c r="M860" s="12" t="s">
        <v>3</v>
      </c>
      <c r="N860" s="11" t="s">
        <v>490</v>
      </c>
      <c r="O860" s="13" t="str">
        <f>IF(N860="","-",IFERROR(VLOOKUP(N860,'[1]All Route Non-Bailment V76'!$A:$H,6,0),VLOOKUP(N860,'[1]TTVT AAT PxP Bailment EDC V76'!$A:$H,6,0)))</f>
        <v>21 - 30</v>
      </c>
      <c r="P860" s="11">
        <v>1</v>
      </c>
      <c r="Q860" s="11" t="s">
        <v>3</v>
      </c>
      <c r="R860" s="11" t="s">
        <v>3</v>
      </c>
      <c r="S860" s="13" t="str">
        <f>IF(N860="","-",IFERROR(VLOOKUP(N860,'[1]All Route Non-Bailment V76'!$A:$AF,32,0),VLOOKUP(N860,'[1]TTVT AAT PxP Bailment EDC V76'!$A:$AC,29,0)))</f>
        <v>6W</v>
      </c>
      <c r="T860" s="11" t="s">
        <v>48</v>
      </c>
      <c r="U860" s="11" t="s">
        <v>204</v>
      </c>
      <c r="V860" s="14" t="s">
        <v>205</v>
      </c>
      <c r="W860" s="11" t="s">
        <v>206</v>
      </c>
      <c r="X860" s="15" t="s">
        <v>305</v>
      </c>
      <c r="Y860" s="15" t="s">
        <v>306</v>
      </c>
      <c r="Z860" s="16" t="s">
        <v>3</v>
      </c>
      <c r="AA860" s="16" t="s">
        <v>3</v>
      </c>
      <c r="AB860" s="16" t="s">
        <v>3</v>
      </c>
      <c r="AC860" s="16" t="s">
        <v>3</v>
      </c>
      <c r="AD860" s="15" t="s">
        <v>3</v>
      </c>
      <c r="AE860" s="15" t="s">
        <v>3</v>
      </c>
      <c r="AF860" s="16" t="s">
        <v>3</v>
      </c>
      <c r="AG860" s="16" t="s">
        <v>3</v>
      </c>
      <c r="AH860" s="16" t="s">
        <v>3</v>
      </c>
      <c r="AI860" s="16" t="s">
        <v>3</v>
      </c>
      <c r="AJ860" s="15" t="s">
        <v>3</v>
      </c>
      <c r="AK860" s="15" t="s">
        <v>3</v>
      </c>
      <c r="AL860" s="16" t="s">
        <v>3</v>
      </c>
      <c r="AM860" s="16" t="s">
        <v>3</v>
      </c>
      <c r="AN860" s="16" t="s">
        <v>3</v>
      </c>
      <c r="AO860" s="16" t="s">
        <v>3</v>
      </c>
      <c r="AP860" s="16" t="s">
        <v>189</v>
      </c>
      <c r="AQ860" s="16" t="s">
        <v>3</v>
      </c>
      <c r="AR860" s="16" t="s">
        <v>3</v>
      </c>
      <c r="AS860" s="16" t="s">
        <v>3</v>
      </c>
      <c r="AT860" s="16" t="s">
        <v>3</v>
      </c>
      <c r="AU860" s="11" t="s">
        <v>3</v>
      </c>
      <c r="AV860" s="11" t="s">
        <v>3</v>
      </c>
      <c r="AW860" s="11" t="s">
        <v>3</v>
      </c>
      <c r="AX860" s="17" t="str">
        <f>VLOOKUP(G860,'[1]JDA data'!$D:$E,2,0)</f>
        <v>TGA066</v>
      </c>
      <c r="AY860" s="17" t="b">
        <f t="shared" si="61"/>
        <v>1</v>
      </c>
      <c r="AZ860" s="17" t="str">
        <f t="shared" si="62"/>
        <v>SBA</v>
      </c>
    </row>
    <row r="861" spans="1:52" s="18" customFormat="1" ht="16.5" customHeight="1" x14ac:dyDescent="0.35">
      <c r="A861" s="8" t="str">
        <f>IF(N861="","-",IFERROR(VLOOKUP(N861,'[1]All Route Non-Bailment V76'!$A:$H,5,0),VLOOKUP(N861,'[1]TTVT AAT PxP Bailment EDC V76'!$A:$H,5,0)))</f>
        <v>Non Bailment</v>
      </c>
      <c r="B861" s="9" t="str">
        <f t="shared" si="60"/>
        <v>Completed</v>
      </c>
      <c r="C861" s="10">
        <f t="shared" si="63"/>
        <v>860</v>
      </c>
      <c r="D861" s="11" t="s">
        <v>182</v>
      </c>
      <c r="E861" s="12" t="s">
        <v>44</v>
      </c>
      <c r="F861" s="11" t="s">
        <v>0</v>
      </c>
      <c r="G861" s="11">
        <v>4419098</v>
      </c>
      <c r="H861" s="13" t="str">
        <f>IF(N861="","-",IFERROR(VLOOKUP(N861,'[1]All Route Non-Bailment V76'!$A:$H,7,0),VLOOKUP(N861,'[1]TTVT AAT PxP Bailment EDC V76'!$A:$H,7,0)))</f>
        <v>One way</v>
      </c>
      <c r="I861" s="11" t="s">
        <v>45</v>
      </c>
      <c r="J861" s="12">
        <f t="shared" si="59"/>
        <v>45271</v>
      </c>
      <c r="K861" s="12">
        <v>45271</v>
      </c>
      <c r="L861" s="12">
        <v>45271</v>
      </c>
      <c r="M861" s="12" t="s">
        <v>3</v>
      </c>
      <c r="N861" s="11" t="s">
        <v>490</v>
      </c>
      <c r="O861" s="13" t="str">
        <f>IF(N861="","-",IFERROR(VLOOKUP(N861,'[1]All Route Non-Bailment V76'!$A:$H,6,0),VLOOKUP(N861,'[1]TTVT AAT PxP Bailment EDC V76'!$A:$H,6,0)))</f>
        <v>21 - 30</v>
      </c>
      <c r="P861" s="11">
        <v>1</v>
      </c>
      <c r="Q861" s="11" t="s">
        <v>3</v>
      </c>
      <c r="R861" s="11" t="s">
        <v>3</v>
      </c>
      <c r="S861" s="13" t="str">
        <f>IF(N861="","-",IFERROR(VLOOKUP(N861,'[1]All Route Non-Bailment V76'!$A:$AF,32,0),VLOOKUP(N861,'[1]TTVT AAT PxP Bailment EDC V76'!$A:$AC,29,0)))</f>
        <v>6W</v>
      </c>
      <c r="T861" s="11" t="s">
        <v>48</v>
      </c>
      <c r="U861" s="11" t="s">
        <v>223</v>
      </c>
      <c r="V861" s="14" t="s">
        <v>224</v>
      </c>
      <c r="W861" s="11" t="s">
        <v>225</v>
      </c>
      <c r="X861" s="15" t="s">
        <v>305</v>
      </c>
      <c r="Y861" s="15" t="s">
        <v>306</v>
      </c>
      <c r="Z861" s="16" t="s">
        <v>3</v>
      </c>
      <c r="AA861" s="16" t="s">
        <v>3</v>
      </c>
      <c r="AB861" s="16" t="s">
        <v>3</v>
      </c>
      <c r="AC861" s="16" t="s">
        <v>3</v>
      </c>
      <c r="AD861" s="15" t="s">
        <v>3</v>
      </c>
      <c r="AE861" s="15" t="s">
        <v>3</v>
      </c>
      <c r="AF861" s="16" t="s">
        <v>3</v>
      </c>
      <c r="AG861" s="16" t="s">
        <v>3</v>
      </c>
      <c r="AH861" s="16" t="s">
        <v>3</v>
      </c>
      <c r="AI861" s="16" t="s">
        <v>3</v>
      </c>
      <c r="AJ861" s="15" t="s">
        <v>3</v>
      </c>
      <c r="AK861" s="15" t="s">
        <v>3</v>
      </c>
      <c r="AL861" s="16" t="s">
        <v>3</v>
      </c>
      <c r="AM861" s="16" t="s">
        <v>3</v>
      </c>
      <c r="AN861" s="16" t="s">
        <v>3</v>
      </c>
      <c r="AO861" s="16" t="s">
        <v>3</v>
      </c>
      <c r="AP861" s="16" t="s">
        <v>189</v>
      </c>
      <c r="AQ861" s="16" t="s">
        <v>3</v>
      </c>
      <c r="AR861" s="16" t="s">
        <v>3</v>
      </c>
      <c r="AS861" s="16" t="s">
        <v>3</v>
      </c>
      <c r="AT861" s="16" t="s">
        <v>3</v>
      </c>
      <c r="AU861" s="11" t="s">
        <v>3</v>
      </c>
      <c r="AV861" s="11" t="s">
        <v>3</v>
      </c>
      <c r="AW861" s="11" t="s">
        <v>3</v>
      </c>
      <c r="AX861" s="17" t="str">
        <f>VLOOKUP(G861,'[1]JDA data'!$D:$E,2,0)</f>
        <v>TGA066</v>
      </c>
      <c r="AY861" s="17" t="b">
        <f t="shared" si="61"/>
        <v>1</v>
      </c>
      <c r="AZ861" s="17" t="str">
        <f t="shared" si="62"/>
        <v>PPGT</v>
      </c>
    </row>
    <row r="862" spans="1:52" s="18" customFormat="1" ht="16.5" customHeight="1" x14ac:dyDescent="0.35">
      <c r="A862" s="8" t="str">
        <f>IF(N862="","-",IFERROR(VLOOKUP(N862,'[1]All Route Non-Bailment V76'!$A:$H,5,0),VLOOKUP(N862,'[1]TTVT AAT PxP Bailment EDC V76'!$A:$H,5,0)))</f>
        <v>Non Bailment</v>
      </c>
      <c r="B862" s="9" t="str">
        <f t="shared" si="60"/>
        <v>Completed</v>
      </c>
      <c r="C862" s="10">
        <f t="shared" si="63"/>
        <v>861</v>
      </c>
      <c r="D862" s="11" t="s">
        <v>229</v>
      </c>
      <c r="E862" s="12" t="s">
        <v>44</v>
      </c>
      <c r="F862" s="11" t="s">
        <v>0</v>
      </c>
      <c r="G862" s="11">
        <v>4419099</v>
      </c>
      <c r="H862" s="13" t="str">
        <f>IF(N862="","-",IFERROR(VLOOKUP(N862,'[1]All Route Non-Bailment V76'!$A:$H,7,0),VLOOKUP(N862,'[1]TTVT AAT PxP Bailment EDC V76'!$A:$H,7,0)))</f>
        <v>One way</v>
      </c>
      <c r="I862" s="11" t="s">
        <v>45</v>
      </c>
      <c r="J862" s="12">
        <f t="shared" si="59"/>
        <v>45271</v>
      </c>
      <c r="K862" s="12">
        <v>45271</v>
      </c>
      <c r="L862" s="12">
        <v>45271</v>
      </c>
      <c r="M862" s="12" t="s">
        <v>3</v>
      </c>
      <c r="N862" s="11" t="s">
        <v>490</v>
      </c>
      <c r="O862" s="13" t="str">
        <f>IF(N862="","-",IFERROR(VLOOKUP(N862,'[1]All Route Non-Bailment V76'!$A:$H,6,0),VLOOKUP(N862,'[1]TTVT AAT PxP Bailment EDC V76'!$A:$H,6,0)))</f>
        <v>21 - 30</v>
      </c>
      <c r="P862" s="11">
        <v>1</v>
      </c>
      <c r="Q862" s="11" t="s">
        <v>3</v>
      </c>
      <c r="R862" s="11" t="s">
        <v>3</v>
      </c>
      <c r="S862" s="13" t="str">
        <f>IF(N862="","-",IFERROR(VLOOKUP(N862,'[1]All Route Non-Bailment V76'!$A:$AF,32,0),VLOOKUP(N862,'[1]TTVT AAT PxP Bailment EDC V76'!$A:$AC,29,0)))</f>
        <v>6W</v>
      </c>
      <c r="T862" s="11" t="s">
        <v>48</v>
      </c>
      <c r="U862" s="11" t="s">
        <v>230</v>
      </c>
      <c r="V862" s="14" t="s">
        <v>231</v>
      </c>
      <c r="W862" s="11" t="s">
        <v>232</v>
      </c>
      <c r="X862" s="15" t="s">
        <v>305</v>
      </c>
      <c r="Y862" s="15" t="s">
        <v>306</v>
      </c>
      <c r="Z862" s="16" t="s">
        <v>3</v>
      </c>
      <c r="AA862" s="16" t="s">
        <v>3</v>
      </c>
      <c r="AB862" s="16" t="s">
        <v>3</v>
      </c>
      <c r="AC862" s="16" t="s">
        <v>3</v>
      </c>
      <c r="AD862" s="15" t="s">
        <v>3</v>
      </c>
      <c r="AE862" s="15" t="s">
        <v>3</v>
      </c>
      <c r="AF862" s="16" t="s">
        <v>3</v>
      </c>
      <c r="AG862" s="16" t="s">
        <v>3</v>
      </c>
      <c r="AH862" s="16" t="s">
        <v>3</v>
      </c>
      <c r="AI862" s="16" t="s">
        <v>3</v>
      </c>
      <c r="AJ862" s="15" t="s">
        <v>3</v>
      </c>
      <c r="AK862" s="15" t="s">
        <v>3</v>
      </c>
      <c r="AL862" s="16" t="s">
        <v>3</v>
      </c>
      <c r="AM862" s="16" t="s">
        <v>3</v>
      </c>
      <c r="AN862" s="16" t="s">
        <v>3</v>
      </c>
      <c r="AO862" s="16" t="s">
        <v>3</v>
      </c>
      <c r="AP862" s="16" t="s">
        <v>189</v>
      </c>
      <c r="AQ862" s="16" t="s">
        <v>3</v>
      </c>
      <c r="AR862" s="16" t="s">
        <v>3</v>
      </c>
      <c r="AS862" s="16" t="s">
        <v>3</v>
      </c>
      <c r="AT862" s="16" t="s">
        <v>3</v>
      </c>
      <c r="AU862" s="11" t="s">
        <v>3</v>
      </c>
      <c r="AV862" s="11" t="s">
        <v>3</v>
      </c>
      <c r="AW862" s="11" t="s">
        <v>3</v>
      </c>
      <c r="AX862" s="17" t="str">
        <f>VLOOKUP(G862,'[1]JDA data'!$D:$E,2,0)</f>
        <v>TGA066</v>
      </c>
      <c r="AY862" s="17" t="b">
        <f t="shared" si="61"/>
        <v>1</v>
      </c>
      <c r="AZ862" s="17" t="str">
        <f t="shared" si="62"/>
        <v>RRCS</v>
      </c>
    </row>
    <row r="863" spans="1:52" s="18" customFormat="1" ht="16.5" customHeight="1" x14ac:dyDescent="0.35">
      <c r="A863" s="8" t="str">
        <f>IF(N863="","-",IFERROR(VLOOKUP(N863,'[1]All Route Non-Bailment V76'!$A:$H,5,0),VLOOKUP(N863,'[1]TTVT AAT PxP Bailment EDC V76'!$A:$H,5,0)))</f>
        <v>Non Bailment</v>
      </c>
      <c r="B863" s="9" t="str">
        <f t="shared" si="60"/>
        <v>Completed</v>
      </c>
      <c r="C863" s="10">
        <f t="shared" si="63"/>
        <v>862</v>
      </c>
      <c r="D863" s="11" t="s">
        <v>190</v>
      </c>
      <c r="E863" s="12" t="s">
        <v>44</v>
      </c>
      <c r="F863" s="11" t="s">
        <v>0</v>
      </c>
      <c r="G863" s="11">
        <v>4419100</v>
      </c>
      <c r="H863" s="13" t="str">
        <f>IF(N863="","-",IFERROR(VLOOKUP(N863,'[1]All Route Non-Bailment V76'!$A:$H,7,0),VLOOKUP(N863,'[1]TTVT AAT PxP Bailment EDC V76'!$A:$H,7,0)))</f>
        <v>One way</v>
      </c>
      <c r="I863" s="11" t="s">
        <v>45</v>
      </c>
      <c r="J863" s="12">
        <f t="shared" ref="J863:J926" si="64">K863</f>
        <v>45271</v>
      </c>
      <c r="K863" s="12">
        <v>45271</v>
      </c>
      <c r="L863" s="12">
        <v>45271</v>
      </c>
      <c r="M863" s="12" t="s">
        <v>3</v>
      </c>
      <c r="N863" s="11" t="s">
        <v>553</v>
      </c>
      <c r="O863" s="13" t="str">
        <f>IF(N863="","-",IFERROR(VLOOKUP(N863,'[1]All Route Non-Bailment V76'!$A:$H,6,0),VLOOKUP(N863,'[1]TTVT AAT PxP Bailment EDC V76'!$A:$H,6,0)))</f>
        <v>11 - 20</v>
      </c>
      <c r="P863" s="11">
        <v>1</v>
      </c>
      <c r="Q863" s="11" t="s">
        <v>3</v>
      </c>
      <c r="R863" s="11" t="s">
        <v>3</v>
      </c>
      <c r="S863" s="13" t="str">
        <f>IF(N863="","-",IFERROR(VLOOKUP(N863,'[1]All Route Non-Bailment V76'!$A:$AF,32,0),VLOOKUP(N863,'[1]TTVT AAT PxP Bailment EDC V76'!$A:$AC,29,0)))</f>
        <v>6W</v>
      </c>
      <c r="T863" s="11" t="s">
        <v>48</v>
      </c>
      <c r="U863" s="11" t="s">
        <v>226</v>
      </c>
      <c r="V863" s="14" t="s">
        <v>227</v>
      </c>
      <c r="W863" s="11" t="s">
        <v>228</v>
      </c>
      <c r="X863" s="15" t="s">
        <v>470</v>
      </c>
      <c r="Y863" s="15" t="s">
        <v>471</v>
      </c>
      <c r="Z863" s="16" t="s">
        <v>3</v>
      </c>
      <c r="AA863" s="16" t="s">
        <v>3</v>
      </c>
      <c r="AB863" s="16" t="s">
        <v>3</v>
      </c>
      <c r="AC863" s="16" t="s">
        <v>3</v>
      </c>
      <c r="AD863" s="15" t="s">
        <v>3</v>
      </c>
      <c r="AE863" s="15" t="s">
        <v>3</v>
      </c>
      <c r="AF863" s="16" t="s">
        <v>3</v>
      </c>
      <c r="AG863" s="16" t="s">
        <v>3</v>
      </c>
      <c r="AH863" s="16" t="s">
        <v>3</v>
      </c>
      <c r="AI863" s="16" t="s">
        <v>3</v>
      </c>
      <c r="AJ863" s="15" t="s">
        <v>3</v>
      </c>
      <c r="AK863" s="15" t="s">
        <v>3</v>
      </c>
      <c r="AL863" s="16" t="s">
        <v>3</v>
      </c>
      <c r="AM863" s="16" t="s">
        <v>3</v>
      </c>
      <c r="AN863" s="16" t="s">
        <v>3</v>
      </c>
      <c r="AO863" s="16" t="s">
        <v>3</v>
      </c>
      <c r="AP863" s="16" t="s">
        <v>189</v>
      </c>
      <c r="AQ863" s="16" t="s">
        <v>3</v>
      </c>
      <c r="AR863" s="16" t="s">
        <v>3</v>
      </c>
      <c r="AS863" s="16" t="s">
        <v>3</v>
      </c>
      <c r="AT863" s="16" t="s">
        <v>3</v>
      </c>
      <c r="AU863" s="11" t="s">
        <v>3</v>
      </c>
      <c r="AV863" s="11" t="s">
        <v>3</v>
      </c>
      <c r="AW863" s="11" t="s">
        <v>3</v>
      </c>
      <c r="AX863" s="17" t="str">
        <f>VLOOKUP(G863,'[1]JDA data'!$D:$E,2,0)</f>
        <v>TGA419</v>
      </c>
      <c r="AY863" s="17" t="b">
        <f t="shared" si="61"/>
        <v>1</v>
      </c>
      <c r="AZ863" s="17" t="str">
        <f t="shared" si="62"/>
        <v>SPL</v>
      </c>
    </row>
    <row r="864" spans="1:52" s="18" customFormat="1" ht="16.5" customHeight="1" x14ac:dyDescent="0.35">
      <c r="A864" s="8" t="str">
        <f>IF(N864="","-",IFERROR(VLOOKUP(N864,'[1]All Route Non-Bailment V76'!$A:$H,5,0),VLOOKUP(N864,'[1]TTVT AAT PxP Bailment EDC V76'!$A:$H,5,0)))</f>
        <v>Non Bailment</v>
      </c>
      <c r="B864" s="9" t="str">
        <f t="shared" si="60"/>
        <v>Completed</v>
      </c>
      <c r="C864" s="10">
        <f t="shared" si="63"/>
        <v>863</v>
      </c>
      <c r="D864" s="11" t="s">
        <v>182</v>
      </c>
      <c r="E864" s="12" t="s">
        <v>44</v>
      </c>
      <c r="F864" s="11" t="s">
        <v>0</v>
      </c>
      <c r="G864" s="11">
        <v>4419101</v>
      </c>
      <c r="H864" s="13" t="str">
        <f>IF(N864="","-",IFERROR(VLOOKUP(N864,'[1]All Route Non-Bailment V76'!$A:$H,7,0),VLOOKUP(N864,'[1]TTVT AAT PxP Bailment EDC V76'!$A:$H,7,0)))</f>
        <v>One way</v>
      </c>
      <c r="I864" s="11" t="s">
        <v>45</v>
      </c>
      <c r="J864" s="12">
        <f t="shared" si="64"/>
        <v>45271</v>
      </c>
      <c r="K864" s="12">
        <v>45271</v>
      </c>
      <c r="L864" s="12">
        <v>45271</v>
      </c>
      <c r="M864" s="12" t="s">
        <v>3</v>
      </c>
      <c r="N864" s="11" t="s">
        <v>553</v>
      </c>
      <c r="O864" s="13" t="str">
        <f>IF(N864="","-",IFERROR(VLOOKUP(N864,'[1]All Route Non-Bailment V76'!$A:$H,6,0),VLOOKUP(N864,'[1]TTVT AAT PxP Bailment EDC V76'!$A:$H,6,0)))</f>
        <v>11 - 20</v>
      </c>
      <c r="P864" s="11">
        <v>1</v>
      </c>
      <c r="Q864" s="11" t="s">
        <v>3</v>
      </c>
      <c r="R864" s="11" t="s">
        <v>3</v>
      </c>
      <c r="S864" s="13" t="str">
        <f>IF(N864="","-",IFERROR(VLOOKUP(N864,'[1]All Route Non-Bailment V76'!$A:$AF,32,0),VLOOKUP(N864,'[1]TTVT AAT PxP Bailment EDC V76'!$A:$AC,29,0)))</f>
        <v>6W</v>
      </c>
      <c r="T864" s="11" t="s">
        <v>48</v>
      </c>
      <c r="U864" s="11" t="s">
        <v>447</v>
      </c>
      <c r="V864" s="14" t="s">
        <v>377</v>
      </c>
      <c r="W864" s="11" t="s">
        <v>378</v>
      </c>
      <c r="X864" s="15" t="s">
        <v>470</v>
      </c>
      <c r="Y864" s="15" t="s">
        <v>471</v>
      </c>
      <c r="Z864" s="16" t="s">
        <v>3</v>
      </c>
      <c r="AA864" s="16" t="s">
        <v>3</v>
      </c>
      <c r="AB864" s="16" t="s">
        <v>3</v>
      </c>
      <c r="AC864" s="16" t="s">
        <v>3</v>
      </c>
      <c r="AD864" s="15" t="s">
        <v>3</v>
      </c>
      <c r="AE864" s="15" t="s">
        <v>3</v>
      </c>
      <c r="AF864" s="16" t="s">
        <v>3</v>
      </c>
      <c r="AG864" s="16" t="s">
        <v>3</v>
      </c>
      <c r="AH864" s="16" t="s">
        <v>3</v>
      </c>
      <c r="AI864" s="16" t="s">
        <v>3</v>
      </c>
      <c r="AJ864" s="15" t="s">
        <v>3</v>
      </c>
      <c r="AK864" s="15" t="s">
        <v>3</v>
      </c>
      <c r="AL864" s="16" t="s">
        <v>3</v>
      </c>
      <c r="AM864" s="16" t="s">
        <v>3</v>
      </c>
      <c r="AN864" s="16" t="s">
        <v>3</v>
      </c>
      <c r="AO864" s="16" t="s">
        <v>3</v>
      </c>
      <c r="AP864" s="16" t="s">
        <v>189</v>
      </c>
      <c r="AQ864" s="16" t="s">
        <v>3</v>
      </c>
      <c r="AR864" s="16" t="s">
        <v>3</v>
      </c>
      <c r="AS864" s="16" t="s">
        <v>3</v>
      </c>
      <c r="AT864" s="16" t="s">
        <v>3</v>
      </c>
      <c r="AU864" s="11" t="s">
        <v>3</v>
      </c>
      <c r="AV864" s="11" t="s">
        <v>3</v>
      </c>
      <c r="AW864" s="11" t="s">
        <v>3</v>
      </c>
      <c r="AX864" s="17" t="str">
        <f>VLOOKUP(G864,'[1]JDA data'!$D:$E,2,0)</f>
        <v>TGA419</v>
      </c>
      <c r="AY864" s="17" t="b">
        <f t="shared" si="61"/>
        <v>1</v>
      </c>
      <c r="AZ864" s="17" t="str">
        <f t="shared" si="62"/>
        <v>PPGT</v>
      </c>
    </row>
    <row r="865" spans="1:52" s="18" customFormat="1" ht="16.5" customHeight="1" x14ac:dyDescent="0.35">
      <c r="A865" s="8" t="str">
        <f>IF(N865="","-",IFERROR(VLOOKUP(N865,'[1]All Route Non-Bailment V76'!$A:$H,5,0),VLOOKUP(N865,'[1]TTVT AAT PxP Bailment EDC V76'!$A:$H,5,0)))</f>
        <v>Non Bailment</v>
      </c>
      <c r="B865" s="9" t="str">
        <f t="shared" si="60"/>
        <v>Completed</v>
      </c>
      <c r="C865" s="10">
        <f t="shared" si="63"/>
        <v>864</v>
      </c>
      <c r="D865" s="11" t="s">
        <v>194</v>
      </c>
      <c r="E865" s="12" t="s">
        <v>44</v>
      </c>
      <c r="F865" s="11" t="s">
        <v>0</v>
      </c>
      <c r="G865" s="11">
        <v>4419102</v>
      </c>
      <c r="H865" s="13" t="str">
        <f>IF(N865="","-",IFERROR(VLOOKUP(N865,'[1]All Route Non-Bailment V76'!$A:$H,7,0),VLOOKUP(N865,'[1]TTVT AAT PxP Bailment EDC V76'!$A:$H,7,0)))</f>
        <v>One way</v>
      </c>
      <c r="I865" s="11" t="s">
        <v>45</v>
      </c>
      <c r="J865" s="12">
        <f t="shared" si="64"/>
        <v>45271</v>
      </c>
      <c r="K865" s="12">
        <v>45271</v>
      </c>
      <c r="L865" s="12">
        <v>45271</v>
      </c>
      <c r="M865" s="12" t="s">
        <v>3</v>
      </c>
      <c r="N865" s="11" t="s">
        <v>553</v>
      </c>
      <c r="O865" s="13" t="str">
        <f>IF(N865="","-",IFERROR(VLOOKUP(N865,'[1]All Route Non-Bailment V76'!$A:$H,6,0),VLOOKUP(N865,'[1]TTVT AAT PxP Bailment EDC V76'!$A:$H,6,0)))</f>
        <v>11 - 20</v>
      </c>
      <c r="P865" s="11">
        <v>1</v>
      </c>
      <c r="Q865" s="11" t="s">
        <v>3</v>
      </c>
      <c r="R865" s="11" t="s">
        <v>3</v>
      </c>
      <c r="S865" s="13" t="str">
        <f>IF(N865="","-",IFERROR(VLOOKUP(N865,'[1]All Route Non-Bailment V76'!$A:$AF,32,0),VLOOKUP(N865,'[1]TTVT AAT PxP Bailment EDC V76'!$A:$AC,29,0)))</f>
        <v>6W</v>
      </c>
      <c r="T865" s="11" t="s">
        <v>48</v>
      </c>
      <c r="U865" s="11" t="s">
        <v>281</v>
      </c>
      <c r="V865" s="14" t="s">
        <v>282</v>
      </c>
      <c r="W865" s="11" t="s">
        <v>283</v>
      </c>
      <c r="X865" s="15" t="s">
        <v>470</v>
      </c>
      <c r="Y865" s="15" t="s">
        <v>471</v>
      </c>
      <c r="Z865" s="16" t="s">
        <v>3</v>
      </c>
      <c r="AA865" s="16" t="s">
        <v>3</v>
      </c>
      <c r="AB865" s="16" t="s">
        <v>3</v>
      </c>
      <c r="AC865" s="16" t="s">
        <v>3</v>
      </c>
      <c r="AD865" s="15" t="s">
        <v>3</v>
      </c>
      <c r="AE865" s="15" t="s">
        <v>3</v>
      </c>
      <c r="AF865" s="16" t="s">
        <v>3</v>
      </c>
      <c r="AG865" s="16" t="s">
        <v>3</v>
      </c>
      <c r="AH865" s="16" t="s">
        <v>3</v>
      </c>
      <c r="AI865" s="16" t="s">
        <v>3</v>
      </c>
      <c r="AJ865" s="15" t="s">
        <v>3</v>
      </c>
      <c r="AK865" s="15" t="s">
        <v>3</v>
      </c>
      <c r="AL865" s="16" t="s">
        <v>3</v>
      </c>
      <c r="AM865" s="16" t="s">
        <v>3</v>
      </c>
      <c r="AN865" s="16" t="s">
        <v>3</v>
      </c>
      <c r="AO865" s="16" t="s">
        <v>3</v>
      </c>
      <c r="AP865" s="16" t="s">
        <v>189</v>
      </c>
      <c r="AQ865" s="16" t="s">
        <v>3</v>
      </c>
      <c r="AR865" s="16" t="s">
        <v>3</v>
      </c>
      <c r="AS865" s="16" t="s">
        <v>3</v>
      </c>
      <c r="AT865" s="16" t="s">
        <v>3</v>
      </c>
      <c r="AU865" s="11" t="s">
        <v>3</v>
      </c>
      <c r="AV865" s="11" t="s">
        <v>3</v>
      </c>
      <c r="AW865" s="11" t="s">
        <v>3</v>
      </c>
      <c r="AX865" s="17" t="str">
        <f>VLOOKUP(G865,'[1]JDA data'!$D:$E,2,0)</f>
        <v>TGA419</v>
      </c>
      <c r="AY865" s="17" t="b">
        <f t="shared" si="61"/>
        <v>1</v>
      </c>
      <c r="AZ865" s="17" t="str">
        <f t="shared" si="62"/>
        <v>SBA</v>
      </c>
    </row>
    <row r="866" spans="1:52" s="18" customFormat="1" ht="16.5" customHeight="1" x14ac:dyDescent="0.35">
      <c r="A866" s="8" t="str">
        <f>IF(N866="","-",IFERROR(VLOOKUP(N866,'[1]All Route Non-Bailment V76'!$A:$H,5,0),VLOOKUP(N866,'[1]TTVT AAT PxP Bailment EDC V76'!$A:$H,5,0)))</f>
        <v>Non Bailment</v>
      </c>
      <c r="B866" s="9" t="str">
        <f t="shared" si="60"/>
        <v>Completed</v>
      </c>
      <c r="C866" s="10">
        <f t="shared" si="63"/>
        <v>865</v>
      </c>
      <c r="D866" s="11" t="s">
        <v>182</v>
      </c>
      <c r="E866" s="12" t="s">
        <v>44</v>
      </c>
      <c r="F866" s="11" t="s">
        <v>0</v>
      </c>
      <c r="G866" s="11">
        <v>4405165</v>
      </c>
      <c r="H866" s="13" t="str">
        <f>IF(N866="","-",IFERROR(VLOOKUP(N866,'[1]All Route Non-Bailment V76'!$A:$H,7,0),VLOOKUP(N866,'[1]TTVT AAT PxP Bailment EDC V76'!$A:$H,7,0)))</f>
        <v>One way</v>
      </c>
      <c r="I866" s="11" t="s">
        <v>45</v>
      </c>
      <c r="J866" s="12">
        <f t="shared" si="64"/>
        <v>45271</v>
      </c>
      <c r="K866" s="12">
        <v>45271</v>
      </c>
      <c r="L866" s="12">
        <v>45271</v>
      </c>
      <c r="M866" s="12" t="s">
        <v>3</v>
      </c>
      <c r="N866" s="11" t="s">
        <v>405</v>
      </c>
      <c r="O866" s="13" t="str">
        <f>IF(N866="","-",IFERROR(VLOOKUP(N866,'[1]All Route Non-Bailment V76'!$A:$H,6,0),VLOOKUP(N866,'[1]TTVT AAT PxP Bailment EDC V76'!$A:$H,6,0)))</f>
        <v>11 - 20</v>
      </c>
      <c r="P866" s="11">
        <v>1</v>
      </c>
      <c r="Q866" s="11" t="s">
        <v>3</v>
      </c>
      <c r="R866" s="11" t="s">
        <v>3</v>
      </c>
      <c r="S866" s="13" t="str">
        <f>IF(N866="","-",IFERROR(VLOOKUP(N866,'[1]All Route Non-Bailment V76'!$A:$AF,32,0),VLOOKUP(N866,'[1]TTVT AAT PxP Bailment EDC V76'!$A:$AC,29,0)))</f>
        <v>6W</v>
      </c>
      <c r="T866" s="11" t="s">
        <v>48</v>
      </c>
      <c r="U866" s="11" t="s">
        <v>260</v>
      </c>
      <c r="V866" s="14" t="s">
        <v>261</v>
      </c>
      <c r="W866" s="11" t="s">
        <v>262</v>
      </c>
      <c r="X866" s="15" t="s">
        <v>363</v>
      </c>
      <c r="Y866" s="15" t="s">
        <v>364</v>
      </c>
      <c r="Z866" s="16" t="s">
        <v>3</v>
      </c>
      <c r="AA866" s="16" t="s">
        <v>3</v>
      </c>
      <c r="AB866" s="16" t="s">
        <v>3</v>
      </c>
      <c r="AC866" s="16" t="s">
        <v>3</v>
      </c>
      <c r="AD866" s="15" t="s">
        <v>3</v>
      </c>
      <c r="AE866" s="15" t="s">
        <v>3</v>
      </c>
      <c r="AF866" s="16" t="s">
        <v>3</v>
      </c>
      <c r="AG866" s="16" t="s">
        <v>3</v>
      </c>
      <c r="AH866" s="16" t="s">
        <v>3</v>
      </c>
      <c r="AI866" s="16" t="s">
        <v>3</v>
      </c>
      <c r="AJ866" s="15" t="s">
        <v>3</v>
      </c>
      <c r="AK866" s="15" t="s">
        <v>3</v>
      </c>
      <c r="AL866" s="16" t="s">
        <v>3</v>
      </c>
      <c r="AM866" s="16" t="s">
        <v>3</v>
      </c>
      <c r="AN866" s="16" t="s">
        <v>3</v>
      </c>
      <c r="AO866" s="16" t="s">
        <v>3</v>
      </c>
      <c r="AP866" s="16" t="s">
        <v>189</v>
      </c>
      <c r="AQ866" s="16" t="s">
        <v>3</v>
      </c>
      <c r="AR866" s="16" t="s">
        <v>3</v>
      </c>
      <c r="AS866" s="16" t="s">
        <v>3</v>
      </c>
      <c r="AT866" s="16" t="s">
        <v>3</v>
      </c>
      <c r="AU866" s="11" t="s">
        <v>3</v>
      </c>
      <c r="AV866" s="11" t="s">
        <v>3</v>
      </c>
      <c r="AW866" s="11" t="s">
        <v>3</v>
      </c>
      <c r="AX866" s="17" t="str">
        <f>VLOOKUP(G866,'[1]JDA data'!$D:$E,2,0)</f>
        <v>TGA460</v>
      </c>
      <c r="AY866" s="17" t="b">
        <f t="shared" si="61"/>
        <v>1</v>
      </c>
      <c r="AZ866" s="17" t="str">
        <f t="shared" si="62"/>
        <v>PPGT</v>
      </c>
    </row>
    <row r="867" spans="1:52" s="18" customFormat="1" ht="16.5" customHeight="1" x14ac:dyDescent="0.35">
      <c r="A867" s="8" t="str">
        <f>IF(N867="","-",IFERROR(VLOOKUP(N867,'[1]All Route Non-Bailment V76'!$A:$H,5,0),VLOOKUP(N867,'[1]TTVT AAT PxP Bailment EDC V76'!$A:$H,5,0)))</f>
        <v>Non Bailment</v>
      </c>
      <c r="B867" s="9" t="str">
        <f t="shared" si="60"/>
        <v>Completed</v>
      </c>
      <c r="C867" s="10">
        <f t="shared" si="63"/>
        <v>866</v>
      </c>
      <c r="D867" s="11" t="s">
        <v>190</v>
      </c>
      <c r="E867" s="12" t="s">
        <v>44</v>
      </c>
      <c r="F867" s="11" t="s">
        <v>0</v>
      </c>
      <c r="G867" s="11">
        <v>4405143</v>
      </c>
      <c r="H867" s="13" t="str">
        <f>IF(N867="","-",IFERROR(VLOOKUP(N867,'[1]All Route Non-Bailment V76'!$A:$H,7,0),VLOOKUP(N867,'[1]TTVT AAT PxP Bailment EDC V76'!$A:$H,7,0)))</f>
        <v>One way</v>
      </c>
      <c r="I867" s="11" t="s">
        <v>45</v>
      </c>
      <c r="J867" s="12">
        <f t="shared" si="64"/>
        <v>45271</v>
      </c>
      <c r="K867" s="12">
        <v>45271</v>
      </c>
      <c r="L867" s="12">
        <v>45271</v>
      </c>
      <c r="M867" s="12" t="s">
        <v>3</v>
      </c>
      <c r="N867" s="11" t="s">
        <v>406</v>
      </c>
      <c r="O867" s="13" t="str">
        <f>IF(N867="","-",IFERROR(VLOOKUP(N867,'[1]All Route Non-Bailment V76'!$A:$H,6,0),VLOOKUP(N867,'[1]TTVT AAT PxP Bailment EDC V76'!$A:$H,6,0)))</f>
        <v>11 - 20</v>
      </c>
      <c r="P867" s="11">
        <v>1</v>
      </c>
      <c r="Q867" s="11" t="s">
        <v>3</v>
      </c>
      <c r="R867" s="11" t="s">
        <v>3</v>
      </c>
      <c r="S867" s="13" t="str">
        <f>IF(N867="","-",IFERROR(VLOOKUP(N867,'[1]All Route Non-Bailment V76'!$A:$AF,32,0),VLOOKUP(N867,'[1]TTVT AAT PxP Bailment EDC V76'!$A:$AC,29,0)))</f>
        <v>6W</v>
      </c>
      <c r="T867" s="11" t="s">
        <v>48</v>
      </c>
      <c r="U867" s="11" t="s">
        <v>266</v>
      </c>
      <c r="V867" s="14" t="s">
        <v>267</v>
      </c>
      <c r="W867" s="11" t="s">
        <v>268</v>
      </c>
      <c r="X867" s="15" t="s">
        <v>363</v>
      </c>
      <c r="Y867" s="15" t="s">
        <v>364</v>
      </c>
      <c r="Z867" s="16" t="s">
        <v>3</v>
      </c>
      <c r="AA867" s="16" t="s">
        <v>3</v>
      </c>
      <c r="AB867" s="16" t="s">
        <v>3</v>
      </c>
      <c r="AC867" s="16" t="s">
        <v>3</v>
      </c>
      <c r="AD867" s="15" t="s">
        <v>3</v>
      </c>
      <c r="AE867" s="15" t="s">
        <v>3</v>
      </c>
      <c r="AF867" s="16" t="s">
        <v>3</v>
      </c>
      <c r="AG867" s="16" t="s">
        <v>3</v>
      </c>
      <c r="AH867" s="16" t="s">
        <v>3</v>
      </c>
      <c r="AI867" s="16" t="s">
        <v>3</v>
      </c>
      <c r="AJ867" s="15" t="s">
        <v>3</v>
      </c>
      <c r="AK867" s="15" t="s">
        <v>3</v>
      </c>
      <c r="AL867" s="16" t="s">
        <v>3</v>
      </c>
      <c r="AM867" s="16" t="s">
        <v>3</v>
      </c>
      <c r="AN867" s="16" t="s">
        <v>3</v>
      </c>
      <c r="AO867" s="16" t="s">
        <v>3</v>
      </c>
      <c r="AP867" s="16" t="s">
        <v>189</v>
      </c>
      <c r="AQ867" s="16" t="s">
        <v>3</v>
      </c>
      <c r="AR867" s="16" t="s">
        <v>3</v>
      </c>
      <c r="AS867" s="16" t="s">
        <v>3</v>
      </c>
      <c r="AT867" s="16" t="s">
        <v>3</v>
      </c>
      <c r="AU867" s="11" t="s">
        <v>3</v>
      </c>
      <c r="AV867" s="11" t="s">
        <v>3</v>
      </c>
      <c r="AW867" s="11" t="s">
        <v>3</v>
      </c>
      <c r="AX867" s="17" t="str">
        <f>VLOOKUP(G867,'[1]JDA data'!$D:$E,2,0)</f>
        <v>TGA459</v>
      </c>
      <c r="AY867" s="17" t="b">
        <f t="shared" si="61"/>
        <v>1</v>
      </c>
      <c r="AZ867" s="17" t="str">
        <f t="shared" si="62"/>
        <v>SPL</v>
      </c>
    </row>
    <row r="868" spans="1:52" s="18" customFormat="1" ht="16.5" customHeight="1" x14ac:dyDescent="0.35">
      <c r="A868" s="8" t="str">
        <f>IF(N868="","-",IFERROR(VLOOKUP(N868,'[1]All Route Non-Bailment V76'!$A:$H,5,0),VLOOKUP(N868,'[1]TTVT AAT PxP Bailment EDC V76'!$A:$H,5,0)))</f>
        <v>Non Bailment</v>
      </c>
      <c r="B868" s="9" t="str">
        <f t="shared" si="60"/>
        <v>Completed</v>
      </c>
      <c r="C868" s="10">
        <f t="shared" si="63"/>
        <v>867</v>
      </c>
      <c r="D868" s="11" t="s">
        <v>194</v>
      </c>
      <c r="E868" s="12" t="s">
        <v>44</v>
      </c>
      <c r="F868" s="11" t="s">
        <v>0</v>
      </c>
      <c r="G868" s="11">
        <v>4419103</v>
      </c>
      <c r="H868" s="13" t="str">
        <f>IF(N868="","-",IFERROR(VLOOKUP(N868,'[1]All Route Non-Bailment V76'!$A:$H,7,0),VLOOKUP(N868,'[1]TTVT AAT PxP Bailment EDC V76'!$A:$H,7,0)))</f>
        <v>One way</v>
      </c>
      <c r="I868" s="11" t="s">
        <v>45</v>
      </c>
      <c r="J868" s="12">
        <f t="shared" si="64"/>
        <v>45271</v>
      </c>
      <c r="K868" s="12">
        <v>45271</v>
      </c>
      <c r="L868" s="12">
        <v>45271</v>
      </c>
      <c r="M868" s="12" t="s">
        <v>3</v>
      </c>
      <c r="N868" s="11" t="s">
        <v>406</v>
      </c>
      <c r="O868" s="13" t="str">
        <f>IF(N868="","-",IFERROR(VLOOKUP(N868,'[1]All Route Non-Bailment V76'!$A:$H,6,0),VLOOKUP(N868,'[1]TTVT AAT PxP Bailment EDC V76'!$A:$H,6,0)))</f>
        <v>11 - 20</v>
      </c>
      <c r="P868" s="11">
        <v>1</v>
      </c>
      <c r="Q868" s="11" t="s">
        <v>3</v>
      </c>
      <c r="R868" s="11" t="s">
        <v>3</v>
      </c>
      <c r="S868" s="13" t="str">
        <f>IF(N868="","-",IFERROR(VLOOKUP(N868,'[1]All Route Non-Bailment V76'!$A:$AF,32,0),VLOOKUP(N868,'[1]TTVT AAT PxP Bailment EDC V76'!$A:$AC,29,0)))</f>
        <v>6W</v>
      </c>
      <c r="T868" s="11" t="s">
        <v>48</v>
      </c>
      <c r="U868" s="11" t="s">
        <v>195</v>
      </c>
      <c r="V868" s="14" t="s">
        <v>196</v>
      </c>
      <c r="W868" s="11" t="s">
        <v>197</v>
      </c>
      <c r="X868" s="15" t="s">
        <v>363</v>
      </c>
      <c r="Y868" s="15" t="s">
        <v>364</v>
      </c>
      <c r="Z868" s="16" t="s">
        <v>3</v>
      </c>
      <c r="AA868" s="16" t="s">
        <v>3</v>
      </c>
      <c r="AB868" s="16" t="s">
        <v>3</v>
      </c>
      <c r="AC868" s="16" t="s">
        <v>3</v>
      </c>
      <c r="AD868" s="15" t="s">
        <v>3</v>
      </c>
      <c r="AE868" s="15" t="s">
        <v>3</v>
      </c>
      <c r="AF868" s="16" t="s">
        <v>3</v>
      </c>
      <c r="AG868" s="16" t="s">
        <v>3</v>
      </c>
      <c r="AH868" s="16" t="s">
        <v>3</v>
      </c>
      <c r="AI868" s="16" t="s">
        <v>3</v>
      </c>
      <c r="AJ868" s="15" t="s">
        <v>3</v>
      </c>
      <c r="AK868" s="15" t="s">
        <v>3</v>
      </c>
      <c r="AL868" s="16" t="s">
        <v>3</v>
      </c>
      <c r="AM868" s="16" t="s">
        <v>3</v>
      </c>
      <c r="AN868" s="16" t="s">
        <v>3</v>
      </c>
      <c r="AO868" s="16" t="s">
        <v>3</v>
      </c>
      <c r="AP868" s="16" t="s">
        <v>189</v>
      </c>
      <c r="AQ868" s="16" t="s">
        <v>3</v>
      </c>
      <c r="AR868" s="16" t="s">
        <v>3</v>
      </c>
      <c r="AS868" s="16" t="s">
        <v>3</v>
      </c>
      <c r="AT868" s="16" t="s">
        <v>3</v>
      </c>
      <c r="AU868" s="11" t="s">
        <v>3</v>
      </c>
      <c r="AV868" s="11" t="s">
        <v>3</v>
      </c>
      <c r="AW868" s="11" t="s">
        <v>3</v>
      </c>
      <c r="AX868" s="17" t="str">
        <f>VLOOKUP(G868,'[1]JDA data'!$D:$E,2,0)</f>
        <v>TGA459</v>
      </c>
      <c r="AY868" s="17" t="b">
        <f t="shared" si="61"/>
        <v>1</v>
      </c>
      <c r="AZ868" s="17" t="str">
        <f t="shared" si="62"/>
        <v>SBA</v>
      </c>
    </row>
    <row r="869" spans="1:52" s="18" customFormat="1" ht="16.5" customHeight="1" x14ac:dyDescent="0.35">
      <c r="A869" s="8" t="str">
        <f>IF(N869="","-",IFERROR(VLOOKUP(N869,'[1]All Route Non-Bailment V76'!$A:$H,5,0),VLOOKUP(N869,'[1]TTVT AAT PxP Bailment EDC V76'!$A:$H,5,0)))</f>
        <v>Non Bailment</v>
      </c>
      <c r="B869" s="9" t="str">
        <f t="shared" si="60"/>
        <v>Completed</v>
      </c>
      <c r="C869" s="10">
        <f t="shared" si="63"/>
        <v>868</v>
      </c>
      <c r="D869" s="11" t="s">
        <v>182</v>
      </c>
      <c r="E869" s="12" t="s">
        <v>44</v>
      </c>
      <c r="F869" s="11" t="s">
        <v>0</v>
      </c>
      <c r="G869" s="11">
        <v>4419104</v>
      </c>
      <c r="H869" s="13" t="str">
        <f>IF(N869="","-",IFERROR(VLOOKUP(N869,'[1]All Route Non-Bailment V76'!$A:$H,7,0),VLOOKUP(N869,'[1]TTVT AAT PxP Bailment EDC V76'!$A:$H,7,0)))</f>
        <v>One way</v>
      </c>
      <c r="I869" s="11" t="s">
        <v>45</v>
      </c>
      <c r="J869" s="12">
        <f t="shared" si="64"/>
        <v>45271</v>
      </c>
      <c r="K869" s="12">
        <v>45271</v>
      </c>
      <c r="L869" s="12">
        <v>45271</v>
      </c>
      <c r="M869" s="12" t="s">
        <v>3</v>
      </c>
      <c r="N869" s="11" t="s">
        <v>269</v>
      </c>
      <c r="O869" s="13" t="str">
        <f>IF(N869="","-",IFERROR(VLOOKUP(N869,'[1]All Route Non-Bailment V76'!$A:$H,6,0),VLOOKUP(N869,'[1]TTVT AAT PxP Bailment EDC V76'!$A:$H,6,0)))</f>
        <v>21 - 30</v>
      </c>
      <c r="P869" s="11">
        <v>1</v>
      </c>
      <c r="Q869" s="11" t="s">
        <v>3</v>
      </c>
      <c r="R869" s="11" t="s">
        <v>3</v>
      </c>
      <c r="S869" s="13" t="str">
        <f>IF(N869="","-",IFERROR(VLOOKUP(N869,'[1]All Route Non-Bailment V76'!$A:$AF,32,0),VLOOKUP(N869,'[1]TTVT AAT PxP Bailment EDC V76'!$A:$AC,29,0)))</f>
        <v>6W</v>
      </c>
      <c r="T869" s="11" t="s">
        <v>48</v>
      </c>
      <c r="U869" s="11" t="s">
        <v>383</v>
      </c>
      <c r="V869" s="14" t="s">
        <v>384</v>
      </c>
      <c r="W869" s="11" t="s">
        <v>385</v>
      </c>
      <c r="X869" s="15" t="s">
        <v>270</v>
      </c>
      <c r="Y869" s="15" t="s">
        <v>271</v>
      </c>
      <c r="Z869" s="16" t="s">
        <v>3</v>
      </c>
      <c r="AA869" s="16" t="s">
        <v>3</v>
      </c>
      <c r="AB869" s="16" t="s">
        <v>3</v>
      </c>
      <c r="AC869" s="16" t="s">
        <v>3</v>
      </c>
      <c r="AD869" s="15" t="s">
        <v>3</v>
      </c>
      <c r="AE869" s="15" t="s">
        <v>3</v>
      </c>
      <c r="AF869" s="16" t="s">
        <v>3</v>
      </c>
      <c r="AG869" s="16" t="s">
        <v>3</v>
      </c>
      <c r="AH869" s="16" t="s">
        <v>3</v>
      </c>
      <c r="AI869" s="16" t="s">
        <v>3</v>
      </c>
      <c r="AJ869" s="15" t="s">
        <v>3</v>
      </c>
      <c r="AK869" s="15" t="s">
        <v>3</v>
      </c>
      <c r="AL869" s="16" t="s">
        <v>3</v>
      </c>
      <c r="AM869" s="16" t="s">
        <v>3</v>
      </c>
      <c r="AN869" s="16" t="s">
        <v>3</v>
      </c>
      <c r="AO869" s="16" t="s">
        <v>3</v>
      </c>
      <c r="AP869" s="16" t="s">
        <v>189</v>
      </c>
      <c r="AQ869" s="16" t="s">
        <v>3</v>
      </c>
      <c r="AR869" s="16" t="s">
        <v>3</v>
      </c>
      <c r="AS869" s="16" t="s">
        <v>3</v>
      </c>
      <c r="AT869" s="16" t="s">
        <v>3</v>
      </c>
      <c r="AU869" s="11" t="s">
        <v>3</v>
      </c>
      <c r="AV869" s="11" t="s">
        <v>3</v>
      </c>
      <c r="AW869" s="11" t="s">
        <v>3</v>
      </c>
      <c r="AX869" s="17" t="str">
        <f>VLOOKUP(G869,'[1]JDA data'!$D:$E,2,0)</f>
        <v>TGA049</v>
      </c>
      <c r="AY869" s="17" t="b">
        <f t="shared" si="61"/>
        <v>1</v>
      </c>
      <c r="AZ869" s="17" t="str">
        <f t="shared" si="62"/>
        <v>PPGT</v>
      </c>
    </row>
    <row r="870" spans="1:52" s="18" customFormat="1" ht="16.5" customHeight="1" x14ac:dyDescent="0.35">
      <c r="A870" s="8" t="str">
        <f>IF(N870="","-",IFERROR(VLOOKUP(N870,'[1]All Route Non-Bailment V76'!$A:$H,5,0),VLOOKUP(N870,'[1]TTVT AAT PxP Bailment EDC V76'!$A:$H,5,0)))</f>
        <v>Non Bailment</v>
      </c>
      <c r="B870" s="9" t="str">
        <f t="shared" si="60"/>
        <v>Completed</v>
      </c>
      <c r="C870" s="10">
        <f t="shared" si="63"/>
        <v>869</v>
      </c>
      <c r="D870" s="11" t="s">
        <v>190</v>
      </c>
      <c r="E870" s="12" t="s">
        <v>44</v>
      </c>
      <c r="F870" s="11" t="s">
        <v>0</v>
      </c>
      <c r="G870" s="11">
        <v>4419105</v>
      </c>
      <c r="H870" s="13" t="str">
        <f>IF(N870="","-",IFERROR(VLOOKUP(N870,'[1]All Route Non-Bailment V76'!$A:$H,7,0),VLOOKUP(N870,'[1]TTVT AAT PxP Bailment EDC V76'!$A:$H,7,0)))</f>
        <v>One way</v>
      </c>
      <c r="I870" s="11" t="s">
        <v>45</v>
      </c>
      <c r="J870" s="12">
        <f t="shared" si="64"/>
        <v>45271</v>
      </c>
      <c r="K870" s="12">
        <v>45271</v>
      </c>
      <c r="L870" s="12">
        <v>45271</v>
      </c>
      <c r="M870" s="12" t="s">
        <v>3</v>
      </c>
      <c r="N870" s="11" t="s">
        <v>269</v>
      </c>
      <c r="O870" s="13" t="str">
        <f>IF(N870="","-",IFERROR(VLOOKUP(N870,'[1]All Route Non-Bailment V76'!$A:$H,6,0),VLOOKUP(N870,'[1]TTVT AAT PxP Bailment EDC V76'!$A:$H,6,0)))</f>
        <v>21 - 30</v>
      </c>
      <c r="P870" s="11">
        <v>1</v>
      </c>
      <c r="Q870" s="11" t="s">
        <v>3</v>
      </c>
      <c r="R870" s="11" t="s">
        <v>3</v>
      </c>
      <c r="S870" s="13" t="str">
        <f>IF(N870="","-",IFERROR(VLOOKUP(N870,'[1]All Route Non-Bailment V76'!$A:$AF,32,0),VLOOKUP(N870,'[1]TTVT AAT PxP Bailment EDC V76'!$A:$AC,29,0)))</f>
        <v>6W</v>
      </c>
      <c r="T870" s="11" t="s">
        <v>48</v>
      </c>
      <c r="U870" s="11" t="s">
        <v>272</v>
      </c>
      <c r="V870" s="14" t="s">
        <v>273</v>
      </c>
      <c r="W870" s="11" t="s">
        <v>274</v>
      </c>
      <c r="X870" s="15" t="s">
        <v>270</v>
      </c>
      <c r="Y870" s="15" t="s">
        <v>271</v>
      </c>
      <c r="Z870" s="16" t="s">
        <v>3</v>
      </c>
      <c r="AA870" s="16" t="s">
        <v>3</v>
      </c>
      <c r="AB870" s="16" t="s">
        <v>3</v>
      </c>
      <c r="AC870" s="16" t="s">
        <v>3</v>
      </c>
      <c r="AD870" s="15" t="s">
        <v>3</v>
      </c>
      <c r="AE870" s="15" t="s">
        <v>3</v>
      </c>
      <c r="AF870" s="16" t="s">
        <v>3</v>
      </c>
      <c r="AG870" s="16" t="s">
        <v>3</v>
      </c>
      <c r="AH870" s="16" t="s">
        <v>3</v>
      </c>
      <c r="AI870" s="16" t="s">
        <v>3</v>
      </c>
      <c r="AJ870" s="15" t="s">
        <v>3</v>
      </c>
      <c r="AK870" s="15" t="s">
        <v>3</v>
      </c>
      <c r="AL870" s="16" t="s">
        <v>3</v>
      </c>
      <c r="AM870" s="16" t="s">
        <v>3</v>
      </c>
      <c r="AN870" s="16" t="s">
        <v>3</v>
      </c>
      <c r="AO870" s="16" t="s">
        <v>3</v>
      </c>
      <c r="AP870" s="16" t="s">
        <v>189</v>
      </c>
      <c r="AQ870" s="16" t="s">
        <v>3</v>
      </c>
      <c r="AR870" s="16" t="s">
        <v>3</v>
      </c>
      <c r="AS870" s="16" t="s">
        <v>3</v>
      </c>
      <c r="AT870" s="16" t="s">
        <v>3</v>
      </c>
      <c r="AU870" s="11" t="s">
        <v>3</v>
      </c>
      <c r="AV870" s="11" t="s">
        <v>3</v>
      </c>
      <c r="AW870" s="11" t="s">
        <v>3</v>
      </c>
      <c r="AX870" s="17" t="str">
        <f>VLOOKUP(G870,'[1]JDA data'!$D:$E,2,0)</f>
        <v>TGA049</v>
      </c>
      <c r="AY870" s="17" t="b">
        <f t="shared" si="61"/>
        <v>1</v>
      </c>
      <c r="AZ870" s="17" t="str">
        <f t="shared" si="62"/>
        <v>SPL</v>
      </c>
    </row>
    <row r="871" spans="1:52" s="18" customFormat="1" ht="16.5" customHeight="1" x14ac:dyDescent="0.35">
      <c r="A871" s="8" t="str">
        <f>IF(N871="","-",IFERROR(VLOOKUP(N871,'[1]All Route Non-Bailment V76'!$A:$H,5,0),VLOOKUP(N871,'[1]TTVT AAT PxP Bailment EDC V76'!$A:$H,5,0)))</f>
        <v>Non Bailment</v>
      </c>
      <c r="B871" s="9" t="str">
        <f t="shared" si="60"/>
        <v>Completed</v>
      </c>
      <c r="C871" s="10">
        <f t="shared" si="63"/>
        <v>870</v>
      </c>
      <c r="D871" s="11" t="s">
        <v>194</v>
      </c>
      <c r="E871" s="12" t="s">
        <v>44</v>
      </c>
      <c r="F871" s="11" t="s">
        <v>0</v>
      </c>
      <c r="G871" s="11">
        <v>4419106</v>
      </c>
      <c r="H871" s="13" t="str">
        <f>IF(N871="","-",IFERROR(VLOOKUP(N871,'[1]All Route Non-Bailment V76'!$A:$H,7,0),VLOOKUP(N871,'[1]TTVT AAT PxP Bailment EDC V76'!$A:$H,7,0)))</f>
        <v>One way</v>
      </c>
      <c r="I871" s="11" t="s">
        <v>45</v>
      </c>
      <c r="J871" s="12">
        <f t="shared" si="64"/>
        <v>45271</v>
      </c>
      <c r="K871" s="12">
        <v>45271</v>
      </c>
      <c r="L871" s="12">
        <v>45271</v>
      </c>
      <c r="M871" s="12" t="s">
        <v>3</v>
      </c>
      <c r="N871" s="11" t="s">
        <v>269</v>
      </c>
      <c r="O871" s="13" t="str">
        <f>IF(N871="","-",IFERROR(VLOOKUP(N871,'[1]All Route Non-Bailment V76'!$A:$H,6,0),VLOOKUP(N871,'[1]TTVT AAT PxP Bailment EDC V76'!$A:$H,6,0)))</f>
        <v>21 - 30</v>
      </c>
      <c r="P871" s="11">
        <v>1</v>
      </c>
      <c r="Q871" s="11" t="s">
        <v>3</v>
      </c>
      <c r="R871" s="11" t="s">
        <v>3</v>
      </c>
      <c r="S871" s="13" t="str">
        <f>IF(N871="","-",IFERROR(VLOOKUP(N871,'[1]All Route Non-Bailment V76'!$A:$AF,32,0),VLOOKUP(N871,'[1]TTVT AAT PxP Bailment EDC V76'!$A:$AC,29,0)))</f>
        <v>6W</v>
      </c>
      <c r="T871" s="11" t="s">
        <v>48</v>
      </c>
      <c r="U871" s="11" t="s">
        <v>371</v>
      </c>
      <c r="V871" s="14" t="s">
        <v>372</v>
      </c>
      <c r="W871" s="11" t="s">
        <v>373</v>
      </c>
      <c r="X871" s="15" t="s">
        <v>270</v>
      </c>
      <c r="Y871" s="15" t="s">
        <v>271</v>
      </c>
      <c r="Z871" s="16" t="s">
        <v>3</v>
      </c>
      <c r="AA871" s="16" t="s">
        <v>3</v>
      </c>
      <c r="AB871" s="16" t="s">
        <v>3</v>
      </c>
      <c r="AC871" s="16" t="s">
        <v>3</v>
      </c>
      <c r="AD871" s="15" t="s">
        <v>3</v>
      </c>
      <c r="AE871" s="15" t="s">
        <v>3</v>
      </c>
      <c r="AF871" s="16" t="s">
        <v>3</v>
      </c>
      <c r="AG871" s="16" t="s">
        <v>3</v>
      </c>
      <c r="AH871" s="16" t="s">
        <v>3</v>
      </c>
      <c r="AI871" s="16" t="s">
        <v>3</v>
      </c>
      <c r="AJ871" s="15" t="s">
        <v>3</v>
      </c>
      <c r="AK871" s="15" t="s">
        <v>3</v>
      </c>
      <c r="AL871" s="16" t="s">
        <v>3</v>
      </c>
      <c r="AM871" s="16" t="s">
        <v>3</v>
      </c>
      <c r="AN871" s="16" t="s">
        <v>3</v>
      </c>
      <c r="AO871" s="16" t="s">
        <v>3</v>
      </c>
      <c r="AP871" s="16" t="s">
        <v>189</v>
      </c>
      <c r="AQ871" s="16" t="s">
        <v>3</v>
      </c>
      <c r="AR871" s="16" t="s">
        <v>3</v>
      </c>
      <c r="AS871" s="16" t="s">
        <v>3</v>
      </c>
      <c r="AT871" s="16" t="s">
        <v>3</v>
      </c>
      <c r="AU871" s="11" t="s">
        <v>3</v>
      </c>
      <c r="AV871" s="11" t="s">
        <v>3</v>
      </c>
      <c r="AW871" s="11" t="s">
        <v>3</v>
      </c>
      <c r="AX871" s="17" t="str">
        <f>VLOOKUP(G871,'[1]JDA data'!$D:$E,2,0)</f>
        <v>TGA049</v>
      </c>
      <c r="AY871" s="17" t="b">
        <f t="shared" si="61"/>
        <v>1</v>
      </c>
      <c r="AZ871" s="17" t="str">
        <f t="shared" si="62"/>
        <v>SBA</v>
      </c>
    </row>
    <row r="872" spans="1:52" s="18" customFormat="1" ht="16.5" customHeight="1" x14ac:dyDescent="0.35">
      <c r="A872" s="8" t="str">
        <f>IF(N872="","-",IFERROR(VLOOKUP(N872,'[1]All Route Non-Bailment V76'!$A:$H,5,0),VLOOKUP(N872,'[1]TTVT AAT PxP Bailment EDC V76'!$A:$H,5,0)))</f>
        <v>Non Bailment</v>
      </c>
      <c r="B872" s="9" t="str">
        <f t="shared" si="60"/>
        <v>Completed</v>
      </c>
      <c r="C872" s="10">
        <f t="shared" si="63"/>
        <v>871</v>
      </c>
      <c r="D872" s="11" t="s">
        <v>182</v>
      </c>
      <c r="E872" s="12" t="s">
        <v>44</v>
      </c>
      <c r="F872" s="11" t="s">
        <v>0</v>
      </c>
      <c r="G872" s="11">
        <v>4405049</v>
      </c>
      <c r="H872" s="13" t="str">
        <f>IF(N872="","-",IFERROR(VLOOKUP(N872,'[1]All Route Non-Bailment V76'!$A:$H,7,0),VLOOKUP(N872,'[1]TTVT AAT PxP Bailment EDC V76'!$A:$H,7,0)))</f>
        <v>One way</v>
      </c>
      <c r="I872" s="11" t="s">
        <v>45</v>
      </c>
      <c r="J872" s="12">
        <f t="shared" si="64"/>
        <v>45271</v>
      </c>
      <c r="K872" s="12">
        <v>45271</v>
      </c>
      <c r="L872" s="12">
        <v>45271</v>
      </c>
      <c r="M872" s="12" t="s">
        <v>3</v>
      </c>
      <c r="N872" s="11" t="s">
        <v>413</v>
      </c>
      <c r="O872" s="13" t="str">
        <f>IF(N872="","-",IFERROR(VLOOKUP(N872,'[1]All Route Non-Bailment V76'!$A:$H,6,0),VLOOKUP(N872,'[1]TTVT AAT PxP Bailment EDC V76'!$A:$H,6,0)))</f>
        <v>21 - 30</v>
      </c>
      <c r="P872" s="11">
        <v>1</v>
      </c>
      <c r="Q872" s="11" t="s">
        <v>3</v>
      </c>
      <c r="R872" s="11" t="s">
        <v>3</v>
      </c>
      <c r="S872" s="13" t="str">
        <f>IF(N872="","-",IFERROR(VLOOKUP(N872,'[1]All Route Non-Bailment V76'!$A:$AF,32,0),VLOOKUP(N872,'[1]TTVT AAT PxP Bailment EDC V76'!$A:$AC,29,0)))</f>
        <v>6W</v>
      </c>
      <c r="T872" s="11" t="s">
        <v>48</v>
      </c>
      <c r="U872" s="11" t="s">
        <v>184</v>
      </c>
      <c r="V872" s="14" t="s">
        <v>185</v>
      </c>
      <c r="W872" s="11" t="s">
        <v>186</v>
      </c>
      <c r="X872" s="15" t="s">
        <v>414</v>
      </c>
      <c r="Y872" s="15" t="s">
        <v>398</v>
      </c>
      <c r="Z872" s="16" t="s">
        <v>3</v>
      </c>
      <c r="AA872" s="16" t="s">
        <v>3</v>
      </c>
      <c r="AB872" s="16" t="s">
        <v>3</v>
      </c>
      <c r="AC872" s="16" t="s">
        <v>3</v>
      </c>
      <c r="AD872" s="15" t="s">
        <v>3</v>
      </c>
      <c r="AE872" s="15" t="s">
        <v>3</v>
      </c>
      <c r="AF872" s="16" t="s">
        <v>3</v>
      </c>
      <c r="AG872" s="16" t="s">
        <v>3</v>
      </c>
      <c r="AH872" s="16" t="s">
        <v>3</v>
      </c>
      <c r="AI872" s="16" t="s">
        <v>3</v>
      </c>
      <c r="AJ872" s="15" t="s">
        <v>3</v>
      </c>
      <c r="AK872" s="15" t="s">
        <v>3</v>
      </c>
      <c r="AL872" s="16" t="s">
        <v>3</v>
      </c>
      <c r="AM872" s="16" t="s">
        <v>3</v>
      </c>
      <c r="AN872" s="16" t="s">
        <v>3</v>
      </c>
      <c r="AO872" s="16" t="s">
        <v>3</v>
      </c>
      <c r="AP872" s="16" t="s">
        <v>189</v>
      </c>
      <c r="AQ872" s="16" t="s">
        <v>3</v>
      </c>
      <c r="AR872" s="16" t="s">
        <v>3</v>
      </c>
      <c r="AS872" s="16" t="s">
        <v>3</v>
      </c>
      <c r="AT872" s="16" t="s">
        <v>3</v>
      </c>
      <c r="AU872" s="11" t="s">
        <v>3</v>
      </c>
      <c r="AV872" s="11" t="s">
        <v>3</v>
      </c>
      <c r="AW872" s="11" t="s">
        <v>3</v>
      </c>
      <c r="AX872" s="17" t="str">
        <f>VLOOKUP(G872,'[1]JDA data'!$D:$E,2,0)</f>
        <v>TGA946</v>
      </c>
      <c r="AY872" s="17" t="b">
        <f t="shared" si="61"/>
        <v>1</v>
      </c>
      <c r="AZ872" s="17" t="str">
        <f t="shared" si="62"/>
        <v>PPGT</v>
      </c>
    </row>
    <row r="873" spans="1:52" s="18" customFormat="1" ht="16.5" customHeight="1" x14ac:dyDescent="0.35">
      <c r="A873" s="8" t="str">
        <f>IF(N873="","-",IFERROR(VLOOKUP(N873,'[1]All Route Non-Bailment V76'!$A:$H,5,0),VLOOKUP(N873,'[1]TTVT AAT PxP Bailment EDC V76'!$A:$H,5,0)))</f>
        <v>Non Bailment</v>
      </c>
      <c r="B873" s="9" t="str">
        <f t="shared" si="60"/>
        <v>Completed</v>
      </c>
      <c r="C873" s="10">
        <f t="shared" si="63"/>
        <v>872</v>
      </c>
      <c r="D873" s="11" t="s">
        <v>190</v>
      </c>
      <c r="E873" s="12" t="s">
        <v>44</v>
      </c>
      <c r="F873" s="11" t="s">
        <v>0</v>
      </c>
      <c r="G873" s="11">
        <v>4419107</v>
      </c>
      <c r="H873" s="13" t="str">
        <f>IF(N873="","-",IFERROR(VLOOKUP(N873,'[1]All Route Non-Bailment V76'!$A:$H,7,0),VLOOKUP(N873,'[1]TTVT AAT PxP Bailment EDC V76'!$A:$H,7,0)))</f>
        <v>One way</v>
      </c>
      <c r="I873" s="11" t="s">
        <v>45</v>
      </c>
      <c r="J873" s="12">
        <f t="shared" si="64"/>
        <v>45271</v>
      </c>
      <c r="K873" s="12">
        <v>45271</v>
      </c>
      <c r="L873" s="12">
        <v>45271</v>
      </c>
      <c r="M873" s="12" t="s">
        <v>3</v>
      </c>
      <c r="N873" s="11" t="s">
        <v>413</v>
      </c>
      <c r="O873" s="13" t="str">
        <f>IF(N873="","-",IFERROR(VLOOKUP(N873,'[1]All Route Non-Bailment V76'!$A:$H,6,0),VLOOKUP(N873,'[1]TTVT AAT PxP Bailment EDC V76'!$A:$H,6,0)))</f>
        <v>21 - 30</v>
      </c>
      <c r="P873" s="11">
        <v>1</v>
      </c>
      <c r="Q873" s="11" t="s">
        <v>3</v>
      </c>
      <c r="R873" s="11" t="s">
        <v>3</v>
      </c>
      <c r="S873" s="13" t="str">
        <f>IF(N873="","-",IFERROR(VLOOKUP(N873,'[1]All Route Non-Bailment V76'!$A:$AF,32,0),VLOOKUP(N873,'[1]TTVT AAT PxP Bailment EDC V76'!$A:$AC,29,0)))</f>
        <v>6W</v>
      </c>
      <c r="T873" s="11" t="s">
        <v>48</v>
      </c>
      <c r="U873" s="11" t="s">
        <v>287</v>
      </c>
      <c r="V873" s="14" t="s">
        <v>288</v>
      </c>
      <c r="W873" s="11" t="s">
        <v>289</v>
      </c>
      <c r="X873" s="15" t="s">
        <v>414</v>
      </c>
      <c r="Y873" s="15" t="s">
        <v>398</v>
      </c>
      <c r="Z873" s="16" t="s">
        <v>3</v>
      </c>
      <c r="AA873" s="16" t="s">
        <v>3</v>
      </c>
      <c r="AB873" s="16" t="s">
        <v>3</v>
      </c>
      <c r="AC873" s="16" t="s">
        <v>3</v>
      </c>
      <c r="AD873" s="15" t="s">
        <v>3</v>
      </c>
      <c r="AE873" s="15" t="s">
        <v>3</v>
      </c>
      <c r="AF873" s="16" t="s">
        <v>3</v>
      </c>
      <c r="AG873" s="16" t="s">
        <v>3</v>
      </c>
      <c r="AH873" s="16" t="s">
        <v>3</v>
      </c>
      <c r="AI873" s="16" t="s">
        <v>3</v>
      </c>
      <c r="AJ873" s="15" t="s">
        <v>3</v>
      </c>
      <c r="AK873" s="15" t="s">
        <v>3</v>
      </c>
      <c r="AL873" s="16" t="s">
        <v>3</v>
      </c>
      <c r="AM873" s="16" t="s">
        <v>3</v>
      </c>
      <c r="AN873" s="16" t="s">
        <v>3</v>
      </c>
      <c r="AO873" s="16" t="s">
        <v>3</v>
      </c>
      <c r="AP873" s="16" t="s">
        <v>189</v>
      </c>
      <c r="AQ873" s="16" t="s">
        <v>3</v>
      </c>
      <c r="AR873" s="16" t="s">
        <v>3</v>
      </c>
      <c r="AS873" s="16" t="s">
        <v>3</v>
      </c>
      <c r="AT873" s="16" t="s">
        <v>3</v>
      </c>
      <c r="AU873" s="11" t="s">
        <v>3</v>
      </c>
      <c r="AV873" s="11" t="s">
        <v>3</v>
      </c>
      <c r="AW873" s="11" t="s">
        <v>3</v>
      </c>
      <c r="AX873" s="17" t="str">
        <f>VLOOKUP(G873,'[1]JDA data'!$D:$E,2,0)</f>
        <v>TGA946</v>
      </c>
      <c r="AY873" s="17" t="b">
        <f t="shared" si="61"/>
        <v>1</v>
      </c>
      <c r="AZ873" s="17" t="str">
        <f t="shared" si="62"/>
        <v>SPL</v>
      </c>
    </row>
    <row r="874" spans="1:52" s="18" customFormat="1" ht="16.5" customHeight="1" x14ac:dyDescent="0.35">
      <c r="A874" s="8" t="str">
        <f>IF(N874="","-",IFERROR(VLOOKUP(N874,'[1]All Route Non-Bailment V76'!$A:$H,5,0),VLOOKUP(N874,'[1]TTVT AAT PxP Bailment EDC V76'!$A:$H,5,0)))</f>
        <v>Non Bailment</v>
      </c>
      <c r="B874" s="9" t="str">
        <f t="shared" si="60"/>
        <v>Completed</v>
      </c>
      <c r="C874" s="10">
        <f t="shared" si="63"/>
        <v>873</v>
      </c>
      <c r="D874" s="11" t="s">
        <v>182</v>
      </c>
      <c r="E874" s="12" t="s">
        <v>44</v>
      </c>
      <c r="F874" s="11" t="s">
        <v>0</v>
      </c>
      <c r="G874" s="11">
        <v>4405069</v>
      </c>
      <c r="H874" s="13" t="str">
        <f>IF(N874="","-",IFERROR(VLOOKUP(N874,'[1]All Route Non-Bailment V76'!$A:$H,7,0),VLOOKUP(N874,'[1]TTVT AAT PxP Bailment EDC V76'!$A:$H,7,0)))</f>
        <v>One way</v>
      </c>
      <c r="I874" s="11" t="s">
        <v>45</v>
      </c>
      <c r="J874" s="12">
        <f t="shared" si="64"/>
        <v>45271</v>
      </c>
      <c r="K874" s="12">
        <v>45271</v>
      </c>
      <c r="L874" s="12">
        <v>45271</v>
      </c>
      <c r="M874" s="12" t="s">
        <v>3</v>
      </c>
      <c r="N874" s="11" t="s">
        <v>415</v>
      </c>
      <c r="O874" s="13" t="str">
        <f>IF(N874="","-",IFERROR(VLOOKUP(N874,'[1]All Route Non-Bailment V76'!$A:$H,6,0),VLOOKUP(N874,'[1]TTVT AAT PxP Bailment EDC V76'!$A:$H,6,0)))</f>
        <v>11 - 20</v>
      </c>
      <c r="P874" s="11">
        <v>1</v>
      </c>
      <c r="Q874" s="11" t="s">
        <v>3</v>
      </c>
      <c r="R874" s="11" t="s">
        <v>3</v>
      </c>
      <c r="S874" s="13" t="str">
        <f>IF(N874="","-",IFERROR(VLOOKUP(N874,'[1]All Route Non-Bailment V76'!$A:$AF,32,0),VLOOKUP(N874,'[1]TTVT AAT PxP Bailment EDC V76'!$A:$AC,29,0)))</f>
        <v>6W</v>
      </c>
      <c r="T874" s="11" t="s">
        <v>48</v>
      </c>
      <c r="U874" s="11" t="s">
        <v>184</v>
      </c>
      <c r="V874" s="14" t="s">
        <v>185</v>
      </c>
      <c r="W874" s="11" t="s">
        <v>186</v>
      </c>
      <c r="X874" s="15" t="s">
        <v>329</v>
      </c>
      <c r="Y874" s="15" t="s">
        <v>330</v>
      </c>
      <c r="Z874" s="16" t="s">
        <v>3</v>
      </c>
      <c r="AA874" s="16" t="s">
        <v>3</v>
      </c>
      <c r="AB874" s="16" t="s">
        <v>3</v>
      </c>
      <c r="AC874" s="16" t="s">
        <v>3</v>
      </c>
      <c r="AD874" s="15" t="s">
        <v>3</v>
      </c>
      <c r="AE874" s="15" t="s">
        <v>3</v>
      </c>
      <c r="AF874" s="16" t="s">
        <v>3</v>
      </c>
      <c r="AG874" s="16" t="s">
        <v>3</v>
      </c>
      <c r="AH874" s="16" t="s">
        <v>3</v>
      </c>
      <c r="AI874" s="16" t="s">
        <v>3</v>
      </c>
      <c r="AJ874" s="15" t="s">
        <v>3</v>
      </c>
      <c r="AK874" s="15" t="s">
        <v>3</v>
      </c>
      <c r="AL874" s="16" t="s">
        <v>3</v>
      </c>
      <c r="AM874" s="16" t="s">
        <v>3</v>
      </c>
      <c r="AN874" s="16" t="s">
        <v>3</v>
      </c>
      <c r="AO874" s="16" t="s">
        <v>3</v>
      </c>
      <c r="AP874" s="16" t="s">
        <v>189</v>
      </c>
      <c r="AQ874" s="16" t="s">
        <v>3</v>
      </c>
      <c r="AR874" s="16" t="s">
        <v>3</v>
      </c>
      <c r="AS874" s="16" t="s">
        <v>3</v>
      </c>
      <c r="AT874" s="16" t="s">
        <v>3</v>
      </c>
      <c r="AU874" s="11" t="s">
        <v>3</v>
      </c>
      <c r="AV874" s="11" t="s">
        <v>3</v>
      </c>
      <c r="AW874" s="11" t="s">
        <v>3</v>
      </c>
      <c r="AX874" s="17" t="str">
        <f>VLOOKUP(G874,'[1]JDA data'!$D:$E,2,0)</f>
        <v>TGA033</v>
      </c>
      <c r="AY874" s="17" t="b">
        <f t="shared" si="61"/>
        <v>1</v>
      </c>
      <c r="AZ874" s="17" t="str">
        <f t="shared" si="62"/>
        <v>PPGT</v>
      </c>
    </row>
    <row r="875" spans="1:52" s="18" customFormat="1" ht="16.5" customHeight="1" x14ac:dyDescent="0.35">
      <c r="A875" s="8" t="str">
        <f>IF(N875="","-",IFERROR(VLOOKUP(N875,'[1]All Route Non-Bailment V76'!$A:$H,5,0),VLOOKUP(N875,'[1]TTVT AAT PxP Bailment EDC V76'!$A:$H,5,0)))</f>
        <v>Non Bailment</v>
      </c>
      <c r="B875" s="9" t="str">
        <f t="shared" si="60"/>
        <v>Completed</v>
      </c>
      <c r="C875" s="10">
        <f t="shared" si="63"/>
        <v>874</v>
      </c>
      <c r="D875" s="11" t="s">
        <v>190</v>
      </c>
      <c r="E875" s="12" t="s">
        <v>44</v>
      </c>
      <c r="F875" s="11" t="s">
        <v>0</v>
      </c>
      <c r="G875" s="11">
        <v>4405070</v>
      </c>
      <c r="H875" s="13" t="str">
        <f>IF(N875="","-",IFERROR(VLOOKUP(N875,'[1]All Route Non-Bailment V76'!$A:$H,7,0),VLOOKUP(N875,'[1]TTVT AAT PxP Bailment EDC V76'!$A:$H,7,0)))</f>
        <v>One way</v>
      </c>
      <c r="I875" s="11" t="s">
        <v>45</v>
      </c>
      <c r="J875" s="12">
        <f t="shared" si="64"/>
        <v>45271</v>
      </c>
      <c r="K875" s="12">
        <v>45271</v>
      </c>
      <c r="L875" s="12">
        <v>45271</v>
      </c>
      <c r="M875" s="12" t="s">
        <v>3</v>
      </c>
      <c r="N875" s="11" t="s">
        <v>416</v>
      </c>
      <c r="O875" s="13" t="str">
        <f>IF(N875="","-",IFERROR(VLOOKUP(N875,'[1]All Route Non-Bailment V76'!$A:$H,6,0),VLOOKUP(N875,'[1]TTVT AAT PxP Bailment EDC V76'!$A:$H,6,0)))</f>
        <v>11 - 20</v>
      </c>
      <c r="P875" s="11">
        <v>1</v>
      </c>
      <c r="Q875" s="11" t="s">
        <v>3</v>
      </c>
      <c r="R875" s="11" t="s">
        <v>3</v>
      </c>
      <c r="S875" s="13" t="str">
        <f>IF(N875="","-",IFERROR(VLOOKUP(N875,'[1]All Route Non-Bailment V76'!$A:$AF,32,0),VLOOKUP(N875,'[1]TTVT AAT PxP Bailment EDC V76'!$A:$AC,29,0)))</f>
        <v>6W</v>
      </c>
      <c r="T875" s="11" t="s">
        <v>48</v>
      </c>
      <c r="U875" s="11" t="s">
        <v>287</v>
      </c>
      <c r="V875" s="14" t="s">
        <v>288</v>
      </c>
      <c r="W875" s="11" t="s">
        <v>289</v>
      </c>
      <c r="X875" s="15" t="s">
        <v>329</v>
      </c>
      <c r="Y875" s="15" t="s">
        <v>330</v>
      </c>
      <c r="Z875" s="16" t="s">
        <v>3</v>
      </c>
      <c r="AA875" s="16" t="s">
        <v>3</v>
      </c>
      <c r="AB875" s="16" t="s">
        <v>3</v>
      </c>
      <c r="AC875" s="16" t="s">
        <v>3</v>
      </c>
      <c r="AD875" s="15" t="s">
        <v>3</v>
      </c>
      <c r="AE875" s="15" t="s">
        <v>3</v>
      </c>
      <c r="AF875" s="16" t="s">
        <v>3</v>
      </c>
      <c r="AG875" s="16" t="s">
        <v>3</v>
      </c>
      <c r="AH875" s="16" t="s">
        <v>3</v>
      </c>
      <c r="AI875" s="16" t="s">
        <v>3</v>
      </c>
      <c r="AJ875" s="15" t="s">
        <v>3</v>
      </c>
      <c r="AK875" s="15" t="s">
        <v>3</v>
      </c>
      <c r="AL875" s="16" t="s">
        <v>3</v>
      </c>
      <c r="AM875" s="16" t="s">
        <v>3</v>
      </c>
      <c r="AN875" s="16" t="s">
        <v>3</v>
      </c>
      <c r="AO875" s="16" t="s">
        <v>3</v>
      </c>
      <c r="AP875" s="16" t="s">
        <v>189</v>
      </c>
      <c r="AQ875" s="16" t="s">
        <v>3</v>
      </c>
      <c r="AR875" s="16" t="s">
        <v>3</v>
      </c>
      <c r="AS875" s="16" t="s">
        <v>3</v>
      </c>
      <c r="AT875" s="16" t="s">
        <v>3</v>
      </c>
      <c r="AU875" s="11" t="s">
        <v>3</v>
      </c>
      <c r="AV875" s="11" t="s">
        <v>3</v>
      </c>
      <c r="AW875" s="11" t="s">
        <v>3</v>
      </c>
      <c r="AX875" s="17" t="str">
        <f>VLOOKUP(G875,'[1]JDA data'!$D:$E,2,0)</f>
        <v>TGA034</v>
      </c>
      <c r="AY875" s="17" t="b">
        <f t="shared" si="61"/>
        <v>1</v>
      </c>
      <c r="AZ875" s="17" t="str">
        <f t="shared" si="62"/>
        <v>SPL</v>
      </c>
    </row>
    <row r="876" spans="1:52" s="18" customFormat="1" ht="16.5" customHeight="1" x14ac:dyDescent="0.35">
      <c r="A876" s="8" t="str">
        <f>IF(N876="","-",IFERROR(VLOOKUP(N876,'[1]All Route Non-Bailment V76'!$A:$H,5,0),VLOOKUP(N876,'[1]TTVT AAT PxP Bailment EDC V76'!$A:$H,5,0)))</f>
        <v>Non Bailment</v>
      </c>
      <c r="B876" s="9" t="str">
        <f t="shared" si="60"/>
        <v>Completed</v>
      </c>
      <c r="C876" s="10">
        <f t="shared" si="63"/>
        <v>875</v>
      </c>
      <c r="D876" s="11" t="s">
        <v>182</v>
      </c>
      <c r="E876" s="12" t="s">
        <v>44</v>
      </c>
      <c r="F876" s="11" t="s">
        <v>0</v>
      </c>
      <c r="G876" s="11">
        <v>4405061</v>
      </c>
      <c r="H876" s="13" t="str">
        <f>IF(N876="","-",IFERROR(VLOOKUP(N876,'[1]All Route Non-Bailment V76'!$A:$H,7,0),VLOOKUP(N876,'[1]TTVT AAT PxP Bailment EDC V76'!$A:$H,7,0)))</f>
        <v>One way</v>
      </c>
      <c r="I876" s="11" t="s">
        <v>45</v>
      </c>
      <c r="J876" s="12">
        <f t="shared" si="64"/>
        <v>45271</v>
      </c>
      <c r="K876" s="12">
        <v>45271</v>
      </c>
      <c r="L876" s="12">
        <v>45271</v>
      </c>
      <c r="M876" s="12" t="s">
        <v>3</v>
      </c>
      <c r="N876" s="11" t="s">
        <v>423</v>
      </c>
      <c r="O876" s="13" t="str">
        <f>IF(N876="","-",IFERROR(VLOOKUP(N876,'[1]All Route Non-Bailment V76'!$A:$H,6,0),VLOOKUP(N876,'[1]TTVT AAT PxP Bailment EDC V76'!$A:$H,6,0)))</f>
        <v>6 - 10</v>
      </c>
      <c r="P876" s="11">
        <v>1</v>
      </c>
      <c r="Q876" s="11" t="s">
        <v>3</v>
      </c>
      <c r="R876" s="11" t="s">
        <v>3</v>
      </c>
      <c r="S876" s="13" t="str">
        <f>IF(N876="","-",IFERROR(VLOOKUP(N876,'[1]All Route Non-Bailment V76'!$A:$AF,32,0),VLOOKUP(N876,'[1]TTVT AAT PxP Bailment EDC V76'!$A:$AC,29,0)))</f>
        <v>6W</v>
      </c>
      <c r="T876" s="11" t="s">
        <v>48</v>
      </c>
      <c r="U876" s="11" t="s">
        <v>223</v>
      </c>
      <c r="V876" s="14" t="s">
        <v>224</v>
      </c>
      <c r="W876" s="11" t="s">
        <v>225</v>
      </c>
      <c r="X876" s="15" t="s">
        <v>424</v>
      </c>
      <c r="Y876" s="15" t="s">
        <v>425</v>
      </c>
      <c r="Z876" s="16" t="s">
        <v>3</v>
      </c>
      <c r="AA876" s="16" t="s">
        <v>3</v>
      </c>
      <c r="AB876" s="16" t="s">
        <v>3</v>
      </c>
      <c r="AC876" s="16" t="s">
        <v>3</v>
      </c>
      <c r="AD876" s="15" t="s">
        <v>3</v>
      </c>
      <c r="AE876" s="15" t="s">
        <v>3</v>
      </c>
      <c r="AF876" s="16" t="s">
        <v>3</v>
      </c>
      <c r="AG876" s="16" t="s">
        <v>3</v>
      </c>
      <c r="AH876" s="16" t="s">
        <v>3</v>
      </c>
      <c r="AI876" s="16" t="s">
        <v>3</v>
      </c>
      <c r="AJ876" s="15" t="s">
        <v>3</v>
      </c>
      <c r="AK876" s="15" t="s">
        <v>3</v>
      </c>
      <c r="AL876" s="16" t="s">
        <v>3</v>
      </c>
      <c r="AM876" s="16" t="s">
        <v>3</v>
      </c>
      <c r="AN876" s="16" t="s">
        <v>3</v>
      </c>
      <c r="AO876" s="16" t="s">
        <v>3</v>
      </c>
      <c r="AP876" s="16" t="s">
        <v>189</v>
      </c>
      <c r="AQ876" s="16" t="s">
        <v>3</v>
      </c>
      <c r="AR876" s="16" t="s">
        <v>3</v>
      </c>
      <c r="AS876" s="16" t="s">
        <v>3</v>
      </c>
      <c r="AT876" s="16" t="s">
        <v>3</v>
      </c>
      <c r="AU876" s="11" t="s">
        <v>3</v>
      </c>
      <c r="AV876" s="11" t="s">
        <v>3</v>
      </c>
      <c r="AW876" s="11" t="s">
        <v>3</v>
      </c>
      <c r="AX876" s="17" t="str">
        <f>VLOOKUP(G876,'[1]JDA data'!$D:$E,2,0)</f>
        <v>TGA127</v>
      </c>
      <c r="AY876" s="17" t="b">
        <f t="shared" si="61"/>
        <v>1</v>
      </c>
      <c r="AZ876" s="17" t="str">
        <f t="shared" si="62"/>
        <v>PPGT</v>
      </c>
    </row>
    <row r="877" spans="1:52" s="18" customFormat="1" ht="16.5" customHeight="1" x14ac:dyDescent="0.35">
      <c r="A877" s="8" t="str">
        <f>IF(N877="","-",IFERROR(VLOOKUP(N877,'[1]All Route Non-Bailment V76'!$A:$H,5,0),VLOOKUP(N877,'[1]TTVT AAT PxP Bailment EDC V76'!$A:$H,5,0)))</f>
        <v>Non Bailment</v>
      </c>
      <c r="B877" s="9" t="str">
        <f t="shared" si="60"/>
        <v>Completed</v>
      </c>
      <c r="C877" s="10">
        <f t="shared" si="63"/>
        <v>876</v>
      </c>
      <c r="D877" s="11" t="s">
        <v>190</v>
      </c>
      <c r="E877" s="12" t="s">
        <v>44</v>
      </c>
      <c r="F877" s="11" t="s">
        <v>0</v>
      </c>
      <c r="G877" s="11">
        <v>4419108</v>
      </c>
      <c r="H877" s="13" t="str">
        <f>IF(N877="","-",IFERROR(VLOOKUP(N877,'[1]All Route Non-Bailment V76'!$A:$H,7,0),VLOOKUP(N877,'[1]TTVT AAT PxP Bailment EDC V76'!$A:$H,7,0)))</f>
        <v>One way</v>
      </c>
      <c r="I877" s="11" t="s">
        <v>45</v>
      </c>
      <c r="J877" s="12">
        <f t="shared" si="64"/>
        <v>45271</v>
      </c>
      <c r="K877" s="12">
        <v>45271</v>
      </c>
      <c r="L877" s="12">
        <v>45271</v>
      </c>
      <c r="M877" s="12" t="s">
        <v>3</v>
      </c>
      <c r="N877" s="11" t="s">
        <v>423</v>
      </c>
      <c r="O877" s="13" t="str">
        <f>IF(N877="","-",IFERROR(VLOOKUP(N877,'[1]All Route Non-Bailment V76'!$A:$H,6,0),VLOOKUP(N877,'[1]TTVT AAT PxP Bailment EDC V76'!$A:$H,6,0)))</f>
        <v>6 - 10</v>
      </c>
      <c r="P877" s="11">
        <v>1</v>
      </c>
      <c r="Q877" s="11" t="s">
        <v>3</v>
      </c>
      <c r="R877" s="11" t="s">
        <v>3</v>
      </c>
      <c r="S877" s="13" t="str">
        <f>IF(N877="","-",IFERROR(VLOOKUP(N877,'[1]All Route Non-Bailment V76'!$A:$AF,32,0),VLOOKUP(N877,'[1]TTVT AAT PxP Bailment EDC V76'!$A:$AC,29,0)))</f>
        <v>6W</v>
      </c>
      <c r="T877" s="11" t="s">
        <v>48</v>
      </c>
      <c r="U877" s="11" t="s">
        <v>272</v>
      </c>
      <c r="V877" s="14" t="s">
        <v>273</v>
      </c>
      <c r="W877" s="11" t="s">
        <v>274</v>
      </c>
      <c r="X877" s="15" t="s">
        <v>424</v>
      </c>
      <c r="Y877" s="15" t="s">
        <v>425</v>
      </c>
      <c r="Z877" s="16" t="s">
        <v>3</v>
      </c>
      <c r="AA877" s="16" t="s">
        <v>3</v>
      </c>
      <c r="AB877" s="16" t="s">
        <v>3</v>
      </c>
      <c r="AC877" s="16" t="s">
        <v>3</v>
      </c>
      <c r="AD877" s="15" t="s">
        <v>3</v>
      </c>
      <c r="AE877" s="15" t="s">
        <v>3</v>
      </c>
      <c r="AF877" s="16" t="s">
        <v>3</v>
      </c>
      <c r="AG877" s="16" t="s">
        <v>3</v>
      </c>
      <c r="AH877" s="16" t="s">
        <v>3</v>
      </c>
      <c r="AI877" s="16" t="s">
        <v>3</v>
      </c>
      <c r="AJ877" s="15" t="s">
        <v>3</v>
      </c>
      <c r="AK877" s="15" t="s">
        <v>3</v>
      </c>
      <c r="AL877" s="16" t="s">
        <v>3</v>
      </c>
      <c r="AM877" s="16" t="s">
        <v>3</v>
      </c>
      <c r="AN877" s="16" t="s">
        <v>3</v>
      </c>
      <c r="AO877" s="16" t="s">
        <v>3</v>
      </c>
      <c r="AP877" s="16" t="s">
        <v>189</v>
      </c>
      <c r="AQ877" s="16" t="s">
        <v>3</v>
      </c>
      <c r="AR877" s="16" t="s">
        <v>3</v>
      </c>
      <c r="AS877" s="16" t="s">
        <v>3</v>
      </c>
      <c r="AT877" s="16" t="s">
        <v>3</v>
      </c>
      <c r="AU877" s="11" t="s">
        <v>3</v>
      </c>
      <c r="AV877" s="11" t="s">
        <v>3</v>
      </c>
      <c r="AW877" s="11" t="s">
        <v>3</v>
      </c>
      <c r="AX877" s="17" t="str">
        <f>VLOOKUP(G877,'[1]JDA data'!$D:$E,2,0)</f>
        <v>TGA127</v>
      </c>
      <c r="AY877" s="17" t="b">
        <f t="shared" si="61"/>
        <v>1</v>
      </c>
      <c r="AZ877" s="17" t="str">
        <f t="shared" si="62"/>
        <v>SPL</v>
      </c>
    </row>
    <row r="878" spans="1:52" s="18" customFormat="1" ht="16.5" customHeight="1" x14ac:dyDescent="0.35">
      <c r="A878" s="8" t="str">
        <f>IF(N878="","-",IFERROR(VLOOKUP(N878,'[1]All Route Non-Bailment V76'!$A:$H,5,0),VLOOKUP(N878,'[1]TTVT AAT PxP Bailment EDC V76'!$A:$H,5,0)))</f>
        <v>Non Bailment</v>
      </c>
      <c r="B878" s="9" t="str">
        <f t="shared" si="60"/>
        <v>Completed</v>
      </c>
      <c r="C878" s="10">
        <f t="shared" si="63"/>
        <v>877</v>
      </c>
      <c r="D878" s="11" t="s">
        <v>182</v>
      </c>
      <c r="E878" s="12" t="s">
        <v>44</v>
      </c>
      <c r="F878" s="11" t="s">
        <v>0</v>
      </c>
      <c r="G878" s="11">
        <v>4405150</v>
      </c>
      <c r="H878" s="13" t="str">
        <f>IF(N878="","-",IFERROR(VLOOKUP(N878,'[1]All Route Non-Bailment V76'!$A:$H,7,0),VLOOKUP(N878,'[1]TTVT AAT PxP Bailment EDC V76'!$A:$H,7,0)))</f>
        <v>One way</v>
      </c>
      <c r="I878" s="11" t="s">
        <v>45</v>
      </c>
      <c r="J878" s="12">
        <f t="shared" si="64"/>
        <v>45271</v>
      </c>
      <c r="K878" s="12">
        <v>45271</v>
      </c>
      <c r="L878" s="12">
        <v>45271</v>
      </c>
      <c r="M878" s="12" t="s">
        <v>3</v>
      </c>
      <c r="N878" s="11" t="s">
        <v>421</v>
      </c>
      <c r="O878" s="13" t="str">
        <f>IF(N878="","-",IFERROR(VLOOKUP(N878,'[1]All Route Non-Bailment V76'!$A:$H,6,0),VLOOKUP(N878,'[1]TTVT AAT PxP Bailment EDC V76'!$A:$H,6,0)))</f>
        <v>6 - 10</v>
      </c>
      <c r="P878" s="11">
        <v>1</v>
      </c>
      <c r="Q878" s="11" t="s">
        <v>3</v>
      </c>
      <c r="R878" s="11" t="s">
        <v>3</v>
      </c>
      <c r="S878" s="13" t="str">
        <f>IF(N878="","-",IFERROR(VLOOKUP(N878,'[1]All Route Non-Bailment V76'!$A:$AF,32,0),VLOOKUP(N878,'[1]TTVT AAT PxP Bailment EDC V76'!$A:$AC,29,0)))</f>
        <v>6W</v>
      </c>
      <c r="T878" s="11" t="s">
        <v>48</v>
      </c>
      <c r="U878" s="11" t="s">
        <v>275</v>
      </c>
      <c r="V878" s="14" t="s">
        <v>276</v>
      </c>
      <c r="W878" s="11" t="s">
        <v>277</v>
      </c>
      <c r="X878" s="15" t="s">
        <v>308</v>
      </c>
      <c r="Y878" s="15" t="s">
        <v>309</v>
      </c>
      <c r="Z878" s="16" t="s">
        <v>3</v>
      </c>
      <c r="AA878" s="16" t="s">
        <v>3</v>
      </c>
      <c r="AB878" s="16" t="s">
        <v>3</v>
      </c>
      <c r="AC878" s="16" t="s">
        <v>3</v>
      </c>
      <c r="AD878" s="15" t="s">
        <v>3</v>
      </c>
      <c r="AE878" s="15" t="s">
        <v>3</v>
      </c>
      <c r="AF878" s="16" t="s">
        <v>3</v>
      </c>
      <c r="AG878" s="16" t="s">
        <v>3</v>
      </c>
      <c r="AH878" s="16" t="s">
        <v>3</v>
      </c>
      <c r="AI878" s="16" t="s">
        <v>3</v>
      </c>
      <c r="AJ878" s="15" t="s">
        <v>3</v>
      </c>
      <c r="AK878" s="15" t="s">
        <v>3</v>
      </c>
      <c r="AL878" s="16" t="s">
        <v>3</v>
      </c>
      <c r="AM878" s="16" t="s">
        <v>3</v>
      </c>
      <c r="AN878" s="16" t="s">
        <v>3</v>
      </c>
      <c r="AO878" s="16" t="s">
        <v>3</v>
      </c>
      <c r="AP878" s="16" t="s">
        <v>189</v>
      </c>
      <c r="AQ878" s="16" t="s">
        <v>3</v>
      </c>
      <c r="AR878" s="16" t="s">
        <v>3</v>
      </c>
      <c r="AS878" s="16" t="s">
        <v>3</v>
      </c>
      <c r="AT878" s="16" t="s">
        <v>3</v>
      </c>
      <c r="AU878" s="11" t="s">
        <v>3</v>
      </c>
      <c r="AV878" s="11" t="s">
        <v>3</v>
      </c>
      <c r="AW878" s="11" t="s">
        <v>3</v>
      </c>
      <c r="AX878" s="17" t="str">
        <f>VLOOKUP(G878,'[1]JDA data'!$D:$E,2,0)</f>
        <v>TGA914</v>
      </c>
      <c r="AY878" s="17" t="b">
        <f t="shared" si="61"/>
        <v>1</v>
      </c>
      <c r="AZ878" s="17" t="str">
        <f t="shared" si="62"/>
        <v>PPGT</v>
      </c>
    </row>
    <row r="879" spans="1:52" s="18" customFormat="1" ht="16.5" customHeight="1" x14ac:dyDescent="0.35">
      <c r="A879" s="8" t="str">
        <f>IF(N879="","-",IFERROR(VLOOKUP(N879,'[1]All Route Non-Bailment V76'!$A:$H,5,0),VLOOKUP(N879,'[1]TTVT AAT PxP Bailment EDC V76'!$A:$H,5,0)))</f>
        <v>Non Bailment</v>
      </c>
      <c r="B879" s="9" t="str">
        <f t="shared" si="60"/>
        <v>Completed</v>
      </c>
      <c r="C879" s="10">
        <f t="shared" si="63"/>
        <v>878</v>
      </c>
      <c r="D879" s="11" t="s">
        <v>182</v>
      </c>
      <c r="E879" s="12" t="s">
        <v>44</v>
      </c>
      <c r="F879" s="11" t="s">
        <v>0</v>
      </c>
      <c r="G879" s="11">
        <v>4419111</v>
      </c>
      <c r="H879" s="13" t="str">
        <f>IF(N879="","-",IFERROR(VLOOKUP(N879,'[1]All Route Non-Bailment V76'!$A:$H,7,0),VLOOKUP(N879,'[1]TTVT AAT PxP Bailment EDC V76'!$A:$H,7,0)))</f>
        <v>One way</v>
      </c>
      <c r="I879" s="11" t="s">
        <v>45</v>
      </c>
      <c r="J879" s="12">
        <f t="shared" si="64"/>
        <v>45271</v>
      </c>
      <c r="K879" s="12">
        <v>45271</v>
      </c>
      <c r="L879" s="12">
        <v>45271</v>
      </c>
      <c r="M879" s="12" t="s">
        <v>3</v>
      </c>
      <c r="N879" s="11" t="s">
        <v>460</v>
      </c>
      <c r="O879" s="13" t="str">
        <f>IF(N879="","-",IFERROR(VLOOKUP(N879,'[1]All Route Non-Bailment V76'!$A:$H,6,0),VLOOKUP(N879,'[1]TTVT AAT PxP Bailment EDC V76'!$A:$H,6,0)))</f>
        <v>6 - 10</v>
      </c>
      <c r="P879" s="11">
        <v>1</v>
      </c>
      <c r="Q879" s="11" t="s">
        <v>3</v>
      </c>
      <c r="R879" s="11" t="s">
        <v>3</v>
      </c>
      <c r="S879" s="13" t="str">
        <f>IF(N879="","-",IFERROR(VLOOKUP(N879,'[1]All Route Non-Bailment V76'!$A:$AF,32,0),VLOOKUP(N879,'[1]TTVT AAT PxP Bailment EDC V76'!$A:$AC,29,0)))</f>
        <v>6W</v>
      </c>
      <c r="T879" s="11" t="s">
        <v>48</v>
      </c>
      <c r="U879" s="11" t="s">
        <v>250</v>
      </c>
      <c r="V879" s="14" t="s">
        <v>251</v>
      </c>
      <c r="W879" s="11" t="s">
        <v>252</v>
      </c>
      <c r="X879" s="15" t="s">
        <v>461</v>
      </c>
      <c r="Y879" s="15" t="s">
        <v>462</v>
      </c>
      <c r="Z879" s="16" t="s">
        <v>3</v>
      </c>
      <c r="AA879" s="16" t="s">
        <v>3</v>
      </c>
      <c r="AB879" s="16" t="s">
        <v>3</v>
      </c>
      <c r="AC879" s="16" t="s">
        <v>3</v>
      </c>
      <c r="AD879" s="15" t="s">
        <v>3</v>
      </c>
      <c r="AE879" s="15" t="s">
        <v>3</v>
      </c>
      <c r="AF879" s="16" t="s">
        <v>3</v>
      </c>
      <c r="AG879" s="16" t="s">
        <v>3</v>
      </c>
      <c r="AH879" s="16" t="s">
        <v>3</v>
      </c>
      <c r="AI879" s="16" t="s">
        <v>3</v>
      </c>
      <c r="AJ879" s="15" t="s">
        <v>3</v>
      </c>
      <c r="AK879" s="15" t="s">
        <v>3</v>
      </c>
      <c r="AL879" s="16" t="s">
        <v>3</v>
      </c>
      <c r="AM879" s="16" t="s">
        <v>3</v>
      </c>
      <c r="AN879" s="16" t="s">
        <v>3</v>
      </c>
      <c r="AO879" s="16" t="s">
        <v>3</v>
      </c>
      <c r="AP879" s="16" t="s">
        <v>189</v>
      </c>
      <c r="AQ879" s="16" t="s">
        <v>3</v>
      </c>
      <c r="AR879" s="16" t="s">
        <v>3</v>
      </c>
      <c r="AS879" s="16" t="s">
        <v>3</v>
      </c>
      <c r="AT879" s="16" t="s">
        <v>3</v>
      </c>
      <c r="AU879" s="11" t="s">
        <v>3</v>
      </c>
      <c r="AV879" s="11" t="s">
        <v>3</v>
      </c>
      <c r="AW879" s="11" t="s">
        <v>3</v>
      </c>
      <c r="AX879" s="17" t="str">
        <f>VLOOKUP(G879,'[1]JDA data'!$D:$E,2,0)</f>
        <v>TGA607</v>
      </c>
      <c r="AY879" s="17" t="b">
        <f t="shared" si="61"/>
        <v>1</v>
      </c>
      <c r="AZ879" s="17" t="str">
        <f t="shared" si="62"/>
        <v>PPGT</v>
      </c>
    </row>
    <row r="880" spans="1:52" s="18" customFormat="1" ht="16.5" customHeight="1" x14ac:dyDescent="0.35">
      <c r="A880" s="8" t="str">
        <f>IF(N880="","-",IFERROR(VLOOKUP(N880,'[1]All Route Non-Bailment V76'!$A:$H,5,0),VLOOKUP(N880,'[1]TTVT AAT PxP Bailment EDC V76'!$A:$H,5,0)))</f>
        <v>Non Bailment</v>
      </c>
      <c r="B880" s="9" t="str">
        <f t="shared" si="60"/>
        <v>Completed</v>
      </c>
      <c r="C880" s="10">
        <f t="shared" si="63"/>
        <v>879</v>
      </c>
      <c r="D880" s="11" t="s">
        <v>182</v>
      </c>
      <c r="E880" s="12" t="s">
        <v>44</v>
      </c>
      <c r="F880" s="11" t="s">
        <v>0</v>
      </c>
      <c r="G880" s="11">
        <v>4419112</v>
      </c>
      <c r="H880" s="13" t="str">
        <f>IF(N880="","-",IFERROR(VLOOKUP(N880,'[1]All Route Non-Bailment V76'!$A:$H,7,0),VLOOKUP(N880,'[1]TTVT AAT PxP Bailment EDC V76'!$A:$H,7,0)))</f>
        <v>One way</v>
      </c>
      <c r="I880" s="11" t="s">
        <v>45</v>
      </c>
      <c r="J880" s="12">
        <f t="shared" si="64"/>
        <v>45271</v>
      </c>
      <c r="K880" s="12">
        <v>45271</v>
      </c>
      <c r="L880" s="12">
        <v>45271</v>
      </c>
      <c r="M880" s="12" t="s">
        <v>3</v>
      </c>
      <c r="N880" s="11" t="s">
        <v>439</v>
      </c>
      <c r="O880" s="13" t="str">
        <f>IF(N880="","-",IFERROR(VLOOKUP(N880,'[1]All Route Non-Bailment V76'!$A:$H,6,0),VLOOKUP(N880,'[1]TTVT AAT PxP Bailment EDC V76'!$A:$H,6,0)))</f>
        <v>0 - 5</v>
      </c>
      <c r="P880" s="11">
        <v>1</v>
      </c>
      <c r="Q880" s="11" t="s">
        <v>3</v>
      </c>
      <c r="R880" s="11" t="s">
        <v>3</v>
      </c>
      <c r="S880" s="13" t="str">
        <f>IF(N880="","-",IFERROR(VLOOKUP(N880,'[1]All Route Non-Bailment V76'!$A:$AF,32,0),VLOOKUP(N880,'[1]TTVT AAT PxP Bailment EDC V76'!$A:$AC,29,0)))</f>
        <v>6W</v>
      </c>
      <c r="T880" s="11" t="s">
        <v>350</v>
      </c>
      <c r="U880" s="11" t="s">
        <v>351</v>
      </c>
      <c r="V880" s="14" t="s">
        <v>554</v>
      </c>
      <c r="W880" s="11" t="s">
        <v>555</v>
      </c>
      <c r="X880" s="15" t="s">
        <v>440</v>
      </c>
      <c r="Y880" s="15" t="s">
        <v>441</v>
      </c>
      <c r="Z880" s="16" t="s">
        <v>3</v>
      </c>
      <c r="AA880" s="16" t="s">
        <v>3</v>
      </c>
      <c r="AB880" s="16" t="s">
        <v>3</v>
      </c>
      <c r="AC880" s="16" t="s">
        <v>3</v>
      </c>
      <c r="AD880" s="15" t="s">
        <v>3</v>
      </c>
      <c r="AE880" s="15" t="s">
        <v>3</v>
      </c>
      <c r="AF880" s="16" t="s">
        <v>3</v>
      </c>
      <c r="AG880" s="16" t="s">
        <v>3</v>
      </c>
      <c r="AH880" s="16" t="s">
        <v>3</v>
      </c>
      <c r="AI880" s="16" t="s">
        <v>3</v>
      </c>
      <c r="AJ880" s="15" t="s">
        <v>3</v>
      </c>
      <c r="AK880" s="15" t="s">
        <v>3</v>
      </c>
      <c r="AL880" s="16" t="s">
        <v>3</v>
      </c>
      <c r="AM880" s="16" t="s">
        <v>3</v>
      </c>
      <c r="AN880" s="16" t="s">
        <v>3</v>
      </c>
      <c r="AO880" s="16" t="s">
        <v>3</v>
      </c>
      <c r="AP880" s="16" t="s">
        <v>189</v>
      </c>
      <c r="AQ880" s="16" t="s">
        <v>3</v>
      </c>
      <c r="AR880" s="16" t="s">
        <v>3</v>
      </c>
      <c r="AS880" s="16" t="s">
        <v>3</v>
      </c>
      <c r="AT880" s="16" t="s">
        <v>3</v>
      </c>
      <c r="AU880" s="11" t="s">
        <v>3</v>
      </c>
      <c r="AV880" s="11" t="s">
        <v>3</v>
      </c>
      <c r="AW880" s="11" t="s">
        <v>3</v>
      </c>
      <c r="AX880" s="17" t="str">
        <f>VLOOKUP(G880,'[1]JDA data'!$D:$E,2,0)</f>
        <v>TGA930</v>
      </c>
      <c r="AY880" s="17" t="b">
        <f t="shared" si="61"/>
        <v>1</v>
      </c>
      <c r="AZ880" s="17" t="str">
        <f t="shared" si="62"/>
        <v>PPGT</v>
      </c>
    </row>
    <row r="881" spans="1:52" s="18" customFormat="1" ht="16.5" customHeight="1" x14ac:dyDescent="0.35">
      <c r="A881" s="8" t="str">
        <f>IF(N881="","-",IFERROR(VLOOKUP(N881,'[1]All Route Non-Bailment V76'!$A:$H,5,0),VLOOKUP(N881,'[1]TTVT AAT PxP Bailment EDC V76'!$A:$H,5,0)))</f>
        <v>Non Bailment</v>
      </c>
      <c r="B881" s="9" t="str">
        <f t="shared" si="60"/>
        <v>Completed</v>
      </c>
      <c r="C881" s="10">
        <f t="shared" si="63"/>
        <v>880</v>
      </c>
      <c r="D881" s="11" t="s">
        <v>182</v>
      </c>
      <c r="E881" s="12" t="s">
        <v>44</v>
      </c>
      <c r="F881" s="11" t="s">
        <v>0</v>
      </c>
      <c r="G881" s="11">
        <v>4419120</v>
      </c>
      <c r="H881" s="13" t="str">
        <f>IF(N881="","-",IFERROR(VLOOKUP(N881,'[1]All Route Non-Bailment V76'!$A:$H,7,0),VLOOKUP(N881,'[1]TTVT AAT PxP Bailment EDC V76'!$A:$H,7,0)))</f>
        <v>One way</v>
      </c>
      <c r="I881" s="11" t="s">
        <v>45</v>
      </c>
      <c r="J881" s="12">
        <f t="shared" si="64"/>
        <v>45271</v>
      </c>
      <c r="K881" s="12">
        <v>45271</v>
      </c>
      <c r="L881" s="12">
        <v>45271</v>
      </c>
      <c r="M881" s="12" t="s">
        <v>3</v>
      </c>
      <c r="N881" s="11" t="s">
        <v>452</v>
      </c>
      <c r="O881" s="13" t="str">
        <f>IF(N881="","-",IFERROR(VLOOKUP(N881,'[1]All Route Non-Bailment V76'!$A:$H,6,0),VLOOKUP(N881,'[1]TTVT AAT PxP Bailment EDC V76'!$A:$H,6,0)))</f>
        <v>11 - 20</v>
      </c>
      <c r="P881" s="11">
        <v>1</v>
      </c>
      <c r="Q881" s="11" t="s">
        <v>3</v>
      </c>
      <c r="R881" s="11" t="s">
        <v>3</v>
      </c>
      <c r="S881" s="13" t="str">
        <f>IF(N881="","-",IFERROR(VLOOKUP(N881,'[1]All Route Non-Bailment V76'!$A:$AF,32,0),VLOOKUP(N881,'[1]TTVT AAT PxP Bailment EDC V76'!$A:$AC,29,0)))</f>
        <v>6W</v>
      </c>
      <c r="T881" s="11" t="s">
        <v>350</v>
      </c>
      <c r="U881" s="11" t="s">
        <v>351</v>
      </c>
      <c r="V881" s="14" t="s">
        <v>554</v>
      </c>
      <c r="W881" s="11" t="s">
        <v>555</v>
      </c>
      <c r="X881" s="15" t="s">
        <v>556</v>
      </c>
      <c r="Y881" s="15" t="s">
        <v>316</v>
      </c>
      <c r="Z881" s="16" t="s">
        <v>3</v>
      </c>
      <c r="AA881" s="16" t="s">
        <v>3</v>
      </c>
      <c r="AB881" s="16" t="s">
        <v>3</v>
      </c>
      <c r="AC881" s="16" t="s">
        <v>3</v>
      </c>
      <c r="AD881" s="15" t="s">
        <v>3</v>
      </c>
      <c r="AE881" s="15" t="s">
        <v>3</v>
      </c>
      <c r="AF881" s="16" t="s">
        <v>3</v>
      </c>
      <c r="AG881" s="16" t="s">
        <v>3</v>
      </c>
      <c r="AH881" s="16" t="s">
        <v>3</v>
      </c>
      <c r="AI881" s="16" t="s">
        <v>3</v>
      </c>
      <c r="AJ881" s="15" t="s">
        <v>3</v>
      </c>
      <c r="AK881" s="15" t="s">
        <v>3</v>
      </c>
      <c r="AL881" s="16" t="s">
        <v>3</v>
      </c>
      <c r="AM881" s="16" t="s">
        <v>3</v>
      </c>
      <c r="AN881" s="16" t="s">
        <v>3</v>
      </c>
      <c r="AO881" s="16" t="s">
        <v>3</v>
      </c>
      <c r="AP881" s="16" t="s">
        <v>189</v>
      </c>
      <c r="AQ881" s="16" t="s">
        <v>3</v>
      </c>
      <c r="AR881" s="16" t="s">
        <v>3</v>
      </c>
      <c r="AS881" s="16" t="s">
        <v>3</v>
      </c>
      <c r="AT881" s="16" t="s">
        <v>3</v>
      </c>
      <c r="AU881" s="11" t="s">
        <v>3</v>
      </c>
      <c r="AV881" s="11" t="s">
        <v>3</v>
      </c>
      <c r="AW881" s="11" t="s">
        <v>3</v>
      </c>
      <c r="AX881" s="17" t="str">
        <f>VLOOKUP(G881,'[1]JDA data'!$D:$E,2,0)</f>
        <v>TGA098</v>
      </c>
      <c r="AY881" s="17" t="b">
        <f t="shared" si="61"/>
        <v>1</v>
      </c>
      <c r="AZ881" s="17" t="str">
        <f t="shared" si="62"/>
        <v>PPGT</v>
      </c>
    </row>
    <row r="882" spans="1:52" s="18" customFormat="1" ht="16.5" customHeight="1" x14ac:dyDescent="0.35">
      <c r="A882" s="8" t="str">
        <f>IF(N882="","-",IFERROR(VLOOKUP(N882,'[1]All Route Non-Bailment V76'!$A:$H,5,0),VLOOKUP(N882,'[1]TTVT AAT PxP Bailment EDC V76'!$A:$H,5,0)))</f>
        <v>Non Bailment</v>
      </c>
      <c r="B882" s="9" t="str">
        <f t="shared" si="60"/>
        <v>Completed</v>
      </c>
      <c r="C882" s="10">
        <f t="shared" si="63"/>
        <v>881</v>
      </c>
      <c r="D882" s="11" t="s">
        <v>182</v>
      </c>
      <c r="E882" s="12" t="s">
        <v>44</v>
      </c>
      <c r="F882" s="11" t="s">
        <v>0</v>
      </c>
      <c r="G882" s="11">
        <v>4419121</v>
      </c>
      <c r="H882" s="13" t="str">
        <f>IF(N882="","-",IFERROR(VLOOKUP(N882,'[1]All Route Non-Bailment V76'!$A:$H,7,0),VLOOKUP(N882,'[1]TTVT AAT PxP Bailment EDC V76'!$A:$H,7,0)))</f>
        <v>One way</v>
      </c>
      <c r="I882" s="11" t="s">
        <v>45</v>
      </c>
      <c r="J882" s="12">
        <f t="shared" si="64"/>
        <v>45271</v>
      </c>
      <c r="K882" s="12">
        <v>45271</v>
      </c>
      <c r="L882" s="12">
        <v>45271</v>
      </c>
      <c r="M882" s="12" t="s">
        <v>3</v>
      </c>
      <c r="N882" s="11" t="s">
        <v>539</v>
      </c>
      <c r="O882" s="13" t="str">
        <f>IF(N882="","-",IFERROR(VLOOKUP(N882,'[1]All Route Non-Bailment V76'!$A:$H,6,0),VLOOKUP(N882,'[1]TTVT AAT PxP Bailment EDC V76'!$A:$H,6,0)))</f>
        <v>21 - 30</v>
      </c>
      <c r="P882" s="11">
        <v>1</v>
      </c>
      <c r="Q882" s="11" t="s">
        <v>3</v>
      </c>
      <c r="R882" s="11" t="s">
        <v>3</v>
      </c>
      <c r="S882" s="13" t="str">
        <f>IF(N882="","-",IFERROR(VLOOKUP(N882,'[1]All Route Non-Bailment V76'!$A:$AF,32,0),VLOOKUP(N882,'[1]TTVT AAT PxP Bailment EDC V76'!$A:$AC,29,0)))</f>
        <v>6W</v>
      </c>
      <c r="T882" s="11" t="s">
        <v>48</v>
      </c>
      <c r="U882" s="11" t="s">
        <v>223</v>
      </c>
      <c r="V882" s="14" t="s">
        <v>224</v>
      </c>
      <c r="W882" s="11" t="s">
        <v>225</v>
      </c>
      <c r="X882" s="15" t="s">
        <v>187</v>
      </c>
      <c r="Y882" s="15" t="s">
        <v>188</v>
      </c>
      <c r="Z882" s="16" t="s">
        <v>3</v>
      </c>
      <c r="AA882" s="16" t="s">
        <v>3</v>
      </c>
      <c r="AB882" s="16" t="s">
        <v>3</v>
      </c>
      <c r="AC882" s="16" t="s">
        <v>3</v>
      </c>
      <c r="AD882" s="15" t="s">
        <v>3</v>
      </c>
      <c r="AE882" s="15" t="s">
        <v>3</v>
      </c>
      <c r="AF882" s="16" t="s">
        <v>3</v>
      </c>
      <c r="AG882" s="16" t="s">
        <v>3</v>
      </c>
      <c r="AH882" s="16" t="s">
        <v>3</v>
      </c>
      <c r="AI882" s="16" t="s">
        <v>3</v>
      </c>
      <c r="AJ882" s="15" t="s">
        <v>3</v>
      </c>
      <c r="AK882" s="15" t="s">
        <v>3</v>
      </c>
      <c r="AL882" s="16" t="s">
        <v>3</v>
      </c>
      <c r="AM882" s="16" t="s">
        <v>3</v>
      </c>
      <c r="AN882" s="16" t="s">
        <v>3</v>
      </c>
      <c r="AO882" s="16" t="s">
        <v>3</v>
      </c>
      <c r="AP882" s="16" t="s">
        <v>189</v>
      </c>
      <c r="AQ882" s="16" t="s">
        <v>3</v>
      </c>
      <c r="AR882" s="16" t="s">
        <v>3</v>
      </c>
      <c r="AS882" s="16" t="s">
        <v>3</v>
      </c>
      <c r="AT882" s="16" t="s">
        <v>3</v>
      </c>
      <c r="AU882" s="11" t="s">
        <v>3</v>
      </c>
      <c r="AV882" s="11" t="s">
        <v>3</v>
      </c>
      <c r="AW882" s="11" t="s">
        <v>3</v>
      </c>
      <c r="AX882" s="17" t="str">
        <f>VLOOKUP(G882,'[1]JDA data'!$D:$E,2,0)</f>
        <v>TGA418</v>
      </c>
      <c r="AY882" s="17" t="b">
        <f t="shared" si="61"/>
        <v>1</v>
      </c>
      <c r="AZ882" s="17" t="str">
        <f t="shared" si="62"/>
        <v>PPGT</v>
      </c>
    </row>
    <row r="883" spans="1:52" s="18" customFormat="1" ht="16.5" customHeight="1" x14ac:dyDescent="0.35">
      <c r="A883" s="8" t="str">
        <f>IF(N883="","-",IFERROR(VLOOKUP(N883,'[1]All Route Non-Bailment V76'!$A:$H,5,0),VLOOKUP(N883,'[1]TTVT AAT PxP Bailment EDC V76'!$A:$H,5,0)))</f>
        <v>Non Bailment</v>
      </c>
      <c r="B883" s="9" t="str">
        <f t="shared" si="60"/>
        <v>Completed</v>
      </c>
      <c r="C883" s="10">
        <f t="shared" si="63"/>
        <v>882</v>
      </c>
      <c r="D883" s="11" t="s">
        <v>182</v>
      </c>
      <c r="E883" s="12" t="s">
        <v>44</v>
      </c>
      <c r="F883" s="11" t="s">
        <v>0</v>
      </c>
      <c r="G883" s="11">
        <v>4419122</v>
      </c>
      <c r="H883" s="13" t="str">
        <f>IF(N883="","-",IFERROR(VLOOKUP(N883,'[1]All Route Non-Bailment V76'!$A:$H,7,0),VLOOKUP(N883,'[1]TTVT AAT PxP Bailment EDC V76'!$A:$H,7,0)))</f>
        <v>One way</v>
      </c>
      <c r="I883" s="11" t="s">
        <v>45</v>
      </c>
      <c r="J883" s="12">
        <f t="shared" si="64"/>
        <v>45271</v>
      </c>
      <c r="K883" s="12">
        <v>45271</v>
      </c>
      <c r="L883" s="12">
        <v>45271</v>
      </c>
      <c r="M883" s="12" t="s">
        <v>3</v>
      </c>
      <c r="N883" s="11" t="s">
        <v>539</v>
      </c>
      <c r="O883" s="13" t="str">
        <f>IF(N883="","-",IFERROR(VLOOKUP(N883,'[1]All Route Non-Bailment V76'!$A:$H,6,0),VLOOKUP(N883,'[1]TTVT AAT PxP Bailment EDC V76'!$A:$H,6,0)))</f>
        <v>21 - 30</v>
      </c>
      <c r="P883" s="11">
        <v>1</v>
      </c>
      <c r="Q883" s="11" t="s">
        <v>3</v>
      </c>
      <c r="R883" s="11" t="s">
        <v>3</v>
      </c>
      <c r="S883" s="13" t="str">
        <f>IF(N883="","-",IFERROR(VLOOKUP(N883,'[1]All Route Non-Bailment V76'!$A:$AF,32,0),VLOOKUP(N883,'[1]TTVT AAT PxP Bailment EDC V76'!$A:$AC,29,0)))</f>
        <v>6W</v>
      </c>
      <c r="T883" s="11" t="s">
        <v>48</v>
      </c>
      <c r="U883" s="11" t="s">
        <v>207</v>
      </c>
      <c r="V883" s="14" t="s">
        <v>208</v>
      </c>
      <c r="W883" s="11" t="s">
        <v>209</v>
      </c>
      <c r="X883" s="15" t="s">
        <v>187</v>
      </c>
      <c r="Y883" s="15" t="s">
        <v>188</v>
      </c>
      <c r="Z883" s="16" t="s">
        <v>3</v>
      </c>
      <c r="AA883" s="16" t="s">
        <v>3</v>
      </c>
      <c r="AB883" s="16" t="s">
        <v>3</v>
      </c>
      <c r="AC883" s="16" t="s">
        <v>3</v>
      </c>
      <c r="AD883" s="15" t="s">
        <v>3</v>
      </c>
      <c r="AE883" s="15" t="s">
        <v>3</v>
      </c>
      <c r="AF883" s="16" t="s">
        <v>3</v>
      </c>
      <c r="AG883" s="16" t="s">
        <v>3</v>
      </c>
      <c r="AH883" s="16" t="s">
        <v>3</v>
      </c>
      <c r="AI883" s="16" t="s">
        <v>3</v>
      </c>
      <c r="AJ883" s="15" t="s">
        <v>3</v>
      </c>
      <c r="AK883" s="15" t="s">
        <v>3</v>
      </c>
      <c r="AL883" s="16" t="s">
        <v>3</v>
      </c>
      <c r="AM883" s="16" t="s">
        <v>3</v>
      </c>
      <c r="AN883" s="16" t="s">
        <v>3</v>
      </c>
      <c r="AO883" s="16" t="s">
        <v>3</v>
      </c>
      <c r="AP883" s="16" t="s">
        <v>189</v>
      </c>
      <c r="AQ883" s="16" t="s">
        <v>3</v>
      </c>
      <c r="AR883" s="16" t="s">
        <v>3</v>
      </c>
      <c r="AS883" s="16" t="s">
        <v>3</v>
      </c>
      <c r="AT883" s="16" t="s">
        <v>3</v>
      </c>
      <c r="AU883" s="11" t="s">
        <v>3</v>
      </c>
      <c r="AV883" s="11" t="s">
        <v>3</v>
      </c>
      <c r="AW883" s="11" t="s">
        <v>3</v>
      </c>
      <c r="AX883" s="17" t="str">
        <f>VLOOKUP(G883,'[1]JDA data'!$D:$E,2,0)</f>
        <v>TGA418</v>
      </c>
      <c r="AY883" s="17" t="b">
        <f t="shared" si="61"/>
        <v>1</v>
      </c>
      <c r="AZ883" s="17" t="str">
        <f t="shared" si="62"/>
        <v>PPGT</v>
      </c>
    </row>
    <row r="884" spans="1:52" s="18" customFormat="1" ht="16.5" customHeight="1" x14ac:dyDescent="0.35">
      <c r="A884" s="8" t="str">
        <f>IF(N884="","-",IFERROR(VLOOKUP(N884,'[1]All Route Non-Bailment V76'!$A:$H,5,0),VLOOKUP(N884,'[1]TTVT AAT PxP Bailment EDC V76'!$A:$H,5,0)))</f>
        <v>Non Bailment</v>
      </c>
      <c r="B884" s="9" t="str">
        <f t="shared" si="60"/>
        <v>Completed</v>
      </c>
      <c r="C884" s="10">
        <f t="shared" si="63"/>
        <v>883</v>
      </c>
      <c r="D884" s="11" t="s">
        <v>194</v>
      </c>
      <c r="E884" s="12" t="s">
        <v>44</v>
      </c>
      <c r="F884" s="11" t="s">
        <v>0</v>
      </c>
      <c r="G884" s="11">
        <v>4419123</v>
      </c>
      <c r="H884" s="13" t="str">
        <f>IF(N884="","-",IFERROR(VLOOKUP(N884,'[1]All Route Non-Bailment V76'!$A:$H,7,0),VLOOKUP(N884,'[1]TTVT AAT PxP Bailment EDC V76'!$A:$H,7,0)))</f>
        <v>One way</v>
      </c>
      <c r="I884" s="11" t="s">
        <v>45</v>
      </c>
      <c r="J884" s="12">
        <f t="shared" si="64"/>
        <v>45271</v>
      </c>
      <c r="K884" s="12">
        <v>45271</v>
      </c>
      <c r="L884" s="12">
        <v>45271</v>
      </c>
      <c r="M884" s="12" t="s">
        <v>3</v>
      </c>
      <c r="N884" s="11" t="s">
        <v>539</v>
      </c>
      <c r="O884" s="13" t="str">
        <f>IF(N884="","-",IFERROR(VLOOKUP(N884,'[1]All Route Non-Bailment V76'!$A:$H,6,0),VLOOKUP(N884,'[1]TTVT AAT PxP Bailment EDC V76'!$A:$H,6,0)))</f>
        <v>21 - 30</v>
      </c>
      <c r="P884" s="11">
        <v>1</v>
      </c>
      <c r="Q884" s="11" t="s">
        <v>3</v>
      </c>
      <c r="R884" s="11" t="s">
        <v>3</v>
      </c>
      <c r="S884" s="13" t="str">
        <f>IF(N884="","-",IFERROR(VLOOKUP(N884,'[1]All Route Non-Bailment V76'!$A:$AF,32,0),VLOOKUP(N884,'[1]TTVT AAT PxP Bailment EDC V76'!$A:$AC,29,0)))</f>
        <v>6W</v>
      </c>
      <c r="T884" s="11" t="s">
        <v>48</v>
      </c>
      <c r="U884" s="11" t="s">
        <v>195</v>
      </c>
      <c r="V884" s="14" t="s">
        <v>196</v>
      </c>
      <c r="W884" s="11" t="s">
        <v>197</v>
      </c>
      <c r="X884" s="15" t="s">
        <v>187</v>
      </c>
      <c r="Y884" s="15" t="s">
        <v>188</v>
      </c>
      <c r="Z884" s="16" t="s">
        <v>3</v>
      </c>
      <c r="AA884" s="16" t="s">
        <v>3</v>
      </c>
      <c r="AB884" s="16" t="s">
        <v>3</v>
      </c>
      <c r="AC884" s="16" t="s">
        <v>3</v>
      </c>
      <c r="AD884" s="15" t="s">
        <v>3</v>
      </c>
      <c r="AE884" s="15" t="s">
        <v>3</v>
      </c>
      <c r="AF884" s="16" t="s">
        <v>3</v>
      </c>
      <c r="AG884" s="16" t="s">
        <v>3</v>
      </c>
      <c r="AH884" s="16" t="s">
        <v>3</v>
      </c>
      <c r="AI884" s="16" t="s">
        <v>3</v>
      </c>
      <c r="AJ884" s="15" t="s">
        <v>3</v>
      </c>
      <c r="AK884" s="15" t="s">
        <v>3</v>
      </c>
      <c r="AL884" s="16" t="s">
        <v>3</v>
      </c>
      <c r="AM884" s="16" t="s">
        <v>3</v>
      </c>
      <c r="AN884" s="16" t="s">
        <v>3</v>
      </c>
      <c r="AO884" s="16" t="s">
        <v>3</v>
      </c>
      <c r="AP884" s="16" t="s">
        <v>189</v>
      </c>
      <c r="AQ884" s="16" t="s">
        <v>3</v>
      </c>
      <c r="AR884" s="16" t="s">
        <v>3</v>
      </c>
      <c r="AS884" s="16" t="s">
        <v>3</v>
      </c>
      <c r="AT884" s="16" t="s">
        <v>3</v>
      </c>
      <c r="AU884" s="11" t="s">
        <v>3</v>
      </c>
      <c r="AV884" s="11" t="s">
        <v>3</v>
      </c>
      <c r="AW884" s="11" t="s">
        <v>3</v>
      </c>
      <c r="AX884" s="17" t="str">
        <f>VLOOKUP(G884,'[1]JDA data'!$D:$E,2,0)</f>
        <v>TGA418</v>
      </c>
      <c r="AY884" s="17" t="b">
        <f t="shared" si="61"/>
        <v>1</v>
      </c>
      <c r="AZ884" s="17" t="str">
        <f t="shared" si="62"/>
        <v>SBA</v>
      </c>
    </row>
    <row r="885" spans="1:52" s="18" customFormat="1" ht="16.5" customHeight="1" x14ac:dyDescent="0.35">
      <c r="A885" s="8" t="str">
        <f>IF(N885="","-",IFERROR(VLOOKUP(N885,'[1]All Route Non-Bailment V76'!$A:$H,5,0),VLOOKUP(N885,'[1]TTVT AAT PxP Bailment EDC V76'!$A:$H,5,0)))</f>
        <v>Non Bailment</v>
      </c>
      <c r="B885" s="9" t="str">
        <f t="shared" si="60"/>
        <v>Completed</v>
      </c>
      <c r="C885" s="10">
        <f t="shared" si="63"/>
        <v>884</v>
      </c>
      <c r="D885" s="11" t="s">
        <v>182</v>
      </c>
      <c r="E885" s="12" t="s">
        <v>44</v>
      </c>
      <c r="F885" s="11" t="s">
        <v>0</v>
      </c>
      <c r="G885" s="11">
        <v>4419124</v>
      </c>
      <c r="H885" s="13" t="str">
        <f>IF(N885="","-",IFERROR(VLOOKUP(N885,'[1]All Route Non-Bailment V76'!$A:$H,7,0),VLOOKUP(N885,'[1]TTVT AAT PxP Bailment EDC V76'!$A:$H,7,0)))</f>
        <v>One way</v>
      </c>
      <c r="I885" s="11" t="s">
        <v>45</v>
      </c>
      <c r="J885" s="12">
        <f t="shared" si="64"/>
        <v>45271</v>
      </c>
      <c r="K885" s="12">
        <v>45271</v>
      </c>
      <c r="L885" s="12">
        <v>45271</v>
      </c>
      <c r="M885" s="12" t="s">
        <v>3</v>
      </c>
      <c r="N885" s="11" t="s">
        <v>490</v>
      </c>
      <c r="O885" s="13" t="str">
        <f>IF(N885="","-",IFERROR(VLOOKUP(N885,'[1]All Route Non-Bailment V76'!$A:$H,6,0),VLOOKUP(N885,'[1]TTVT AAT PxP Bailment EDC V76'!$A:$H,6,0)))</f>
        <v>21 - 30</v>
      </c>
      <c r="P885" s="11">
        <v>1</v>
      </c>
      <c r="Q885" s="11" t="s">
        <v>3</v>
      </c>
      <c r="R885" s="11" t="s">
        <v>3</v>
      </c>
      <c r="S885" s="13" t="str">
        <f>IF(N885="","-",IFERROR(VLOOKUP(N885,'[1]All Route Non-Bailment V76'!$A:$AF,32,0),VLOOKUP(N885,'[1]TTVT AAT PxP Bailment EDC V76'!$A:$AC,29,0)))</f>
        <v>6W</v>
      </c>
      <c r="T885" s="11" t="s">
        <v>48</v>
      </c>
      <c r="U885" s="11" t="s">
        <v>201</v>
      </c>
      <c r="V885" s="14" t="s">
        <v>202</v>
      </c>
      <c r="W885" s="11" t="s">
        <v>203</v>
      </c>
      <c r="X885" s="15" t="s">
        <v>305</v>
      </c>
      <c r="Y885" s="15" t="s">
        <v>306</v>
      </c>
      <c r="Z885" s="16" t="s">
        <v>3</v>
      </c>
      <c r="AA885" s="16" t="s">
        <v>3</v>
      </c>
      <c r="AB885" s="16" t="s">
        <v>3</v>
      </c>
      <c r="AC885" s="16" t="s">
        <v>3</v>
      </c>
      <c r="AD885" s="15" t="s">
        <v>3</v>
      </c>
      <c r="AE885" s="15" t="s">
        <v>3</v>
      </c>
      <c r="AF885" s="16" t="s">
        <v>3</v>
      </c>
      <c r="AG885" s="16" t="s">
        <v>3</v>
      </c>
      <c r="AH885" s="16" t="s">
        <v>3</v>
      </c>
      <c r="AI885" s="16" t="s">
        <v>3</v>
      </c>
      <c r="AJ885" s="15" t="s">
        <v>3</v>
      </c>
      <c r="AK885" s="15" t="s">
        <v>3</v>
      </c>
      <c r="AL885" s="16" t="s">
        <v>3</v>
      </c>
      <c r="AM885" s="16" t="s">
        <v>3</v>
      </c>
      <c r="AN885" s="16" t="s">
        <v>3</v>
      </c>
      <c r="AO885" s="16" t="s">
        <v>3</v>
      </c>
      <c r="AP885" s="16" t="s">
        <v>189</v>
      </c>
      <c r="AQ885" s="16" t="s">
        <v>3</v>
      </c>
      <c r="AR885" s="16" t="s">
        <v>3</v>
      </c>
      <c r="AS885" s="16" t="s">
        <v>3</v>
      </c>
      <c r="AT885" s="16" t="s">
        <v>3</v>
      </c>
      <c r="AU885" s="11" t="s">
        <v>3</v>
      </c>
      <c r="AV885" s="11" t="s">
        <v>3</v>
      </c>
      <c r="AW885" s="11" t="s">
        <v>3</v>
      </c>
      <c r="AX885" s="17" t="str">
        <f>VLOOKUP(G885,'[1]JDA data'!$D:$E,2,0)</f>
        <v>TGA066</v>
      </c>
      <c r="AY885" s="17" t="b">
        <f t="shared" si="61"/>
        <v>1</v>
      </c>
      <c r="AZ885" s="17" t="str">
        <f t="shared" si="62"/>
        <v>PPGT</v>
      </c>
    </row>
    <row r="886" spans="1:52" s="18" customFormat="1" ht="16.5" customHeight="1" x14ac:dyDescent="0.35">
      <c r="A886" s="8" t="str">
        <f>IF(N886="","-",IFERROR(VLOOKUP(N886,'[1]All Route Non-Bailment V76'!$A:$H,5,0),VLOOKUP(N886,'[1]TTVT AAT PxP Bailment EDC V76'!$A:$H,5,0)))</f>
        <v>Non Bailment</v>
      </c>
      <c r="B886" s="9" t="str">
        <f t="shared" si="60"/>
        <v>Completed</v>
      </c>
      <c r="C886" s="10">
        <f t="shared" si="63"/>
        <v>885</v>
      </c>
      <c r="D886" s="11" t="s">
        <v>182</v>
      </c>
      <c r="E886" s="12" t="s">
        <v>44</v>
      </c>
      <c r="F886" s="11" t="s">
        <v>0</v>
      </c>
      <c r="G886" s="11">
        <v>4419125</v>
      </c>
      <c r="H886" s="13" t="str">
        <f>IF(N886="","-",IFERROR(VLOOKUP(N886,'[1]All Route Non-Bailment V76'!$A:$H,7,0),VLOOKUP(N886,'[1]TTVT AAT PxP Bailment EDC V76'!$A:$H,7,0)))</f>
        <v>One way</v>
      </c>
      <c r="I886" s="11" t="s">
        <v>45</v>
      </c>
      <c r="J886" s="12">
        <f t="shared" si="64"/>
        <v>45271</v>
      </c>
      <c r="K886" s="12">
        <v>45271</v>
      </c>
      <c r="L886" s="12">
        <v>45271</v>
      </c>
      <c r="M886" s="12" t="s">
        <v>3</v>
      </c>
      <c r="N886" s="11" t="s">
        <v>490</v>
      </c>
      <c r="O886" s="13" t="str">
        <f>IF(N886="","-",IFERROR(VLOOKUP(N886,'[1]All Route Non-Bailment V76'!$A:$H,6,0),VLOOKUP(N886,'[1]TTVT AAT PxP Bailment EDC V76'!$A:$H,6,0)))</f>
        <v>21 - 30</v>
      </c>
      <c r="P886" s="11">
        <v>1</v>
      </c>
      <c r="Q886" s="11" t="s">
        <v>3</v>
      </c>
      <c r="R886" s="11" t="s">
        <v>3</v>
      </c>
      <c r="S886" s="13" t="str">
        <f>IF(N886="","-",IFERROR(VLOOKUP(N886,'[1]All Route Non-Bailment V76'!$A:$AF,32,0),VLOOKUP(N886,'[1]TTVT AAT PxP Bailment EDC V76'!$A:$AC,29,0)))</f>
        <v>6W</v>
      </c>
      <c r="T886" s="11" t="s">
        <v>48</v>
      </c>
      <c r="U886" s="11" t="s">
        <v>207</v>
      </c>
      <c r="V886" s="14" t="s">
        <v>208</v>
      </c>
      <c r="W886" s="11" t="s">
        <v>209</v>
      </c>
      <c r="X886" s="15" t="s">
        <v>305</v>
      </c>
      <c r="Y886" s="15" t="s">
        <v>306</v>
      </c>
      <c r="Z886" s="16" t="s">
        <v>3</v>
      </c>
      <c r="AA886" s="16" t="s">
        <v>3</v>
      </c>
      <c r="AB886" s="16" t="s">
        <v>3</v>
      </c>
      <c r="AC886" s="16" t="s">
        <v>3</v>
      </c>
      <c r="AD886" s="15" t="s">
        <v>3</v>
      </c>
      <c r="AE886" s="15" t="s">
        <v>3</v>
      </c>
      <c r="AF886" s="16" t="s">
        <v>3</v>
      </c>
      <c r="AG886" s="16" t="s">
        <v>3</v>
      </c>
      <c r="AH886" s="16" t="s">
        <v>3</v>
      </c>
      <c r="AI886" s="16" t="s">
        <v>3</v>
      </c>
      <c r="AJ886" s="15" t="s">
        <v>3</v>
      </c>
      <c r="AK886" s="15" t="s">
        <v>3</v>
      </c>
      <c r="AL886" s="16" t="s">
        <v>3</v>
      </c>
      <c r="AM886" s="16" t="s">
        <v>3</v>
      </c>
      <c r="AN886" s="16" t="s">
        <v>3</v>
      </c>
      <c r="AO886" s="16" t="s">
        <v>3</v>
      </c>
      <c r="AP886" s="16" t="s">
        <v>189</v>
      </c>
      <c r="AQ886" s="16" t="s">
        <v>3</v>
      </c>
      <c r="AR886" s="16" t="s">
        <v>3</v>
      </c>
      <c r="AS886" s="16" t="s">
        <v>3</v>
      </c>
      <c r="AT886" s="16" t="s">
        <v>3</v>
      </c>
      <c r="AU886" s="11" t="s">
        <v>3</v>
      </c>
      <c r="AV886" s="11" t="s">
        <v>3</v>
      </c>
      <c r="AW886" s="11" t="s">
        <v>3</v>
      </c>
      <c r="AX886" s="17" t="str">
        <f>VLOOKUP(G886,'[1]JDA data'!$D:$E,2,0)</f>
        <v>TGA066</v>
      </c>
      <c r="AY886" s="17" t="b">
        <f t="shared" si="61"/>
        <v>1</v>
      </c>
      <c r="AZ886" s="17" t="str">
        <f t="shared" si="62"/>
        <v>PPGT</v>
      </c>
    </row>
    <row r="887" spans="1:52" s="18" customFormat="1" ht="16.5" customHeight="1" x14ac:dyDescent="0.35">
      <c r="A887" s="8" t="str">
        <f>IF(N887="","-",IFERROR(VLOOKUP(N887,'[1]All Route Non-Bailment V76'!$A:$H,5,0),VLOOKUP(N887,'[1]TTVT AAT PxP Bailment EDC V76'!$A:$H,5,0)))</f>
        <v>Non Bailment</v>
      </c>
      <c r="B887" s="9" t="str">
        <f t="shared" si="60"/>
        <v>Completed</v>
      </c>
      <c r="C887" s="10">
        <f t="shared" si="63"/>
        <v>886</v>
      </c>
      <c r="D887" s="11" t="s">
        <v>182</v>
      </c>
      <c r="E887" s="12" t="s">
        <v>44</v>
      </c>
      <c r="F887" s="11" t="s">
        <v>0</v>
      </c>
      <c r="G887" s="11">
        <v>4419682</v>
      </c>
      <c r="H887" s="13" t="str">
        <f>IF(N887="","-",IFERROR(VLOOKUP(N887,'[1]All Route Non-Bailment V76'!$A:$H,7,0),VLOOKUP(N887,'[1]TTVT AAT PxP Bailment EDC V76'!$A:$H,7,0)))</f>
        <v>One way</v>
      </c>
      <c r="I887" s="11" t="s">
        <v>45</v>
      </c>
      <c r="J887" s="12">
        <f t="shared" si="64"/>
        <v>45271</v>
      </c>
      <c r="K887" s="12">
        <v>45271</v>
      </c>
      <c r="L887" s="12">
        <v>45271</v>
      </c>
      <c r="M887" s="12" t="s">
        <v>3</v>
      </c>
      <c r="N887" s="11" t="s">
        <v>539</v>
      </c>
      <c r="O887" s="13" t="str">
        <f>IF(N887="","-",IFERROR(VLOOKUP(N887,'[1]All Route Non-Bailment V76'!$A:$H,6,0),VLOOKUP(N887,'[1]TTVT AAT PxP Bailment EDC V76'!$A:$H,6,0)))</f>
        <v>21 - 30</v>
      </c>
      <c r="P887" s="11">
        <v>1</v>
      </c>
      <c r="Q887" s="11" t="s">
        <v>3</v>
      </c>
      <c r="R887" s="11" t="s">
        <v>3</v>
      </c>
      <c r="S887" s="13" t="str">
        <f>IF(N887="","-",IFERROR(VLOOKUP(N887,'[1]All Route Non-Bailment V76'!$A:$AF,32,0),VLOOKUP(N887,'[1]TTVT AAT PxP Bailment EDC V76'!$A:$AC,29,0)))</f>
        <v>6W</v>
      </c>
      <c r="T887" s="11" t="s">
        <v>48</v>
      </c>
      <c r="U887" s="11" t="s">
        <v>260</v>
      </c>
      <c r="V887" s="14" t="s">
        <v>261</v>
      </c>
      <c r="W887" s="11" t="s">
        <v>262</v>
      </c>
      <c r="X887" s="15" t="s">
        <v>187</v>
      </c>
      <c r="Y887" s="15" t="s">
        <v>188</v>
      </c>
      <c r="Z887" s="16" t="s">
        <v>3</v>
      </c>
      <c r="AA887" s="16" t="s">
        <v>3</v>
      </c>
      <c r="AB887" s="16" t="s">
        <v>3</v>
      </c>
      <c r="AC887" s="16" t="s">
        <v>3</v>
      </c>
      <c r="AD887" s="15" t="s">
        <v>3</v>
      </c>
      <c r="AE887" s="15" t="s">
        <v>3</v>
      </c>
      <c r="AF887" s="16" t="s">
        <v>3</v>
      </c>
      <c r="AG887" s="16" t="s">
        <v>3</v>
      </c>
      <c r="AH887" s="16" t="s">
        <v>3</v>
      </c>
      <c r="AI887" s="16" t="s">
        <v>3</v>
      </c>
      <c r="AJ887" s="15" t="s">
        <v>3</v>
      </c>
      <c r="AK887" s="15" t="s">
        <v>3</v>
      </c>
      <c r="AL887" s="16" t="s">
        <v>3</v>
      </c>
      <c r="AM887" s="16" t="s">
        <v>3</v>
      </c>
      <c r="AN887" s="16" t="s">
        <v>3</v>
      </c>
      <c r="AO887" s="16" t="s">
        <v>3</v>
      </c>
      <c r="AP887" s="16" t="s">
        <v>189</v>
      </c>
      <c r="AQ887" s="16" t="s">
        <v>3</v>
      </c>
      <c r="AR887" s="16" t="s">
        <v>3</v>
      </c>
      <c r="AS887" s="16" t="s">
        <v>3</v>
      </c>
      <c r="AT887" s="16" t="s">
        <v>3</v>
      </c>
      <c r="AU887" s="11" t="s">
        <v>3</v>
      </c>
      <c r="AV887" s="11" t="s">
        <v>3</v>
      </c>
      <c r="AW887" s="11" t="s">
        <v>3</v>
      </c>
      <c r="AX887" s="17" t="str">
        <f>VLOOKUP(G887,'[1]JDA data'!$D:$E,2,0)</f>
        <v>TGA418</v>
      </c>
      <c r="AY887" s="17" t="b">
        <f t="shared" si="61"/>
        <v>1</v>
      </c>
      <c r="AZ887" s="17" t="str">
        <f t="shared" si="62"/>
        <v>PPGT</v>
      </c>
    </row>
    <row r="888" spans="1:52" s="18" customFormat="1" ht="16.5" customHeight="1" x14ac:dyDescent="0.35">
      <c r="A888" s="8" t="str">
        <f>IF(N888="","-",IFERROR(VLOOKUP(N888,'[1]All Route Non-Bailment V76'!$A:$H,5,0),VLOOKUP(N888,'[1]TTVT AAT PxP Bailment EDC V76'!$A:$H,5,0)))</f>
        <v>Non Bailment</v>
      </c>
      <c r="B888" s="9" t="str">
        <f t="shared" si="60"/>
        <v>Completed</v>
      </c>
      <c r="C888" s="10">
        <f t="shared" si="63"/>
        <v>887</v>
      </c>
      <c r="D888" s="11" t="s">
        <v>190</v>
      </c>
      <c r="E888" s="12" t="s">
        <v>44</v>
      </c>
      <c r="F888" s="11" t="s">
        <v>0</v>
      </c>
      <c r="G888" s="11">
        <v>4419683</v>
      </c>
      <c r="H888" s="13" t="str">
        <f>IF(N888="","-",IFERROR(VLOOKUP(N888,'[1]All Route Non-Bailment V76'!$A:$H,7,0),VLOOKUP(N888,'[1]TTVT AAT PxP Bailment EDC V76'!$A:$H,7,0)))</f>
        <v>One way</v>
      </c>
      <c r="I888" s="11" t="s">
        <v>45</v>
      </c>
      <c r="J888" s="12">
        <f t="shared" si="64"/>
        <v>45271</v>
      </c>
      <c r="K888" s="12">
        <v>45271</v>
      </c>
      <c r="L888" s="12">
        <v>45271</v>
      </c>
      <c r="M888" s="12" t="s">
        <v>3</v>
      </c>
      <c r="N888" s="11" t="s">
        <v>539</v>
      </c>
      <c r="O888" s="13" t="str">
        <f>IF(N888="","-",IFERROR(VLOOKUP(N888,'[1]All Route Non-Bailment V76'!$A:$H,6,0),VLOOKUP(N888,'[1]TTVT AAT PxP Bailment EDC V76'!$A:$H,6,0)))</f>
        <v>21 - 30</v>
      </c>
      <c r="P888" s="11">
        <v>1</v>
      </c>
      <c r="Q888" s="11" t="s">
        <v>3</v>
      </c>
      <c r="R888" s="11" t="s">
        <v>3</v>
      </c>
      <c r="S888" s="13" t="str">
        <f>IF(N888="","-",IFERROR(VLOOKUP(N888,'[1]All Route Non-Bailment V76'!$A:$AF,32,0),VLOOKUP(N888,'[1]TTVT AAT PxP Bailment EDC V76'!$A:$AC,29,0)))</f>
        <v>6W</v>
      </c>
      <c r="T888" s="11" t="s">
        <v>48</v>
      </c>
      <c r="U888" s="11" t="s">
        <v>278</v>
      </c>
      <c r="V888" s="14" t="s">
        <v>279</v>
      </c>
      <c r="W888" s="11" t="s">
        <v>280</v>
      </c>
      <c r="X888" s="15" t="s">
        <v>187</v>
      </c>
      <c r="Y888" s="15" t="s">
        <v>188</v>
      </c>
      <c r="Z888" s="16" t="s">
        <v>3</v>
      </c>
      <c r="AA888" s="16" t="s">
        <v>3</v>
      </c>
      <c r="AB888" s="16" t="s">
        <v>3</v>
      </c>
      <c r="AC888" s="16" t="s">
        <v>3</v>
      </c>
      <c r="AD888" s="15" t="s">
        <v>3</v>
      </c>
      <c r="AE888" s="15" t="s">
        <v>3</v>
      </c>
      <c r="AF888" s="16" t="s">
        <v>3</v>
      </c>
      <c r="AG888" s="16" t="s">
        <v>3</v>
      </c>
      <c r="AH888" s="16" t="s">
        <v>3</v>
      </c>
      <c r="AI888" s="16" t="s">
        <v>3</v>
      </c>
      <c r="AJ888" s="15" t="s">
        <v>3</v>
      </c>
      <c r="AK888" s="15" t="s">
        <v>3</v>
      </c>
      <c r="AL888" s="16" t="s">
        <v>3</v>
      </c>
      <c r="AM888" s="16" t="s">
        <v>3</v>
      </c>
      <c r="AN888" s="16" t="s">
        <v>3</v>
      </c>
      <c r="AO888" s="16" t="s">
        <v>3</v>
      </c>
      <c r="AP888" s="16" t="s">
        <v>189</v>
      </c>
      <c r="AQ888" s="16" t="s">
        <v>3</v>
      </c>
      <c r="AR888" s="16" t="s">
        <v>3</v>
      </c>
      <c r="AS888" s="16" t="s">
        <v>3</v>
      </c>
      <c r="AT888" s="16" t="s">
        <v>3</v>
      </c>
      <c r="AU888" s="11" t="s">
        <v>3</v>
      </c>
      <c r="AV888" s="11" t="s">
        <v>3</v>
      </c>
      <c r="AW888" s="11" t="s">
        <v>3</v>
      </c>
      <c r="AX888" s="17" t="str">
        <f>VLOOKUP(G888,'[1]JDA data'!$D:$E,2,0)</f>
        <v>TGA418</v>
      </c>
      <c r="AY888" s="17" t="b">
        <f t="shared" si="61"/>
        <v>1</v>
      </c>
      <c r="AZ888" s="17" t="str">
        <f t="shared" si="62"/>
        <v>SPL</v>
      </c>
    </row>
    <row r="889" spans="1:52" s="18" customFormat="1" ht="16.5" customHeight="1" x14ac:dyDescent="0.35">
      <c r="A889" s="8" t="str">
        <f>IF(N889="","-",IFERROR(VLOOKUP(N889,'[1]All Route Non-Bailment V76'!$A:$H,5,0),VLOOKUP(N889,'[1]TTVT AAT PxP Bailment EDC V76'!$A:$H,5,0)))</f>
        <v>Non Bailment</v>
      </c>
      <c r="B889" s="9" t="str">
        <f t="shared" si="60"/>
        <v>Completed</v>
      </c>
      <c r="C889" s="10">
        <f t="shared" si="63"/>
        <v>888</v>
      </c>
      <c r="D889" s="11" t="s">
        <v>190</v>
      </c>
      <c r="E889" s="12" t="s">
        <v>44</v>
      </c>
      <c r="F889" s="11" t="s">
        <v>0</v>
      </c>
      <c r="G889" s="11">
        <v>4419684</v>
      </c>
      <c r="H889" s="13" t="str">
        <f>IF(N889="","-",IFERROR(VLOOKUP(N889,'[1]All Route Non-Bailment V76'!$A:$H,7,0),VLOOKUP(N889,'[1]TTVT AAT PxP Bailment EDC V76'!$A:$H,7,0)))</f>
        <v>One way</v>
      </c>
      <c r="I889" s="11" t="s">
        <v>45</v>
      </c>
      <c r="J889" s="12">
        <f t="shared" si="64"/>
        <v>45271</v>
      </c>
      <c r="K889" s="12">
        <v>45271</v>
      </c>
      <c r="L889" s="12">
        <v>45271</v>
      </c>
      <c r="M889" s="12" t="s">
        <v>3</v>
      </c>
      <c r="N889" s="11" t="s">
        <v>539</v>
      </c>
      <c r="O889" s="13" t="str">
        <f>IF(N889="","-",IFERROR(VLOOKUP(N889,'[1]All Route Non-Bailment V76'!$A:$H,6,0),VLOOKUP(N889,'[1]TTVT AAT PxP Bailment EDC V76'!$A:$H,6,0)))</f>
        <v>21 - 30</v>
      </c>
      <c r="P889" s="11">
        <v>1</v>
      </c>
      <c r="Q889" s="11" t="s">
        <v>3</v>
      </c>
      <c r="R889" s="11" t="s">
        <v>3</v>
      </c>
      <c r="S889" s="13" t="str">
        <f>IF(N889="","-",IFERROR(VLOOKUP(N889,'[1]All Route Non-Bailment V76'!$A:$AF,32,0),VLOOKUP(N889,'[1]TTVT AAT PxP Bailment EDC V76'!$A:$AC,29,0)))</f>
        <v>6W</v>
      </c>
      <c r="T889" s="11" t="s">
        <v>48</v>
      </c>
      <c r="U889" s="11" t="s">
        <v>236</v>
      </c>
      <c r="V889" s="14" t="s">
        <v>237</v>
      </c>
      <c r="W889" s="11" t="s">
        <v>238</v>
      </c>
      <c r="X889" s="15" t="s">
        <v>187</v>
      </c>
      <c r="Y889" s="15" t="s">
        <v>188</v>
      </c>
      <c r="Z889" s="16" t="s">
        <v>3</v>
      </c>
      <c r="AA889" s="16" t="s">
        <v>3</v>
      </c>
      <c r="AB889" s="16" t="s">
        <v>3</v>
      </c>
      <c r="AC889" s="16" t="s">
        <v>3</v>
      </c>
      <c r="AD889" s="15" t="s">
        <v>3</v>
      </c>
      <c r="AE889" s="15" t="s">
        <v>3</v>
      </c>
      <c r="AF889" s="16" t="s">
        <v>3</v>
      </c>
      <c r="AG889" s="16" t="s">
        <v>3</v>
      </c>
      <c r="AH889" s="16" t="s">
        <v>3</v>
      </c>
      <c r="AI889" s="16" t="s">
        <v>3</v>
      </c>
      <c r="AJ889" s="15" t="s">
        <v>3</v>
      </c>
      <c r="AK889" s="15" t="s">
        <v>3</v>
      </c>
      <c r="AL889" s="16" t="s">
        <v>3</v>
      </c>
      <c r="AM889" s="16" t="s">
        <v>3</v>
      </c>
      <c r="AN889" s="16" t="s">
        <v>3</v>
      </c>
      <c r="AO889" s="16" t="s">
        <v>3</v>
      </c>
      <c r="AP889" s="16" t="s">
        <v>189</v>
      </c>
      <c r="AQ889" s="16" t="s">
        <v>3</v>
      </c>
      <c r="AR889" s="16" t="s">
        <v>3</v>
      </c>
      <c r="AS889" s="16" t="s">
        <v>3</v>
      </c>
      <c r="AT889" s="16" t="s">
        <v>3</v>
      </c>
      <c r="AU889" s="11" t="s">
        <v>3</v>
      </c>
      <c r="AV889" s="11" t="s">
        <v>3</v>
      </c>
      <c r="AW889" s="11" t="s">
        <v>3</v>
      </c>
      <c r="AX889" s="17" t="str">
        <f>VLOOKUP(G889,'[1]JDA data'!$D:$E,2,0)</f>
        <v>TGA418</v>
      </c>
      <c r="AY889" s="17" t="b">
        <f t="shared" si="61"/>
        <v>1</v>
      </c>
      <c r="AZ889" s="17" t="str">
        <f t="shared" si="62"/>
        <v>SPL</v>
      </c>
    </row>
    <row r="890" spans="1:52" s="18" customFormat="1" ht="16.5" customHeight="1" x14ac:dyDescent="0.35">
      <c r="A890" s="8" t="str">
        <f>IF(N890="","-",IFERROR(VLOOKUP(N890,'[1]All Route Non-Bailment V76'!$A:$H,5,0),VLOOKUP(N890,'[1]TTVT AAT PxP Bailment EDC V76'!$A:$H,5,0)))</f>
        <v>Non Bailment</v>
      </c>
      <c r="B890" s="9" t="str">
        <f t="shared" si="60"/>
        <v>Completed</v>
      </c>
      <c r="C890" s="10">
        <f t="shared" si="63"/>
        <v>889</v>
      </c>
      <c r="D890" s="11" t="s">
        <v>182</v>
      </c>
      <c r="E890" s="12" t="s">
        <v>44</v>
      </c>
      <c r="F890" s="11" t="s">
        <v>0</v>
      </c>
      <c r="G890" s="11">
        <v>4419685</v>
      </c>
      <c r="H890" s="13" t="str">
        <f>IF(N890="","-",IFERROR(VLOOKUP(N890,'[1]All Route Non-Bailment V76'!$A:$H,7,0),VLOOKUP(N890,'[1]TTVT AAT PxP Bailment EDC V76'!$A:$H,7,0)))</f>
        <v>One way</v>
      </c>
      <c r="I890" s="11" t="s">
        <v>45</v>
      </c>
      <c r="J890" s="12">
        <f t="shared" si="64"/>
        <v>45271</v>
      </c>
      <c r="K890" s="12">
        <v>45271</v>
      </c>
      <c r="L890" s="12">
        <v>45271</v>
      </c>
      <c r="M890" s="12" t="s">
        <v>3</v>
      </c>
      <c r="N890" s="11" t="s">
        <v>539</v>
      </c>
      <c r="O890" s="13" t="str">
        <f>IF(N890="","-",IFERROR(VLOOKUP(N890,'[1]All Route Non-Bailment V76'!$A:$H,6,0),VLOOKUP(N890,'[1]TTVT AAT PxP Bailment EDC V76'!$A:$H,6,0)))</f>
        <v>21 - 30</v>
      </c>
      <c r="P890" s="11">
        <v>1</v>
      </c>
      <c r="Q890" s="11" t="s">
        <v>3</v>
      </c>
      <c r="R890" s="11" t="s">
        <v>3</v>
      </c>
      <c r="S890" s="13" t="str">
        <f>IF(N890="","-",IFERROR(VLOOKUP(N890,'[1]All Route Non-Bailment V76'!$A:$AF,32,0),VLOOKUP(N890,'[1]TTVT AAT PxP Bailment EDC V76'!$A:$AC,29,0)))</f>
        <v>6W</v>
      </c>
      <c r="T890" s="11" t="s">
        <v>48</v>
      </c>
      <c r="U890" s="11" t="s">
        <v>233</v>
      </c>
      <c r="V890" s="14" t="s">
        <v>234</v>
      </c>
      <c r="W890" s="11" t="s">
        <v>235</v>
      </c>
      <c r="X890" s="15" t="s">
        <v>187</v>
      </c>
      <c r="Y890" s="15" t="s">
        <v>188</v>
      </c>
      <c r="Z890" s="16" t="s">
        <v>3</v>
      </c>
      <c r="AA890" s="16" t="s">
        <v>3</v>
      </c>
      <c r="AB890" s="16" t="s">
        <v>3</v>
      </c>
      <c r="AC890" s="16" t="s">
        <v>3</v>
      </c>
      <c r="AD890" s="15" t="s">
        <v>3</v>
      </c>
      <c r="AE890" s="15" t="s">
        <v>3</v>
      </c>
      <c r="AF890" s="16" t="s">
        <v>3</v>
      </c>
      <c r="AG890" s="16" t="s">
        <v>3</v>
      </c>
      <c r="AH890" s="16" t="s">
        <v>3</v>
      </c>
      <c r="AI890" s="16" t="s">
        <v>3</v>
      </c>
      <c r="AJ890" s="15" t="s">
        <v>3</v>
      </c>
      <c r="AK890" s="15" t="s">
        <v>3</v>
      </c>
      <c r="AL890" s="16" t="s">
        <v>3</v>
      </c>
      <c r="AM890" s="16" t="s">
        <v>3</v>
      </c>
      <c r="AN890" s="16" t="s">
        <v>3</v>
      </c>
      <c r="AO890" s="16" t="s">
        <v>3</v>
      </c>
      <c r="AP890" s="16" t="s">
        <v>189</v>
      </c>
      <c r="AQ890" s="16" t="s">
        <v>3</v>
      </c>
      <c r="AR890" s="16" t="s">
        <v>3</v>
      </c>
      <c r="AS890" s="16" t="s">
        <v>3</v>
      </c>
      <c r="AT890" s="16" t="s">
        <v>3</v>
      </c>
      <c r="AU890" s="11" t="s">
        <v>3</v>
      </c>
      <c r="AV890" s="11" t="s">
        <v>3</v>
      </c>
      <c r="AW890" s="11" t="s">
        <v>3</v>
      </c>
      <c r="AX890" s="17" t="str">
        <f>VLOOKUP(G890,'[1]JDA data'!$D:$E,2,0)</f>
        <v>TGA418</v>
      </c>
      <c r="AY890" s="17" t="b">
        <f t="shared" si="61"/>
        <v>1</v>
      </c>
      <c r="AZ890" s="17" t="str">
        <f t="shared" si="62"/>
        <v>PPGT</v>
      </c>
    </row>
    <row r="891" spans="1:52" s="18" customFormat="1" ht="16.5" customHeight="1" x14ac:dyDescent="0.35">
      <c r="A891" s="8" t="str">
        <f>IF(N891="","-",IFERROR(VLOOKUP(N891,'[1]All Route Non-Bailment V76'!$A:$H,5,0),VLOOKUP(N891,'[1]TTVT AAT PxP Bailment EDC V76'!$A:$H,5,0)))</f>
        <v>Non Bailment</v>
      </c>
      <c r="B891" s="9" t="str">
        <f t="shared" si="60"/>
        <v>Completed</v>
      </c>
      <c r="C891" s="10">
        <f t="shared" si="63"/>
        <v>890</v>
      </c>
      <c r="D891" s="11" t="s">
        <v>182</v>
      </c>
      <c r="E891" s="12" t="s">
        <v>44</v>
      </c>
      <c r="F891" s="11" t="s">
        <v>0</v>
      </c>
      <c r="G891" s="11">
        <v>4419686</v>
      </c>
      <c r="H891" s="13" t="str">
        <f>IF(N891="","-",IFERROR(VLOOKUP(N891,'[1]All Route Non-Bailment V76'!$A:$H,7,0),VLOOKUP(N891,'[1]TTVT AAT PxP Bailment EDC V76'!$A:$H,7,0)))</f>
        <v>One way</v>
      </c>
      <c r="I891" s="11" t="s">
        <v>45</v>
      </c>
      <c r="J891" s="12">
        <f t="shared" si="64"/>
        <v>45271</v>
      </c>
      <c r="K891" s="12">
        <v>45271</v>
      </c>
      <c r="L891" s="12">
        <v>45271</v>
      </c>
      <c r="M891" s="12" t="s">
        <v>3</v>
      </c>
      <c r="N891" s="11" t="s">
        <v>557</v>
      </c>
      <c r="O891" s="13" t="str">
        <f>IF(N891="","-",IFERROR(VLOOKUP(N891,'[1]All Route Non-Bailment V76'!$A:$H,6,0),VLOOKUP(N891,'[1]TTVT AAT PxP Bailment EDC V76'!$A:$H,6,0)))</f>
        <v>11 - 20</v>
      </c>
      <c r="P891" s="11">
        <v>1</v>
      </c>
      <c r="Q891" s="11" t="s">
        <v>3</v>
      </c>
      <c r="R891" s="11" t="s">
        <v>3</v>
      </c>
      <c r="S891" s="13" t="str">
        <f>IF(N891="","-",IFERROR(VLOOKUP(N891,'[1]All Route Non-Bailment V76'!$A:$AF,32,0),VLOOKUP(N891,'[1]TTVT AAT PxP Bailment EDC V76'!$A:$AC,29,0)))</f>
        <v>6W</v>
      </c>
      <c r="T891" s="11" t="s">
        <v>48</v>
      </c>
      <c r="U891" s="11" t="s">
        <v>184</v>
      </c>
      <c r="V891" s="14" t="s">
        <v>185</v>
      </c>
      <c r="W891" s="11" t="s">
        <v>186</v>
      </c>
      <c r="X891" s="15" t="s">
        <v>558</v>
      </c>
      <c r="Y891" s="15" t="s">
        <v>559</v>
      </c>
      <c r="Z891" s="16" t="s">
        <v>3</v>
      </c>
      <c r="AA891" s="16" t="s">
        <v>3</v>
      </c>
      <c r="AB891" s="16" t="s">
        <v>3</v>
      </c>
      <c r="AC891" s="16" t="s">
        <v>3</v>
      </c>
      <c r="AD891" s="15" t="s">
        <v>3</v>
      </c>
      <c r="AE891" s="15" t="s">
        <v>3</v>
      </c>
      <c r="AF891" s="16" t="s">
        <v>3</v>
      </c>
      <c r="AG891" s="16" t="s">
        <v>3</v>
      </c>
      <c r="AH891" s="16" t="s">
        <v>3</v>
      </c>
      <c r="AI891" s="16" t="s">
        <v>3</v>
      </c>
      <c r="AJ891" s="15" t="s">
        <v>3</v>
      </c>
      <c r="AK891" s="15" t="s">
        <v>3</v>
      </c>
      <c r="AL891" s="16" t="s">
        <v>3</v>
      </c>
      <c r="AM891" s="16" t="s">
        <v>3</v>
      </c>
      <c r="AN891" s="16" t="s">
        <v>3</v>
      </c>
      <c r="AO891" s="16" t="s">
        <v>3</v>
      </c>
      <c r="AP891" s="16" t="s">
        <v>189</v>
      </c>
      <c r="AQ891" s="16" t="s">
        <v>3</v>
      </c>
      <c r="AR891" s="16" t="s">
        <v>3</v>
      </c>
      <c r="AS891" s="16" t="s">
        <v>3</v>
      </c>
      <c r="AT891" s="16" t="s">
        <v>3</v>
      </c>
      <c r="AU891" s="11" t="s">
        <v>3</v>
      </c>
      <c r="AV891" s="11" t="s">
        <v>3</v>
      </c>
      <c r="AW891" s="11" t="s">
        <v>3</v>
      </c>
      <c r="AX891" s="17" t="str">
        <f>VLOOKUP(G891,'[1]JDA data'!$D:$E,2,0)</f>
        <v>TGA748</v>
      </c>
      <c r="AY891" s="17" t="b">
        <f t="shared" si="61"/>
        <v>1</v>
      </c>
      <c r="AZ891" s="17" t="str">
        <f t="shared" si="62"/>
        <v>PPGT</v>
      </c>
    </row>
    <row r="892" spans="1:52" s="18" customFormat="1" ht="16.5" customHeight="1" x14ac:dyDescent="0.35">
      <c r="A892" s="8" t="str">
        <f>IF(N892="","-",IFERROR(VLOOKUP(N892,'[1]All Route Non-Bailment V76'!$A:$H,5,0),VLOOKUP(N892,'[1]TTVT AAT PxP Bailment EDC V76'!$A:$H,5,0)))</f>
        <v>Non Bailment</v>
      </c>
      <c r="B892" s="9" t="str">
        <f t="shared" si="60"/>
        <v>Completed</v>
      </c>
      <c r="C892" s="10">
        <f t="shared" si="63"/>
        <v>891</v>
      </c>
      <c r="D892" s="11" t="s">
        <v>182</v>
      </c>
      <c r="E892" s="12" t="s">
        <v>44</v>
      </c>
      <c r="F892" s="11" t="s">
        <v>0</v>
      </c>
      <c r="G892" s="11">
        <v>4419687</v>
      </c>
      <c r="H892" s="13" t="str">
        <f>IF(N892="","-",IFERROR(VLOOKUP(N892,'[1]All Route Non-Bailment V76'!$A:$H,7,0),VLOOKUP(N892,'[1]TTVT AAT PxP Bailment EDC V76'!$A:$H,7,0)))</f>
        <v>One way</v>
      </c>
      <c r="I892" s="11" t="s">
        <v>45</v>
      </c>
      <c r="J892" s="12">
        <f t="shared" si="64"/>
        <v>45271</v>
      </c>
      <c r="K892" s="12">
        <v>45271</v>
      </c>
      <c r="L892" s="12">
        <v>45271</v>
      </c>
      <c r="M892" s="12" t="s">
        <v>3</v>
      </c>
      <c r="N892" s="11" t="s">
        <v>528</v>
      </c>
      <c r="O892" s="13" t="str">
        <f>IF(N892="","-",IFERROR(VLOOKUP(N892,'[1]All Route Non-Bailment V76'!$A:$H,6,0),VLOOKUP(N892,'[1]TTVT AAT PxP Bailment EDC V76'!$A:$H,6,0)))</f>
        <v>6 - 10</v>
      </c>
      <c r="P892" s="11">
        <v>1</v>
      </c>
      <c r="Q892" s="11" t="s">
        <v>3</v>
      </c>
      <c r="R892" s="11" t="s">
        <v>3</v>
      </c>
      <c r="S892" s="13" t="str">
        <f>IF(N892="","-",IFERROR(VLOOKUP(N892,'[1]All Route Non-Bailment V76'!$A:$AF,32,0),VLOOKUP(N892,'[1]TTVT AAT PxP Bailment EDC V76'!$A:$AC,29,0)))</f>
        <v>6W</v>
      </c>
      <c r="T892" s="11" t="s">
        <v>48</v>
      </c>
      <c r="U892" s="11" t="s">
        <v>223</v>
      </c>
      <c r="V892" s="14" t="s">
        <v>224</v>
      </c>
      <c r="W892" s="11" t="s">
        <v>225</v>
      </c>
      <c r="X892" s="15" t="s">
        <v>311</v>
      </c>
      <c r="Y892" s="15" t="s">
        <v>312</v>
      </c>
      <c r="Z892" s="16" t="s">
        <v>3</v>
      </c>
      <c r="AA892" s="16" t="s">
        <v>3</v>
      </c>
      <c r="AB892" s="16" t="s">
        <v>3</v>
      </c>
      <c r="AC892" s="16" t="s">
        <v>3</v>
      </c>
      <c r="AD892" s="15" t="s">
        <v>3</v>
      </c>
      <c r="AE892" s="15" t="s">
        <v>3</v>
      </c>
      <c r="AF892" s="16" t="s">
        <v>3</v>
      </c>
      <c r="AG892" s="16" t="s">
        <v>3</v>
      </c>
      <c r="AH892" s="16" t="s">
        <v>3</v>
      </c>
      <c r="AI892" s="16" t="s">
        <v>3</v>
      </c>
      <c r="AJ892" s="15" t="s">
        <v>3</v>
      </c>
      <c r="AK892" s="15" t="s">
        <v>3</v>
      </c>
      <c r="AL892" s="16" t="s">
        <v>3</v>
      </c>
      <c r="AM892" s="16" t="s">
        <v>3</v>
      </c>
      <c r="AN892" s="16" t="s">
        <v>3</v>
      </c>
      <c r="AO892" s="16" t="s">
        <v>3</v>
      </c>
      <c r="AP892" s="16" t="s">
        <v>189</v>
      </c>
      <c r="AQ892" s="16" t="s">
        <v>3</v>
      </c>
      <c r="AR892" s="16" t="s">
        <v>3</v>
      </c>
      <c r="AS892" s="16" t="s">
        <v>3</v>
      </c>
      <c r="AT892" s="16" t="s">
        <v>3</v>
      </c>
      <c r="AU892" s="11" t="s">
        <v>3</v>
      </c>
      <c r="AV892" s="11" t="s">
        <v>3</v>
      </c>
      <c r="AW892" s="11" t="s">
        <v>3</v>
      </c>
      <c r="AX892" s="17" t="str">
        <f>VLOOKUP(G892,'[1]JDA data'!$D:$E,2,0)</f>
        <v>TGA469</v>
      </c>
      <c r="AY892" s="17" t="b">
        <f t="shared" si="61"/>
        <v>1</v>
      </c>
      <c r="AZ892" s="17" t="str">
        <f t="shared" si="62"/>
        <v>PPGT</v>
      </c>
    </row>
    <row r="893" spans="1:52" s="18" customFormat="1" ht="16.5" customHeight="1" x14ac:dyDescent="0.35">
      <c r="A893" s="8" t="str">
        <f>IF(N893="","-",IFERROR(VLOOKUP(N893,'[1]All Route Non-Bailment V76'!$A:$H,5,0),VLOOKUP(N893,'[1]TTVT AAT PxP Bailment EDC V76'!$A:$H,5,0)))</f>
        <v>Non Bailment</v>
      </c>
      <c r="B893" s="9" t="str">
        <f t="shared" si="60"/>
        <v>Completed</v>
      </c>
      <c r="C893" s="10">
        <f t="shared" si="63"/>
        <v>892</v>
      </c>
      <c r="D893" s="11" t="s">
        <v>194</v>
      </c>
      <c r="E893" s="12" t="s">
        <v>44</v>
      </c>
      <c r="F893" s="11" t="s">
        <v>0</v>
      </c>
      <c r="G893" s="11">
        <v>4419688</v>
      </c>
      <c r="H893" s="13" t="str">
        <f>IF(N893="","-",IFERROR(VLOOKUP(N893,'[1]All Route Non-Bailment V76'!$A:$H,7,0),VLOOKUP(N893,'[1]TTVT AAT PxP Bailment EDC V76'!$A:$H,7,0)))</f>
        <v>One way</v>
      </c>
      <c r="I893" s="11" t="s">
        <v>45</v>
      </c>
      <c r="J893" s="12">
        <f t="shared" si="64"/>
        <v>45271</v>
      </c>
      <c r="K893" s="12">
        <v>45271</v>
      </c>
      <c r="L893" s="12">
        <v>45271</v>
      </c>
      <c r="M893" s="12" t="s">
        <v>3</v>
      </c>
      <c r="N893" s="11" t="s">
        <v>539</v>
      </c>
      <c r="O893" s="13" t="str">
        <f>IF(N893="","-",IFERROR(VLOOKUP(N893,'[1]All Route Non-Bailment V76'!$A:$H,6,0),VLOOKUP(N893,'[1]TTVT AAT PxP Bailment EDC V76'!$A:$H,6,0)))</f>
        <v>21 - 30</v>
      </c>
      <c r="P893" s="11">
        <v>1</v>
      </c>
      <c r="Q893" s="11" t="s">
        <v>3</v>
      </c>
      <c r="R893" s="11" t="s">
        <v>3</v>
      </c>
      <c r="S893" s="13" t="str">
        <f>IF(N893="","-",IFERROR(VLOOKUP(N893,'[1]All Route Non-Bailment V76'!$A:$AF,32,0),VLOOKUP(N893,'[1]TTVT AAT PxP Bailment EDC V76'!$A:$AC,29,0)))</f>
        <v>6W</v>
      </c>
      <c r="T893" s="11" t="s">
        <v>48</v>
      </c>
      <c r="U893" s="11" t="s">
        <v>195</v>
      </c>
      <c r="V893" s="14" t="s">
        <v>196</v>
      </c>
      <c r="W893" s="11" t="s">
        <v>197</v>
      </c>
      <c r="X893" s="15" t="s">
        <v>187</v>
      </c>
      <c r="Y893" s="15" t="s">
        <v>188</v>
      </c>
      <c r="Z893" s="16" t="s">
        <v>3</v>
      </c>
      <c r="AA893" s="16" t="s">
        <v>3</v>
      </c>
      <c r="AB893" s="16" t="s">
        <v>3</v>
      </c>
      <c r="AC893" s="16" t="s">
        <v>3</v>
      </c>
      <c r="AD893" s="15" t="s">
        <v>3</v>
      </c>
      <c r="AE893" s="15" t="s">
        <v>3</v>
      </c>
      <c r="AF893" s="16" t="s">
        <v>3</v>
      </c>
      <c r="AG893" s="16" t="s">
        <v>3</v>
      </c>
      <c r="AH893" s="16" t="s">
        <v>3</v>
      </c>
      <c r="AI893" s="16" t="s">
        <v>3</v>
      </c>
      <c r="AJ893" s="15" t="s">
        <v>3</v>
      </c>
      <c r="AK893" s="15" t="s">
        <v>3</v>
      </c>
      <c r="AL893" s="16" t="s">
        <v>3</v>
      </c>
      <c r="AM893" s="16" t="s">
        <v>3</v>
      </c>
      <c r="AN893" s="16" t="s">
        <v>3</v>
      </c>
      <c r="AO893" s="16" t="s">
        <v>3</v>
      </c>
      <c r="AP893" s="16" t="s">
        <v>189</v>
      </c>
      <c r="AQ893" s="16" t="s">
        <v>3</v>
      </c>
      <c r="AR893" s="16" t="s">
        <v>3</v>
      </c>
      <c r="AS893" s="16" t="s">
        <v>3</v>
      </c>
      <c r="AT893" s="16" t="s">
        <v>3</v>
      </c>
      <c r="AU893" s="11" t="s">
        <v>3</v>
      </c>
      <c r="AV893" s="11" t="s">
        <v>3</v>
      </c>
      <c r="AW893" s="11" t="s">
        <v>3</v>
      </c>
      <c r="AX893" s="17" t="str">
        <f>VLOOKUP(G893,'[1]JDA data'!$D:$E,2,0)</f>
        <v>TGA418</v>
      </c>
      <c r="AY893" s="17" t="b">
        <f t="shared" si="61"/>
        <v>1</v>
      </c>
      <c r="AZ893" s="17" t="str">
        <f t="shared" si="62"/>
        <v>SBA</v>
      </c>
    </row>
    <row r="894" spans="1:52" s="18" customFormat="1" ht="16.5" customHeight="1" x14ac:dyDescent="0.35">
      <c r="A894" s="8" t="str">
        <f>IF(N894="","-",IFERROR(VLOOKUP(N894,'[1]All Route Non-Bailment V76'!$A:$H,5,0),VLOOKUP(N894,'[1]TTVT AAT PxP Bailment EDC V76'!$A:$H,5,0)))</f>
        <v>Non Bailment</v>
      </c>
      <c r="B894" s="9" t="str">
        <f t="shared" si="60"/>
        <v>Completed</v>
      </c>
      <c r="C894" s="10">
        <f t="shared" si="63"/>
        <v>893</v>
      </c>
      <c r="D894" s="11" t="s">
        <v>182</v>
      </c>
      <c r="E894" s="12" t="s">
        <v>44</v>
      </c>
      <c r="F894" s="11" t="s">
        <v>0</v>
      </c>
      <c r="G894" s="11">
        <v>4419689</v>
      </c>
      <c r="H894" s="13" t="str">
        <f>IF(N894="","-",IFERROR(VLOOKUP(N894,'[1]All Route Non-Bailment V76'!$A:$H,7,0),VLOOKUP(N894,'[1]TTVT AAT PxP Bailment EDC V76'!$A:$H,7,0)))</f>
        <v>One way</v>
      </c>
      <c r="I894" s="11" t="s">
        <v>45</v>
      </c>
      <c r="J894" s="12">
        <f t="shared" si="64"/>
        <v>45271</v>
      </c>
      <c r="K894" s="12">
        <v>45271</v>
      </c>
      <c r="L894" s="12">
        <v>45271</v>
      </c>
      <c r="M894" s="12" t="s">
        <v>3</v>
      </c>
      <c r="N894" s="11" t="s">
        <v>539</v>
      </c>
      <c r="O894" s="13" t="str">
        <f>IF(N894="","-",IFERROR(VLOOKUP(N894,'[1]All Route Non-Bailment V76'!$A:$H,6,0),VLOOKUP(N894,'[1]TTVT AAT PxP Bailment EDC V76'!$A:$H,6,0)))</f>
        <v>21 - 30</v>
      </c>
      <c r="P894" s="11">
        <v>1</v>
      </c>
      <c r="Q894" s="11" t="s">
        <v>3</v>
      </c>
      <c r="R894" s="11" t="s">
        <v>3</v>
      </c>
      <c r="S894" s="13" t="str">
        <f>IF(N894="","-",IFERROR(VLOOKUP(N894,'[1]All Route Non-Bailment V76'!$A:$AF,32,0),VLOOKUP(N894,'[1]TTVT AAT PxP Bailment EDC V76'!$A:$AC,29,0)))</f>
        <v>6W</v>
      </c>
      <c r="T894" s="11" t="s">
        <v>48</v>
      </c>
      <c r="U894" s="11" t="s">
        <v>233</v>
      </c>
      <c r="V894" s="14" t="s">
        <v>234</v>
      </c>
      <c r="W894" s="11" t="s">
        <v>235</v>
      </c>
      <c r="X894" s="15" t="s">
        <v>187</v>
      </c>
      <c r="Y894" s="15" t="s">
        <v>188</v>
      </c>
      <c r="Z894" s="16" t="s">
        <v>3</v>
      </c>
      <c r="AA894" s="16" t="s">
        <v>3</v>
      </c>
      <c r="AB894" s="16" t="s">
        <v>3</v>
      </c>
      <c r="AC894" s="16" t="s">
        <v>3</v>
      </c>
      <c r="AD894" s="15" t="s">
        <v>3</v>
      </c>
      <c r="AE894" s="15" t="s">
        <v>3</v>
      </c>
      <c r="AF894" s="16" t="s">
        <v>3</v>
      </c>
      <c r="AG894" s="16" t="s">
        <v>3</v>
      </c>
      <c r="AH894" s="16" t="s">
        <v>3</v>
      </c>
      <c r="AI894" s="16" t="s">
        <v>3</v>
      </c>
      <c r="AJ894" s="15" t="s">
        <v>3</v>
      </c>
      <c r="AK894" s="15" t="s">
        <v>3</v>
      </c>
      <c r="AL894" s="16" t="s">
        <v>3</v>
      </c>
      <c r="AM894" s="16" t="s">
        <v>3</v>
      </c>
      <c r="AN894" s="16" t="s">
        <v>3</v>
      </c>
      <c r="AO894" s="16" t="s">
        <v>3</v>
      </c>
      <c r="AP894" s="16" t="s">
        <v>189</v>
      </c>
      <c r="AQ894" s="16" t="s">
        <v>3</v>
      </c>
      <c r="AR894" s="16" t="s">
        <v>3</v>
      </c>
      <c r="AS894" s="16" t="s">
        <v>3</v>
      </c>
      <c r="AT894" s="16" t="s">
        <v>3</v>
      </c>
      <c r="AU894" s="11" t="s">
        <v>3</v>
      </c>
      <c r="AV894" s="11" t="s">
        <v>3</v>
      </c>
      <c r="AW894" s="11" t="s">
        <v>3</v>
      </c>
      <c r="AX894" s="17" t="str">
        <f>VLOOKUP(G894,'[1]JDA data'!$D:$E,2,0)</f>
        <v>TGA418</v>
      </c>
      <c r="AY894" s="17" t="b">
        <f t="shared" si="61"/>
        <v>1</v>
      </c>
      <c r="AZ894" s="17" t="str">
        <f t="shared" si="62"/>
        <v>PPGT</v>
      </c>
    </row>
    <row r="895" spans="1:52" s="18" customFormat="1" ht="16.5" customHeight="1" x14ac:dyDescent="0.35">
      <c r="A895" s="8" t="str">
        <f>IF(N895="","-",IFERROR(VLOOKUP(N895,'[1]All Route Non-Bailment V76'!$A:$H,5,0),VLOOKUP(N895,'[1]TTVT AAT PxP Bailment EDC V76'!$A:$H,5,0)))</f>
        <v>Non Bailment</v>
      </c>
      <c r="B895" s="9" t="str">
        <f t="shared" si="60"/>
        <v>Completed</v>
      </c>
      <c r="C895" s="10">
        <f t="shared" si="63"/>
        <v>894</v>
      </c>
      <c r="D895" s="11" t="s">
        <v>182</v>
      </c>
      <c r="E895" s="12" t="s">
        <v>44</v>
      </c>
      <c r="F895" s="11" t="s">
        <v>0</v>
      </c>
      <c r="G895" s="11">
        <v>4420250</v>
      </c>
      <c r="H895" s="13" t="str">
        <f>IF(N895="","-",IFERROR(VLOOKUP(N895,'[1]All Route Non-Bailment V76'!$A:$H,7,0),VLOOKUP(N895,'[1]TTVT AAT PxP Bailment EDC V76'!$A:$H,7,0)))</f>
        <v>One way</v>
      </c>
      <c r="I895" s="11" t="s">
        <v>45</v>
      </c>
      <c r="J895" s="12">
        <f t="shared" si="64"/>
        <v>45272</v>
      </c>
      <c r="K895" s="12">
        <v>45272</v>
      </c>
      <c r="L895" s="12">
        <v>45272</v>
      </c>
      <c r="M895" s="12" t="s">
        <v>3</v>
      </c>
      <c r="N895" s="11" t="s">
        <v>560</v>
      </c>
      <c r="O895" s="13" t="str">
        <f>IF(N895="","-",IFERROR(VLOOKUP(N895,'[1]All Route Non-Bailment V76'!$A:$H,6,0),VLOOKUP(N895,'[1]TTVT AAT PxP Bailment EDC V76'!$A:$H,6,0)))</f>
        <v>11 - 20</v>
      </c>
      <c r="P895" s="11">
        <v>1</v>
      </c>
      <c r="Q895" s="11" t="s">
        <v>3</v>
      </c>
      <c r="R895" s="11" t="s">
        <v>3</v>
      </c>
      <c r="S895" s="13" t="str">
        <f>IF(N895="","-",IFERROR(VLOOKUP(N895,'[1]All Route Non-Bailment V76'!$A:$AF,32,0),VLOOKUP(N895,'[1]TTVT AAT PxP Bailment EDC V76'!$A:$AC,29,0)))</f>
        <v>6W</v>
      </c>
      <c r="T895" s="11" t="s">
        <v>48</v>
      </c>
      <c r="U895" s="11" t="s">
        <v>275</v>
      </c>
      <c r="V895" s="14" t="s">
        <v>276</v>
      </c>
      <c r="W895" s="11" t="s">
        <v>277</v>
      </c>
      <c r="X895" s="15" t="s">
        <v>408</v>
      </c>
      <c r="Y895" s="15" t="s">
        <v>409</v>
      </c>
      <c r="Z895" s="16" t="s">
        <v>3</v>
      </c>
      <c r="AA895" s="16" t="s">
        <v>3</v>
      </c>
      <c r="AB895" s="16" t="s">
        <v>3</v>
      </c>
      <c r="AC895" s="16" t="s">
        <v>3</v>
      </c>
      <c r="AD895" s="15" t="s">
        <v>3</v>
      </c>
      <c r="AE895" s="15" t="s">
        <v>3</v>
      </c>
      <c r="AF895" s="16" t="s">
        <v>3</v>
      </c>
      <c r="AG895" s="16" t="s">
        <v>3</v>
      </c>
      <c r="AH895" s="16" t="s">
        <v>3</v>
      </c>
      <c r="AI895" s="16" t="s">
        <v>3</v>
      </c>
      <c r="AJ895" s="15" t="s">
        <v>3</v>
      </c>
      <c r="AK895" s="15" t="s">
        <v>3</v>
      </c>
      <c r="AL895" s="16" t="s">
        <v>3</v>
      </c>
      <c r="AM895" s="16" t="s">
        <v>3</v>
      </c>
      <c r="AN895" s="16" t="s">
        <v>3</v>
      </c>
      <c r="AO895" s="16" t="s">
        <v>3</v>
      </c>
      <c r="AP895" s="16" t="s">
        <v>189</v>
      </c>
      <c r="AQ895" s="16" t="s">
        <v>3</v>
      </c>
      <c r="AR895" s="16" t="s">
        <v>3</v>
      </c>
      <c r="AS895" s="16" t="s">
        <v>3</v>
      </c>
      <c r="AT895" s="16" t="s">
        <v>3</v>
      </c>
      <c r="AU895" s="11" t="s">
        <v>3</v>
      </c>
      <c r="AV895" s="11" t="s">
        <v>3</v>
      </c>
      <c r="AW895" s="11" t="s">
        <v>3</v>
      </c>
      <c r="AX895" s="17" t="str">
        <f>VLOOKUP(G895,'[1]JDA data'!$D:$E,2,0)</f>
        <v>TGA051</v>
      </c>
      <c r="AY895" s="17" t="b">
        <f t="shared" si="61"/>
        <v>1</v>
      </c>
      <c r="AZ895" s="17" t="str">
        <f t="shared" si="62"/>
        <v>PPGT</v>
      </c>
    </row>
    <row r="896" spans="1:52" s="18" customFormat="1" ht="16.5" customHeight="1" x14ac:dyDescent="0.35">
      <c r="A896" s="8" t="str">
        <f>IF(N896="","-",IFERROR(VLOOKUP(N896,'[1]All Route Non-Bailment V76'!$A:$H,5,0),VLOOKUP(N896,'[1]TTVT AAT PxP Bailment EDC V76'!$A:$H,5,0)))</f>
        <v>Non Bailment</v>
      </c>
      <c r="B896" s="9" t="str">
        <f t="shared" si="60"/>
        <v>Completed</v>
      </c>
      <c r="C896" s="10">
        <f t="shared" si="63"/>
        <v>895</v>
      </c>
      <c r="D896" s="11" t="s">
        <v>190</v>
      </c>
      <c r="E896" s="12" t="s">
        <v>44</v>
      </c>
      <c r="F896" s="11" t="s">
        <v>0</v>
      </c>
      <c r="G896" s="11">
        <v>4420311</v>
      </c>
      <c r="H896" s="13" t="str">
        <f>IF(N896="","-",IFERROR(VLOOKUP(N896,'[1]All Route Non-Bailment V76'!$A:$H,7,0),VLOOKUP(N896,'[1]TTVT AAT PxP Bailment EDC V76'!$A:$H,7,0)))</f>
        <v>One way</v>
      </c>
      <c r="I896" s="11" t="s">
        <v>45</v>
      </c>
      <c r="J896" s="12">
        <f t="shared" si="64"/>
        <v>45272</v>
      </c>
      <c r="K896" s="12">
        <v>45272</v>
      </c>
      <c r="L896" s="12">
        <v>45272</v>
      </c>
      <c r="M896" s="12" t="s">
        <v>3</v>
      </c>
      <c r="N896" s="11" t="s">
        <v>560</v>
      </c>
      <c r="O896" s="13" t="str">
        <f>IF(N896="","-",IFERROR(VLOOKUP(N896,'[1]All Route Non-Bailment V76'!$A:$H,6,0),VLOOKUP(N896,'[1]TTVT AAT PxP Bailment EDC V76'!$A:$H,6,0)))</f>
        <v>11 - 20</v>
      </c>
      <c r="P896" s="11">
        <v>1</v>
      </c>
      <c r="Q896" s="11" t="s">
        <v>3</v>
      </c>
      <c r="R896" s="11" t="s">
        <v>3</v>
      </c>
      <c r="S896" s="13" t="str">
        <f>IF(N896="","-",IFERROR(VLOOKUP(N896,'[1]All Route Non-Bailment V76'!$A:$AF,32,0),VLOOKUP(N896,'[1]TTVT AAT PxP Bailment EDC V76'!$A:$AC,29,0)))</f>
        <v>6W</v>
      </c>
      <c r="T896" s="11" t="s">
        <v>48</v>
      </c>
      <c r="U896" s="11" t="s">
        <v>236</v>
      </c>
      <c r="V896" s="14" t="s">
        <v>237</v>
      </c>
      <c r="W896" s="11" t="s">
        <v>238</v>
      </c>
      <c r="X896" s="15" t="s">
        <v>408</v>
      </c>
      <c r="Y896" s="15" t="s">
        <v>409</v>
      </c>
      <c r="Z896" s="16" t="s">
        <v>3</v>
      </c>
      <c r="AA896" s="16" t="s">
        <v>3</v>
      </c>
      <c r="AB896" s="16" t="s">
        <v>3</v>
      </c>
      <c r="AC896" s="16" t="s">
        <v>3</v>
      </c>
      <c r="AD896" s="15" t="s">
        <v>3</v>
      </c>
      <c r="AE896" s="15" t="s">
        <v>3</v>
      </c>
      <c r="AF896" s="16" t="s">
        <v>3</v>
      </c>
      <c r="AG896" s="16" t="s">
        <v>3</v>
      </c>
      <c r="AH896" s="16" t="s">
        <v>3</v>
      </c>
      <c r="AI896" s="16" t="s">
        <v>3</v>
      </c>
      <c r="AJ896" s="15" t="s">
        <v>3</v>
      </c>
      <c r="AK896" s="15" t="s">
        <v>3</v>
      </c>
      <c r="AL896" s="16" t="s">
        <v>3</v>
      </c>
      <c r="AM896" s="16" t="s">
        <v>3</v>
      </c>
      <c r="AN896" s="16" t="s">
        <v>3</v>
      </c>
      <c r="AO896" s="16" t="s">
        <v>3</v>
      </c>
      <c r="AP896" s="16" t="s">
        <v>189</v>
      </c>
      <c r="AQ896" s="16" t="s">
        <v>3</v>
      </c>
      <c r="AR896" s="16" t="s">
        <v>3</v>
      </c>
      <c r="AS896" s="16" t="s">
        <v>3</v>
      </c>
      <c r="AT896" s="16" t="s">
        <v>3</v>
      </c>
      <c r="AU896" s="11" t="s">
        <v>3</v>
      </c>
      <c r="AV896" s="11" t="s">
        <v>3</v>
      </c>
      <c r="AW896" s="11" t="s">
        <v>3</v>
      </c>
      <c r="AX896" s="17" t="str">
        <f>VLOOKUP(G896,'[1]JDA data'!$D:$E,2,0)</f>
        <v>TGA051</v>
      </c>
      <c r="AY896" s="17" t="b">
        <f t="shared" si="61"/>
        <v>1</v>
      </c>
      <c r="AZ896" s="17" t="str">
        <f t="shared" si="62"/>
        <v>SPL</v>
      </c>
    </row>
    <row r="897" spans="1:52" s="18" customFormat="1" ht="16.5" customHeight="1" x14ac:dyDescent="0.35">
      <c r="A897" s="8" t="str">
        <f>IF(N897="","-",IFERROR(VLOOKUP(N897,'[1]All Route Non-Bailment V76'!$A:$H,5,0),VLOOKUP(N897,'[1]TTVT AAT PxP Bailment EDC V76'!$A:$H,5,0)))</f>
        <v>Non Bailment</v>
      </c>
      <c r="B897" s="9" t="str">
        <f t="shared" si="60"/>
        <v>Completed</v>
      </c>
      <c r="C897" s="10">
        <f t="shared" si="63"/>
        <v>896</v>
      </c>
      <c r="D897" s="11" t="s">
        <v>194</v>
      </c>
      <c r="E897" s="12" t="s">
        <v>44</v>
      </c>
      <c r="F897" s="11" t="s">
        <v>0</v>
      </c>
      <c r="G897" s="11">
        <v>4420312</v>
      </c>
      <c r="H897" s="13" t="str">
        <f>IF(N897="","-",IFERROR(VLOOKUP(N897,'[1]All Route Non-Bailment V76'!$A:$H,7,0),VLOOKUP(N897,'[1]TTVT AAT PxP Bailment EDC V76'!$A:$H,7,0)))</f>
        <v>One way</v>
      </c>
      <c r="I897" s="11" t="s">
        <v>45</v>
      </c>
      <c r="J897" s="12">
        <f t="shared" si="64"/>
        <v>45272</v>
      </c>
      <c r="K897" s="12">
        <v>45272</v>
      </c>
      <c r="L897" s="12">
        <v>45272</v>
      </c>
      <c r="M897" s="12" t="s">
        <v>3</v>
      </c>
      <c r="N897" s="11" t="s">
        <v>560</v>
      </c>
      <c r="O897" s="13" t="str">
        <f>IF(N897="","-",IFERROR(VLOOKUP(N897,'[1]All Route Non-Bailment V76'!$A:$H,6,0),VLOOKUP(N897,'[1]TTVT AAT PxP Bailment EDC V76'!$A:$H,6,0)))</f>
        <v>11 - 20</v>
      </c>
      <c r="P897" s="11">
        <v>1</v>
      </c>
      <c r="Q897" s="11" t="s">
        <v>3</v>
      </c>
      <c r="R897" s="11" t="s">
        <v>3</v>
      </c>
      <c r="S897" s="13" t="str">
        <f>IF(N897="","-",IFERROR(VLOOKUP(N897,'[1]All Route Non-Bailment V76'!$A:$AF,32,0),VLOOKUP(N897,'[1]TTVT AAT PxP Bailment EDC V76'!$A:$AC,29,0)))</f>
        <v>6W</v>
      </c>
      <c r="T897" s="11" t="s">
        <v>48</v>
      </c>
      <c r="U897" s="11" t="s">
        <v>204</v>
      </c>
      <c r="V897" s="14" t="s">
        <v>205</v>
      </c>
      <c r="W897" s="11" t="s">
        <v>206</v>
      </c>
      <c r="X897" s="15" t="s">
        <v>408</v>
      </c>
      <c r="Y897" s="15" t="s">
        <v>409</v>
      </c>
      <c r="Z897" s="16" t="s">
        <v>3</v>
      </c>
      <c r="AA897" s="16" t="s">
        <v>3</v>
      </c>
      <c r="AB897" s="16" t="s">
        <v>3</v>
      </c>
      <c r="AC897" s="16" t="s">
        <v>3</v>
      </c>
      <c r="AD897" s="15" t="s">
        <v>3</v>
      </c>
      <c r="AE897" s="15" t="s">
        <v>3</v>
      </c>
      <c r="AF897" s="16" t="s">
        <v>3</v>
      </c>
      <c r="AG897" s="16" t="s">
        <v>3</v>
      </c>
      <c r="AH897" s="16" t="s">
        <v>3</v>
      </c>
      <c r="AI897" s="16" t="s">
        <v>3</v>
      </c>
      <c r="AJ897" s="15" t="s">
        <v>3</v>
      </c>
      <c r="AK897" s="15" t="s">
        <v>3</v>
      </c>
      <c r="AL897" s="16" t="s">
        <v>3</v>
      </c>
      <c r="AM897" s="16" t="s">
        <v>3</v>
      </c>
      <c r="AN897" s="16" t="s">
        <v>3</v>
      </c>
      <c r="AO897" s="16" t="s">
        <v>3</v>
      </c>
      <c r="AP897" s="16" t="s">
        <v>189</v>
      </c>
      <c r="AQ897" s="16" t="s">
        <v>3</v>
      </c>
      <c r="AR897" s="16" t="s">
        <v>3</v>
      </c>
      <c r="AS897" s="16" t="s">
        <v>3</v>
      </c>
      <c r="AT897" s="16" t="s">
        <v>3</v>
      </c>
      <c r="AU897" s="11" t="s">
        <v>3</v>
      </c>
      <c r="AV897" s="11" t="s">
        <v>3</v>
      </c>
      <c r="AW897" s="11" t="s">
        <v>3</v>
      </c>
      <c r="AX897" s="17" t="str">
        <f>VLOOKUP(G897,'[1]JDA data'!$D:$E,2,0)</f>
        <v>TGA051</v>
      </c>
      <c r="AY897" s="17" t="b">
        <f t="shared" si="61"/>
        <v>1</v>
      </c>
      <c r="AZ897" s="17" t="str">
        <f t="shared" si="62"/>
        <v>SBA</v>
      </c>
    </row>
    <row r="898" spans="1:52" s="18" customFormat="1" ht="16.5" customHeight="1" x14ac:dyDescent="0.35">
      <c r="A898" s="8" t="str">
        <f>IF(N898="","-",IFERROR(VLOOKUP(N898,'[1]All Route Non-Bailment V76'!$A:$H,5,0),VLOOKUP(N898,'[1]TTVT AAT PxP Bailment EDC V76'!$A:$H,5,0)))</f>
        <v>Non Bailment</v>
      </c>
      <c r="B898" s="9" t="str">
        <f t="shared" ref="B898:B961" si="65">IF(J898="","",IF(COUNTBLANK(C898:AT898)&gt;0,"Check","Completed"))</f>
        <v>Completed</v>
      </c>
      <c r="C898" s="10">
        <f t="shared" si="63"/>
        <v>897</v>
      </c>
      <c r="D898" s="11" t="s">
        <v>182</v>
      </c>
      <c r="E898" s="12" t="s">
        <v>44</v>
      </c>
      <c r="F898" s="11" t="s">
        <v>0</v>
      </c>
      <c r="G898" s="11">
        <v>4420313</v>
      </c>
      <c r="H898" s="13" t="str">
        <f>IF(N898="","-",IFERROR(VLOOKUP(N898,'[1]All Route Non-Bailment V76'!$A:$H,7,0),VLOOKUP(N898,'[1]TTVT AAT PxP Bailment EDC V76'!$A:$H,7,0)))</f>
        <v>One way</v>
      </c>
      <c r="I898" s="11" t="s">
        <v>45</v>
      </c>
      <c r="J898" s="12">
        <f t="shared" si="64"/>
        <v>45272</v>
      </c>
      <c r="K898" s="12">
        <v>45272</v>
      </c>
      <c r="L898" s="12">
        <v>45272</v>
      </c>
      <c r="M898" s="12" t="s">
        <v>3</v>
      </c>
      <c r="N898" s="11" t="s">
        <v>560</v>
      </c>
      <c r="O898" s="13" t="str">
        <f>IF(N898="","-",IFERROR(VLOOKUP(N898,'[1]All Route Non-Bailment V76'!$A:$H,6,0),VLOOKUP(N898,'[1]TTVT AAT PxP Bailment EDC V76'!$A:$H,6,0)))</f>
        <v>11 - 20</v>
      </c>
      <c r="P898" s="11">
        <v>1</v>
      </c>
      <c r="Q898" s="11" t="s">
        <v>3</v>
      </c>
      <c r="R898" s="11" t="s">
        <v>3</v>
      </c>
      <c r="S898" s="13" t="str">
        <f>IF(N898="","-",IFERROR(VLOOKUP(N898,'[1]All Route Non-Bailment V76'!$A:$AF,32,0),VLOOKUP(N898,'[1]TTVT AAT PxP Bailment EDC V76'!$A:$AC,29,0)))</f>
        <v>6W</v>
      </c>
      <c r="T898" s="11" t="s">
        <v>48</v>
      </c>
      <c r="U898" s="11" t="s">
        <v>184</v>
      </c>
      <c r="V898" s="14" t="s">
        <v>185</v>
      </c>
      <c r="W898" s="11" t="s">
        <v>186</v>
      </c>
      <c r="X898" s="15" t="s">
        <v>408</v>
      </c>
      <c r="Y898" s="15" t="s">
        <v>409</v>
      </c>
      <c r="Z898" s="16" t="s">
        <v>3</v>
      </c>
      <c r="AA898" s="16" t="s">
        <v>3</v>
      </c>
      <c r="AB898" s="16" t="s">
        <v>3</v>
      </c>
      <c r="AC898" s="16" t="s">
        <v>3</v>
      </c>
      <c r="AD898" s="15" t="s">
        <v>3</v>
      </c>
      <c r="AE898" s="15" t="s">
        <v>3</v>
      </c>
      <c r="AF898" s="16" t="s">
        <v>3</v>
      </c>
      <c r="AG898" s="16" t="s">
        <v>3</v>
      </c>
      <c r="AH898" s="16" t="s">
        <v>3</v>
      </c>
      <c r="AI898" s="16" t="s">
        <v>3</v>
      </c>
      <c r="AJ898" s="15" t="s">
        <v>3</v>
      </c>
      <c r="AK898" s="15" t="s">
        <v>3</v>
      </c>
      <c r="AL898" s="16" t="s">
        <v>3</v>
      </c>
      <c r="AM898" s="16" t="s">
        <v>3</v>
      </c>
      <c r="AN898" s="16" t="s">
        <v>3</v>
      </c>
      <c r="AO898" s="16" t="s">
        <v>3</v>
      </c>
      <c r="AP898" s="16" t="s">
        <v>189</v>
      </c>
      <c r="AQ898" s="16" t="s">
        <v>3</v>
      </c>
      <c r="AR898" s="16" t="s">
        <v>3</v>
      </c>
      <c r="AS898" s="16" t="s">
        <v>3</v>
      </c>
      <c r="AT898" s="16" t="s">
        <v>3</v>
      </c>
      <c r="AU898" s="11" t="s">
        <v>3</v>
      </c>
      <c r="AV898" s="11" t="s">
        <v>3</v>
      </c>
      <c r="AW898" s="11" t="s">
        <v>3</v>
      </c>
      <c r="AX898" s="17" t="str">
        <f>VLOOKUP(G898,'[1]JDA data'!$D:$E,2,0)</f>
        <v>TGA051</v>
      </c>
      <c r="AY898" s="17" t="b">
        <f t="shared" ref="AY898:AY961" si="66">AX898=N898</f>
        <v>1</v>
      </c>
      <c r="AZ898" s="17" t="str">
        <f t="shared" ref="AZ898:AZ961" si="67">D898</f>
        <v>PPGT</v>
      </c>
    </row>
    <row r="899" spans="1:52" s="18" customFormat="1" ht="16.5" customHeight="1" x14ac:dyDescent="0.35">
      <c r="A899" s="8" t="str">
        <f>IF(N899="","-",IFERROR(VLOOKUP(N899,'[1]All Route Non-Bailment V76'!$A:$H,5,0),VLOOKUP(N899,'[1]TTVT AAT PxP Bailment EDC V76'!$A:$H,5,0)))</f>
        <v>Non Bailment</v>
      </c>
      <c r="B899" s="9" t="str">
        <f t="shared" si="65"/>
        <v>Completed</v>
      </c>
      <c r="C899" s="10">
        <f t="shared" si="63"/>
        <v>898</v>
      </c>
      <c r="D899" s="11" t="s">
        <v>190</v>
      </c>
      <c r="E899" s="12" t="s">
        <v>44</v>
      </c>
      <c r="F899" s="11" t="s">
        <v>0</v>
      </c>
      <c r="G899" s="11">
        <v>4420314</v>
      </c>
      <c r="H899" s="13" t="str">
        <f>IF(N899="","-",IFERROR(VLOOKUP(N899,'[1]All Route Non-Bailment V76'!$A:$H,7,0),VLOOKUP(N899,'[1]TTVT AAT PxP Bailment EDC V76'!$A:$H,7,0)))</f>
        <v>One way</v>
      </c>
      <c r="I899" s="11" t="s">
        <v>45</v>
      </c>
      <c r="J899" s="12">
        <f t="shared" si="64"/>
        <v>45272</v>
      </c>
      <c r="K899" s="12">
        <v>45272</v>
      </c>
      <c r="L899" s="12">
        <v>45272</v>
      </c>
      <c r="M899" s="12" t="s">
        <v>3</v>
      </c>
      <c r="N899" s="11" t="s">
        <v>560</v>
      </c>
      <c r="O899" s="13" t="str">
        <f>IF(N899="","-",IFERROR(VLOOKUP(N899,'[1]All Route Non-Bailment V76'!$A:$H,6,0),VLOOKUP(N899,'[1]TTVT AAT PxP Bailment EDC V76'!$A:$H,6,0)))</f>
        <v>11 - 20</v>
      </c>
      <c r="P899" s="11">
        <v>1</v>
      </c>
      <c r="Q899" s="11" t="s">
        <v>3</v>
      </c>
      <c r="R899" s="11" t="s">
        <v>3</v>
      </c>
      <c r="S899" s="13" t="str">
        <f>IF(N899="","-",IFERROR(VLOOKUP(N899,'[1]All Route Non-Bailment V76'!$A:$AF,32,0),VLOOKUP(N899,'[1]TTVT AAT PxP Bailment EDC V76'!$A:$AC,29,0)))</f>
        <v>6W</v>
      </c>
      <c r="T899" s="11" t="s">
        <v>48</v>
      </c>
      <c r="U899" s="11" t="s">
        <v>542</v>
      </c>
      <c r="V899" s="14" t="s">
        <v>543</v>
      </c>
      <c r="W899" s="11" t="s">
        <v>544</v>
      </c>
      <c r="X899" s="15" t="s">
        <v>408</v>
      </c>
      <c r="Y899" s="15" t="s">
        <v>409</v>
      </c>
      <c r="Z899" s="16" t="s">
        <v>3</v>
      </c>
      <c r="AA899" s="16" t="s">
        <v>3</v>
      </c>
      <c r="AB899" s="16" t="s">
        <v>3</v>
      </c>
      <c r="AC899" s="16" t="s">
        <v>3</v>
      </c>
      <c r="AD899" s="15" t="s">
        <v>3</v>
      </c>
      <c r="AE899" s="15" t="s">
        <v>3</v>
      </c>
      <c r="AF899" s="16" t="s">
        <v>3</v>
      </c>
      <c r="AG899" s="16" t="s">
        <v>3</v>
      </c>
      <c r="AH899" s="16" t="s">
        <v>3</v>
      </c>
      <c r="AI899" s="16" t="s">
        <v>3</v>
      </c>
      <c r="AJ899" s="15" t="s">
        <v>3</v>
      </c>
      <c r="AK899" s="15" t="s">
        <v>3</v>
      </c>
      <c r="AL899" s="16" t="s">
        <v>3</v>
      </c>
      <c r="AM899" s="16" t="s">
        <v>3</v>
      </c>
      <c r="AN899" s="16" t="s">
        <v>3</v>
      </c>
      <c r="AO899" s="16" t="s">
        <v>3</v>
      </c>
      <c r="AP899" s="16" t="s">
        <v>189</v>
      </c>
      <c r="AQ899" s="16" t="s">
        <v>3</v>
      </c>
      <c r="AR899" s="16" t="s">
        <v>3</v>
      </c>
      <c r="AS899" s="16" t="s">
        <v>3</v>
      </c>
      <c r="AT899" s="16" t="s">
        <v>3</v>
      </c>
      <c r="AU899" s="11" t="s">
        <v>3</v>
      </c>
      <c r="AV899" s="11" t="s">
        <v>3</v>
      </c>
      <c r="AW899" s="11" t="s">
        <v>3</v>
      </c>
      <c r="AX899" s="17" t="str">
        <f>VLOOKUP(G899,'[1]JDA data'!$D:$E,2,0)</f>
        <v>TGA051</v>
      </c>
      <c r="AY899" s="17" t="b">
        <f t="shared" si="66"/>
        <v>1</v>
      </c>
      <c r="AZ899" s="17" t="str">
        <f t="shared" si="67"/>
        <v>SPL</v>
      </c>
    </row>
    <row r="900" spans="1:52" s="18" customFormat="1" ht="16.5" customHeight="1" x14ac:dyDescent="0.35">
      <c r="A900" s="8" t="str">
        <f>IF(N900="","-",IFERROR(VLOOKUP(N900,'[1]All Route Non-Bailment V76'!$A:$H,5,0),VLOOKUP(N900,'[1]TTVT AAT PxP Bailment EDC V76'!$A:$H,5,0)))</f>
        <v>Non Bailment</v>
      </c>
      <c r="B900" s="9" t="str">
        <f t="shared" si="65"/>
        <v>Completed</v>
      </c>
      <c r="C900" s="10">
        <f t="shared" ref="C900:C963" si="68">C899+1</f>
        <v>899</v>
      </c>
      <c r="D900" s="11" t="s">
        <v>194</v>
      </c>
      <c r="E900" s="12" t="s">
        <v>44</v>
      </c>
      <c r="F900" s="11" t="s">
        <v>0</v>
      </c>
      <c r="G900" s="11">
        <v>4420315</v>
      </c>
      <c r="H900" s="13" t="str">
        <f>IF(N900="","-",IFERROR(VLOOKUP(N900,'[1]All Route Non-Bailment V76'!$A:$H,7,0),VLOOKUP(N900,'[1]TTVT AAT PxP Bailment EDC V76'!$A:$H,7,0)))</f>
        <v>One way</v>
      </c>
      <c r="I900" s="11" t="s">
        <v>45</v>
      </c>
      <c r="J900" s="12">
        <f t="shared" si="64"/>
        <v>45272</v>
      </c>
      <c r="K900" s="12">
        <v>45272</v>
      </c>
      <c r="L900" s="12">
        <v>45272</v>
      </c>
      <c r="M900" s="12" t="s">
        <v>3</v>
      </c>
      <c r="N900" s="11" t="s">
        <v>560</v>
      </c>
      <c r="O900" s="13" t="str">
        <f>IF(N900="","-",IFERROR(VLOOKUP(N900,'[1]All Route Non-Bailment V76'!$A:$H,6,0),VLOOKUP(N900,'[1]TTVT AAT PxP Bailment EDC V76'!$A:$H,6,0)))</f>
        <v>11 - 20</v>
      </c>
      <c r="P900" s="11">
        <v>1</v>
      </c>
      <c r="Q900" s="11" t="s">
        <v>3</v>
      </c>
      <c r="R900" s="11" t="s">
        <v>3</v>
      </c>
      <c r="S900" s="13" t="str">
        <f>IF(N900="","-",IFERROR(VLOOKUP(N900,'[1]All Route Non-Bailment V76'!$A:$AF,32,0),VLOOKUP(N900,'[1]TTVT AAT PxP Bailment EDC V76'!$A:$AC,29,0)))</f>
        <v>6W</v>
      </c>
      <c r="T900" s="11" t="s">
        <v>48</v>
      </c>
      <c r="U900" s="11" t="s">
        <v>281</v>
      </c>
      <c r="V900" s="14" t="s">
        <v>282</v>
      </c>
      <c r="W900" s="11" t="s">
        <v>283</v>
      </c>
      <c r="X900" s="15" t="s">
        <v>408</v>
      </c>
      <c r="Y900" s="15" t="s">
        <v>409</v>
      </c>
      <c r="Z900" s="16" t="s">
        <v>3</v>
      </c>
      <c r="AA900" s="16" t="s">
        <v>3</v>
      </c>
      <c r="AB900" s="16" t="s">
        <v>3</v>
      </c>
      <c r="AC900" s="16" t="s">
        <v>3</v>
      </c>
      <c r="AD900" s="15" t="s">
        <v>3</v>
      </c>
      <c r="AE900" s="15" t="s">
        <v>3</v>
      </c>
      <c r="AF900" s="16" t="s">
        <v>3</v>
      </c>
      <c r="AG900" s="16" t="s">
        <v>3</v>
      </c>
      <c r="AH900" s="16" t="s">
        <v>3</v>
      </c>
      <c r="AI900" s="16" t="s">
        <v>3</v>
      </c>
      <c r="AJ900" s="15" t="s">
        <v>3</v>
      </c>
      <c r="AK900" s="15" t="s">
        <v>3</v>
      </c>
      <c r="AL900" s="16" t="s">
        <v>3</v>
      </c>
      <c r="AM900" s="16" t="s">
        <v>3</v>
      </c>
      <c r="AN900" s="16" t="s">
        <v>3</v>
      </c>
      <c r="AO900" s="16" t="s">
        <v>3</v>
      </c>
      <c r="AP900" s="16" t="s">
        <v>189</v>
      </c>
      <c r="AQ900" s="16" t="s">
        <v>3</v>
      </c>
      <c r="AR900" s="16" t="s">
        <v>3</v>
      </c>
      <c r="AS900" s="16" t="s">
        <v>3</v>
      </c>
      <c r="AT900" s="16" t="s">
        <v>3</v>
      </c>
      <c r="AU900" s="11" t="s">
        <v>3</v>
      </c>
      <c r="AV900" s="11" t="s">
        <v>3</v>
      </c>
      <c r="AW900" s="11" t="s">
        <v>3</v>
      </c>
      <c r="AX900" s="17" t="str">
        <f>VLOOKUP(G900,'[1]JDA data'!$D:$E,2,0)</f>
        <v>TGA051</v>
      </c>
      <c r="AY900" s="17" t="b">
        <f t="shared" si="66"/>
        <v>1</v>
      </c>
      <c r="AZ900" s="17" t="str">
        <f t="shared" si="67"/>
        <v>SBA</v>
      </c>
    </row>
    <row r="901" spans="1:52" s="18" customFormat="1" ht="16.5" customHeight="1" x14ac:dyDescent="0.35">
      <c r="A901" s="8" t="str">
        <f>IF(N901="","-",IFERROR(VLOOKUP(N901,'[1]All Route Non-Bailment V76'!$A:$H,5,0),VLOOKUP(N901,'[1]TTVT AAT PxP Bailment EDC V76'!$A:$H,5,0)))</f>
        <v>Non Bailment</v>
      </c>
      <c r="B901" s="9" t="str">
        <f t="shared" si="65"/>
        <v>Completed</v>
      </c>
      <c r="C901" s="10">
        <f t="shared" si="68"/>
        <v>900</v>
      </c>
      <c r="D901" s="11" t="s">
        <v>229</v>
      </c>
      <c r="E901" s="12" t="s">
        <v>44</v>
      </c>
      <c r="F901" s="11" t="s">
        <v>0</v>
      </c>
      <c r="G901" s="11">
        <v>4420316</v>
      </c>
      <c r="H901" s="13" t="str">
        <f>IF(N901="","-",IFERROR(VLOOKUP(N901,'[1]All Route Non-Bailment V76'!$A:$H,7,0),VLOOKUP(N901,'[1]TTVT AAT PxP Bailment EDC V76'!$A:$H,7,0)))</f>
        <v>One way</v>
      </c>
      <c r="I901" s="11" t="s">
        <v>45</v>
      </c>
      <c r="J901" s="12">
        <f t="shared" si="64"/>
        <v>45272</v>
      </c>
      <c r="K901" s="12">
        <v>45272</v>
      </c>
      <c r="L901" s="12">
        <v>45272</v>
      </c>
      <c r="M901" s="12" t="s">
        <v>3</v>
      </c>
      <c r="N901" s="11" t="s">
        <v>560</v>
      </c>
      <c r="O901" s="13" t="str">
        <f>IF(N901="","-",IFERROR(VLOOKUP(N901,'[1]All Route Non-Bailment V76'!$A:$H,6,0),VLOOKUP(N901,'[1]TTVT AAT PxP Bailment EDC V76'!$A:$H,6,0)))</f>
        <v>11 - 20</v>
      </c>
      <c r="P901" s="11">
        <v>1</v>
      </c>
      <c r="Q901" s="11" t="s">
        <v>3</v>
      </c>
      <c r="R901" s="11" t="s">
        <v>3</v>
      </c>
      <c r="S901" s="13" t="str">
        <f>IF(N901="","-",IFERROR(VLOOKUP(N901,'[1]All Route Non-Bailment V76'!$A:$AF,32,0),VLOOKUP(N901,'[1]TTVT AAT PxP Bailment EDC V76'!$A:$AC,29,0)))</f>
        <v>6W</v>
      </c>
      <c r="T901" s="11" t="s">
        <v>48</v>
      </c>
      <c r="U901" s="11" t="s">
        <v>561</v>
      </c>
      <c r="V901" s="14" t="s">
        <v>562</v>
      </c>
      <c r="W901" s="11" t="s">
        <v>563</v>
      </c>
      <c r="X901" s="15" t="s">
        <v>408</v>
      </c>
      <c r="Y901" s="15" t="s">
        <v>409</v>
      </c>
      <c r="Z901" s="16" t="s">
        <v>3</v>
      </c>
      <c r="AA901" s="16" t="s">
        <v>3</v>
      </c>
      <c r="AB901" s="16" t="s">
        <v>3</v>
      </c>
      <c r="AC901" s="16" t="s">
        <v>3</v>
      </c>
      <c r="AD901" s="15" t="s">
        <v>3</v>
      </c>
      <c r="AE901" s="15" t="s">
        <v>3</v>
      </c>
      <c r="AF901" s="16" t="s">
        <v>3</v>
      </c>
      <c r="AG901" s="16" t="s">
        <v>3</v>
      </c>
      <c r="AH901" s="16" t="s">
        <v>3</v>
      </c>
      <c r="AI901" s="16" t="s">
        <v>3</v>
      </c>
      <c r="AJ901" s="15" t="s">
        <v>3</v>
      </c>
      <c r="AK901" s="15" t="s">
        <v>3</v>
      </c>
      <c r="AL901" s="16" t="s">
        <v>3</v>
      </c>
      <c r="AM901" s="16" t="s">
        <v>3</v>
      </c>
      <c r="AN901" s="16" t="s">
        <v>3</v>
      </c>
      <c r="AO901" s="16" t="s">
        <v>3</v>
      </c>
      <c r="AP901" s="16" t="s">
        <v>189</v>
      </c>
      <c r="AQ901" s="16" t="s">
        <v>3</v>
      </c>
      <c r="AR901" s="16" t="s">
        <v>3</v>
      </c>
      <c r="AS901" s="16" t="s">
        <v>3</v>
      </c>
      <c r="AT901" s="16" t="s">
        <v>3</v>
      </c>
      <c r="AU901" s="11" t="s">
        <v>3</v>
      </c>
      <c r="AV901" s="11" t="s">
        <v>3</v>
      </c>
      <c r="AW901" s="11" t="s">
        <v>3</v>
      </c>
      <c r="AX901" s="17" t="str">
        <f>VLOOKUP(G901,'[1]JDA data'!$D:$E,2,0)</f>
        <v>TGA051</v>
      </c>
      <c r="AY901" s="17" t="b">
        <f t="shared" si="66"/>
        <v>1</v>
      </c>
      <c r="AZ901" s="17" t="str">
        <f t="shared" si="67"/>
        <v>RRCS</v>
      </c>
    </row>
    <row r="902" spans="1:52" s="18" customFormat="1" ht="16.5" customHeight="1" x14ac:dyDescent="0.35">
      <c r="A902" s="8" t="str">
        <f>IF(N902="","-",IFERROR(VLOOKUP(N902,'[1]All Route Non-Bailment V76'!$A:$H,5,0),VLOOKUP(N902,'[1]TTVT AAT PxP Bailment EDC V76'!$A:$H,5,0)))</f>
        <v>Non Bailment</v>
      </c>
      <c r="B902" s="9" t="str">
        <f t="shared" si="65"/>
        <v>Completed</v>
      </c>
      <c r="C902" s="10">
        <f t="shared" si="68"/>
        <v>901</v>
      </c>
      <c r="D902" s="11" t="s">
        <v>190</v>
      </c>
      <c r="E902" s="12" t="s">
        <v>44</v>
      </c>
      <c r="F902" s="11" t="s">
        <v>0</v>
      </c>
      <c r="G902" s="11">
        <v>4420317</v>
      </c>
      <c r="H902" s="13" t="str">
        <f>IF(N902="","-",IFERROR(VLOOKUP(N902,'[1]All Route Non-Bailment V76'!$A:$H,7,0),VLOOKUP(N902,'[1]TTVT AAT PxP Bailment EDC V76'!$A:$H,7,0)))</f>
        <v>One way</v>
      </c>
      <c r="I902" s="11" t="s">
        <v>45</v>
      </c>
      <c r="J902" s="12">
        <f t="shared" si="64"/>
        <v>45272</v>
      </c>
      <c r="K902" s="12">
        <v>45272</v>
      </c>
      <c r="L902" s="12">
        <v>45272</v>
      </c>
      <c r="M902" s="12" t="s">
        <v>3</v>
      </c>
      <c r="N902" s="11" t="s">
        <v>560</v>
      </c>
      <c r="O902" s="13" t="str">
        <f>IF(N902="","-",IFERROR(VLOOKUP(N902,'[1]All Route Non-Bailment V76'!$A:$H,6,0),VLOOKUP(N902,'[1]TTVT AAT PxP Bailment EDC V76'!$A:$H,6,0)))</f>
        <v>11 - 20</v>
      </c>
      <c r="P902" s="11">
        <v>1</v>
      </c>
      <c r="Q902" s="11" t="s">
        <v>3</v>
      </c>
      <c r="R902" s="11" t="s">
        <v>3</v>
      </c>
      <c r="S902" s="13" t="str">
        <f>IF(N902="","-",IFERROR(VLOOKUP(N902,'[1]All Route Non-Bailment V76'!$A:$AF,32,0),VLOOKUP(N902,'[1]TTVT AAT PxP Bailment EDC V76'!$A:$AC,29,0)))</f>
        <v>6W</v>
      </c>
      <c r="T902" s="11" t="s">
        <v>48</v>
      </c>
      <c r="U902" s="11" t="s">
        <v>217</v>
      </c>
      <c r="V902" s="14" t="s">
        <v>218</v>
      </c>
      <c r="W902" s="11" t="s">
        <v>219</v>
      </c>
      <c r="X902" s="15" t="s">
        <v>408</v>
      </c>
      <c r="Y902" s="15" t="s">
        <v>409</v>
      </c>
      <c r="Z902" s="16" t="s">
        <v>3</v>
      </c>
      <c r="AA902" s="16" t="s">
        <v>3</v>
      </c>
      <c r="AB902" s="16" t="s">
        <v>3</v>
      </c>
      <c r="AC902" s="16" t="s">
        <v>3</v>
      </c>
      <c r="AD902" s="15" t="s">
        <v>3</v>
      </c>
      <c r="AE902" s="15" t="s">
        <v>3</v>
      </c>
      <c r="AF902" s="16" t="s">
        <v>3</v>
      </c>
      <c r="AG902" s="16" t="s">
        <v>3</v>
      </c>
      <c r="AH902" s="16" t="s">
        <v>3</v>
      </c>
      <c r="AI902" s="16" t="s">
        <v>3</v>
      </c>
      <c r="AJ902" s="15" t="s">
        <v>3</v>
      </c>
      <c r="AK902" s="15" t="s">
        <v>3</v>
      </c>
      <c r="AL902" s="16" t="s">
        <v>3</v>
      </c>
      <c r="AM902" s="16" t="s">
        <v>3</v>
      </c>
      <c r="AN902" s="16" t="s">
        <v>3</v>
      </c>
      <c r="AO902" s="16" t="s">
        <v>3</v>
      </c>
      <c r="AP902" s="16" t="s">
        <v>189</v>
      </c>
      <c r="AQ902" s="16" t="s">
        <v>3</v>
      </c>
      <c r="AR902" s="16" t="s">
        <v>3</v>
      </c>
      <c r="AS902" s="16" t="s">
        <v>3</v>
      </c>
      <c r="AT902" s="16" t="s">
        <v>3</v>
      </c>
      <c r="AU902" s="11" t="s">
        <v>3</v>
      </c>
      <c r="AV902" s="11" t="s">
        <v>3</v>
      </c>
      <c r="AW902" s="11" t="s">
        <v>3</v>
      </c>
      <c r="AX902" s="17" t="str">
        <f>VLOOKUP(G902,'[1]JDA data'!$D:$E,2,0)</f>
        <v>TGA051</v>
      </c>
      <c r="AY902" s="17" t="b">
        <f t="shared" si="66"/>
        <v>1</v>
      </c>
      <c r="AZ902" s="17" t="str">
        <f t="shared" si="67"/>
        <v>SPL</v>
      </c>
    </row>
    <row r="903" spans="1:52" s="18" customFormat="1" ht="16.5" customHeight="1" x14ac:dyDescent="0.35">
      <c r="A903" s="8" t="str">
        <f>IF(N903="","-",IFERROR(VLOOKUP(N903,'[1]All Route Non-Bailment V76'!$A:$H,5,0),VLOOKUP(N903,'[1]TTVT AAT PxP Bailment EDC V76'!$A:$H,5,0)))</f>
        <v>Non Bailment</v>
      </c>
      <c r="B903" s="9" t="str">
        <f t="shared" si="65"/>
        <v>Completed</v>
      </c>
      <c r="C903" s="10">
        <f t="shared" si="68"/>
        <v>902</v>
      </c>
      <c r="D903" s="11" t="s">
        <v>194</v>
      </c>
      <c r="E903" s="12" t="s">
        <v>44</v>
      </c>
      <c r="F903" s="11" t="s">
        <v>0</v>
      </c>
      <c r="G903" s="11">
        <v>4420318</v>
      </c>
      <c r="H903" s="13" t="str">
        <f>IF(N903="","-",IFERROR(VLOOKUP(N903,'[1]All Route Non-Bailment V76'!$A:$H,7,0),VLOOKUP(N903,'[1]TTVT AAT PxP Bailment EDC V76'!$A:$H,7,0)))</f>
        <v>One way</v>
      </c>
      <c r="I903" s="11" t="s">
        <v>45</v>
      </c>
      <c r="J903" s="12">
        <f t="shared" si="64"/>
        <v>45272</v>
      </c>
      <c r="K903" s="12">
        <v>45272</v>
      </c>
      <c r="L903" s="12">
        <v>45272</v>
      </c>
      <c r="M903" s="12" t="s">
        <v>3</v>
      </c>
      <c r="N903" s="11" t="s">
        <v>560</v>
      </c>
      <c r="O903" s="13" t="str">
        <f>IF(N903="","-",IFERROR(VLOOKUP(N903,'[1]All Route Non-Bailment V76'!$A:$H,6,0),VLOOKUP(N903,'[1]TTVT AAT PxP Bailment EDC V76'!$A:$H,6,0)))</f>
        <v>11 - 20</v>
      </c>
      <c r="P903" s="11">
        <v>1</v>
      </c>
      <c r="Q903" s="11" t="s">
        <v>3</v>
      </c>
      <c r="R903" s="11" t="s">
        <v>3</v>
      </c>
      <c r="S903" s="13" t="str">
        <f>IF(N903="","-",IFERROR(VLOOKUP(N903,'[1]All Route Non-Bailment V76'!$A:$AF,32,0),VLOOKUP(N903,'[1]TTVT AAT PxP Bailment EDC V76'!$A:$AC,29,0)))</f>
        <v>6W</v>
      </c>
      <c r="T903" s="11" t="s">
        <v>48</v>
      </c>
      <c r="U903" s="11" t="s">
        <v>253</v>
      </c>
      <c r="V903" s="14" t="s">
        <v>254</v>
      </c>
      <c r="W903" s="11" t="s">
        <v>255</v>
      </c>
      <c r="X903" s="15" t="s">
        <v>408</v>
      </c>
      <c r="Y903" s="15" t="s">
        <v>409</v>
      </c>
      <c r="Z903" s="16" t="s">
        <v>3</v>
      </c>
      <c r="AA903" s="16" t="s">
        <v>3</v>
      </c>
      <c r="AB903" s="16" t="s">
        <v>3</v>
      </c>
      <c r="AC903" s="16" t="s">
        <v>3</v>
      </c>
      <c r="AD903" s="15" t="s">
        <v>3</v>
      </c>
      <c r="AE903" s="15" t="s">
        <v>3</v>
      </c>
      <c r="AF903" s="16" t="s">
        <v>3</v>
      </c>
      <c r="AG903" s="16" t="s">
        <v>3</v>
      </c>
      <c r="AH903" s="16" t="s">
        <v>3</v>
      </c>
      <c r="AI903" s="16" t="s">
        <v>3</v>
      </c>
      <c r="AJ903" s="15" t="s">
        <v>3</v>
      </c>
      <c r="AK903" s="15" t="s">
        <v>3</v>
      </c>
      <c r="AL903" s="16" t="s">
        <v>3</v>
      </c>
      <c r="AM903" s="16" t="s">
        <v>3</v>
      </c>
      <c r="AN903" s="16" t="s">
        <v>3</v>
      </c>
      <c r="AO903" s="16" t="s">
        <v>3</v>
      </c>
      <c r="AP903" s="16" t="s">
        <v>189</v>
      </c>
      <c r="AQ903" s="16" t="s">
        <v>3</v>
      </c>
      <c r="AR903" s="16" t="s">
        <v>3</v>
      </c>
      <c r="AS903" s="16" t="s">
        <v>3</v>
      </c>
      <c r="AT903" s="16" t="s">
        <v>3</v>
      </c>
      <c r="AU903" s="11" t="s">
        <v>3</v>
      </c>
      <c r="AV903" s="11" t="s">
        <v>3</v>
      </c>
      <c r="AW903" s="11" t="s">
        <v>3</v>
      </c>
      <c r="AX903" s="17" t="str">
        <f>VLOOKUP(G903,'[1]JDA data'!$D:$E,2,0)</f>
        <v>TGA051</v>
      </c>
      <c r="AY903" s="17" t="b">
        <f t="shared" si="66"/>
        <v>1</v>
      </c>
      <c r="AZ903" s="17" t="str">
        <f t="shared" si="67"/>
        <v>SBA</v>
      </c>
    </row>
    <row r="904" spans="1:52" s="18" customFormat="1" ht="16.5" customHeight="1" x14ac:dyDescent="0.35">
      <c r="A904" s="8" t="str">
        <f>IF(N904="","-",IFERROR(VLOOKUP(N904,'[1]All Route Non-Bailment V76'!$A:$H,5,0),VLOOKUP(N904,'[1]TTVT AAT PxP Bailment EDC V76'!$A:$H,5,0)))</f>
        <v>Non Bailment</v>
      </c>
      <c r="B904" s="9" t="str">
        <f t="shared" si="65"/>
        <v>Completed</v>
      </c>
      <c r="C904" s="10">
        <f t="shared" si="68"/>
        <v>903</v>
      </c>
      <c r="D904" s="11" t="s">
        <v>182</v>
      </c>
      <c r="E904" s="12" t="s">
        <v>44</v>
      </c>
      <c r="F904" s="11" t="s">
        <v>0</v>
      </c>
      <c r="G904" s="11">
        <v>4420319</v>
      </c>
      <c r="H904" s="13" t="str">
        <f>IF(N904="","-",IFERROR(VLOOKUP(N904,'[1]All Route Non-Bailment V76'!$A:$H,7,0),VLOOKUP(N904,'[1]TTVT AAT PxP Bailment EDC V76'!$A:$H,7,0)))</f>
        <v>One way</v>
      </c>
      <c r="I904" s="11" t="s">
        <v>45</v>
      </c>
      <c r="J904" s="12">
        <f t="shared" si="64"/>
        <v>45272</v>
      </c>
      <c r="K904" s="12">
        <v>45272</v>
      </c>
      <c r="L904" s="12">
        <v>45272</v>
      </c>
      <c r="M904" s="12" t="s">
        <v>3</v>
      </c>
      <c r="N904" s="11" t="s">
        <v>564</v>
      </c>
      <c r="O904" s="13" t="str">
        <f>IF(N904="","-",IFERROR(VLOOKUP(N904,'[1]All Route Non-Bailment V76'!$A:$H,6,0),VLOOKUP(N904,'[1]TTVT AAT PxP Bailment EDC V76'!$A:$H,6,0)))</f>
        <v>11 - 20</v>
      </c>
      <c r="P904" s="11">
        <v>1</v>
      </c>
      <c r="Q904" s="11" t="s">
        <v>3</v>
      </c>
      <c r="R904" s="11" t="s">
        <v>3</v>
      </c>
      <c r="S904" s="13" t="str">
        <f>IF(N904="","-",IFERROR(VLOOKUP(N904,'[1]All Route Non-Bailment V76'!$A:$AF,32,0),VLOOKUP(N904,'[1]TTVT AAT PxP Bailment EDC V76'!$A:$AC,29,0)))</f>
        <v>6W</v>
      </c>
      <c r="T904" s="11" t="s">
        <v>48</v>
      </c>
      <c r="U904" s="11" t="s">
        <v>447</v>
      </c>
      <c r="V904" s="14" t="s">
        <v>377</v>
      </c>
      <c r="W904" s="11" t="s">
        <v>378</v>
      </c>
      <c r="X904" s="15" t="s">
        <v>408</v>
      </c>
      <c r="Y904" s="15" t="s">
        <v>409</v>
      </c>
      <c r="Z904" s="16" t="s">
        <v>3</v>
      </c>
      <c r="AA904" s="16" t="s">
        <v>3</v>
      </c>
      <c r="AB904" s="16" t="s">
        <v>3</v>
      </c>
      <c r="AC904" s="16" t="s">
        <v>3</v>
      </c>
      <c r="AD904" s="15" t="s">
        <v>3</v>
      </c>
      <c r="AE904" s="15" t="s">
        <v>3</v>
      </c>
      <c r="AF904" s="16" t="s">
        <v>3</v>
      </c>
      <c r="AG904" s="16" t="s">
        <v>3</v>
      </c>
      <c r="AH904" s="16" t="s">
        <v>3</v>
      </c>
      <c r="AI904" s="16" t="s">
        <v>3</v>
      </c>
      <c r="AJ904" s="15" t="s">
        <v>3</v>
      </c>
      <c r="AK904" s="15" t="s">
        <v>3</v>
      </c>
      <c r="AL904" s="16" t="s">
        <v>3</v>
      </c>
      <c r="AM904" s="16" t="s">
        <v>3</v>
      </c>
      <c r="AN904" s="16" t="s">
        <v>3</v>
      </c>
      <c r="AO904" s="16" t="s">
        <v>3</v>
      </c>
      <c r="AP904" s="16" t="s">
        <v>189</v>
      </c>
      <c r="AQ904" s="16" t="s">
        <v>3</v>
      </c>
      <c r="AR904" s="16" t="s">
        <v>3</v>
      </c>
      <c r="AS904" s="16" t="s">
        <v>3</v>
      </c>
      <c r="AT904" s="16" t="s">
        <v>3</v>
      </c>
      <c r="AU904" s="11" t="s">
        <v>3</v>
      </c>
      <c r="AV904" s="11" t="s">
        <v>3</v>
      </c>
      <c r="AW904" s="11" t="s">
        <v>3</v>
      </c>
      <c r="AX904" s="17" t="str">
        <f>VLOOKUP(G904,'[1]JDA data'!$D:$E,2,0)</f>
        <v>TGA700</v>
      </c>
      <c r="AY904" s="17" t="b">
        <f t="shared" si="66"/>
        <v>1</v>
      </c>
      <c r="AZ904" s="17" t="str">
        <f t="shared" si="67"/>
        <v>PPGT</v>
      </c>
    </row>
    <row r="905" spans="1:52" s="18" customFormat="1" ht="16.5" customHeight="1" x14ac:dyDescent="0.35">
      <c r="A905" s="8" t="str">
        <f>IF(N905="","-",IFERROR(VLOOKUP(N905,'[1]All Route Non-Bailment V76'!$A:$H,5,0),VLOOKUP(N905,'[1]TTVT AAT PxP Bailment EDC V76'!$A:$H,5,0)))</f>
        <v>Non Bailment</v>
      </c>
      <c r="B905" s="9" t="str">
        <f t="shared" si="65"/>
        <v>Completed</v>
      </c>
      <c r="C905" s="10">
        <f t="shared" si="68"/>
        <v>904</v>
      </c>
      <c r="D905" s="11" t="s">
        <v>190</v>
      </c>
      <c r="E905" s="12" t="s">
        <v>44</v>
      </c>
      <c r="F905" s="11" t="s">
        <v>0</v>
      </c>
      <c r="G905" s="11">
        <v>4420320</v>
      </c>
      <c r="H905" s="13" t="str">
        <f>IF(N905="","-",IFERROR(VLOOKUP(N905,'[1]All Route Non-Bailment V76'!$A:$H,7,0),VLOOKUP(N905,'[1]TTVT AAT PxP Bailment EDC V76'!$A:$H,7,0)))</f>
        <v>One way</v>
      </c>
      <c r="I905" s="11" t="s">
        <v>45</v>
      </c>
      <c r="J905" s="12">
        <f t="shared" si="64"/>
        <v>45272</v>
      </c>
      <c r="K905" s="12">
        <v>45272</v>
      </c>
      <c r="L905" s="12">
        <v>45272</v>
      </c>
      <c r="M905" s="12" t="s">
        <v>3</v>
      </c>
      <c r="N905" s="11" t="s">
        <v>564</v>
      </c>
      <c r="O905" s="13" t="str">
        <f>IF(N905="","-",IFERROR(VLOOKUP(N905,'[1]All Route Non-Bailment V76'!$A:$H,6,0),VLOOKUP(N905,'[1]TTVT AAT PxP Bailment EDC V76'!$A:$H,6,0)))</f>
        <v>11 - 20</v>
      </c>
      <c r="P905" s="11">
        <v>1</v>
      </c>
      <c r="Q905" s="11" t="s">
        <v>3</v>
      </c>
      <c r="R905" s="11" t="s">
        <v>3</v>
      </c>
      <c r="S905" s="13" t="str">
        <f>IF(N905="","-",IFERROR(VLOOKUP(N905,'[1]All Route Non-Bailment V76'!$A:$AF,32,0),VLOOKUP(N905,'[1]TTVT AAT PxP Bailment EDC V76'!$A:$AC,29,0)))</f>
        <v>6W</v>
      </c>
      <c r="T905" s="11" t="s">
        <v>48</v>
      </c>
      <c r="U905" s="11" t="s">
        <v>565</v>
      </c>
      <c r="V905" s="14" t="s">
        <v>288</v>
      </c>
      <c r="W905" s="11" t="s">
        <v>289</v>
      </c>
      <c r="X905" s="15" t="s">
        <v>408</v>
      </c>
      <c r="Y905" s="15" t="s">
        <v>409</v>
      </c>
      <c r="Z905" s="16" t="s">
        <v>3</v>
      </c>
      <c r="AA905" s="16" t="s">
        <v>3</v>
      </c>
      <c r="AB905" s="16" t="s">
        <v>3</v>
      </c>
      <c r="AC905" s="16" t="s">
        <v>3</v>
      </c>
      <c r="AD905" s="15" t="s">
        <v>3</v>
      </c>
      <c r="AE905" s="15" t="s">
        <v>3</v>
      </c>
      <c r="AF905" s="16" t="s">
        <v>3</v>
      </c>
      <c r="AG905" s="16" t="s">
        <v>3</v>
      </c>
      <c r="AH905" s="16" t="s">
        <v>3</v>
      </c>
      <c r="AI905" s="16" t="s">
        <v>3</v>
      </c>
      <c r="AJ905" s="15" t="s">
        <v>3</v>
      </c>
      <c r="AK905" s="15" t="s">
        <v>3</v>
      </c>
      <c r="AL905" s="16" t="s">
        <v>3</v>
      </c>
      <c r="AM905" s="16" t="s">
        <v>3</v>
      </c>
      <c r="AN905" s="16" t="s">
        <v>3</v>
      </c>
      <c r="AO905" s="16" t="s">
        <v>3</v>
      </c>
      <c r="AP905" s="16" t="s">
        <v>189</v>
      </c>
      <c r="AQ905" s="16" t="s">
        <v>3</v>
      </c>
      <c r="AR905" s="16" t="s">
        <v>3</v>
      </c>
      <c r="AS905" s="16" t="s">
        <v>3</v>
      </c>
      <c r="AT905" s="16" t="s">
        <v>3</v>
      </c>
      <c r="AU905" s="11" t="s">
        <v>3</v>
      </c>
      <c r="AV905" s="11" t="s">
        <v>3</v>
      </c>
      <c r="AW905" s="11" t="s">
        <v>3</v>
      </c>
      <c r="AX905" s="17" t="str">
        <f>VLOOKUP(G905,'[1]JDA data'!$D:$E,2,0)</f>
        <v>TGA700</v>
      </c>
      <c r="AY905" s="17" t="b">
        <f t="shared" si="66"/>
        <v>1</v>
      </c>
      <c r="AZ905" s="17" t="str">
        <f t="shared" si="67"/>
        <v>SPL</v>
      </c>
    </row>
    <row r="906" spans="1:52" s="18" customFormat="1" ht="16.5" customHeight="1" x14ac:dyDescent="0.35">
      <c r="A906" s="8" t="str">
        <f>IF(N906="","-",IFERROR(VLOOKUP(N906,'[1]All Route Non-Bailment V76'!$A:$H,5,0),VLOOKUP(N906,'[1]TTVT AAT PxP Bailment EDC V76'!$A:$H,5,0)))</f>
        <v>Non Bailment</v>
      </c>
      <c r="B906" s="9" t="str">
        <f t="shared" si="65"/>
        <v>Completed</v>
      </c>
      <c r="C906" s="10">
        <f t="shared" si="68"/>
        <v>905</v>
      </c>
      <c r="D906" s="11" t="s">
        <v>194</v>
      </c>
      <c r="E906" s="12" t="s">
        <v>44</v>
      </c>
      <c r="F906" s="11" t="s">
        <v>0</v>
      </c>
      <c r="G906" s="11">
        <v>4420321</v>
      </c>
      <c r="H906" s="13" t="str">
        <f>IF(N906="","-",IFERROR(VLOOKUP(N906,'[1]All Route Non-Bailment V76'!$A:$H,7,0),VLOOKUP(N906,'[1]TTVT AAT PxP Bailment EDC V76'!$A:$H,7,0)))</f>
        <v>One way</v>
      </c>
      <c r="I906" s="11" t="s">
        <v>45</v>
      </c>
      <c r="J906" s="12">
        <f t="shared" si="64"/>
        <v>45272</v>
      </c>
      <c r="K906" s="12">
        <v>45272</v>
      </c>
      <c r="L906" s="12">
        <v>45272</v>
      </c>
      <c r="M906" s="12" t="s">
        <v>3</v>
      </c>
      <c r="N906" s="11" t="s">
        <v>564</v>
      </c>
      <c r="O906" s="13" t="str">
        <f>IF(N906="","-",IFERROR(VLOOKUP(N906,'[1]All Route Non-Bailment V76'!$A:$H,6,0),VLOOKUP(N906,'[1]TTVT AAT PxP Bailment EDC V76'!$A:$H,6,0)))</f>
        <v>11 - 20</v>
      </c>
      <c r="P906" s="11">
        <v>1</v>
      </c>
      <c r="Q906" s="11" t="s">
        <v>3</v>
      </c>
      <c r="R906" s="11" t="s">
        <v>3</v>
      </c>
      <c r="S906" s="13" t="str">
        <f>IF(N906="","-",IFERROR(VLOOKUP(N906,'[1]All Route Non-Bailment V76'!$A:$AF,32,0),VLOOKUP(N906,'[1]TTVT AAT PxP Bailment EDC V76'!$A:$AC,29,0)))</f>
        <v>6W</v>
      </c>
      <c r="T906" s="11" t="s">
        <v>48</v>
      </c>
      <c r="U906" s="11" t="s">
        <v>281</v>
      </c>
      <c r="V906" s="14" t="s">
        <v>282</v>
      </c>
      <c r="W906" s="11" t="s">
        <v>283</v>
      </c>
      <c r="X906" s="15" t="s">
        <v>408</v>
      </c>
      <c r="Y906" s="15" t="s">
        <v>409</v>
      </c>
      <c r="Z906" s="16" t="s">
        <v>3</v>
      </c>
      <c r="AA906" s="16" t="s">
        <v>3</v>
      </c>
      <c r="AB906" s="16" t="s">
        <v>3</v>
      </c>
      <c r="AC906" s="16" t="s">
        <v>3</v>
      </c>
      <c r="AD906" s="15" t="s">
        <v>3</v>
      </c>
      <c r="AE906" s="15" t="s">
        <v>3</v>
      </c>
      <c r="AF906" s="16" t="s">
        <v>3</v>
      </c>
      <c r="AG906" s="16" t="s">
        <v>3</v>
      </c>
      <c r="AH906" s="16" t="s">
        <v>3</v>
      </c>
      <c r="AI906" s="16" t="s">
        <v>3</v>
      </c>
      <c r="AJ906" s="15" t="s">
        <v>3</v>
      </c>
      <c r="AK906" s="15" t="s">
        <v>3</v>
      </c>
      <c r="AL906" s="16" t="s">
        <v>3</v>
      </c>
      <c r="AM906" s="16" t="s">
        <v>3</v>
      </c>
      <c r="AN906" s="16" t="s">
        <v>3</v>
      </c>
      <c r="AO906" s="16" t="s">
        <v>3</v>
      </c>
      <c r="AP906" s="16" t="s">
        <v>189</v>
      </c>
      <c r="AQ906" s="16" t="s">
        <v>3</v>
      </c>
      <c r="AR906" s="16" t="s">
        <v>3</v>
      </c>
      <c r="AS906" s="16" t="s">
        <v>3</v>
      </c>
      <c r="AT906" s="16" t="s">
        <v>3</v>
      </c>
      <c r="AU906" s="11" t="s">
        <v>3</v>
      </c>
      <c r="AV906" s="11" t="s">
        <v>3</v>
      </c>
      <c r="AW906" s="11" t="s">
        <v>3</v>
      </c>
      <c r="AX906" s="17" t="str">
        <f>VLOOKUP(G906,'[1]JDA data'!$D:$E,2,0)</f>
        <v>TGA700</v>
      </c>
      <c r="AY906" s="17" t="b">
        <f t="shared" si="66"/>
        <v>1</v>
      </c>
      <c r="AZ906" s="17" t="str">
        <f t="shared" si="67"/>
        <v>SBA</v>
      </c>
    </row>
    <row r="907" spans="1:52" s="18" customFormat="1" ht="16.5" customHeight="1" x14ac:dyDescent="0.35">
      <c r="A907" s="8" t="str">
        <f>IF(N907="","-",IFERROR(VLOOKUP(N907,'[1]All Route Non-Bailment V76'!$A:$H,5,0),VLOOKUP(N907,'[1]TTVT AAT PxP Bailment EDC V76'!$A:$H,5,0)))</f>
        <v>Non Bailment</v>
      </c>
      <c r="B907" s="9" t="str">
        <f t="shared" si="65"/>
        <v>Completed</v>
      </c>
      <c r="C907" s="10">
        <f t="shared" si="68"/>
        <v>906</v>
      </c>
      <c r="D907" s="11" t="s">
        <v>182</v>
      </c>
      <c r="E907" s="12" t="s">
        <v>44</v>
      </c>
      <c r="F907" s="11" t="s">
        <v>0</v>
      </c>
      <c r="G907" s="11">
        <v>4420322</v>
      </c>
      <c r="H907" s="13" t="str">
        <f>IF(N907="","-",IFERROR(VLOOKUP(N907,'[1]All Route Non-Bailment V76'!$A:$H,7,0),VLOOKUP(N907,'[1]TTVT AAT PxP Bailment EDC V76'!$A:$H,7,0)))</f>
        <v>One way</v>
      </c>
      <c r="I907" s="11" t="s">
        <v>45</v>
      </c>
      <c r="J907" s="12">
        <f t="shared" si="64"/>
        <v>45272</v>
      </c>
      <c r="K907" s="12">
        <v>45272</v>
      </c>
      <c r="L907" s="12">
        <v>45272</v>
      </c>
      <c r="M907" s="12" t="s">
        <v>3</v>
      </c>
      <c r="N907" s="11" t="s">
        <v>564</v>
      </c>
      <c r="O907" s="13" t="str">
        <f>IF(N907="","-",IFERROR(VLOOKUP(N907,'[1]All Route Non-Bailment V76'!$A:$H,6,0),VLOOKUP(N907,'[1]TTVT AAT PxP Bailment EDC V76'!$A:$H,6,0)))</f>
        <v>11 - 20</v>
      </c>
      <c r="P907" s="11">
        <v>1</v>
      </c>
      <c r="Q907" s="11" t="s">
        <v>3</v>
      </c>
      <c r="R907" s="11" t="s">
        <v>3</v>
      </c>
      <c r="S907" s="13" t="str">
        <f>IF(N907="","-",IFERROR(VLOOKUP(N907,'[1]All Route Non-Bailment V76'!$A:$AF,32,0),VLOOKUP(N907,'[1]TTVT AAT PxP Bailment EDC V76'!$A:$AC,29,0)))</f>
        <v>6W</v>
      </c>
      <c r="T907" s="11" t="s">
        <v>48</v>
      </c>
      <c r="U907" s="11" t="s">
        <v>223</v>
      </c>
      <c r="V907" s="14" t="s">
        <v>224</v>
      </c>
      <c r="W907" s="11" t="s">
        <v>225</v>
      </c>
      <c r="X907" s="15" t="s">
        <v>408</v>
      </c>
      <c r="Y907" s="15" t="s">
        <v>409</v>
      </c>
      <c r="Z907" s="16" t="s">
        <v>3</v>
      </c>
      <c r="AA907" s="16" t="s">
        <v>3</v>
      </c>
      <c r="AB907" s="16" t="s">
        <v>3</v>
      </c>
      <c r="AC907" s="16" t="s">
        <v>3</v>
      </c>
      <c r="AD907" s="15" t="s">
        <v>3</v>
      </c>
      <c r="AE907" s="15" t="s">
        <v>3</v>
      </c>
      <c r="AF907" s="16" t="s">
        <v>3</v>
      </c>
      <c r="AG907" s="16" t="s">
        <v>3</v>
      </c>
      <c r="AH907" s="16" t="s">
        <v>3</v>
      </c>
      <c r="AI907" s="16" t="s">
        <v>3</v>
      </c>
      <c r="AJ907" s="15" t="s">
        <v>3</v>
      </c>
      <c r="AK907" s="15" t="s">
        <v>3</v>
      </c>
      <c r="AL907" s="16" t="s">
        <v>3</v>
      </c>
      <c r="AM907" s="16" t="s">
        <v>3</v>
      </c>
      <c r="AN907" s="16" t="s">
        <v>3</v>
      </c>
      <c r="AO907" s="16" t="s">
        <v>3</v>
      </c>
      <c r="AP907" s="16" t="s">
        <v>189</v>
      </c>
      <c r="AQ907" s="16" t="s">
        <v>3</v>
      </c>
      <c r="AR907" s="16" t="s">
        <v>3</v>
      </c>
      <c r="AS907" s="16" t="s">
        <v>3</v>
      </c>
      <c r="AT907" s="16" t="s">
        <v>3</v>
      </c>
      <c r="AU907" s="11" t="s">
        <v>3</v>
      </c>
      <c r="AV907" s="11" t="s">
        <v>3</v>
      </c>
      <c r="AW907" s="11" t="s">
        <v>3</v>
      </c>
      <c r="AX907" s="17" t="str">
        <f>VLOOKUP(G907,'[1]JDA data'!$D:$E,2,0)</f>
        <v>TGA700</v>
      </c>
      <c r="AY907" s="17" t="b">
        <f t="shared" si="66"/>
        <v>1</v>
      </c>
      <c r="AZ907" s="17" t="str">
        <f t="shared" si="67"/>
        <v>PPGT</v>
      </c>
    </row>
    <row r="908" spans="1:52" s="18" customFormat="1" ht="16.5" customHeight="1" x14ac:dyDescent="0.35">
      <c r="A908" s="8" t="str">
        <f>IF(N908="","-",IFERROR(VLOOKUP(N908,'[1]All Route Non-Bailment V76'!$A:$H,5,0),VLOOKUP(N908,'[1]TTVT AAT PxP Bailment EDC V76'!$A:$H,5,0)))</f>
        <v>Non Bailment</v>
      </c>
      <c r="B908" s="9" t="str">
        <f t="shared" si="65"/>
        <v>Completed</v>
      </c>
      <c r="C908" s="10">
        <f t="shared" si="68"/>
        <v>907</v>
      </c>
      <c r="D908" s="11" t="s">
        <v>190</v>
      </c>
      <c r="E908" s="12" t="s">
        <v>44</v>
      </c>
      <c r="F908" s="11" t="s">
        <v>0</v>
      </c>
      <c r="G908" s="11">
        <v>4420323</v>
      </c>
      <c r="H908" s="13" t="str">
        <f>IF(N908="","-",IFERROR(VLOOKUP(N908,'[1]All Route Non-Bailment V76'!$A:$H,7,0),VLOOKUP(N908,'[1]TTVT AAT PxP Bailment EDC V76'!$A:$H,7,0)))</f>
        <v>One way</v>
      </c>
      <c r="I908" s="11" t="s">
        <v>45</v>
      </c>
      <c r="J908" s="12">
        <f t="shared" si="64"/>
        <v>45272</v>
      </c>
      <c r="K908" s="12">
        <v>45272</v>
      </c>
      <c r="L908" s="12">
        <v>45272</v>
      </c>
      <c r="M908" s="12" t="s">
        <v>3</v>
      </c>
      <c r="N908" s="11" t="s">
        <v>564</v>
      </c>
      <c r="O908" s="13" t="str">
        <f>IF(N908="","-",IFERROR(VLOOKUP(N908,'[1]All Route Non-Bailment V76'!$A:$H,6,0),VLOOKUP(N908,'[1]TTVT AAT PxP Bailment EDC V76'!$A:$H,6,0)))</f>
        <v>11 - 20</v>
      </c>
      <c r="P908" s="11">
        <v>1</v>
      </c>
      <c r="Q908" s="11" t="s">
        <v>3</v>
      </c>
      <c r="R908" s="11" t="s">
        <v>3</v>
      </c>
      <c r="S908" s="13" t="str">
        <f>IF(N908="","-",IFERROR(VLOOKUP(N908,'[1]All Route Non-Bailment V76'!$A:$AF,32,0),VLOOKUP(N908,'[1]TTVT AAT PxP Bailment EDC V76'!$A:$AC,29,0)))</f>
        <v>6W</v>
      </c>
      <c r="T908" s="11" t="s">
        <v>48</v>
      </c>
      <c r="U908" s="11" t="s">
        <v>217</v>
      </c>
      <c r="V908" s="14" t="s">
        <v>218</v>
      </c>
      <c r="W908" s="11" t="s">
        <v>219</v>
      </c>
      <c r="X908" s="15" t="s">
        <v>408</v>
      </c>
      <c r="Y908" s="15" t="s">
        <v>409</v>
      </c>
      <c r="Z908" s="16" t="s">
        <v>3</v>
      </c>
      <c r="AA908" s="16" t="s">
        <v>3</v>
      </c>
      <c r="AB908" s="16" t="s">
        <v>3</v>
      </c>
      <c r="AC908" s="16" t="s">
        <v>3</v>
      </c>
      <c r="AD908" s="15" t="s">
        <v>3</v>
      </c>
      <c r="AE908" s="15" t="s">
        <v>3</v>
      </c>
      <c r="AF908" s="16" t="s">
        <v>3</v>
      </c>
      <c r="AG908" s="16" t="s">
        <v>3</v>
      </c>
      <c r="AH908" s="16" t="s">
        <v>3</v>
      </c>
      <c r="AI908" s="16" t="s">
        <v>3</v>
      </c>
      <c r="AJ908" s="15" t="s">
        <v>3</v>
      </c>
      <c r="AK908" s="15" t="s">
        <v>3</v>
      </c>
      <c r="AL908" s="16" t="s">
        <v>3</v>
      </c>
      <c r="AM908" s="16" t="s">
        <v>3</v>
      </c>
      <c r="AN908" s="16" t="s">
        <v>3</v>
      </c>
      <c r="AO908" s="16" t="s">
        <v>3</v>
      </c>
      <c r="AP908" s="16" t="s">
        <v>189</v>
      </c>
      <c r="AQ908" s="16" t="s">
        <v>3</v>
      </c>
      <c r="AR908" s="16" t="s">
        <v>3</v>
      </c>
      <c r="AS908" s="16" t="s">
        <v>3</v>
      </c>
      <c r="AT908" s="16" t="s">
        <v>3</v>
      </c>
      <c r="AU908" s="11" t="s">
        <v>3</v>
      </c>
      <c r="AV908" s="11" t="s">
        <v>3</v>
      </c>
      <c r="AW908" s="11" t="s">
        <v>3</v>
      </c>
      <c r="AX908" s="17" t="str">
        <f>VLOOKUP(G908,'[1]JDA data'!$D:$E,2,0)</f>
        <v>TGA700</v>
      </c>
      <c r="AY908" s="17" t="b">
        <f t="shared" si="66"/>
        <v>1</v>
      </c>
      <c r="AZ908" s="17" t="str">
        <f t="shared" si="67"/>
        <v>SPL</v>
      </c>
    </row>
    <row r="909" spans="1:52" s="18" customFormat="1" ht="16.5" customHeight="1" x14ac:dyDescent="0.35">
      <c r="A909" s="8" t="str">
        <f>IF(N909="","-",IFERROR(VLOOKUP(N909,'[1]All Route Non-Bailment V76'!$A:$H,5,0),VLOOKUP(N909,'[1]TTVT AAT PxP Bailment EDC V76'!$A:$H,5,0)))</f>
        <v>Non Bailment</v>
      </c>
      <c r="B909" s="9" t="str">
        <f t="shared" si="65"/>
        <v>Completed</v>
      </c>
      <c r="C909" s="10">
        <f t="shared" si="68"/>
        <v>908</v>
      </c>
      <c r="D909" s="11" t="s">
        <v>194</v>
      </c>
      <c r="E909" s="12" t="s">
        <v>44</v>
      </c>
      <c r="F909" s="11" t="s">
        <v>0</v>
      </c>
      <c r="G909" s="11">
        <v>4420324</v>
      </c>
      <c r="H909" s="13" t="str">
        <f>IF(N909="","-",IFERROR(VLOOKUP(N909,'[1]All Route Non-Bailment V76'!$A:$H,7,0),VLOOKUP(N909,'[1]TTVT AAT PxP Bailment EDC V76'!$A:$H,7,0)))</f>
        <v>One way</v>
      </c>
      <c r="I909" s="11" t="s">
        <v>45</v>
      </c>
      <c r="J909" s="12">
        <f t="shared" si="64"/>
        <v>45272</v>
      </c>
      <c r="K909" s="12">
        <v>45272</v>
      </c>
      <c r="L909" s="12">
        <v>45272</v>
      </c>
      <c r="M909" s="12" t="s">
        <v>3</v>
      </c>
      <c r="N909" s="11" t="s">
        <v>564</v>
      </c>
      <c r="O909" s="13" t="str">
        <f>IF(N909="","-",IFERROR(VLOOKUP(N909,'[1]All Route Non-Bailment V76'!$A:$H,6,0),VLOOKUP(N909,'[1]TTVT AAT PxP Bailment EDC V76'!$A:$H,6,0)))</f>
        <v>11 - 20</v>
      </c>
      <c r="P909" s="11">
        <v>1</v>
      </c>
      <c r="Q909" s="11" t="s">
        <v>3</v>
      </c>
      <c r="R909" s="11" t="s">
        <v>3</v>
      </c>
      <c r="S909" s="13" t="str">
        <f>IF(N909="","-",IFERROR(VLOOKUP(N909,'[1]All Route Non-Bailment V76'!$A:$AF,32,0),VLOOKUP(N909,'[1]TTVT AAT PxP Bailment EDC V76'!$A:$AC,29,0)))</f>
        <v>6W</v>
      </c>
      <c r="T909" s="11" t="s">
        <v>48</v>
      </c>
      <c r="U909" s="11" t="s">
        <v>253</v>
      </c>
      <c r="V909" s="14" t="s">
        <v>254</v>
      </c>
      <c r="W909" s="11" t="s">
        <v>255</v>
      </c>
      <c r="X909" s="15" t="s">
        <v>408</v>
      </c>
      <c r="Y909" s="15" t="s">
        <v>409</v>
      </c>
      <c r="Z909" s="16" t="s">
        <v>3</v>
      </c>
      <c r="AA909" s="16" t="s">
        <v>3</v>
      </c>
      <c r="AB909" s="16" t="s">
        <v>3</v>
      </c>
      <c r="AC909" s="16" t="s">
        <v>3</v>
      </c>
      <c r="AD909" s="15" t="s">
        <v>3</v>
      </c>
      <c r="AE909" s="15" t="s">
        <v>3</v>
      </c>
      <c r="AF909" s="16" t="s">
        <v>3</v>
      </c>
      <c r="AG909" s="16" t="s">
        <v>3</v>
      </c>
      <c r="AH909" s="16" t="s">
        <v>3</v>
      </c>
      <c r="AI909" s="16" t="s">
        <v>3</v>
      </c>
      <c r="AJ909" s="15" t="s">
        <v>3</v>
      </c>
      <c r="AK909" s="15" t="s">
        <v>3</v>
      </c>
      <c r="AL909" s="16" t="s">
        <v>3</v>
      </c>
      <c r="AM909" s="16" t="s">
        <v>3</v>
      </c>
      <c r="AN909" s="16" t="s">
        <v>3</v>
      </c>
      <c r="AO909" s="16" t="s">
        <v>3</v>
      </c>
      <c r="AP909" s="16" t="s">
        <v>189</v>
      </c>
      <c r="AQ909" s="16" t="s">
        <v>3</v>
      </c>
      <c r="AR909" s="16" t="s">
        <v>3</v>
      </c>
      <c r="AS909" s="16" t="s">
        <v>3</v>
      </c>
      <c r="AT909" s="16" t="s">
        <v>3</v>
      </c>
      <c r="AU909" s="11" t="s">
        <v>3</v>
      </c>
      <c r="AV909" s="11" t="s">
        <v>3</v>
      </c>
      <c r="AW909" s="11" t="s">
        <v>3</v>
      </c>
      <c r="AX909" s="17" t="str">
        <f>VLOOKUP(G909,'[1]JDA data'!$D:$E,2,0)</f>
        <v>TGA700</v>
      </c>
      <c r="AY909" s="17" t="b">
        <f t="shared" si="66"/>
        <v>1</v>
      </c>
      <c r="AZ909" s="17" t="str">
        <f t="shared" si="67"/>
        <v>SBA</v>
      </c>
    </row>
    <row r="910" spans="1:52" s="18" customFormat="1" ht="16.5" customHeight="1" x14ac:dyDescent="0.35">
      <c r="A910" s="8" t="str">
        <f>IF(N910="","-",IFERROR(VLOOKUP(N910,'[1]All Route Non-Bailment V76'!$A:$H,5,0),VLOOKUP(N910,'[1]TTVT AAT PxP Bailment EDC V76'!$A:$H,5,0)))</f>
        <v>Non Bailment</v>
      </c>
      <c r="B910" s="9" t="str">
        <f t="shared" si="65"/>
        <v>Completed</v>
      </c>
      <c r="C910" s="10">
        <f t="shared" si="68"/>
        <v>909</v>
      </c>
      <c r="D910" s="11" t="s">
        <v>229</v>
      </c>
      <c r="E910" s="12" t="s">
        <v>44</v>
      </c>
      <c r="F910" s="11" t="s">
        <v>0</v>
      </c>
      <c r="G910" s="11">
        <v>4420325</v>
      </c>
      <c r="H910" s="13" t="str">
        <f>IF(N910="","-",IFERROR(VLOOKUP(N910,'[1]All Route Non-Bailment V76'!$A:$H,7,0),VLOOKUP(N910,'[1]TTVT AAT PxP Bailment EDC V76'!$A:$H,7,0)))</f>
        <v>One way</v>
      </c>
      <c r="I910" s="11" t="s">
        <v>45</v>
      </c>
      <c r="J910" s="12">
        <f t="shared" si="64"/>
        <v>45272</v>
      </c>
      <c r="K910" s="12">
        <v>45272</v>
      </c>
      <c r="L910" s="12">
        <v>45272</v>
      </c>
      <c r="M910" s="12" t="s">
        <v>3</v>
      </c>
      <c r="N910" s="11" t="s">
        <v>564</v>
      </c>
      <c r="O910" s="13" t="str">
        <f>IF(N910="","-",IFERROR(VLOOKUP(N910,'[1]All Route Non-Bailment V76'!$A:$H,6,0),VLOOKUP(N910,'[1]TTVT AAT PxP Bailment EDC V76'!$A:$H,6,0)))</f>
        <v>11 - 20</v>
      </c>
      <c r="P910" s="11">
        <v>1</v>
      </c>
      <c r="Q910" s="11" t="s">
        <v>3</v>
      </c>
      <c r="R910" s="11" t="s">
        <v>3</v>
      </c>
      <c r="S910" s="13" t="str">
        <f>IF(N910="","-",IFERROR(VLOOKUP(N910,'[1]All Route Non-Bailment V76'!$A:$AF,32,0),VLOOKUP(N910,'[1]TTVT AAT PxP Bailment EDC V76'!$A:$AC,29,0)))</f>
        <v>6W</v>
      </c>
      <c r="T910" s="11" t="s">
        <v>48</v>
      </c>
      <c r="U910" s="11" t="s">
        <v>566</v>
      </c>
      <c r="V910" s="14" t="s">
        <v>567</v>
      </c>
      <c r="W910" s="11" t="s">
        <v>568</v>
      </c>
      <c r="X910" s="15" t="s">
        <v>408</v>
      </c>
      <c r="Y910" s="15" t="s">
        <v>409</v>
      </c>
      <c r="Z910" s="16" t="s">
        <v>3</v>
      </c>
      <c r="AA910" s="16" t="s">
        <v>3</v>
      </c>
      <c r="AB910" s="16" t="s">
        <v>3</v>
      </c>
      <c r="AC910" s="16" t="s">
        <v>3</v>
      </c>
      <c r="AD910" s="15" t="s">
        <v>3</v>
      </c>
      <c r="AE910" s="15" t="s">
        <v>3</v>
      </c>
      <c r="AF910" s="16" t="s">
        <v>3</v>
      </c>
      <c r="AG910" s="16" t="s">
        <v>3</v>
      </c>
      <c r="AH910" s="16" t="s">
        <v>3</v>
      </c>
      <c r="AI910" s="16" t="s">
        <v>3</v>
      </c>
      <c r="AJ910" s="15" t="s">
        <v>3</v>
      </c>
      <c r="AK910" s="15" t="s">
        <v>3</v>
      </c>
      <c r="AL910" s="16" t="s">
        <v>3</v>
      </c>
      <c r="AM910" s="16" t="s">
        <v>3</v>
      </c>
      <c r="AN910" s="16" t="s">
        <v>3</v>
      </c>
      <c r="AO910" s="16" t="s">
        <v>3</v>
      </c>
      <c r="AP910" s="16" t="s">
        <v>189</v>
      </c>
      <c r="AQ910" s="16" t="s">
        <v>3</v>
      </c>
      <c r="AR910" s="16" t="s">
        <v>3</v>
      </c>
      <c r="AS910" s="16" t="s">
        <v>3</v>
      </c>
      <c r="AT910" s="16" t="s">
        <v>3</v>
      </c>
      <c r="AU910" s="11" t="s">
        <v>3</v>
      </c>
      <c r="AV910" s="11" t="s">
        <v>3</v>
      </c>
      <c r="AW910" s="11" t="s">
        <v>3</v>
      </c>
      <c r="AX910" s="17" t="str">
        <f>VLOOKUP(G910,'[1]JDA data'!$D:$E,2,0)</f>
        <v>TGA700</v>
      </c>
      <c r="AY910" s="17" t="b">
        <f t="shared" si="66"/>
        <v>1</v>
      </c>
      <c r="AZ910" s="17" t="str">
        <f t="shared" si="67"/>
        <v>RRCS</v>
      </c>
    </row>
    <row r="911" spans="1:52" s="18" customFormat="1" ht="16.5" customHeight="1" x14ac:dyDescent="0.35">
      <c r="A911" s="8" t="str">
        <f>IF(N911="","-",IFERROR(VLOOKUP(N911,'[1]All Route Non-Bailment V76'!$A:$H,5,0),VLOOKUP(N911,'[1]TTVT AAT PxP Bailment EDC V76'!$A:$H,5,0)))</f>
        <v>Non Bailment</v>
      </c>
      <c r="B911" s="9" t="str">
        <f t="shared" si="65"/>
        <v>Completed</v>
      </c>
      <c r="C911" s="10">
        <f t="shared" si="68"/>
        <v>910</v>
      </c>
      <c r="D911" s="11" t="s">
        <v>182</v>
      </c>
      <c r="E911" s="12" t="s">
        <v>44</v>
      </c>
      <c r="F911" s="11" t="s">
        <v>0</v>
      </c>
      <c r="G911" s="11">
        <v>4420326</v>
      </c>
      <c r="H911" s="13" t="str">
        <f>IF(N911="","-",IFERROR(VLOOKUP(N911,'[1]All Route Non-Bailment V76'!$A:$H,7,0),VLOOKUP(N911,'[1]TTVT AAT PxP Bailment EDC V76'!$A:$H,7,0)))</f>
        <v>One way</v>
      </c>
      <c r="I911" s="11" t="s">
        <v>45</v>
      </c>
      <c r="J911" s="12">
        <f t="shared" si="64"/>
        <v>45272</v>
      </c>
      <c r="K911" s="12">
        <v>45272</v>
      </c>
      <c r="L911" s="12">
        <v>45272</v>
      </c>
      <c r="M911" s="12" t="s">
        <v>3</v>
      </c>
      <c r="N911" s="11" t="s">
        <v>564</v>
      </c>
      <c r="O911" s="13" t="str">
        <f>IF(N911="","-",IFERROR(VLOOKUP(N911,'[1]All Route Non-Bailment V76'!$A:$H,6,0),VLOOKUP(N911,'[1]TTVT AAT PxP Bailment EDC V76'!$A:$H,6,0)))</f>
        <v>11 - 20</v>
      </c>
      <c r="P911" s="11">
        <v>1</v>
      </c>
      <c r="Q911" s="11" t="s">
        <v>3</v>
      </c>
      <c r="R911" s="11" t="s">
        <v>3</v>
      </c>
      <c r="S911" s="13" t="str">
        <f>IF(N911="","-",IFERROR(VLOOKUP(N911,'[1]All Route Non-Bailment V76'!$A:$AF,32,0),VLOOKUP(N911,'[1]TTVT AAT PxP Bailment EDC V76'!$A:$AC,29,0)))</f>
        <v>6W</v>
      </c>
      <c r="T911" s="11" t="s">
        <v>48</v>
      </c>
      <c r="U911" s="11" t="s">
        <v>383</v>
      </c>
      <c r="V911" s="14" t="s">
        <v>384</v>
      </c>
      <c r="W911" s="11" t="s">
        <v>385</v>
      </c>
      <c r="X911" s="15" t="s">
        <v>408</v>
      </c>
      <c r="Y911" s="15" t="s">
        <v>409</v>
      </c>
      <c r="Z911" s="16" t="s">
        <v>3</v>
      </c>
      <c r="AA911" s="16" t="s">
        <v>3</v>
      </c>
      <c r="AB911" s="16" t="s">
        <v>3</v>
      </c>
      <c r="AC911" s="16" t="s">
        <v>3</v>
      </c>
      <c r="AD911" s="15" t="s">
        <v>3</v>
      </c>
      <c r="AE911" s="15" t="s">
        <v>3</v>
      </c>
      <c r="AF911" s="16" t="s">
        <v>3</v>
      </c>
      <c r="AG911" s="16" t="s">
        <v>3</v>
      </c>
      <c r="AH911" s="16" t="s">
        <v>3</v>
      </c>
      <c r="AI911" s="16" t="s">
        <v>3</v>
      </c>
      <c r="AJ911" s="15" t="s">
        <v>3</v>
      </c>
      <c r="AK911" s="15" t="s">
        <v>3</v>
      </c>
      <c r="AL911" s="16" t="s">
        <v>3</v>
      </c>
      <c r="AM911" s="16" t="s">
        <v>3</v>
      </c>
      <c r="AN911" s="16" t="s">
        <v>3</v>
      </c>
      <c r="AO911" s="16" t="s">
        <v>3</v>
      </c>
      <c r="AP911" s="16" t="s">
        <v>189</v>
      </c>
      <c r="AQ911" s="16" t="s">
        <v>3</v>
      </c>
      <c r="AR911" s="16" t="s">
        <v>3</v>
      </c>
      <c r="AS911" s="16" t="s">
        <v>3</v>
      </c>
      <c r="AT911" s="16" t="s">
        <v>3</v>
      </c>
      <c r="AU911" s="11" t="s">
        <v>3</v>
      </c>
      <c r="AV911" s="11" t="s">
        <v>3</v>
      </c>
      <c r="AW911" s="11" t="s">
        <v>3</v>
      </c>
      <c r="AX911" s="17" t="str">
        <f>VLOOKUP(G911,'[1]JDA data'!$D:$E,2,0)</f>
        <v>TGA700</v>
      </c>
      <c r="AY911" s="17" t="b">
        <f t="shared" si="66"/>
        <v>1</v>
      </c>
      <c r="AZ911" s="17" t="str">
        <f t="shared" si="67"/>
        <v>PPGT</v>
      </c>
    </row>
    <row r="912" spans="1:52" s="18" customFormat="1" ht="16.5" customHeight="1" x14ac:dyDescent="0.35">
      <c r="A912" s="8" t="str">
        <f>IF(N912="","-",IFERROR(VLOOKUP(N912,'[1]All Route Non-Bailment V76'!$A:$H,5,0),VLOOKUP(N912,'[1]TTVT AAT PxP Bailment EDC V76'!$A:$H,5,0)))</f>
        <v>Non Bailment</v>
      </c>
      <c r="B912" s="9" t="str">
        <f t="shared" si="65"/>
        <v>Completed</v>
      </c>
      <c r="C912" s="10">
        <f t="shared" si="68"/>
        <v>911</v>
      </c>
      <c r="D912" s="11" t="s">
        <v>190</v>
      </c>
      <c r="E912" s="12" t="s">
        <v>44</v>
      </c>
      <c r="F912" s="11" t="s">
        <v>0</v>
      </c>
      <c r="G912" s="11">
        <v>4420327</v>
      </c>
      <c r="H912" s="13" t="str">
        <f>IF(N912="","-",IFERROR(VLOOKUP(N912,'[1]All Route Non-Bailment V76'!$A:$H,7,0),VLOOKUP(N912,'[1]TTVT AAT PxP Bailment EDC V76'!$A:$H,7,0)))</f>
        <v>One way</v>
      </c>
      <c r="I912" s="11" t="s">
        <v>45</v>
      </c>
      <c r="J912" s="12">
        <f t="shared" si="64"/>
        <v>45272</v>
      </c>
      <c r="K912" s="12">
        <v>45272</v>
      </c>
      <c r="L912" s="12">
        <v>45272</v>
      </c>
      <c r="M912" s="12" t="s">
        <v>3</v>
      </c>
      <c r="N912" s="11" t="s">
        <v>564</v>
      </c>
      <c r="O912" s="13" t="str">
        <f>IF(N912="","-",IFERROR(VLOOKUP(N912,'[1]All Route Non-Bailment V76'!$A:$H,6,0),VLOOKUP(N912,'[1]TTVT AAT PxP Bailment EDC V76'!$A:$H,6,0)))</f>
        <v>11 - 20</v>
      </c>
      <c r="P912" s="11">
        <v>1</v>
      </c>
      <c r="Q912" s="11" t="s">
        <v>3</v>
      </c>
      <c r="R912" s="11" t="s">
        <v>3</v>
      </c>
      <c r="S912" s="13" t="str">
        <f>IF(N912="","-",IFERROR(VLOOKUP(N912,'[1]All Route Non-Bailment V76'!$A:$AF,32,0),VLOOKUP(N912,'[1]TTVT AAT PxP Bailment EDC V76'!$A:$AC,29,0)))</f>
        <v>6W</v>
      </c>
      <c r="T912" s="11" t="s">
        <v>48</v>
      </c>
      <c r="U912" s="11" t="s">
        <v>272</v>
      </c>
      <c r="V912" s="14" t="s">
        <v>273</v>
      </c>
      <c r="W912" s="11" t="s">
        <v>274</v>
      </c>
      <c r="X912" s="15" t="s">
        <v>408</v>
      </c>
      <c r="Y912" s="15" t="s">
        <v>409</v>
      </c>
      <c r="Z912" s="16" t="s">
        <v>3</v>
      </c>
      <c r="AA912" s="16" t="s">
        <v>3</v>
      </c>
      <c r="AB912" s="16" t="s">
        <v>3</v>
      </c>
      <c r="AC912" s="16" t="s">
        <v>3</v>
      </c>
      <c r="AD912" s="15" t="s">
        <v>3</v>
      </c>
      <c r="AE912" s="15" t="s">
        <v>3</v>
      </c>
      <c r="AF912" s="16" t="s">
        <v>3</v>
      </c>
      <c r="AG912" s="16" t="s">
        <v>3</v>
      </c>
      <c r="AH912" s="16" t="s">
        <v>3</v>
      </c>
      <c r="AI912" s="16" t="s">
        <v>3</v>
      </c>
      <c r="AJ912" s="15" t="s">
        <v>3</v>
      </c>
      <c r="AK912" s="15" t="s">
        <v>3</v>
      </c>
      <c r="AL912" s="16" t="s">
        <v>3</v>
      </c>
      <c r="AM912" s="16" t="s">
        <v>3</v>
      </c>
      <c r="AN912" s="16" t="s">
        <v>3</v>
      </c>
      <c r="AO912" s="16" t="s">
        <v>3</v>
      </c>
      <c r="AP912" s="16" t="s">
        <v>189</v>
      </c>
      <c r="AQ912" s="16" t="s">
        <v>3</v>
      </c>
      <c r="AR912" s="16" t="s">
        <v>3</v>
      </c>
      <c r="AS912" s="16" t="s">
        <v>3</v>
      </c>
      <c r="AT912" s="16" t="s">
        <v>3</v>
      </c>
      <c r="AU912" s="11" t="s">
        <v>3</v>
      </c>
      <c r="AV912" s="11" t="s">
        <v>3</v>
      </c>
      <c r="AW912" s="11" t="s">
        <v>3</v>
      </c>
      <c r="AX912" s="17" t="str">
        <f>VLOOKUP(G912,'[1]JDA data'!$D:$E,2,0)</f>
        <v>TGA700</v>
      </c>
      <c r="AY912" s="17" t="b">
        <f t="shared" si="66"/>
        <v>1</v>
      </c>
      <c r="AZ912" s="17" t="str">
        <f t="shared" si="67"/>
        <v>SPL</v>
      </c>
    </row>
    <row r="913" spans="1:52" s="18" customFormat="1" ht="16.5" customHeight="1" x14ac:dyDescent="0.35">
      <c r="A913" s="8" t="str">
        <f>IF(N913="","-",IFERROR(VLOOKUP(N913,'[1]All Route Non-Bailment V76'!$A:$H,5,0),VLOOKUP(N913,'[1]TTVT AAT PxP Bailment EDC V76'!$A:$H,5,0)))</f>
        <v>Non Bailment</v>
      </c>
      <c r="B913" s="9" t="str">
        <f t="shared" si="65"/>
        <v>Completed</v>
      </c>
      <c r="C913" s="10">
        <f t="shared" si="68"/>
        <v>912</v>
      </c>
      <c r="D913" s="11" t="s">
        <v>182</v>
      </c>
      <c r="E913" s="12" t="s">
        <v>44</v>
      </c>
      <c r="F913" s="11" t="s">
        <v>0</v>
      </c>
      <c r="G913" s="11">
        <v>4420328</v>
      </c>
      <c r="H913" s="13" t="str">
        <f>IF(N913="","-",IFERROR(VLOOKUP(N913,'[1]All Route Non-Bailment V76'!$A:$H,7,0),VLOOKUP(N913,'[1]TTVT AAT PxP Bailment EDC V76'!$A:$H,7,0)))</f>
        <v>One way</v>
      </c>
      <c r="I913" s="11" t="s">
        <v>45</v>
      </c>
      <c r="J913" s="12">
        <f t="shared" si="64"/>
        <v>45272</v>
      </c>
      <c r="K913" s="12">
        <v>45272</v>
      </c>
      <c r="L913" s="12">
        <v>45272</v>
      </c>
      <c r="M913" s="12" t="s">
        <v>3</v>
      </c>
      <c r="N913" s="11" t="s">
        <v>564</v>
      </c>
      <c r="O913" s="13" t="str">
        <f>IF(N913="","-",IFERROR(VLOOKUP(N913,'[1]All Route Non-Bailment V76'!$A:$H,6,0),VLOOKUP(N913,'[1]TTVT AAT PxP Bailment EDC V76'!$A:$H,6,0)))</f>
        <v>11 - 20</v>
      </c>
      <c r="P913" s="11">
        <v>1</v>
      </c>
      <c r="Q913" s="11" t="s">
        <v>3</v>
      </c>
      <c r="R913" s="11" t="s">
        <v>3</v>
      </c>
      <c r="S913" s="13" t="str">
        <f>IF(N913="","-",IFERROR(VLOOKUP(N913,'[1]All Route Non-Bailment V76'!$A:$AF,32,0),VLOOKUP(N913,'[1]TTVT AAT PxP Bailment EDC V76'!$A:$AC,29,0)))</f>
        <v>6W</v>
      </c>
      <c r="T913" s="11" t="s">
        <v>48</v>
      </c>
      <c r="U913" s="11" t="s">
        <v>213</v>
      </c>
      <c r="V913" s="14" t="s">
        <v>214</v>
      </c>
      <c r="W913" s="11" t="s">
        <v>215</v>
      </c>
      <c r="X913" s="15" t="s">
        <v>408</v>
      </c>
      <c r="Y913" s="15" t="s">
        <v>409</v>
      </c>
      <c r="Z913" s="16" t="s">
        <v>3</v>
      </c>
      <c r="AA913" s="16" t="s">
        <v>3</v>
      </c>
      <c r="AB913" s="16" t="s">
        <v>3</v>
      </c>
      <c r="AC913" s="16" t="s">
        <v>3</v>
      </c>
      <c r="AD913" s="15" t="s">
        <v>3</v>
      </c>
      <c r="AE913" s="15" t="s">
        <v>3</v>
      </c>
      <c r="AF913" s="16" t="s">
        <v>3</v>
      </c>
      <c r="AG913" s="16" t="s">
        <v>3</v>
      </c>
      <c r="AH913" s="16" t="s">
        <v>3</v>
      </c>
      <c r="AI913" s="16" t="s">
        <v>3</v>
      </c>
      <c r="AJ913" s="15" t="s">
        <v>3</v>
      </c>
      <c r="AK913" s="15" t="s">
        <v>3</v>
      </c>
      <c r="AL913" s="16" t="s">
        <v>3</v>
      </c>
      <c r="AM913" s="16" t="s">
        <v>3</v>
      </c>
      <c r="AN913" s="16" t="s">
        <v>3</v>
      </c>
      <c r="AO913" s="16" t="s">
        <v>3</v>
      </c>
      <c r="AP913" s="16" t="s">
        <v>189</v>
      </c>
      <c r="AQ913" s="16" t="s">
        <v>3</v>
      </c>
      <c r="AR913" s="16" t="s">
        <v>3</v>
      </c>
      <c r="AS913" s="16" t="s">
        <v>3</v>
      </c>
      <c r="AT913" s="16" t="s">
        <v>3</v>
      </c>
      <c r="AU913" s="11" t="s">
        <v>3</v>
      </c>
      <c r="AV913" s="11" t="s">
        <v>3</v>
      </c>
      <c r="AW913" s="11" t="s">
        <v>3</v>
      </c>
      <c r="AX913" s="17" t="str">
        <f>VLOOKUP(G913,'[1]JDA data'!$D:$E,2,0)</f>
        <v>TGA700</v>
      </c>
      <c r="AY913" s="17" t="b">
        <f t="shared" si="66"/>
        <v>1</v>
      </c>
      <c r="AZ913" s="17" t="str">
        <f t="shared" si="67"/>
        <v>PPGT</v>
      </c>
    </row>
    <row r="914" spans="1:52" s="18" customFormat="1" ht="16.5" customHeight="1" x14ac:dyDescent="0.35">
      <c r="A914" s="8" t="str">
        <f>IF(N914="","-",IFERROR(VLOOKUP(N914,'[1]All Route Non-Bailment V76'!$A:$H,5,0),VLOOKUP(N914,'[1]TTVT AAT PxP Bailment EDC V76'!$A:$H,5,0)))</f>
        <v>Non Bailment</v>
      </c>
      <c r="B914" s="9" t="str">
        <f t="shared" si="65"/>
        <v>Completed</v>
      </c>
      <c r="C914" s="10">
        <f t="shared" si="68"/>
        <v>913</v>
      </c>
      <c r="D914" s="11" t="s">
        <v>182</v>
      </c>
      <c r="E914" s="12" t="s">
        <v>44</v>
      </c>
      <c r="F914" s="11" t="s">
        <v>0</v>
      </c>
      <c r="G914" s="11">
        <v>4416351</v>
      </c>
      <c r="H914" s="13" t="str">
        <f>IF(N914="","-",IFERROR(VLOOKUP(N914,'[1]All Route Non-Bailment V76'!$A:$H,7,0),VLOOKUP(N914,'[1]TTVT AAT PxP Bailment EDC V76'!$A:$H,7,0)))</f>
        <v>One way</v>
      </c>
      <c r="I914" s="11" t="s">
        <v>45</v>
      </c>
      <c r="J914" s="12">
        <f t="shared" si="64"/>
        <v>45272</v>
      </c>
      <c r="K914" s="12">
        <v>45272</v>
      </c>
      <c r="L914" s="12">
        <v>45272</v>
      </c>
      <c r="M914" s="12" t="s">
        <v>3</v>
      </c>
      <c r="N914" s="11" t="s">
        <v>569</v>
      </c>
      <c r="O914" s="13" t="str">
        <f>IF(N914="","-",IFERROR(VLOOKUP(N914,'[1]All Route Non-Bailment V76'!$A:$H,6,0),VLOOKUP(N914,'[1]TTVT AAT PxP Bailment EDC V76'!$A:$H,6,0)))</f>
        <v>11 - 20</v>
      </c>
      <c r="P914" s="11">
        <v>1</v>
      </c>
      <c r="Q914" s="11" t="s">
        <v>3</v>
      </c>
      <c r="R914" s="11" t="s">
        <v>3</v>
      </c>
      <c r="S914" s="13" t="str">
        <f>IF(N914="","-",IFERROR(VLOOKUP(N914,'[1]All Route Non-Bailment V76'!$A:$AF,32,0),VLOOKUP(N914,'[1]TTVT AAT PxP Bailment EDC V76'!$A:$AC,29,0)))</f>
        <v>6W</v>
      </c>
      <c r="T914" s="11" t="s">
        <v>48</v>
      </c>
      <c r="U914" s="11" t="s">
        <v>223</v>
      </c>
      <c r="V914" s="14" t="s">
        <v>224</v>
      </c>
      <c r="W914" s="11" t="s">
        <v>225</v>
      </c>
      <c r="X914" s="15" t="s">
        <v>408</v>
      </c>
      <c r="Y914" s="15" t="s">
        <v>409</v>
      </c>
      <c r="Z914" s="16" t="s">
        <v>3</v>
      </c>
      <c r="AA914" s="16" t="s">
        <v>3</v>
      </c>
      <c r="AB914" s="16" t="s">
        <v>3</v>
      </c>
      <c r="AC914" s="16" t="s">
        <v>3</v>
      </c>
      <c r="AD914" s="15" t="s">
        <v>3</v>
      </c>
      <c r="AE914" s="15" t="s">
        <v>3</v>
      </c>
      <c r="AF914" s="16" t="s">
        <v>3</v>
      </c>
      <c r="AG914" s="16" t="s">
        <v>3</v>
      </c>
      <c r="AH914" s="16" t="s">
        <v>3</v>
      </c>
      <c r="AI914" s="16" t="s">
        <v>3</v>
      </c>
      <c r="AJ914" s="15" t="s">
        <v>3</v>
      </c>
      <c r="AK914" s="15" t="s">
        <v>3</v>
      </c>
      <c r="AL914" s="16" t="s">
        <v>3</v>
      </c>
      <c r="AM914" s="16" t="s">
        <v>3</v>
      </c>
      <c r="AN914" s="16" t="s">
        <v>3</v>
      </c>
      <c r="AO914" s="16" t="s">
        <v>3</v>
      </c>
      <c r="AP914" s="16" t="s">
        <v>189</v>
      </c>
      <c r="AQ914" s="16" t="s">
        <v>3</v>
      </c>
      <c r="AR914" s="16" t="s">
        <v>3</v>
      </c>
      <c r="AS914" s="16" t="s">
        <v>3</v>
      </c>
      <c r="AT914" s="16" t="s">
        <v>3</v>
      </c>
      <c r="AU914" s="11" t="s">
        <v>3</v>
      </c>
      <c r="AV914" s="11" t="s">
        <v>3</v>
      </c>
      <c r="AW914" s="11" t="s">
        <v>3</v>
      </c>
      <c r="AX914" s="17" t="str">
        <f>VLOOKUP(G914,'[1]JDA data'!$D:$E,2,0)</f>
        <v>TGA229</v>
      </c>
      <c r="AY914" s="17" t="b">
        <f t="shared" si="66"/>
        <v>1</v>
      </c>
      <c r="AZ914" s="17" t="str">
        <f t="shared" si="67"/>
        <v>PPGT</v>
      </c>
    </row>
    <row r="915" spans="1:52" s="18" customFormat="1" ht="16.5" customHeight="1" x14ac:dyDescent="0.35">
      <c r="A915" s="8" t="str">
        <f>IF(N915="","-",IFERROR(VLOOKUP(N915,'[1]All Route Non-Bailment V76'!$A:$H,5,0),VLOOKUP(N915,'[1]TTVT AAT PxP Bailment EDC V76'!$A:$H,5,0)))</f>
        <v>Non Bailment</v>
      </c>
      <c r="B915" s="9" t="str">
        <f t="shared" si="65"/>
        <v>Completed</v>
      </c>
      <c r="C915" s="10">
        <f t="shared" si="68"/>
        <v>914</v>
      </c>
      <c r="D915" s="11" t="s">
        <v>190</v>
      </c>
      <c r="E915" s="12" t="s">
        <v>44</v>
      </c>
      <c r="F915" s="11" t="s">
        <v>0</v>
      </c>
      <c r="G915" s="11">
        <v>4416573</v>
      </c>
      <c r="H915" s="13" t="str">
        <f>IF(N915="","-",IFERROR(VLOOKUP(N915,'[1]All Route Non-Bailment V76'!$A:$H,7,0),VLOOKUP(N915,'[1]TTVT AAT PxP Bailment EDC V76'!$A:$H,7,0)))</f>
        <v>One way</v>
      </c>
      <c r="I915" s="11" t="s">
        <v>45</v>
      </c>
      <c r="J915" s="12">
        <f t="shared" si="64"/>
        <v>45272</v>
      </c>
      <c r="K915" s="12">
        <v>45272</v>
      </c>
      <c r="L915" s="12">
        <v>45272</v>
      </c>
      <c r="M915" s="12" t="s">
        <v>3</v>
      </c>
      <c r="N915" s="11" t="s">
        <v>570</v>
      </c>
      <c r="O915" s="13" t="str">
        <f>IF(N915="","-",IFERROR(VLOOKUP(N915,'[1]All Route Non-Bailment V76'!$A:$H,6,0),VLOOKUP(N915,'[1]TTVT AAT PxP Bailment EDC V76'!$A:$H,6,0)))</f>
        <v>11 - 20</v>
      </c>
      <c r="P915" s="11">
        <v>1</v>
      </c>
      <c r="Q915" s="11" t="s">
        <v>3</v>
      </c>
      <c r="R915" s="11" t="s">
        <v>3</v>
      </c>
      <c r="S915" s="13" t="str">
        <f>IF(N915="","-",IFERROR(VLOOKUP(N915,'[1]All Route Non-Bailment V76'!$A:$AF,32,0),VLOOKUP(N915,'[1]TTVT AAT PxP Bailment EDC V76'!$A:$AC,29,0)))</f>
        <v>6W</v>
      </c>
      <c r="T915" s="11" t="s">
        <v>48</v>
      </c>
      <c r="U915" s="11" t="s">
        <v>226</v>
      </c>
      <c r="V915" s="14" t="s">
        <v>227</v>
      </c>
      <c r="W915" s="11" t="s">
        <v>228</v>
      </c>
      <c r="X915" s="15" t="s">
        <v>408</v>
      </c>
      <c r="Y915" s="15" t="s">
        <v>409</v>
      </c>
      <c r="Z915" s="16" t="s">
        <v>3</v>
      </c>
      <c r="AA915" s="16" t="s">
        <v>3</v>
      </c>
      <c r="AB915" s="16" t="s">
        <v>3</v>
      </c>
      <c r="AC915" s="16" t="s">
        <v>3</v>
      </c>
      <c r="AD915" s="15" t="s">
        <v>3</v>
      </c>
      <c r="AE915" s="15" t="s">
        <v>3</v>
      </c>
      <c r="AF915" s="16" t="s">
        <v>3</v>
      </c>
      <c r="AG915" s="16" t="s">
        <v>3</v>
      </c>
      <c r="AH915" s="16" t="s">
        <v>3</v>
      </c>
      <c r="AI915" s="16" t="s">
        <v>3</v>
      </c>
      <c r="AJ915" s="15" t="s">
        <v>3</v>
      </c>
      <c r="AK915" s="15" t="s">
        <v>3</v>
      </c>
      <c r="AL915" s="16" t="s">
        <v>3</v>
      </c>
      <c r="AM915" s="16" t="s">
        <v>3</v>
      </c>
      <c r="AN915" s="16" t="s">
        <v>3</v>
      </c>
      <c r="AO915" s="16" t="s">
        <v>3</v>
      </c>
      <c r="AP915" s="16" t="s">
        <v>189</v>
      </c>
      <c r="AQ915" s="16" t="s">
        <v>3</v>
      </c>
      <c r="AR915" s="16" t="s">
        <v>3</v>
      </c>
      <c r="AS915" s="16" t="s">
        <v>3</v>
      </c>
      <c r="AT915" s="16" t="s">
        <v>3</v>
      </c>
      <c r="AU915" s="11" t="s">
        <v>3</v>
      </c>
      <c r="AV915" s="11" t="s">
        <v>3</v>
      </c>
      <c r="AW915" s="11" t="s">
        <v>3</v>
      </c>
      <c r="AX915" s="17" t="str">
        <f>VLOOKUP(G915,'[1]JDA data'!$D:$E,2,0)</f>
        <v>TGA231</v>
      </c>
      <c r="AY915" s="17" t="b">
        <f t="shared" si="66"/>
        <v>1</v>
      </c>
      <c r="AZ915" s="17" t="str">
        <f t="shared" si="67"/>
        <v>SPL</v>
      </c>
    </row>
    <row r="916" spans="1:52" s="18" customFormat="1" ht="16.5" customHeight="1" x14ac:dyDescent="0.35">
      <c r="A916" s="8" t="str">
        <f>IF(N916="","-",IFERROR(VLOOKUP(N916,'[1]All Route Non-Bailment V76'!$A:$H,5,0),VLOOKUP(N916,'[1]TTVT AAT PxP Bailment EDC V76'!$A:$H,5,0)))</f>
        <v>Non Bailment</v>
      </c>
      <c r="B916" s="9" t="str">
        <f t="shared" si="65"/>
        <v>Completed</v>
      </c>
      <c r="C916" s="10">
        <f t="shared" si="68"/>
        <v>915</v>
      </c>
      <c r="D916" s="11" t="s">
        <v>182</v>
      </c>
      <c r="E916" s="12" t="s">
        <v>44</v>
      </c>
      <c r="F916" s="11" t="s">
        <v>0</v>
      </c>
      <c r="G916" s="11">
        <v>4416491</v>
      </c>
      <c r="H916" s="13" t="str">
        <f>IF(N916="","-",IFERROR(VLOOKUP(N916,'[1]All Route Non-Bailment V76'!$A:$H,7,0),VLOOKUP(N916,'[1]TTVT AAT PxP Bailment EDC V76'!$A:$H,7,0)))</f>
        <v>One way</v>
      </c>
      <c r="I916" s="11" t="s">
        <v>45</v>
      </c>
      <c r="J916" s="12">
        <f t="shared" si="64"/>
        <v>45272</v>
      </c>
      <c r="K916" s="12">
        <v>45272</v>
      </c>
      <c r="L916" s="12">
        <v>45272</v>
      </c>
      <c r="M916" s="12" t="s">
        <v>3</v>
      </c>
      <c r="N916" s="11" t="s">
        <v>407</v>
      </c>
      <c r="O916" s="13" t="str">
        <f>IF(N916="","-",IFERROR(VLOOKUP(N916,'[1]All Route Non-Bailment V76'!$A:$H,6,0),VLOOKUP(N916,'[1]TTVT AAT PxP Bailment EDC V76'!$A:$H,6,0)))</f>
        <v>11 - 20</v>
      </c>
      <c r="P916" s="11">
        <v>1</v>
      </c>
      <c r="Q916" s="11" t="s">
        <v>3</v>
      </c>
      <c r="R916" s="11" t="s">
        <v>3</v>
      </c>
      <c r="S916" s="13" t="str">
        <f>IF(N916="","-",IFERROR(VLOOKUP(N916,'[1]All Route Non-Bailment V76'!$A:$AF,32,0),VLOOKUP(N916,'[1]TTVT AAT PxP Bailment EDC V76'!$A:$AC,29,0)))</f>
        <v>6W</v>
      </c>
      <c r="T916" s="11" t="s">
        <v>48</v>
      </c>
      <c r="U916" s="11" t="s">
        <v>275</v>
      </c>
      <c r="V916" s="14" t="s">
        <v>276</v>
      </c>
      <c r="W916" s="11" t="s">
        <v>277</v>
      </c>
      <c r="X916" s="15" t="s">
        <v>408</v>
      </c>
      <c r="Y916" s="15" t="s">
        <v>409</v>
      </c>
      <c r="Z916" s="16" t="s">
        <v>3</v>
      </c>
      <c r="AA916" s="16" t="s">
        <v>3</v>
      </c>
      <c r="AB916" s="16" t="s">
        <v>3</v>
      </c>
      <c r="AC916" s="16" t="s">
        <v>3</v>
      </c>
      <c r="AD916" s="15" t="s">
        <v>3</v>
      </c>
      <c r="AE916" s="15" t="s">
        <v>3</v>
      </c>
      <c r="AF916" s="16" t="s">
        <v>3</v>
      </c>
      <c r="AG916" s="16" t="s">
        <v>3</v>
      </c>
      <c r="AH916" s="16" t="s">
        <v>3</v>
      </c>
      <c r="AI916" s="16" t="s">
        <v>3</v>
      </c>
      <c r="AJ916" s="15" t="s">
        <v>3</v>
      </c>
      <c r="AK916" s="15" t="s">
        <v>3</v>
      </c>
      <c r="AL916" s="16" t="s">
        <v>3</v>
      </c>
      <c r="AM916" s="16" t="s">
        <v>3</v>
      </c>
      <c r="AN916" s="16" t="s">
        <v>3</v>
      </c>
      <c r="AO916" s="16" t="s">
        <v>3</v>
      </c>
      <c r="AP916" s="16" t="s">
        <v>189</v>
      </c>
      <c r="AQ916" s="16" t="s">
        <v>3</v>
      </c>
      <c r="AR916" s="16" t="s">
        <v>3</v>
      </c>
      <c r="AS916" s="16" t="s">
        <v>3</v>
      </c>
      <c r="AT916" s="16" t="s">
        <v>3</v>
      </c>
      <c r="AU916" s="11" t="s">
        <v>3</v>
      </c>
      <c r="AV916" s="11" t="s">
        <v>3</v>
      </c>
      <c r="AW916" s="11" t="s">
        <v>3</v>
      </c>
      <c r="AX916" s="17" t="str">
        <f>VLOOKUP(G916,'[1]JDA data'!$D:$E,2,0)</f>
        <v>TGA230</v>
      </c>
      <c r="AY916" s="17" t="b">
        <f t="shared" si="66"/>
        <v>1</v>
      </c>
      <c r="AZ916" s="17" t="str">
        <f t="shared" si="67"/>
        <v>PPGT</v>
      </c>
    </row>
    <row r="917" spans="1:52" s="18" customFormat="1" ht="16.5" customHeight="1" x14ac:dyDescent="0.35">
      <c r="A917" s="8" t="str">
        <f>IF(N917="","-",IFERROR(VLOOKUP(N917,'[1]All Route Non-Bailment V76'!$A:$H,5,0),VLOOKUP(N917,'[1]TTVT AAT PxP Bailment EDC V76'!$A:$H,5,0)))</f>
        <v>Non Bailment</v>
      </c>
      <c r="B917" s="9" t="str">
        <f t="shared" si="65"/>
        <v>Completed</v>
      </c>
      <c r="C917" s="10">
        <f t="shared" si="68"/>
        <v>916</v>
      </c>
      <c r="D917" s="11" t="s">
        <v>190</v>
      </c>
      <c r="E917" s="12" t="s">
        <v>44</v>
      </c>
      <c r="F917" s="11" t="s">
        <v>0</v>
      </c>
      <c r="G917" s="11">
        <v>4420329</v>
      </c>
      <c r="H917" s="13" t="str">
        <f>IF(N917="","-",IFERROR(VLOOKUP(N917,'[1]All Route Non-Bailment V76'!$A:$H,7,0),VLOOKUP(N917,'[1]TTVT AAT PxP Bailment EDC V76'!$A:$H,7,0)))</f>
        <v>One way</v>
      </c>
      <c r="I917" s="11" t="s">
        <v>45</v>
      </c>
      <c r="J917" s="12">
        <f t="shared" si="64"/>
        <v>45272</v>
      </c>
      <c r="K917" s="12">
        <v>45272</v>
      </c>
      <c r="L917" s="12">
        <v>45272</v>
      </c>
      <c r="M917" s="12" t="s">
        <v>3</v>
      </c>
      <c r="N917" s="11" t="s">
        <v>407</v>
      </c>
      <c r="O917" s="13" t="str">
        <f>IF(N917="","-",IFERROR(VLOOKUP(N917,'[1]All Route Non-Bailment V76'!$A:$H,6,0),VLOOKUP(N917,'[1]TTVT AAT PxP Bailment EDC V76'!$A:$H,6,0)))</f>
        <v>11 - 20</v>
      </c>
      <c r="P917" s="11">
        <v>1</v>
      </c>
      <c r="Q917" s="11" t="s">
        <v>3</v>
      </c>
      <c r="R917" s="11" t="s">
        <v>3</v>
      </c>
      <c r="S917" s="13" t="str">
        <f>IF(N917="","-",IFERROR(VLOOKUP(N917,'[1]All Route Non-Bailment V76'!$A:$AF,32,0),VLOOKUP(N917,'[1]TTVT AAT PxP Bailment EDC V76'!$A:$AC,29,0)))</f>
        <v>6W</v>
      </c>
      <c r="T917" s="11" t="s">
        <v>48</v>
      </c>
      <c r="U917" s="11" t="s">
        <v>236</v>
      </c>
      <c r="V917" s="14" t="s">
        <v>237</v>
      </c>
      <c r="W917" s="11" t="s">
        <v>238</v>
      </c>
      <c r="X917" s="15" t="s">
        <v>408</v>
      </c>
      <c r="Y917" s="15" t="s">
        <v>409</v>
      </c>
      <c r="Z917" s="16" t="s">
        <v>3</v>
      </c>
      <c r="AA917" s="16" t="s">
        <v>3</v>
      </c>
      <c r="AB917" s="16" t="s">
        <v>3</v>
      </c>
      <c r="AC917" s="16" t="s">
        <v>3</v>
      </c>
      <c r="AD917" s="15" t="s">
        <v>3</v>
      </c>
      <c r="AE917" s="15" t="s">
        <v>3</v>
      </c>
      <c r="AF917" s="16" t="s">
        <v>3</v>
      </c>
      <c r="AG917" s="16" t="s">
        <v>3</v>
      </c>
      <c r="AH917" s="16" t="s">
        <v>3</v>
      </c>
      <c r="AI917" s="16" t="s">
        <v>3</v>
      </c>
      <c r="AJ917" s="15" t="s">
        <v>3</v>
      </c>
      <c r="AK917" s="15" t="s">
        <v>3</v>
      </c>
      <c r="AL917" s="16" t="s">
        <v>3</v>
      </c>
      <c r="AM917" s="16" t="s">
        <v>3</v>
      </c>
      <c r="AN917" s="16" t="s">
        <v>3</v>
      </c>
      <c r="AO917" s="16" t="s">
        <v>3</v>
      </c>
      <c r="AP917" s="16" t="s">
        <v>189</v>
      </c>
      <c r="AQ917" s="16" t="s">
        <v>3</v>
      </c>
      <c r="AR917" s="16" t="s">
        <v>3</v>
      </c>
      <c r="AS917" s="16" t="s">
        <v>3</v>
      </c>
      <c r="AT917" s="16" t="s">
        <v>3</v>
      </c>
      <c r="AU917" s="11" t="s">
        <v>3</v>
      </c>
      <c r="AV917" s="11" t="s">
        <v>3</v>
      </c>
      <c r="AW917" s="11" t="s">
        <v>3</v>
      </c>
      <c r="AX917" s="17" t="str">
        <f>VLOOKUP(G917,'[1]JDA data'!$D:$E,2,0)</f>
        <v>TGA230</v>
      </c>
      <c r="AY917" s="17" t="b">
        <f t="shared" si="66"/>
        <v>1</v>
      </c>
      <c r="AZ917" s="17" t="str">
        <f t="shared" si="67"/>
        <v>SPL</v>
      </c>
    </row>
    <row r="918" spans="1:52" s="18" customFormat="1" ht="16.5" customHeight="1" x14ac:dyDescent="0.35">
      <c r="A918" s="8" t="str">
        <f>IF(N918="","-",IFERROR(VLOOKUP(N918,'[1]All Route Non-Bailment V76'!$A:$H,5,0),VLOOKUP(N918,'[1]TTVT AAT PxP Bailment EDC V76'!$A:$H,5,0)))</f>
        <v>Non Bailment</v>
      </c>
      <c r="B918" s="9" t="str">
        <f t="shared" si="65"/>
        <v>Completed</v>
      </c>
      <c r="C918" s="10">
        <f t="shared" si="68"/>
        <v>917</v>
      </c>
      <c r="D918" s="11" t="s">
        <v>190</v>
      </c>
      <c r="E918" s="12" t="s">
        <v>44</v>
      </c>
      <c r="F918" s="11" t="s">
        <v>0</v>
      </c>
      <c r="G918" s="11">
        <v>4420330</v>
      </c>
      <c r="H918" s="13" t="str">
        <f>IF(N918="","-",IFERROR(VLOOKUP(N918,'[1]All Route Non-Bailment V76'!$A:$H,7,0),VLOOKUP(N918,'[1]TTVT AAT PxP Bailment EDC V76'!$A:$H,7,0)))</f>
        <v>One way</v>
      </c>
      <c r="I918" s="11" t="s">
        <v>45</v>
      </c>
      <c r="J918" s="12">
        <f t="shared" si="64"/>
        <v>45272</v>
      </c>
      <c r="K918" s="12">
        <v>45272</v>
      </c>
      <c r="L918" s="12">
        <v>45272</v>
      </c>
      <c r="M918" s="12" t="s">
        <v>3</v>
      </c>
      <c r="N918" s="11" t="s">
        <v>407</v>
      </c>
      <c r="O918" s="13" t="str">
        <f>IF(N918="","-",IFERROR(VLOOKUP(N918,'[1]All Route Non-Bailment V76'!$A:$H,6,0),VLOOKUP(N918,'[1]TTVT AAT PxP Bailment EDC V76'!$A:$H,6,0)))</f>
        <v>11 - 20</v>
      </c>
      <c r="P918" s="11">
        <v>1</v>
      </c>
      <c r="Q918" s="11" t="s">
        <v>3</v>
      </c>
      <c r="R918" s="11" t="s">
        <v>3</v>
      </c>
      <c r="S918" s="13" t="str">
        <f>IF(N918="","-",IFERROR(VLOOKUP(N918,'[1]All Route Non-Bailment V76'!$A:$AF,32,0),VLOOKUP(N918,'[1]TTVT AAT PxP Bailment EDC V76'!$A:$AC,29,0)))</f>
        <v>6W</v>
      </c>
      <c r="T918" s="11" t="s">
        <v>48</v>
      </c>
      <c r="U918" s="11" t="s">
        <v>266</v>
      </c>
      <c r="V918" s="14" t="s">
        <v>267</v>
      </c>
      <c r="W918" s="11" t="s">
        <v>268</v>
      </c>
      <c r="X918" s="15" t="s">
        <v>408</v>
      </c>
      <c r="Y918" s="15" t="s">
        <v>409</v>
      </c>
      <c r="Z918" s="16" t="s">
        <v>3</v>
      </c>
      <c r="AA918" s="16" t="s">
        <v>3</v>
      </c>
      <c r="AB918" s="16" t="s">
        <v>3</v>
      </c>
      <c r="AC918" s="16" t="s">
        <v>3</v>
      </c>
      <c r="AD918" s="15" t="s">
        <v>3</v>
      </c>
      <c r="AE918" s="15" t="s">
        <v>3</v>
      </c>
      <c r="AF918" s="16" t="s">
        <v>3</v>
      </c>
      <c r="AG918" s="16" t="s">
        <v>3</v>
      </c>
      <c r="AH918" s="16" t="s">
        <v>3</v>
      </c>
      <c r="AI918" s="16" t="s">
        <v>3</v>
      </c>
      <c r="AJ918" s="15" t="s">
        <v>3</v>
      </c>
      <c r="AK918" s="15" t="s">
        <v>3</v>
      </c>
      <c r="AL918" s="16" t="s">
        <v>3</v>
      </c>
      <c r="AM918" s="16" t="s">
        <v>3</v>
      </c>
      <c r="AN918" s="16" t="s">
        <v>3</v>
      </c>
      <c r="AO918" s="16" t="s">
        <v>3</v>
      </c>
      <c r="AP918" s="16" t="s">
        <v>189</v>
      </c>
      <c r="AQ918" s="16" t="s">
        <v>3</v>
      </c>
      <c r="AR918" s="16" t="s">
        <v>3</v>
      </c>
      <c r="AS918" s="16" t="s">
        <v>3</v>
      </c>
      <c r="AT918" s="16" t="s">
        <v>3</v>
      </c>
      <c r="AU918" s="11" t="s">
        <v>3</v>
      </c>
      <c r="AV918" s="11" t="s">
        <v>3</v>
      </c>
      <c r="AW918" s="11" t="s">
        <v>3</v>
      </c>
      <c r="AX918" s="17" t="str">
        <f>VLOOKUP(G918,'[1]JDA data'!$D:$E,2,0)</f>
        <v>TGA230</v>
      </c>
      <c r="AY918" s="17" t="b">
        <f t="shared" si="66"/>
        <v>1</v>
      </c>
      <c r="AZ918" s="17" t="str">
        <f t="shared" si="67"/>
        <v>SPL</v>
      </c>
    </row>
    <row r="919" spans="1:52" s="18" customFormat="1" ht="16.5" customHeight="1" x14ac:dyDescent="0.35">
      <c r="A919" s="8" t="str">
        <f>IF(N919="","-",IFERROR(VLOOKUP(N919,'[1]All Route Non-Bailment V76'!$A:$H,5,0),VLOOKUP(N919,'[1]TTVT AAT PxP Bailment EDC V76'!$A:$H,5,0)))</f>
        <v>Non Bailment</v>
      </c>
      <c r="B919" s="9" t="str">
        <f t="shared" si="65"/>
        <v>Completed</v>
      </c>
      <c r="C919" s="10">
        <f t="shared" si="68"/>
        <v>918</v>
      </c>
      <c r="D919" s="11" t="s">
        <v>182</v>
      </c>
      <c r="E919" s="12" t="s">
        <v>44</v>
      </c>
      <c r="F919" s="11" t="s">
        <v>0</v>
      </c>
      <c r="G919" s="11">
        <v>4420331</v>
      </c>
      <c r="H919" s="13" t="str">
        <f>IF(N919="","-",IFERROR(VLOOKUP(N919,'[1]All Route Non-Bailment V76'!$A:$H,7,0),VLOOKUP(N919,'[1]TTVT AAT PxP Bailment EDC V76'!$A:$H,7,0)))</f>
        <v>One way</v>
      </c>
      <c r="I919" s="11" t="s">
        <v>45</v>
      </c>
      <c r="J919" s="12">
        <f t="shared" si="64"/>
        <v>45272</v>
      </c>
      <c r="K919" s="12">
        <v>45272</v>
      </c>
      <c r="L919" s="12">
        <v>45272</v>
      </c>
      <c r="M919" s="12" t="s">
        <v>3</v>
      </c>
      <c r="N919" s="11" t="s">
        <v>407</v>
      </c>
      <c r="O919" s="13" t="str">
        <f>IF(N919="","-",IFERROR(VLOOKUP(N919,'[1]All Route Non-Bailment V76'!$A:$H,6,0),VLOOKUP(N919,'[1]TTVT AAT PxP Bailment EDC V76'!$A:$H,6,0)))</f>
        <v>11 - 20</v>
      </c>
      <c r="P919" s="11">
        <v>1</v>
      </c>
      <c r="Q919" s="11" t="s">
        <v>3</v>
      </c>
      <c r="R919" s="11" t="s">
        <v>3</v>
      </c>
      <c r="S919" s="13" t="str">
        <f>IF(N919="","-",IFERROR(VLOOKUP(N919,'[1]All Route Non-Bailment V76'!$A:$AF,32,0),VLOOKUP(N919,'[1]TTVT AAT PxP Bailment EDC V76'!$A:$AC,29,0)))</f>
        <v>6W</v>
      </c>
      <c r="T919" s="11" t="s">
        <v>48</v>
      </c>
      <c r="U919" s="11" t="s">
        <v>201</v>
      </c>
      <c r="V919" s="14" t="s">
        <v>202</v>
      </c>
      <c r="W919" s="11" t="s">
        <v>203</v>
      </c>
      <c r="X919" s="15" t="s">
        <v>408</v>
      </c>
      <c r="Y919" s="15" t="s">
        <v>409</v>
      </c>
      <c r="Z919" s="16" t="s">
        <v>3</v>
      </c>
      <c r="AA919" s="16" t="s">
        <v>3</v>
      </c>
      <c r="AB919" s="16" t="s">
        <v>3</v>
      </c>
      <c r="AC919" s="16" t="s">
        <v>3</v>
      </c>
      <c r="AD919" s="15" t="s">
        <v>3</v>
      </c>
      <c r="AE919" s="15" t="s">
        <v>3</v>
      </c>
      <c r="AF919" s="16" t="s">
        <v>3</v>
      </c>
      <c r="AG919" s="16" t="s">
        <v>3</v>
      </c>
      <c r="AH919" s="16" t="s">
        <v>3</v>
      </c>
      <c r="AI919" s="16" t="s">
        <v>3</v>
      </c>
      <c r="AJ919" s="15" t="s">
        <v>3</v>
      </c>
      <c r="AK919" s="15" t="s">
        <v>3</v>
      </c>
      <c r="AL919" s="16" t="s">
        <v>3</v>
      </c>
      <c r="AM919" s="16" t="s">
        <v>3</v>
      </c>
      <c r="AN919" s="16" t="s">
        <v>3</v>
      </c>
      <c r="AO919" s="16" t="s">
        <v>3</v>
      </c>
      <c r="AP919" s="16" t="s">
        <v>189</v>
      </c>
      <c r="AQ919" s="16" t="s">
        <v>3</v>
      </c>
      <c r="AR919" s="16" t="s">
        <v>3</v>
      </c>
      <c r="AS919" s="16" t="s">
        <v>3</v>
      </c>
      <c r="AT919" s="16" t="s">
        <v>3</v>
      </c>
      <c r="AU919" s="11" t="s">
        <v>3</v>
      </c>
      <c r="AV919" s="11" t="s">
        <v>3</v>
      </c>
      <c r="AW919" s="11" t="s">
        <v>3</v>
      </c>
      <c r="AX919" s="17" t="str">
        <f>VLOOKUP(G919,'[1]JDA data'!$D:$E,2,0)</f>
        <v>TGA230</v>
      </c>
      <c r="AY919" s="17" t="b">
        <f t="shared" si="66"/>
        <v>1</v>
      </c>
      <c r="AZ919" s="17" t="str">
        <f t="shared" si="67"/>
        <v>PPGT</v>
      </c>
    </row>
    <row r="920" spans="1:52" s="18" customFormat="1" ht="16.5" customHeight="1" x14ac:dyDescent="0.35">
      <c r="A920" s="8" t="str">
        <f>IF(N920="","-",IFERROR(VLOOKUP(N920,'[1]All Route Non-Bailment V76'!$A:$H,5,0),VLOOKUP(N920,'[1]TTVT AAT PxP Bailment EDC V76'!$A:$H,5,0)))</f>
        <v>Non Bailment</v>
      </c>
      <c r="B920" s="9" t="str">
        <f t="shared" si="65"/>
        <v>Completed</v>
      </c>
      <c r="C920" s="10">
        <f t="shared" si="68"/>
        <v>919</v>
      </c>
      <c r="D920" s="11" t="s">
        <v>190</v>
      </c>
      <c r="E920" s="12" t="s">
        <v>44</v>
      </c>
      <c r="F920" s="11" t="s">
        <v>0</v>
      </c>
      <c r="G920" s="11">
        <v>4420332</v>
      </c>
      <c r="H920" s="13" t="str">
        <f>IF(N920="","-",IFERROR(VLOOKUP(N920,'[1]All Route Non-Bailment V76'!$A:$H,7,0),VLOOKUP(N920,'[1]TTVT AAT PxP Bailment EDC V76'!$A:$H,7,0)))</f>
        <v>One way</v>
      </c>
      <c r="I920" s="11" t="s">
        <v>45</v>
      </c>
      <c r="J920" s="12">
        <f t="shared" si="64"/>
        <v>45272</v>
      </c>
      <c r="K920" s="12">
        <v>45272</v>
      </c>
      <c r="L920" s="12">
        <v>45272</v>
      </c>
      <c r="M920" s="12" t="s">
        <v>3</v>
      </c>
      <c r="N920" s="11" t="s">
        <v>407</v>
      </c>
      <c r="O920" s="13" t="str">
        <f>IF(N920="","-",IFERROR(VLOOKUP(N920,'[1]All Route Non-Bailment V76'!$A:$H,6,0),VLOOKUP(N920,'[1]TTVT AAT PxP Bailment EDC V76'!$A:$H,6,0)))</f>
        <v>11 - 20</v>
      </c>
      <c r="P920" s="11">
        <v>1</v>
      </c>
      <c r="Q920" s="11" t="s">
        <v>3</v>
      </c>
      <c r="R920" s="11" t="s">
        <v>3</v>
      </c>
      <c r="S920" s="13" t="str">
        <f>IF(N920="","-",IFERROR(VLOOKUP(N920,'[1]All Route Non-Bailment V76'!$A:$AF,32,0),VLOOKUP(N920,'[1]TTVT AAT PxP Bailment EDC V76'!$A:$AC,29,0)))</f>
        <v>6W</v>
      </c>
      <c r="T920" s="11" t="s">
        <v>48</v>
      </c>
      <c r="U920" s="11" t="s">
        <v>210</v>
      </c>
      <c r="V920" s="14" t="s">
        <v>211</v>
      </c>
      <c r="W920" s="11" t="s">
        <v>212</v>
      </c>
      <c r="X920" s="15" t="s">
        <v>408</v>
      </c>
      <c r="Y920" s="15" t="s">
        <v>409</v>
      </c>
      <c r="Z920" s="16" t="s">
        <v>3</v>
      </c>
      <c r="AA920" s="16" t="s">
        <v>3</v>
      </c>
      <c r="AB920" s="16" t="s">
        <v>3</v>
      </c>
      <c r="AC920" s="16" t="s">
        <v>3</v>
      </c>
      <c r="AD920" s="15" t="s">
        <v>3</v>
      </c>
      <c r="AE920" s="15" t="s">
        <v>3</v>
      </c>
      <c r="AF920" s="16" t="s">
        <v>3</v>
      </c>
      <c r="AG920" s="16" t="s">
        <v>3</v>
      </c>
      <c r="AH920" s="16" t="s">
        <v>3</v>
      </c>
      <c r="AI920" s="16" t="s">
        <v>3</v>
      </c>
      <c r="AJ920" s="15" t="s">
        <v>3</v>
      </c>
      <c r="AK920" s="15" t="s">
        <v>3</v>
      </c>
      <c r="AL920" s="16" t="s">
        <v>3</v>
      </c>
      <c r="AM920" s="16" t="s">
        <v>3</v>
      </c>
      <c r="AN920" s="16" t="s">
        <v>3</v>
      </c>
      <c r="AO920" s="16" t="s">
        <v>3</v>
      </c>
      <c r="AP920" s="16" t="s">
        <v>189</v>
      </c>
      <c r="AQ920" s="16" t="s">
        <v>3</v>
      </c>
      <c r="AR920" s="16" t="s">
        <v>3</v>
      </c>
      <c r="AS920" s="16" t="s">
        <v>3</v>
      </c>
      <c r="AT920" s="16" t="s">
        <v>3</v>
      </c>
      <c r="AU920" s="11" t="s">
        <v>3</v>
      </c>
      <c r="AV920" s="11" t="s">
        <v>3</v>
      </c>
      <c r="AW920" s="11" t="s">
        <v>3</v>
      </c>
      <c r="AX920" s="17" t="str">
        <f>VLOOKUP(G920,'[1]JDA data'!$D:$E,2,0)</f>
        <v>TGA230</v>
      </c>
      <c r="AY920" s="17" t="b">
        <f t="shared" si="66"/>
        <v>1</v>
      </c>
      <c r="AZ920" s="17" t="str">
        <f t="shared" si="67"/>
        <v>SPL</v>
      </c>
    </row>
    <row r="921" spans="1:52" s="18" customFormat="1" ht="16.5" customHeight="1" x14ac:dyDescent="0.35">
      <c r="A921" s="8" t="str">
        <f>IF(N921="","-",IFERROR(VLOOKUP(N921,'[1]All Route Non-Bailment V76'!$A:$H,5,0),VLOOKUP(N921,'[1]TTVT AAT PxP Bailment EDC V76'!$A:$H,5,0)))</f>
        <v>Non Bailment</v>
      </c>
      <c r="B921" s="9" t="str">
        <f t="shared" si="65"/>
        <v>Completed</v>
      </c>
      <c r="C921" s="10">
        <f t="shared" si="68"/>
        <v>920</v>
      </c>
      <c r="D921" s="11" t="s">
        <v>194</v>
      </c>
      <c r="E921" s="12" t="s">
        <v>44</v>
      </c>
      <c r="F921" s="11" t="s">
        <v>0</v>
      </c>
      <c r="G921" s="11">
        <v>4420333</v>
      </c>
      <c r="H921" s="13" t="str">
        <f>IF(N921="","-",IFERROR(VLOOKUP(N921,'[1]All Route Non-Bailment V76'!$A:$H,7,0),VLOOKUP(N921,'[1]TTVT AAT PxP Bailment EDC V76'!$A:$H,7,0)))</f>
        <v>One way</v>
      </c>
      <c r="I921" s="11" t="s">
        <v>45</v>
      </c>
      <c r="J921" s="12">
        <f t="shared" si="64"/>
        <v>45272</v>
      </c>
      <c r="K921" s="12">
        <v>45272</v>
      </c>
      <c r="L921" s="12">
        <v>45272</v>
      </c>
      <c r="M921" s="12" t="s">
        <v>3</v>
      </c>
      <c r="N921" s="11" t="s">
        <v>407</v>
      </c>
      <c r="O921" s="13" t="str">
        <f>IF(N921="","-",IFERROR(VLOOKUP(N921,'[1]All Route Non-Bailment V76'!$A:$H,6,0),VLOOKUP(N921,'[1]TTVT AAT PxP Bailment EDC V76'!$A:$H,6,0)))</f>
        <v>11 - 20</v>
      </c>
      <c r="P921" s="11">
        <v>1</v>
      </c>
      <c r="Q921" s="11" t="s">
        <v>3</v>
      </c>
      <c r="R921" s="11" t="s">
        <v>3</v>
      </c>
      <c r="S921" s="13" t="str">
        <f>IF(N921="","-",IFERROR(VLOOKUP(N921,'[1]All Route Non-Bailment V76'!$A:$AF,32,0),VLOOKUP(N921,'[1]TTVT AAT PxP Bailment EDC V76'!$A:$AC,29,0)))</f>
        <v>6W</v>
      </c>
      <c r="T921" s="11" t="s">
        <v>48</v>
      </c>
      <c r="U921" s="11" t="s">
        <v>253</v>
      </c>
      <c r="V921" s="14" t="s">
        <v>254</v>
      </c>
      <c r="W921" s="11" t="s">
        <v>255</v>
      </c>
      <c r="X921" s="15" t="s">
        <v>408</v>
      </c>
      <c r="Y921" s="15" t="s">
        <v>409</v>
      </c>
      <c r="Z921" s="16" t="s">
        <v>3</v>
      </c>
      <c r="AA921" s="16" t="s">
        <v>3</v>
      </c>
      <c r="AB921" s="16" t="s">
        <v>3</v>
      </c>
      <c r="AC921" s="16" t="s">
        <v>3</v>
      </c>
      <c r="AD921" s="15" t="s">
        <v>3</v>
      </c>
      <c r="AE921" s="15" t="s">
        <v>3</v>
      </c>
      <c r="AF921" s="16" t="s">
        <v>3</v>
      </c>
      <c r="AG921" s="16" t="s">
        <v>3</v>
      </c>
      <c r="AH921" s="16" t="s">
        <v>3</v>
      </c>
      <c r="AI921" s="16" t="s">
        <v>3</v>
      </c>
      <c r="AJ921" s="15" t="s">
        <v>3</v>
      </c>
      <c r="AK921" s="15" t="s">
        <v>3</v>
      </c>
      <c r="AL921" s="16" t="s">
        <v>3</v>
      </c>
      <c r="AM921" s="16" t="s">
        <v>3</v>
      </c>
      <c r="AN921" s="16" t="s">
        <v>3</v>
      </c>
      <c r="AO921" s="16" t="s">
        <v>3</v>
      </c>
      <c r="AP921" s="16" t="s">
        <v>189</v>
      </c>
      <c r="AQ921" s="16" t="s">
        <v>3</v>
      </c>
      <c r="AR921" s="16" t="s">
        <v>3</v>
      </c>
      <c r="AS921" s="16" t="s">
        <v>3</v>
      </c>
      <c r="AT921" s="16" t="s">
        <v>3</v>
      </c>
      <c r="AU921" s="11" t="s">
        <v>3</v>
      </c>
      <c r="AV921" s="11" t="s">
        <v>3</v>
      </c>
      <c r="AW921" s="11" t="s">
        <v>3</v>
      </c>
      <c r="AX921" s="17" t="str">
        <f>VLOOKUP(G921,'[1]JDA data'!$D:$E,2,0)</f>
        <v>TGA230</v>
      </c>
      <c r="AY921" s="17" t="b">
        <f t="shared" si="66"/>
        <v>1</v>
      </c>
      <c r="AZ921" s="17" t="str">
        <f t="shared" si="67"/>
        <v>SBA</v>
      </c>
    </row>
    <row r="922" spans="1:52" s="18" customFormat="1" ht="16.5" customHeight="1" x14ac:dyDescent="0.35">
      <c r="A922" s="8" t="str">
        <f>IF(N922="","-",IFERROR(VLOOKUP(N922,'[1]All Route Non-Bailment V76'!$A:$H,5,0),VLOOKUP(N922,'[1]TTVT AAT PxP Bailment EDC V76'!$A:$H,5,0)))</f>
        <v>Non Bailment</v>
      </c>
      <c r="B922" s="9" t="str">
        <f t="shared" si="65"/>
        <v>Completed</v>
      </c>
      <c r="C922" s="10">
        <f t="shared" si="68"/>
        <v>921</v>
      </c>
      <c r="D922" s="11" t="s">
        <v>190</v>
      </c>
      <c r="E922" s="12" t="s">
        <v>44</v>
      </c>
      <c r="F922" s="11" t="s">
        <v>0</v>
      </c>
      <c r="G922" s="11">
        <v>4420334</v>
      </c>
      <c r="H922" s="13" t="str">
        <f>IF(N922="","-",IFERROR(VLOOKUP(N922,'[1]All Route Non-Bailment V76'!$A:$H,7,0),VLOOKUP(N922,'[1]TTVT AAT PxP Bailment EDC V76'!$A:$H,7,0)))</f>
        <v>One way</v>
      </c>
      <c r="I922" s="11" t="s">
        <v>45</v>
      </c>
      <c r="J922" s="12">
        <f t="shared" si="64"/>
        <v>45272</v>
      </c>
      <c r="K922" s="12">
        <v>45272</v>
      </c>
      <c r="L922" s="12">
        <v>45272</v>
      </c>
      <c r="M922" s="12" t="s">
        <v>3</v>
      </c>
      <c r="N922" s="11" t="s">
        <v>407</v>
      </c>
      <c r="O922" s="13" t="str">
        <f>IF(N922="","-",IFERROR(VLOOKUP(N922,'[1]All Route Non-Bailment V76'!$A:$H,6,0),VLOOKUP(N922,'[1]TTVT AAT PxP Bailment EDC V76'!$A:$H,6,0)))</f>
        <v>11 - 20</v>
      </c>
      <c r="P922" s="11">
        <v>1</v>
      </c>
      <c r="Q922" s="11" t="s">
        <v>3</v>
      </c>
      <c r="R922" s="11" t="s">
        <v>3</v>
      </c>
      <c r="S922" s="13" t="str">
        <f>IF(N922="","-",IFERROR(VLOOKUP(N922,'[1]All Route Non-Bailment V76'!$A:$AF,32,0),VLOOKUP(N922,'[1]TTVT AAT PxP Bailment EDC V76'!$A:$AC,29,0)))</f>
        <v>6W</v>
      </c>
      <c r="T922" s="11" t="s">
        <v>48</v>
      </c>
      <c r="U922" s="11" t="s">
        <v>542</v>
      </c>
      <c r="V922" s="14" t="s">
        <v>543</v>
      </c>
      <c r="W922" s="11" t="s">
        <v>544</v>
      </c>
      <c r="X922" s="15" t="s">
        <v>408</v>
      </c>
      <c r="Y922" s="15" t="s">
        <v>409</v>
      </c>
      <c r="Z922" s="16" t="s">
        <v>3</v>
      </c>
      <c r="AA922" s="16" t="s">
        <v>3</v>
      </c>
      <c r="AB922" s="16" t="s">
        <v>3</v>
      </c>
      <c r="AC922" s="16" t="s">
        <v>3</v>
      </c>
      <c r="AD922" s="15" t="s">
        <v>3</v>
      </c>
      <c r="AE922" s="15" t="s">
        <v>3</v>
      </c>
      <c r="AF922" s="16" t="s">
        <v>3</v>
      </c>
      <c r="AG922" s="16" t="s">
        <v>3</v>
      </c>
      <c r="AH922" s="16" t="s">
        <v>3</v>
      </c>
      <c r="AI922" s="16" t="s">
        <v>3</v>
      </c>
      <c r="AJ922" s="15" t="s">
        <v>3</v>
      </c>
      <c r="AK922" s="15" t="s">
        <v>3</v>
      </c>
      <c r="AL922" s="16" t="s">
        <v>3</v>
      </c>
      <c r="AM922" s="16" t="s">
        <v>3</v>
      </c>
      <c r="AN922" s="16" t="s">
        <v>3</v>
      </c>
      <c r="AO922" s="16" t="s">
        <v>3</v>
      </c>
      <c r="AP922" s="16" t="s">
        <v>189</v>
      </c>
      <c r="AQ922" s="16" t="s">
        <v>3</v>
      </c>
      <c r="AR922" s="16" t="s">
        <v>3</v>
      </c>
      <c r="AS922" s="16" t="s">
        <v>3</v>
      </c>
      <c r="AT922" s="16" t="s">
        <v>3</v>
      </c>
      <c r="AU922" s="11" t="s">
        <v>3</v>
      </c>
      <c r="AV922" s="11" t="s">
        <v>3</v>
      </c>
      <c r="AW922" s="11" t="s">
        <v>3</v>
      </c>
      <c r="AX922" s="17" t="str">
        <f>VLOOKUP(G922,'[1]JDA data'!$D:$E,2,0)</f>
        <v>TGA230</v>
      </c>
      <c r="AY922" s="17" t="b">
        <f t="shared" si="66"/>
        <v>1</v>
      </c>
      <c r="AZ922" s="17" t="str">
        <f t="shared" si="67"/>
        <v>SPL</v>
      </c>
    </row>
    <row r="923" spans="1:52" s="18" customFormat="1" ht="16.5" customHeight="1" x14ac:dyDescent="0.35">
      <c r="A923" s="8" t="str">
        <f>IF(N923="","-",IFERROR(VLOOKUP(N923,'[1]All Route Non-Bailment V76'!$A:$H,5,0),VLOOKUP(N923,'[1]TTVT AAT PxP Bailment EDC V76'!$A:$H,5,0)))</f>
        <v>Non Bailment</v>
      </c>
      <c r="B923" s="9" t="str">
        <f t="shared" si="65"/>
        <v>Completed</v>
      </c>
      <c r="C923" s="10">
        <f t="shared" si="68"/>
        <v>922</v>
      </c>
      <c r="D923" s="11" t="s">
        <v>182</v>
      </c>
      <c r="E923" s="12" t="s">
        <v>44</v>
      </c>
      <c r="F923" s="11" t="s">
        <v>0</v>
      </c>
      <c r="G923" s="11">
        <v>4420335</v>
      </c>
      <c r="H923" s="13" t="str">
        <f>IF(N923="","-",IFERROR(VLOOKUP(N923,'[1]All Route Non-Bailment V76'!$A:$H,7,0),VLOOKUP(N923,'[1]TTVT AAT PxP Bailment EDC V76'!$A:$H,7,0)))</f>
        <v>One way</v>
      </c>
      <c r="I923" s="11" t="s">
        <v>45</v>
      </c>
      <c r="J923" s="12">
        <f t="shared" si="64"/>
        <v>45272</v>
      </c>
      <c r="K923" s="12">
        <v>45272</v>
      </c>
      <c r="L923" s="12">
        <v>45272</v>
      </c>
      <c r="M923" s="12" t="s">
        <v>3</v>
      </c>
      <c r="N923" s="11" t="s">
        <v>407</v>
      </c>
      <c r="O923" s="13" t="str">
        <f>IF(N923="","-",IFERROR(VLOOKUP(N923,'[1]All Route Non-Bailment V76'!$A:$H,6,0),VLOOKUP(N923,'[1]TTVT AAT PxP Bailment EDC V76'!$A:$H,6,0)))</f>
        <v>11 - 20</v>
      </c>
      <c r="P923" s="11">
        <v>1</v>
      </c>
      <c r="Q923" s="11" t="s">
        <v>3</v>
      </c>
      <c r="R923" s="11" t="s">
        <v>3</v>
      </c>
      <c r="S923" s="13" t="str">
        <f>IF(N923="","-",IFERROR(VLOOKUP(N923,'[1]All Route Non-Bailment V76'!$A:$AF,32,0),VLOOKUP(N923,'[1]TTVT AAT PxP Bailment EDC V76'!$A:$AC,29,0)))</f>
        <v>6W</v>
      </c>
      <c r="T923" s="11" t="s">
        <v>48</v>
      </c>
      <c r="U923" s="11" t="s">
        <v>207</v>
      </c>
      <c r="V923" s="14" t="s">
        <v>208</v>
      </c>
      <c r="W923" s="11" t="s">
        <v>209</v>
      </c>
      <c r="X923" s="15" t="s">
        <v>408</v>
      </c>
      <c r="Y923" s="15" t="s">
        <v>409</v>
      </c>
      <c r="Z923" s="16" t="s">
        <v>3</v>
      </c>
      <c r="AA923" s="16" t="s">
        <v>3</v>
      </c>
      <c r="AB923" s="16" t="s">
        <v>3</v>
      </c>
      <c r="AC923" s="16" t="s">
        <v>3</v>
      </c>
      <c r="AD923" s="15" t="s">
        <v>3</v>
      </c>
      <c r="AE923" s="15" t="s">
        <v>3</v>
      </c>
      <c r="AF923" s="16" t="s">
        <v>3</v>
      </c>
      <c r="AG923" s="16" t="s">
        <v>3</v>
      </c>
      <c r="AH923" s="16" t="s">
        <v>3</v>
      </c>
      <c r="AI923" s="16" t="s">
        <v>3</v>
      </c>
      <c r="AJ923" s="15" t="s">
        <v>3</v>
      </c>
      <c r="AK923" s="15" t="s">
        <v>3</v>
      </c>
      <c r="AL923" s="16" t="s">
        <v>3</v>
      </c>
      <c r="AM923" s="16" t="s">
        <v>3</v>
      </c>
      <c r="AN923" s="16" t="s">
        <v>3</v>
      </c>
      <c r="AO923" s="16" t="s">
        <v>3</v>
      </c>
      <c r="AP923" s="16" t="s">
        <v>189</v>
      </c>
      <c r="AQ923" s="16" t="s">
        <v>3</v>
      </c>
      <c r="AR923" s="16" t="s">
        <v>3</v>
      </c>
      <c r="AS923" s="16" t="s">
        <v>3</v>
      </c>
      <c r="AT923" s="16" t="s">
        <v>3</v>
      </c>
      <c r="AU923" s="11" t="s">
        <v>3</v>
      </c>
      <c r="AV923" s="11" t="s">
        <v>3</v>
      </c>
      <c r="AW923" s="11" t="s">
        <v>3</v>
      </c>
      <c r="AX923" s="17" t="str">
        <f>VLOOKUP(G923,'[1]JDA data'!$D:$E,2,0)</f>
        <v>TGA230</v>
      </c>
      <c r="AY923" s="17" t="b">
        <f t="shared" si="66"/>
        <v>1</v>
      </c>
      <c r="AZ923" s="17" t="str">
        <f t="shared" si="67"/>
        <v>PPGT</v>
      </c>
    </row>
    <row r="924" spans="1:52" s="18" customFormat="1" ht="16.5" customHeight="1" x14ac:dyDescent="0.35">
      <c r="A924" s="8" t="str">
        <f>IF(N924="","-",IFERROR(VLOOKUP(N924,'[1]All Route Non-Bailment V76'!$A:$H,5,0),VLOOKUP(N924,'[1]TTVT AAT PxP Bailment EDC V76'!$A:$H,5,0)))</f>
        <v>Non Bailment</v>
      </c>
      <c r="B924" s="9" t="str">
        <f t="shared" si="65"/>
        <v>Completed</v>
      </c>
      <c r="C924" s="10">
        <f t="shared" si="68"/>
        <v>923</v>
      </c>
      <c r="D924" s="11" t="s">
        <v>190</v>
      </c>
      <c r="E924" s="12" t="s">
        <v>44</v>
      </c>
      <c r="F924" s="11" t="s">
        <v>0</v>
      </c>
      <c r="G924" s="11">
        <v>4420336</v>
      </c>
      <c r="H924" s="13" t="str">
        <f>IF(N924="","-",IFERROR(VLOOKUP(N924,'[1]All Route Non-Bailment V76'!$A:$H,7,0),VLOOKUP(N924,'[1]TTVT AAT PxP Bailment EDC V76'!$A:$H,7,0)))</f>
        <v>One way</v>
      </c>
      <c r="I924" s="11" t="s">
        <v>45</v>
      </c>
      <c r="J924" s="12">
        <f t="shared" si="64"/>
        <v>45272</v>
      </c>
      <c r="K924" s="12">
        <v>45272</v>
      </c>
      <c r="L924" s="12">
        <v>45272</v>
      </c>
      <c r="M924" s="12" t="s">
        <v>3</v>
      </c>
      <c r="N924" s="11" t="s">
        <v>407</v>
      </c>
      <c r="O924" s="13" t="str">
        <f>IF(N924="","-",IFERROR(VLOOKUP(N924,'[1]All Route Non-Bailment V76'!$A:$H,6,0),VLOOKUP(N924,'[1]TTVT AAT PxP Bailment EDC V76'!$A:$H,6,0)))</f>
        <v>11 - 20</v>
      </c>
      <c r="P924" s="11">
        <v>1</v>
      </c>
      <c r="Q924" s="11" t="s">
        <v>3</v>
      </c>
      <c r="R924" s="11" t="s">
        <v>3</v>
      </c>
      <c r="S924" s="13" t="str">
        <f>IF(N924="","-",IFERROR(VLOOKUP(N924,'[1]All Route Non-Bailment V76'!$A:$AF,32,0),VLOOKUP(N924,'[1]TTVT AAT PxP Bailment EDC V76'!$A:$AC,29,0)))</f>
        <v>6W</v>
      </c>
      <c r="T924" s="11" t="s">
        <v>48</v>
      </c>
      <c r="U924" s="11" t="s">
        <v>565</v>
      </c>
      <c r="V924" s="14" t="s">
        <v>288</v>
      </c>
      <c r="W924" s="11" t="s">
        <v>289</v>
      </c>
      <c r="X924" s="15" t="s">
        <v>408</v>
      </c>
      <c r="Y924" s="15" t="s">
        <v>409</v>
      </c>
      <c r="Z924" s="16" t="s">
        <v>3</v>
      </c>
      <c r="AA924" s="16" t="s">
        <v>3</v>
      </c>
      <c r="AB924" s="16" t="s">
        <v>3</v>
      </c>
      <c r="AC924" s="16" t="s">
        <v>3</v>
      </c>
      <c r="AD924" s="15" t="s">
        <v>3</v>
      </c>
      <c r="AE924" s="15" t="s">
        <v>3</v>
      </c>
      <c r="AF924" s="16" t="s">
        <v>3</v>
      </c>
      <c r="AG924" s="16" t="s">
        <v>3</v>
      </c>
      <c r="AH924" s="16" t="s">
        <v>3</v>
      </c>
      <c r="AI924" s="16" t="s">
        <v>3</v>
      </c>
      <c r="AJ924" s="15" t="s">
        <v>3</v>
      </c>
      <c r="AK924" s="15" t="s">
        <v>3</v>
      </c>
      <c r="AL924" s="16" t="s">
        <v>3</v>
      </c>
      <c r="AM924" s="16" t="s">
        <v>3</v>
      </c>
      <c r="AN924" s="16" t="s">
        <v>3</v>
      </c>
      <c r="AO924" s="16" t="s">
        <v>3</v>
      </c>
      <c r="AP924" s="16" t="s">
        <v>189</v>
      </c>
      <c r="AQ924" s="16" t="s">
        <v>3</v>
      </c>
      <c r="AR924" s="16" t="s">
        <v>3</v>
      </c>
      <c r="AS924" s="16" t="s">
        <v>3</v>
      </c>
      <c r="AT924" s="16" t="s">
        <v>3</v>
      </c>
      <c r="AU924" s="11" t="s">
        <v>3</v>
      </c>
      <c r="AV924" s="11" t="s">
        <v>3</v>
      </c>
      <c r="AW924" s="11" t="s">
        <v>3</v>
      </c>
      <c r="AX924" s="17" t="str">
        <f>VLOOKUP(G924,'[1]JDA data'!$D:$E,2,0)</f>
        <v>TGA230</v>
      </c>
      <c r="AY924" s="17" t="b">
        <f t="shared" si="66"/>
        <v>1</v>
      </c>
      <c r="AZ924" s="17" t="str">
        <f t="shared" si="67"/>
        <v>SPL</v>
      </c>
    </row>
    <row r="925" spans="1:52" s="18" customFormat="1" ht="16.5" customHeight="1" x14ac:dyDescent="0.35">
      <c r="A925" s="8" t="str">
        <f>IF(N925="","-",IFERROR(VLOOKUP(N925,'[1]All Route Non-Bailment V76'!$A:$H,5,0),VLOOKUP(N925,'[1]TTVT AAT PxP Bailment EDC V76'!$A:$H,5,0)))</f>
        <v>Non Bailment</v>
      </c>
      <c r="B925" s="9" t="str">
        <f t="shared" si="65"/>
        <v>Completed</v>
      </c>
      <c r="C925" s="10">
        <f t="shared" si="68"/>
        <v>924</v>
      </c>
      <c r="D925" s="11" t="s">
        <v>182</v>
      </c>
      <c r="E925" s="12" t="s">
        <v>44</v>
      </c>
      <c r="F925" s="11" t="s">
        <v>0</v>
      </c>
      <c r="G925" s="11">
        <v>4420337</v>
      </c>
      <c r="H925" s="13" t="str">
        <f>IF(N925="","-",IFERROR(VLOOKUP(N925,'[1]All Route Non-Bailment V76'!$A:$H,7,0),VLOOKUP(N925,'[1]TTVT AAT PxP Bailment EDC V76'!$A:$H,7,0)))</f>
        <v>One way</v>
      </c>
      <c r="I925" s="11" t="s">
        <v>45</v>
      </c>
      <c r="J925" s="12">
        <f t="shared" si="64"/>
        <v>45272</v>
      </c>
      <c r="K925" s="12">
        <v>45272</v>
      </c>
      <c r="L925" s="12">
        <v>45272</v>
      </c>
      <c r="M925" s="12" t="s">
        <v>3</v>
      </c>
      <c r="N925" s="11" t="s">
        <v>407</v>
      </c>
      <c r="O925" s="13" t="str">
        <f>IF(N925="","-",IFERROR(VLOOKUP(N925,'[1]All Route Non-Bailment V76'!$A:$H,6,0),VLOOKUP(N925,'[1]TTVT AAT PxP Bailment EDC V76'!$A:$H,6,0)))</f>
        <v>11 - 20</v>
      </c>
      <c r="P925" s="11">
        <v>1</v>
      </c>
      <c r="Q925" s="11" t="s">
        <v>3</v>
      </c>
      <c r="R925" s="11" t="s">
        <v>3</v>
      </c>
      <c r="S925" s="13" t="str">
        <f>IF(N925="","-",IFERROR(VLOOKUP(N925,'[1]All Route Non-Bailment V76'!$A:$AF,32,0),VLOOKUP(N925,'[1]TTVT AAT PxP Bailment EDC V76'!$A:$AC,29,0)))</f>
        <v>6W</v>
      </c>
      <c r="T925" s="11" t="s">
        <v>48</v>
      </c>
      <c r="U925" s="11" t="s">
        <v>184</v>
      </c>
      <c r="V925" s="14" t="s">
        <v>185</v>
      </c>
      <c r="W925" s="11" t="s">
        <v>186</v>
      </c>
      <c r="X925" s="15" t="s">
        <v>408</v>
      </c>
      <c r="Y925" s="15" t="s">
        <v>409</v>
      </c>
      <c r="Z925" s="16" t="s">
        <v>3</v>
      </c>
      <c r="AA925" s="16" t="s">
        <v>3</v>
      </c>
      <c r="AB925" s="16" t="s">
        <v>3</v>
      </c>
      <c r="AC925" s="16" t="s">
        <v>3</v>
      </c>
      <c r="AD925" s="15" t="s">
        <v>3</v>
      </c>
      <c r="AE925" s="15" t="s">
        <v>3</v>
      </c>
      <c r="AF925" s="16" t="s">
        <v>3</v>
      </c>
      <c r="AG925" s="16" t="s">
        <v>3</v>
      </c>
      <c r="AH925" s="16" t="s">
        <v>3</v>
      </c>
      <c r="AI925" s="16" t="s">
        <v>3</v>
      </c>
      <c r="AJ925" s="15" t="s">
        <v>3</v>
      </c>
      <c r="AK925" s="15" t="s">
        <v>3</v>
      </c>
      <c r="AL925" s="16" t="s">
        <v>3</v>
      </c>
      <c r="AM925" s="16" t="s">
        <v>3</v>
      </c>
      <c r="AN925" s="16" t="s">
        <v>3</v>
      </c>
      <c r="AO925" s="16" t="s">
        <v>3</v>
      </c>
      <c r="AP925" s="16" t="s">
        <v>189</v>
      </c>
      <c r="AQ925" s="16" t="s">
        <v>3</v>
      </c>
      <c r="AR925" s="16" t="s">
        <v>3</v>
      </c>
      <c r="AS925" s="16" t="s">
        <v>3</v>
      </c>
      <c r="AT925" s="16" t="s">
        <v>3</v>
      </c>
      <c r="AU925" s="11" t="s">
        <v>3</v>
      </c>
      <c r="AV925" s="11" t="s">
        <v>3</v>
      </c>
      <c r="AW925" s="11" t="s">
        <v>3</v>
      </c>
      <c r="AX925" s="17" t="str">
        <f>VLOOKUP(G925,'[1]JDA data'!$D:$E,2,0)</f>
        <v>TGA230</v>
      </c>
      <c r="AY925" s="17" t="b">
        <f t="shared" si="66"/>
        <v>1</v>
      </c>
      <c r="AZ925" s="17" t="str">
        <f t="shared" si="67"/>
        <v>PPGT</v>
      </c>
    </row>
    <row r="926" spans="1:52" s="18" customFormat="1" ht="16.5" customHeight="1" x14ac:dyDescent="0.35">
      <c r="A926" s="8" t="str">
        <f>IF(N926="","-",IFERROR(VLOOKUP(N926,'[1]All Route Non-Bailment V76'!$A:$H,5,0),VLOOKUP(N926,'[1]TTVT AAT PxP Bailment EDC V76'!$A:$H,5,0)))</f>
        <v>Non Bailment</v>
      </c>
      <c r="B926" s="9" t="str">
        <f t="shared" si="65"/>
        <v>Completed</v>
      </c>
      <c r="C926" s="10">
        <f t="shared" si="68"/>
        <v>925</v>
      </c>
      <c r="D926" s="11" t="s">
        <v>190</v>
      </c>
      <c r="E926" s="12" t="s">
        <v>44</v>
      </c>
      <c r="F926" s="11" t="s">
        <v>0</v>
      </c>
      <c r="G926" s="11">
        <v>4420338</v>
      </c>
      <c r="H926" s="13" t="str">
        <f>IF(N926="","-",IFERROR(VLOOKUP(N926,'[1]All Route Non-Bailment V76'!$A:$H,7,0),VLOOKUP(N926,'[1]TTVT AAT PxP Bailment EDC V76'!$A:$H,7,0)))</f>
        <v>One way</v>
      </c>
      <c r="I926" s="11" t="s">
        <v>45</v>
      </c>
      <c r="J926" s="12">
        <f t="shared" si="64"/>
        <v>45272</v>
      </c>
      <c r="K926" s="12">
        <v>45272</v>
      </c>
      <c r="L926" s="12">
        <v>45272</v>
      </c>
      <c r="M926" s="12" t="s">
        <v>3</v>
      </c>
      <c r="N926" s="11" t="s">
        <v>570</v>
      </c>
      <c r="O926" s="13" t="str">
        <f>IF(N926="","-",IFERROR(VLOOKUP(N926,'[1]All Route Non-Bailment V76'!$A:$H,6,0),VLOOKUP(N926,'[1]TTVT AAT PxP Bailment EDC V76'!$A:$H,6,0)))</f>
        <v>11 - 20</v>
      </c>
      <c r="P926" s="11">
        <v>1</v>
      </c>
      <c r="Q926" s="11" t="s">
        <v>3</v>
      </c>
      <c r="R926" s="11" t="s">
        <v>3</v>
      </c>
      <c r="S926" s="13" t="str">
        <f>IF(N926="","-",IFERROR(VLOOKUP(N926,'[1]All Route Non-Bailment V76'!$A:$AF,32,0),VLOOKUP(N926,'[1]TTVT AAT PxP Bailment EDC V76'!$A:$AC,29,0)))</f>
        <v>6W</v>
      </c>
      <c r="T926" s="11" t="s">
        <v>48</v>
      </c>
      <c r="U926" s="11" t="s">
        <v>542</v>
      </c>
      <c r="V926" s="14" t="s">
        <v>543</v>
      </c>
      <c r="W926" s="11" t="s">
        <v>544</v>
      </c>
      <c r="X926" s="15" t="s">
        <v>408</v>
      </c>
      <c r="Y926" s="15" t="s">
        <v>409</v>
      </c>
      <c r="Z926" s="16" t="s">
        <v>3</v>
      </c>
      <c r="AA926" s="16" t="s">
        <v>3</v>
      </c>
      <c r="AB926" s="16" t="s">
        <v>3</v>
      </c>
      <c r="AC926" s="16" t="s">
        <v>3</v>
      </c>
      <c r="AD926" s="15" t="s">
        <v>3</v>
      </c>
      <c r="AE926" s="15" t="s">
        <v>3</v>
      </c>
      <c r="AF926" s="16" t="s">
        <v>3</v>
      </c>
      <c r="AG926" s="16" t="s">
        <v>3</v>
      </c>
      <c r="AH926" s="16" t="s">
        <v>3</v>
      </c>
      <c r="AI926" s="16" t="s">
        <v>3</v>
      </c>
      <c r="AJ926" s="15" t="s">
        <v>3</v>
      </c>
      <c r="AK926" s="15" t="s">
        <v>3</v>
      </c>
      <c r="AL926" s="16" t="s">
        <v>3</v>
      </c>
      <c r="AM926" s="16" t="s">
        <v>3</v>
      </c>
      <c r="AN926" s="16" t="s">
        <v>3</v>
      </c>
      <c r="AO926" s="16" t="s">
        <v>3</v>
      </c>
      <c r="AP926" s="16" t="s">
        <v>189</v>
      </c>
      <c r="AQ926" s="16" t="s">
        <v>3</v>
      </c>
      <c r="AR926" s="16" t="s">
        <v>3</v>
      </c>
      <c r="AS926" s="16" t="s">
        <v>3</v>
      </c>
      <c r="AT926" s="16" t="s">
        <v>3</v>
      </c>
      <c r="AU926" s="11" t="s">
        <v>3</v>
      </c>
      <c r="AV926" s="11" t="s">
        <v>3</v>
      </c>
      <c r="AW926" s="11" t="s">
        <v>3</v>
      </c>
      <c r="AX926" s="17" t="str">
        <f>VLOOKUP(G926,'[1]JDA data'!$D:$E,2,0)</f>
        <v>TGA231</v>
      </c>
      <c r="AY926" s="17" t="b">
        <f t="shared" si="66"/>
        <v>1</v>
      </c>
      <c r="AZ926" s="17" t="str">
        <f t="shared" si="67"/>
        <v>SPL</v>
      </c>
    </row>
    <row r="927" spans="1:52" s="18" customFormat="1" ht="16.5" customHeight="1" x14ac:dyDescent="0.35">
      <c r="A927" s="8" t="str">
        <f>IF(N927="","-",IFERROR(VLOOKUP(N927,'[1]All Route Non-Bailment V76'!$A:$H,5,0),VLOOKUP(N927,'[1]TTVT AAT PxP Bailment EDC V76'!$A:$H,5,0)))</f>
        <v>Non Bailment</v>
      </c>
      <c r="B927" s="9" t="str">
        <f t="shared" si="65"/>
        <v>Completed</v>
      </c>
      <c r="C927" s="10">
        <f t="shared" si="68"/>
        <v>926</v>
      </c>
      <c r="D927" s="11" t="s">
        <v>182</v>
      </c>
      <c r="E927" s="12" t="s">
        <v>44</v>
      </c>
      <c r="F927" s="11" t="s">
        <v>0</v>
      </c>
      <c r="G927" s="11">
        <v>4420339</v>
      </c>
      <c r="H927" s="13" t="str">
        <f>IF(N927="","-",IFERROR(VLOOKUP(N927,'[1]All Route Non-Bailment V76'!$A:$H,7,0),VLOOKUP(N927,'[1]TTVT AAT PxP Bailment EDC V76'!$A:$H,7,0)))</f>
        <v>One way</v>
      </c>
      <c r="I927" s="11" t="s">
        <v>45</v>
      </c>
      <c r="J927" s="12">
        <f t="shared" ref="J927:J990" si="69">K927</f>
        <v>45272</v>
      </c>
      <c r="K927" s="12">
        <v>45272</v>
      </c>
      <c r="L927" s="12">
        <v>45272</v>
      </c>
      <c r="M927" s="12" t="s">
        <v>3</v>
      </c>
      <c r="N927" s="11" t="s">
        <v>570</v>
      </c>
      <c r="O927" s="13" t="str">
        <f>IF(N927="","-",IFERROR(VLOOKUP(N927,'[1]All Route Non-Bailment V76'!$A:$H,6,0),VLOOKUP(N927,'[1]TTVT AAT PxP Bailment EDC V76'!$A:$H,6,0)))</f>
        <v>11 - 20</v>
      </c>
      <c r="P927" s="11">
        <v>1</v>
      </c>
      <c r="Q927" s="11" t="s">
        <v>3</v>
      </c>
      <c r="R927" s="11" t="s">
        <v>3</v>
      </c>
      <c r="S927" s="13" t="str">
        <f>IF(N927="","-",IFERROR(VLOOKUP(N927,'[1]All Route Non-Bailment V76'!$A:$AF,32,0),VLOOKUP(N927,'[1]TTVT AAT PxP Bailment EDC V76'!$A:$AC,29,0)))</f>
        <v>6W</v>
      </c>
      <c r="T927" s="11" t="s">
        <v>48</v>
      </c>
      <c r="U927" s="11" t="s">
        <v>260</v>
      </c>
      <c r="V927" s="14" t="s">
        <v>261</v>
      </c>
      <c r="W927" s="11" t="s">
        <v>262</v>
      </c>
      <c r="X927" s="15" t="s">
        <v>408</v>
      </c>
      <c r="Y927" s="15" t="s">
        <v>409</v>
      </c>
      <c r="Z927" s="16" t="s">
        <v>3</v>
      </c>
      <c r="AA927" s="16" t="s">
        <v>3</v>
      </c>
      <c r="AB927" s="16" t="s">
        <v>3</v>
      </c>
      <c r="AC927" s="16" t="s">
        <v>3</v>
      </c>
      <c r="AD927" s="15" t="s">
        <v>3</v>
      </c>
      <c r="AE927" s="15" t="s">
        <v>3</v>
      </c>
      <c r="AF927" s="16" t="s">
        <v>3</v>
      </c>
      <c r="AG927" s="16" t="s">
        <v>3</v>
      </c>
      <c r="AH927" s="16" t="s">
        <v>3</v>
      </c>
      <c r="AI927" s="16" t="s">
        <v>3</v>
      </c>
      <c r="AJ927" s="15" t="s">
        <v>3</v>
      </c>
      <c r="AK927" s="15" t="s">
        <v>3</v>
      </c>
      <c r="AL927" s="16" t="s">
        <v>3</v>
      </c>
      <c r="AM927" s="16" t="s">
        <v>3</v>
      </c>
      <c r="AN927" s="16" t="s">
        <v>3</v>
      </c>
      <c r="AO927" s="16" t="s">
        <v>3</v>
      </c>
      <c r="AP927" s="16" t="s">
        <v>189</v>
      </c>
      <c r="AQ927" s="16" t="s">
        <v>3</v>
      </c>
      <c r="AR927" s="16" t="s">
        <v>3</v>
      </c>
      <c r="AS927" s="16" t="s">
        <v>3</v>
      </c>
      <c r="AT927" s="16" t="s">
        <v>3</v>
      </c>
      <c r="AU927" s="11" t="s">
        <v>3</v>
      </c>
      <c r="AV927" s="11" t="s">
        <v>3</v>
      </c>
      <c r="AW927" s="11" t="s">
        <v>3</v>
      </c>
      <c r="AX927" s="17" t="str">
        <f>VLOOKUP(G927,'[1]JDA data'!$D:$E,2,0)</f>
        <v>TGA231</v>
      </c>
      <c r="AY927" s="17" t="b">
        <f t="shared" si="66"/>
        <v>1</v>
      </c>
      <c r="AZ927" s="17" t="str">
        <f t="shared" si="67"/>
        <v>PPGT</v>
      </c>
    </row>
    <row r="928" spans="1:52" s="18" customFormat="1" ht="16.5" customHeight="1" x14ac:dyDescent="0.35">
      <c r="A928" s="8" t="str">
        <f>IF(N928="","-",IFERROR(VLOOKUP(N928,'[1]All Route Non-Bailment V76'!$A:$H,5,0),VLOOKUP(N928,'[1]TTVT AAT PxP Bailment EDC V76'!$A:$H,5,0)))</f>
        <v>Non Bailment</v>
      </c>
      <c r="B928" s="9" t="str">
        <f t="shared" si="65"/>
        <v>Completed</v>
      </c>
      <c r="C928" s="10">
        <f t="shared" si="68"/>
        <v>927</v>
      </c>
      <c r="D928" s="11" t="s">
        <v>190</v>
      </c>
      <c r="E928" s="12" t="s">
        <v>44</v>
      </c>
      <c r="F928" s="11" t="s">
        <v>0</v>
      </c>
      <c r="G928" s="11">
        <v>4420340</v>
      </c>
      <c r="H928" s="13" t="str">
        <f>IF(N928="","-",IFERROR(VLOOKUP(N928,'[1]All Route Non-Bailment V76'!$A:$H,7,0),VLOOKUP(N928,'[1]TTVT AAT PxP Bailment EDC V76'!$A:$H,7,0)))</f>
        <v>One way</v>
      </c>
      <c r="I928" s="11" t="s">
        <v>45</v>
      </c>
      <c r="J928" s="12">
        <f t="shared" si="69"/>
        <v>45272</v>
      </c>
      <c r="K928" s="12">
        <v>45272</v>
      </c>
      <c r="L928" s="12">
        <v>45272</v>
      </c>
      <c r="M928" s="12" t="s">
        <v>3</v>
      </c>
      <c r="N928" s="11" t="s">
        <v>570</v>
      </c>
      <c r="O928" s="13" t="str">
        <f>IF(N928="","-",IFERROR(VLOOKUP(N928,'[1]All Route Non-Bailment V76'!$A:$H,6,0),VLOOKUP(N928,'[1]TTVT AAT PxP Bailment EDC V76'!$A:$H,6,0)))</f>
        <v>11 - 20</v>
      </c>
      <c r="P928" s="11">
        <v>1</v>
      </c>
      <c r="Q928" s="11" t="s">
        <v>3</v>
      </c>
      <c r="R928" s="11" t="s">
        <v>3</v>
      </c>
      <c r="S928" s="13" t="str">
        <f>IF(N928="","-",IFERROR(VLOOKUP(N928,'[1]All Route Non-Bailment V76'!$A:$AF,32,0),VLOOKUP(N928,'[1]TTVT AAT PxP Bailment EDC V76'!$A:$AC,29,0)))</f>
        <v>6W</v>
      </c>
      <c r="T928" s="11" t="s">
        <v>48</v>
      </c>
      <c r="U928" s="11" t="s">
        <v>247</v>
      </c>
      <c r="V928" s="14" t="s">
        <v>248</v>
      </c>
      <c r="W928" s="11" t="s">
        <v>249</v>
      </c>
      <c r="X928" s="15" t="s">
        <v>408</v>
      </c>
      <c r="Y928" s="15" t="s">
        <v>409</v>
      </c>
      <c r="Z928" s="16" t="s">
        <v>3</v>
      </c>
      <c r="AA928" s="16" t="s">
        <v>3</v>
      </c>
      <c r="AB928" s="16" t="s">
        <v>3</v>
      </c>
      <c r="AC928" s="16" t="s">
        <v>3</v>
      </c>
      <c r="AD928" s="15" t="s">
        <v>3</v>
      </c>
      <c r="AE928" s="15" t="s">
        <v>3</v>
      </c>
      <c r="AF928" s="16" t="s">
        <v>3</v>
      </c>
      <c r="AG928" s="16" t="s">
        <v>3</v>
      </c>
      <c r="AH928" s="16" t="s">
        <v>3</v>
      </c>
      <c r="AI928" s="16" t="s">
        <v>3</v>
      </c>
      <c r="AJ928" s="15" t="s">
        <v>3</v>
      </c>
      <c r="AK928" s="15" t="s">
        <v>3</v>
      </c>
      <c r="AL928" s="16" t="s">
        <v>3</v>
      </c>
      <c r="AM928" s="16" t="s">
        <v>3</v>
      </c>
      <c r="AN928" s="16" t="s">
        <v>3</v>
      </c>
      <c r="AO928" s="16" t="s">
        <v>3</v>
      </c>
      <c r="AP928" s="16" t="s">
        <v>189</v>
      </c>
      <c r="AQ928" s="16" t="s">
        <v>3</v>
      </c>
      <c r="AR928" s="16" t="s">
        <v>3</v>
      </c>
      <c r="AS928" s="16" t="s">
        <v>3</v>
      </c>
      <c r="AT928" s="16" t="s">
        <v>3</v>
      </c>
      <c r="AU928" s="11" t="s">
        <v>3</v>
      </c>
      <c r="AV928" s="11" t="s">
        <v>3</v>
      </c>
      <c r="AW928" s="11" t="s">
        <v>3</v>
      </c>
      <c r="AX928" s="17" t="str">
        <f>VLOOKUP(G928,'[1]JDA data'!$D:$E,2,0)</f>
        <v>TGA231</v>
      </c>
      <c r="AY928" s="17" t="b">
        <f t="shared" si="66"/>
        <v>1</v>
      </c>
      <c r="AZ928" s="17" t="str">
        <f t="shared" si="67"/>
        <v>SPL</v>
      </c>
    </row>
    <row r="929" spans="1:52" s="18" customFormat="1" ht="16.5" customHeight="1" x14ac:dyDescent="0.35">
      <c r="A929" s="8" t="str">
        <f>IF(N929="","-",IFERROR(VLOOKUP(N929,'[1]All Route Non-Bailment V76'!$A:$H,5,0),VLOOKUP(N929,'[1]TTVT AAT PxP Bailment EDC V76'!$A:$H,5,0)))</f>
        <v>Non Bailment</v>
      </c>
      <c r="B929" s="9" t="str">
        <f t="shared" si="65"/>
        <v>Completed</v>
      </c>
      <c r="C929" s="10">
        <f t="shared" si="68"/>
        <v>928</v>
      </c>
      <c r="D929" s="11" t="s">
        <v>194</v>
      </c>
      <c r="E929" s="12" t="s">
        <v>44</v>
      </c>
      <c r="F929" s="11" t="s">
        <v>0</v>
      </c>
      <c r="G929" s="11">
        <v>4420341</v>
      </c>
      <c r="H929" s="13" t="str">
        <f>IF(N929="","-",IFERROR(VLOOKUP(N929,'[1]All Route Non-Bailment V76'!$A:$H,7,0),VLOOKUP(N929,'[1]TTVT AAT PxP Bailment EDC V76'!$A:$H,7,0)))</f>
        <v>One way</v>
      </c>
      <c r="I929" s="11" t="s">
        <v>45</v>
      </c>
      <c r="J929" s="12">
        <f t="shared" si="69"/>
        <v>45272</v>
      </c>
      <c r="K929" s="12">
        <v>45272</v>
      </c>
      <c r="L929" s="12">
        <v>45272</v>
      </c>
      <c r="M929" s="12" t="s">
        <v>3</v>
      </c>
      <c r="N929" s="11" t="s">
        <v>570</v>
      </c>
      <c r="O929" s="13" t="str">
        <f>IF(N929="","-",IFERROR(VLOOKUP(N929,'[1]All Route Non-Bailment V76'!$A:$H,6,0),VLOOKUP(N929,'[1]TTVT AAT PxP Bailment EDC V76'!$A:$H,6,0)))</f>
        <v>11 - 20</v>
      </c>
      <c r="P929" s="11">
        <v>1</v>
      </c>
      <c r="Q929" s="11" t="s">
        <v>3</v>
      </c>
      <c r="R929" s="11" t="s">
        <v>3</v>
      </c>
      <c r="S929" s="13" t="str">
        <f>IF(N929="","-",IFERROR(VLOOKUP(N929,'[1]All Route Non-Bailment V76'!$A:$AF,32,0),VLOOKUP(N929,'[1]TTVT AAT PxP Bailment EDC V76'!$A:$AC,29,0)))</f>
        <v>6W</v>
      </c>
      <c r="T929" s="11" t="s">
        <v>48</v>
      </c>
      <c r="U929" s="11" t="s">
        <v>281</v>
      </c>
      <c r="V929" s="14" t="s">
        <v>282</v>
      </c>
      <c r="W929" s="11" t="s">
        <v>283</v>
      </c>
      <c r="X929" s="15" t="s">
        <v>408</v>
      </c>
      <c r="Y929" s="15" t="s">
        <v>409</v>
      </c>
      <c r="Z929" s="16" t="s">
        <v>3</v>
      </c>
      <c r="AA929" s="16" t="s">
        <v>3</v>
      </c>
      <c r="AB929" s="16" t="s">
        <v>3</v>
      </c>
      <c r="AC929" s="16" t="s">
        <v>3</v>
      </c>
      <c r="AD929" s="15" t="s">
        <v>3</v>
      </c>
      <c r="AE929" s="15" t="s">
        <v>3</v>
      </c>
      <c r="AF929" s="16" t="s">
        <v>3</v>
      </c>
      <c r="AG929" s="16" t="s">
        <v>3</v>
      </c>
      <c r="AH929" s="16" t="s">
        <v>3</v>
      </c>
      <c r="AI929" s="16" t="s">
        <v>3</v>
      </c>
      <c r="AJ929" s="15" t="s">
        <v>3</v>
      </c>
      <c r="AK929" s="15" t="s">
        <v>3</v>
      </c>
      <c r="AL929" s="16" t="s">
        <v>3</v>
      </c>
      <c r="AM929" s="16" t="s">
        <v>3</v>
      </c>
      <c r="AN929" s="16" t="s">
        <v>3</v>
      </c>
      <c r="AO929" s="16" t="s">
        <v>3</v>
      </c>
      <c r="AP929" s="16" t="s">
        <v>189</v>
      </c>
      <c r="AQ929" s="16" t="s">
        <v>3</v>
      </c>
      <c r="AR929" s="16" t="s">
        <v>3</v>
      </c>
      <c r="AS929" s="16" t="s">
        <v>3</v>
      </c>
      <c r="AT929" s="16" t="s">
        <v>3</v>
      </c>
      <c r="AU929" s="11" t="s">
        <v>3</v>
      </c>
      <c r="AV929" s="11" t="s">
        <v>3</v>
      </c>
      <c r="AW929" s="11" t="s">
        <v>3</v>
      </c>
      <c r="AX929" s="17" t="str">
        <f>VLOOKUP(G929,'[1]JDA data'!$D:$E,2,0)</f>
        <v>TGA231</v>
      </c>
      <c r="AY929" s="17" t="b">
        <f t="shared" si="66"/>
        <v>1</v>
      </c>
      <c r="AZ929" s="17" t="str">
        <f t="shared" si="67"/>
        <v>SBA</v>
      </c>
    </row>
    <row r="930" spans="1:52" s="18" customFormat="1" ht="16.5" customHeight="1" x14ac:dyDescent="0.35">
      <c r="A930" s="8" t="str">
        <f>IF(N930="","-",IFERROR(VLOOKUP(N930,'[1]All Route Non-Bailment V76'!$A:$H,5,0),VLOOKUP(N930,'[1]TTVT AAT PxP Bailment EDC V76'!$A:$H,5,0)))</f>
        <v>Non Bailment</v>
      </c>
      <c r="B930" s="9" t="str">
        <f t="shared" si="65"/>
        <v>Completed</v>
      </c>
      <c r="C930" s="10">
        <f t="shared" si="68"/>
        <v>929</v>
      </c>
      <c r="D930" s="11" t="s">
        <v>182</v>
      </c>
      <c r="E930" s="12" t="s">
        <v>44</v>
      </c>
      <c r="F930" s="11" t="s">
        <v>0</v>
      </c>
      <c r="G930" s="11">
        <v>4420342</v>
      </c>
      <c r="H930" s="13" t="str">
        <f>IF(N930="","-",IFERROR(VLOOKUP(N930,'[1]All Route Non-Bailment V76'!$A:$H,7,0),VLOOKUP(N930,'[1]TTVT AAT PxP Bailment EDC V76'!$A:$H,7,0)))</f>
        <v>One way</v>
      </c>
      <c r="I930" s="11" t="s">
        <v>45</v>
      </c>
      <c r="J930" s="12">
        <f t="shared" si="69"/>
        <v>45272</v>
      </c>
      <c r="K930" s="12">
        <v>45272</v>
      </c>
      <c r="L930" s="12">
        <v>45272</v>
      </c>
      <c r="M930" s="12" t="s">
        <v>3</v>
      </c>
      <c r="N930" s="11" t="s">
        <v>570</v>
      </c>
      <c r="O930" s="13" t="str">
        <f>IF(N930="","-",IFERROR(VLOOKUP(N930,'[1]All Route Non-Bailment V76'!$A:$H,6,0),VLOOKUP(N930,'[1]TTVT AAT PxP Bailment EDC V76'!$A:$H,6,0)))</f>
        <v>11 - 20</v>
      </c>
      <c r="P930" s="11">
        <v>1</v>
      </c>
      <c r="Q930" s="11" t="s">
        <v>3</v>
      </c>
      <c r="R930" s="11" t="s">
        <v>3</v>
      </c>
      <c r="S930" s="13" t="str">
        <f>IF(N930="","-",IFERROR(VLOOKUP(N930,'[1]All Route Non-Bailment V76'!$A:$AF,32,0),VLOOKUP(N930,'[1]TTVT AAT PxP Bailment EDC V76'!$A:$AC,29,0)))</f>
        <v>6W</v>
      </c>
      <c r="T930" s="11" t="s">
        <v>48</v>
      </c>
      <c r="U930" s="11" t="s">
        <v>223</v>
      </c>
      <c r="V930" s="14" t="s">
        <v>224</v>
      </c>
      <c r="W930" s="11" t="s">
        <v>225</v>
      </c>
      <c r="X930" s="15" t="s">
        <v>408</v>
      </c>
      <c r="Y930" s="15" t="s">
        <v>409</v>
      </c>
      <c r="Z930" s="16" t="s">
        <v>3</v>
      </c>
      <c r="AA930" s="16" t="s">
        <v>3</v>
      </c>
      <c r="AB930" s="16" t="s">
        <v>3</v>
      </c>
      <c r="AC930" s="16" t="s">
        <v>3</v>
      </c>
      <c r="AD930" s="15" t="s">
        <v>3</v>
      </c>
      <c r="AE930" s="15" t="s">
        <v>3</v>
      </c>
      <c r="AF930" s="16" t="s">
        <v>3</v>
      </c>
      <c r="AG930" s="16" t="s">
        <v>3</v>
      </c>
      <c r="AH930" s="16" t="s">
        <v>3</v>
      </c>
      <c r="AI930" s="16" t="s">
        <v>3</v>
      </c>
      <c r="AJ930" s="15" t="s">
        <v>3</v>
      </c>
      <c r="AK930" s="15" t="s">
        <v>3</v>
      </c>
      <c r="AL930" s="16" t="s">
        <v>3</v>
      </c>
      <c r="AM930" s="16" t="s">
        <v>3</v>
      </c>
      <c r="AN930" s="16" t="s">
        <v>3</v>
      </c>
      <c r="AO930" s="16" t="s">
        <v>3</v>
      </c>
      <c r="AP930" s="16" t="s">
        <v>189</v>
      </c>
      <c r="AQ930" s="16" t="s">
        <v>3</v>
      </c>
      <c r="AR930" s="16" t="s">
        <v>3</v>
      </c>
      <c r="AS930" s="16" t="s">
        <v>3</v>
      </c>
      <c r="AT930" s="16" t="s">
        <v>3</v>
      </c>
      <c r="AU930" s="11" t="s">
        <v>3</v>
      </c>
      <c r="AV930" s="11" t="s">
        <v>3</v>
      </c>
      <c r="AW930" s="11" t="s">
        <v>3</v>
      </c>
      <c r="AX930" s="17" t="str">
        <f>VLOOKUP(G930,'[1]JDA data'!$D:$E,2,0)</f>
        <v>TGA231</v>
      </c>
      <c r="AY930" s="17" t="b">
        <f t="shared" si="66"/>
        <v>1</v>
      </c>
      <c r="AZ930" s="17" t="str">
        <f t="shared" si="67"/>
        <v>PPGT</v>
      </c>
    </row>
    <row r="931" spans="1:52" s="18" customFormat="1" ht="16.5" customHeight="1" x14ac:dyDescent="0.35">
      <c r="A931" s="8" t="str">
        <f>IF(N931="","-",IFERROR(VLOOKUP(N931,'[1]All Route Non-Bailment V76'!$A:$H,5,0),VLOOKUP(N931,'[1]TTVT AAT PxP Bailment EDC V76'!$A:$H,5,0)))</f>
        <v>Non Bailment</v>
      </c>
      <c r="B931" s="9" t="str">
        <f t="shared" si="65"/>
        <v>Completed</v>
      </c>
      <c r="C931" s="10">
        <f t="shared" si="68"/>
        <v>930</v>
      </c>
      <c r="D931" s="11" t="s">
        <v>190</v>
      </c>
      <c r="E931" s="12" t="s">
        <v>44</v>
      </c>
      <c r="F931" s="11" t="s">
        <v>0</v>
      </c>
      <c r="G931" s="11">
        <v>4420343</v>
      </c>
      <c r="H931" s="13" t="str">
        <f>IF(N931="","-",IFERROR(VLOOKUP(N931,'[1]All Route Non-Bailment V76'!$A:$H,7,0),VLOOKUP(N931,'[1]TTVT AAT PxP Bailment EDC V76'!$A:$H,7,0)))</f>
        <v>One way</v>
      </c>
      <c r="I931" s="11" t="s">
        <v>45</v>
      </c>
      <c r="J931" s="12">
        <f t="shared" si="69"/>
        <v>45272</v>
      </c>
      <c r="K931" s="12">
        <v>45272</v>
      </c>
      <c r="L931" s="12">
        <v>45272</v>
      </c>
      <c r="M931" s="12" t="s">
        <v>3</v>
      </c>
      <c r="N931" s="11" t="s">
        <v>570</v>
      </c>
      <c r="O931" s="13" t="str">
        <f>IF(N931="","-",IFERROR(VLOOKUP(N931,'[1]All Route Non-Bailment V76'!$A:$H,6,0),VLOOKUP(N931,'[1]TTVT AAT PxP Bailment EDC V76'!$A:$H,6,0)))</f>
        <v>11 - 20</v>
      </c>
      <c r="P931" s="11">
        <v>1</v>
      </c>
      <c r="Q931" s="11" t="s">
        <v>3</v>
      </c>
      <c r="R931" s="11" t="s">
        <v>3</v>
      </c>
      <c r="S931" s="13" t="str">
        <f>IF(N931="","-",IFERROR(VLOOKUP(N931,'[1]All Route Non-Bailment V76'!$A:$AF,32,0),VLOOKUP(N931,'[1]TTVT AAT PxP Bailment EDC V76'!$A:$AC,29,0)))</f>
        <v>6W</v>
      </c>
      <c r="T931" s="11" t="s">
        <v>48</v>
      </c>
      <c r="U931" s="11" t="s">
        <v>236</v>
      </c>
      <c r="V931" s="14" t="s">
        <v>237</v>
      </c>
      <c r="W931" s="11" t="s">
        <v>238</v>
      </c>
      <c r="X931" s="15" t="s">
        <v>408</v>
      </c>
      <c r="Y931" s="15" t="s">
        <v>409</v>
      </c>
      <c r="Z931" s="16" t="s">
        <v>3</v>
      </c>
      <c r="AA931" s="16" t="s">
        <v>3</v>
      </c>
      <c r="AB931" s="16" t="s">
        <v>3</v>
      </c>
      <c r="AC931" s="16" t="s">
        <v>3</v>
      </c>
      <c r="AD931" s="15" t="s">
        <v>3</v>
      </c>
      <c r="AE931" s="15" t="s">
        <v>3</v>
      </c>
      <c r="AF931" s="16" t="s">
        <v>3</v>
      </c>
      <c r="AG931" s="16" t="s">
        <v>3</v>
      </c>
      <c r="AH931" s="16" t="s">
        <v>3</v>
      </c>
      <c r="AI931" s="16" t="s">
        <v>3</v>
      </c>
      <c r="AJ931" s="15" t="s">
        <v>3</v>
      </c>
      <c r="AK931" s="15" t="s">
        <v>3</v>
      </c>
      <c r="AL931" s="16" t="s">
        <v>3</v>
      </c>
      <c r="AM931" s="16" t="s">
        <v>3</v>
      </c>
      <c r="AN931" s="16" t="s">
        <v>3</v>
      </c>
      <c r="AO931" s="16" t="s">
        <v>3</v>
      </c>
      <c r="AP931" s="16" t="s">
        <v>189</v>
      </c>
      <c r="AQ931" s="16" t="s">
        <v>3</v>
      </c>
      <c r="AR931" s="16" t="s">
        <v>3</v>
      </c>
      <c r="AS931" s="16" t="s">
        <v>3</v>
      </c>
      <c r="AT931" s="16" t="s">
        <v>3</v>
      </c>
      <c r="AU931" s="11" t="s">
        <v>3</v>
      </c>
      <c r="AV931" s="11" t="s">
        <v>3</v>
      </c>
      <c r="AW931" s="11" t="s">
        <v>3</v>
      </c>
      <c r="AX931" s="17" t="str">
        <f>VLOOKUP(G931,'[1]JDA data'!$D:$E,2,0)</f>
        <v>TGA231</v>
      </c>
      <c r="AY931" s="17" t="b">
        <f t="shared" si="66"/>
        <v>1</v>
      </c>
      <c r="AZ931" s="17" t="str">
        <f t="shared" si="67"/>
        <v>SPL</v>
      </c>
    </row>
    <row r="932" spans="1:52" s="18" customFormat="1" ht="16.5" customHeight="1" x14ac:dyDescent="0.35">
      <c r="A932" s="8" t="str">
        <f>IF(N932="","-",IFERROR(VLOOKUP(N932,'[1]All Route Non-Bailment V76'!$A:$H,5,0),VLOOKUP(N932,'[1]TTVT AAT PxP Bailment EDC V76'!$A:$H,5,0)))</f>
        <v>Non Bailment</v>
      </c>
      <c r="B932" s="9" t="str">
        <f t="shared" si="65"/>
        <v>Completed</v>
      </c>
      <c r="C932" s="10">
        <f t="shared" si="68"/>
        <v>931</v>
      </c>
      <c r="D932" s="11" t="s">
        <v>194</v>
      </c>
      <c r="E932" s="12" t="s">
        <v>44</v>
      </c>
      <c r="F932" s="11" t="s">
        <v>0</v>
      </c>
      <c r="G932" s="11">
        <v>4420344</v>
      </c>
      <c r="H932" s="13" t="str">
        <f>IF(N932="","-",IFERROR(VLOOKUP(N932,'[1]All Route Non-Bailment V76'!$A:$H,7,0),VLOOKUP(N932,'[1]TTVT AAT PxP Bailment EDC V76'!$A:$H,7,0)))</f>
        <v>One way</v>
      </c>
      <c r="I932" s="11" t="s">
        <v>45</v>
      </c>
      <c r="J932" s="12">
        <f t="shared" si="69"/>
        <v>45272</v>
      </c>
      <c r="K932" s="12">
        <v>45272</v>
      </c>
      <c r="L932" s="12">
        <v>45272</v>
      </c>
      <c r="M932" s="12" t="s">
        <v>3</v>
      </c>
      <c r="N932" s="11" t="s">
        <v>570</v>
      </c>
      <c r="O932" s="13" t="str">
        <f>IF(N932="","-",IFERROR(VLOOKUP(N932,'[1]All Route Non-Bailment V76'!$A:$H,6,0),VLOOKUP(N932,'[1]TTVT AAT PxP Bailment EDC V76'!$A:$H,6,0)))</f>
        <v>11 - 20</v>
      </c>
      <c r="P932" s="11">
        <v>1</v>
      </c>
      <c r="Q932" s="11" t="s">
        <v>3</v>
      </c>
      <c r="R932" s="11" t="s">
        <v>3</v>
      </c>
      <c r="S932" s="13" t="str">
        <f>IF(N932="","-",IFERROR(VLOOKUP(N932,'[1]All Route Non-Bailment V76'!$A:$AF,32,0),VLOOKUP(N932,'[1]TTVT AAT PxP Bailment EDC V76'!$A:$AC,29,0)))</f>
        <v>6W</v>
      </c>
      <c r="T932" s="11" t="s">
        <v>48</v>
      </c>
      <c r="U932" s="11" t="s">
        <v>195</v>
      </c>
      <c r="V932" s="14" t="s">
        <v>196</v>
      </c>
      <c r="W932" s="11" t="s">
        <v>197</v>
      </c>
      <c r="X932" s="15" t="s">
        <v>408</v>
      </c>
      <c r="Y932" s="15" t="s">
        <v>409</v>
      </c>
      <c r="Z932" s="16" t="s">
        <v>3</v>
      </c>
      <c r="AA932" s="16" t="s">
        <v>3</v>
      </c>
      <c r="AB932" s="16" t="s">
        <v>3</v>
      </c>
      <c r="AC932" s="16" t="s">
        <v>3</v>
      </c>
      <c r="AD932" s="15" t="s">
        <v>3</v>
      </c>
      <c r="AE932" s="15" t="s">
        <v>3</v>
      </c>
      <c r="AF932" s="16" t="s">
        <v>3</v>
      </c>
      <c r="AG932" s="16" t="s">
        <v>3</v>
      </c>
      <c r="AH932" s="16" t="s">
        <v>3</v>
      </c>
      <c r="AI932" s="16" t="s">
        <v>3</v>
      </c>
      <c r="AJ932" s="15" t="s">
        <v>3</v>
      </c>
      <c r="AK932" s="15" t="s">
        <v>3</v>
      </c>
      <c r="AL932" s="16" t="s">
        <v>3</v>
      </c>
      <c r="AM932" s="16" t="s">
        <v>3</v>
      </c>
      <c r="AN932" s="16" t="s">
        <v>3</v>
      </c>
      <c r="AO932" s="16" t="s">
        <v>3</v>
      </c>
      <c r="AP932" s="16" t="s">
        <v>189</v>
      </c>
      <c r="AQ932" s="16" t="s">
        <v>3</v>
      </c>
      <c r="AR932" s="16" t="s">
        <v>3</v>
      </c>
      <c r="AS932" s="16" t="s">
        <v>3</v>
      </c>
      <c r="AT932" s="16" t="s">
        <v>3</v>
      </c>
      <c r="AU932" s="11" t="s">
        <v>3</v>
      </c>
      <c r="AV932" s="11" t="s">
        <v>3</v>
      </c>
      <c r="AW932" s="11" t="s">
        <v>3</v>
      </c>
      <c r="AX932" s="17" t="str">
        <f>VLOOKUP(G932,'[1]JDA data'!$D:$E,2,0)</f>
        <v>TGA231</v>
      </c>
      <c r="AY932" s="17" t="b">
        <f t="shared" si="66"/>
        <v>1</v>
      </c>
      <c r="AZ932" s="17" t="str">
        <f t="shared" si="67"/>
        <v>SBA</v>
      </c>
    </row>
    <row r="933" spans="1:52" s="18" customFormat="1" ht="16.5" customHeight="1" x14ac:dyDescent="0.35">
      <c r="A933" s="8" t="str">
        <f>IF(N933="","-",IFERROR(VLOOKUP(N933,'[1]All Route Non-Bailment V76'!$A:$H,5,0),VLOOKUP(N933,'[1]TTVT AAT PxP Bailment EDC V76'!$A:$H,5,0)))</f>
        <v>Non Bailment</v>
      </c>
      <c r="B933" s="9" t="str">
        <f t="shared" si="65"/>
        <v>Completed</v>
      </c>
      <c r="C933" s="10">
        <f t="shared" si="68"/>
        <v>932</v>
      </c>
      <c r="D933" s="11" t="s">
        <v>229</v>
      </c>
      <c r="E933" s="12" t="s">
        <v>44</v>
      </c>
      <c r="F933" s="11" t="s">
        <v>0</v>
      </c>
      <c r="G933" s="11">
        <v>4420345</v>
      </c>
      <c r="H933" s="13" t="str">
        <f>IF(N933="","-",IFERROR(VLOOKUP(N933,'[1]All Route Non-Bailment V76'!$A:$H,7,0),VLOOKUP(N933,'[1]TTVT AAT PxP Bailment EDC V76'!$A:$H,7,0)))</f>
        <v>One way</v>
      </c>
      <c r="I933" s="11" t="s">
        <v>45</v>
      </c>
      <c r="J933" s="12">
        <f t="shared" si="69"/>
        <v>45272</v>
      </c>
      <c r="K933" s="12">
        <v>45272</v>
      </c>
      <c r="L933" s="12">
        <v>45272</v>
      </c>
      <c r="M933" s="12" t="s">
        <v>3</v>
      </c>
      <c r="N933" s="11" t="s">
        <v>570</v>
      </c>
      <c r="O933" s="13" t="str">
        <f>IF(N933="","-",IFERROR(VLOOKUP(N933,'[1]All Route Non-Bailment V76'!$A:$H,6,0),VLOOKUP(N933,'[1]TTVT AAT PxP Bailment EDC V76'!$A:$H,6,0)))</f>
        <v>11 - 20</v>
      </c>
      <c r="P933" s="11">
        <v>1</v>
      </c>
      <c r="Q933" s="11" t="s">
        <v>3</v>
      </c>
      <c r="R933" s="11" t="s">
        <v>3</v>
      </c>
      <c r="S933" s="13" t="str">
        <f>IF(N933="","-",IFERROR(VLOOKUP(N933,'[1]All Route Non-Bailment V76'!$A:$AF,32,0),VLOOKUP(N933,'[1]TTVT AAT PxP Bailment EDC V76'!$A:$AC,29,0)))</f>
        <v>6W</v>
      </c>
      <c r="T933" s="11" t="s">
        <v>48</v>
      </c>
      <c r="U933" s="11" t="s">
        <v>230</v>
      </c>
      <c r="V933" s="14" t="s">
        <v>231</v>
      </c>
      <c r="W933" s="11" t="s">
        <v>232</v>
      </c>
      <c r="X933" s="15" t="s">
        <v>408</v>
      </c>
      <c r="Y933" s="15" t="s">
        <v>409</v>
      </c>
      <c r="Z933" s="16" t="s">
        <v>3</v>
      </c>
      <c r="AA933" s="16" t="s">
        <v>3</v>
      </c>
      <c r="AB933" s="16" t="s">
        <v>3</v>
      </c>
      <c r="AC933" s="16" t="s">
        <v>3</v>
      </c>
      <c r="AD933" s="15" t="s">
        <v>3</v>
      </c>
      <c r="AE933" s="15" t="s">
        <v>3</v>
      </c>
      <c r="AF933" s="16" t="s">
        <v>3</v>
      </c>
      <c r="AG933" s="16" t="s">
        <v>3</v>
      </c>
      <c r="AH933" s="16" t="s">
        <v>3</v>
      </c>
      <c r="AI933" s="16" t="s">
        <v>3</v>
      </c>
      <c r="AJ933" s="15" t="s">
        <v>3</v>
      </c>
      <c r="AK933" s="15" t="s">
        <v>3</v>
      </c>
      <c r="AL933" s="16" t="s">
        <v>3</v>
      </c>
      <c r="AM933" s="16" t="s">
        <v>3</v>
      </c>
      <c r="AN933" s="16" t="s">
        <v>3</v>
      </c>
      <c r="AO933" s="16" t="s">
        <v>3</v>
      </c>
      <c r="AP933" s="16" t="s">
        <v>189</v>
      </c>
      <c r="AQ933" s="16" t="s">
        <v>3</v>
      </c>
      <c r="AR933" s="16" t="s">
        <v>3</v>
      </c>
      <c r="AS933" s="16" t="s">
        <v>3</v>
      </c>
      <c r="AT933" s="16" t="s">
        <v>3</v>
      </c>
      <c r="AU933" s="11" t="s">
        <v>3</v>
      </c>
      <c r="AV933" s="11" t="s">
        <v>3</v>
      </c>
      <c r="AW933" s="11" t="s">
        <v>3</v>
      </c>
      <c r="AX933" s="17" t="str">
        <f>VLOOKUP(G933,'[1]JDA data'!$D:$E,2,0)</f>
        <v>TGA231</v>
      </c>
      <c r="AY933" s="17" t="b">
        <f t="shared" si="66"/>
        <v>1</v>
      </c>
      <c r="AZ933" s="17" t="str">
        <f t="shared" si="67"/>
        <v>RRCS</v>
      </c>
    </row>
    <row r="934" spans="1:52" s="18" customFormat="1" ht="16.5" customHeight="1" x14ac:dyDescent="0.35">
      <c r="A934" s="8" t="str">
        <f>IF(N934="","-",IFERROR(VLOOKUP(N934,'[1]All Route Non-Bailment V76'!$A:$H,5,0),VLOOKUP(N934,'[1]TTVT AAT PxP Bailment EDC V76'!$A:$H,5,0)))</f>
        <v>Non Bailment</v>
      </c>
      <c r="B934" s="9" t="str">
        <f t="shared" si="65"/>
        <v>Completed</v>
      </c>
      <c r="C934" s="10">
        <f t="shared" si="68"/>
        <v>933</v>
      </c>
      <c r="D934" s="11" t="s">
        <v>182</v>
      </c>
      <c r="E934" s="12" t="s">
        <v>44</v>
      </c>
      <c r="F934" s="11" t="s">
        <v>0</v>
      </c>
      <c r="G934" s="11">
        <v>4420346</v>
      </c>
      <c r="H934" s="13" t="str">
        <f>IF(N934="","-",IFERROR(VLOOKUP(N934,'[1]All Route Non-Bailment V76'!$A:$H,7,0),VLOOKUP(N934,'[1]TTVT AAT PxP Bailment EDC V76'!$A:$H,7,0)))</f>
        <v>One way</v>
      </c>
      <c r="I934" s="11" t="s">
        <v>45</v>
      </c>
      <c r="J934" s="12">
        <f t="shared" si="69"/>
        <v>45272</v>
      </c>
      <c r="K934" s="12">
        <v>45272</v>
      </c>
      <c r="L934" s="12">
        <v>45272</v>
      </c>
      <c r="M934" s="12" t="s">
        <v>3</v>
      </c>
      <c r="N934" s="11" t="s">
        <v>570</v>
      </c>
      <c r="O934" s="13" t="str">
        <f>IF(N934="","-",IFERROR(VLOOKUP(N934,'[1]All Route Non-Bailment V76'!$A:$H,6,0),VLOOKUP(N934,'[1]TTVT AAT PxP Bailment EDC V76'!$A:$H,6,0)))</f>
        <v>11 - 20</v>
      </c>
      <c r="P934" s="11">
        <v>1</v>
      </c>
      <c r="Q934" s="11" t="s">
        <v>3</v>
      </c>
      <c r="R934" s="11" t="s">
        <v>3</v>
      </c>
      <c r="S934" s="13" t="str">
        <f>IF(N934="","-",IFERROR(VLOOKUP(N934,'[1]All Route Non-Bailment V76'!$A:$AF,32,0),VLOOKUP(N934,'[1]TTVT AAT PxP Bailment EDC V76'!$A:$AC,29,0)))</f>
        <v>6W</v>
      </c>
      <c r="T934" s="11" t="s">
        <v>48</v>
      </c>
      <c r="U934" s="11" t="s">
        <v>233</v>
      </c>
      <c r="V934" s="14" t="s">
        <v>234</v>
      </c>
      <c r="W934" s="11" t="s">
        <v>235</v>
      </c>
      <c r="X934" s="15" t="s">
        <v>408</v>
      </c>
      <c r="Y934" s="15" t="s">
        <v>409</v>
      </c>
      <c r="Z934" s="16" t="s">
        <v>3</v>
      </c>
      <c r="AA934" s="16" t="s">
        <v>3</v>
      </c>
      <c r="AB934" s="16" t="s">
        <v>3</v>
      </c>
      <c r="AC934" s="16" t="s">
        <v>3</v>
      </c>
      <c r="AD934" s="15" t="s">
        <v>3</v>
      </c>
      <c r="AE934" s="15" t="s">
        <v>3</v>
      </c>
      <c r="AF934" s="16" t="s">
        <v>3</v>
      </c>
      <c r="AG934" s="16" t="s">
        <v>3</v>
      </c>
      <c r="AH934" s="16" t="s">
        <v>3</v>
      </c>
      <c r="AI934" s="16" t="s">
        <v>3</v>
      </c>
      <c r="AJ934" s="15" t="s">
        <v>3</v>
      </c>
      <c r="AK934" s="15" t="s">
        <v>3</v>
      </c>
      <c r="AL934" s="16" t="s">
        <v>3</v>
      </c>
      <c r="AM934" s="16" t="s">
        <v>3</v>
      </c>
      <c r="AN934" s="16" t="s">
        <v>3</v>
      </c>
      <c r="AO934" s="16" t="s">
        <v>3</v>
      </c>
      <c r="AP934" s="16" t="s">
        <v>189</v>
      </c>
      <c r="AQ934" s="16" t="s">
        <v>3</v>
      </c>
      <c r="AR934" s="16" t="s">
        <v>3</v>
      </c>
      <c r="AS934" s="16" t="s">
        <v>3</v>
      </c>
      <c r="AT934" s="16" t="s">
        <v>3</v>
      </c>
      <c r="AU934" s="11" t="s">
        <v>3</v>
      </c>
      <c r="AV934" s="11" t="s">
        <v>3</v>
      </c>
      <c r="AW934" s="11" t="s">
        <v>3</v>
      </c>
      <c r="AX934" s="17" t="str">
        <f>VLOOKUP(G934,'[1]JDA data'!$D:$E,2,0)</f>
        <v>TGA231</v>
      </c>
      <c r="AY934" s="17" t="b">
        <f t="shared" si="66"/>
        <v>1</v>
      </c>
      <c r="AZ934" s="17" t="str">
        <f t="shared" si="67"/>
        <v>PPGT</v>
      </c>
    </row>
    <row r="935" spans="1:52" s="18" customFormat="1" ht="16.5" customHeight="1" x14ac:dyDescent="0.35">
      <c r="A935" s="8" t="str">
        <f>IF(N935="","-",IFERROR(VLOOKUP(N935,'[1]All Route Non-Bailment V76'!$A:$H,5,0),VLOOKUP(N935,'[1]TTVT AAT PxP Bailment EDC V76'!$A:$H,5,0)))</f>
        <v>Non Bailment</v>
      </c>
      <c r="B935" s="9" t="str">
        <f t="shared" si="65"/>
        <v>Completed</v>
      </c>
      <c r="C935" s="10">
        <f t="shared" si="68"/>
        <v>934</v>
      </c>
      <c r="D935" s="11" t="s">
        <v>182</v>
      </c>
      <c r="E935" s="12" t="s">
        <v>44</v>
      </c>
      <c r="F935" s="11" t="s">
        <v>0</v>
      </c>
      <c r="G935" s="11">
        <v>4416489</v>
      </c>
      <c r="H935" s="13" t="str">
        <f>IF(N935="","-",IFERROR(VLOOKUP(N935,'[1]All Route Non-Bailment V76'!$A:$H,7,0),VLOOKUP(N935,'[1]TTVT AAT PxP Bailment EDC V76'!$A:$H,7,0)))</f>
        <v>One way</v>
      </c>
      <c r="I935" s="11" t="s">
        <v>45</v>
      </c>
      <c r="J935" s="12">
        <f t="shared" si="69"/>
        <v>45272</v>
      </c>
      <c r="K935" s="12">
        <v>45272</v>
      </c>
      <c r="L935" s="12">
        <v>45272</v>
      </c>
      <c r="M935" s="12" t="s">
        <v>3</v>
      </c>
      <c r="N935" s="11" t="s">
        <v>571</v>
      </c>
      <c r="O935" s="13" t="str">
        <f>IF(N935="","-",IFERROR(VLOOKUP(N935,'[1]All Route Non-Bailment V76'!$A:$H,6,0),VLOOKUP(N935,'[1]TTVT AAT PxP Bailment EDC V76'!$A:$H,6,0)))</f>
        <v>11 - 20</v>
      </c>
      <c r="P935" s="11">
        <v>1</v>
      </c>
      <c r="Q935" s="11" t="s">
        <v>3</v>
      </c>
      <c r="R935" s="11" t="s">
        <v>3</v>
      </c>
      <c r="S935" s="13" t="str">
        <f>IF(N935="","-",IFERROR(VLOOKUP(N935,'[1]All Route Non-Bailment V76'!$A:$AF,32,0),VLOOKUP(N935,'[1]TTVT AAT PxP Bailment EDC V76'!$A:$AC,29,0)))</f>
        <v>6W</v>
      </c>
      <c r="T935" s="11" t="s">
        <v>48</v>
      </c>
      <c r="U935" s="11" t="s">
        <v>383</v>
      </c>
      <c r="V935" s="14" t="s">
        <v>384</v>
      </c>
      <c r="W935" s="11" t="s">
        <v>385</v>
      </c>
      <c r="X935" s="15" t="s">
        <v>369</v>
      </c>
      <c r="Y935" s="15" t="s">
        <v>370</v>
      </c>
      <c r="Z935" s="16" t="s">
        <v>3</v>
      </c>
      <c r="AA935" s="16" t="s">
        <v>3</v>
      </c>
      <c r="AB935" s="16" t="s">
        <v>3</v>
      </c>
      <c r="AC935" s="16" t="s">
        <v>3</v>
      </c>
      <c r="AD935" s="15" t="s">
        <v>3</v>
      </c>
      <c r="AE935" s="15" t="s">
        <v>3</v>
      </c>
      <c r="AF935" s="16" t="s">
        <v>3</v>
      </c>
      <c r="AG935" s="16" t="s">
        <v>3</v>
      </c>
      <c r="AH935" s="16" t="s">
        <v>3</v>
      </c>
      <c r="AI935" s="16" t="s">
        <v>3</v>
      </c>
      <c r="AJ935" s="15" t="s">
        <v>3</v>
      </c>
      <c r="AK935" s="15" t="s">
        <v>3</v>
      </c>
      <c r="AL935" s="16" t="s">
        <v>3</v>
      </c>
      <c r="AM935" s="16" t="s">
        <v>3</v>
      </c>
      <c r="AN935" s="16" t="s">
        <v>3</v>
      </c>
      <c r="AO935" s="16" t="s">
        <v>3</v>
      </c>
      <c r="AP935" s="16" t="s">
        <v>189</v>
      </c>
      <c r="AQ935" s="16" t="s">
        <v>3</v>
      </c>
      <c r="AR935" s="16" t="s">
        <v>3</v>
      </c>
      <c r="AS935" s="16" t="s">
        <v>3</v>
      </c>
      <c r="AT935" s="16" t="s">
        <v>3</v>
      </c>
      <c r="AU935" s="11" t="s">
        <v>3</v>
      </c>
      <c r="AV935" s="11" t="s">
        <v>3</v>
      </c>
      <c r="AW935" s="11" t="s">
        <v>3</v>
      </c>
      <c r="AX935" s="17" t="str">
        <f>VLOOKUP(G935,'[1]JDA data'!$D:$E,2,0)</f>
        <v>TGA187</v>
      </c>
      <c r="AY935" s="17" t="b">
        <f t="shared" si="66"/>
        <v>1</v>
      </c>
      <c r="AZ935" s="17" t="str">
        <f t="shared" si="67"/>
        <v>PPGT</v>
      </c>
    </row>
    <row r="936" spans="1:52" s="18" customFormat="1" ht="16.5" customHeight="1" x14ac:dyDescent="0.35">
      <c r="A936" s="8" t="str">
        <f>IF(N936="","-",IFERROR(VLOOKUP(N936,'[1]All Route Non-Bailment V76'!$A:$H,5,0),VLOOKUP(N936,'[1]TTVT AAT PxP Bailment EDC V76'!$A:$H,5,0)))</f>
        <v>Non Bailment</v>
      </c>
      <c r="B936" s="9" t="str">
        <f t="shared" si="65"/>
        <v>Completed</v>
      </c>
      <c r="C936" s="10">
        <f t="shared" si="68"/>
        <v>935</v>
      </c>
      <c r="D936" s="11" t="s">
        <v>190</v>
      </c>
      <c r="E936" s="12" t="s">
        <v>44</v>
      </c>
      <c r="F936" s="11" t="s">
        <v>0</v>
      </c>
      <c r="G936" s="11">
        <v>4416531</v>
      </c>
      <c r="H936" s="13" t="str">
        <f>IF(N936="","-",IFERROR(VLOOKUP(N936,'[1]All Route Non-Bailment V76'!$A:$H,7,0),VLOOKUP(N936,'[1]TTVT AAT PxP Bailment EDC V76'!$A:$H,7,0)))</f>
        <v>One way</v>
      </c>
      <c r="I936" s="11" t="s">
        <v>45</v>
      </c>
      <c r="J936" s="12">
        <f t="shared" si="69"/>
        <v>45272</v>
      </c>
      <c r="K936" s="12">
        <v>45272</v>
      </c>
      <c r="L936" s="12">
        <v>45272</v>
      </c>
      <c r="M936" s="12" t="s">
        <v>3</v>
      </c>
      <c r="N936" s="11" t="s">
        <v>368</v>
      </c>
      <c r="O936" s="13" t="str">
        <f>IF(N936="","-",IFERROR(VLOOKUP(N936,'[1]All Route Non-Bailment V76'!$A:$H,6,0),VLOOKUP(N936,'[1]TTVT AAT PxP Bailment EDC V76'!$A:$H,6,0)))</f>
        <v>11 - 20</v>
      </c>
      <c r="P936" s="11">
        <v>1</v>
      </c>
      <c r="Q936" s="11" t="s">
        <v>3</v>
      </c>
      <c r="R936" s="11" t="s">
        <v>3</v>
      </c>
      <c r="S936" s="13" t="str">
        <f>IF(N936="","-",IFERROR(VLOOKUP(N936,'[1]All Route Non-Bailment V76'!$A:$AF,32,0),VLOOKUP(N936,'[1]TTVT AAT PxP Bailment EDC V76'!$A:$AC,29,0)))</f>
        <v>6W</v>
      </c>
      <c r="T936" s="11" t="s">
        <v>48</v>
      </c>
      <c r="U936" s="11" t="s">
        <v>217</v>
      </c>
      <c r="V936" s="14" t="s">
        <v>218</v>
      </c>
      <c r="W936" s="11" t="s">
        <v>219</v>
      </c>
      <c r="X936" s="15" t="s">
        <v>369</v>
      </c>
      <c r="Y936" s="15" t="s">
        <v>370</v>
      </c>
      <c r="Z936" s="16" t="s">
        <v>3</v>
      </c>
      <c r="AA936" s="16" t="s">
        <v>3</v>
      </c>
      <c r="AB936" s="16" t="s">
        <v>3</v>
      </c>
      <c r="AC936" s="16" t="s">
        <v>3</v>
      </c>
      <c r="AD936" s="15" t="s">
        <v>3</v>
      </c>
      <c r="AE936" s="15" t="s">
        <v>3</v>
      </c>
      <c r="AF936" s="16" t="s">
        <v>3</v>
      </c>
      <c r="AG936" s="16" t="s">
        <v>3</v>
      </c>
      <c r="AH936" s="16" t="s">
        <v>3</v>
      </c>
      <c r="AI936" s="16" t="s">
        <v>3</v>
      </c>
      <c r="AJ936" s="15" t="s">
        <v>3</v>
      </c>
      <c r="AK936" s="15" t="s">
        <v>3</v>
      </c>
      <c r="AL936" s="16" t="s">
        <v>3</v>
      </c>
      <c r="AM936" s="16" t="s">
        <v>3</v>
      </c>
      <c r="AN936" s="16" t="s">
        <v>3</v>
      </c>
      <c r="AO936" s="16" t="s">
        <v>3</v>
      </c>
      <c r="AP936" s="16" t="s">
        <v>189</v>
      </c>
      <c r="AQ936" s="16" t="s">
        <v>3</v>
      </c>
      <c r="AR936" s="16" t="s">
        <v>3</v>
      </c>
      <c r="AS936" s="16" t="s">
        <v>3</v>
      </c>
      <c r="AT936" s="16" t="s">
        <v>3</v>
      </c>
      <c r="AU936" s="11" t="s">
        <v>3</v>
      </c>
      <c r="AV936" s="11" t="s">
        <v>3</v>
      </c>
      <c r="AW936" s="11" t="s">
        <v>3</v>
      </c>
      <c r="AX936" s="17" t="str">
        <f>VLOOKUP(G936,'[1]JDA data'!$D:$E,2,0)</f>
        <v>TGA185</v>
      </c>
      <c r="AY936" s="17" t="b">
        <f t="shared" si="66"/>
        <v>1</v>
      </c>
      <c r="AZ936" s="17" t="str">
        <f t="shared" si="67"/>
        <v>SPL</v>
      </c>
    </row>
    <row r="937" spans="1:52" s="18" customFormat="1" ht="16.5" customHeight="1" x14ac:dyDescent="0.35">
      <c r="A937" s="8" t="str">
        <f>IF(N937="","-",IFERROR(VLOOKUP(N937,'[1]All Route Non-Bailment V76'!$A:$H,5,0),VLOOKUP(N937,'[1]TTVT AAT PxP Bailment EDC V76'!$A:$H,5,0)))</f>
        <v>Non Bailment</v>
      </c>
      <c r="B937" s="9" t="str">
        <f t="shared" si="65"/>
        <v>Completed</v>
      </c>
      <c r="C937" s="10">
        <f t="shared" si="68"/>
        <v>936</v>
      </c>
      <c r="D937" s="11" t="s">
        <v>194</v>
      </c>
      <c r="E937" s="12" t="s">
        <v>44</v>
      </c>
      <c r="F937" s="11" t="s">
        <v>0</v>
      </c>
      <c r="G937" s="11">
        <v>4416533</v>
      </c>
      <c r="H937" s="13" t="str">
        <f>IF(N937="","-",IFERROR(VLOOKUP(N937,'[1]All Route Non-Bailment V76'!$A:$H,7,0),VLOOKUP(N937,'[1]TTVT AAT PxP Bailment EDC V76'!$A:$H,7,0)))</f>
        <v>One way</v>
      </c>
      <c r="I937" s="11" t="s">
        <v>45</v>
      </c>
      <c r="J937" s="12">
        <f t="shared" si="69"/>
        <v>45272</v>
      </c>
      <c r="K937" s="12">
        <v>45272</v>
      </c>
      <c r="L937" s="12">
        <v>45272</v>
      </c>
      <c r="M937" s="12" t="s">
        <v>3</v>
      </c>
      <c r="N937" s="11" t="s">
        <v>572</v>
      </c>
      <c r="O937" s="13" t="str">
        <f>IF(N937="","-",IFERROR(VLOOKUP(N937,'[1]All Route Non-Bailment V76'!$A:$H,6,0),VLOOKUP(N937,'[1]TTVT AAT PxP Bailment EDC V76'!$A:$H,6,0)))</f>
        <v>11 - 20</v>
      </c>
      <c r="P937" s="11">
        <v>1</v>
      </c>
      <c r="Q937" s="11" t="s">
        <v>3</v>
      </c>
      <c r="R937" s="11" t="s">
        <v>3</v>
      </c>
      <c r="S937" s="13" t="str">
        <f>IF(N937="","-",IFERROR(VLOOKUP(N937,'[1]All Route Non-Bailment V76'!$A:$AF,32,0),VLOOKUP(N937,'[1]TTVT AAT PxP Bailment EDC V76'!$A:$AC,29,0)))</f>
        <v>6W</v>
      </c>
      <c r="T937" s="11" t="s">
        <v>48</v>
      </c>
      <c r="U937" s="11" t="s">
        <v>374</v>
      </c>
      <c r="V937" s="14" t="s">
        <v>375</v>
      </c>
      <c r="W937" s="11" t="s">
        <v>376</v>
      </c>
      <c r="X937" s="15" t="s">
        <v>369</v>
      </c>
      <c r="Y937" s="15" t="s">
        <v>370</v>
      </c>
      <c r="Z937" s="16" t="s">
        <v>3</v>
      </c>
      <c r="AA937" s="16" t="s">
        <v>3</v>
      </c>
      <c r="AB937" s="16" t="s">
        <v>3</v>
      </c>
      <c r="AC937" s="16" t="s">
        <v>3</v>
      </c>
      <c r="AD937" s="15" t="s">
        <v>3</v>
      </c>
      <c r="AE937" s="15" t="s">
        <v>3</v>
      </c>
      <c r="AF937" s="16" t="s">
        <v>3</v>
      </c>
      <c r="AG937" s="16" t="s">
        <v>3</v>
      </c>
      <c r="AH937" s="16" t="s">
        <v>3</v>
      </c>
      <c r="AI937" s="16" t="s">
        <v>3</v>
      </c>
      <c r="AJ937" s="15" t="s">
        <v>3</v>
      </c>
      <c r="AK937" s="15" t="s">
        <v>3</v>
      </c>
      <c r="AL937" s="16" t="s">
        <v>3</v>
      </c>
      <c r="AM937" s="16" t="s">
        <v>3</v>
      </c>
      <c r="AN937" s="16" t="s">
        <v>3</v>
      </c>
      <c r="AO937" s="16" t="s">
        <v>3</v>
      </c>
      <c r="AP937" s="16" t="s">
        <v>189</v>
      </c>
      <c r="AQ937" s="16" t="s">
        <v>3</v>
      </c>
      <c r="AR937" s="16" t="s">
        <v>3</v>
      </c>
      <c r="AS937" s="16" t="s">
        <v>3</v>
      </c>
      <c r="AT937" s="16" t="s">
        <v>3</v>
      </c>
      <c r="AU937" s="11" t="s">
        <v>3</v>
      </c>
      <c r="AV937" s="11" t="s">
        <v>3</v>
      </c>
      <c r="AW937" s="11" t="s">
        <v>3</v>
      </c>
      <c r="AX937" s="17" t="str">
        <f>VLOOKUP(G937,'[1]JDA data'!$D:$E,2,0)</f>
        <v>TGA190</v>
      </c>
      <c r="AY937" s="17" t="b">
        <f t="shared" si="66"/>
        <v>1</v>
      </c>
      <c r="AZ937" s="17" t="str">
        <f t="shared" si="67"/>
        <v>SBA</v>
      </c>
    </row>
    <row r="938" spans="1:52" s="18" customFormat="1" ht="16.5" customHeight="1" x14ac:dyDescent="0.35">
      <c r="A938" s="8" t="str">
        <f>IF(N938="","-",IFERROR(VLOOKUP(N938,'[1]All Route Non-Bailment V76'!$A:$H,5,0),VLOOKUP(N938,'[1]TTVT AAT PxP Bailment EDC V76'!$A:$H,5,0)))</f>
        <v>Non Bailment</v>
      </c>
      <c r="B938" s="9" t="str">
        <f t="shared" si="65"/>
        <v>Completed</v>
      </c>
      <c r="C938" s="10">
        <f t="shared" si="68"/>
        <v>937</v>
      </c>
      <c r="D938" s="11" t="s">
        <v>182</v>
      </c>
      <c r="E938" s="12" t="s">
        <v>44</v>
      </c>
      <c r="F938" s="11" t="s">
        <v>0</v>
      </c>
      <c r="G938" s="11">
        <v>4416566</v>
      </c>
      <c r="H938" s="13" t="str">
        <f>IF(N938="","-",IFERROR(VLOOKUP(N938,'[1]All Route Non-Bailment V76'!$A:$H,7,0),VLOOKUP(N938,'[1]TTVT AAT PxP Bailment EDC V76'!$A:$H,7,0)))</f>
        <v>One way</v>
      </c>
      <c r="I938" s="11" t="s">
        <v>45</v>
      </c>
      <c r="J938" s="12">
        <f t="shared" si="69"/>
        <v>45272</v>
      </c>
      <c r="K938" s="12">
        <v>45272</v>
      </c>
      <c r="L938" s="12">
        <v>45272</v>
      </c>
      <c r="M938" s="12" t="s">
        <v>3</v>
      </c>
      <c r="N938" s="11" t="s">
        <v>573</v>
      </c>
      <c r="O938" s="13" t="str">
        <f>IF(N938="","-",IFERROR(VLOOKUP(N938,'[1]All Route Non-Bailment V76'!$A:$H,6,0),VLOOKUP(N938,'[1]TTVT AAT PxP Bailment EDC V76'!$A:$H,6,0)))</f>
        <v>11 - 20</v>
      </c>
      <c r="P938" s="11">
        <v>1</v>
      </c>
      <c r="Q938" s="11" t="s">
        <v>3</v>
      </c>
      <c r="R938" s="11" t="s">
        <v>3</v>
      </c>
      <c r="S938" s="13" t="str">
        <f>IF(N938="","-",IFERROR(VLOOKUP(N938,'[1]All Route Non-Bailment V76'!$A:$AF,32,0),VLOOKUP(N938,'[1]TTVT AAT PxP Bailment EDC V76'!$A:$AC,29,0)))</f>
        <v>6W</v>
      </c>
      <c r="T938" s="11" t="s">
        <v>48</v>
      </c>
      <c r="U938" s="11" t="s">
        <v>213</v>
      </c>
      <c r="V938" s="14" t="s">
        <v>214</v>
      </c>
      <c r="W938" s="11" t="s">
        <v>215</v>
      </c>
      <c r="X938" s="15" t="s">
        <v>369</v>
      </c>
      <c r="Y938" s="15" t="s">
        <v>370</v>
      </c>
      <c r="Z938" s="16" t="s">
        <v>3</v>
      </c>
      <c r="AA938" s="16" t="s">
        <v>3</v>
      </c>
      <c r="AB938" s="16" t="s">
        <v>3</v>
      </c>
      <c r="AC938" s="16" t="s">
        <v>3</v>
      </c>
      <c r="AD938" s="15" t="s">
        <v>3</v>
      </c>
      <c r="AE938" s="15" t="s">
        <v>3</v>
      </c>
      <c r="AF938" s="16" t="s">
        <v>3</v>
      </c>
      <c r="AG938" s="16" t="s">
        <v>3</v>
      </c>
      <c r="AH938" s="16" t="s">
        <v>3</v>
      </c>
      <c r="AI938" s="16" t="s">
        <v>3</v>
      </c>
      <c r="AJ938" s="15" t="s">
        <v>3</v>
      </c>
      <c r="AK938" s="15" t="s">
        <v>3</v>
      </c>
      <c r="AL938" s="16" t="s">
        <v>3</v>
      </c>
      <c r="AM938" s="16" t="s">
        <v>3</v>
      </c>
      <c r="AN938" s="16" t="s">
        <v>3</v>
      </c>
      <c r="AO938" s="16" t="s">
        <v>3</v>
      </c>
      <c r="AP938" s="16" t="s">
        <v>189</v>
      </c>
      <c r="AQ938" s="16" t="s">
        <v>3</v>
      </c>
      <c r="AR938" s="16" t="s">
        <v>3</v>
      </c>
      <c r="AS938" s="16" t="s">
        <v>3</v>
      </c>
      <c r="AT938" s="16" t="s">
        <v>3</v>
      </c>
      <c r="AU938" s="11" t="s">
        <v>3</v>
      </c>
      <c r="AV938" s="11" t="s">
        <v>3</v>
      </c>
      <c r="AW938" s="11" t="s">
        <v>3</v>
      </c>
      <c r="AX938" s="17" t="str">
        <f>VLOOKUP(G938,'[1]JDA data'!$D:$E,2,0)</f>
        <v>TGA184</v>
      </c>
      <c r="AY938" s="17" t="b">
        <f t="shared" si="66"/>
        <v>1</v>
      </c>
      <c r="AZ938" s="17" t="str">
        <f t="shared" si="67"/>
        <v>PPGT</v>
      </c>
    </row>
    <row r="939" spans="1:52" s="18" customFormat="1" ht="16.5" customHeight="1" x14ac:dyDescent="0.35">
      <c r="A939" s="8" t="str">
        <f>IF(N939="","-",IFERROR(VLOOKUP(N939,'[1]All Route Non-Bailment V76'!$A:$H,5,0),VLOOKUP(N939,'[1]TTVT AAT PxP Bailment EDC V76'!$A:$H,5,0)))</f>
        <v>Non Bailment</v>
      </c>
      <c r="B939" s="9" t="str">
        <f t="shared" si="65"/>
        <v>Completed</v>
      </c>
      <c r="C939" s="10">
        <f t="shared" si="68"/>
        <v>938</v>
      </c>
      <c r="D939" s="11" t="s">
        <v>190</v>
      </c>
      <c r="E939" s="12" t="s">
        <v>44</v>
      </c>
      <c r="F939" s="11" t="s">
        <v>0</v>
      </c>
      <c r="G939" s="11">
        <v>4416567</v>
      </c>
      <c r="H939" s="13" t="str">
        <f>IF(N939="","-",IFERROR(VLOOKUP(N939,'[1]All Route Non-Bailment V76'!$A:$H,7,0),VLOOKUP(N939,'[1]TTVT AAT PxP Bailment EDC V76'!$A:$H,7,0)))</f>
        <v>One way</v>
      </c>
      <c r="I939" s="11" t="s">
        <v>45</v>
      </c>
      <c r="J939" s="12">
        <f t="shared" si="69"/>
        <v>45272</v>
      </c>
      <c r="K939" s="12">
        <v>45272</v>
      </c>
      <c r="L939" s="12">
        <v>45272</v>
      </c>
      <c r="M939" s="12" t="s">
        <v>3</v>
      </c>
      <c r="N939" s="11" t="s">
        <v>379</v>
      </c>
      <c r="O939" s="13" t="str">
        <f>IF(N939="","-",IFERROR(VLOOKUP(N939,'[1]All Route Non-Bailment V76'!$A:$H,6,0),VLOOKUP(N939,'[1]TTVT AAT PxP Bailment EDC V76'!$A:$H,6,0)))</f>
        <v>11 - 20</v>
      </c>
      <c r="P939" s="11">
        <v>1</v>
      </c>
      <c r="Q939" s="11" t="s">
        <v>3</v>
      </c>
      <c r="R939" s="11" t="s">
        <v>3</v>
      </c>
      <c r="S939" s="13" t="str">
        <f>IF(N939="","-",IFERROR(VLOOKUP(N939,'[1]All Route Non-Bailment V76'!$A:$AF,32,0),VLOOKUP(N939,'[1]TTVT AAT PxP Bailment EDC V76'!$A:$AC,29,0)))</f>
        <v>6W</v>
      </c>
      <c r="T939" s="11" t="s">
        <v>48</v>
      </c>
      <c r="U939" s="11" t="s">
        <v>226</v>
      </c>
      <c r="V939" s="14" t="s">
        <v>227</v>
      </c>
      <c r="W939" s="11" t="s">
        <v>228</v>
      </c>
      <c r="X939" s="15" t="s">
        <v>369</v>
      </c>
      <c r="Y939" s="15" t="s">
        <v>370</v>
      </c>
      <c r="Z939" s="16" t="s">
        <v>3</v>
      </c>
      <c r="AA939" s="16" t="s">
        <v>3</v>
      </c>
      <c r="AB939" s="16" t="s">
        <v>3</v>
      </c>
      <c r="AC939" s="16" t="s">
        <v>3</v>
      </c>
      <c r="AD939" s="15" t="s">
        <v>3</v>
      </c>
      <c r="AE939" s="15" t="s">
        <v>3</v>
      </c>
      <c r="AF939" s="16" t="s">
        <v>3</v>
      </c>
      <c r="AG939" s="16" t="s">
        <v>3</v>
      </c>
      <c r="AH939" s="16" t="s">
        <v>3</v>
      </c>
      <c r="AI939" s="16" t="s">
        <v>3</v>
      </c>
      <c r="AJ939" s="15" t="s">
        <v>3</v>
      </c>
      <c r="AK939" s="15" t="s">
        <v>3</v>
      </c>
      <c r="AL939" s="16" t="s">
        <v>3</v>
      </c>
      <c r="AM939" s="16" t="s">
        <v>3</v>
      </c>
      <c r="AN939" s="16" t="s">
        <v>3</v>
      </c>
      <c r="AO939" s="16" t="s">
        <v>3</v>
      </c>
      <c r="AP939" s="16" t="s">
        <v>189</v>
      </c>
      <c r="AQ939" s="16" t="s">
        <v>3</v>
      </c>
      <c r="AR939" s="16" t="s">
        <v>3</v>
      </c>
      <c r="AS939" s="16" t="s">
        <v>3</v>
      </c>
      <c r="AT939" s="16" t="s">
        <v>3</v>
      </c>
      <c r="AU939" s="11" t="s">
        <v>3</v>
      </c>
      <c r="AV939" s="11" t="s">
        <v>3</v>
      </c>
      <c r="AW939" s="11" t="s">
        <v>3</v>
      </c>
      <c r="AX939" s="17" t="str">
        <f>VLOOKUP(G939,'[1]JDA data'!$D:$E,2,0)</f>
        <v>TGA186</v>
      </c>
      <c r="AY939" s="17" t="b">
        <f t="shared" si="66"/>
        <v>1</v>
      </c>
      <c r="AZ939" s="17" t="str">
        <f t="shared" si="67"/>
        <v>SPL</v>
      </c>
    </row>
    <row r="940" spans="1:52" s="18" customFormat="1" ht="16.5" customHeight="1" x14ac:dyDescent="0.35">
      <c r="A940" s="8" t="str">
        <f>IF(N940="","-",IFERROR(VLOOKUP(N940,'[1]All Route Non-Bailment V76'!$A:$H,5,0),VLOOKUP(N940,'[1]TTVT AAT PxP Bailment EDC V76'!$A:$H,5,0)))</f>
        <v>Non Bailment</v>
      </c>
      <c r="B940" s="9" t="str">
        <f t="shared" si="65"/>
        <v>Completed</v>
      </c>
      <c r="C940" s="10">
        <f t="shared" si="68"/>
        <v>939</v>
      </c>
      <c r="D940" s="11" t="s">
        <v>194</v>
      </c>
      <c r="E940" s="12" t="s">
        <v>44</v>
      </c>
      <c r="F940" s="11" t="s">
        <v>0</v>
      </c>
      <c r="G940" s="11">
        <v>4416569</v>
      </c>
      <c r="H940" s="13" t="str">
        <f>IF(N940="","-",IFERROR(VLOOKUP(N940,'[1]All Route Non-Bailment V76'!$A:$H,7,0),VLOOKUP(N940,'[1]TTVT AAT PxP Bailment EDC V76'!$A:$H,7,0)))</f>
        <v>One way</v>
      </c>
      <c r="I940" s="11" t="s">
        <v>45</v>
      </c>
      <c r="J940" s="12">
        <f t="shared" si="69"/>
        <v>45272</v>
      </c>
      <c r="K940" s="12">
        <v>45272</v>
      </c>
      <c r="L940" s="12">
        <v>45272</v>
      </c>
      <c r="M940" s="12" t="s">
        <v>3</v>
      </c>
      <c r="N940" s="11" t="s">
        <v>574</v>
      </c>
      <c r="O940" s="13" t="str">
        <f>IF(N940="","-",IFERROR(VLOOKUP(N940,'[1]All Route Non-Bailment V76'!$A:$H,6,0),VLOOKUP(N940,'[1]TTVT AAT PxP Bailment EDC V76'!$A:$H,6,0)))</f>
        <v>11 - 20</v>
      </c>
      <c r="P940" s="11">
        <v>1</v>
      </c>
      <c r="Q940" s="11" t="s">
        <v>3</v>
      </c>
      <c r="R940" s="11" t="s">
        <v>3</v>
      </c>
      <c r="S940" s="13" t="str">
        <f>IF(N940="","-",IFERROR(VLOOKUP(N940,'[1]All Route Non-Bailment V76'!$A:$AF,32,0),VLOOKUP(N940,'[1]TTVT AAT PxP Bailment EDC V76'!$A:$AC,29,0)))</f>
        <v>6W</v>
      </c>
      <c r="T940" s="11" t="s">
        <v>48</v>
      </c>
      <c r="U940" s="11" t="s">
        <v>195</v>
      </c>
      <c r="V940" s="14" t="s">
        <v>196</v>
      </c>
      <c r="W940" s="11" t="s">
        <v>197</v>
      </c>
      <c r="X940" s="15" t="s">
        <v>369</v>
      </c>
      <c r="Y940" s="15" t="s">
        <v>370</v>
      </c>
      <c r="Z940" s="16" t="s">
        <v>3</v>
      </c>
      <c r="AA940" s="16" t="s">
        <v>3</v>
      </c>
      <c r="AB940" s="16" t="s">
        <v>3</v>
      </c>
      <c r="AC940" s="16" t="s">
        <v>3</v>
      </c>
      <c r="AD940" s="15" t="s">
        <v>3</v>
      </c>
      <c r="AE940" s="15" t="s">
        <v>3</v>
      </c>
      <c r="AF940" s="16" t="s">
        <v>3</v>
      </c>
      <c r="AG940" s="16" t="s">
        <v>3</v>
      </c>
      <c r="AH940" s="16" t="s">
        <v>3</v>
      </c>
      <c r="AI940" s="16" t="s">
        <v>3</v>
      </c>
      <c r="AJ940" s="15" t="s">
        <v>3</v>
      </c>
      <c r="AK940" s="15" t="s">
        <v>3</v>
      </c>
      <c r="AL940" s="16" t="s">
        <v>3</v>
      </c>
      <c r="AM940" s="16" t="s">
        <v>3</v>
      </c>
      <c r="AN940" s="16" t="s">
        <v>3</v>
      </c>
      <c r="AO940" s="16" t="s">
        <v>3</v>
      </c>
      <c r="AP940" s="16" t="s">
        <v>189</v>
      </c>
      <c r="AQ940" s="16" t="s">
        <v>3</v>
      </c>
      <c r="AR940" s="16" t="s">
        <v>3</v>
      </c>
      <c r="AS940" s="16" t="s">
        <v>3</v>
      </c>
      <c r="AT940" s="16" t="s">
        <v>3</v>
      </c>
      <c r="AU940" s="11" t="s">
        <v>3</v>
      </c>
      <c r="AV940" s="11" t="s">
        <v>3</v>
      </c>
      <c r="AW940" s="11" t="s">
        <v>3</v>
      </c>
      <c r="AX940" s="17" t="str">
        <f>VLOOKUP(G940,'[1]JDA data'!$D:$E,2,0)</f>
        <v>TGA188</v>
      </c>
      <c r="AY940" s="17" t="b">
        <f t="shared" si="66"/>
        <v>1</v>
      </c>
      <c r="AZ940" s="17" t="str">
        <f t="shared" si="67"/>
        <v>SBA</v>
      </c>
    </row>
    <row r="941" spans="1:52" s="18" customFormat="1" ht="16.5" customHeight="1" x14ac:dyDescent="0.35">
      <c r="A941" s="8" t="str">
        <f>IF(N941="","-",IFERROR(VLOOKUP(N941,'[1]All Route Non-Bailment V76'!$A:$H,5,0),VLOOKUP(N941,'[1]TTVT AAT PxP Bailment EDC V76'!$A:$H,5,0)))</f>
        <v>Non Bailment</v>
      </c>
      <c r="B941" s="9" t="str">
        <f t="shared" si="65"/>
        <v>Completed</v>
      </c>
      <c r="C941" s="10">
        <f t="shared" si="68"/>
        <v>940</v>
      </c>
      <c r="D941" s="11" t="s">
        <v>62</v>
      </c>
      <c r="E941" s="12" t="s">
        <v>44</v>
      </c>
      <c r="F941" s="11" t="s">
        <v>0</v>
      </c>
      <c r="G941" s="11">
        <v>4416571</v>
      </c>
      <c r="H941" s="13" t="str">
        <f>IF(N941="","-",IFERROR(VLOOKUP(N941,'[1]All Route Non-Bailment V76'!$A:$H,7,0),VLOOKUP(N941,'[1]TTVT AAT PxP Bailment EDC V76'!$A:$H,7,0)))</f>
        <v>One way</v>
      </c>
      <c r="I941" s="11" t="s">
        <v>45</v>
      </c>
      <c r="J941" s="12">
        <f t="shared" si="69"/>
        <v>45272</v>
      </c>
      <c r="K941" s="12">
        <v>45272</v>
      </c>
      <c r="L941" s="12">
        <v>45272</v>
      </c>
      <c r="M941" s="12" t="s">
        <v>3</v>
      </c>
      <c r="N941" s="11" t="s">
        <v>575</v>
      </c>
      <c r="O941" s="13" t="str">
        <f>IF(N941="","-",IFERROR(VLOOKUP(N941,'[1]All Route Non-Bailment V76'!$A:$H,6,0),VLOOKUP(N941,'[1]TTVT AAT PxP Bailment EDC V76'!$A:$H,6,0)))</f>
        <v>11 - 20</v>
      </c>
      <c r="P941" s="11">
        <v>1</v>
      </c>
      <c r="Q941" s="11" t="s">
        <v>3</v>
      </c>
      <c r="R941" s="11" t="s">
        <v>3</v>
      </c>
      <c r="S941" s="13" t="str">
        <f>IF(N941="","-",IFERROR(VLOOKUP(N941,'[1]All Route Non-Bailment V76'!$A:$AF,32,0),VLOOKUP(N941,'[1]TTVT AAT PxP Bailment EDC V76'!$A:$AC,29,0)))</f>
        <v>6W</v>
      </c>
      <c r="T941" s="11" t="s">
        <v>48</v>
      </c>
      <c r="U941" s="11" t="s">
        <v>529</v>
      </c>
      <c r="V941" s="14" t="s">
        <v>530</v>
      </c>
      <c r="W941" s="11" t="s">
        <v>531</v>
      </c>
      <c r="X941" s="15" t="s">
        <v>369</v>
      </c>
      <c r="Y941" s="15" t="s">
        <v>370</v>
      </c>
      <c r="Z941" s="16" t="s">
        <v>3</v>
      </c>
      <c r="AA941" s="16" t="s">
        <v>3</v>
      </c>
      <c r="AB941" s="16" t="s">
        <v>3</v>
      </c>
      <c r="AC941" s="16" t="s">
        <v>3</v>
      </c>
      <c r="AD941" s="15" t="s">
        <v>3</v>
      </c>
      <c r="AE941" s="15" t="s">
        <v>3</v>
      </c>
      <c r="AF941" s="16" t="s">
        <v>3</v>
      </c>
      <c r="AG941" s="16" t="s">
        <v>3</v>
      </c>
      <c r="AH941" s="16" t="s">
        <v>3</v>
      </c>
      <c r="AI941" s="16" t="s">
        <v>3</v>
      </c>
      <c r="AJ941" s="15" t="s">
        <v>3</v>
      </c>
      <c r="AK941" s="15" t="s">
        <v>3</v>
      </c>
      <c r="AL941" s="16" t="s">
        <v>3</v>
      </c>
      <c r="AM941" s="16" t="s">
        <v>3</v>
      </c>
      <c r="AN941" s="16" t="s">
        <v>3</v>
      </c>
      <c r="AO941" s="16" t="s">
        <v>3</v>
      </c>
      <c r="AP941" s="16" t="s">
        <v>189</v>
      </c>
      <c r="AQ941" s="16" t="s">
        <v>3</v>
      </c>
      <c r="AR941" s="16" t="s">
        <v>3</v>
      </c>
      <c r="AS941" s="16" t="s">
        <v>3</v>
      </c>
      <c r="AT941" s="16" t="s">
        <v>3</v>
      </c>
      <c r="AU941" s="11" t="s">
        <v>3</v>
      </c>
      <c r="AV941" s="11" t="s">
        <v>3</v>
      </c>
      <c r="AW941" s="11" t="s">
        <v>3</v>
      </c>
      <c r="AX941" s="17" t="str">
        <f>VLOOKUP(G941,'[1]JDA data'!$D:$E,2,0)</f>
        <v>TGA189</v>
      </c>
      <c r="AY941" s="17" t="b">
        <f t="shared" si="66"/>
        <v>1</v>
      </c>
      <c r="AZ941" s="17" t="str">
        <f t="shared" si="67"/>
        <v>DRD</v>
      </c>
    </row>
    <row r="942" spans="1:52" s="18" customFormat="1" ht="16.5" customHeight="1" x14ac:dyDescent="0.35">
      <c r="A942" s="8" t="str">
        <f>IF(N942="","-",IFERROR(VLOOKUP(N942,'[1]All Route Non-Bailment V76'!$A:$H,5,0),VLOOKUP(N942,'[1]TTVT AAT PxP Bailment EDC V76'!$A:$H,5,0)))</f>
        <v>Non Bailment</v>
      </c>
      <c r="B942" s="9" t="str">
        <f t="shared" si="65"/>
        <v>Completed</v>
      </c>
      <c r="C942" s="10">
        <f t="shared" si="68"/>
        <v>941</v>
      </c>
      <c r="D942" s="11" t="s">
        <v>190</v>
      </c>
      <c r="E942" s="12" t="s">
        <v>44</v>
      </c>
      <c r="F942" s="11" t="s">
        <v>0</v>
      </c>
      <c r="G942" s="11">
        <v>4416541</v>
      </c>
      <c r="H942" s="13" t="str">
        <f>IF(N942="","-",IFERROR(VLOOKUP(N942,'[1]All Route Non-Bailment V76'!$A:$H,7,0),VLOOKUP(N942,'[1]TTVT AAT PxP Bailment EDC V76'!$A:$H,7,0)))</f>
        <v>One way</v>
      </c>
      <c r="I942" s="11" t="s">
        <v>45</v>
      </c>
      <c r="J942" s="12">
        <f t="shared" si="69"/>
        <v>45272</v>
      </c>
      <c r="K942" s="12">
        <v>45272</v>
      </c>
      <c r="L942" s="12">
        <v>45272</v>
      </c>
      <c r="M942" s="12" t="s">
        <v>3</v>
      </c>
      <c r="N942" s="11" t="s">
        <v>576</v>
      </c>
      <c r="O942" s="13" t="str">
        <f>IF(N942="","-",IFERROR(VLOOKUP(N942,'[1]All Route Non-Bailment V76'!$A:$H,6,0),VLOOKUP(N942,'[1]TTVT AAT PxP Bailment EDC V76'!$A:$H,6,0)))</f>
        <v>11 - 20</v>
      </c>
      <c r="P942" s="11">
        <v>1</v>
      </c>
      <c r="Q942" s="11" t="s">
        <v>3</v>
      </c>
      <c r="R942" s="11" t="s">
        <v>3</v>
      </c>
      <c r="S942" s="13" t="str">
        <f>IF(N942="","-",IFERROR(VLOOKUP(N942,'[1]All Route Non-Bailment V76'!$A:$AF,32,0),VLOOKUP(N942,'[1]TTVT AAT PxP Bailment EDC V76'!$A:$AC,29,0)))</f>
        <v>6W</v>
      </c>
      <c r="T942" s="11" t="s">
        <v>48</v>
      </c>
      <c r="U942" s="11" t="s">
        <v>236</v>
      </c>
      <c r="V942" s="14" t="s">
        <v>237</v>
      </c>
      <c r="W942" s="11" t="s">
        <v>238</v>
      </c>
      <c r="X942" s="15" t="s">
        <v>369</v>
      </c>
      <c r="Y942" s="15" t="s">
        <v>370</v>
      </c>
      <c r="Z942" s="16" t="s">
        <v>3</v>
      </c>
      <c r="AA942" s="16" t="s">
        <v>3</v>
      </c>
      <c r="AB942" s="16" t="s">
        <v>3</v>
      </c>
      <c r="AC942" s="16" t="s">
        <v>3</v>
      </c>
      <c r="AD942" s="15" t="s">
        <v>3</v>
      </c>
      <c r="AE942" s="15" t="s">
        <v>3</v>
      </c>
      <c r="AF942" s="16" t="s">
        <v>3</v>
      </c>
      <c r="AG942" s="16" t="s">
        <v>3</v>
      </c>
      <c r="AH942" s="16" t="s">
        <v>3</v>
      </c>
      <c r="AI942" s="16" t="s">
        <v>3</v>
      </c>
      <c r="AJ942" s="15" t="s">
        <v>3</v>
      </c>
      <c r="AK942" s="15" t="s">
        <v>3</v>
      </c>
      <c r="AL942" s="16" t="s">
        <v>3</v>
      </c>
      <c r="AM942" s="16" t="s">
        <v>3</v>
      </c>
      <c r="AN942" s="16" t="s">
        <v>3</v>
      </c>
      <c r="AO942" s="16" t="s">
        <v>3</v>
      </c>
      <c r="AP942" s="16" t="s">
        <v>189</v>
      </c>
      <c r="AQ942" s="16" t="s">
        <v>3</v>
      </c>
      <c r="AR942" s="16" t="s">
        <v>3</v>
      </c>
      <c r="AS942" s="16" t="s">
        <v>3</v>
      </c>
      <c r="AT942" s="16" t="s">
        <v>3</v>
      </c>
      <c r="AU942" s="11" t="s">
        <v>3</v>
      </c>
      <c r="AV942" s="11" t="s">
        <v>3</v>
      </c>
      <c r="AW942" s="11" t="s">
        <v>3</v>
      </c>
      <c r="AX942" s="17" t="str">
        <f>VLOOKUP(G942,'[1]JDA data'!$D:$E,2,0)</f>
        <v>TGA511</v>
      </c>
      <c r="AY942" s="17" t="b">
        <f t="shared" si="66"/>
        <v>1</v>
      </c>
      <c r="AZ942" s="17" t="str">
        <f t="shared" si="67"/>
        <v>SPL</v>
      </c>
    </row>
    <row r="943" spans="1:52" s="18" customFormat="1" ht="16.5" customHeight="1" x14ac:dyDescent="0.35">
      <c r="A943" s="8" t="str">
        <f>IF(N943="","-",IFERROR(VLOOKUP(N943,'[1]All Route Non-Bailment V76'!$A:$H,5,0),VLOOKUP(N943,'[1]TTVT AAT PxP Bailment EDC V76'!$A:$H,5,0)))</f>
        <v>Non Bailment</v>
      </c>
      <c r="B943" s="9" t="str">
        <f t="shared" si="65"/>
        <v>Completed</v>
      </c>
      <c r="C943" s="10">
        <f t="shared" si="68"/>
        <v>942</v>
      </c>
      <c r="D943" s="11" t="s">
        <v>182</v>
      </c>
      <c r="E943" s="12" t="s">
        <v>44</v>
      </c>
      <c r="F943" s="11" t="s">
        <v>0</v>
      </c>
      <c r="G943" s="11">
        <v>4416526</v>
      </c>
      <c r="H943" s="13" t="str">
        <f>IF(N943="","-",IFERROR(VLOOKUP(N943,'[1]All Route Non-Bailment V76'!$A:$H,7,0),VLOOKUP(N943,'[1]TTVT AAT PxP Bailment EDC V76'!$A:$H,7,0)))</f>
        <v>One way</v>
      </c>
      <c r="I943" s="11" t="s">
        <v>45</v>
      </c>
      <c r="J943" s="12">
        <f t="shared" si="69"/>
        <v>45272</v>
      </c>
      <c r="K943" s="12">
        <v>45272</v>
      </c>
      <c r="L943" s="12">
        <v>45272</v>
      </c>
      <c r="M943" s="12" t="s">
        <v>3</v>
      </c>
      <c r="N943" s="11" t="s">
        <v>577</v>
      </c>
      <c r="O943" s="13" t="str">
        <f>IF(N943="","-",IFERROR(VLOOKUP(N943,'[1]All Route Non-Bailment V76'!$A:$H,6,0),VLOOKUP(N943,'[1]TTVT AAT PxP Bailment EDC V76'!$A:$H,6,0)))</f>
        <v>11 - 20</v>
      </c>
      <c r="P943" s="11">
        <v>1</v>
      </c>
      <c r="Q943" s="11" t="s">
        <v>3</v>
      </c>
      <c r="R943" s="11" t="s">
        <v>3</v>
      </c>
      <c r="S943" s="13" t="str">
        <f>IF(N943="","-",IFERROR(VLOOKUP(N943,'[1]All Route Non-Bailment V76'!$A:$AF,32,0),VLOOKUP(N943,'[1]TTVT AAT PxP Bailment EDC V76'!$A:$AC,29,0)))</f>
        <v>6W</v>
      </c>
      <c r="T943" s="11" t="s">
        <v>48</v>
      </c>
      <c r="U943" s="11" t="s">
        <v>201</v>
      </c>
      <c r="V943" s="14" t="s">
        <v>202</v>
      </c>
      <c r="W943" s="11" t="s">
        <v>203</v>
      </c>
      <c r="X943" s="15" t="s">
        <v>369</v>
      </c>
      <c r="Y943" s="15" t="s">
        <v>370</v>
      </c>
      <c r="Z943" s="16" t="s">
        <v>3</v>
      </c>
      <c r="AA943" s="16" t="s">
        <v>3</v>
      </c>
      <c r="AB943" s="16" t="s">
        <v>3</v>
      </c>
      <c r="AC943" s="16" t="s">
        <v>3</v>
      </c>
      <c r="AD943" s="15" t="s">
        <v>3</v>
      </c>
      <c r="AE943" s="15" t="s">
        <v>3</v>
      </c>
      <c r="AF943" s="16" t="s">
        <v>3</v>
      </c>
      <c r="AG943" s="16" t="s">
        <v>3</v>
      </c>
      <c r="AH943" s="16" t="s">
        <v>3</v>
      </c>
      <c r="AI943" s="16" t="s">
        <v>3</v>
      </c>
      <c r="AJ943" s="15" t="s">
        <v>3</v>
      </c>
      <c r="AK943" s="15" t="s">
        <v>3</v>
      </c>
      <c r="AL943" s="16" t="s">
        <v>3</v>
      </c>
      <c r="AM943" s="16" t="s">
        <v>3</v>
      </c>
      <c r="AN943" s="16" t="s">
        <v>3</v>
      </c>
      <c r="AO943" s="16" t="s">
        <v>3</v>
      </c>
      <c r="AP943" s="16" t="s">
        <v>189</v>
      </c>
      <c r="AQ943" s="16" t="s">
        <v>3</v>
      </c>
      <c r="AR943" s="16" t="s">
        <v>3</v>
      </c>
      <c r="AS943" s="16" t="s">
        <v>3</v>
      </c>
      <c r="AT943" s="16" t="s">
        <v>3</v>
      </c>
      <c r="AU943" s="11" t="s">
        <v>3</v>
      </c>
      <c r="AV943" s="11" t="s">
        <v>3</v>
      </c>
      <c r="AW943" s="11" t="s">
        <v>3</v>
      </c>
      <c r="AX943" s="17" t="str">
        <f>VLOOKUP(G943,'[1]JDA data'!$D:$E,2,0)</f>
        <v>TGA510</v>
      </c>
      <c r="AY943" s="17" t="b">
        <f t="shared" si="66"/>
        <v>1</v>
      </c>
      <c r="AZ943" s="17" t="str">
        <f t="shared" si="67"/>
        <v>PPGT</v>
      </c>
    </row>
    <row r="944" spans="1:52" s="18" customFormat="1" ht="16.5" customHeight="1" x14ac:dyDescent="0.35">
      <c r="A944" s="8" t="str">
        <f>IF(N944="","-",IFERROR(VLOOKUP(N944,'[1]All Route Non-Bailment V76'!$A:$H,5,0),VLOOKUP(N944,'[1]TTVT AAT PxP Bailment EDC V76'!$A:$H,5,0)))</f>
        <v>Non Bailment</v>
      </c>
      <c r="B944" s="9" t="str">
        <f t="shared" si="65"/>
        <v>Completed</v>
      </c>
      <c r="C944" s="10">
        <f t="shared" si="68"/>
        <v>943</v>
      </c>
      <c r="D944" s="11" t="s">
        <v>190</v>
      </c>
      <c r="E944" s="12" t="s">
        <v>44</v>
      </c>
      <c r="F944" s="11" t="s">
        <v>0</v>
      </c>
      <c r="G944" s="11">
        <v>4416540</v>
      </c>
      <c r="H944" s="13" t="str">
        <f>IF(N944="","-",IFERROR(VLOOKUP(N944,'[1]All Route Non-Bailment V76'!$A:$H,7,0),VLOOKUP(N944,'[1]TTVT AAT PxP Bailment EDC V76'!$A:$H,7,0)))</f>
        <v>One way</v>
      </c>
      <c r="I944" s="11" t="s">
        <v>45</v>
      </c>
      <c r="J944" s="12">
        <f t="shared" si="69"/>
        <v>45272</v>
      </c>
      <c r="K944" s="12">
        <v>45272</v>
      </c>
      <c r="L944" s="12">
        <v>45272</v>
      </c>
      <c r="M944" s="12" t="s">
        <v>3</v>
      </c>
      <c r="N944" s="11" t="s">
        <v>578</v>
      </c>
      <c r="O944" s="13" t="str">
        <f>IF(N944="","-",IFERROR(VLOOKUP(N944,'[1]All Route Non-Bailment V76'!$A:$H,6,0),VLOOKUP(N944,'[1]TTVT AAT PxP Bailment EDC V76'!$A:$H,6,0)))</f>
        <v>11 - 20</v>
      </c>
      <c r="P944" s="11">
        <v>1</v>
      </c>
      <c r="Q944" s="11" t="s">
        <v>3</v>
      </c>
      <c r="R944" s="11" t="s">
        <v>3</v>
      </c>
      <c r="S944" s="13" t="str">
        <f>IF(N944="","-",IFERROR(VLOOKUP(N944,'[1]All Route Non-Bailment V76'!$A:$AF,32,0),VLOOKUP(N944,'[1]TTVT AAT PxP Bailment EDC V76'!$A:$AC,29,0)))</f>
        <v>6W</v>
      </c>
      <c r="T944" s="11" t="s">
        <v>48</v>
      </c>
      <c r="U944" s="11" t="s">
        <v>191</v>
      </c>
      <c r="V944" s="14" t="s">
        <v>192</v>
      </c>
      <c r="W944" s="11" t="s">
        <v>193</v>
      </c>
      <c r="X944" s="15" t="s">
        <v>369</v>
      </c>
      <c r="Y944" s="15" t="s">
        <v>370</v>
      </c>
      <c r="Z944" s="16" t="s">
        <v>3</v>
      </c>
      <c r="AA944" s="16" t="s">
        <v>3</v>
      </c>
      <c r="AB944" s="16" t="s">
        <v>3</v>
      </c>
      <c r="AC944" s="16" t="s">
        <v>3</v>
      </c>
      <c r="AD944" s="15" t="s">
        <v>3</v>
      </c>
      <c r="AE944" s="15" t="s">
        <v>3</v>
      </c>
      <c r="AF944" s="16" t="s">
        <v>3</v>
      </c>
      <c r="AG944" s="16" t="s">
        <v>3</v>
      </c>
      <c r="AH944" s="16" t="s">
        <v>3</v>
      </c>
      <c r="AI944" s="16" t="s">
        <v>3</v>
      </c>
      <c r="AJ944" s="15" t="s">
        <v>3</v>
      </c>
      <c r="AK944" s="15" t="s">
        <v>3</v>
      </c>
      <c r="AL944" s="16" t="s">
        <v>3</v>
      </c>
      <c r="AM944" s="16" t="s">
        <v>3</v>
      </c>
      <c r="AN944" s="16" t="s">
        <v>3</v>
      </c>
      <c r="AO944" s="16" t="s">
        <v>3</v>
      </c>
      <c r="AP944" s="16" t="s">
        <v>189</v>
      </c>
      <c r="AQ944" s="16" t="s">
        <v>3</v>
      </c>
      <c r="AR944" s="16" t="s">
        <v>3</v>
      </c>
      <c r="AS944" s="16" t="s">
        <v>3</v>
      </c>
      <c r="AT944" s="16" t="s">
        <v>3</v>
      </c>
      <c r="AU944" s="11" t="s">
        <v>3</v>
      </c>
      <c r="AV944" s="11" t="s">
        <v>3</v>
      </c>
      <c r="AW944" s="11" t="s">
        <v>3</v>
      </c>
      <c r="AX944" s="17" t="str">
        <f>VLOOKUP(G944,'[1]JDA data'!$D:$E,2,0)</f>
        <v>TGA509</v>
      </c>
      <c r="AY944" s="17" t="b">
        <f t="shared" si="66"/>
        <v>1</v>
      </c>
      <c r="AZ944" s="17" t="str">
        <f t="shared" si="67"/>
        <v>SPL</v>
      </c>
    </row>
    <row r="945" spans="1:52" s="18" customFormat="1" ht="16.5" customHeight="1" x14ac:dyDescent="0.35">
      <c r="A945" s="8" t="str">
        <f>IF(N945="","-",IFERROR(VLOOKUP(N945,'[1]All Route Non-Bailment V76'!$A:$H,5,0),VLOOKUP(N945,'[1]TTVT AAT PxP Bailment EDC V76'!$A:$H,5,0)))</f>
        <v>Non Bailment</v>
      </c>
      <c r="B945" s="9" t="str">
        <f t="shared" si="65"/>
        <v>Completed</v>
      </c>
      <c r="C945" s="10">
        <f t="shared" si="68"/>
        <v>944</v>
      </c>
      <c r="D945" s="11" t="s">
        <v>182</v>
      </c>
      <c r="E945" s="12" t="s">
        <v>44</v>
      </c>
      <c r="F945" s="11" t="s">
        <v>0</v>
      </c>
      <c r="G945" s="11">
        <v>4416524</v>
      </c>
      <c r="H945" s="13" t="str">
        <f>IF(N945="","-",IFERROR(VLOOKUP(N945,'[1]All Route Non-Bailment V76'!$A:$H,7,0),VLOOKUP(N945,'[1]TTVT AAT PxP Bailment EDC V76'!$A:$H,7,0)))</f>
        <v>One way</v>
      </c>
      <c r="I945" s="11" t="s">
        <v>45</v>
      </c>
      <c r="J945" s="12">
        <f t="shared" si="69"/>
        <v>45272</v>
      </c>
      <c r="K945" s="12">
        <v>45272</v>
      </c>
      <c r="L945" s="12">
        <v>45272</v>
      </c>
      <c r="M945" s="12" t="s">
        <v>3</v>
      </c>
      <c r="N945" s="11" t="s">
        <v>579</v>
      </c>
      <c r="O945" s="13" t="str">
        <f>IF(N945="","-",IFERROR(VLOOKUP(N945,'[1]All Route Non-Bailment V76'!$A:$H,6,0),VLOOKUP(N945,'[1]TTVT AAT PxP Bailment EDC V76'!$A:$H,6,0)))</f>
        <v>11 - 20</v>
      </c>
      <c r="P945" s="11">
        <v>1</v>
      </c>
      <c r="Q945" s="11" t="s">
        <v>3</v>
      </c>
      <c r="R945" s="11" t="s">
        <v>3</v>
      </c>
      <c r="S945" s="13" t="str">
        <f>IF(N945="","-",IFERROR(VLOOKUP(N945,'[1]All Route Non-Bailment V76'!$A:$AF,32,0),VLOOKUP(N945,'[1]TTVT AAT PxP Bailment EDC V76'!$A:$AC,29,0)))</f>
        <v>6W</v>
      </c>
      <c r="T945" s="11" t="s">
        <v>48</v>
      </c>
      <c r="U945" s="11" t="s">
        <v>207</v>
      </c>
      <c r="V945" s="14" t="s">
        <v>208</v>
      </c>
      <c r="W945" s="11" t="s">
        <v>209</v>
      </c>
      <c r="X945" s="15" t="s">
        <v>369</v>
      </c>
      <c r="Y945" s="15" t="s">
        <v>370</v>
      </c>
      <c r="Z945" s="16" t="s">
        <v>3</v>
      </c>
      <c r="AA945" s="16" t="s">
        <v>3</v>
      </c>
      <c r="AB945" s="16" t="s">
        <v>3</v>
      </c>
      <c r="AC945" s="16" t="s">
        <v>3</v>
      </c>
      <c r="AD945" s="15" t="s">
        <v>3</v>
      </c>
      <c r="AE945" s="15" t="s">
        <v>3</v>
      </c>
      <c r="AF945" s="16" t="s">
        <v>3</v>
      </c>
      <c r="AG945" s="16" t="s">
        <v>3</v>
      </c>
      <c r="AH945" s="16" t="s">
        <v>3</v>
      </c>
      <c r="AI945" s="16" t="s">
        <v>3</v>
      </c>
      <c r="AJ945" s="15" t="s">
        <v>3</v>
      </c>
      <c r="AK945" s="15" t="s">
        <v>3</v>
      </c>
      <c r="AL945" s="16" t="s">
        <v>3</v>
      </c>
      <c r="AM945" s="16" t="s">
        <v>3</v>
      </c>
      <c r="AN945" s="16" t="s">
        <v>3</v>
      </c>
      <c r="AO945" s="16" t="s">
        <v>3</v>
      </c>
      <c r="AP945" s="16" t="s">
        <v>189</v>
      </c>
      <c r="AQ945" s="16" t="s">
        <v>3</v>
      </c>
      <c r="AR945" s="16" t="s">
        <v>3</v>
      </c>
      <c r="AS945" s="16" t="s">
        <v>3</v>
      </c>
      <c r="AT945" s="16" t="s">
        <v>3</v>
      </c>
      <c r="AU945" s="11" t="s">
        <v>3</v>
      </c>
      <c r="AV945" s="11" t="s">
        <v>3</v>
      </c>
      <c r="AW945" s="11" t="s">
        <v>3</v>
      </c>
      <c r="AX945" s="17" t="str">
        <f>VLOOKUP(G945,'[1]JDA data'!$D:$E,2,0)</f>
        <v>TGA508</v>
      </c>
      <c r="AY945" s="17" t="b">
        <f t="shared" si="66"/>
        <v>1</v>
      </c>
      <c r="AZ945" s="17" t="str">
        <f t="shared" si="67"/>
        <v>PPGT</v>
      </c>
    </row>
    <row r="946" spans="1:52" s="18" customFormat="1" ht="16.5" customHeight="1" x14ac:dyDescent="0.35">
      <c r="A946" s="8" t="str">
        <f>IF(N946="","-",IFERROR(VLOOKUP(N946,'[1]All Route Non-Bailment V76'!$A:$H,5,0),VLOOKUP(N946,'[1]TTVT AAT PxP Bailment EDC V76'!$A:$H,5,0)))</f>
        <v>Non Bailment</v>
      </c>
      <c r="B946" s="9" t="str">
        <f t="shared" si="65"/>
        <v>Completed</v>
      </c>
      <c r="C946" s="10">
        <f t="shared" si="68"/>
        <v>945</v>
      </c>
      <c r="D946" s="11" t="s">
        <v>190</v>
      </c>
      <c r="E946" s="12" t="s">
        <v>44</v>
      </c>
      <c r="F946" s="11" t="s">
        <v>0</v>
      </c>
      <c r="G946" s="11">
        <v>4416588</v>
      </c>
      <c r="H946" s="13" t="str">
        <f>IF(N946="","-",IFERROR(VLOOKUP(N946,'[1]All Route Non-Bailment V76'!$A:$H,7,0),VLOOKUP(N946,'[1]TTVT AAT PxP Bailment EDC V76'!$A:$H,7,0)))</f>
        <v>One way</v>
      </c>
      <c r="I946" s="11" t="s">
        <v>45</v>
      </c>
      <c r="J946" s="12">
        <f t="shared" si="69"/>
        <v>45272</v>
      </c>
      <c r="K946" s="12">
        <v>45272</v>
      </c>
      <c r="L946" s="12">
        <v>45272</v>
      </c>
      <c r="M946" s="12" t="s">
        <v>3</v>
      </c>
      <c r="N946" s="11" t="s">
        <v>580</v>
      </c>
      <c r="O946" s="13" t="str">
        <f>IF(N946="","-",IFERROR(VLOOKUP(N946,'[1]All Route Non-Bailment V76'!$A:$H,6,0),VLOOKUP(N946,'[1]TTVT AAT PxP Bailment EDC V76'!$A:$H,6,0)))</f>
        <v>11 - 20</v>
      </c>
      <c r="P946" s="11">
        <v>1</v>
      </c>
      <c r="Q946" s="11" t="s">
        <v>3</v>
      </c>
      <c r="R946" s="11" t="s">
        <v>3</v>
      </c>
      <c r="S946" s="13" t="str">
        <f>IF(N946="","-",IFERROR(VLOOKUP(N946,'[1]All Route Non-Bailment V76'!$A:$AF,32,0),VLOOKUP(N946,'[1]TTVT AAT PxP Bailment EDC V76'!$A:$AC,29,0)))</f>
        <v>6W</v>
      </c>
      <c r="T946" s="11" t="s">
        <v>48</v>
      </c>
      <c r="U946" s="11" t="s">
        <v>542</v>
      </c>
      <c r="V946" s="14" t="s">
        <v>543</v>
      </c>
      <c r="W946" s="11" t="s">
        <v>544</v>
      </c>
      <c r="X946" s="15" t="s">
        <v>369</v>
      </c>
      <c r="Y946" s="15" t="s">
        <v>370</v>
      </c>
      <c r="Z946" s="16" t="s">
        <v>3</v>
      </c>
      <c r="AA946" s="16" t="s">
        <v>3</v>
      </c>
      <c r="AB946" s="16" t="s">
        <v>3</v>
      </c>
      <c r="AC946" s="16" t="s">
        <v>3</v>
      </c>
      <c r="AD946" s="15" t="s">
        <v>3</v>
      </c>
      <c r="AE946" s="15" t="s">
        <v>3</v>
      </c>
      <c r="AF946" s="16" t="s">
        <v>3</v>
      </c>
      <c r="AG946" s="16" t="s">
        <v>3</v>
      </c>
      <c r="AH946" s="16" t="s">
        <v>3</v>
      </c>
      <c r="AI946" s="16" t="s">
        <v>3</v>
      </c>
      <c r="AJ946" s="15" t="s">
        <v>3</v>
      </c>
      <c r="AK946" s="15" t="s">
        <v>3</v>
      </c>
      <c r="AL946" s="16" t="s">
        <v>3</v>
      </c>
      <c r="AM946" s="16" t="s">
        <v>3</v>
      </c>
      <c r="AN946" s="16" t="s">
        <v>3</v>
      </c>
      <c r="AO946" s="16" t="s">
        <v>3</v>
      </c>
      <c r="AP946" s="16" t="s">
        <v>189</v>
      </c>
      <c r="AQ946" s="16" t="s">
        <v>3</v>
      </c>
      <c r="AR946" s="16" t="s">
        <v>3</v>
      </c>
      <c r="AS946" s="16" t="s">
        <v>3</v>
      </c>
      <c r="AT946" s="16" t="s">
        <v>3</v>
      </c>
      <c r="AU946" s="11" t="s">
        <v>3</v>
      </c>
      <c r="AV946" s="11" t="s">
        <v>3</v>
      </c>
      <c r="AW946" s="11" t="s">
        <v>3</v>
      </c>
      <c r="AX946" s="17" t="str">
        <f>VLOOKUP(G946,'[1]JDA data'!$D:$E,2,0)</f>
        <v>TGA507</v>
      </c>
      <c r="AY946" s="17" t="b">
        <f t="shared" si="66"/>
        <v>1</v>
      </c>
      <c r="AZ946" s="17" t="str">
        <f t="shared" si="67"/>
        <v>SPL</v>
      </c>
    </row>
    <row r="947" spans="1:52" s="18" customFormat="1" ht="16.5" customHeight="1" x14ac:dyDescent="0.35">
      <c r="A947" s="8" t="str">
        <f>IF(N947="","-",IFERROR(VLOOKUP(N947,'[1]All Route Non-Bailment V76'!$A:$H,5,0),VLOOKUP(N947,'[1]TTVT AAT PxP Bailment EDC V76'!$A:$H,5,0)))</f>
        <v>Non Bailment</v>
      </c>
      <c r="B947" s="9" t="str">
        <f t="shared" si="65"/>
        <v>Completed</v>
      </c>
      <c r="C947" s="10">
        <f t="shared" si="68"/>
        <v>946</v>
      </c>
      <c r="D947" s="11" t="s">
        <v>194</v>
      </c>
      <c r="E947" s="12" t="s">
        <v>44</v>
      </c>
      <c r="F947" s="11" t="s">
        <v>0</v>
      </c>
      <c r="G947" s="11">
        <v>4416586</v>
      </c>
      <c r="H947" s="13" t="str">
        <f>IF(N947="","-",IFERROR(VLOOKUP(N947,'[1]All Route Non-Bailment V76'!$A:$H,7,0),VLOOKUP(N947,'[1]TTVT AAT PxP Bailment EDC V76'!$A:$H,7,0)))</f>
        <v>One way</v>
      </c>
      <c r="I947" s="11" t="s">
        <v>45</v>
      </c>
      <c r="J947" s="12">
        <f t="shared" si="69"/>
        <v>45272</v>
      </c>
      <c r="K947" s="12">
        <v>45272</v>
      </c>
      <c r="L947" s="12">
        <v>45272</v>
      </c>
      <c r="M947" s="12" t="s">
        <v>3</v>
      </c>
      <c r="N947" s="11" t="s">
        <v>581</v>
      </c>
      <c r="O947" s="13" t="str">
        <f>IF(N947="","-",IFERROR(VLOOKUP(N947,'[1]All Route Non-Bailment V76'!$A:$H,6,0),VLOOKUP(N947,'[1]TTVT AAT PxP Bailment EDC V76'!$A:$H,6,0)))</f>
        <v>11 - 20</v>
      </c>
      <c r="P947" s="11">
        <v>1</v>
      </c>
      <c r="Q947" s="11" t="s">
        <v>3</v>
      </c>
      <c r="R947" s="11" t="s">
        <v>3</v>
      </c>
      <c r="S947" s="13" t="str">
        <f>IF(N947="","-",IFERROR(VLOOKUP(N947,'[1]All Route Non-Bailment V76'!$A:$AF,32,0),VLOOKUP(N947,'[1]TTVT AAT PxP Bailment EDC V76'!$A:$AC,29,0)))</f>
        <v>6W</v>
      </c>
      <c r="T947" s="11" t="s">
        <v>48</v>
      </c>
      <c r="U947" s="11" t="s">
        <v>253</v>
      </c>
      <c r="V947" s="14" t="s">
        <v>254</v>
      </c>
      <c r="W947" s="11" t="s">
        <v>255</v>
      </c>
      <c r="X947" s="15" t="s">
        <v>369</v>
      </c>
      <c r="Y947" s="15" t="s">
        <v>370</v>
      </c>
      <c r="Z947" s="16" t="s">
        <v>3</v>
      </c>
      <c r="AA947" s="16" t="s">
        <v>3</v>
      </c>
      <c r="AB947" s="16" t="s">
        <v>3</v>
      </c>
      <c r="AC947" s="16" t="s">
        <v>3</v>
      </c>
      <c r="AD947" s="15" t="s">
        <v>3</v>
      </c>
      <c r="AE947" s="15" t="s">
        <v>3</v>
      </c>
      <c r="AF947" s="16" t="s">
        <v>3</v>
      </c>
      <c r="AG947" s="16" t="s">
        <v>3</v>
      </c>
      <c r="AH947" s="16" t="s">
        <v>3</v>
      </c>
      <c r="AI947" s="16" t="s">
        <v>3</v>
      </c>
      <c r="AJ947" s="15" t="s">
        <v>3</v>
      </c>
      <c r="AK947" s="15" t="s">
        <v>3</v>
      </c>
      <c r="AL947" s="16" t="s">
        <v>3</v>
      </c>
      <c r="AM947" s="16" t="s">
        <v>3</v>
      </c>
      <c r="AN947" s="16" t="s">
        <v>3</v>
      </c>
      <c r="AO947" s="16" t="s">
        <v>3</v>
      </c>
      <c r="AP947" s="16" t="s">
        <v>189</v>
      </c>
      <c r="AQ947" s="16" t="s">
        <v>3</v>
      </c>
      <c r="AR947" s="16" t="s">
        <v>3</v>
      </c>
      <c r="AS947" s="16" t="s">
        <v>3</v>
      </c>
      <c r="AT947" s="16" t="s">
        <v>3</v>
      </c>
      <c r="AU947" s="11" t="s">
        <v>3</v>
      </c>
      <c r="AV947" s="11" t="s">
        <v>3</v>
      </c>
      <c r="AW947" s="11" t="s">
        <v>3</v>
      </c>
      <c r="AX947" s="17" t="str">
        <f>VLOOKUP(G947,'[1]JDA data'!$D:$E,2,0)</f>
        <v>TGA506</v>
      </c>
      <c r="AY947" s="17" t="b">
        <f t="shared" si="66"/>
        <v>1</v>
      </c>
      <c r="AZ947" s="17" t="str">
        <f t="shared" si="67"/>
        <v>SBA</v>
      </c>
    </row>
    <row r="948" spans="1:52" s="18" customFormat="1" ht="16.5" customHeight="1" x14ac:dyDescent="0.35">
      <c r="A948" s="8" t="str">
        <f>IF(N948="","-",IFERROR(VLOOKUP(N948,'[1]All Route Non-Bailment V76'!$A:$H,5,0),VLOOKUP(N948,'[1]TTVT AAT PxP Bailment EDC V76'!$A:$H,5,0)))</f>
        <v>Non Bailment</v>
      </c>
      <c r="B948" s="9" t="str">
        <f t="shared" si="65"/>
        <v>Completed</v>
      </c>
      <c r="C948" s="10">
        <f t="shared" si="68"/>
        <v>947</v>
      </c>
      <c r="D948" s="11" t="s">
        <v>182</v>
      </c>
      <c r="E948" s="12" t="s">
        <v>44</v>
      </c>
      <c r="F948" s="11" t="s">
        <v>0</v>
      </c>
      <c r="G948" s="11">
        <v>4416538</v>
      </c>
      <c r="H948" s="13" t="str">
        <f>IF(N948="","-",IFERROR(VLOOKUP(N948,'[1]All Route Non-Bailment V76'!$A:$H,7,0),VLOOKUP(N948,'[1]TTVT AAT PxP Bailment EDC V76'!$A:$H,7,0)))</f>
        <v>One way</v>
      </c>
      <c r="I948" s="11" t="s">
        <v>45</v>
      </c>
      <c r="J948" s="12">
        <f t="shared" si="69"/>
        <v>45272</v>
      </c>
      <c r="K948" s="12">
        <v>45272</v>
      </c>
      <c r="L948" s="12">
        <v>45272</v>
      </c>
      <c r="M948" s="12" t="s">
        <v>3</v>
      </c>
      <c r="N948" s="11" t="s">
        <v>582</v>
      </c>
      <c r="O948" s="13" t="str">
        <f>IF(N948="","-",IFERROR(VLOOKUP(N948,'[1]All Route Non-Bailment V76'!$A:$H,6,0),VLOOKUP(N948,'[1]TTVT AAT PxP Bailment EDC V76'!$A:$H,6,0)))</f>
        <v>11 - 20</v>
      </c>
      <c r="P948" s="11">
        <v>1</v>
      </c>
      <c r="Q948" s="11" t="s">
        <v>3</v>
      </c>
      <c r="R948" s="11" t="s">
        <v>3</v>
      </c>
      <c r="S948" s="13" t="str">
        <f>IF(N948="","-",IFERROR(VLOOKUP(N948,'[1]All Route Non-Bailment V76'!$A:$AF,32,0),VLOOKUP(N948,'[1]TTVT AAT PxP Bailment EDC V76'!$A:$AC,29,0)))</f>
        <v>6W</v>
      </c>
      <c r="T948" s="11" t="s">
        <v>48</v>
      </c>
      <c r="U948" s="11" t="s">
        <v>260</v>
      </c>
      <c r="V948" s="14" t="s">
        <v>261</v>
      </c>
      <c r="W948" s="11" t="s">
        <v>262</v>
      </c>
      <c r="X948" s="15" t="s">
        <v>369</v>
      </c>
      <c r="Y948" s="15" t="s">
        <v>370</v>
      </c>
      <c r="Z948" s="16" t="s">
        <v>3</v>
      </c>
      <c r="AA948" s="16" t="s">
        <v>3</v>
      </c>
      <c r="AB948" s="16" t="s">
        <v>3</v>
      </c>
      <c r="AC948" s="16" t="s">
        <v>3</v>
      </c>
      <c r="AD948" s="15" t="s">
        <v>3</v>
      </c>
      <c r="AE948" s="15" t="s">
        <v>3</v>
      </c>
      <c r="AF948" s="16" t="s">
        <v>3</v>
      </c>
      <c r="AG948" s="16" t="s">
        <v>3</v>
      </c>
      <c r="AH948" s="16" t="s">
        <v>3</v>
      </c>
      <c r="AI948" s="16" t="s">
        <v>3</v>
      </c>
      <c r="AJ948" s="15" t="s">
        <v>3</v>
      </c>
      <c r="AK948" s="15" t="s">
        <v>3</v>
      </c>
      <c r="AL948" s="16" t="s">
        <v>3</v>
      </c>
      <c r="AM948" s="16" t="s">
        <v>3</v>
      </c>
      <c r="AN948" s="16" t="s">
        <v>3</v>
      </c>
      <c r="AO948" s="16" t="s">
        <v>3</v>
      </c>
      <c r="AP948" s="16" t="s">
        <v>189</v>
      </c>
      <c r="AQ948" s="16" t="s">
        <v>3</v>
      </c>
      <c r="AR948" s="16" t="s">
        <v>3</v>
      </c>
      <c r="AS948" s="16" t="s">
        <v>3</v>
      </c>
      <c r="AT948" s="16" t="s">
        <v>3</v>
      </c>
      <c r="AU948" s="11" t="s">
        <v>3</v>
      </c>
      <c r="AV948" s="11" t="s">
        <v>3</v>
      </c>
      <c r="AW948" s="11" t="s">
        <v>3</v>
      </c>
      <c r="AX948" s="17" t="str">
        <f>VLOOKUP(G948,'[1]JDA data'!$D:$E,2,0)</f>
        <v>TGA505</v>
      </c>
      <c r="AY948" s="17" t="b">
        <f t="shared" si="66"/>
        <v>1</v>
      </c>
      <c r="AZ948" s="17" t="str">
        <f t="shared" si="67"/>
        <v>PPGT</v>
      </c>
    </row>
    <row r="949" spans="1:52" s="18" customFormat="1" ht="16.5" customHeight="1" x14ac:dyDescent="0.35">
      <c r="A949" s="8" t="str">
        <f>IF(N949="","-",IFERROR(VLOOKUP(N949,'[1]All Route Non-Bailment V76'!$A:$H,5,0),VLOOKUP(N949,'[1]TTVT AAT PxP Bailment EDC V76'!$A:$H,5,0)))</f>
        <v>Non Bailment</v>
      </c>
      <c r="B949" s="9" t="str">
        <f t="shared" si="65"/>
        <v>Completed</v>
      </c>
      <c r="C949" s="10">
        <f t="shared" si="68"/>
        <v>948</v>
      </c>
      <c r="D949" s="11" t="s">
        <v>190</v>
      </c>
      <c r="E949" s="12" t="s">
        <v>44</v>
      </c>
      <c r="F949" s="11" t="s">
        <v>0</v>
      </c>
      <c r="G949" s="11">
        <v>4416523</v>
      </c>
      <c r="H949" s="13" t="str">
        <f>IF(N949="","-",IFERROR(VLOOKUP(N949,'[1]All Route Non-Bailment V76'!$A:$H,7,0),VLOOKUP(N949,'[1]TTVT AAT PxP Bailment EDC V76'!$A:$H,7,0)))</f>
        <v>One way</v>
      </c>
      <c r="I949" s="11" t="s">
        <v>45</v>
      </c>
      <c r="J949" s="12">
        <f t="shared" si="69"/>
        <v>45272</v>
      </c>
      <c r="K949" s="12">
        <v>45272</v>
      </c>
      <c r="L949" s="12">
        <v>45272</v>
      </c>
      <c r="M949" s="12" t="s">
        <v>3</v>
      </c>
      <c r="N949" s="11" t="s">
        <v>583</v>
      </c>
      <c r="O949" s="13" t="str">
        <f>IF(N949="","-",IFERROR(VLOOKUP(N949,'[1]All Route Non-Bailment V76'!$A:$H,6,0),VLOOKUP(N949,'[1]TTVT AAT PxP Bailment EDC V76'!$A:$H,6,0)))</f>
        <v>11 - 20</v>
      </c>
      <c r="P949" s="11">
        <v>1</v>
      </c>
      <c r="Q949" s="11" t="s">
        <v>3</v>
      </c>
      <c r="R949" s="11" t="s">
        <v>3</v>
      </c>
      <c r="S949" s="13" t="str">
        <f>IF(N949="","-",IFERROR(VLOOKUP(N949,'[1]All Route Non-Bailment V76'!$A:$AF,32,0),VLOOKUP(N949,'[1]TTVT AAT PxP Bailment EDC V76'!$A:$AC,29,0)))</f>
        <v>6W</v>
      </c>
      <c r="T949" s="11" t="s">
        <v>48</v>
      </c>
      <c r="U949" s="11" t="s">
        <v>278</v>
      </c>
      <c r="V949" s="14" t="s">
        <v>279</v>
      </c>
      <c r="W949" s="11" t="s">
        <v>280</v>
      </c>
      <c r="X949" s="15" t="s">
        <v>369</v>
      </c>
      <c r="Y949" s="15" t="s">
        <v>370</v>
      </c>
      <c r="Z949" s="16" t="s">
        <v>3</v>
      </c>
      <c r="AA949" s="16" t="s">
        <v>3</v>
      </c>
      <c r="AB949" s="16" t="s">
        <v>3</v>
      </c>
      <c r="AC949" s="16" t="s">
        <v>3</v>
      </c>
      <c r="AD949" s="15" t="s">
        <v>3</v>
      </c>
      <c r="AE949" s="15" t="s">
        <v>3</v>
      </c>
      <c r="AF949" s="16" t="s">
        <v>3</v>
      </c>
      <c r="AG949" s="16" t="s">
        <v>3</v>
      </c>
      <c r="AH949" s="16" t="s">
        <v>3</v>
      </c>
      <c r="AI949" s="16" t="s">
        <v>3</v>
      </c>
      <c r="AJ949" s="15" t="s">
        <v>3</v>
      </c>
      <c r="AK949" s="15" t="s">
        <v>3</v>
      </c>
      <c r="AL949" s="16" t="s">
        <v>3</v>
      </c>
      <c r="AM949" s="16" t="s">
        <v>3</v>
      </c>
      <c r="AN949" s="16" t="s">
        <v>3</v>
      </c>
      <c r="AO949" s="16" t="s">
        <v>3</v>
      </c>
      <c r="AP949" s="16" t="s">
        <v>189</v>
      </c>
      <c r="AQ949" s="16" t="s">
        <v>3</v>
      </c>
      <c r="AR949" s="16" t="s">
        <v>3</v>
      </c>
      <c r="AS949" s="16" t="s">
        <v>3</v>
      </c>
      <c r="AT949" s="16" t="s">
        <v>3</v>
      </c>
      <c r="AU949" s="11" t="s">
        <v>3</v>
      </c>
      <c r="AV949" s="11" t="s">
        <v>3</v>
      </c>
      <c r="AW949" s="11" t="s">
        <v>3</v>
      </c>
      <c r="AX949" s="17" t="str">
        <f>VLOOKUP(G949,'[1]JDA data'!$D:$E,2,0)</f>
        <v>TGA504</v>
      </c>
      <c r="AY949" s="17" t="b">
        <f t="shared" si="66"/>
        <v>1</v>
      </c>
      <c r="AZ949" s="17" t="str">
        <f t="shared" si="67"/>
        <v>SPL</v>
      </c>
    </row>
    <row r="950" spans="1:52" s="18" customFormat="1" ht="16.5" customHeight="1" x14ac:dyDescent="0.35">
      <c r="A950" s="8" t="str">
        <f>IF(N950="","-",IFERROR(VLOOKUP(N950,'[1]All Route Non-Bailment V76'!$A:$H,5,0),VLOOKUP(N950,'[1]TTVT AAT PxP Bailment EDC V76'!$A:$H,5,0)))</f>
        <v>Non Bailment</v>
      </c>
      <c r="B950" s="9" t="str">
        <f t="shared" si="65"/>
        <v>Completed</v>
      </c>
      <c r="C950" s="10">
        <f t="shared" si="68"/>
        <v>949</v>
      </c>
      <c r="D950" s="11" t="s">
        <v>182</v>
      </c>
      <c r="E950" s="12" t="s">
        <v>44</v>
      </c>
      <c r="F950" s="11" t="s">
        <v>0</v>
      </c>
      <c r="G950" s="11">
        <v>4420347</v>
      </c>
      <c r="H950" s="13" t="str">
        <f>IF(N950="","-",IFERROR(VLOOKUP(N950,'[1]All Route Non-Bailment V76'!$A:$H,7,0),VLOOKUP(N950,'[1]TTVT AAT PxP Bailment EDC V76'!$A:$H,7,0)))</f>
        <v>One way</v>
      </c>
      <c r="I950" s="11" t="s">
        <v>45</v>
      </c>
      <c r="J950" s="12">
        <f t="shared" si="69"/>
        <v>45272</v>
      </c>
      <c r="K950" s="12">
        <v>45272</v>
      </c>
      <c r="L950" s="12">
        <v>45272</v>
      </c>
      <c r="M950" s="12" t="s">
        <v>3</v>
      </c>
      <c r="N950" s="11" t="s">
        <v>583</v>
      </c>
      <c r="O950" s="13" t="str">
        <f>IF(N950="","-",IFERROR(VLOOKUP(N950,'[1]All Route Non-Bailment V76'!$A:$H,6,0),VLOOKUP(N950,'[1]TTVT AAT PxP Bailment EDC V76'!$A:$H,6,0)))</f>
        <v>11 - 20</v>
      </c>
      <c r="P950" s="11">
        <v>1</v>
      </c>
      <c r="Q950" s="11" t="s">
        <v>3</v>
      </c>
      <c r="R950" s="11" t="s">
        <v>3</v>
      </c>
      <c r="S950" s="13" t="str">
        <f>IF(N950="","-",IFERROR(VLOOKUP(N950,'[1]All Route Non-Bailment V76'!$A:$AF,32,0),VLOOKUP(N950,'[1]TTVT AAT PxP Bailment EDC V76'!$A:$AC,29,0)))</f>
        <v>6W</v>
      </c>
      <c r="T950" s="11" t="s">
        <v>48</v>
      </c>
      <c r="U950" s="11" t="s">
        <v>233</v>
      </c>
      <c r="V950" s="14" t="s">
        <v>234</v>
      </c>
      <c r="W950" s="11" t="s">
        <v>235</v>
      </c>
      <c r="X950" s="15" t="s">
        <v>369</v>
      </c>
      <c r="Y950" s="15" t="s">
        <v>370</v>
      </c>
      <c r="Z950" s="16" t="s">
        <v>3</v>
      </c>
      <c r="AA950" s="16" t="s">
        <v>3</v>
      </c>
      <c r="AB950" s="16" t="s">
        <v>3</v>
      </c>
      <c r="AC950" s="16" t="s">
        <v>3</v>
      </c>
      <c r="AD950" s="15" t="s">
        <v>3</v>
      </c>
      <c r="AE950" s="15" t="s">
        <v>3</v>
      </c>
      <c r="AF950" s="16" t="s">
        <v>3</v>
      </c>
      <c r="AG950" s="16" t="s">
        <v>3</v>
      </c>
      <c r="AH950" s="16" t="s">
        <v>3</v>
      </c>
      <c r="AI950" s="16" t="s">
        <v>3</v>
      </c>
      <c r="AJ950" s="15" t="s">
        <v>3</v>
      </c>
      <c r="AK950" s="15" t="s">
        <v>3</v>
      </c>
      <c r="AL950" s="16" t="s">
        <v>3</v>
      </c>
      <c r="AM950" s="16" t="s">
        <v>3</v>
      </c>
      <c r="AN950" s="16" t="s">
        <v>3</v>
      </c>
      <c r="AO950" s="16" t="s">
        <v>3</v>
      </c>
      <c r="AP950" s="16" t="s">
        <v>189</v>
      </c>
      <c r="AQ950" s="16" t="s">
        <v>3</v>
      </c>
      <c r="AR950" s="16" t="s">
        <v>3</v>
      </c>
      <c r="AS950" s="16" t="s">
        <v>3</v>
      </c>
      <c r="AT950" s="16" t="s">
        <v>3</v>
      </c>
      <c r="AU950" s="11" t="s">
        <v>3</v>
      </c>
      <c r="AV950" s="11" t="s">
        <v>3</v>
      </c>
      <c r="AW950" s="11" t="s">
        <v>3</v>
      </c>
      <c r="AX950" s="17" t="str">
        <f>VLOOKUP(G950,'[1]JDA data'!$D:$E,2,0)</f>
        <v>TGA504</v>
      </c>
      <c r="AY950" s="17" t="b">
        <f t="shared" si="66"/>
        <v>1</v>
      </c>
      <c r="AZ950" s="17" t="str">
        <f t="shared" si="67"/>
        <v>PPGT</v>
      </c>
    </row>
    <row r="951" spans="1:52" s="18" customFormat="1" ht="16.5" customHeight="1" x14ac:dyDescent="0.35">
      <c r="A951" s="8" t="str">
        <f>IF(N951="","-",IFERROR(VLOOKUP(N951,'[1]All Route Non-Bailment V76'!$A:$H,5,0),VLOOKUP(N951,'[1]TTVT AAT PxP Bailment EDC V76'!$A:$H,5,0)))</f>
        <v>Non Bailment</v>
      </c>
      <c r="B951" s="9" t="str">
        <f t="shared" si="65"/>
        <v>Completed</v>
      </c>
      <c r="C951" s="10">
        <f t="shared" si="68"/>
        <v>950</v>
      </c>
      <c r="D951" s="11" t="s">
        <v>190</v>
      </c>
      <c r="E951" s="12" t="s">
        <v>44</v>
      </c>
      <c r="F951" s="11" t="s">
        <v>0</v>
      </c>
      <c r="G951" s="11">
        <v>4420348</v>
      </c>
      <c r="H951" s="13" t="str">
        <f>IF(N951="","-",IFERROR(VLOOKUP(N951,'[1]All Route Non-Bailment V76'!$A:$H,7,0),VLOOKUP(N951,'[1]TTVT AAT PxP Bailment EDC V76'!$A:$H,7,0)))</f>
        <v>One way</v>
      </c>
      <c r="I951" s="11" t="s">
        <v>45</v>
      </c>
      <c r="J951" s="12">
        <f t="shared" si="69"/>
        <v>45272</v>
      </c>
      <c r="K951" s="12">
        <v>45272</v>
      </c>
      <c r="L951" s="12">
        <v>45272</v>
      </c>
      <c r="M951" s="12" t="s">
        <v>3</v>
      </c>
      <c r="N951" s="11" t="s">
        <v>583</v>
      </c>
      <c r="O951" s="13" t="str">
        <f>IF(N951="","-",IFERROR(VLOOKUP(N951,'[1]All Route Non-Bailment V76'!$A:$H,6,0),VLOOKUP(N951,'[1]TTVT AAT PxP Bailment EDC V76'!$A:$H,6,0)))</f>
        <v>11 - 20</v>
      </c>
      <c r="P951" s="11">
        <v>1</v>
      </c>
      <c r="Q951" s="11" t="s">
        <v>3</v>
      </c>
      <c r="R951" s="11" t="s">
        <v>3</v>
      </c>
      <c r="S951" s="13" t="str">
        <f>IF(N951="","-",IFERROR(VLOOKUP(N951,'[1]All Route Non-Bailment V76'!$A:$AF,32,0),VLOOKUP(N951,'[1]TTVT AAT PxP Bailment EDC V76'!$A:$AC,29,0)))</f>
        <v>6W</v>
      </c>
      <c r="T951" s="11" t="s">
        <v>48</v>
      </c>
      <c r="U951" s="11" t="s">
        <v>247</v>
      </c>
      <c r="V951" s="14" t="s">
        <v>248</v>
      </c>
      <c r="W951" s="11" t="s">
        <v>249</v>
      </c>
      <c r="X951" s="15" t="s">
        <v>369</v>
      </c>
      <c r="Y951" s="15" t="s">
        <v>370</v>
      </c>
      <c r="Z951" s="16" t="s">
        <v>3</v>
      </c>
      <c r="AA951" s="16" t="s">
        <v>3</v>
      </c>
      <c r="AB951" s="16" t="s">
        <v>3</v>
      </c>
      <c r="AC951" s="16" t="s">
        <v>3</v>
      </c>
      <c r="AD951" s="15" t="s">
        <v>3</v>
      </c>
      <c r="AE951" s="15" t="s">
        <v>3</v>
      </c>
      <c r="AF951" s="16" t="s">
        <v>3</v>
      </c>
      <c r="AG951" s="16" t="s">
        <v>3</v>
      </c>
      <c r="AH951" s="16" t="s">
        <v>3</v>
      </c>
      <c r="AI951" s="16" t="s">
        <v>3</v>
      </c>
      <c r="AJ951" s="15" t="s">
        <v>3</v>
      </c>
      <c r="AK951" s="15" t="s">
        <v>3</v>
      </c>
      <c r="AL951" s="16" t="s">
        <v>3</v>
      </c>
      <c r="AM951" s="16" t="s">
        <v>3</v>
      </c>
      <c r="AN951" s="16" t="s">
        <v>3</v>
      </c>
      <c r="AO951" s="16" t="s">
        <v>3</v>
      </c>
      <c r="AP951" s="16" t="s">
        <v>189</v>
      </c>
      <c r="AQ951" s="16" t="s">
        <v>3</v>
      </c>
      <c r="AR951" s="16" t="s">
        <v>3</v>
      </c>
      <c r="AS951" s="16" t="s">
        <v>3</v>
      </c>
      <c r="AT951" s="16" t="s">
        <v>3</v>
      </c>
      <c r="AU951" s="11" t="s">
        <v>3</v>
      </c>
      <c r="AV951" s="11" t="s">
        <v>3</v>
      </c>
      <c r="AW951" s="11" t="s">
        <v>3</v>
      </c>
      <c r="AX951" s="17" t="str">
        <f>VLOOKUP(G951,'[1]JDA data'!$D:$E,2,0)</f>
        <v>TGA504</v>
      </c>
      <c r="AY951" s="17" t="b">
        <f t="shared" si="66"/>
        <v>1</v>
      </c>
      <c r="AZ951" s="17" t="str">
        <f t="shared" si="67"/>
        <v>SPL</v>
      </c>
    </row>
    <row r="952" spans="1:52" s="18" customFormat="1" ht="16.5" customHeight="1" x14ac:dyDescent="0.35">
      <c r="A952" s="8" t="str">
        <f>IF(N952="","-",IFERROR(VLOOKUP(N952,'[1]All Route Non-Bailment V76'!$A:$H,5,0),VLOOKUP(N952,'[1]TTVT AAT PxP Bailment EDC V76'!$A:$H,5,0)))</f>
        <v>Non Bailment</v>
      </c>
      <c r="B952" s="9" t="str">
        <f t="shared" si="65"/>
        <v>Completed</v>
      </c>
      <c r="C952" s="10">
        <f t="shared" si="68"/>
        <v>951</v>
      </c>
      <c r="D952" s="11" t="s">
        <v>194</v>
      </c>
      <c r="E952" s="12" t="s">
        <v>44</v>
      </c>
      <c r="F952" s="11" t="s">
        <v>0</v>
      </c>
      <c r="G952" s="11">
        <v>4420349</v>
      </c>
      <c r="H952" s="13" t="str">
        <f>IF(N952="","-",IFERROR(VLOOKUP(N952,'[1]All Route Non-Bailment V76'!$A:$H,7,0),VLOOKUP(N952,'[1]TTVT AAT PxP Bailment EDC V76'!$A:$H,7,0)))</f>
        <v>One way</v>
      </c>
      <c r="I952" s="11" t="s">
        <v>45</v>
      </c>
      <c r="J952" s="12">
        <f t="shared" si="69"/>
        <v>45272</v>
      </c>
      <c r="K952" s="12">
        <v>45272</v>
      </c>
      <c r="L952" s="12">
        <v>45272</v>
      </c>
      <c r="M952" s="12" t="s">
        <v>3</v>
      </c>
      <c r="N952" s="11" t="s">
        <v>583</v>
      </c>
      <c r="O952" s="13" t="str">
        <f>IF(N952="","-",IFERROR(VLOOKUP(N952,'[1]All Route Non-Bailment V76'!$A:$H,6,0),VLOOKUP(N952,'[1]TTVT AAT PxP Bailment EDC V76'!$A:$H,6,0)))</f>
        <v>11 - 20</v>
      </c>
      <c r="P952" s="11">
        <v>1</v>
      </c>
      <c r="Q952" s="11" t="s">
        <v>3</v>
      </c>
      <c r="R952" s="11" t="s">
        <v>3</v>
      </c>
      <c r="S952" s="13" t="str">
        <f>IF(N952="","-",IFERROR(VLOOKUP(N952,'[1]All Route Non-Bailment V76'!$A:$AF,32,0),VLOOKUP(N952,'[1]TTVT AAT PxP Bailment EDC V76'!$A:$AC,29,0)))</f>
        <v>6W</v>
      </c>
      <c r="T952" s="11" t="s">
        <v>48</v>
      </c>
      <c r="U952" s="11" t="s">
        <v>220</v>
      </c>
      <c r="V952" s="14" t="s">
        <v>221</v>
      </c>
      <c r="W952" s="11" t="s">
        <v>222</v>
      </c>
      <c r="X952" s="15" t="s">
        <v>369</v>
      </c>
      <c r="Y952" s="15" t="s">
        <v>370</v>
      </c>
      <c r="Z952" s="16" t="s">
        <v>3</v>
      </c>
      <c r="AA952" s="16" t="s">
        <v>3</v>
      </c>
      <c r="AB952" s="16" t="s">
        <v>3</v>
      </c>
      <c r="AC952" s="16" t="s">
        <v>3</v>
      </c>
      <c r="AD952" s="15" t="s">
        <v>3</v>
      </c>
      <c r="AE952" s="15" t="s">
        <v>3</v>
      </c>
      <c r="AF952" s="16" t="s">
        <v>3</v>
      </c>
      <c r="AG952" s="16" t="s">
        <v>3</v>
      </c>
      <c r="AH952" s="16" t="s">
        <v>3</v>
      </c>
      <c r="AI952" s="16" t="s">
        <v>3</v>
      </c>
      <c r="AJ952" s="15" t="s">
        <v>3</v>
      </c>
      <c r="AK952" s="15" t="s">
        <v>3</v>
      </c>
      <c r="AL952" s="16" t="s">
        <v>3</v>
      </c>
      <c r="AM952" s="16" t="s">
        <v>3</v>
      </c>
      <c r="AN952" s="16" t="s">
        <v>3</v>
      </c>
      <c r="AO952" s="16" t="s">
        <v>3</v>
      </c>
      <c r="AP952" s="16" t="s">
        <v>189</v>
      </c>
      <c r="AQ952" s="16" t="s">
        <v>3</v>
      </c>
      <c r="AR952" s="16" t="s">
        <v>3</v>
      </c>
      <c r="AS952" s="16" t="s">
        <v>3</v>
      </c>
      <c r="AT952" s="16" t="s">
        <v>3</v>
      </c>
      <c r="AU952" s="11" t="s">
        <v>3</v>
      </c>
      <c r="AV952" s="11" t="s">
        <v>3</v>
      </c>
      <c r="AW952" s="11" t="s">
        <v>3</v>
      </c>
      <c r="AX952" s="17" t="str">
        <f>VLOOKUP(G952,'[1]JDA data'!$D:$E,2,0)</f>
        <v>TGA504</v>
      </c>
      <c r="AY952" s="17" t="b">
        <f t="shared" si="66"/>
        <v>1</v>
      </c>
      <c r="AZ952" s="17" t="str">
        <f t="shared" si="67"/>
        <v>SBA</v>
      </c>
    </row>
    <row r="953" spans="1:52" s="18" customFormat="1" ht="16.5" customHeight="1" x14ac:dyDescent="0.35">
      <c r="A953" s="8" t="str">
        <f>IF(N953="","-",IFERROR(VLOOKUP(N953,'[1]All Route Non-Bailment V76'!$A:$H,5,0),VLOOKUP(N953,'[1]TTVT AAT PxP Bailment EDC V76'!$A:$H,5,0)))</f>
        <v>Non Bailment</v>
      </c>
      <c r="B953" s="9" t="str">
        <f t="shared" si="65"/>
        <v>Completed</v>
      </c>
      <c r="C953" s="10">
        <f t="shared" si="68"/>
        <v>952</v>
      </c>
      <c r="D953" s="11" t="s">
        <v>182</v>
      </c>
      <c r="E953" s="12" t="s">
        <v>44</v>
      </c>
      <c r="F953" s="11" t="s">
        <v>0</v>
      </c>
      <c r="G953" s="11">
        <v>4420350</v>
      </c>
      <c r="H953" s="13" t="str">
        <f>IF(N953="","-",IFERROR(VLOOKUP(N953,'[1]All Route Non-Bailment V76'!$A:$H,7,0),VLOOKUP(N953,'[1]TTVT AAT PxP Bailment EDC V76'!$A:$H,7,0)))</f>
        <v>One way</v>
      </c>
      <c r="I953" s="11" t="s">
        <v>45</v>
      </c>
      <c r="J953" s="12">
        <f t="shared" si="69"/>
        <v>45272</v>
      </c>
      <c r="K953" s="12">
        <v>45272</v>
      </c>
      <c r="L953" s="12">
        <v>45272</v>
      </c>
      <c r="M953" s="12" t="s">
        <v>3</v>
      </c>
      <c r="N953" s="11" t="s">
        <v>583</v>
      </c>
      <c r="O953" s="13" t="str">
        <f>IF(N953="","-",IFERROR(VLOOKUP(N953,'[1]All Route Non-Bailment V76'!$A:$H,6,0),VLOOKUP(N953,'[1]TTVT AAT PxP Bailment EDC V76'!$A:$H,6,0)))</f>
        <v>11 - 20</v>
      </c>
      <c r="P953" s="11">
        <v>1</v>
      </c>
      <c r="Q953" s="11" t="s">
        <v>3</v>
      </c>
      <c r="R953" s="11" t="s">
        <v>3</v>
      </c>
      <c r="S953" s="13" t="str">
        <f>IF(N953="","-",IFERROR(VLOOKUP(N953,'[1]All Route Non-Bailment V76'!$A:$AF,32,0),VLOOKUP(N953,'[1]TTVT AAT PxP Bailment EDC V76'!$A:$AC,29,0)))</f>
        <v>6W</v>
      </c>
      <c r="T953" s="11" t="s">
        <v>48</v>
      </c>
      <c r="U953" s="11" t="s">
        <v>447</v>
      </c>
      <c r="V953" s="14" t="s">
        <v>377</v>
      </c>
      <c r="W953" s="11" t="s">
        <v>378</v>
      </c>
      <c r="X953" s="15" t="s">
        <v>369</v>
      </c>
      <c r="Y953" s="15" t="s">
        <v>370</v>
      </c>
      <c r="Z953" s="16" t="s">
        <v>3</v>
      </c>
      <c r="AA953" s="16" t="s">
        <v>3</v>
      </c>
      <c r="AB953" s="16" t="s">
        <v>3</v>
      </c>
      <c r="AC953" s="16" t="s">
        <v>3</v>
      </c>
      <c r="AD953" s="15" t="s">
        <v>3</v>
      </c>
      <c r="AE953" s="15" t="s">
        <v>3</v>
      </c>
      <c r="AF953" s="16" t="s">
        <v>3</v>
      </c>
      <c r="AG953" s="16" t="s">
        <v>3</v>
      </c>
      <c r="AH953" s="16" t="s">
        <v>3</v>
      </c>
      <c r="AI953" s="16" t="s">
        <v>3</v>
      </c>
      <c r="AJ953" s="15" t="s">
        <v>3</v>
      </c>
      <c r="AK953" s="15" t="s">
        <v>3</v>
      </c>
      <c r="AL953" s="16" t="s">
        <v>3</v>
      </c>
      <c r="AM953" s="16" t="s">
        <v>3</v>
      </c>
      <c r="AN953" s="16" t="s">
        <v>3</v>
      </c>
      <c r="AO953" s="16" t="s">
        <v>3</v>
      </c>
      <c r="AP953" s="16" t="s">
        <v>189</v>
      </c>
      <c r="AQ953" s="16" t="s">
        <v>3</v>
      </c>
      <c r="AR953" s="16" t="s">
        <v>3</v>
      </c>
      <c r="AS953" s="16" t="s">
        <v>3</v>
      </c>
      <c r="AT953" s="16" t="s">
        <v>3</v>
      </c>
      <c r="AU953" s="11" t="s">
        <v>3</v>
      </c>
      <c r="AV953" s="11" t="s">
        <v>3</v>
      </c>
      <c r="AW953" s="11" t="s">
        <v>3</v>
      </c>
      <c r="AX953" s="17" t="str">
        <f>VLOOKUP(G953,'[1]JDA data'!$D:$E,2,0)</f>
        <v>TGA504</v>
      </c>
      <c r="AY953" s="17" t="b">
        <f t="shared" si="66"/>
        <v>1</v>
      </c>
      <c r="AZ953" s="17" t="str">
        <f t="shared" si="67"/>
        <v>PPGT</v>
      </c>
    </row>
    <row r="954" spans="1:52" s="18" customFormat="1" ht="16.5" customHeight="1" x14ac:dyDescent="0.35">
      <c r="A954" s="8" t="str">
        <f>IF(N954="","-",IFERROR(VLOOKUP(N954,'[1]All Route Non-Bailment V76'!$A:$H,5,0),VLOOKUP(N954,'[1]TTVT AAT PxP Bailment EDC V76'!$A:$H,5,0)))</f>
        <v>Non Bailment</v>
      </c>
      <c r="B954" s="9" t="str">
        <f t="shared" si="65"/>
        <v>Completed</v>
      </c>
      <c r="C954" s="10">
        <f t="shared" si="68"/>
        <v>953</v>
      </c>
      <c r="D954" s="11" t="s">
        <v>190</v>
      </c>
      <c r="E954" s="12" t="s">
        <v>44</v>
      </c>
      <c r="F954" s="11" t="s">
        <v>0</v>
      </c>
      <c r="G954" s="11">
        <v>4420351</v>
      </c>
      <c r="H954" s="13" t="str">
        <f>IF(N954="","-",IFERROR(VLOOKUP(N954,'[1]All Route Non-Bailment V76'!$A:$H,7,0),VLOOKUP(N954,'[1]TTVT AAT PxP Bailment EDC V76'!$A:$H,7,0)))</f>
        <v>One way</v>
      </c>
      <c r="I954" s="11" t="s">
        <v>45</v>
      </c>
      <c r="J954" s="12">
        <f t="shared" si="69"/>
        <v>45272</v>
      </c>
      <c r="K954" s="12">
        <v>45272</v>
      </c>
      <c r="L954" s="12">
        <v>45272</v>
      </c>
      <c r="M954" s="12" t="s">
        <v>3</v>
      </c>
      <c r="N954" s="11" t="s">
        <v>583</v>
      </c>
      <c r="O954" s="13" t="str">
        <f>IF(N954="","-",IFERROR(VLOOKUP(N954,'[1]All Route Non-Bailment V76'!$A:$H,6,0),VLOOKUP(N954,'[1]TTVT AAT PxP Bailment EDC V76'!$A:$H,6,0)))</f>
        <v>11 - 20</v>
      </c>
      <c r="P954" s="11">
        <v>1</v>
      </c>
      <c r="Q954" s="11" t="s">
        <v>3</v>
      </c>
      <c r="R954" s="11" t="s">
        <v>3</v>
      </c>
      <c r="S954" s="13" t="str">
        <f>IF(N954="","-",IFERROR(VLOOKUP(N954,'[1]All Route Non-Bailment V76'!$A:$AF,32,0),VLOOKUP(N954,'[1]TTVT AAT PxP Bailment EDC V76'!$A:$AC,29,0)))</f>
        <v>6W</v>
      </c>
      <c r="T954" s="11" t="s">
        <v>48</v>
      </c>
      <c r="U954" s="11" t="s">
        <v>278</v>
      </c>
      <c r="V954" s="14" t="s">
        <v>279</v>
      </c>
      <c r="W954" s="11" t="s">
        <v>280</v>
      </c>
      <c r="X954" s="15" t="s">
        <v>369</v>
      </c>
      <c r="Y954" s="15" t="s">
        <v>370</v>
      </c>
      <c r="Z954" s="16" t="s">
        <v>3</v>
      </c>
      <c r="AA954" s="16" t="s">
        <v>3</v>
      </c>
      <c r="AB954" s="16" t="s">
        <v>3</v>
      </c>
      <c r="AC954" s="16" t="s">
        <v>3</v>
      </c>
      <c r="AD954" s="15" t="s">
        <v>3</v>
      </c>
      <c r="AE954" s="15" t="s">
        <v>3</v>
      </c>
      <c r="AF954" s="16" t="s">
        <v>3</v>
      </c>
      <c r="AG954" s="16" t="s">
        <v>3</v>
      </c>
      <c r="AH954" s="16" t="s">
        <v>3</v>
      </c>
      <c r="AI954" s="16" t="s">
        <v>3</v>
      </c>
      <c r="AJ954" s="15" t="s">
        <v>3</v>
      </c>
      <c r="AK954" s="15" t="s">
        <v>3</v>
      </c>
      <c r="AL954" s="16" t="s">
        <v>3</v>
      </c>
      <c r="AM954" s="16" t="s">
        <v>3</v>
      </c>
      <c r="AN954" s="16" t="s">
        <v>3</v>
      </c>
      <c r="AO954" s="16" t="s">
        <v>3</v>
      </c>
      <c r="AP954" s="16" t="s">
        <v>189</v>
      </c>
      <c r="AQ954" s="16" t="s">
        <v>3</v>
      </c>
      <c r="AR954" s="16" t="s">
        <v>3</v>
      </c>
      <c r="AS954" s="16" t="s">
        <v>3</v>
      </c>
      <c r="AT954" s="16" t="s">
        <v>3</v>
      </c>
      <c r="AU954" s="11" t="s">
        <v>3</v>
      </c>
      <c r="AV954" s="11" t="s">
        <v>3</v>
      </c>
      <c r="AW954" s="11" t="s">
        <v>3</v>
      </c>
      <c r="AX954" s="17" t="str">
        <f>VLOOKUP(G954,'[1]JDA data'!$D:$E,2,0)</f>
        <v>TGA504</v>
      </c>
      <c r="AY954" s="17" t="b">
        <f t="shared" si="66"/>
        <v>1</v>
      </c>
      <c r="AZ954" s="17" t="str">
        <f t="shared" si="67"/>
        <v>SPL</v>
      </c>
    </row>
    <row r="955" spans="1:52" s="18" customFormat="1" ht="16.5" customHeight="1" x14ac:dyDescent="0.35">
      <c r="A955" s="8" t="str">
        <f>IF(N955="","-",IFERROR(VLOOKUP(N955,'[1]All Route Non-Bailment V76'!$A:$H,5,0),VLOOKUP(N955,'[1]TTVT AAT PxP Bailment EDC V76'!$A:$H,5,0)))</f>
        <v>Non Bailment</v>
      </c>
      <c r="B955" s="9" t="str">
        <f t="shared" si="65"/>
        <v>Completed</v>
      </c>
      <c r="C955" s="10">
        <f t="shared" si="68"/>
        <v>954</v>
      </c>
      <c r="D955" s="11" t="s">
        <v>182</v>
      </c>
      <c r="E955" s="12" t="s">
        <v>44</v>
      </c>
      <c r="F955" s="11" t="s">
        <v>0</v>
      </c>
      <c r="G955" s="11">
        <v>4420352</v>
      </c>
      <c r="H955" s="13" t="str">
        <f>IF(N955="","-",IFERROR(VLOOKUP(N955,'[1]All Route Non-Bailment V76'!$A:$H,7,0),VLOOKUP(N955,'[1]TTVT AAT PxP Bailment EDC V76'!$A:$H,7,0)))</f>
        <v>One way</v>
      </c>
      <c r="I955" s="11" t="s">
        <v>45</v>
      </c>
      <c r="J955" s="12">
        <f t="shared" si="69"/>
        <v>45272</v>
      </c>
      <c r="K955" s="12">
        <v>45272</v>
      </c>
      <c r="L955" s="12">
        <v>45272</v>
      </c>
      <c r="M955" s="12" t="s">
        <v>3</v>
      </c>
      <c r="N955" s="11" t="s">
        <v>583</v>
      </c>
      <c r="O955" s="13" t="str">
        <f>IF(N955="","-",IFERROR(VLOOKUP(N955,'[1]All Route Non-Bailment V76'!$A:$H,6,0),VLOOKUP(N955,'[1]TTVT AAT PxP Bailment EDC V76'!$A:$H,6,0)))</f>
        <v>11 - 20</v>
      </c>
      <c r="P955" s="11">
        <v>1</v>
      </c>
      <c r="Q955" s="11" t="s">
        <v>3</v>
      </c>
      <c r="R955" s="11" t="s">
        <v>3</v>
      </c>
      <c r="S955" s="13" t="str">
        <f>IF(N955="","-",IFERROR(VLOOKUP(N955,'[1]All Route Non-Bailment V76'!$A:$AF,32,0),VLOOKUP(N955,'[1]TTVT AAT PxP Bailment EDC V76'!$A:$AC,29,0)))</f>
        <v>6W</v>
      </c>
      <c r="T955" s="11" t="s">
        <v>48</v>
      </c>
      <c r="U955" s="11" t="s">
        <v>275</v>
      </c>
      <c r="V955" s="14" t="s">
        <v>276</v>
      </c>
      <c r="W955" s="11" t="s">
        <v>277</v>
      </c>
      <c r="X955" s="15" t="s">
        <v>369</v>
      </c>
      <c r="Y955" s="15" t="s">
        <v>370</v>
      </c>
      <c r="Z955" s="16" t="s">
        <v>3</v>
      </c>
      <c r="AA955" s="16" t="s">
        <v>3</v>
      </c>
      <c r="AB955" s="16" t="s">
        <v>3</v>
      </c>
      <c r="AC955" s="16" t="s">
        <v>3</v>
      </c>
      <c r="AD955" s="15" t="s">
        <v>3</v>
      </c>
      <c r="AE955" s="15" t="s">
        <v>3</v>
      </c>
      <c r="AF955" s="16" t="s">
        <v>3</v>
      </c>
      <c r="AG955" s="16" t="s">
        <v>3</v>
      </c>
      <c r="AH955" s="16" t="s">
        <v>3</v>
      </c>
      <c r="AI955" s="16" t="s">
        <v>3</v>
      </c>
      <c r="AJ955" s="15" t="s">
        <v>3</v>
      </c>
      <c r="AK955" s="15" t="s">
        <v>3</v>
      </c>
      <c r="AL955" s="16" t="s">
        <v>3</v>
      </c>
      <c r="AM955" s="16" t="s">
        <v>3</v>
      </c>
      <c r="AN955" s="16" t="s">
        <v>3</v>
      </c>
      <c r="AO955" s="16" t="s">
        <v>3</v>
      </c>
      <c r="AP955" s="16" t="s">
        <v>189</v>
      </c>
      <c r="AQ955" s="16" t="s">
        <v>3</v>
      </c>
      <c r="AR955" s="16" t="s">
        <v>3</v>
      </c>
      <c r="AS955" s="16" t="s">
        <v>3</v>
      </c>
      <c r="AT955" s="16" t="s">
        <v>3</v>
      </c>
      <c r="AU955" s="11" t="s">
        <v>3</v>
      </c>
      <c r="AV955" s="11" t="s">
        <v>3</v>
      </c>
      <c r="AW955" s="11" t="s">
        <v>3</v>
      </c>
      <c r="AX955" s="17" t="str">
        <f>VLOOKUP(G955,'[1]JDA data'!$D:$E,2,0)</f>
        <v>TGA504</v>
      </c>
      <c r="AY955" s="17" t="b">
        <f t="shared" si="66"/>
        <v>1</v>
      </c>
      <c r="AZ955" s="17" t="str">
        <f t="shared" si="67"/>
        <v>PPGT</v>
      </c>
    </row>
    <row r="956" spans="1:52" s="18" customFormat="1" ht="16.5" customHeight="1" x14ac:dyDescent="0.35">
      <c r="A956" s="8" t="str">
        <f>IF(N956="","-",IFERROR(VLOOKUP(N956,'[1]All Route Non-Bailment V76'!$A:$H,5,0),VLOOKUP(N956,'[1]TTVT AAT PxP Bailment EDC V76'!$A:$H,5,0)))</f>
        <v>Non Bailment</v>
      </c>
      <c r="B956" s="9" t="str">
        <f t="shared" si="65"/>
        <v>Completed</v>
      </c>
      <c r="C956" s="10">
        <f t="shared" si="68"/>
        <v>955</v>
      </c>
      <c r="D956" s="11" t="s">
        <v>190</v>
      </c>
      <c r="E956" s="12" t="s">
        <v>44</v>
      </c>
      <c r="F956" s="11" t="s">
        <v>0</v>
      </c>
      <c r="G956" s="11">
        <v>4420353</v>
      </c>
      <c r="H956" s="13" t="str">
        <f>IF(N956="","-",IFERROR(VLOOKUP(N956,'[1]All Route Non-Bailment V76'!$A:$H,7,0),VLOOKUP(N956,'[1]TTVT AAT PxP Bailment EDC V76'!$A:$H,7,0)))</f>
        <v>One way</v>
      </c>
      <c r="I956" s="11" t="s">
        <v>45</v>
      </c>
      <c r="J956" s="12">
        <f t="shared" si="69"/>
        <v>45272</v>
      </c>
      <c r="K956" s="12">
        <v>45272</v>
      </c>
      <c r="L956" s="12">
        <v>45272</v>
      </c>
      <c r="M956" s="12" t="s">
        <v>3</v>
      </c>
      <c r="N956" s="11" t="s">
        <v>583</v>
      </c>
      <c r="O956" s="13" t="str">
        <f>IF(N956="","-",IFERROR(VLOOKUP(N956,'[1]All Route Non-Bailment V76'!$A:$H,6,0),VLOOKUP(N956,'[1]TTVT AAT PxP Bailment EDC V76'!$A:$H,6,0)))</f>
        <v>11 - 20</v>
      </c>
      <c r="P956" s="11">
        <v>1</v>
      </c>
      <c r="Q956" s="11" t="s">
        <v>3</v>
      </c>
      <c r="R956" s="11" t="s">
        <v>3</v>
      </c>
      <c r="S956" s="13" t="str">
        <f>IF(N956="","-",IFERROR(VLOOKUP(N956,'[1]All Route Non-Bailment V76'!$A:$AF,32,0),VLOOKUP(N956,'[1]TTVT AAT PxP Bailment EDC V76'!$A:$AC,29,0)))</f>
        <v>6W</v>
      </c>
      <c r="T956" s="11" t="s">
        <v>48</v>
      </c>
      <c r="U956" s="11" t="s">
        <v>191</v>
      </c>
      <c r="V956" s="14" t="s">
        <v>192</v>
      </c>
      <c r="W956" s="11" t="s">
        <v>193</v>
      </c>
      <c r="X956" s="15" t="s">
        <v>369</v>
      </c>
      <c r="Y956" s="15" t="s">
        <v>370</v>
      </c>
      <c r="Z956" s="16" t="s">
        <v>3</v>
      </c>
      <c r="AA956" s="16" t="s">
        <v>3</v>
      </c>
      <c r="AB956" s="16" t="s">
        <v>3</v>
      </c>
      <c r="AC956" s="16" t="s">
        <v>3</v>
      </c>
      <c r="AD956" s="15" t="s">
        <v>3</v>
      </c>
      <c r="AE956" s="15" t="s">
        <v>3</v>
      </c>
      <c r="AF956" s="16" t="s">
        <v>3</v>
      </c>
      <c r="AG956" s="16" t="s">
        <v>3</v>
      </c>
      <c r="AH956" s="16" t="s">
        <v>3</v>
      </c>
      <c r="AI956" s="16" t="s">
        <v>3</v>
      </c>
      <c r="AJ956" s="15" t="s">
        <v>3</v>
      </c>
      <c r="AK956" s="15" t="s">
        <v>3</v>
      </c>
      <c r="AL956" s="16" t="s">
        <v>3</v>
      </c>
      <c r="AM956" s="16" t="s">
        <v>3</v>
      </c>
      <c r="AN956" s="16" t="s">
        <v>3</v>
      </c>
      <c r="AO956" s="16" t="s">
        <v>3</v>
      </c>
      <c r="AP956" s="16" t="s">
        <v>189</v>
      </c>
      <c r="AQ956" s="16" t="s">
        <v>3</v>
      </c>
      <c r="AR956" s="16" t="s">
        <v>3</v>
      </c>
      <c r="AS956" s="16" t="s">
        <v>3</v>
      </c>
      <c r="AT956" s="16" t="s">
        <v>3</v>
      </c>
      <c r="AU956" s="11" t="s">
        <v>3</v>
      </c>
      <c r="AV956" s="11" t="s">
        <v>3</v>
      </c>
      <c r="AW956" s="11" t="s">
        <v>3</v>
      </c>
      <c r="AX956" s="17" t="str">
        <f>VLOOKUP(G956,'[1]JDA data'!$D:$E,2,0)</f>
        <v>TGA504</v>
      </c>
      <c r="AY956" s="17" t="b">
        <f t="shared" si="66"/>
        <v>1</v>
      </c>
      <c r="AZ956" s="17" t="str">
        <f t="shared" si="67"/>
        <v>SPL</v>
      </c>
    </row>
    <row r="957" spans="1:52" s="18" customFormat="1" ht="16.5" customHeight="1" x14ac:dyDescent="0.35">
      <c r="A957" s="8" t="str">
        <f>IF(N957="","-",IFERROR(VLOOKUP(N957,'[1]All Route Non-Bailment V76'!$A:$H,5,0),VLOOKUP(N957,'[1]TTVT AAT PxP Bailment EDC V76'!$A:$H,5,0)))</f>
        <v>Non Bailment</v>
      </c>
      <c r="B957" s="9" t="str">
        <f t="shared" si="65"/>
        <v>Completed</v>
      </c>
      <c r="C957" s="10">
        <f t="shared" si="68"/>
        <v>956</v>
      </c>
      <c r="D957" s="11" t="s">
        <v>194</v>
      </c>
      <c r="E957" s="12" t="s">
        <v>44</v>
      </c>
      <c r="F957" s="11" t="s">
        <v>0</v>
      </c>
      <c r="G957" s="11">
        <v>4420354</v>
      </c>
      <c r="H957" s="13" t="str">
        <f>IF(N957="","-",IFERROR(VLOOKUP(N957,'[1]All Route Non-Bailment V76'!$A:$H,7,0),VLOOKUP(N957,'[1]TTVT AAT PxP Bailment EDC V76'!$A:$H,7,0)))</f>
        <v>One way</v>
      </c>
      <c r="I957" s="11" t="s">
        <v>45</v>
      </c>
      <c r="J957" s="12">
        <f t="shared" si="69"/>
        <v>45272</v>
      </c>
      <c r="K957" s="12">
        <v>45272</v>
      </c>
      <c r="L957" s="12">
        <v>45272</v>
      </c>
      <c r="M957" s="12" t="s">
        <v>3</v>
      </c>
      <c r="N957" s="11" t="s">
        <v>583</v>
      </c>
      <c r="O957" s="13" t="str">
        <f>IF(N957="","-",IFERROR(VLOOKUP(N957,'[1]All Route Non-Bailment V76'!$A:$H,6,0),VLOOKUP(N957,'[1]TTVT AAT PxP Bailment EDC V76'!$A:$H,6,0)))</f>
        <v>11 - 20</v>
      </c>
      <c r="P957" s="11">
        <v>1</v>
      </c>
      <c r="Q957" s="11" t="s">
        <v>3</v>
      </c>
      <c r="R957" s="11" t="s">
        <v>3</v>
      </c>
      <c r="S957" s="13" t="str">
        <f>IF(N957="","-",IFERROR(VLOOKUP(N957,'[1]All Route Non-Bailment V76'!$A:$AF,32,0),VLOOKUP(N957,'[1]TTVT AAT PxP Bailment EDC V76'!$A:$AC,29,0)))</f>
        <v>6W</v>
      </c>
      <c r="T957" s="11" t="s">
        <v>48</v>
      </c>
      <c r="U957" s="11" t="s">
        <v>204</v>
      </c>
      <c r="V957" s="14" t="s">
        <v>205</v>
      </c>
      <c r="W957" s="11" t="s">
        <v>206</v>
      </c>
      <c r="X957" s="15" t="s">
        <v>369</v>
      </c>
      <c r="Y957" s="15" t="s">
        <v>370</v>
      </c>
      <c r="Z957" s="16" t="s">
        <v>3</v>
      </c>
      <c r="AA957" s="16" t="s">
        <v>3</v>
      </c>
      <c r="AB957" s="16" t="s">
        <v>3</v>
      </c>
      <c r="AC957" s="16" t="s">
        <v>3</v>
      </c>
      <c r="AD957" s="15" t="s">
        <v>3</v>
      </c>
      <c r="AE957" s="15" t="s">
        <v>3</v>
      </c>
      <c r="AF957" s="16" t="s">
        <v>3</v>
      </c>
      <c r="AG957" s="16" t="s">
        <v>3</v>
      </c>
      <c r="AH957" s="16" t="s">
        <v>3</v>
      </c>
      <c r="AI957" s="16" t="s">
        <v>3</v>
      </c>
      <c r="AJ957" s="15" t="s">
        <v>3</v>
      </c>
      <c r="AK957" s="15" t="s">
        <v>3</v>
      </c>
      <c r="AL957" s="16" t="s">
        <v>3</v>
      </c>
      <c r="AM957" s="16" t="s">
        <v>3</v>
      </c>
      <c r="AN957" s="16" t="s">
        <v>3</v>
      </c>
      <c r="AO957" s="16" t="s">
        <v>3</v>
      </c>
      <c r="AP957" s="16" t="s">
        <v>189</v>
      </c>
      <c r="AQ957" s="16" t="s">
        <v>3</v>
      </c>
      <c r="AR957" s="16" t="s">
        <v>3</v>
      </c>
      <c r="AS957" s="16" t="s">
        <v>3</v>
      </c>
      <c r="AT957" s="16" t="s">
        <v>3</v>
      </c>
      <c r="AU957" s="11" t="s">
        <v>3</v>
      </c>
      <c r="AV957" s="11" t="s">
        <v>3</v>
      </c>
      <c r="AW957" s="11" t="s">
        <v>3</v>
      </c>
      <c r="AX957" s="17" t="str">
        <f>VLOOKUP(G957,'[1]JDA data'!$D:$E,2,0)</f>
        <v>TGA504</v>
      </c>
      <c r="AY957" s="17" t="b">
        <f t="shared" si="66"/>
        <v>1</v>
      </c>
      <c r="AZ957" s="17" t="str">
        <f t="shared" si="67"/>
        <v>SBA</v>
      </c>
    </row>
    <row r="958" spans="1:52" s="18" customFormat="1" ht="16.5" customHeight="1" x14ac:dyDescent="0.35">
      <c r="A958" s="8" t="str">
        <f>IF(N958="","-",IFERROR(VLOOKUP(N958,'[1]All Route Non-Bailment V76'!$A:$H,5,0),VLOOKUP(N958,'[1]TTVT AAT PxP Bailment EDC V76'!$A:$H,5,0)))</f>
        <v>Non Bailment</v>
      </c>
      <c r="B958" s="9" t="str">
        <f t="shared" si="65"/>
        <v>Completed</v>
      </c>
      <c r="C958" s="10">
        <f t="shared" si="68"/>
        <v>957</v>
      </c>
      <c r="D958" s="11" t="s">
        <v>182</v>
      </c>
      <c r="E958" s="12" t="s">
        <v>44</v>
      </c>
      <c r="F958" s="11" t="s">
        <v>0</v>
      </c>
      <c r="G958" s="11">
        <v>4420355</v>
      </c>
      <c r="H958" s="13" t="str">
        <f>IF(N958="","-",IFERROR(VLOOKUP(N958,'[1]All Route Non-Bailment V76'!$A:$H,7,0),VLOOKUP(N958,'[1]TTVT AAT PxP Bailment EDC V76'!$A:$H,7,0)))</f>
        <v>One way</v>
      </c>
      <c r="I958" s="11" t="s">
        <v>45</v>
      </c>
      <c r="J958" s="12">
        <f t="shared" si="69"/>
        <v>45272</v>
      </c>
      <c r="K958" s="12">
        <v>45272</v>
      </c>
      <c r="L958" s="12">
        <v>45272</v>
      </c>
      <c r="M958" s="12" t="s">
        <v>3</v>
      </c>
      <c r="N958" s="11" t="s">
        <v>583</v>
      </c>
      <c r="O958" s="13" t="str">
        <f>IF(N958="","-",IFERROR(VLOOKUP(N958,'[1]All Route Non-Bailment V76'!$A:$H,6,0),VLOOKUP(N958,'[1]TTVT AAT PxP Bailment EDC V76'!$A:$H,6,0)))</f>
        <v>11 - 20</v>
      </c>
      <c r="P958" s="11">
        <v>1</v>
      </c>
      <c r="Q958" s="11" t="s">
        <v>3</v>
      </c>
      <c r="R958" s="11" t="s">
        <v>3</v>
      </c>
      <c r="S958" s="13" t="str">
        <f>IF(N958="","-",IFERROR(VLOOKUP(N958,'[1]All Route Non-Bailment V76'!$A:$AF,32,0),VLOOKUP(N958,'[1]TTVT AAT PxP Bailment EDC V76'!$A:$AC,29,0)))</f>
        <v>6W</v>
      </c>
      <c r="T958" s="11" t="s">
        <v>48</v>
      </c>
      <c r="U958" s="11" t="s">
        <v>239</v>
      </c>
      <c r="V958" s="14" t="s">
        <v>240</v>
      </c>
      <c r="W958" s="11" t="s">
        <v>241</v>
      </c>
      <c r="X958" s="15" t="s">
        <v>369</v>
      </c>
      <c r="Y958" s="15" t="s">
        <v>370</v>
      </c>
      <c r="Z958" s="16" t="s">
        <v>3</v>
      </c>
      <c r="AA958" s="16" t="s">
        <v>3</v>
      </c>
      <c r="AB958" s="16" t="s">
        <v>3</v>
      </c>
      <c r="AC958" s="16" t="s">
        <v>3</v>
      </c>
      <c r="AD958" s="15" t="s">
        <v>3</v>
      </c>
      <c r="AE958" s="15" t="s">
        <v>3</v>
      </c>
      <c r="AF958" s="16" t="s">
        <v>3</v>
      </c>
      <c r="AG958" s="16" t="s">
        <v>3</v>
      </c>
      <c r="AH958" s="16" t="s">
        <v>3</v>
      </c>
      <c r="AI958" s="16" t="s">
        <v>3</v>
      </c>
      <c r="AJ958" s="15" t="s">
        <v>3</v>
      </c>
      <c r="AK958" s="15" t="s">
        <v>3</v>
      </c>
      <c r="AL958" s="16" t="s">
        <v>3</v>
      </c>
      <c r="AM958" s="16" t="s">
        <v>3</v>
      </c>
      <c r="AN958" s="16" t="s">
        <v>3</v>
      </c>
      <c r="AO958" s="16" t="s">
        <v>3</v>
      </c>
      <c r="AP958" s="16" t="s">
        <v>189</v>
      </c>
      <c r="AQ958" s="16" t="s">
        <v>3</v>
      </c>
      <c r="AR958" s="16" t="s">
        <v>3</v>
      </c>
      <c r="AS958" s="16" t="s">
        <v>3</v>
      </c>
      <c r="AT958" s="16" t="s">
        <v>3</v>
      </c>
      <c r="AU958" s="11" t="s">
        <v>3</v>
      </c>
      <c r="AV958" s="11" t="s">
        <v>3</v>
      </c>
      <c r="AW958" s="11" t="s">
        <v>3</v>
      </c>
      <c r="AX958" s="17" t="str">
        <f>VLOOKUP(G958,'[1]JDA data'!$D:$E,2,0)</f>
        <v>TGA504</v>
      </c>
      <c r="AY958" s="17" t="b">
        <f t="shared" si="66"/>
        <v>1</v>
      </c>
      <c r="AZ958" s="17" t="str">
        <f t="shared" si="67"/>
        <v>PPGT</v>
      </c>
    </row>
    <row r="959" spans="1:52" s="18" customFormat="1" ht="16.5" customHeight="1" x14ac:dyDescent="0.35">
      <c r="A959" s="8" t="str">
        <f>IF(N959="","-",IFERROR(VLOOKUP(N959,'[1]All Route Non-Bailment V76'!$A:$H,5,0),VLOOKUP(N959,'[1]TTVT AAT PxP Bailment EDC V76'!$A:$H,5,0)))</f>
        <v>Non Bailment</v>
      </c>
      <c r="B959" s="9" t="str">
        <f t="shared" si="65"/>
        <v>Completed</v>
      </c>
      <c r="C959" s="10">
        <f t="shared" si="68"/>
        <v>958</v>
      </c>
      <c r="D959" s="11" t="s">
        <v>190</v>
      </c>
      <c r="E959" s="12" t="s">
        <v>44</v>
      </c>
      <c r="F959" s="11" t="s">
        <v>0</v>
      </c>
      <c r="G959" s="11">
        <v>4420356</v>
      </c>
      <c r="H959" s="13" t="str">
        <f>IF(N959="","-",IFERROR(VLOOKUP(N959,'[1]All Route Non-Bailment V76'!$A:$H,7,0),VLOOKUP(N959,'[1]TTVT AAT PxP Bailment EDC V76'!$A:$H,7,0)))</f>
        <v>One way</v>
      </c>
      <c r="I959" s="11" t="s">
        <v>45</v>
      </c>
      <c r="J959" s="12">
        <f t="shared" si="69"/>
        <v>45272</v>
      </c>
      <c r="K959" s="12">
        <v>45272</v>
      </c>
      <c r="L959" s="12">
        <v>45272</v>
      </c>
      <c r="M959" s="12" t="s">
        <v>3</v>
      </c>
      <c r="N959" s="11" t="s">
        <v>583</v>
      </c>
      <c r="O959" s="13" t="str">
        <f>IF(N959="","-",IFERROR(VLOOKUP(N959,'[1]All Route Non-Bailment V76'!$A:$H,6,0),VLOOKUP(N959,'[1]TTVT AAT PxP Bailment EDC V76'!$A:$H,6,0)))</f>
        <v>11 - 20</v>
      </c>
      <c r="P959" s="11">
        <v>1</v>
      </c>
      <c r="Q959" s="11" t="s">
        <v>3</v>
      </c>
      <c r="R959" s="11" t="s">
        <v>3</v>
      </c>
      <c r="S959" s="13" t="str">
        <f>IF(N959="","-",IFERROR(VLOOKUP(N959,'[1]All Route Non-Bailment V76'!$A:$AF,32,0),VLOOKUP(N959,'[1]TTVT AAT PxP Bailment EDC V76'!$A:$AC,29,0)))</f>
        <v>6W</v>
      </c>
      <c r="T959" s="11" t="s">
        <v>48</v>
      </c>
      <c r="U959" s="11" t="s">
        <v>266</v>
      </c>
      <c r="V959" s="14" t="s">
        <v>267</v>
      </c>
      <c r="W959" s="11" t="s">
        <v>268</v>
      </c>
      <c r="X959" s="15" t="s">
        <v>369</v>
      </c>
      <c r="Y959" s="15" t="s">
        <v>370</v>
      </c>
      <c r="Z959" s="16" t="s">
        <v>3</v>
      </c>
      <c r="AA959" s="16" t="s">
        <v>3</v>
      </c>
      <c r="AB959" s="16" t="s">
        <v>3</v>
      </c>
      <c r="AC959" s="16" t="s">
        <v>3</v>
      </c>
      <c r="AD959" s="15" t="s">
        <v>3</v>
      </c>
      <c r="AE959" s="15" t="s">
        <v>3</v>
      </c>
      <c r="AF959" s="16" t="s">
        <v>3</v>
      </c>
      <c r="AG959" s="16" t="s">
        <v>3</v>
      </c>
      <c r="AH959" s="16" t="s">
        <v>3</v>
      </c>
      <c r="AI959" s="16" t="s">
        <v>3</v>
      </c>
      <c r="AJ959" s="15" t="s">
        <v>3</v>
      </c>
      <c r="AK959" s="15" t="s">
        <v>3</v>
      </c>
      <c r="AL959" s="16" t="s">
        <v>3</v>
      </c>
      <c r="AM959" s="16" t="s">
        <v>3</v>
      </c>
      <c r="AN959" s="16" t="s">
        <v>3</v>
      </c>
      <c r="AO959" s="16" t="s">
        <v>3</v>
      </c>
      <c r="AP959" s="16" t="s">
        <v>189</v>
      </c>
      <c r="AQ959" s="16" t="s">
        <v>3</v>
      </c>
      <c r="AR959" s="16" t="s">
        <v>3</v>
      </c>
      <c r="AS959" s="16" t="s">
        <v>3</v>
      </c>
      <c r="AT959" s="16" t="s">
        <v>3</v>
      </c>
      <c r="AU959" s="11" t="s">
        <v>3</v>
      </c>
      <c r="AV959" s="11" t="s">
        <v>3</v>
      </c>
      <c r="AW959" s="11" t="s">
        <v>3</v>
      </c>
      <c r="AX959" s="17" t="str">
        <f>VLOOKUP(G959,'[1]JDA data'!$D:$E,2,0)</f>
        <v>TGA504</v>
      </c>
      <c r="AY959" s="17" t="b">
        <f t="shared" si="66"/>
        <v>1</v>
      </c>
      <c r="AZ959" s="17" t="str">
        <f t="shared" si="67"/>
        <v>SPL</v>
      </c>
    </row>
    <row r="960" spans="1:52" s="18" customFormat="1" ht="16.5" customHeight="1" x14ac:dyDescent="0.35">
      <c r="A960" s="8" t="str">
        <f>IF(N960="","-",IFERROR(VLOOKUP(N960,'[1]All Route Non-Bailment V76'!$A:$H,5,0),VLOOKUP(N960,'[1]TTVT AAT PxP Bailment EDC V76'!$A:$H,5,0)))</f>
        <v>Non Bailment</v>
      </c>
      <c r="B960" s="9" t="str">
        <f t="shared" si="65"/>
        <v>Completed</v>
      </c>
      <c r="C960" s="10">
        <f t="shared" si="68"/>
        <v>959</v>
      </c>
      <c r="D960" s="11" t="s">
        <v>229</v>
      </c>
      <c r="E960" s="12" t="s">
        <v>44</v>
      </c>
      <c r="F960" s="11" t="s">
        <v>0</v>
      </c>
      <c r="G960" s="11">
        <v>4420357</v>
      </c>
      <c r="H960" s="13" t="str">
        <f>IF(N960="","-",IFERROR(VLOOKUP(N960,'[1]All Route Non-Bailment V76'!$A:$H,7,0),VLOOKUP(N960,'[1]TTVT AAT PxP Bailment EDC V76'!$A:$H,7,0)))</f>
        <v>One way</v>
      </c>
      <c r="I960" s="11" t="s">
        <v>45</v>
      </c>
      <c r="J960" s="12">
        <f t="shared" si="69"/>
        <v>45272</v>
      </c>
      <c r="K960" s="12">
        <v>45272</v>
      </c>
      <c r="L960" s="12">
        <v>45272</v>
      </c>
      <c r="M960" s="12" t="s">
        <v>3</v>
      </c>
      <c r="N960" s="11" t="s">
        <v>583</v>
      </c>
      <c r="O960" s="13" t="str">
        <f>IF(N960="","-",IFERROR(VLOOKUP(N960,'[1]All Route Non-Bailment V76'!$A:$H,6,0),VLOOKUP(N960,'[1]TTVT AAT PxP Bailment EDC V76'!$A:$H,6,0)))</f>
        <v>11 - 20</v>
      </c>
      <c r="P960" s="11">
        <v>1</v>
      </c>
      <c r="Q960" s="11" t="s">
        <v>3</v>
      </c>
      <c r="R960" s="11" t="s">
        <v>3</v>
      </c>
      <c r="S960" s="13" t="str">
        <f>IF(N960="","-",IFERROR(VLOOKUP(N960,'[1]All Route Non-Bailment V76'!$A:$AF,32,0),VLOOKUP(N960,'[1]TTVT AAT PxP Bailment EDC V76'!$A:$AC,29,0)))</f>
        <v>6W</v>
      </c>
      <c r="T960" s="11" t="s">
        <v>48</v>
      </c>
      <c r="U960" s="11" t="s">
        <v>584</v>
      </c>
      <c r="V960" s="14" t="s">
        <v>585</v>
      </c>
      <c r="W960" s="11" t="s">
        <v>586</v>
      </c>
      <c r="X960" s="15" t="s">
        <v>369</v>
      </c>
      <c r="Y960" s="15" t="s">
        <v>370</v>
      </c>
      <c r="Z960" s="16" t="s">
        <v>3</v>
      </c>
      <c r="AA960" s="16" t="s">
        <v>3</v>
      </c>
      <c r="AB960" s="16" t="s">
        <v>3</v>
      </c>
      <c r="AC960" s="16" t="s">
        <v>3</v>
      </c>
      <c r="AD960" s="15" t="s">
        <v>3</v>
      </c>
      <c r="AE960" s="15" t="s">
        <v>3</v>
      </c>
      <c r="AF960" s="16" t="s">
        <v>3</v>
      </c>
      <c r="AG960" s="16" t="s">
        <v>3</v>
      </c>
      <c r="AH960" s="16" t="s">
        <v>3</v>
      </c>
      <c r="AI960" s="16" t="s">
        <v>3</v>
      </c>
      <c r="AJ960" s="15" t="s">
        <v>3</v>
      </c>
      <c r="AK960" s="15" t="s">
        <v>3</v>
      </c>
      <c r="AL960" s="16" t="s">
        <v>3</v>
      </c>
      <c r="AM960" s="16" t="s">
        <v>3</v>
      </c>
      <c r="AN960" s="16" t="s">
        <v>3</v>
      </c>
      <c r="AO960" s="16" t="s">
        <v>3</v>
      </c>
      <c r="AP960" s="16" t="s">
        <v>189</v>
      </c>
      <c r="AQ960" s="16" t="s">
        <v>3</v>
      </c>
      <c r="AR960" s="16" t="s">
        <v>3</v>
      </c>
      <c r="AS960" s="16" t="s">
        <v>3</v>
      </c>
      <c r="AT960" s="16" t="s">
        <v>3</v>
      </c>
      <c r="AU960" s="11" t="s">
        <v>3</v>
      </c>
      <c r="AV960" s="11" t="s">
        <v>3</v>
      </c>
      <c r="AW960" s="11" t="s">
        <v>3</v>
      </c>
      <c r="AX960" s="17" t="str">
        <f>VLOOKUP(G960,'[1]JDA data'!$D:$E,2,0)</f>
        <v>TGA504</v>
      </c>
      <c r="AY960" s="17" t="b">
        <f t="shared" si="66"/>
        <v>1</v>
      </c>
      <c r="AZ960" s="17" t="str">
        <f t="shared" si="67"/>
        <v>RRCS</v>
      </c>
    </row>
    <row r="961" spans="1:52" s="18" customFormat="1" ht="16.5" customHeight="1" x14ac:dyDescent="0.35">
      <c r="A961" s="8" t="str">
        <f>IF(N961="","-",IFERROR(VLOOKUP(N961,'[1]All Route Non-Bailment V76'!$A:$H,5,0),VLOOKUP(N961,'[1]TTVT AAT PxP Bailment EDC V76'!$A:$H,5,0)))</f>
        <v>Non Bailment</v>
      </c>
      <c r="B961" s="9" t="str">
        <f t="shared" si="65"/>
        <v>Completed</v>
      </c>
      <c r="C961" s="10">
        <f t="shared" si="68"/>
        <v>960</v>
      </c>
      <c r="D961" s="11" t="s">
        <v>229</v>
      </c>
      <c r="E961" s="12" t="s">
        <v>44</v>
      </c>
      <c r="F961" s="11" t="s">
        <v>0</v>
      </c>
      <c r="G961" s="11">
        <v>4420358</v>
      </c>
      <c r="H961" s="13" t="str">
        <f>IF(N961="","-",IFERROR(VLOOKUP(N961,'[1]All Route Non-Bailment V76'!$A:$H,7,0),VLOOKUP(N961,'[1]TTVT AAT PxP Bailment EDC V76'!$A:$H,7,0)))</f>
        <v>One way</v>
      </c>
      <c r="I961" s="11" t="s">
        <v>45</v>
      </c>
      <c r="J961" s="12">
        <f t="shared" si="69"/>
        <v>45272</v>
      </c>
      <c r="K961" s="12">
        <v>45272</v>
      </c>
      <c r="L961" s="12">
        <v>45272</v>
      </c>
      <c r="M961" s="12" t="s">
        <v>3</v>
      </c>
      <c r="N961" s="11" t="s">
        <v>583</v>
      </c>
      <c r="O961" s="13" t="str">
        <f>IF(N961="","-",IFERROR(VLOOKUP(N961,'[1]All Route Non-Bailment V76'!$A:$H,6,0),VLOOKUP(N961,'[1]TTVT AAT PxP Bailment EDC V76'!$A:$H,6,0)))</f>
        <v>11 - 20</v>
      </c>
      <c r="P961" s="11">
        <v>1</v>
      </c>
      <c r="Q961" s="11" t="s">
        <v>3</v>
      </c>
      <c r="R961" s="11" t="s">
        <v>3</v>
      </c>
      <c r="S961" s="13" t="str">
        <f>IF(N961="","-",IFERROR(VLOOKUP(N961,'[1]All Route Non-Bailment V76'!$A:$AF,32,0),VLOOKUP(N961,'[1]TTVT AAT PxP Bailment EDC V76'!$A:$AC,29,0)))</f>
        <v>6W</v>
      </c>
      <c r="T961" s="11" t="s">
        <v>48</v>
      </c>
      <c r="U961" s="11" t="s">
        <v>587</v>
      </c>
      <c r="V961" s="14" t="s">
        <v>588</v>
      </c>
      <c r="W961" s="11" t="s">
        <v>589</v>
      </c>
      <c r="X961" s="15" t="s">
        <v>369</v>
      </c>
      <c r="Y961" s="15" t="s">
        <v>370</v>
      </c>
      <c r="Z961" s="16" t="s">
        <v>3</v>
      </c>
      <c r="AA961" s="16" t="s">
        <v>3</v>
      </c>
      <c r="AB961" s="16" t="s">
        <v>3</v>
      </c>
      <c r="AC961" s="16" t="s">
        <v>3</v>
      </c>
      <c r="AD961" s="15" t="s">
        <v>3</v>
      </c>
      <c r="AE961" s="15" t="s">
        <v>3</v>
      </c>
      <c r="AF961" s="16" t="s">
        <v>3</v>
      </c>
      <c r="AG961" s="16" t="s">
        <v>3</v>
      </c>
      <c r="AH961" s="16" t="s">
        <v>3</v>
      </c>
      <c r="AI961" s="16" t="s">
        <v>3</v>
      </c>
      <c r="AJ961" s="15" t="s">
        <v>3</v>
      </c>
      <c r="AK961" s="15" t="s">
        <v>3</v>
      </c>
      <c r="AL961" s="16" t="s">
        <v>3</v>
      </c>
      <c r="AM961" s="16" t="s">
        <v>3</v>
      </c>
      <c r="AN961" s="16" t="s">
        <v>3</v>
      </c>
      <c r="AO961" s="16" t="s">
        <v>3</v>
      </c>
      <c r="AP961" s="16" t="s">
        <v>189</v>
      </c>
      <c r="AQ961" s="16" t="s">
        <v>3</v>
      </c>
      <c r="AR961" s="16" t="s">
        <v>3</v>
      </c>
      <c r="AS961" s="16" t="s">
        <v>3</v>
      </c>
      <c r="AT961" s="16" t="s">
        <v>3</v>
      </c>
      <c r="AU961" s="11" t="s">
        <v>3</v>
      </c>
      <c r="AV961" s="11" t="s">
        <v>3</v>
      </c>
      <c r="AW961" s="11" t="s">
        <v>3</v>
      </c>
      <c r="AX961" s="17" t="str">
        <f>VLOOKUP(G961,'[1]JDA data'!$D:$E,2,0)</f>
        <v>TGA504</v>
      </c>
      <c r="AY961" s="17" t="b">
        <f t="shared" si="66"/>
        <v>1</v>
      </c>
      <c r="AZ961" s="17" t="str">
        <f t="shared" si="67"/>
        <v>RRCS</v>
      </c>
    </row>
    <row r="962" spans="1:52" s="18" customFormat="1" ht="16.5" customHeight="1" x14ac:dyDescent="0.35">
      <c r="A962" s="8" t="str">
        <f>IF(N962="","-",IFERROR(VLOOKUP(N962,'[1]All Route Non-Bailment V76'!$A:$H,5,0),VLOOKUP(N962,'[1]TTVT AAT PxP Bailment EDC V76'!$A:$H,5,0)))</f>
        <v>Non Bailment</v>
      </c>
      <c r="B962" s="9" t="str">
        <f t="shared" ref="B962:B1025" si="70">IF(J962="","",IF(COUNTBLANK(C962:AT962)&gt;0,"Check","Completed"))</f>
        <v>Completed</v>
      </c>
      <c r="C962" s="10">
        <f t="shared" si="68"/>
        <v>961</v>
      </c>
      <c r="D962" s="11" t="s">
        <v>62</v>
      </c>
      <c r="E962" s="12" t="s">
        <v>44</v>
      </c>
      <c r="F962" s="11" t="s">
        <v>0</v>
      </c>
      <c r="G962" s="11">
        <v>4420359</v>
      </c>
      <c r="H962" s="13" t="str">
        <f>IF(N962="","-",IFERROR(VLOOKUP(N962,'[1]All Route Non-Bailment V76'!$A:$H,7,0),VLOOKUP(N962,'[1]TTVT AAT PxP Bailment EDC V76'!$A:$H,7,0)))</f>
        <v>One way</v>
      </c>
      <c r="I962" s="11" t="s">
        <v>45</v>
      </c>
      <c r="J962" s="12">
        <f t="shared" si="69"/>
        <v>45272</v>
      </c>
      <c r="K962" s="12">
        <v>45272</v>
      </c>
      <c r="L962" s="12">
        <v>45272</v>
      </c>
      <c r="M962" s="12" t="s">
        <v>3</v>
      </c>
      <c r="N962" s="11" t="s">
        <v>448</v>
      </c>
      <c r="O962" s="13" t="str">
        <f>IF(N962="","-",IFERROR(VLOOKUP(N962,'[1]All Route Non-Bailment V76'!$A:$H,6,0),VLOOKUP(N962,'[1]TTVT AAT PxP Bailment EDC V76'!$A:$H,6,0)))</f>
        <v>6 - 10</v>
      </c>
      <c r="P962" s="11">
        <v>1</v>
      </c>
      <c r="Q962" s="11" t="s">
        <v>3</v>
      </c>
      <c r="R962" s="11" t="s">
        <v>3</v>
      </c>
      <c r="S962" s="13" t="str">
        <f>IF(N962="","-",IFERROR(VLOOKUP(N962,'[1]All Route Non-Bailment V76'!$A:$AF,32,0),VLOOKUP(N962,'[1]TTVT AAT PxP Bailment EDC V76'!$A:$AC,29,0)))</f>
        <v>6W</v>
      </c>
      <c r="T962" s="11" t="s">
        <v>48</v>
      </c>
      <c r="U962" s="11" t="s">
        <v>532</v>
      </c>
      <c r="V962" s="14" t="s">
        <v>533</v>
      </c>
      <c r="W962" s="11" t="s">
        <v>534</v>
      </c>
      <c r="X962" s="15" t="s">
        <v>291</v>
      </c>
      <c r="Y962" s="15" t="s">
        <v>292</v>
      </c>
      <c r="Z962" s="16" t="s">
        <v>3</v>
      </c>
      <c r="AA962" s="16" t="s">
        <v>3</v>
      </c>
      <c r="AB962" s="16" t="s">
        <v>3</v>
      </c>
      <c r="AC962" s="16" t="s">
        <v>3</v>
      </c>
      <c r="AD962" s="15" t="s">
        <v>3</v>
      </c>
      <c r="AE962" s="15" t="s">
        <v>3</v>
      </c>
      <c r="AF962" s="16" t="s">
        <v>3</v>
      </c>
      <c r="AG962" s="16" t="s">
        <v>3</v>
      </c>
      <c r="AH962" s="16" t="s">
        <v>3</v>
      </c>
      <c r="AI962" s="16" t="s">
        <v>3</v>
      </c>
      <c r="AJ962" s="15" t="s">
        <v>3</v>
      </c>
      <c r="AK962" s="15" t="s">
        <v>3</v>
      </c>
      <c r="AL962" s="16" t="s">
        <v>3</v>
      </c>
      <c r="AM962" s="16" t="s">
        <v>3</v>
      </c>
      <c r="AN962" s="16" t="s">
        <v>3</v>
      </c>
      <c r="AO962" s="16" t="s">
        <v>3</v>
      </c>
      <c r="AP962" s="16" t="s">
        <v>189</v>
      </c>
      <c r="AQ962" s="16" t="s">
        <v>3</v>
      </c>
      <c r="AR962" s="16" t="s">
        <v>3</v>
      </c>
      <c r="AS962" s="16" t="s">
        <v>3</v>
      </c>
      <c r="AT962" s="16" t="s">
        <v>3</v>
      </c>
      <c r="AU962" s="11" t="s">
        <v>3</v>
      </c>
      <c r="AV962" s="11" t="s">
        <v>3</v>
      </c>
      <c r="AW962" s="11" t="s">
        <v>3</v>
      </c>
      <c r="AX962" s="17" t="str">
        <f>VLOOKUP(G962,'[1]JDA data'!$D:$E,2,0)</f>
        <v>TGA362</v>
      </c>
      <c r="AY962" s="17" t="b">
        <f t="shared" ref="AY962:AY1025" si="71">AX962=N962</f>
        <v>1</v>
      </c>
      <c r="AZ962" s="17" t="str">
        <f t="shared" ref="AZ962:AZ1025" si="72">D962</f>
        <v>DRD</v>
      </c>
    </row>
    <row r="963" spans="1:52" s="18" customFormat="1" ht="16.5" customHeight="1" x14ac:dyDescent="0.35">
      <c r="A963" s="8" t="str">
        <f>IF(N963="","-",IFERROR(VLOOKUP(N963,'[1]All Route Non-Bailment V76'!$A:$H,5,0),VLOOKUP(N963,'[1]TTVT AAT PxP Bailment EDC V76'!$A:$H,5,0)))</f>
        <v>Non Bailment</v>
      </c>
      <c r="B963" s="9" t="str">
        <f t="shared" si="70"/>
        <v>Completed</v>
      </c>
      <c r="C963" s="10">
        <f t="shared" si="68"/>
        <v>962</v>
      </c>
      <c r="D963" s="11" t="s">
        <v>190</v>
      </c>
      <c r="E963" s="12" t="s">
        <v>44</v>
      </c>
      <c r="F963" s="11" t="s">
        <v>0</v>
      </c>
      <c r="G963" s="11">
        <v>4420360</v>
      </c>
      <c r="H963" s="13" t="str">
        <f>IF(N963="","-",IFERROR(VLOOKUP(N963,'[1]All Route Non-Bailment V76'!$A:$H,7,0),VLOOKUP(N963,'[1]TTVT AAT PxP Bailment EDC V76'!$A:$H,7,0)))</f>
        <v>One way</v>
      </c>
      <c r="I963" s="11" t="s">
        <v>45</v>
      </c>
      <c r="J963" s="12">
        <f t="shared" si="69"/>
        <v>45272</v>
      </c>
      <c r="K963" s="12">
        <v>45272</v>
      </c>
      <c r="L963" s="12">
        <v>45272</v>
      </c>
      <c r="M963" s="12" t="s">
        <v>3</v>
      </c>
      <c r="N963" s="11" t="s">
        <v>448</v>
      </c>
      <c r="O963" s="13" t="str">
        <f>IF(N963="","-",IFERROR(VLOOKUP(N963,'[1]All Route Non-Bailment V76'!$A:$H,6,0),VLOOKUP(N963,'[1]TTVT AAT PxP Bailment EDC V76'!$A:$H,6,0)))</f>
        <v>6 - 10</v>
      </c>
      <c r="P963" s="11">
        <v>1</v>
      </c>
      <c r="Q963" s="11" t="s">
        <v>3</v>
      </c>
      <c r="R963" s="11" t="s">
        <v>3</v>
      </c>
      <c r="S963" s="13" t="str">
        <f>IF(N963="","-",IFERROR(VLOOKUP(N963,'[1]All Route Non-Bailment V76'!$A:$AF,32,0),VLOOKUP(N963,'[1]TTVT AAT PxP Bailment EDC V76'!$A:$AC,29,0)))</f>
        <v>6W</v>
      </c>
      <c r="T963" s="11" t="s">
        <v>48</v>
      </c>
      <c r="U963" s="11" t="s">
        <v>198</v>
      </c>
      <c r="V963" s="14" t="s">
        <v>199</v>
      </c>
      <c r="W963" s="11" t="s">
        <v>200</v>
      </c>
      <c r="X963" s="15" t="s">
        <v>291</v>
      </c>
      <c r="Y963" s="15" t="s">
        <v>292</v>
      </c>
      <c r="Z963" s="16" t="s">
        <v>3</v>
      </c>
      <c r="AA963" s="16" t="s">
        <v>3</v>
      </c>
      <c r="AB963" s="16" t="s">
        <v>3</v>
      </c>
      <c r="AC963" s="16" t="s">
        <v>3</v>
      </c>
      <c r="AD963" s="15" t="s">
        <v>3</v>
      </c>
      <c r="AE963" s="15" t="s">
        <v>3</v>
      </c>
      <c r="AF963" s="16" t="s">
        <v>3</v>
      </c>
      <c r="AG963" s="16" t="s">
        <v>3</v>
      </c>
      <c r="AH963" s="16" t="s">
        <v>3</v>
      </c>
      <c r="AI963" s="16" t="s">
        <v>3</v>
      </c>
      <c r="AJ963" s="15" t="s">
        <v>3</v>
      </c>
      <c r="AK963" s="15" t="s">
        <v>3</v>
      </c>
      <c r="AL963" s="16" t="s">
        <v>3</v>
      </c>
      <c r="AM963" s="16" t="s">
        <v>3</v>
      </c>
      <c r="AN963" s="16" t="s">
        <v>3</v>
      </c>
      <c r="AO963" s="16" t="s">
        <v>3</v>
      </c>
      <c r="AP963" s="16" t="s">
        <v>189</v>
      </c>
      <c r="AQ963" s="16" t="s">
        <v>3</v>
      </c>
      <c r="AR963" s="16" t="s">
        <v>3</v>
      </c>
      <c r="AS963" s="16" t="s">
        <v>3</v>
      </c>
      <c r="AT963" s="16" t="s">
        <v>3</v>
      </c>
      <c r="AU963" s="11" t="s">
        <v>3</v>
      </c>
      <c r="AV963" s="11" t="s">
        <v>3</v>
      </c>
      <c r="AW963" s="11" t="s">
        <v>3</v>
      </c>
      <c r="AX963" s="17" t="str">
        <f>VLOOKUP(G963,'[1]JDA data'!$D:$E,2,0)</f>
        <v>TGA362</v>
      </c>
      <c r="AY963" s="17" t="b">
        <f t="shared" si="71"/>
        <v>1</v>
      </c>
      <c r="AZ963" s="17" t="str">
        <f t="shared" si="72"/>
        <v>SPL</v>
      </c>
    </row>
    <row r="964" spans="1:52" s="18" customFormat="1" ht="16.5" customHeight="1" x14ac:dyDescent="0.35">
      <c r="A964" s="8" t="str">
        <f>IF(N964="","-",IFERROR(VLOOKUP(N964,'[1]All Route Non-Bailment V76'!$A:$H,5,0),VLOOKUP(N964,'[1]TTVT AAT PxP Bailment EDC V76'!$A:$H,5,0)))</f>
        <v>Non Bailment</v>
      </c>
      <c r="B964" s="9" t="str">
        <f t="shared" si="70"/>
        <v>Completed</v>
      </c>
      <c r="C964" s="10">
        <f t="shared" ref="C964:C1027" si="73">C963+1</f>
        <v>963</v>
      </c>
      <c r="D964" s="11" t="s">
        <v>194</v>
      </c>
      <c r="E964" s="12" t="s">
        <v>44</v>
      </c>
      <c r="F964" s="11" t="s">
        <v>0</v>
      </c>
      <c r="G964" s="11">
        <v>4420361</v>
      </c>
      <c r="H964" s="13" t="str">
        <f>IF(N964="","-",IFERROR(VLOOKUP(N964,'[1]All Route Non-Bailment V76'!$A:$H,7,0),VLOOKUP(N964,'[1]TTVT AAT PxP Bailment EDC V76'!$A:$H,7,0)))</f>
        <v>One way</v>
      </c>
      <c r="I964" s="11" t="s">
        <v>45</v>
      </c>
      <c r="J964" s="12">
        <f t="shared" si="69"/>
        <v>45272</v>
      </c>
      <c r="K964" s="12">
        <v>45272</v>
      </c>
      <c r="L964" s="12">
        <v>45272</v>
      </c>
      <c r="M964" s="12" t="s">
        <v>3</v>
      </c>
      <c r="N964" s="11" t="s">
        <v>448</v>
      </c>
      <c r="O964" s="13" t="str">
        <f>IF(N964="","-",IFERROR(VLOOKUP(N964,'[1]All Route Non-Bailment V76'!$A:$H,6,0),VLOOKUP(N964,'[1]TTVT AAT PxP Bailment EDC V76'!$A:$H,6,0)))</f>
        <v>6 - 10</v>
      </c>
      <c r="P964" s="11">
        <v>1</v>
      </c>
      <c r="Q964" s="11" t="s">
        <v>3</v>
      </c>
      <c r="R964" s="11" t="s">
        <v>3</v>
      </c>
      <c r="S964" s="13" t="str">
        <f>IF(N964="","-",IFERROR(VLOOKUP(N964,'[1]All Route Non-Bailment V76'!$A:$AF,32,0),VLOOKUP(N964,'[1]TTVT AAT PxP Bailment EDC V76'!$A:$AC,29,0)))</f>
        <v>6W</v>
      </c>
      <c r="T964" s="11" t="s">
        <v>48</v>
      </c>
      <c r="U964" s="11" t="s">
        <v>220</v>
      </c>
      <c r="V964" s="14" t="s">
        <v>221</v>
      </c>
      <c r="W964" s="11" t="s">
        <v>222</v>
      </c>
      <c r="X964" s="15" t="s">
        <v>291</v>
      </c>
      <c r="Y964" s="15" t="s">
        <v>292</v>
      </c>
      <c r="Z964" s="16" t="s">
        <v>3</v>
      </c>
      <c r="AA964" s="16" t="s">
        <v>3</v>
      </c>
      <c r="AB964" s="16" t="s">
        <v>3</v>
      </c>
      <c r="AC964" s="16" t="s">
        <v>3</v>
      </c>
      <c r="AD964" s="15" t="s">
        <v>3</v>
      </c>
      <c r="AE964" s="15" t="s">
        <v>3</v>
      </c>
      <c r="AF964" s="16" t="s">
        <v>3</v>
      </c>
      <c r="AG964" s="16" t="s">
        <v>3</v>
      </c>
      <c r="AH964" s="16" t="s">
        <v>3</v>
      </c>
      <c r="AI964" s="16" t="s">
        <v>3</v>
      </c>
      <c r="AJ964" s="15" t="s">
        <v>3</v>
      </c>
      <c r="AK964" s="15" t="s">
        <v>3</v>
      </c>
      <c r="AL964" s="16" t="s">
        <v>3</v>
      </c>
      <c r="AM964" s="16" t="s">
        <v>3</v>
      </c>
      <c r="AN964" s="16" t="s">
        <v>3</v>
      </c>
      <c r="AO964" s="16" t="s">
        <v>3</v>
      </c>
      <c r="AP964" s="16" t="s">
        <v>189</v>
      </c>
      <c r="AQ964" s="16" t="s">
        <v>3</v>
      </c>
      <c r="AR964" s="16" t="s">
        <v>3</v>
      </c>
      <c r="AS964" s="16" t="s">
        <v>3</v>
      </c>
      <c r="AT964" s="16" t="s">
        <v>3</v>
      </c>
      <c r="AU964" s="11" t="s">
        <v>3</v>
      </c>
      <c r="AV964" s="11" t="s">
        <v>3</v>
      </c>
      <c r="AW964" s="11" t="s">
        <v>3</v>
      </c>
      <c r="AX964" s="17" t="str">
        <f>VLOOKUP(G964,'[1]JDA data'!$D:$E,2,0)</f>
        <v>TGA362</v>
      </c>
      <c r="AY964" s="17" t="b">
        <f t="shared" si="71"/>
        <v>1</v>
      </c>
      <c r="AZ964" s="17" t="str">
        <f t="shared" si="72"/>
        <v>SBA</v>
      </c>
    </row>
    <row r="965" spans="1:52" s="18" customFormat="1" ht="16.5" customHeight="1" x14ac:dyDescent="0.35">
      <c r="A965" s="8" t="str">
        <f>IF(N965="","-",IFERROR(VLOOKUP(N965,'[1]All Route Non-Bailment V76'!$A:$H,5,0),VLOOKUP(N965,'[1]TTVT AAT PxP Bailment EDC V76'!$A:$H,5,0)))</f>
        <v>Non Bailment</v>
      </c>
      <c r="B965" s="9" t="str">
        <f t="shared" si="70"/>
        <v>Completed</v>
      </c>
      <c r="C965" s="10">
        <f t="shared" si="73"/>
        <v>964</v>
      </c>
      <c r="D965" s="11" t="s">
        <v>182</v>
      </c>
      <c r="E965" s="12" t="s">
        <v>44</v>
      </c>
      <c r="F965" s="11" t="s">
        <v>0</v>
      </c>
      <c r="G965" s="11">
        <v>4420362</v>
      </c>
      <c r="H965" s="13" t="str">
        <f>IF(N965="","-",IFERROR(VLOOKUP(N965,'[1]All Route Non-Bailment V76'!$A:$H,7,0),VLOOKUP(N965,'[1]TTVT AAT PxP Bailment EDC V76'!$A:$H,7,0)))</f>
        <v>One way</v>
      </c>
      <c r="I965" s="11" t="s">
        <v>45</v>
      </c>
      <c r="J965" s="12">
        <f t="shared" si="69"/>
        <v>45272</v>
      </c>
      <c r="K965" s="12">
        <v>45272</v>
      </c>
      <c r="L965" s="12">
        <v>45272</v>
      </c>
      <c r="M965" s="12" t="s">
        <v>3</v>
      </c>
      <c r="N965" s="11" t="s">
        <v>448</v>
      </c>
      <c r="O965" s="13" t="str">
        <f>IF(N965="","-",IFERROR(VLOOKUP(N965,'[1]All Route Non-Bailment V76'!$A:$H,6,0),VLOOKUP(N965,'[1]TTVT AAT PxP Bailment EDC V76'!$A:$H,6,0)))</f>
        <v>6 - 10</v>
      </c>
      <c r="P965" s="11">
        <v>1</v>
      </c>
      <c r="Q965" s="11" t="s">
        <v>3</v>
      </c>
      <c r="R965" s="11" t="s">
        <v>3</v>
      </c>
      <c r="S965" s="13" t="str">
        <f>IF(N965="","-",IFERROR(VLOOKUP(N965,'[1]All Route Non-Bailment V76'!$A:$AF,32,0),VLOOKUP(N965,'[1]TTVT AAT PxP Bailment EDC V76'!$A:$AC,29,0)))</f>
        <v>6W</v>
      </c>
      <c r="T965" s="11" t="s">
        <v>48</v>
      </c>
      <c r="U965" s="11" t="s">
        <v>383</v>
      </c>
      <c r="V965" s="14" t="s">
        <v>384</v>
      </c>
      <c r="W965" s="11" t="s">
        <v>385</v>
      </c>
      <c r="X965" s="15" t="s">
        <v>291</v>
      </c>
      <c r="Y965" s="15" t="s">
        <v>292</v>
      </c>
      <c r="Z965" s="16" t="s">
        <v>3</v>
      </c>
      <c r="AA965" s="16" t="s">
        <v>3</v>
      </c>
      <c r="AB965" s="16" t="s">
        <v>3</v>
      </c>
      <c r="AC965" s="16" t="s">
        <v>3</v>
      </c>
      <c r="AD965" s="15" t="s">
        <v>3</v>
      </c>
      <c r="AE965" s="15" t="s">
        <v>3</v>
      </c>
      <c r="AF965" s="16" t="s">
        <v>3</v>
      </c>
      <c r="AG965" s="16" t="s">
        <v>3</v>
      </c>
      <c r="AH965" s="16" t="s">
        <v>3</v>
      </c>
      <c r="AI965" s="16" t="s">
        <v>3</v>
      </c>
      <c r="AJ965" s="15" t="s">
        <v>3</v>
      </c>
      <c r="AK965" s="15" t="s">
        <v>3</v>
      </c>
      <c r="AL965" s="16" t="s">
        <v>3</v>
      </c>
      <c r="AM965" s="16" t="s">
        <v>3</v>
      </c>
      <c r="AN965" s="16" t="s">
        <v>3</v>
      </c>
      <c r="AO965" s="16" t="s">
        <v>3</v>
      </c>
      <c r="AP965" s="16" t="s">
        <v>189</v>
      </c>
      <c r="AQ965" s="16" t="s">
        <v>3</v>
      </c>
      <c r="AR965" s="16" t="s">
        <v>3</v>
      </c>
      <c r="AS965" s="16" t="s">
        <v>3</v>
      </c>
      <c r="AT965" s="16" t="s">
        <v>3</v>
      </c>
      <c r="AU965" s="11" t="s">
        <v>3</v>
      </c>
      <c r="AV965" s="11" t="s">
        <v>3</v>
      </c>
      <c r="AW965" s="11" t="s">
        <v>3</v>
      </c>
      <c r="AX965" s="17" t="str">
        <f>VLOOKUP(G965,'[1]JDA data'!$D:$E,2,0)</f>
        <v>TGA362</v>
      </c>
      <c r="AY965" s="17" t="b">
        <f t="shared" si="71"/>
        <v>1</v>
      </c>
      <c r="AZ965" s="17" t="str">
        <f t="shared" si="72"/>
        <v>PPGT</v>
      </c>
    </row>
    <row r="966" spans="1:52" s="18" customFormat="1" ht="16.5" customHeight="1" x14ac:dyDescent="0.35">
      <c r="A966" s="8" t="str">
        <f>IF(N966="","-",IFERROR(VLOOKUP(N966,'[1]All Route Non-Bailment V76'!$A:$H,5,0),VLOOKUP(N966,'[1]TTVT AAT PxP Bailment EDC V76'!$A:$H,5,0)))</f>
        <v>Non Bailment</v>
      </c>
      <c r="B966" s="9" t="str">
        <f t="shared" si="70"/>
        <v>Completed</v>
      </c>
      <c r="C966" s="10">
        <f t="shared" si="73"/>
        <v>965</v>
      </c>
      <c r="D966" s="11" t="s">
        <v>190</v>
      </c>
      <c r="E966" s="12" t="s">
        <v>44</v>
      </c>
      <c r="F966" s="11" t="s">
        <v>0</v>
      </c>
      <c r="G966" s="11">
        <v>4420363</v>
      </c>
      <c r="H966" s="13" t="str">
        <f>IF(N966="","-",IFERROR(VLOOKUP(N966,'[1]All Route Non-Bailment V76'!$A:$H,7,0),VLOOKUP(N966,'[1]TTVT AAT PxP Bailment EDC V76'!$A:$H,7,0)))</f>
        <v>One way</v>
      </c>
      <c r="I966" s="11" t="s">
        <v>45</v>
      </c>
      <c r="J966" s="12">
        <f t="shared" si="69"/>
        <v>45272</v>
      </c>
      <c r="K966" s="12">
        <v>45272</v>
      </c>
      <c r="L966" s="12">
        <v>45272</v>
      </c>
      <c r="M966" s="12" t="s">
        <v>3</v>
      </c>
      <c r="N966" s="11" t="s">
        <v>448</v>
      </c>
      <c r="O966" s="13" t="str">
        <f>IF(N966="","-",IFERROR(VLOOKUP(N966,'[1]All Route Non-Bailment V76'!$A:$H,6,0),VLOOKUP(N966,'[1]TTVT AAT PxP Bailment EDC V76'!$A:$H,6,0)))</f>
        <v>6 - 10</v>
      </c>
      <c r="P966" s="11">
        <v>1</v>
      </c>
      <c r="Q966" s="11" t="s">
        <v>3</v>
      </c>
      <c r="R966" s="11" t="s">
        <v>3</v>
      </c>
      <c r="S966" s="13" t="str">
        <f>IF(N966="","-",IFERROR(VLOOKUP(N966,'[1]All Route Non-Bailment V76'!$A:$AF,32,0),VLOOKUP(N966,'[1]TTVT AAT PxP Bailment EDC V76'!$A:$AC,29,0)))</f>
        <v>6W</v>
      </c>
      <c r="T966" s="11" t="s">
        <v>48</v>
      </c>
      <c r="U966" s="11" t="s">
        <v>565</v>
      </c>
      <c r="V966" s="14" t="s">
        <v>288</v>
      </c>
      <c r="W966" s="11" t="s">
        <v>289</v>
      </c>
      <c r="X966" s="15" t="s">
        <v>291</v>
      </c>
      <c r="Y966" s="15" t="s">
        <v>292</v>
      </c>
      <c r="Z966" s="16" t="s">
        <v>3</v>
      </c>
      <c r="AA966" s="16" t="s">
        <v>3</v>
      </c>
      <c r="AB966" s="16" t="s">
        <v>3</v>
      </c>
      <c r="AC966" s="16" t="s">
        <v>3</v>
      </c>
      <c r="AD966" s="15" t="s">
        <v>3</v>
      </c>
      <c r="AE966" s="15" t="s">
        <v>3</v>
      </c>
      <c r="AF966" s="16" t="s">
        <v>3</v>
      </c>
      <c r="AG966" s="16" t="s">
        <v>3</v>
      </c>
      <c r="AH966" s="16" t="s">
        <v>3</v>
      </c>
      <c r="AI966" s="16" t="s">
        <v>3</v>
      </c>
      <c r="AJ966" s="15" t="s">
        <v>3</v>
      </c>
      <c r="AK966" s="15" t="s">
        <v>3</v>
      </c>
      <c r="AL966" s="16" t="s">
        <v>3</v>
      </c>
      <c r="AM966" s="16" t="s">
        <v>3</v>
      </c>
      <c r="AN966" s="16" t="s">
        <v>3</v>
      </c>
      <c r="AO966" s="16" t="s">
        <v>3</v>
      </c>
      <c r="AP966" s="16" t="s">
        <v>189</v>
      </c>
      <c r="AQ966" s="16" t="s">
        <v>3</v>
      </c>
      <c r="AR966" s="16" t="s">
        <v>3</v>
      </c>
      <c r="AS966" s="16" t="s">
        <v>3</v>
      </c>
      <c r="AT966" s="16" t="s">
        <v>3</v>
      </c>
      <c r="AU966" s="11" t="s">
        <v>3</v>
      </c>
      <c r="AV966" s="11" t="s">
        <v>3</v>
      </c>
      <c r="AW966" s="11" t="s">
        <v>3</v>
      </c>
      <c r="AX966" s="17" t="str">
        <f>VLOOKUP(G966,'[1]JDA data'!$D:$E,2,0)</f>
        <v>TGA362</v>
      </c>
      <c r="AY966" s="17" t="b">
        <f t="shared" si="71"/>
        <v>1</v>
      </c>
      <c r="AZ966" s="17" t="str">
        <f t="shared" si="72"/>
        <v>SPL</v>
      </c>
    </row>
    <row r="967" spans="1:52" s="18" customFormat="1" ht="16.5" customHeight="1" x14ac:dyDescent="0.35">
      <c r="A967" s="8" t="str">
        <f>IF(N967="","-",IFERROR(VLOOKUP(N967,'[1]All Route Non-Bailment V76'!$A:$H,5,0),VLOOKUP(N967,'[1]TTVT AAT PxP Bailment EDC V76'!$A:$H,5,0)))</f>
        <v>Non Bailment</v>
      </c>
      <c r="B967" s="9" t="str">
        <f t="shared" si="70"/>
        <v>Completed</v>
      </c>
      <c r="C967" s="10">
        <f t="shared" si="73"/>
        <v>966</v>
      </c>
      <c r="D967" s="11" t="s">
        <v>182</v>
      </c>
      <c r="E967" s="12" t="s">
        <v>44</v>
      </c>
      <c r="F967" s="11" t="s">
        <v>0</v>
      </c>
      <c r="G967" s="11">
        <v>4420364</v>
      </c>
      <c r="H967" s="13" t="str">
        <f>IF(N967="","-",IFERROR(VLOOKUP(N967,'[1]All Route Non-Bailment V76'!$A:$H,7,0),VLOOKUP(N967,'[1]TTVT AAT PxP Bailment EDC V76'!$A:$H,7,0)))</f>
        <v>One way</v>
      </c>
      <c r="I967" s="11" t="s">
        <v>45</v>
      </c>
      <c r="J967" s="12">
        <f t="shared" si="69"/>
        <v>45272</v>
      </c>
      <c r="K967" s="12">
        <v>45272</v>
      </c>
      <c r="L967" s="12">
        <v>45272</v>
      </c>
      <c r="M967" s="12" t="s">
        <v>3</v>
      </c>
      <c r="N967" s="11" t="s">
        <v>448</v>
      </c>
      <c r="O967" s="13" t="str">
        <f>IF(N967="","-",IFERROR(VLOOKUP(N967,'[1]All Route Non-Bailment V76'!$A:$H,6,0),VLOOKUP(N967,'[1]TTVT AAT PxP Bailment EDC V76'!$A:$H,6,0)))</f>
        <v>6 - 10</v>
      </c>
      <c r="P967" s="11">
        <v>1</v>
      </c>
      <c r="Q967" s="11" t="s">
        <v>3</v>
      </c>
      <c r="R967" s="11" t="s">
        <v>3</v>
      </c>
      <c r="S967" s="13" t="str">
        <f>IF(N967="","-",IFERROR(VLOOKUP(N967,'[1]All Route Non-Bailment V76'!$A:$AF,32,0),VLOOKUP(N967,'[1]TTVT AAT PxP Bailment EDC V76'!$A:$AC,29,0)))</f>
        <v>6W</v>
      </c>
      <c r="T967" s="11" t="s">
        <v>48</v>
      </c>
      <c r="U967" s="11" t="s">
        <v>184</v>
      </c>
      <c r="V967" s="14" t="s">
        <v>185</v>
      </c>
      <c r="W967" s="11" t="s">
        <v>186</v>
      </c>
      <c r="X967" s="15" t="s">
        <v>291</v>
      </c>
      <c r="Y967" s="15" t="s">
        <v>292</v>
      </c>
      <c r="Z967" s="16" t="s">
        <v>3</v>
      </c>
      <c r="AA967" s="16" t="s">
        <v>3</v>
      </c>
      <c r="AB967" s="16" t="s">
        <v>3</v>
      </c>
      <c r="AC967" s="16" t="s">
        <v>3</v>
      </c>
      <c r="AD967" s="15" t="s">
        <v>3</v>
      </c>
      <c r="AE967" s="15" t="s">
        <v>3</v>
      </c>
      <c r="AF967" s="16" t="s">
        <v>3</v>
      </c>
      <c r="AG967" s="16" t="s">
        <v>3</v>
      </c>
      <c r="AH967" s="16" t="s">
        <v>3</v>
      </c>
      <c r="AI967" s="16" t="s">
        <v>3</v>
      </c>
      <c r="AJ967" s="15" t="s">
        <v>3</v>
      </c>
      <c r="AK967" s="15" t="s">
        <v>3</v>
      </c>
      <c r="AL967" s="16" t="s">
        <v>3</v>
      </c>
      <c r="AM967" s="16" t="s">
        <v>3</v>
      </c>
      <c r="AN967" s="16" t="s">
        <v>3</v>
      </c>
      <c r="AO967" s="16" t="s">
        <v>3</v>
      </c>
      <c r="AP967" s="16" t="s">
        <v>189</v>
      </c>
      <c r="AQ967" s="16" t="s">
        <v>3</v>
      </c>
      <c r="AR967" s="16" t="s">
        <v>3</v>
      </c>
      <c r="AS967" s="16" t="s">
        <v>3</v>
      </c>
      <c r="AT967" s="16" t="s">
        <v>3</v>
      </c>
      <c r="AU967" s="11" t="s">
        <v>3</v>
      </c>
      <c r="AV967" s="11" t="s">
        <v>3</v>
      </c>
      <c r="AW967" s="11" t="s">
        <v>3</v>
      </c>
      <c r="AX967" s="17" t="str">
        <f>VLOOKUP(G967,'[1]JDA data'!$D:$E,2,0)</f>
        <v>TGA362</v>
      </c>
      <c r="AY967" s="17" t="b">
        <f t="shared" si="71"/>
        <v>1</v>
      </c>
      <c r="AZ967" s="17" t="str">
        <f t="shared" si="72"/>
        <v>PPGT</v>
      </c>
    </row>
    <row r="968" spans="1:52" s="18" customFormat="1" ht="16.5" customHeight="1" x14ac:dyDescent="0.35">
      <c r="A968" s="8" t="str">
        <f>IF(N968="","-",IFERROR(VLOOKUP(N968,'[1]All Route Non-Bailment V76'!$A:$H,5,0),VLOOKUP(N968,'[1]TTVT AAT PxP Bailment EDC V76'!$A:$H,5,0)))</f>
        <v>Non Bailment</v>
      </c>
      <c r="B968" s="9" t="str">
        <f t="shared" si="70"/>
        <v>Completed</v>
      </c>
      <c r="C968" s="10">
        <f t="shared" si="73"/>
        <v>967</v>
      </c>
      <c r="D968" s="11" t="s">
        <v>190</v>
      </c>
      <c r="E968" s="12" t="s">
        <v>44</v>
      </c>
      <c r="F968" s="11" t="s">
        <v>0</v>
      </c>
      <c r="G968" s="11">
        <v>4420365</v>
      </c>
      <c r="H968" s="13" t="str">
        <f>IF(N968="","-",IFERROR(VLOOKUP(N968,'[1]All Route Non-Bailment V76'!$A:$H,7,0),VLOOKUP(N968,'[1]TTVT AAT PxP Bailment EDC V76'!$A:$H,7,0)))</f>
        <v>One way</v>
      </c>
      <c r="I968" s="11" t="s">
        <v>45</v>
      </c>
      <c r="J968" s="12">
        <f t="shared" si="69"/>
        <v>45272</v>
      </c>
      <c r="K968" s="12">
        <v>45272</v>
      </c>
      <c r="L968" s="12">
        <v>45272</v>
      </c>
      <c r="M968" s="12" t="s">
        <v>3</v>
      </c>
      <c r="N968" s="11" t="s">
        <v>448</v>
      </c>
      <c r="O968" s="13" t="str">
        <f>IF(N968="","-",IFERROR(VLOOKUP(N968,'[1]All Route Non-Bailment V76'!$A:$H,6,0),VLOOKUP(N968,'[1]TTVT AAT PxP Bailment EDC V76'!$A:$H,6,0)))</f>
        <v>6 - 10</v>
      </c>
      <c r="P968" s="11">
        <v>1</v>
      </c>
      <c r="Q968" s="11" t="s">
        <v>3</v>
      </c>
      <c r="R968" s="11" t="s">
        <v>3</v>
      </c>
      <c r="S968" s="13" t="str">
        <f>IF(N968="","-",IFERROR(VLOOKUP(N968,'[1]All Route Non-Bailment V76'!$A:$AF,32,0),VLOOKUP(N968,'[1]TTVT AAT PxP Bailment EDC V76'!$A:$AC,29,0)))</f>
        <v>6W</v>
      </c>
      <c r="T968" s="11" t="s">
        <v>48</v>
      </c>
      <c r="U968" s="11" t="s">
        <v>272</v>
      </c>
      <c r="V968" s="14" t="s">
        <v>273</v>
      </c>
      <c r="W968" s="11" t="s">
        <v>274</v>
      </c>
      <c r="X968" s="15" t="s">
        <v>291</v>
      </c>
      <c r="Y968" s="15" t="s">
        <v>292</v>
      </c>
      <c r="Z968" s="16" t="s">
        <v>3</v>
      </c>
      <c r="AA968" s="16" t="s">
        <v>3</v>
      </c>
      <c r="AB968" s="16" t="s">
        <v>3</v>
      </c>
      <c r="AC968" s="16" t="s">
        <v>3</v>
      </c>
      <c r="AD968" s="15" t="s">
        <v>3</v>
      </c>
      <c r="AE968" s="15" t="s">
        <v>3</v>
      </c>
      <c r="AF968" s="16" t="s">
        <v>3</v>
      </c>
      <c r="AG968" s="16" t="s">
        <v>3</v>
      </c>
      <c r="AH968" s="16" t="s">
        <v>3</v>
      </c>
      <c r="AI968" s="16" t="s">
        <v>3</v>
      </c>
      <c r="AJ968" s="15" t="s">
        <v>3</v>
      </c>
      <c r="AK968" s="15" t="s">
        <v>3</v>
      </c>
      <c r="AL968" s="16" t="s">
        <v>3</v>
      </c>
      <c r="AM968" s="16" t="s">
        <v>3</v>
      </c>
      <c r="AN968" s="16" t="s">
        <v>3</v>
      </c>
      <c r="AO968" s="16" t="s">
        <v>3</v>
      </c>
      <c r="AP968" s="16" t="s">
        <v>189</v>
      </c>
      <c r="AQ968" s="16" t="s">
        <v>3</v>
      </c>
      <c r="AR968" s="16" t="s">
        <v>3</v>
      </c>
      <c r="AS968" s="16" t="s">
        <v>3</v>
      </c>
      <c r="AT968" s="16" t="s">
        <v>3</v>
      </c>
      <c r="AU968" s="11" t="s">
        <v>3</v>
      </c>
      <c r="AV968" s="11" t="s">
        <v>3</v>
      </c>
      <c r="AW968" s="11" t="s">
        <v>3</v>
      </c>
      <c r="AX968" s="17" t="str">
        <f>VLOOKUP(G968,'[1]JDA data'!$D:$E,2,0)</f>
        <v>TGA362</v>
      </c>
      <c r="AY968" s="17" t="b">
        <f t="shared" si="71"/>
        <v>1</v>
      </c>
      <c r="AZ968" s="17" t="str">
        <f t="shared" si="72"/>
        <v>SPL</v>
      </c>
    </row>
    <row r="969" spans="1:52" s="18" customFormat="1" ht="16.5" customHeight="1" x14ac:dyDescent="0.35">
      <c r="A969" s="8" t="str">
        <f>IF(N969="","-",IFERROR(VLOOKUP(N969,'[1]All Route Non-Bailment V76'!$A:$H,5,0),VLOOKUP(N969,'[1]TTVT AAT PxP Bailment EDC V76'!$A:$H,5,0)))</f>
        <v>Non Bailment</v>
      </c>
      <c r="B969" s="9" t="str">
        <f t="shared" si="70"/>
        <v>Completed</v>
      </c>
      <c r="C969" s="10">
        <f t="shared" si="73"/>
        <v>968</v>
      </c>
      <c r="D969" s="11" t="s">
        <v>194</v>
      </c>
      <c r="E969" s="12" t="s">
        <v>44</v>
      </c>
      <c r="F969" s="11" t="s">
        <v>0</v>
      </c>
      <c r="G969" s="11">
        <v>4420366</v>
      </c>
      <c r="H969" s="13" t="str">
        <f>IF(N969="","-",IFERROR(VLOOKUP(N969,'[1]All Route Non-Bailment V76'!$A:$H,7,0),VLOOKUP(N969,'[1]TTVT AAT PxP Bailment EDC V76'!$A:$H,7,0)))</f>
        <v>One way</v>
      </c>
      <c r="I969" s="11" t="s">
        <v>45</v>
      </c>
      <c r="J969" s="12">
        <f t="shared" si="69"/>
        <v>45272</v>
      </c>
      <c r="K969" s="12">
        <v>45272</v>
      </c>
      <c r="L969" s="12">
        <v>45272</v>
      </c>
      <c r="M969" s="12" t="s">
        <v>3</v>
      </c>
      <c r="N969" s="11" t="s">
        <v>448</v>
      </c>
      <c r="O969" s="13" t="str">
        <f>IF(N969="","-",IFERROR(VLOOKUP(N969,'[1]All Route Non-Bailment V76'!$A:$H,6,0),VLOOKUP(N969,'[1]TTVT AAT PxP Bailment EDC V76'!$A:$H,6,0)))</f>
        <v>6 - 10</v>
      </c>
      <c r="P969" s="11">
        <v>1</v>
      </c>
      <c r="Q969" s="11" t="s">
        <v>3</v>
      </c>
      <c r="R969" s="11" t="s">
        <v>3</v>
      </c>
      <c r="S969" s="13" t="str">
        <f>IF(N969="","-",IFERROR(VLOOKUP(N969,'[1]All Route Non-Bailment V76'!$A:$AF,32,0),VLOOKUP(N969,'[1]TTVT AAT PxP Bailment EDC V76'!$A:$AC,29,0)))</f>
        <v>6W</v>
      </c>
      <c r="T969" s="11" t="s">
        <v>48</v>
      </c>
      <c r="U969" s="11" t="s">
        <v>374</v>
      </c>
      <c r="V969" s="14" t="s">
        <v>375</v>
      </c>
      <c r="W969" s="11" t="s">
        <v>376</v>
      </c>
      <c r="X969" s="15" t="s">
        <v>291</v>
      </c>
      <c r="Y969" s="15" t="s">
        <v>292</v>
      </c>
      <c r="Z969" s="16" t="s">
        <v>3</v>
      </c>
      <c r="AA969" s="16" t="s">
        <v>3</v>
      </c>
      <c r="AB969" s="16" t="s">
        <v>3</v>
      </c>
      <c r="AC969" s="16" t="s">
        <v>3</v>
      </c>
      <c r="AD969" s="15" t="s">
        <v>3</v>
      </c>
      <c r="AE969" s="15" t="s">
        <v>3</v>
      </c>
      <c r="AF969" s="16" t="s">
        <v>3</v>
      </c>
      <c r="AG969" s="16" t="s">
        <v>3</v>
      </c>
      <c r="AH969" s="16" t="s">
        <v>3</v>
      </c>
      <c r="AI969" s="16" t="s">
        <v>3</v>
      </c>
      <c r="AJ969" s="15" t="s">
        <v>3</v>
      </c>
      <c r="AK969" s="15" t="s">
        <v>3</v>
      </c>
      <c r="AL969" s="16" t="s">
        <v>3</v>
      </c>
      <c r="AM969" s="16" t="s">
        <v>3</v>
      </c>
      <c r="AN969" s="16" t="s">
        <v>3</v>
      </c>
      <c r="AO969" s="16" t="s">
        <v>3</v>
      </c>
      <c r="AP969" s="16" t="s">
        <v>189</v>
      </c>
      <c r="AQ969" s="16" t="s">
        <v>3</v>
      </c>
      <c r="AR969" s="16" t="s">
        <v>3</v>
      </c>
      <c r="AS969" s="16" t="s">
        <v>3</v>
      </c>
      <c r="AT969" s="16" t="s">
        <v>3</v>
      </c>
      <c r="AU969" s="11" t="s">
        <v>3</v>
      </c>
      <c r="AV969" s="11" t="s">
        <v>3</v>
      </c>
      <c r="AW969" s="11" t="s">
        <v>3</v>
      </c>
      <c r="AX969" s="17" t="str">
        <f>VLOOKUP(G969,'[1]JDA data'!$D:$E,2,0)</f>
        <v>TGA362</v>
      </c>
      <c r="AY969" s="17" t="b">
        <f t="shared" si="71"/>
        <v>1</v>
      </c>
      <c r="AZ969" s="17" t="str">
        <f t="shared" si="72"/>
        <v>SBA</v>
      </c>
    </row>
    <row r="970" spans="1:52" s="18" customFormat="1" ht="16.5" customHeight="1" x14ac:dyDescent="0.35">
      <c r="A970" s="8" t="str">
        <f>IF(N970="","-",IFERROR(VLOOKUP(N970,'[1]All Route Non-Bailment V76'!$A:$H,5,0),VLOOKUP(N970,'[1]TTVT AAT PxP Bailment EDC V76'!$A:$H,5,0)))</f>
        <v>Non Bailment</v>
      </c>
      <c r="B970" s="9" t="str">
        <f t="shared" si="70"/>
        <v>Completed</v>
      </c>
      <c r="C970" s="10">
        <f t="shared" si="73"/>
        <v>969</v>
      </c>
      <c r="D970" s="11" t="s">
        <v>182</v>
      </c>
      <c r="E970" s="12" t="s">
        <v>44</v>
      </c>
      <c r="F970" s="11" t="s">
        <v>0</v>
      </c>
      <c r="G970" s="11">
        <v>4420367</v>
      </c>
      <c r="H970" s="13" t="str">
        <f>IF(N970="","-",IFERROR(VLOOKUP(N970,'[1]All Route Non-Bailment V76'!$A:$H,7,0),VLOOKUP(N970,'[1]TTVT AAT PxP Bailment EDC V76'!$A:$H,7,0)))</f>
        <v>One way</v>
      </c>
      <c r="I970" s="11" t="s">
        <v>45</v>
      </c>
      <c r="J970" s="12">
        <f t="shared" si="69"/>
        <v>45272</v>
      </c>
      <c r="K970" s="12">
        <v>45272</v>
      </c>
      <c r="L970" s="12">
        <v>45272</v>
      </c>
      <c r="M970" s="12" t="s">
        <v>3</v>
      </c>
      <c r="N970" s="11" t="s">
        <v>448</v>
      </c>
      <c r="O970" s="13" t="str">
        <f>IF(N970="","-",IFERROR(VLOOKUP(N970,'[1]All Route Non-Bailment V76'!$A:$H,6,0),VLOOKUP(N970,'[1]TTVT AAT PxP Bailment EDC V76'!$A:$H,6,0)))</f>
        <v>6 - 10</v>
      </c>
      <c r="P970" s="11">
        <v>1</v>
      </c>
      <c r="Q970" s="11" t="s">
        <v>3</v>
      </c>
      <c r="R970" s="11" t="s">
        <v>3</v>
      </c>
      <c r="S970" s="13" t="str">
        <f>IF(N970="","-",IFERROR(VLOOKUP(N970,'[1]All Route Non-Bailment V76'!$A:$AF,32,0),VLOOKUP(N970,'[1]TTVT AAT PxP Bailment EDC V76'!$A:$AC,29,0)))</f>
        <v>6W</v>
      </c>
      <c r="T970" s="11" t="s">
        <v>48</v>
      </c>
      <c r="U970" s="11" t="s">
        <v>383</v>
      </c>
      <c r="V970" s="14" t="s">
        <v>384</v>
      </c>
      <c r="W970" s="11" t="s">
        <v>385</v>
      </c>
      <c r="X970" s="15" t="s">
        <v>291</v>
      </c>
      <c r="Y970" s="15" t="s">
        <v>292</v>
      </c>
      <c r="Z970" s="16" t="s">
        <v>3</v>
      </c>
      <c r="AA970" s="16" t="s">
        <v>3</v>
      </c>
      <c r="AB970" s="16" t="s">
        <v>3</v>
      </c>
      <c r="AC970" s="16" t="s">
        <v>3</v>
      </c>
      <c r="AD970" s="15" t="s">
        <v>3</v>
      </c>
      <c r="AE970" s="15" t="s">
        <v>3</v>
      </c>
      <c r="AF970" s="16" t="s">
        <v>3</v>
      </c>
      <c r="AG970" s="16" t="s">
        <v>3</v>
      </c>
      <c r="AH970" s="16" t="s">
        <v>3</v>
      </c>
      <c r="AI970" s="16" t="s">
        <v>3</v>
      </c>
      <c r="AJ970" s="15" t="s">
        <v>3</v>
      </c>
      <c r="AK970" s="15" t="s">
        <v>3</v>
      </c>
      <c r="AL970" s="16" t="s">
        <v>3</v>
      </c>
      <c r="AM970" s="16" t="s">
        <v>3</v>
      </c>
      <c r="AN970" s="16" t="s">
        <v>3</v>
      </c>
      <c r="AO970" s="16" t="s">
        <v>3</v>
      </c>
      <c r="AP970" s="16" t="s">
        <v>189</v>
      </c>
      <c r="AQ970" s="16" t="s">
        <v>3</v>
      </c>
      <c r="AR970" s="16" t="s">
        <v>3</v>
      </c>
      <c r="AS970" s="16" t="s">
        <v>3</v>
      </c>
      <c r="AT970" s="16" t="s">
        <v>3</v>
      </c>
      <c r="AU970" s="11" t="s">
        <v>3</v>
      </c>
      <c r="AV970" s="11" t="s">
        <v>3</v>
      </c>
      <c r="AW970" s="11" t="s">
        <v>3</v>
      </c>
      <c r="AX970" s="17" t="str">
        <f>VLOOKUP(G970,'[1]JDA data'!$D:$E,2,0)</f>
        <v>TGA362</v>
      </c>
      <c r="AY970" s="17" t="b">
        <f t="shared" si="71"/>
        <v>1</v>
      </c>
      <c r="AZ970" s="17" t="str">
        <f t="shared" si="72"/>
        <v>PPGT</v>
      </c>
    </row>
    <row r="971" spans="1:52" s="18" customFormat="1" ht="16.5" customHeight="1" x14ac:dyDescent="0.35">
      <c r="A971" s="8" t="str">
        <f>IF(N971="","-",IFERROR(VLOOKUP(N971,'[1]All Route Non-Bailment V76'!$A:$H,5,0),VLOOKUP(N971,'[1]TTVT AAT PxP Bailment EDC V76'!$A:$H,5,0)))</f>
        <v>Non Bailment</v>
      </c>
      <c r="B971" s="9" t="str">
        <f t="shared" si="70"/>
        <v>Completed</v>
      </c>
      <c r="C971" s="10">
        <f t="shared" si="73"/>
        <v>970</v>
      </c>
      <c r="D971" s="11" t="s">
        <v>190</v>
      </c>
      <c r="E971" s="12" t="s">
        <v>44</v>
      </c>
      <c r="F971" s="11" t="s">
        <v>0</v>
      </c>
      <c r="G971" s="11">
        <v>4420368</v>
      </c>
      <c r="H971" s="13" t="str">
        <f>IF(N971="","-",IFERROR(VLOOKUP(N971,'[1]All Route Non-Bailment V76'!$A:$H,7,0),VLOOKUP(N971,'[1]TTVT AAT PxP Bailment EDC V76'!$A:$H,7,0)))</f>
        <v>One way</v>
      </c>
      <c r="I971" s="11" t="s">
        <v>45</v>
      </c>
      <c r="J971" s="12">
        <f t="shared" si="69"/>
        <v>45272</v>
      </c>
      <c r="K971" s="12">
        <v>45272</v>
      </c>
      <c r="L971" s="12">
        <v>45272</v>
      </c>
      <c r="M971" s="12" t="s">
        <v>3</v>
      </c>
      <c r="N971" s="11" t="s">
        <v>590</v>
      </c>
      <c r="O971" s="13" t="str">
        <f>IF(N971="","-",IFERROR(VLOOKUP(N971,'[1]All Route Non-Bailment V76'!$A:$H,6,0),VLOOKUP(N971,'[1]TTVT AAT PxP Bailment EDC V76'!$A:$H,6,0)))</f>
        <v>6 - 10</v>
      </c>
      <c r="P971" s="11">
        <v>1</v>
      </c>
      <c r="Q971" s="11" t="s">
        <v>3</v>
      </c>
      <c r="R971" s="11" t="s">
        <v>3</v>
      </c>
      <c r="S971" s="13" t="str">
        <f>IF(N971="","-",IFERROR(VLOOKUP(N971,'[1]All Route Non-Bailment V76'!$A:$AF,32,0),VLOOKUP(N971,'[1]TTVT AAT PxP Bailment EDC V76'!$A:$AC,29,0)))</f>
        <v>6W</v>
      </c>
      <c r="T971" s="11" t="s">
        <v>48</v>
      </c>
      <c r="U971" s="11" t="s">
        <v>266</v>
      </c>
      <c r="V971" s="14" t="s">
        <v>267</v>
      </c>
      <c r="W971" s="11" t="s">
        <v>268</v>
      </c>
      <c r="X971" s="15" t="s">
        <v>291</v>
      </c>
      <c r="Y971" s="15" t="s">
        <v>292</v>
      </c>
      <c r="Z971" s="16" t="s">
        <v>3</v>
      </c>
      <c r="AA971" s="16" t="s">
        <v>3</v>
      </c>
      <c r="AB971" s="16" t="s">
        <v>3</v>
      </c>
      <c r="AC971" s="16" t="s">
        <v>3</v>
      </c>
      <c r="AD971" s="15" t="s">
        <v>3</v>
      </c>
      <c r="AE971" s="15" t="s">
        <v>3</v>
      </c>
      <c r="AF971" s="16" t="s">
        <v>3</v>
      </c>
      <c r="AG971" s="16" t="s">
        <v>3</v>
      </c>
      <c r="AH971" s="16" t="s">
        <v>3</v>
      </c>
      <c r="AI971" s="16" t="s">
        <v>3</v>
      </c>
      <c r="AJ971" s="15" t="s">
        <v>3</v>
      </c>
      <c r="AK971" s="15" t="s">
        <v>3</v>
      </c>
      <c r="AL971" s="16" t="s">
        <v>3</v>
      </c>
      <c r="AM971" s="16" t="s">
        <v>3</v>
      </c>
      <c r="AN971" s="16" t="s">
        <v>3</v>
      </c>
      <c r="AO971" s="16" t="s">
        <v>3</v>
      </c>
      <c r="AP971" s="16" t="s">
        <v>189</v>
      </c>
      <c r="AQ971" s="16" t="s">
        <v>3</v>
      </c>
      <c r="AR971" s="16" t="s">
        <v>3</v>
      </c>
      <c r="AS971" s="16" t="s">
        <v>3</v>
      </c>
      <c r="AT971" s="16" t="s">
        <v>3</v>
      </c>
      <c r="AU971" s="11" t="s">
        <v>3</v>
      </c>
      <c r="AV971" s="11" t="s">
        <v>3</v>
      </c>
      <c r="AW971" s="11" t="s">
        <v>3</v>
      </c>
      <c r="AX971" s="17" t="str">
        <f>VLOOKUP(G971,'[1]JDA data'!$D:$E,2,0)</f>
        <v>TGA364</v>
      </c>
      <c r="AY971" s="17" t="b">
        <f t="shared" si="71"/>
        <v>1</v>
      </c>
      <c r="AZ971" s="17" t="str">
        <f t="shared" si="72"/>
        <v>SPL</v>
      </c>
    </row>
    <row r="972" spans="1:52" s="18" customFormat="1" ht="16.5" customHeight="1" x14ac:dyDescent="0.35">
      <c r="A972" s="8" t="str">
        <f>IF(N972="","-",IFERROR(VLOOKUP(N972,'[1]All Route Non-Bailment V76'!$A:$H,5,0),VLOOKUP(N972,'[1]TTVT AAT PxP Bailment EDC V76'!$A:$H,5,0)))</f>
        <v>Non Bailment</v>
      </c>
      <c r="B972" s="9" t="str">
        <f t="shared" si="70"/>
        <v>Completed</v>
      </c>
      <c r="C972" s="10">
        <f t="shared" si="73"/>
        <v>971</v>
      </c>
      <c r="D972" s="11" t="s">
        <v>194</v>
      </c>
      <c r="E972" s="12" t="s">
        <v>44</v>
      </c>
      <c r="F972" s="11" t="s">
        <v>0</v>
      </c>
      <c r="G972" s="11">
        <v>4420369</v>
      </c>
      <c r="H972" s="13" t="str">
        <f>IF(N972="","-",IFERROR(VLOOKUP(N972,'[1]All Route Non-Bailment V76'!$A:$H,7,0),VLOOKUP(N972,'[1]TTVT AAT PxP Bailment EDC V76'!$A:$H,7,0)))</f>
        <v>One way</v>
      </c>
      <c r="I972" s="11" t="s">
        <v>45</v>
      </c>
      <c r="J972" s="12">
        <f t="shared" si="69"/>
        <v>45272</v>
      </c>
      <c r="K972" s="12">
        <v>45272</v>
      </c>
      <c r="L972" s="12">
        <v>45272</v>
      </c>
      <c r="M972" s="12" t="s">
        <v>3</v>
      </c>
      <c r="N972" s="11" t="s">
        <v>590</v>
      </c>
      <c r="O972" s="13" t="str">
        <f>IF(N972="","-",IFERROR(VLOOKUP(N972,'[1]All Route Non-Bailment V76'!$A:$H,6,0),VLOOKUP(N972,'[1]TTVT AAT PxP Bailment EDC V76'!$A:$H,6,0)))</f>
        <v>6 - 10</v>
      </c>
      <c r="P972" s="11">
        <v>1</v>
      </c>
      <c r="Q972" s="11" t="s">
        <v>3</v>
      </c>
      <c r="R972" s="11" t="s">
        <v>3</v>
      </c>
      <c r="S972" s="13" t="str">
        <f>IF(N972="","-",IFERROR(VLOOKUP(N972,'[1]All Route Non-Bailment V76'!$A:$AF,32,0),VLOOKUP(N972,'[1]TTVT AAT PxP Bailment EDC V76'!$A:$AC,29,0)))</f>
        <v>6W</v>
      </c>
      <c r="T972" s="11" t="s">
        <v>48</v>
      </c>
      <c r="U972" s="11" t="s">
        <v>195</v>
      </c>
      <c r="V972" s="14" t="s">
        <v>196</v>
      </c>
      <c r="W972" s="11" t="s">
        <v>197</v>
      </c>
      <c r="X972" s="15" t="s">
        <v>291</v>
      </c>
      <c r="Y972" s="15" t="s">
        <v>292</v>
      </c>
      <c r="Z972" s="16" t="s">
        <v>3</v>
      </c>
      <c r="AA972" s="16" t="s">
        <v>3</v>
      </c>
      <c r="AB972" s="16" t="s">
        <v>3</v>
      </c>
      <c r="AC972" s="16" t="s">
        <v>3</v>
      </c>
      <c r="AD972" s="15" t="s">
        <v>3</v>
      </c>
      <c r="AE972" s="15" t="s">
        <v>3</v>
      </c>
      <c r="AF972" s="16" t="s">
        <v>3</v>
      </c>
      <c r="AG972" s="16" t="s">
        <v>3</v>
      </c>
      <c r="AH972" s="16" t="s">
        <v>3</v>
      </c>
      <c r="AI972" s="16" t="s">
        <v>3</v>
      </c>
      <c r="AJ972" s="15" t="s">
        <v>3</v>
      </c>
      <c r="AK972" s="15" t="s">
        <v>3</v>
      </c>
      <c r="AL972" s="16" t="s">
        <v>3</v>
      </c>
      <c r="AM972" s="16" t="s">
        <v>3</v>
      </c>
      <c r="AN972" s="16" t="s">
        <v>3</v>
      </c>
      <c r="AO972" s="16" t="s">
        <v>3</v>
      </c>
      <c r="AP972" s="16" t="s">
        <v>189</v>
      </c>
      <c r="AQ972" s="16" t="s">
        <v>3</v>
      </c>
      <c r="AR972" s="16" t="s">
        <v>3</v>
      </c>
      <c r="AS972" s="16" t="s">
        <v>3</v>
      </c>
      <c r="AT972" s="16" t="s">
        <v>3</v>
      </c>
      <c r="AU972" s="11" t="s">
        <v>3</v>
      </c>
      <c r="AV972" s="11" t="s">
        <v>3</v>
      </c>
      <c r="AW972" s="11" t="s">
        <v>3</v>
      </c>
      <c r="AX972" s="17" t="str">
        <f>VLOOKUP(G972,'[1]JDA data'!$D:$E,2,0)</f>
        <v>TGA364</v>
      </c>
      <c r="AY972" s="17" t="b">
        <f t="shared" si="71"/>
        <v>1</v>
      </c>
      <c r="AZ972" s="17" t="str">
        <f t="shared" si="72"/>
        <v>SBA</v>
      </c>
    </row>
    <row r="973" spans="1:52" s="18" customFormat="1" ht="16.5" customHeight="1" x14ac:dyDescent="0.35">
      <c r="A973" s="8" t="str">
        <f>IF(N973="","-",IFERROR(VLOOKUP(N973,'[1]All Route Non-Bailment V76'!$A:$H,5,0),VLOOKUP(N973,'[1]TTVT AAT PxP Bailment EDC V76'!$A:$H,5,0)))</f>
        <v>Non Bailment</v>
      </c>
      <c r="B973" s="9" t="str">
        <f t="shared" si="70"/>
        <v>Completed</v>
      </c>
      <c r="C973" s="10">
        <f t="shared" si="73"/>
        <v>972</v>
      </c>
      <c r="D973" s="11" t="s">
        <v>182</v>
      </c>
      <c r="E973" s="12" t="s">
        <v>44</v>
      </c>
      <c r="F973" s="11" t="s">
        <v>0</v>
      </c>
      <c r="G973" s="11">
        <v>4420370</v>
      </c>
      <c r="H973" s="13" t="str">
        <f>IF(N973="","-",IFERROR(VLOOKUP(N973,'[1]All Route Non-Bailment V76'!$A:$H,7,0),VLOOKUP(N973,'[1]TTVT AAT PxP Bailment EDC V76'!$A:$H,7,0)))</f>
        <v>One way</v>
      </c>
      <c r="I973" s="11" t="s">
        <v>45</v>
      </c>
      <c r="J973" s="12">
        <f t="shared" si="69"/>
        <v>45272</v>
      </c>
      <c r="K973" s="12">
        <v>45272</v>
      </c>
      <c r="L973" s="12">
        <v>45272</v>
      </c>
      <c r="M973" s="12" t="s">
        <v>3</v>
      </c>
      <c r="N973" s="11" t="s">
        <v>590</v>
      </c>
      <c r="O973" s="13" t="str">
        <f>IF(N973="","-",IFERROR(VLOOKUP(N973,'[1]All Route Non-Bailment V76'!$A:$H,6,0),VLOOKUP(N973,'[1]TTVT AAT PxP Bailment EDC V76'!$A:$H,6,0)))</f>
        <v>6 - 10</v>
      </c>
      <c r="P973" s="11">
        <v>1</v>
      </c>
      <c r="Q973" s="11" t="s">
        <v>3</v>
      </c>
      <c r="R973" s="11" t="s">
        <v>3</v>
      </c>
      <c r="S973" s="13" t="str">
        <f>IF(N973="","-",IFERROR(VLOOKUP(N973,'[1]All Route Non-Bailment V76'!$A:$AF,32,0),VLOOKUP(N973,'[1]TTVT AAT PxP Bailment EDC V76'!$A:$AC,29,0)))</f>
        <v>6W</v>
      </c>
      <c r="T973" s="11" t="s">
        <v>48</v>
      </c>
      <c r="U973" s="11" t="s">
        <v>233</v>
      </c>
      <c r="V973" s="14" t="s">
        <v>234</v>
      </c>
      <c r="W973" s="11" t="s">
        <v>235</v>
      </c>
      <c r="X973" s="15" t="s">
        <v>291</v>
      </c>
      <c r="Y973" s="15" t="s">
        <v>292</v>
      </c>
      <c r="Z973" s="16" t="s">
        <v>3</v>
      </c>
      <c r="AA973" s="16" t="s">
        <v>3</v>
      </c>
      <c r="AB973" s="16" t="s">
        <v>3</v>
      </c>
      <c r="AC973" s="16" t="s">
        <v>3</v>
      </c>
      <c r="AD973" s="15" t="s">
        <v>3</v>
      </c>
      <c r="AE973" s="15" t="s">
        <v>3</v>
      </c>
      <c r="AF973" s="16" t="s">
        <v>3</v>
      </c>
      <c r="AG973" s="16" t="s">
        <v>3</v>
      </c>
      <c r="AH973" s="16" t="s">
        <v>3</v>
      </c>
      <c r="AI973" s="16" t="s">
        <v>3</v>
      </c>
      <c r="AJ973" s="15" t="s">
        <v>3</v>
      </c>
      <c r="AK973" s="15" t="s">
        <v>3</v>
      </c>
      <c r="AL973" s="16" t="s">
        <v>3</v>
      </c>
      <c r="AM973" s="16" t="s">
        <v>3</v>
      </c>
      <c r="AN973" s="16" t="s">
        <v>3</v>
      </c>
      <c r="AO973" s="16" t="s">
        <v>3</v>
      </c>
      <c r="AP973" s="16" t="s">
        <v>189</v>
      </c>
      <c r="AQ973" s="16" t="s">
        <v>3</v>
      </c>
      <c r="AR973" s="16" t="s">
        <v>3</v>
      </c>
      <c r="AS973" s="16" t="s">
        <v>3</v>
      </c>
      <c r="AT973" s="16" t="s">
        <v>3</v>
      </c>
      <c r="AU973" s="11" t="s">
        <v>3</v>
      </c>
      <c r="AV973" s="11" t="s">
        <v>3</v>
      </c>
      <c r="AW973" s="11" t="s">
        <v>3</v>
      </c>
      <c r="AX973" s="17" t="str">
        <f>VLOOKUP(G973,'[1]JDA data'!$D:$E,2,0)</f>
        <v>TGA364</v>
      </c>
      <c r="AY973" s="17" t="b">
        <f t="shared" si="71"/>
        <v>1</v>
      </c>
      <c r="AZ973" s="17" t="str">
        <f t="shared" si="72"/>
        <v>PPGT</v>
      </c>
    </row>
    <row r="974" spans="1:52" s="18" customFormat="1" ht="16.5" customHeight="1" x14ac:dyDescent="0.35">
      <c r="A974" s="8" t="str">
        <f>IF(N974="","-",IFERROR(VLOOKUP(N974,'[1]All Route Non-Bailment V76'!$A:$H,5,0),VLOOKUP(N974,'[1]TTVT AAT PxP Bailment EDC V76'!$A:$H,5,0)))</f>
        <v>Non Bailment</v>
      </c>
      <c r="B974" s="9" t="str">
        <f t="shared" si="70"/>
        <v>Completed</v>
      </c>
      <c r="C974" s="10">
        <f t="shared" si="73"/>
        <v>973</v>
      </c>
      <c r="D974" s="11" t="s">
        <v>182</v>
      </c>
      <c r="E974" s="12" t="s">
        <v>44</v>
      </c>
      <c r="F974" s="11" t="s">
        <v>0</v>
      </c>
      <c r="G974" s="11">
        <v>4420371</v>
      </c>
      <c r="H974" s="13" t="str">
        <f>IF(N974="","-",IFERROR(VLOOKUP(N974,'[1]All Route Non-Bailment V76'!$A:$H,7,0),VLOOKUP(N974,'[1]TTVT AAT PxP Bailment EDC V76'!$A:$H,7,0)))</f>
        <v>One way</v>
      </c>
      <c r="I974" s="11" t="s">
        <v>45</v>
      </c>
      <c r="J974" s="12">
        <f t="shared" si="69"/>
        <v>45272</v>
      </c>
      <c r="K974" s="12">
        <v>45272</v>
      </c>
      <c r="L974" s="12">
        <v>45272</v>
      </c>
      <c r="M974" s="12" t="s">
        <v>3</v>
      </c>
      <c r="N974" s="11" t="s">
        <v>590</v>
      </c>
      <c r="O974" s="13" t="str">
        <f>IF(N974="","-",IFERROR(VLOOKUP(N974,'[1]All Route Non-Bailment V76'!$A:$H,6,0),VLOOKUP(N974,'[1]TTVT AAT PxP Bailment EDC V76'!$A:$H,6,0)))</f>
        <v>6 - 10</v>
      </c>
      <c r="P974" s="11">
        <v>1</v>
      </c>
      <c r="Q974" s="11" t="s">
        <v>3</v>
      </c>
      <c r="R974" s="11" t="s">
        <v>3</v>
      </c>
      <c r="S974" s="13" t="str">
        <f>IF(N974="","-",IFERROR(VLOOKUP(N974,'[1]All Route Non-Bailment V76'!$A:$AF,32,0),VLOOKUP(N974,'[1]TTVT AAT PxP Bailment EDC V76'!$A:$AC,29,0)))</f>
        <v>6W</v>
      </c>
      <c r="T974" s="11" t="s">
        <v>48</v>
      </c>
      <c r="U974" s="11" t="s">
        <v>233</v>
      </c>
      <c r="V974" s="14" t="s">
        <v>234</v>
      </c>
      <c r="W974" s="11" t="s">
        <v>235</v>
      </c>
      <c r="X974" s="15" t="s">
        <v>291</v>
      </c>
      <c r="Y974" s="15" t="s">
        <v>292</v>
      </c>
      <c r="Z974" s="16" t="s">
        <v>3</v>
      </c>
      <c r="AA974" s="16" t="s">
        <v>3</v>
      </c>
      <c r="AB974" s="16" t="s">
        <v>3</v>
      </c>
      <c r="AC974" s="16" t="s">
        <v>3</v>
      </c>
      <c r="AD974" s="15" t="s">
        <v>3</v>
      </c>
      <c r="AE974" s="15" t="s">
        <v>3</v>
      </c>
      <c r="AF974" s="16" t="s">
        <v>3</v>
      </c>
      <c r="AG974" s="16" t="s">
        <v>3</v>
      </c>
      <c r="AH974" s="16" t="s">
        <v>3</v>
      </c>
      <c r="AI974" s="16" t="s">
        <v>3</v>
      </c>
      <c r="AJ974" s="15" t="s">
        <v>3</v>
      </c>
      <c r="AK974" s="15" t="s">
        <v>3</v>
      </c>
      <c r="AL974" s="16" t="s">
        <v>3</v>
      </c>
      <c r="AM974" s="16" t="s">
        <v>3</v>
      </c>
      <c r="AN974" s="16" t="s">
        <v>3</v>
      </c>
      <c r="AO974" s="16" t="s">
        <v>3</v>
      </c>
      <c r="AP974" s="16" t="s">
        <v>189</v>
      </c>
      <c r="AQ974" s="16" t="s">
        <v>3</v>
      </c>
      <c r="AR974" s="16" t="s">
        <v>3</v>
      </c>
      <c r="AS974" s="16" t="s">
        <v>3</v>
      </c>
      <c r="AT974" s="16" t="s">
        <v>3</v>
      </c>
      <c r="AU974" s="11" t="s">
        <v>3</v>
      </c>
      <c r="AV974" s="11" t="s">
        <v>3</v>
      </c>
      <c r="AW974" s="11" t="s">
        <v>3</v>
      </c>
      <c r="AX974" s="17" t="str">
        <f>VLOOKUP(G974,'[1]JDA data'!$D:$E,2,0)</f>
        <v>TGA364</v>
      </c>
      <c r="AY974" s="17" t="b">
        <f t="shared" si="71"/>
        <v>1</v>
      </c>
      <c r="AZ974" s="17" t="str">
        <f t="shared" si="72"/>
        <v>PPGT</v>
      </c>
    </row>
    <row r="975" spans="1:52" s="18" customFormat="1" ht="16.5" customHeight="1" x14ac:dyDescent="0.35">
      <c r="A975" s="8" t="str">
        <f>IF(N975="","-",IFERROR(VLOOKUP(N975,'[1]All Route Non-Bailment V76'!$A:$H,5,0),VLOOKUP(N975,'[1]TTVT AAT PxP Bailment EDC V76'!$A:$H,5,0)))</f>
        <v>Non Bailment</v>
      </c>
      <c r="B975" s="9" t="str">
        <f t="shared" si="70"/>
        <v>Completed</v>
      </c>
      <c r="C975" s="10">
        <f t="shared" si="73"/>
        <v>974</v>
      </c>
      <c r="D975" s="11" t="s">
        <v>190</v>
      </c>
      <c r="E975" s="12" t="s">
        <v>44</v>
      </c>
      <c r="F975" s="11" t="s">
        <v>0</v>
      </c>
      <c r="G975" s="11">
        <v>4420372</v>
      </c>
      <c r="H975" s="13" t="str">
        <f>IF(N975="","-",IFERROR(VLOOKUP(N975,'[1]All Route Non-Bailment V76'!$A:$H,7,0),VLOOKUP(N975,'[1]TTVT AAT PxP Bailment EDC V76'!$A:$H,7,0)))</f>
        <v>One way</v>
      </c>
      <c r="I975" s="11" t="s">
        <v>45</v>
      </c>
      <c r="J975" s="12">
        <f t="shared" si="69"/>
        <v>45272</v>
      </c>
      <c r="K975" s="12">
        <v>45272</v>
      </c>
      <c r="L975" s="12">
        <v>45272</v>
      </c>
      <c r="M975" s="12" t="s">
        <v>3</v>
      </c>
      <c r="N975" s="11" t="s">
        <v>590</v>
      </c>
      <c r="O975" s="13" t="str">
        <f>IF(N975="","-",IFERROR(VLOOKUP(N975,'[1]All Route Non-Bailment V76'!$A:$H,6,0),VLOOKUP(N975,'[1]TTVT AAT PxP Bailment EDC V76'!$A:$H,6,0)))</f>
        <v>6 - 10</v>
      </c>
      <c r="P975" s="11">
        <v>1</v>
      </c>
      <c r="Q975" s="11" t="s">
        <v>3</v>
      </c>
      <c r="R975" s="11" t="s">
        <v>3</v>
      </c>
      <c r="S975" s="13" t="str">
        <f>IF(N975="","-",IFERROR(VLOOKUP(N975,'[1]All Route Non-Bailment V76'!$A:$AF,32,0),VLOOKUP(N975,'[1]TTVT AAT PxP Bailment EDC V76'!$A:$AC,29,0)))</f>
        <v>6W</v>
      </c>
      <c r="T975" s="11" t="s">
        <v>48</v>
      </c>
      <c r="U975" s="11" t="s">
        <v>210</v>
      </c>
      <c r="V975" s="14" t="s">
        <v>211</v>
      </c>
      <c r="W975" s="11" t="s">
        <v>212</v>
      </c>
      <c r="X975" s="15" t="s">
        <v>291</v>
      </c>
      <c r="Y975" s="15" t="s">
        <v>292</v>
      </c>
      <c r="Z975" s="16" t="s">
        <v>3</v>
      </c>
      <c r="AA975" s="16" t="s">
        <v>3</v>
      </c>
      <c r="AB975" s="16" t="s">
        <v>3</v>
      </c>
      <c r="AC975" s="16" t="s">
        <v>3</v>
      </c>
      <c r="AD975" s="15" t="s">
        <v>3</v>
      </c>
      <c r="AE975" s="15" t="s">
        <v>3</v>
      </c>
      <c r="AF975" s="16" t="s">
        <v>3</v>
      </c>
      <c r="AG975" s="16" t="s">
        <v>3</v>
      </c>
      <c r="AH975" s="16" t="s">
        <v>3</v>
      </c>
      <c r="AI975" s="16" t="s">
        <v>3</v>
      </c>
      <c r="AJ975" s="15" t="s">
        <v>3</v>
      </c>
      <c r="AK975" s="15" t="s">
        <v>3</v>
      </c>
      <c r="AL975" s="16" t="s">
        <v>3</v>
      </c>
      <c r="AM975" s="16" t="s">
        <v>3</v>
      </c>
      <c r="AN975" s="16" t="s">
        <v>3</v>
      </c>
      <c r="AO975" s="16" t="s">
        <v>3</v>
      </c>
      <c r="AP975" s="16" t="s">
        <v>189</v>
      </c>
      <c r="AQ975" s="16" t="s">
        <v>3</v>
      </c>
      <c r="AR975" s="16" t="s">
        <v>3</v>
      </c>
      <c r="AS975" s="16" t="s">
        <v>3</v>
      </c>
      <c r="AT975" s="16" t="s">
        <v>3</v>
      </c>
      <c r="AU975" s="11" t="s">
        <v>3</v>
      </c>
      <c r="AV975" s="11" t="s">
        <v>3</v>
      </c>
      <c r="AW975" s="11" t="s">
        <v>3</v>
      </c>
      <c r="AX975" s="17" t="str">
        <f>VLOOKUP(G975,'[1]JDA data'!$D:$E,2,0)</f>
        <v>TGA364</v>
      </c>
      <c r="AY975" s="17" t="b">
        <f t="shared" si="71"/>
        <v>1</v>
      </c>
      <c r="AZ975" s="17" t="str">
        <f t="shared" si="72"/>
        <v>SPL</v>
      </c>
    </row>
    <row r="976" spans="1:52" s="18" customFormat="1" ht="16.5" customHeight="1" x14ac:dyDescent="0.35">
      <c r="A976" s="8" t="str">
        <f>IF(N976="","-",IFERROR(VLOOKUP(N976,'[1]All Route Non-Bailment V76'!$A:$H,5,0),VLOOKUP(N976,'[1]TTVT AAT PxP Bailment EDC V76'!$A:$H,5,0)))</f>
        <v>Non Bailment</v>
      </c>
      <c r="B976" s="9" t="str">
        <f t="shared" si="70"/>
        <v>Completed</v>
      </c>
      <c r="C976" s="10">
        <f t="shared" si="73"/>
        <v>975</v>
      </c>
      <c r="D976" s="11" t="s">
        <v>194</v>
      </c>
      <c r="E976" s="12" t="s">
        <v>44</v>
      </c>
      <c r="F976" s="11" t="s">
        <v>0</v>
      </c>
      <c r="G976" s="11">
        <v>4420373</v>
      </c>
      <c r="H976" s="13" t="str">
        <f>IF(N976="","-",IFERROR(VLOOKUP(N976,'[1]All Route Non-Bailment V76'!$A:$H,7,0),VLOOKUP(N976,'[1]TTVT AAT PxP Bailment EDC V76'!$A:$H,7,0)))</f>
        <v>One way</v>
      </c>
      <c r="I976" s="11" t="s">
        <v>45</v>
      </c>
      <c r="J976" s="12">
        <f t="shared" si="69"/>
        <v>45272</v>
      </c>
      <c r="K976" s="12">
        <v>45272</v>
      </c>
      <c r="L976" s="12">
        <v>45272</v>
      </c>
      <c r="M976" s="12" t="s">
        <v>3</v>
      </c>
      <c r="N976" s="11" t="s">
        <v>590</v>
      </c>
      <c r="O976" s="13" t="str">
        <f>IF(N976="","-",IFERROR(VLOOKUP(N976,'[1]All Route Non-Bailment V76'!$A:$H,6,0),VLOOKUP(N976,'[1]TTVT AAT PxP Bailment EDC V76'!$A:$H,6,0)))</f>
        <v>6 - 10</v>
      </c>
      <c r="P976" s="11">
        <v>1</v>
      </c>
      <c r="Q976" s="11" t="s">
        <v>3</v>
      </c>
      <c r="R976" s="11" t="s">
        <v>3</v>
      </c>
      <c r="S976" s="13" t="str">
        <f>IF(N976="","-",IFERROR(VLOOKUP(N976,'[1]All Route Non-Bailment V76'!$A:$AF,32,0),VLOOKUP(N976,'[1]TTVT AAT PxP Bailment EDC V76'!$A:$AC,29,0)))</f>
        <v>6W</v>
      </c>
      <c r="T976" s="11" t="s">
        <v>48</v>
      </c>
      <c r="U976" s="11" t="s">
        <v>195</v>
      </c>
      <c r="V976" s="14" t="s">
        <v>196</v>
      </c>
      <c r="W976" s="11" t="s">
        <v>197</v>
      </c>
      <c r="X976" s="15" t="s">
        <v>291</v>
      </c>
      <c r="Y976" s="15" t="s">
        <v>292</v>
      </c>
      <c r="Z976" s="16" t="s">
        <v>3</v>
      </c>
      <c r="AA976" s="16" t="s">
        <v>3</v>
      </c>
      <c r="AB976" s="16" t="s">
        <v>3</v>
      </c>
      <c r="AC976" s="16" t="s">
        <v>3</v>
      </c>
      <c r="AD976" s="15" t="s">
        <v>3</v>
      </c>
      <c r="AE976" s="15" t="s">
        <v>3</v>
      </c>
      <c r="AF976" s="16" t="s">
        <v>3</v>
      </c>
      <c r="AG976" s="16" t="s">
        <v>3</v>
      </c>
      <c r="AH976" s="16" t="s">
        <v>3</v>
      </c>
      <c r="AI976" s="16" t="s">
        <v>3</v>
      </c>
      <c r="AJ976" s="15" t="s">
        <v>3</v>
      </c>
      <c r="AK976" s="15" t="s">
        <v>3</v>
      </c>
      <c r="AL976" s="16" t="s">
        <v>3</v>
      </c>
      <c r="AM976" s="16" t="s">
        <v>3</v>
      </c>
      <c r="AN976" s="16" t="s">
        <v>3</v>
      </c>
      <c r="AO976" s="16" t="s">
        <v>3</v>
      </c>
      <c r="AP976" s="16" t="s">
        <v>189</v>
      </c>
      <c r="AQ976" s="16" t="s">
        <v>3</v>
      </c>
      <c r="AR976" s="16" t="s">
        <v>3</v>
      </c>
      <c r="AS976" s="16" t="s">
        <v>3</v>
      </c>
      <c r="AT976" s="16" t="s">
        <v>3</v>
      </c>
      <c r="AU976" s="11" t="s">
        <v>3</v>
      </c>
      <c r="AV976" s="11" t="s">
        <v>3</v>
      </c>
      <c r="AW976" s="11" t="s">
        <v>3</v>
      </c>
      <c r="AX976" s="17" t="str">
        <f>VLOOKUP(G976,'[1]JDA data'!$D:$E,2,0)</f>
        <v>TGA364</v>
      </c>
      <c r="AY976" s="17" t="b">
        <f t="shared" si="71"/>
        <v>1</v>
      </c>
      <c r="AZ976" s="17" t="str">
        <f t="shared" si="72"/>
        <v>SBA</v>
      </c>
    </row>
    <row r="977" spans="1:52" s="18" customFormat="1" ht="16.5" customHeight="1" x14ac:dyDescent="0.35">
      <c r="A977" s="8" t="str">
        <f>IF(N977="","-",IFERROR(VLOOKUP(N977,'[1]All Route Non-Bailment V76'!$A:$H,5,0),VLOOKUP(N977,'[1]TTVT AAT PxP Bailment EDC V76'!$A:$H,5,0)))</f>
        <v>Non Bailment</v>
      </c>
      <c r="B977" s="9" t="str">
        <f t="shared" si="70"/>
        <v>Completed</v>
      </c>
      <c r="C977" s="10">
        <f t="shared" si="73"/>
        <v>976</v>
      </c>
      <c r="D977" s="11" t="s">
        <v>229</v>
      </c>
      <c r="E977" s="12" t="s">
        <v>44</v>
      </c>
      <c r="F977" s="11" t="s">
        <v>0</v>
      </c>
      <c r="G977" s="11">
        <v>4420374</v>
      </c>
      <c r="H977" s="13" t="str">
        <f>IF(N977="","-",IFERROR(VLOOKUP(N977,'[1]All Route Non-Bailment V76'!$A:$H,7,0),VLOOKUP(N977,'[1]TTVT AAT PxP Bailment EDC V76'!$A:$H,7,0)))</f>
        <v>One way</v>
      </c>
      <c r="I977" s="11" t="s">
        <v>45</v>
      </c>
      <c r="J977" s="12">
        <f t="shared" si="69"/>
        <v>45272</v>
      </c>
      <c r="K977" s="12">
        <v>45272</v>
      </c>
      <c r="L977" s="12">
        <v>45272</v>
      </c>
      <c r="M977" s="12" t="s">
        <v>3</v>
      </c>
      <c r="N977" s="11" t="s">
        <v>590</v>
      </c>
      <c r="O977" s="13" t="str">
        <f>IF(N977="","-",IFERROR(VLOOKUP(N977,'[1]All Route Non-Bailment V76'!$A:$H,6,0),VLOOKUP(N977,'[1]TTVT AAT PxP Bailment EDC V76'!$A:$H,6,0)))</f>
        <v>6 - 10</v>
      </c>
      <c r="P977" s="11">
        <v>1</v>
      </c>
      <c r="Q977" s="11" t="s">
        <v>3</v>
      </c>
      <c r="R977" s="11" t="s">
        <v>3</v>
      </c>
      <c r="S977" s="13" t="str">
        <f>IF(N977="","-",IFERROR(VLOOKUP(N977,'[1]All Route Non-Bailment V76'!$A:$AF,32,0),VLOOKUP(N977,'[1]TTVT AAT PxP Bailment EDC V76'!$A:$AC,29,0)))</f>
        <v>6W</v>
      </c>
      <c r="T977" s="11" t="s">
        <v>48</v>
      </c>
      <c r="U977" s="11" t="s">
        <v>230</v>
      </c>
      <c r="V977" s="14" t="s">
        <v>231</v>
      </c>
      <c r="W977" s="11" t="s">
        <v>232</v>
      </c>
      <c r="X977" s="15" t="s">
        <v>291</v>
      </c>
      <c r="Y977" s="15" t="s">
        <v>292</v>
      </c>
      <c r="Z977" s="16" t="s">
        <v>3</v>
      </c>
      <c r="AA977" s="16" t="s">
        <v>3</v>
      </c>
      <c r="AB977" s="16" t="s">
        <v>3</v>
      </c>
      <c r="AC977" s="16" t="s">
        <v>3</v>
      </c>
      <c r="AD977" s="15" t="s">
        <v>3</v>
      </c>
      <c r="AE977" s="15" t="s">
        <v>3</v>
      </c>
      <c r="AF977" s="16" t="s">
        <v>3</v>
      </c>
      <c r="AG977" s="16" t="s">
        <v>3</v>
      </c>
      <c r="AH977" s="16" t="s">
        <v>3</v>
      </c>
      <c r="AI977" s="16" t="s">
        <v>3</v>
      </c>
      <c r="AJ977" s="15" t="s">
        <v>3</v>
      </c>
      <c r="AK977" s="15" t="s">
        <v>3</v>
      </c>
      <c r="AL977" s="16" t="s">
        <v>3</v>
      </c>
      <c r="AM977" s="16" t="s">
        <v>3</v>
      </c>
      <c r="AN977" s="16" t="s">
        <v>3</v>
      </c>
      <c r="AO977" s="16" t="s">
        <v>3</v>
      </c>
      <c r="AP977" s="16" t="s">
        <v>189</v>
      </c>
      <c r="AQ977" s="16" t="s">
        <v>3</v>
      </c>
      <c r="AR977" s="16" t="s">
        <v>3</v>
      </c>
      <c r="AS977" s="16" t="s">
        <v>3</v>
      </c>
      <c r="AT977" s="16" t="s">
        <v>3</v>
      </c>
      <c r="AU977" s="11" t="s">
        <v>3</v>
      </c>
      <c r="AV977" s="11" t="s">
        <v>3</v>
      </c>
      <c r="AW977" s="11" t="s">
        <v>3</v>
      </c>
      <c r="AX977" s="17" t="str">
        <f>VLOOKUP(G977,'[1]JDA data'!$D:$E,2,0)</f>
        <v>TGA364</v>
      </c>
      <c r="AY977" s="17" t="b">
        <f t="shared" si="71"/>
        <v>1</v>
      </c>
      <c r="AZ977" s="17" t="str">
        <f t="shared" si="72"/>
        <v>RRCS</v>
      </c>
    </row>
    <row r="978" spans="1:52" s="18" customFormat="1" ht="16.5" customHeight="1" x14ac:dyDescent="0.35">
      <c r="A978" s="8" t="str">
        <f>IF(N978="","-",IFERROR(VLOOKUP(N978,'[1]All Route Non-Bailment V76'!$A:$H,5,0),VLOOKUP(N978,'[1]TTVT AAT PxP Bailment EDC V76'!$A:$H,5,0)))</f>
        <v>Non Bailment</v>
      </c>
      <c r="B978" s="9" t="str">
        <f t="shared" si="70"/>
        <v>Completed</v>
      </c>
      <c r="C978" s="10">
        <f t="shared" si="73"/>
        <v>977</v>
      </c>
      <c r="D978" s="11" t="s">
        <v>182</v>
      </c>
      <c r="E978" s="12" t="s">
        <v>44</v>
      </c>
      <c r="F978" s="11" t="s">
        <v>0</v>
      </c>
      <c r="G978" s="11">
        <v>4420375</v>
      </c>
      <c r="H978" s="13" t="str">
        <f>IF(N978="","-",IFERROR(VLOOKUP(N978,'[1]All Route Non-Bailment V76'!$A:$H,7,0),VLOOKUP(N978,'[1]TTVT AAT PxP Bailment EDC V76'!$A:$H,7,0)))</f>
        <v>One way</v>
      </c>
      <c r="I978" s="11" t="s">
        <v>45</v>
      </c>
      <c r="J978" s="12">
        <f t="shared" si="69"/>
        <v>45272</v>
      </c>
      <c r="K978" s="12">
        <v>45272</v>
      </c>
      <c r="L978" s="12">
        <v>45272</v>
      </c>
      <c r="M978" s="12" t="s">
        <v>3</v>
      </c>
      <c r="N978" s="11" t="s">
        <v>590</v>
      </c>
      <c r="O978" s="13" t="str">
        <f>IF(N978="","-",IFERROR(VLOOKUP(N978,'[1]All Route Non-Bailment V76'!$A:$H,6,0),VLOOKUP(N978,'[1]TTVT AAT PxP Bailment EDC V76'!$A:$H,6,0)))</f>
        <v>6 - 10</v>
      </c>
      <c r="P978" s="11">
        <v>1</v>
      </c>
      <c r="Q978" s="11" t="s">
        <v>3</v>
      </c>
      <c r="R978" s="11" t="s">
        <v>3</v>
      </c>
      <c r="S978" s="13" t="str">
        <f>IF(N978="","-",IFERROR(VLOOKUP(N978,'[1]All Route Non-Bailment V76'!$A:$AF,32,0),VLOOKUP(N978,'[1]TTVT AAT PxP Bailment EDC V76'!$A:$AC,29,0)))</f>
        <v>6W</v>
      </c>
      <c r="T978" s="11" t="s">
        <v>48</v>
      </c>
      <c r="U978" s="11" t="s">
        <v>223</v>
      </c>
      <c r="V978" s="14" t="s">
        <v>224</v>
      </c>
      <c r="W978" s="11" t="s">
        <v>225</v>
      </c>
      <c r="X978" s="15" t="s">
        <v>291</v>
      </c>
      <c r="Y978" s="15" t="s">
        <v>292</v>
      </c>
      <c r="Z978" s="16" t="s">
        <v>3</v>
      </c>
      <c r="AA978" s="16" t="s">
        <v>3</v>
      </c>
      <c r="AB978" s="16" t="s">
        <v>3</v>
      </c>
      <c r="AC978" s="16" t="s">
        <v>3</v>
      </c>
      <c r="AD978" s="15" t="s">
        <v>3</v>
      </c>
      <c r="AE978" s="15" t="s">
        <v>3</v>
      </c>
      <c r="AF978" s="16" t="s">
        <v>3</v>
      </c>
      <c r="AG978" s="16" t="s">
        <v>3</v>
      </c>
      <c r="AH978" s="16" t="s">
        <v>3</v>
      </c>
      <c r="AI978" s="16" t="s">
        <v>3</v>
      </c>
      <c r="AJ978" s="15" t="s">
        <v>3</v>
      </c>
      <c r="AK978" s="15" t="s">
        <v>3</v>
      </c>
      <c r="AL978" s="16" t="s">
        <v>3</v>
      </c>
      <c r="AM978" s="16" t="s">
        <v>3</v>
      </c>
      <c r="AN978" s="16" t="s">
        <v>3</v>
      </c>
      <c r="AO978" s="16" t="s">
        <v>3</v>
      </c>
      <c r="AP978" s="16" t="s">
        <v>189</v>
      </c>
      <c r="AQ978" s="16" t="s">
        <v>3</v>
      </c>
      <c r="AR978" s="16" t="s">
        <v>3</v>
      </c>
      <c r="AS978" s="16" t="s">
        <v>3</v>
      </c>
      <c r="AT978" s="16" t="s">
        <v>3</v>
      </c>
      <c r="AU978" s="11" t="s">
        <v>3</v>
      </c>
      <c r="AV978" s="11" t="s">
        <v>3</v>
      </c>
      <c r="AW978" s="11" t="s">
        <v>3</v>
      </c>
      <c r="AX978" s="17" t="str">
        <f>VLOOKUP(G978,'[1]JDA data'!$D:$E,2,0)</f>
        <v>TGA364</v>
      </c>
      <c r="AY978" s="17" t="b">
        <f t="shared" si="71"/>
        <v>1</v>
      </c>
      <c r="AZ978" s="17" t="str">
        <f t="shared" si="72"/>
        <v>PPGT</v>
      </c>
    </row>
    <row r="979" spans="1:52" s="18" customFormat="1" ht="16.5" customHeight="1" x14ac:dyDescent="0.35">
      <c r="A979" s="8" t="str">
        <f>IF(N979="","-",IFERROR(VLOOKUP(N979,'[1]All Route Non-Bailment V76'!$A:$H,5,0),VLOOKUP(N979,'[1]TTVT AAT PxP Bailment EDC V76'!$A:$H,5,0)))</f>
        <v>Non Bailment</v>
      </c>
      <c r="B979" s="9" t="str">
        <f t="shared" si="70"/>
        <v>Completed</v>
      </c>
      <c r="C979" s="10">
        <f t="shared" si="73"/>
        <v>978</v>
      </c>
      <c r="D979" s="11" t="s">
        <v>190</v>
      </c>
      <c r="E979" s="12" t="s">
        <v>44</v>
      </c>
      <c r="F979" s="11" t="s">
        <v>0</v>
      </c>
      <c r="G979" s="11">
        <v>4420376</v>
      </c>
      <c r="H979" s="13" t="str">
        <f>IF(N979="","-",IFERROR(VLOOKUP(N979,'[1]All Route Non-Bailment V76'!$A:$H,7,0),VLOOKUP(N979,'[1]TTVT AAT PxP Bailment EDC V76'!$A:$H,7,0)))</f>
        <v>One way</v>
      </c>
      <c r="I979" s="11" t="s">
        <v>45</v>
      </c>
      <c r="J979" s="12">
        <f t="shared" si="69"/>
        <v>45272</v>
      </c>
      <c r="K979" s="12">
        <v>45272</v>
      </c>
      <c r="L979" s="12">
        <v>45272</v>
      </c>
      <c r="M979" s="12" t="s">
        <v>3</v>
      </c>
      <c r="N979" s="11" t="s">
        <v>590</v>
      </c>
      <c r="O979" s="13" t="str">
        <f>IF(N979="","-",IFERROR(VLOOKUP(N979,'[1]All Route Non-Bailment V76'!$A:$H,6,0),VLOOKUP(N979,'[1]TTVT AAT PxP Bailment EDC V76'!$A:$H,6,0)))</f>
        <v>6 - 10</v>
      </c>
      <c r="P979" s="11">
        <v>1</v>
      </c>
      <c r="Q979" s="11" t="s">
        <v>3</v>
      </c>
      <c r="R979" s="11" t="s">
        <v>3</v>
      </c>
      <c r="S979" s="13" t="str">
        <f>IF(N979="","-",IFERROR(VLOOKUP(N979,'[1]All Route Non-Bailment V76'!$A:$AF,32,0),VLOOKUP(N979,'[1]TTVT AAT PxP Bailment EDC V76'!$A:$AC,29,0)))</f>
        <v>6W</v>
      </c>
      <c r="T979" s="11" t="s">
        <v>48</v>
      </c>
      <c r="U979" s="11" t="s">
        <v>236</v>
      </c>
      <c r="V979" s="14" t="s">
        <v>237</v>
      </c>
      <c r="W979" s="11" t="s">
        <v>238</v>
      </c>
      <c r="X979" s="15" t="s">
        <v>291</v>
      </c>
      <c r="Y979" s="15" t="s">
        <v>292</v>
      </c>
      <c r="Z979" s="16" t="s">
        <v>3</v>
      </c>
      <c r="AA979" s="16" t="s">
        <v>3</v>
      </c>
      <c r="AB979" s="16" t="s">
        <v>3</v>
      </c>
      <c r="AC979" s="16" t="s">
        <v>3</v>
      </c>
      <c r="AD979" s="15" t="s">
        <v>3</v>
      </c>
      <c r="AE979" s="15" t="s">
        <v>3</v>
      </c>
      <c r="AF979" s="16" t="s">
        <v>3</v>
      </c>
      <c r="AG979" s="16" t="s">
        <v>3</v>
      </c>
      <c r="AH979" s="16" t="s">
        <v>3</v>
      </c>
      <c r="AI979" s="16" t="s">
        <v>3</v>
      </c>
      <c r="AJ979" s="15" t="s">
        <v>3</v>
      </c>
      <c r="AK979" s="15" t="s">
        <v>3</v>
      </c>
      <c r="AL979" s="16" t="s">
        <v>3</v>
      </c>
      <c r="AM979" s="16" t="s">
        <v>3</v>
      </c>
      <c r="AN979" s="16" t="s">
        <v>3</v>
      </c>
      <c r="AO979" s="16" t="s">
        <v>3</v>
      </c>
      <c r="AP979" s="16" t="s">
        <v>189</v>
      </c>
      <c r="AQ979" s="16" t="s">
        <v>3</v>
      </c>
      <c r="AR979" s="16" t="s">
        <v>3</v>
      </c>
      <c r="AS979" s="16" t="s">
        <v>3</v>
      </c>
      <c r="AT979" s="16" t="s">
        <v>3</v>
      </c>
      <c r="AU979" s="11" t="s">
        <v>3</v>
      </c>
      <c r="AV979" s="11" t="s">
        <v>3</v>
      </c>
      <c r="AW979" s="11" t="s">
        <v>3</v>
      </c>
      <c r="AX979" s="17" t="str">
        <f>VLOOKUP(G979,'[1]JDA data'!$D:$E,2,0)</f>
        <v>TGA364</v>
      </c>
      <c r="AY979" s="17" t="b">
        <f t="shared" si="71"/>
        <v>1</v>
      </c>
      <c r="AZ979" s="17" t="str">
        <f t="shared" si="72"/>
        <v>SPL</v>
      </c>
    </row>
    <row r="980" spans="1:52" s="18" customFormat="1" ht="16.5" customHeight="1" x14ac:dyDescent="0.35">
      <c r="A980" s="8" t="str">
        <f>IF(N980="","-",IFERROR(VLOOKUP(N980,'[1]All Route Non-Bailment V76'!$A:$H,5,0),VLOOKUP(N980,'[1]TTVT AAT PxP Bailment EDC V76'!$A:$H,5,0)))</f>
        <v>Non Bailment</v>
      </c>
      <c r="B980" s="9" t="str">
        <f t="shared" si="70"/>
        <v>Completed</v>
      </c>
      <c r="C980" s="10">
        <f t="shared" si="73"/>
        <v>979</v>
      </c>
      <c r="D980" s="11" t="s">
        <v>182</v>
      </c>
      <c r="E980" s="12" t="s">
        <v>44</v>
      </c>
      <c r="F980" s="11" t="s">
        <v>0</v>
      </c>
      <c r="G980" s="11">
        <v>4416584</v>
      </c>
      <c r="H980" s="13" t="str">
        <f>IF(N980="","-",IFERROR(VLOOKUP(N980,'[1]All Route Non-Bailment V76'!$A:$H,7,0),VLOOKUP(N980,'[1]TTVT AAT PxP Bailment EDC V76'!$A:$H,7,0)))</f>
        <v>One way</v>
      </c>
      <c r="I980" s="11" t="s">
        <v>45</v>
      </c>
      <c r="J980" s="12">
        <f t="shared" si="69"/>
        <v>45272</v>
      </c>
      <c r="K980" s="12">
        <v>45272</v>
      </c>
      <c r="L980" s="12">
        <v>45272</v>
      </c>
      <c r="M980" s="12" t="s">
        <v>3</v>
      </c>
      <c r="N980" s="11" t="s">
        <v>528</v>
      </c>
      <c r="O980" s="13" t="str">
        <f>IF(N980="","-",IFERROR(VLOOKUP(N980,'[1]All Route Non-Bailment V76'!$A:$H,6,0),VLOOKUP(N980,'[1]TTVT AAT PxP Bailment EDC V76'!$A:$H,6,0)))</f>
        <v>6 - 10</v>
      </c>
      <c r="P980" s="11">
        <v>1</v>
      </c>
      <c r="Q980" s="11" t="s">
        <v>3</v>
      </c>
      <c r="R980" s="11" t="s">
        <v>3</v>
      </c>
      <c r="S980" s="13" t="str">
        <f>IF(N980="","-",IFERROR(VLOOKUP(N980,'[1]All Route Non-Bailment V76'!$A:$AF,32,0),VLOOKUP(N980,'[1]TTVT AAT PxP Bailment EDC V76'!$A:$AC,29,0)))</f>
        <v>6W</v>
      </c>
      <c r="T980" s="11" t="s">
        <v>48</v>
      </c>
      <c r="U980" s="11" t="s">
        <v>213</v>
      </c>
      <c r="V980" s="14" t="s">
        <v>214</v>
      </c>
      <c r="W980" s="11" t="s">
        <v>215</v>
      </c>
      <c r="X980" s="15" t="s">
        <v>311</v>
      </c>
      <c r="Y980" s="15" t="s">
        <v>312</v>
      </c>
      <c r="Z980" s="16" t="s">
        <v>3</v>
      </c>
      <c r="AA980" s="16" t="s">
        <v>3</v>
      </c>
      <c r="AB980" s="16" t="s">
        <v>3</v>
      </c>
      <c r="AC980" s="16" t="s">
        <v>3</v>
      </c>
      <c r="AD980" s="15" t="s">
        <v>3</v>
      </c>
      <c r="AE980" s="15" t="s">
        <v>3</v>
      </c>
      <c r="AF980" s="16" t="s">
        <v>3</v>
      </c>
      <c r="AG980" s="16" t="s">
        <v>3</v>
      </c>
      <c r="AH980" s="16" t="s">
        <v>3</v>
      </c>
      <c r="AI980" s="16" t="s">
        <v>3</v>
      </c>
      <c r="AJ980" s="15" t="s">
        <v>3</v>
      </c>
      <c r="AK980" s="15" t="s">
        <v>3</v>
      </c>
      <c r="AL980" s="16" t="s">
        <v>3</v>
      </c>
      <c r="AM980" s="16" t="s">
        <v>3</v>
      </c>
      <c r="AN980" s="16" t="s">
        <v>3</v>
      </c>
      <c r="AO980" s="16" t="s">
        <v>3</v>
      </c>
      <c r="AP980" s="16" t="s">
        <v>189</v>
      </c>
      <c r="AQ980" s="16" t="s">
        <v>3</v>
      </c>
      <c r="AR980" s="16" t="s">
        <v>3</v>
      </c>
      <c r="AS980" s="16" t="s">
        <v>3</v>
      </c>
      <c r="AT980" s="16" t="s">
        <v>3</v>
      </c>
      <c r="AU980" s="11" t="s">
        <v>3</v>
      </c>
      <c r="AV980" s="11" t="s">
        <v>3</v>
      </c>
      <c r="AW980" s="11" t="s">
        <v>3</v>
      </c>
      <c r="AX980" s="17" t="str">
        <f>VLOOKUP(G980,'[1]JDA data'!$D:$E,2,0)</f>
        <v>TGA469</v>
      </c>
      <c r="AY980" s="17" t="b">
        <f t="shared" si="71"/>
        <v>1</v>
      </c>
      <c r="AZ980" s="17" t="str">
        <f t="shared" si="72"/>
        <v>PPGT</v>
      </c>
    </row>
    <row r="981" spans="1:52" s="18" customFormat="1" ht="16.5" customHeight="1" x14ac:dyDescent="0.35">
      <c r="A981" s="8" t="str">
        <f>IF(N981="","-",IFERROR(VLOOKUP(N981,'[1]All Route Non-Bailment V76'!$A:$H,5,0),VLOOKUP(N981,'[1]TTVT AAT PxP Bailment EDC V76'!$A:$H,5,0)))</f>
        <v>Non Bailment</v>
      </c>
      <c r="B981" s="9" t="str">
        <f t="shared" si="70"/>
        <v>Completed</v>
      </c>
      <c r="C981" s="10">
        <f t="shared" si="73"/>
        <v>980</v>
      </c>
      <c r="D981" s="11" t="s">
        <v>190</v>
      </c>
      <c r="E981" s="12" t="s">
        <v>44</v>
      </c>
      <c r="F981" s="11" t="s">
        <v>0</v>
      </c>
      <c r="G981" s="11">
        <v>4416521</v>
      </c>
      <c r="H981" s="13" t="str">
        <f>IF(N981="","-",IFERROR(VLOOKUP(N981,'[1]All Route Non-Bailment V76'!$A:$H,7,0),VLOOKUP(N981,'[1]TTVT AAT PxP Bailment EDC V76'!$A:$H,7,0)))</f>
        <v>One way</v>
      </c>
      <c r="I981" s="11" t="s">
        <v>45</v>
      </c>
      <c r="J981" s="12">
        <f t="shared" si="69"/>
        <v>45272</v>
      </c>
      <c r="K981" s="12">
        <v>45272</v>
      </c>
      <c r="L981" s="12">
        <v>45272</v>
      </c>
      <c r="M981" s="12" t="s">
        <v>3</v>
      </c>
      <c r="N981" s="11" t="s">
        <v>381</v>
      </c>
      <c r="O981" s="13" t="str">
        <f>IF(N981="","-",IFERROR(VLOOKUP(N981,'[1]All Route Non-Bailment V76'!$A:$H,6,0),VLOOKUP(N981,'[1]TTVT AAT PxP Bailment EDC V76'!$A:$H,6,0)))</f>
        <v>6 - 10</v>
      </c>
      <c r="P981" s="11">
        <v>1</v>
      </c>
      <c r="Q981" s="11" t="s">
        <v>3</v>
      </c>
      <c r="R981" s="11" t="s">
        <v>3</v>
      </c>
      <c r="S981" s="13" t="str">
        <f>IF(N981="","-",IFERROR(VLOOKUP(N981,'[1]All Route Non-Bailment V76'!$A:$AF,32,0),VLOOKUP(N981,'[1]TTVT AAT PxP Bailment EDC V76'!$A:$AC,29,0)))</f>
        <v>6W</v>
      </c>
      <c r="T981" s="11" t="s">
        <v>48</v>
      </c>
      <c r="U981" s="11" t="s">
        <v>191</v>
      </c>
      <c r="V981" s="14" t="s">
        <v>192</v>
      </c>
      <c r="W981" s="11" t="s">
        <v>193</v>
      </c>
      <c r="X981" s="15" t="s">
        <v>311</v>
      </c>
      <c r="Y981" s="15" t="s">
        <v>312</v>
      </c>
      <c r="Z981" s="16" t="s">
        <v>3</v>
      </c>
      <c r="AA981" s="16" t="s">
        <v>3</v>
      </c>
      <c r="AB981" s="16" t="s">
        <v>3</v>
      </c>
      <c r="AC981" s="16" t="s">
        <v>3</v>
      </c>
      <c r="AD981" s="15" t="s">
        <v>3</v>
      </c>
      <c r="AE981" s="15" t="s">
        <v>3</v>
      </c>
      <c r="AF981" s="16" t="s">
        <v>3</v>
      </c>
      <c r="AG981" s="16" t="s">
        <v>3</v>
      </c>
      <c r="AH981" s="16" t="s">
        <v>3</v>
      </c>
      <c r="AI981" s="16" t="s">
        <v>3</v>
      </c>
      <c r="AJ981" s="15" t="s">
        <v>3</v>
      </c>
      <c r="AK981" s="15" t="s">
        <v>3</v>
      </c>
      <c r="AL981" s="16" t="s">
        <v>3</v>
      </c>
      <c r="AM981" s="16" t="s">
        <v>3</v>
      </c>
      <c r="AN981" s="16" t="s">
        <v>3</v>
      </c>
      <c r="AO981" s="16" t="s">
        <v>3</v>
      </c>
      <c r="AP981" s="16" t="s">
        <v>189</v>
      </c>
      <c r="AQ981" s="16" t="s">
        <v>3</v>
      </c>
      <c r="AR981" s="16" t="s">
        <v>3</v>
      </c>
      <c r="AS981" s="16" t="s">
        <v>3</v>
      </c>
      <c r="AT981" s="16" t="s">
        <v>3</v>
      </c>
      <c r="AU981" s="11" t="s">
        <v>3</v>
      </c>
      <c r="AV981" s="11" t="s">
        <v>3</v>
      </c>
      <c r="AW981" s="11" t="s">
        <v>3</v>
      </c>
      <c r="AX981" s="17" t="str">
        <f>VLOOKUP(G981,'[1]JDA data'!$D:$E,2,0)</f>
        <v>TGA468</v>
      </c>
      <c r="AY981" s="17" t="b">
        <f t="shared" si="71"/>
        <v>1</v>
      </c>
      <c r="AZ981" s="17" t="str">
        <f t="shared" si="72"/>
        <v>SPL</v>
      </c>
    </row>
    <row r="982" spans="1:52" s="18" customFormat="1" ht="16.5" customHeight="1" x14ac:dyDescent="0.35">
      <c r="A982" s="8" t="str">
        <f>IF(N982="","-",IFERROR(VLOOKUP(N982,'[1]All Route Non-Bailment V76'!$A:$H,5,0),VLOOKUP(N982,'[1]TTVT AAT PxP Bailment EDC V76'!$A:$H,5,0)))</f>
        <v>Non Bailment</v>
      </c>
      <c r="B982" s="9" t="str">
        <f t="shared" si="70"/>
        <v>Completed</v>
      </c>
      <c r="C982" s="10">
        <f t="shared" si="73"/>
        <v>981</v>
      </c>
      <c r="D982" s="11" t="s">
        <v>194</v>
      </c>
      <c r="E982" s="12" t="s">
        <v>44</v>
      </c>
      <c r="F982" s="11" t="s">
        <v>0</v>
      </c>
      <c r="G982" s="11">
        <v>4416582</v>
      </c>
      <c r="H982" s="13" t="str">
        <f>IF(N982="","-",IFERROR(VLOOKUP(N982,'[1]All Route Non-Bailment V76'!$A:$H,7,0),VLOOKUP(N982,'[1]TTVT AAT PxP Bailment EDC V76'!$A:$H,7,0)))</f>
        <v>One way</v>
      </c>
      <c r="I982" s="11" t="s">
        <v>45</v>
      </c>
      <c r="J982" s="12">
        <f t="shared" si="69"/>
        <v>45272</v>
      </c>
      <c r="K982" s="12">
        <v>45272</v>
      </c>
      <c r="L982" s="12">
        <v>45272</v>
      </c>
      <c r="M982" s="12" t="s">
        <v>3</v>
      </c>
      <c r="N982" s="11" t="s">
        <v>380</v>
      </c>
      <c r="O982" s="13" t="str">
        <f>IF(N982="","-",IFERROR(VLOOKUP(N982,'[1]All Route Non-Bailment V76'!$A:$H,6,0),VLOOKUP(N982,'[1]TTVT AAT PxP Bailment EDC V76'!$A:$H,6,0)))</f>
        <v>6 - 10</v>
      </c>
      <c r="P982" s="11">
        <v>1</v>
      </c>
      <c r="Q982" s="11" t="s">
        <v>3</v>
      </c>
      <c r="R982" s="11" t="s">
        <v>3</v>
      </c>
      <c r="S982" s="13" t="str">
        <f>IF(N982="","-",IFERROR(VLOOKUP(N982,'[1]All Route Non-Bailment V76'!$A:$AF,32,0),VLOOKUP(N982,'[1]TTVT AAT PxP Bailment EDC V76'!$A:$AC,29,0)))</f>
        <v>6W</v>
      </c>
      <c r="T982" s="11" t="s">
        <v>48</v>
      </c>
      <c r="U982" s="11" t="s">
        <v>253</v>
      </c>
      <c r="V982" s="14" t="s">
        <v>254</v>
      </c>
      <c r="W982" s="11" t="s">
        <v>255</v>
      </c>
      <c r="X982" s="15" t="s">
        <v>311</v>
      </c>
      <c r="Y982" s="15" t="s">
        <v>312</v>
      </c>
      <c r="Z982" s="16" t="s">
        <v>3</v>
      </c>
      <c r="AA982" s="16" t="s">
        <v>3</v>
      </c>
      <c r="AB982" s="16" t="s">
        <v>3</v>
      </c>
      <c r="AC982" s="16" t="s">
        <v>3</v>
      </c>
      <c r="AD982" s="15" t="s">
        <v>3</v>
      </c>
      <c r="AE982" s="15" t="s">
        <v>3</v>
      </c>
      <c r="AF982" s="16" t="s">
        <v>3</v>
      </c>
      <c r="AG982" s="16" t="s">
        <v>3</v>
      </c>
      <c r="AH982" s="16" t="s">
        <v>3</v>
      </c>
      <c r="AI982" s="16" t="s">
        <v>3</v>
      </c>
      <c r="AJ982" s="15" t="s">
        <v>3</v>
      </c>
      <c r="AK982" s="15" t="s">
        <v>3</v>
      </c>
      <c r="AL982" s="16" t="s">
        <v>3</v>
      </c>
      <c r="AM982" s="16" t="s">
        <v>3</v>
      </c>
      <c r="AN982" s="16" t="s">
        <v>3</v>
      </c>
      <c r="AO982" s="16" t="s">
        <v>3</v>
      </c>
      <c r="AP982" s="16" t="s">
        <v>189</v>
      </c>
      <c r="AQ982" s="16" t="s">
        <v>3</v>
      </c>
      <c r="AR982" s="16" t="s">
        <v>3</v>
      </c>
      <c r="AS982" s="16" t="s">
        <v>3</v>
      </c>
      <c r="AT982" s="16" t="s">
        <v>3</v>
      </c>
      <c r="AU982" s="11" t="s">
        <v>3</v>
      </c>
      <c r="AV982" s="11" t="s">
        <v>3</v>
      </c>
      <c r="AW982" s="11" t="s">
        <v>3</v>
      </c>
      <c r="AX982" s="17" t="str">
        <f>VLOOKUP(G982,'[1]JDA data'!$D:$E,2,0)</f>
        <v>TGA467</v>
      </c>
      <c r="AY982" s="17" t="b">
        <f t="shared" si="71"/>
        <v>1</v>
      </c>
      <c r="AZ982" s="17" t="str">
        <f t="shared" si="72"/>
        <v>SBA</v>
      </c>
    </row>
    <row r="983" spans="1:52" s="18" customFormat="1" ht="16.5" customHeight="1" x14ac:dyDescent="0.35">
      <c r="A983" s="8" t="str">
        <f>IF(N983="","-",IFERROR(VLOOKUP(N983,'[1]All Route Non-Bailment V76'!$A:$H,5,0),VLOOKUP(N983,'[1]TTVT AAT PxP Bailment EDC V76'!$A:$H,5,0)))</f>
        <v>Non Bailment</v>
      </c>
      <c r="B983" s="9" t="str">
        <f t="shared" si="70"/>
        <v>Completed</v>
      </c>
      <c r="C983" s="10">
        <f t="shared" si="73"/>
        <v>982</v>
      </c>
      <c r="D983" s="11" t="s">
        <v>182</v>
      </c>
      <c r="E983" s="12" t="s">
        <v>44</v>
      </c>
      <c r="F983" s="11" t="s">
        <v>0</v>
      </c>
      <c r="G983" s="11">
        <v>4420377</v>
      </c>
      <c r="H983" s="13" t="str">
        <f>IF(N983="","-",IFERROR(VLOOKUP(N983,'[1]All Route Non-Bailment V76'!$A:$H,7,0),VLOOKUP(N983,'[1]TTVT AAT PxP Bailment EDC V76'!$A:$H,7,0)))</f>
        <v>One way</v>
      </c>
      <c r="I983" s="11" t="s">
        <v>45</v>
      </c>
      <c r="J983" s="12">
        <f t="shared" si="69"/>
        <v>45272</v>
      </c>
      <c r="K983" s="12">
        <v>45272</v>
      </c>
      <c r="L983" s="12">
        <v>45272</v>
      </c>
      <c r="M983" s="12" t="s">
        <v>3</v>
      </c>
      <c r="N983" s="11" t="s">
        <v>380</v>
      </c>
      <c r="O983" s="13" t="str">
        <f>IF(N983="","-",IFERROR(VLOOKUP(N983,'[1]All Route Non-Bailment V76'!$A:$H,6,0),VLOOKUP(N983,'[1]TTVT AAT PxP Bailment EDC V76'!$A:$H,6,0)))</f>
        <v>6 - 10</v>
      </c>
      <c r="P983" s="11">
        <v>1</v>
      </c>
      <c r="Q983" s="11" t="s">
        <v>3</v>
      </c>
      <c r="R983" s="11" t="s">
        <v>3</v>
      </c>
      <c r="S983" s="13" t="str">
        <f>IF(N983="","-",IFERROR(VLOOKUP(N983,'[1]All Route Non-Bailment V76'!$A:$AF,32,0),VLOOKUP(N983,'[1]TTVT AAT PxP Bailment EDC V76'!$A:$AC,29,0)))</f>
        <v>6W</v>
      </c>
      <c r="T983" s="11" t="s">
        <v>48</v>
      </c>
      <c r="U983" s="11" t="s">
        <v>260</v>
      </c>
      <c r="V983" s="14" t="s">
        <v>261</v>
      </c>
      <c r="W983" s="11" t="s">
        <v>262</v>
      </c>
      <c r="X983" s="15" t="s">
        <v>311</v>
      </c>
      <c r="Y983" s="15" t="s">
        <v>312</v>
      </c>
      <c r="Z983" s="16" t="s">
        <v>3</v>
      </c>
      <c r="AA983" s="16" t="s">
        <v>3</v>
      </c>
      <c r="AB983" s="16" t="s">
        <v>3</v>
      </c>
      <c r="AC983" s="16" t="s">
        <v>3</v>
      </c>
      <c r="AD983" s="15" t="s">
        <v>3</v>
      </c>
      <c r="AE983" s="15" t="s">
        <v>3</v>
      </c>
      <c r="AF983" s="16" t="s">
        <v>3</v>
      </c>
      <c r="AG983" s="16" t="s">
        <v>3</v>
      </c>
      <c r="AH983" s="16" t="s">
        <v>3</v>
      </c>
      <c r="AI983" s="16" t="s">
        <v>3</v>
      </c>
      <c r="AJ983" s="15" t="s">
        <v>3</v>
      </c>
      <c r="AK983" s="15" t="s">
        <v>3</v>
      </c>
      <c r="AL983" s="16" t="s">
        <v>3</v>
      </c>
      <c r="AM983" s="16" t="s">
        <v>3</v>
      </c>
      <c r="AN983" s="16" t="s">
        <v>3</v>
      </c>
      <c r="AO983" s="16" t="s">
        <v>3</v>
      </c>
      <c r="AP983" s="16" t="s">
        <v>189</v>
      </c>
      <c r="AQ983" s="16" t="s">
        <v>3</v>
      </c>
      <c r="AR983" s="16" t="s">
        <v>3</v>
      </c>
      <c r="AS983" s="16" t="s">
        <v>3</v>
      </c>
      <c r="AT983" s="16" t="s">
        <v>3</v>
      </c>
      <c r="AU983" s="11" t="s">
        <v>3</v>
      </c>
      <c r="AV983" s="11" t="s">
        <v>3</v>
      </c>
      <c r="AW983" s="11" t="s">
        <v>3</v>
      </c>
      <c r="AX983" s="17" t="str">
        <f>VLOOKUP(G983,'[1]JDA data'!$D:$E,2,0)</f>
        <v>TGA467</v>
      </c>
      <c r="AY983" s="17" t="b">
        <f t="shared" si="71"/>
        <v>1</v>
      </c>
      <c r="AZ983" s="17" t="str">
        <f t="shared" si="72"/>
        <v>PPGT</v>
      </c>
    </row>
    <row r="984" spans="1:52" s="18" customFormat="1" ht="16.5" customHeight="1" x14ac:dyDescent="0.35">
      <c r="A984" s="8" t="str">
        <f>IF(N984="","-",IFERROR(VLOOKUP(N984,'[1]All Route Non-Bailment V76'!$A:$H,5,0),VLOOKUP(N984,'[1]TTVT AAT PxP Bailment EDC V76'!$A:$H,5,0)))</f>
        <v>Non Bailment</v>
      </c>
      <c r="B984" s="9" t="str">
        <f t="shared" si="70"/>
        <v>Completed</v>
      </c>
      <c r="C984" s="10">
        <f t="shared" si="73"/>
        <v>983</v>
      </c>
      <c r="D984" s="11" t="s">
        <v>62</v>
      </c>
      <c r="E984" s="12" t="s">
        <v>44</v>
      </c>
      <c r="F984" s="11" t="s">
        <v>0</v>
      </c>
      <c r="G984" s="11">
        <v>4420378</v>
      </c>
      <c r="H984" s="13" t="str">
        <f>IF(N984="","-",IFERROR(VLOOKUP(N984,'[1]All Route Non-Bailment V76'!$A:$H,7,0),VLOOKUP(N984,'[1]TTVT AAT PxP Bailment EDC V76'!$A:$H,7,0)))</f>
        <v>One way</v>
      </c>
      <c r="I984" s="11" t="s">
        <v>45</v>
      </c>
      <c r="J984" s="12">
        <f t="shared" si="69"/>
        <v>45272</v>
      </c>
      <c r="K984" s="12">
        <v>45272</v>
      </c>
      <c r="L984" s="12">
        <v>45272</v>
      </c>
      <c r="M984" s="12" t="s">
        <v>3</v>
      </c>
      <c r="N984" s="11" t="s">
        <v>380</v>
      </c>
      <c r="O984" s="13" t="str">
        <f>IF(N984="","-",IFERROR(VLOOKUP(N984,'[1]All Route Non-Bailment V76'!$A:$H,6,0),VLOOKUP(N984,'[1]TTVT AAT PxP Bailment EDC V76'!$A:$H,6,0)))</f>
        <v>6 - 10</v>
      </c>
      <c r="P984" s="11">
        <v>1</v>
      </c>
      <c r="Q984" s="11" t="s">
        <v>3</v>
      </c>
      <c r="R984" s="11" t="s">
        <v>3</v>
      </c>
      <c r="S984" s="13" t="str">
        <f>IF(N984="","-",IFERROR(VLOOKUP(N984,'[1]All Route Non-Bailment V76'!$A:$AF,32,0),VLOOKUP(N984,'[1]TTVT AAT PxP Bailment EDC V76'!$A:$AC,29,0)))</f>
        <v>6W</v>
      </c>
      <c r="T984" s="11" t="s">
        <v>48</v>
      </c>
      <c r="U984" s="11" t="s">
        <v>529</v>
      </c>
      <c r="V984" s="14" t="s">
        <v>530</v>
      </c>
      <c r="W984" s="11" t="s">
        <v>531</v>
      </c>
      <c r="X984" s="15" t="s">
        <v>311</v>
      </c>
      <c r="Y984" s="15" t="s">
        <v>312</v>
      </c>
      <c r="Z984" s="16" t="s">
        <v>3</v>
      </c>
      <c r="AA984" s="16" t="s">
        <v>3</v>
      </c>
      <c r="AB984" s="16" t="s">
        <v>3</v>
      </c>
      <c r="AC984" s="16" t="s">
        <v>3</v>
      </c>
      <c r="AD984" s="15" t="s">
        <v>3</v>
      </c>
      <c r="AE984" s="15" t="s">
        <v>3</v>
      </c>
      <c r="AF984" s="16" t="s">
        <v>3</v>
      </c>
      <c r="AG984" s="16" t="s">
        <v>3</v>
      </c>
      <c r="AH984" s="16" t="s">
        <v>3</v>
      </c>
      <c r="AI984" s="16" t="s">
        <v>3</v>
      </c>
      <c r="AJ984" s="15" t="s">
        <v>3</v>
      </c>
      <c r="AK984" s="15" t="s">
        <v>3</v>
      </c>
      <c r="AL984" s="16" t="s">
        <v>3</v>
      </c>
      <c r="AM984" s="16" t="s">
        <v>3</v>
      </c>
      <c r="AN984" s="16" t="s">
        <v>3</v>
      </c>
      <c r="AO984" s="16" t="s">
        <v>3</v>
      </c>
      <c r="AP984" s="16" t="s">
        <v>189</v>
      </c>
      <c r="AQ984" s="16" t="s">
        <v>3</v>
      </c>
      <c r="AR984" s="16" t="s">
        <v>3</v>
      </c>
      <c r="AS984" s="16" t="s">
        <v>3</v>
      </c>
      <c r="AT984" s="16" t="s">
        <v>3</v>
      </c>
      <c r="AU984" s="11" t="s">
        <v>3</v>
      </c>
      <c r="AV984" s="11" t="s">
        <v>3</v>
      </c>
      <c r="AW984" s="11" t="s">
        <v>3</v>
      </c>
      <c r="AX984" s="17" t="str">
        <f>VLOOKUP(G984,'[1]JDA data'!$D:$E,2,0)</f>
        <v>TGA467</v>
      </c>
      <c r="AY984" s="17" t="b">
        <f t="shared" si="71"/>
        <v>1</v>
      </c>
      <c r="AZ984" s="17" t="str">
        <f t="shared" si="72"/>
        <v>DRD</v>
      </c>
    </row>
    <row r="985" spans="1:52" s="18" customFormat="1" ht="16.5" customHeight="1" x14ac:dyDescent="0.35">
      <c r="A985" s="8" t="str">
        <f>IF(N985="","-",IFERROR(VLOOKUP(N985,'[1]All Route Non-Bailment V76'!$A:$H,5,0),VLOOKUP(N985,'[1]TTVT AAT PxP Bailment EDC V76'!$A:$H,5,0)))</f>
        <v>Non Bailment</v>
      </c>
      <c r="B985" s="9" t="str">
        <f t="shared" si="70"/>
        <v>Completed</v>
      </c>
      <c r="C985" s="10">
        <f t="shared" si="73"/>
        <v>984</v>
      </c>
      <c r="D985" s="11" t="s">
        <v>194</v>
      </c>
      <c r="E985" s="12" t="s">
        <v>44</v>
      </c>
      <c r="F985" s="11" t="s">
        <v>0</v>
      </c>
      <c r="G985" s="11">
        <v>4420379</v>
      </c>
      <c r="H985" s="13" t="str">
        <f>IF(N985="","-",IFERROR(VLOOKUP(N985,'[1]All Route Non-Bailment V76'!$A:$H,7,0),VLOOKUP(N985,'[1]TTVT AAT PxP Bailment EDC V76'!$A:$H,7,0)))</f>
        <v>One way</v>
      </c>
      <c r="I985" s="11" t="s">
        <v>45</v>
      </c>
      <c r="J985" s="12">
        <f t="shared" si="69"/>
        <v>45272</v>
      </c>
      <c r="K985" s="12">
        <v>45272</v>
      </c>
      <c r="L985" s="12">
        <v>45272</v>
      </c>
      <c r="M985" s="12" t="s">
        <v>3</v>
      </c>
      <c r="N985" s="11" t="s">
        <v>380</v>
      </c>
      <c r="O985" s="13" t="str">
        <f>IF(N985="","-",IFERROR(VLOOKUP(N985,'[1]All Route Non-Bailment V76'!$A:$H,6,0),VLOOKUP(N985,'[1]TTVT AAT PxP Bailment EDC V76'!$A:$H,6,0)))</f>
        <v>6 - 10</v>
      </c>
      <c r="P985" s="11">
        <v>1</v>
      </c>
      <c r="Q985" s="11" t="s">
        <v>3</v>
      </c>
      <c r="R985" s="11" t="s">
        <v>3</v>
      </c>
      <c r="S985" s="13" t="str">
        <f>IF(N985="","-",IFERROR(VLOOKUP(N985,'[1]All Route Non-Bailment V76'!$A:$AF,32,0),VLOOKUP(N985,'[1]TTVT AAT PxP Bailment EDC V76'!$A:$AC,29,0)))</f>
        <v>6W</v>
      </c>
      <c r="T985" s="11" t="s">
        <v>48</v>
      </c>
      <c r="U985" s="11" t="s">
        <v>374</v>
      </c>
      <c r="V985" s="14" t="s">
        <v>375</v>
      </c>
      <c r="W985" s="11" t="s">
        <v>376</v>
      </c>
      <c r="X985" s="15" t="s">
        <v>311</v>
      </c>
      <c r="Y985" s="15" t="s">
        <v>312</v>
      </c>
      <c r="Z985" s="16" t="s">
        <v>3</v>
      </c>
      <c r="AA985" s="16" t="s">
        <v>3</v>
      </c>
      <c r="AB985" s="16" t="s">
        <v>3</v>
      </c>
      <c r="AC985" s="16" t="s">
        <v>3</v>
      </c>
      <c r="AD985" s="15" t="s">
        <v>3</v>
      </c>
      <c r="AE985" s="15" t="s">
        <v>3</v>
      </c>
      <c r="AF985" s="16" t="s">
        <v>3</v>
      </c>
      <c r="AG985" s="16" t="s">
        <v>3</v>
      </c>
      <c r="AH985" s="16" t="s">
        <v>3</v>
      </c>
      <c r="AI985" s="16" t="s">
        <v>3</v>
      </c>
      <c r="AJ985" s="15" t="s">
        <v>3</v>
      </c>
      <c r="AK985" s="15" t="s">
        <v>3</v>
      </c>
      <c r="AL985" s="16" t="s">
        <v>3</v>
      </c>
      <c r="AM985" s="16" t="s">
        <v>3</v>
      </c>
      <c r="AN985" s="16" t="s">
        <v>3</v>
      </c>
      <c r="AO985" s="16" t="s">
        <v>3</v>
      </c>
      <c r="AP985" s="16" t="s">
        <v>189</v>
      </c>
      <c r="AQ985" s="16" t="s">
        <v>3</v>
      </c>
      <c r="AR985" s="16" t="s">
        <v>3</v>
      </c>
      <c r="AS985" s="16" t="s">
        <v>3</v>
      </c>
      <c r="AT985" s="16" t="s">
        <v>3</v>
      </c>
      <c r="AU985" s="11" t="s">
        <v>3</v>
      </c>
      <c r="AV985" s="11" t="s">
        <v>3</v>
      </c>
      <c r="AW985" s="11" t="s">
        <v>3</v>
      </c>
      <c r="AX985" s="17" t="str">
        <f>VLOOKUP(G985,'[1]JDA data'!$D:$E,2,0)</f>
        <v>TGA467</v>
      </c>
      <c r="AY985" s="17" t="b">
        <f t="shared" si="71"/>
        <v>1</v>
      </c>
      <c r="AZ985" s="17" t="str">
        <f t="shared" si="72"/>
        <v>SBA</v>
      </c>
    </row>
    <row r="986" spans="1:52" s="18" customFormat="1" ht="16.5" customHeight="1" x14ac:dyDescent="0.35">
      <c r="A986" s="8" t="str">
        <f>IF(N986="","-",IFERROR(VLOOKUP(N986,'[1]All Route Non-Bailment V76'!$A:$H,5,0),VLOOKUP(N986,'[1]TTVT AAT PxP Bailment EDC V76'!$A:$H,5,0)))</f>
        <v>Non Bailment</v>
      </c>
      <c r="B986" s="9" t="str">
        <f t="shared" si="70"/>
        <v>Completed</v>
      </c>
      <c r="C986" s="10">
        <f t="shared" si="73"/>
        <v>985</v>
      </c>
      <c r="D986" s="11" t="s">
        <v>182</v>
      </c>
      <c r="E986" s="12" t="s">
        <v>44</v>
      </c>
      <c r="F986" s="11" t="s">
        <v>0</v>
      </c>
      <c r="G986" s="11">
        <v>4420380</v>
      </c>
      <c r="H986" s="13" t="str">
        <f>IF(N986="","-",IFERROR(VLOOKUP(N986,'[1]All Route Non-Bailment V76'!$A:$H,7,0),VLOOKUP(N986,'[1]TTVT AAT PxP Bailment EDC V76'!$A:$H,7,0)))</f>
        <v>One way</v>
      </c>
      <c r="I986" s="11" t="s">
        <v>45</v>
      </c>
      <c r="J986" s="12">
        <f t="shared" si="69"/>
        <v>45272</v>
      </c>
      <c r="K986" s="12">
        <v>45272</v>
      </c>
      <c r="L986" s="12">
        <v>45272</v>
      </c>
      <c r="M986" s="12" t="s">
        <v>3</v>
      </c>
      <c r="N986" s="11" t="s">
        <v>380</v>
      </c>
      <c r="O986" s="13" t="str">
        <f>IF(N986="","-",IFERROR(VLOOKUP(N986,'[1]All Route Non-Bailment V76'!$A:$H,6,0),VLOOKUP(N986,'[1]TTVT AAT PxP Bailment EDC V76'!$A:$H,6,0)))</f>
        <v>6 - 10</v>
      </c>
      <c r="P986" s="11">
        <v>1</v>
      </c>
      <c r="Q986" s="11" t="s">
        <v>3</v>
      </c>
      <c r="R986" s="11" t="s">
        <v>3</v>
      </c>
      <c r="S986" s="13" t="str">
        <f>IF(N986="","-",IFERROR(VLOOKUP(N986,'[1]All Route Non-Bailment V76'!$A:$AF,32,0),VLOOKUP(N986,'[1]TTVT AAT PxP Bailment EDC V76'!$A:$AC,29,0)))</f>
        <v>6W</v>
      </c>
      <c r="T986" s="11" t="s">
        <v>48</v>
      </c>
      <c r="U986" s="11" t="s">
        <v>223</v>
      </c>
      <c r="V986" s="14" t="s">
        <v>224</v>
      </c>
      <c r="W986" s="11" t="s">
        <v>225</v>
      </c>
      <c r="X986" s="15" t="s">
        <v>311</v>
      </c>
      <c r="Y986" s="15" t="s">
        <v>312</v>
      </c>
      <c r="Z986" s="16" t="s">
        <v>3</v>
      </c>
      <c r="AA986" s="16" t="s">
        <v>3</v>
      </c>
      <c r="AB986" s="16" t="s">
        <v>3</v>
      </c>
      <c r="AC986" s="16" t="s">
        <v>3</v>
      </c>
      <c r="AD986" s="15" t="s">
        <v>3</v>
      </c>
      <c r="AE986" s="15" t="s">
        <v>3</v>
      </c>
      <c r="AF986" s="16" t="s">
        <v>3</v>
      </c>
      <c r="AG986" s="16" t="s">
        <v>3</v>
      </c>
      <c r="AH986" s="16" t="s">
        <v>3</v>
      </c>
      <c r="AI986" s="16" t="s">
        <v>3</v>
      </c>
      <c r="AJ986" s="15" t="s">
        <v>3</v>
      </c>
      <c r="AK986" s="15" t="s">
        <v>3</v>
      </c>
      <c r="AL986" s="16" t="s">
        <v>3</v>
      </c>
      <c r="AM986" s="16" t="s">
        <v>3</v>
      </c>
      <c r="AN986" s="16" t="s">
        <v>3</v>
      </c>
      <c r="AO986" s="16" t="s">
        <v>3</v>
      </c>
      <c r="AP986" s="16" t="s">
        <v>189</v>
      </c>
      <c r="AQ986" s="16" t="s">
        <v>3</v>
      </c>
      <c r="AR986" s="16" t="s">
        <v>3</v>
      </c>
      <c r="AS986" s="16" t="s">
        <v>3</v>
      </c>
      <c r="AT986" s="16" t="s">
        <v>3</v>
      </c>
      <c r="AU986" s="11" t="s">
        <v>3</v>
      </c>
      <c r="AV986" s="11" t="s">
        <v>3</v>
      </c>
      <c r="AW986" s="11" t="s">
        <v>3</v>
      </c>
      <c r="AX986" s="17" t="str">
        <f>VLOOKUP(G986,'[1]JDA data'!$D:$E,2,0)</f>
        <v>TGA467</v>
      </c>
      <c r="AY986" s="17" t="b">
        <f t="shared" si="71"/>
        <v>1</v>
      </c>
      <c r="AZ986" s="17" t="str">
        <f t="shared" si="72"/>
        <v>PPGT</v>
      </c>
    </row>
    <row r="987" spans="1:52" s="18" customFormat="1" ht="16.5" customHeight="1" x14ac:dyDescent="0.35">
      <c r="A987" s="8" t="str">
        <f>IF(N987="","-",IFERROR(VLOOKUP(N987,'[1]All Route Non-Bailment V76'!$A:$H,5,0),VLOOKUP(N987,'[1]TTVT AAT PxP Bailment EDC V76'!$A:$H,5,0)))</f>
        <v>Non Bailment</v>
      </c>
      <c r="B987" s="9" t="str">
        <f t="shared" si="70"/>
        <v>Completed</v>
      </c>
      <c r="C987" s="10">
        <f t="shared" si="73"/>
        <v>986</v>
      </c>
      <c r="D987" s="11" t="s">
        <v>190</v>
      </c>
      <c r="E987" s="12" t="s">
        <v>44</v>
      </c>
      <c r="F987" s="11" t="s">
        <v>0</v>
      </c>
      <c r="G987" s="11">
        <v>4420381</v>
      </c>
      <c r="H987" s="13" t="str">
        <f>IF(N987="","-",IFERROR(VLOOKUP(N987,'[1]All Route Non-Bailment V76'!$A:$H,7,0),VLOOKUP(N987,'[1]TTVT AAT PxP Bailment EDC V76'!$A:$H,7,0)))</f>
        <v>One way</v>
      </c>
      <c r="I987" s="11" t="s">
        <v>45</v>
      </c>
      <c r="J987" s="12">
        <f t="shared" si="69"/>
        <v>45272</v>
      </c>
      <c r="K987" s="12">
        <v>45272</v>
      </c>
      <c r="L987" s="12">
        <v>45272</v>
      </c>
      <c r="M987" s="12" t="s">
        <v>3</v>
      </c>
      <c r="N987" s="11" t="s">
        <v>380</v>
      </c>
      <c r="O987" s="13" t="str">
        <f>IF(N987="","-",IFERROR(VLOOKUP(N987,'[1]All Route Non-Bailment V76'!$A:$H,6,0),VLOOKUP(N987,'[1]TTVT AAT PxP Bailment EDC V76'!$A:$H,6,0)))</f>
        <v>6 - 10</v>
      </c>
      <c r="P987" s="11">
        <v>1</v>
      </c>
      <c r="Q987" s="11" t="s">
        <v>3</v>
      </c>
      <c r="R987" s="11" t="s">
        <v>3</v>
      </c>
      <c r="S987" s="13" t="str">
        <f>IF(N987="","-",IFERROR(VLOOKUP(N987,'[1]All Route Non-Bailment V76'!$A:$AF,32,0),VLOOKUP(N987,'[1]TTVT AAT PxP Bailment EDC V76'!$A:$AC,29,0)))</f>
        <v>6W</v>
      </c>
      <c r="T987" s="11" t="s">
        <v>48</v>
      </c>
      <c r="U987" s="11" t="s">
        <v>272</v>
      </c>
      <c r="V987" s="14" t="s">
        <v>273</v>
      </c>
      <c r="W987" s="11" t="s">
        <v>274</v>
      </c>
      <c r="X987" s="15" t="s">
        <v>311</v>
      </c>
      <c r="Y987" s="15" t="s">
        <v>312</v>
      </c>
      <c r="Z987" s="16" t="s">
        <v>3</v>
      </c>
      <c r="AA987" s="16" t="s">
        <v>3</v>
      </c>
      <c r="AB987" s="16" t="s">
        <v>3</v>
      </c>
      <c r="AC987" s="16" t="s">
        <v>3</v>
      </c>
      <c r="AD987" s="15" t="s">
        <v>3</v>
      </c>
      <c r="AE987" s="15" t="s">
        <v>3</v>
      </c>
      <c r="AF987" s="16" t="s">
        <v>3</v>
      </c>
      <c r="AG987" s="16" t="s">
        <v>3</v>
      </c>
      <c r="AH987" s="16" t="s">
        <v>3</v>
      </c>
      <c r="AI987" s="16" t="s">
        <v>3</v>
      </c>
      <c r="AJ987" s="15" t="s">
        <v>3</v>
      </c>
      <c r="AK987" s="15" t="s">
        <v>3</v>
      </c>
      <c r="AL987" s="16" t="s">
        <v>3</v>
      </c>
      <c r="AM987" s="16" t="s">
        <v>3</v>
      </c>
      <c r="AN987" s="16" t="s">
        <v>3</v>
      </c>
      <c r="AO987" s="16" t="s">
        <v>3</v>
      </c>
      <c r="AP987" s="16" t="s">
        <v>189</v>
      </c>
      <c r="AQ987" s="16" t="s">
        <v>3</v>
      </c>
      <c r="AR987" s="16" t="s">
        <v>3</v>
      </c>
      <c r="AS987" s="16" t="s">
        <v>3</v>
      </c>
      <c r="AT987" s="16" t="s">
        <v>3</v>
      </c>
      <c r="AU987" s="11" t="s">
        <v>3</v>
      </c>
      <c r="AV987" s="11" t="s">
        <v>3</v>
      </c>
      <c r="AW987" s="11" t="s">
        <v>3</v>
      </c>
      <c r="AX987" s="17" t="str">
        <f>VLOOKUP(G987,'[1]JDA data'!$D:$E,2,0)</f>
        <v>TGA467</v>
      </c>
      <c r="AY987" s="17" t="b">
        <f t="shared" si="71"/>
        <v>1</v>
      </c>
      <c r="AZ987" s="17" t="str">
        <f t="shared" si="72"/>
        <v>SPL</v>
      </c>
    </row>
    <row r="988" spans="1:52" s="18" customFormat="1" ht="16.5" customHeight="1" x14ac:dyDescent="0.35">
      <c r="A988" s="8" t="str">
        <f>IF(N988="","-",IFERROR(VLOOKUP(N988,'[1]All Route Non-Bailment V76'!$A:$H,5,0),VLOOKUP(N988,'[1]TTVT AAT PxP Bailment EDC V76'!$A:$H,5,0)))</f>
        <v>Non Bailment</v>
      </c>
      <c r="B988" s="9" t="str">
        <f t="shared" si="70"/>
        <v>Completed</v>
      </c>
      <c r="C988" s="10">
        <f t="shared" si="73"/>
        <v>987</v>
      </c>
      <c r="D988" s="11" t="s">
        <v>194</v>
      </c>
      <c r="E988" s="12" t="s">
        <v>44</v>
      </c>
      <c r="F988" s="11" t="s">
        <v>0</v>
      </c>
      <c r="G988" s="11">
        <v>4420382</v>
      </c>
      <c r="H988" s="13" t="str">
        <f>IF(N988="","-",IFERROR(VLOOKUP(N988,'[1]All Route Non-Bailment V76'!$A:$H,7,0),VLOOKUP(N988,'[1]TTVT AAT PxP Bailment EDC V76'!$A:$H,7,0)))</f>
        <v>One way</v>
      </c>
      <c r="I988" s="11" t="s">
        <v>45</v>
      </c>
      <c r="J988" s="12">
        <f t="shared" si="69"/>
        <v>45272</v>
      </c>
      <c r="K988" s="12">
        <v>45272</v>
      </c>
      <c r="L988" s="12">
        <v>45272</v>
      </c>
      <c r="M988" s="12" t="s">
        <v>3</v>
      </c>
      <c r="N988" s="11" t="s">
        <v>380</v>
      </c>
      <c r="O988" s="13" t="str">
        <f>IF(N988="","-",IFERROR(VLOOKUP(N988,'[1]All Route Non-Bailment V76'!$A:$H,6,0),VLOOKUP(N988,'[1]TTVT AAT PxP Bailment EDC V76'!$A:$H,6,0)))</f>
        <v>6 - 10</v>
      </c>
      <c r="P988" s="11">
        <v>1</v>
      </c>
      <c r="Q988" s="11" t="s">
        <v>3</v>
      </c>
      <c r="R988" s="11" t="s">
        <v>3</v>
      </c>
      <c r="S988" s="13" t="str">
        <f>IF(N988="","-",IFERROR(VLOOKUP(N988,'[1]All Route Non-Bailment V76'!$A:$AF,32,0),VLOOKUP(N988,'[1]TTVT AAT PxP Bailment EDC V76'!$A:$AC,29,0)))</f>
        <v>6W</v>
      </c>
      <c r="T988" s="11" t="s">
        <v>48</v>
      </c>
      <c r="U988" s="11" t="s">
        <v>374</v>
      </c>
      <c r="V988" s="14" t="s">
        <v>375</v>
      </c>
      <c r="W988" s="11" t="s">
        <v>376</v>
      </c>
      <c r="X988" s="15" t="s">
        <v>311</v>
      </c>
      <c r="Y988" s="15" t="s">
        <v>312</v>
      </c>
      <c r="Z988" s="16" t="s">
        <v>3</v>
      </c>
      <c r="AA988" s="16" t="s">
        <v>3</v>
      </c>
      <c r="AB988" s="16" t="s">
        <v>3</v>
      </c>
      <c r="AC988" s="16" t="s">
        <v>3</v>
      </c>
      <c r="AD988" s="15" t="s">
        <v>3</v>
      </c>
      <c r="AE988" s="15" t="s">
        <v>3</v>
      </c>
      <c r="AF988" s="16" t="s">
        <v>3</v>
      </c>
      <c r="AG988" s="16" t="s">
        <v>3</v>
      </c>
      <c r="AH988" s="16" t="s">
        <v>3</v>
      </c>
      <c r="AI988" s="16" t="s">
        <v>3</v>
      </c>
      <c r="AJ988" s="15" t="s">
        <v>3</v>
      </c>
      <c r="AK988" s="15" t="s">
        <v>3</v>
      </c>
      <c r="AL988" s="16" t="s">
        <v>3</v>
      </c>
      <c r="AM988" s="16" t="s">
        <v>3</v>
      </c>
      <c r="AN988" s="16" t="s">
        <v>3</v>
      </c>
      <c r="AO988" s="16" t="s">
        <v>3</v>
      </c>
      <c r="AP988" s="16" t="s">
        <v>189</v>
      </c>
      <c r="AQ988" s="16" t="s">
        <v>3</v>
      </c>
      <c r="AR988" s="16" t="s">
        <v>3</v>
      </c>
      <c r="AS988" s="16" t="s">
        <v>3</v>
      </c>
      <c r="AT988" s="16" t="s">
        <v>3</v>
      </c>
      <c r="AU988" s="11" t="s">
        <v>3</v>
      </c>
      <c r="AV988" s="11" t="s">
        <v>3</v>
      </c>
      <c r="AW988" s="11" t="s">
        <v>3</v>
      </c>
      <c r="AX988" s="17" t="str">
        <f>VLOOKUP(G988,'[1]JDA data'!$D:$E,2,0)</f>
        <v>TGA467</v>
      </c>
      <c r="AY988" s="17" t="b">
        <f t="shared" si="71"/>
        <v>1</v>
      </c>
      <c r="AZ988" s="17" t="str">
        <f t="shared" si="72"/>
        <v>SBA</v>
      </c>
    </row>
    <row r="989" spans="1:52" s="18" customFormat="1" ht="16.5" customHeight="1" x14ac:dyDescent="0.35">
      <c r="A989" s="8" t="str">
        <f>IF(N989="","-",IFERROR(VLOOKUP(N989,'[1]All Route Non-Bailment V76'!$A:$H,5,0),VLOOKUP(N989,'[1]TTVT AAT PxP Bailment EDC V76'!$A:$H,5,0)))</f>
        <v>Non Bailment</v>
      </c>
      <c r="B989" s="9" t="str">
        <f t="shared" si="70"/>
        <v>Completed</v>
      </c>
      <c r="C989" s="10">
        <f t="shared" si="73"/>
        <v>988</v>
      </c>
      <c r="D989" s="11" t="s">
        <v>182</v>
      </c>
      <c r="E989" s="12" t="s">
        <v>44</v>
      </c>
      <c r="F989" s="11" t="s">
        <v>0</v>
      </c>
      <c r="G989" s="11">
        <v>4420383</v>
      </c>
      <c r="H989" s="13" t="str">
        <f>IF(N989="","-",IFERROR(VLOOKUP(N989,'[1]All Route Non-Bailment V76'!$A:$H,7,0),VLOOKUP(N989,'[1]TTVT AAT PxP Bailment EDC V76'!$A:$H,7,0)))</f>
        <v>One way</v>
      </c>
      <c r="I989" s="11" t="s">
        <v>45</v>
      </c>
      <c r="J989" s="12">
        <f t="shared" si="69"/>
        <v>45272</v>
      </c>
      <c r="K989" s="12">
        <v>45272</v>
      </c>
      <c r="L989" s="12">
        <v>45272</v>
      </c>
      <c r="M989" s="12" t="s">
        <v>3</v>
      </c>
      <c r="N989" s="11" t="s">
        <v>381</v>
      </c>
      <c r="O989" s="13" t="str">
        <f>IF(N989="","-",IFERROR(VLOOKUP(N989,'[1]All Route Non-Bailment V76'!$A:$H,6,0),VLOOKUP(N989,'[1]TTVT AAT PxP Bailment EDC V76'!$A:$H,6,0)))</f>
        <v>6 - 10</v>
      </c>
      <c r="P989" s="11">
        <v>1</v>
      </c>
      <c r="Q989" s="11" t="s">
        <v>3</v>
      </c>
      <c r="R989" s="11" t="s">
        <v>3</v>
      </c>
      <c r="S989" s="13" t="str">
        <f>IF(N989="","-",IFERROR(VLOOKUP(N989,'[1]All Route Non-Bailment V76'!$A:$AF,32,0),VLOOKUP(N989,'[1]TTVT AAT PxP Bailment EDC V76'!$A:$AC,29,0)))</f>
        <v>6W</v>
      </c>
      <c r="T989" s="11" t="s">
        <v>48</v>
      </c>
      <c r="U989" s="11" t="s">
        <v>275</v>
      </c>
      <c r="V989" s="14" t="s">
        <v>276</v>
      </c>
      <c r="W989" s="11" t="s">
        <v>277</v>
      </c>
      <c r="X989" s="15" t="s">
        <v>311</v>
      </c>
      <c r="Y989" s="15" t="s">
        <v>312</v>
      </c>
      <c r="Z989" s="16" t="s">
        <v>3</v>
      </c>
      <c r="AA989" s="16" t="s">
        <v>3</v>
      </c>
      <c r="AB989" s="16" t="s">
        <v>3</v>
      </c>
      <c r="AC989" s="16" t="s">
        <v>3</v>
      </c>
      <c r="AD989" s="15" t="s">
        <v>3</v>
      </c>
      <c r="AE989" s="15" t="s">
        <v>3</v>
      </c>
      <c r="AF989" s="16" t="s">
        <v>3</v>
      </c>
      <c r="AG989" s="16" t="s">
        <v>3</v>
      </c>
      <c r="AH989" s="16" t="s">
        <v>3</v>
      </c>
      <c r="AI989" s="16" t="s">
        <v>3</v>
      </c>
      <c r="AJ989" s="15" t="s">
        <v>3</v>
      </c>
      <c r="AK989" s="15" t="s">
        <v>3</v>
      </c>
      <c r="AL989" s="16" t="s">
        <v>3</v>
      </c>
      <c r="AM989" s="16" t="s">
        <v>3</v>
      </c>
      <c r="AN989" s="16" t="s">
        <v>3</v>
      </c>
      <c r="AO989" s="16" t="s">
        <v>3</v>
      </c>
      <c r="AP989" s="16" t="s">
        <v>189</v>
      </c>
      <c r="AQ989" s="16" t="s">
        <v>3</v>
      </c>
      <c r="AR989" s="16" t="s">
        <v>3</v>
      </c>
      <c r="AS989" s="16" t="s">
        <v>3</v>
      </c>
      <c r="AT989" s="16" t="s">
        <v>3</v>
      </c>
      <c r="AU989" s="11" t="s">
        <v>3</v>
      </c>
      <c r="AV989" s="11" t="s">
        <v>3</v>
      </c>
      <c r="AW989" s="11" t="s">
        <v>3</v>
      </c>
      <c r="AX989" s="17" t="str">
        <f>VLOOKUP(G989,'[1]JDA data'!$D:$E,2,0)</f>
        <v>TGA468</v>
      </c>
      <c r="AY989" s="17" t="b">
        <f t="shared" si="71"/>
        <v>1</v>
      </c>
      <c r="AZ989" s="17" t="str">
        <f t="shared" si="72"/>
        <v>PPGT</v>
      </c>
    </row>
    <row r="990" spans="1:52" s="18" customFormat="1" ht="16.5" customHeight="1" x14ac:dyDescent="0.35">
      <c r="A990" s="8" t="str">
        <f>IF(N990="","-",IFERROR(VLOOKUP(N990,'[1]All Route Non-Bailment V76'!$A:$H,5,0),VLOOKUP(N990,'[1]TTVT AAT PxP Bailment EDC V76'!$A:$H,5,0)))</f>
        <v>Non Bailment</v>
      </c>
      <c r="B990" s="9" t="str">
        <f t="shared" si="70"/>
        <v>Completed</v>
      </c>
      <c r="C990" s="10">
        <f t="shared" si="73"/>
        <v>989</v>
      </c>
      <c r="D990" s="11" t="s">
        <v>190</v>
      </c>
      <c r="E990" s="12" t="s">
        <v>44</v>
      </c>
      <c r="F990" s="11" t="s">
        <v>0</v>
      </c>
      <c r="G990" s="11">
        <v>4420384</v>
      </c>
      <c r="H990" s="13" t="str">
        <f>IF(N990="","-",IFERROR(VLOOKUP(N990,'[1]All Route Non-Bailment V76'!$A:$H,7,0),VLOOKUP(N990,'[1]TTVT AAT PxP Bailment EDC V76'!$A:$H,7,0)))</f>
        <v>One way</v>
      </c>
      <c r="I990" s="11" t="s">
        <v>45</v>
      </c>
      <c r="J990" s="12">
        <f t="shared" si="69"/>
        <v>45272</v>
      </c>
      <c r="K990" s="12">
        <v>45272</v>
      </c>
      <c r="L990" s="12">
        <v>45272</v>
      </c>
      <c r="M990" s="12" t="s">
        <v>3</v>
      </c>
      <c r="N990" s="11" t="s">
        <v>381</v>
      </c>
      <c r="O990" s="13" t="str">
        <f>IF(N990="","-",IFERROR(VLOOKUP(N990,'[1]All Route Non-Bailment V76'!$A:$H,6,0),VLOOKUP(N990,'[1]TTVT AAT PxP Bailment EDC V76'!$A:$H,6,0)))</f>
        <v>6 - 10</v>
      </c>
      <c r="P990" s="11">
        <v>1</v>
      </c>
      <c r="Q990" s="11" t="s">
        <v>3</v>
      </c>
      <c r="R990" s="11" t="s">
        <v>3</v>
      </c>
      <c r="S990" s="13" t="str">
        <f>IF(N990="","-",IFERROR(VLOOKUP(N990,'[1]All Route Non-Bailment V76'!$A:$AF,32,0),VLOOKUP(N990,'[1]TTVT AAT PxP Bailment EDC V76'!$A:$AC,29,0)))</f>
        <v>6W</v>
      </c>
      <c r="T990" s="11" t="s">
        <v>48</v>
      </c>
      <c r="U990" s="11" t="s">
        <v>191</v>
      </c>
      <c r="V990" s="14" t="s">
        <v>192</v>
      </c>
      <c r="W990" s="11" t="s">
        <v>193</v>
      </c>
      <c r="X990" s="15" t="s">
        <v>311</v>
      </c>
      <c r="Y990" s="15" t="s">
        <v>312</v>
      </c>
      <c r="Z990" s="16" t="s">
        <v>3</v>
      </c>
      <c r="AA990" s="16" t="s">
        <v>3</v>
      </c>
      <c r="AB990" s="16" t="s">
        <v>3</v>
      </c>
      <c r="AC990" s="16" t="s">
        <v>3</v>
      </c>
      <c r="AD990" s="15" t="s">
        <v>3</v>
      </c>
      <c r="AE990" s="15" t="s">
        <v>3</v>
      </c>
      <c r="AF990" s="16" t="s">
        <v>3</v>
      </c>
      <c r="AG990" s="16" t="s">
        <v>3</v>
      </c>
      <c r="AH990" s="16" t="s">
        <v>3</v>
      </c>
      <c r="AI990" s="16" t="s">
        <v>3</v>
      </c>
      <c r="AJ990" s="15" t="s">
        <v>3</v>
      </c>
      <c r="AK990" s="15" t="s">
        <v>3</v>
      </c>
      <c r="AL990" s="16" t="s">
        <v>3</v>
      </c>
      <c r="AM990" s="16" t="s">
        <v>3</v>
      </c>
      <c r="AN990" s="16" t="s">
        <v>3</v>
      </c>
      <c r="AO990" s="16" t="s">
        <v>3</v>
      </c>
      <c r="AP990" s="16" t="s">
        <v>189</v>
      </c>
      <c r="AQ990" s="16" t="s">
        <v>3</v>
      </c>
      <c r="AR990" s="16" t="s">
        <v>3</v>
      </c>
      <c r="AS990" s="16" t="s">
        <v>3</v>
      </c>
      <c r="AT990" s="16" t="s">
        <v>3</v>
      </c>
      <c r="AU990" s="11" t="s">
        <v>3</v>
      </c>
      <c r="AV990" s="11" t="s">
        <v>3</v>
      </c>
      <c r="AW990" s="11" t="s">
        <v>3</v>
      </c>
      <c r="AX990" s="17" t="str">
        <f>VLOOKUP(G990,'[1]JDA data'!$D:$E,2,0)</f>
        <v>TGA468</v>
      </c>
      <c r="AY990" s="17" t="b">
        <f t="shared" si="71"/>
        <v>1</v>
      </c>
      <c r="AZ990" s="17" t="str">
        <f t="shared" si="72"/>
        <v>SPL</v>
      </c>
    </row>
    <row r="991" spans="1:52" s="18" customFormat="1" ht="16.5" customHeight="1" x14ac:dyDescent="0.35">
      <c r="A991" s="8" t="str">
        <f>IF(N991="","-",IFERROR(VLOOKUP(N991,'[1]All Route Non-Bailment V76'!$A:$H,5,0),VLOOKUP(N991,'[1]TTVT AAT PxP Bailment EDC V76'!$A:$H,5,0)))</f>
        <v>Non Bailment</v>
      </c>
      <c r="B991" s="9" t="str">
        <f t="shared" si="70"/>
        <v>Completed</v>
      </c>
      <c r="C991" s="10">
        <f t="shared" si="73"/>
        <v>990</v>
      </c>
      <c r="D991" s="11" t="s">
        <v>194</v>
      </c>
      <c r="E991" s="12" t="s">
        <v>44</v>
      </c>
      <c r="F991" s="11" t="s">
        <v>0</v>
      </c>
      <c r="G991" s="11">
        <v>4420385</v>
      </c>
      <c r="H991" s="13" t="str">
        <f>IF(N991="","-",IFERROR(VLOOKUP(N991,'[1]All Route Non-Bailment V76'!$A:$H,7,0),VLOOKUP(N991,'[1]TTVT AAT PxP Bailment EDC V76'!$A:$H,7,0)))</f>
        <v>One way</v>
      </c>
      <c r="I991" s="11" t="s">
        <v>45</v>
      </c>
      <c r="J991" s="12">
        <f t="shared" ref="J991:J1054" si="74">K991</f>
        <v>45272</v>
      </c>
      <c r="K991" s="12">
        <v>45272</v>
      </c>
      <c r="L991" s="12">
        <v>45272</v>
      </c>
      <c r="M991" s="12" t="s">
        <v>3</v>
      </c>
      <c r="N991" s="11" t="s">
        <v>381</v>
      </c>
      <c r="O991" s="13" t="str">
        <f>IF(N991="","-",IFERROR(VLOOKUP(N991,'[1]All Route Non-Bailment V76'!$A:$H,6,0),VLOOKUP(N991,'[1]TTVT AAT PxP Bailment EDC V76'!$A:$H,6,0)))</f>
        <v>6 - 10</v>
      </c>
      <c r="P991" s="11">
        <v>1</v>
      </c>
      <c r="Q991" s="11" t="s">
        <v>3</v>
      </c>
      <c r="R991" s="11" t="s">
        <v>3</v>
      </c>
      <c r="S991" s="13" t="str">
        <f>IF(N991="","-",IFERROR(VLOOKUP(N991,'[1]All Route Non-Bailment V76'!$A:$AF,32,0),VLOOKUP(N991,'[1]TTVT AAT PxP Bailment EDC V76'!$A:$AC,29,0)))</f>
        <v>6W</v>
      </c>
      <c r="T991" s="11" t="s">
        <v>48</v>
      </c>
      <c r="U991" s="11" t="s">
        <v>281</v>
      </c>
      <c r="V991" s="14" t="s">
        <v>282</v>
      </c>
      <c r="W991" s="11" t="s">
        <v>283</v>
      </c>
      <c r="X991" s="15" t="s">
        <v>311</v>
      </c>
      <c r="Y991" s="15" t="s">
        <v>312</v>
      </c>
      <c r="Z991" s="16" t="s">
        <v>3</v>
      </c>
      <c r="AA991" s="16" t="s">
        <v>3</v>
      </c>
      <c r="AB991" s="16" t="s">
        <v>3</v>
      </c>
      <c r="AC991" s="16" t="s">
        <v>3</v>
      </c>
      <c r="AD991" s="15" t="s">
        <v>3</v>
      </c>
      <c r="AE991" s="15" t="s">
        <v>3</v>
      </c>
      <c r="AF991" s="16" t="s">
        <v>3</v>
      </c>
      <c r="AG991" s="16" t="s">
        <v>3</v>
      </c>
      <c r="AH991" s="16" t="s">
        <v>3</v>
      </c>
      <c r="AI991" s="16" t="s">
        <v>3</v>
      </c>
      <c r="AJ991" s="15" t="s">
        <v>3</v>
      </c>
      <c r="AK991" s="15" t="s">
        <v>3</v>
      </c>
      <c r="AL991" s="16" t="s">
        <v>3</v>
      </c>
      <c r="AM991" s="16" t="s">
        <v>3</v>
      </c>
      <c r="AN991" s="16" t="s">
        <v>3</v>
      </c>
      <c r="AO991" s="16" t="s">
        <v>3</v>
      </c>
      <c r="AP991" s="16" t="s">
        <v>189</v>
      </c>
      <c r="AQ991" s="16" t="s">
        <v>3</v>
      </c>
      <c r="AR991" s="16" t="s">
        <v>3</v>
      </c>
      <c r="AS991" s="16" t="s">
        <v>3</v>
      </c>
      <c r="AT991" s="16" t="s">
        <v>3</v>
      </c>
      <c r="AU991" s="11" t="s">
        <v>3</v>
      </c>
      <c r="AV991" s="11" t="s">
        <v>3</v>
      </c>
      <c r="AW991" s="11" t="s">
        <v>3</v>
      </c>
      <c r="AX991" s="17" t="str">
        <f>VLOOKUP(G991,'[1]JDA data'!$D:$E,2,0)</f>
        <v>TGA468</v>
      </c>
      <c r="AY991" s="17" t="b">
        <f t="shared" si="71"/>
        <v>1</v>
      </c>
      <c r="AZ991" s="17" t="str">
        <f t="shared" si="72"/>
        <v>SBA</v>
      </c>
    </row>
    <row r="992" spans="1:52" s="18" customFormat="1" ht="16.5" customHeight="1" x14ac:dyDescent="0.35">
      <c r="A992" s="8" t="str">
        <f>IF(N992="","-",IFERROR(VLOOKUP(N992,'[1]All Route Non-Bailment V76'!$A:$H,5,0),VLOOKUP(N992,'[1]TTVT AAT PxP Bailment EDC V76'!$A:$H,5,0)))</f>
        <v>Non Bailment</v>
      </c>
      <c r="B992" s="9" t="str">
        <f t="shared" si="70"/>
        <v>Completed</v>
      </c>
      <c r="C992" s="10">
        <f t="shared" si="73"/>
        <v>991</v>
      </c>
      <c r="D992" s="11" t="s">
        <v>182</v>
      </c>
      <c r="E992" s="12" t="s">
        <v>44</v>
      </c>
      <c r="F992" s="11" t="s">
        <v>0</v>
      </c>
      <c r="G992" s="11">
        <v>4420386</v>
      </c>
      <c r="H992" s="13" t="str">
        <f>IF(N992="","-",IFERROR(VLOOKUP(N992,'[1]All Route Non-Bailment V76'!$A:$H,7,0),VLOOKUP(N992,'[1]TTVT AAT PxP Bailment EDC V76'!$A:$H,7,0)))</f>
        <v>One way</v>
      </c>
      <c r="I992" s="11" t="s">
        <v>45</v>
      </c>
      <c r="J992" s="12">
        <f t="shared" si="74"/>
        <v>45272</v>
      </c>
      <c r="K992" s="12">
        <v>45272</v>
      </c>
      <c r="L992" s="12">
        <v>45272</v>
      </c>
      <c r="M992" s="12" t="s">
        <v>3</v>
      </c>
      <c r="N992" s="11" t="s">
        <v>381</v>
      </c>
      <c r="O992" s="13" t="str">
        <f>IF(N992="","-",IFERROR(VLOOKUP(N992,'[1]All Route Non-Bailment V76'!$A:$H,6,0),VLOOKUP(N992,'[1]TTVT AAT PxP Bailment EDC V76'!$A:$H,6,0)))</f>
        <v>6 - 10</v>
      </c>
      <c r="P992" s="11">
        <v>1</v>
      </c>
      <c r="Q992" s="11" t="s">
        <v>3</v>
      </c>
      <c r="R992" s="11" t="s">
        <v>3</v>
      </c>
      <c r="S992" s="13" t="str">
        <f>IF(N992="","-",IFERROR(VLOOKUP(N992,'[1]All Route Non-Bailment V76'!$A:$AF,32,0),VLOOKUP(N992,'[1]TTVT AAT PxP Bailment EDC V76'!$A:$AC,29,0)))</f>
        <v>6W</v>
      </c>
      <c r="T992" s="11" t="s">
        <v>48</v>
      </c>
      <c r="U992" s="11" t="s">
        <v>447</v>
      </c>
      <c r="V992" s="14" t="s">
        <v>377</v>
      </c>
      <c r="W992" s="11" t="s">
        <v>378</v>
      </c>
      <c r="X992" s="15" t="s">
        <v>311</v>
      </c>
      <c r="Y992" s="15" t="s">
        <v>312</v>
      </c>
      <c r="Z992" s="16" t="s">
        <v>3</v>
      </c>
      <c r="AA992" s="16" t="s">
        <v>3</v>
      </c>
      <c r="AB992" s="16" t="s">
        <v>3</v>
      </c>
      <c r="AC992" s="16" t="s">
        <v>3</v>
      </c>
      <c r="AD992" s="15" t="s">
        <v>3</v>
      </c>
      <c r="AE992" s="15" t="s">
        <v>3</v>
      </c>
      <c r="AF992" s="16" t="s">
        <v>3</v>
      </c>
      <c r="AG992" s="16" t="s">
        <v>3</v>
      </c>
      <c r="AH992" s="16" t="s">
        <v>3</v>
      </c>
      <c r="AI992" s="16" t="s">
        <v>3</v>
      </c>
      <c r="AJ992" s="15" t="s">
        <v>3</v>
      </c>
      <c r="AK992" s="15" t="s">
        <v>3</v>
      </c>
      <c r="AL992" s="16" t="s">
        <v>3</v>
      </c>
      <c r="AM992" s="16" t="s">
        <v>3</v>
      </c>
      <c r="AN992" s="16" t="s">
        <v>3</v>
      </c>
      <c r="AO992" s="16" t="s">
        <v>3</v>
      </c>
      <c r="AP992" s="16" t="s">
        <v>189</v>
      </c>
      <c r="AQ992" s="16" t="s">
        <v>3</v>
      </c>
      <c r="AR992" s="16" t="s">
        <v>3</v>
      </c>
      <c r="AS992" s="16" t="s">
        <v>3</v>
      </c>
      <c r="AT992" s="16" t="s">
        <v>3</v>
      </c>
      <c r="AU992" s="11" t="s">
        <v>3</v>
      </c>
      <c r="AV992" s="11" t="s">
        <v>3</v>
      </c>
      <c r="AW992" s="11" t="s">
        <v>3</v>
      </c>
      <c r="AX992" s="17" t="str">
        <f>VLOOKUP(G992,'[1]JDA data'!$D:$E,2,0)</f>
        <v>TGA468</v>
      </c>
      <c r="AY992" s="17" t="b">
        <f t="shared" si="71"/>
        <v>1</v>
      </c>
      <c r="AZ992" s="17" t="str">
        <f t="shared" si="72"/>
        <v>PPGT</v>
      </c>
    </row>
    <row r="993" spans="1:52" s="18" customFormat="1" ht="16.5" customHeight="1" x14ac:dyDescent="0.35">
      <c r="A993" s="8" t="str">
        <f>IF(N993="","-",IFERROR(VLOOKUP(N993,'[1]All Route Non-Bailment V76'!$A:$H,5,0),VLOOKUP(N993,'[1]TTVT AAT PxP Bailment EDC V76'!$A:$H,5,0)))</f>
        <v>Non Bailment</v>
      </c>
      <c r="B993" s="9" t="str">
        <f t="shared" si="70"/>
        <v>Completed</v>
      </c>
      <c r="C993" s="10">
        <f t="shared" si="73"/>
        <v>992</v>
      </c>
      <c r="D993" s="11" t="s">
        <v>190</v>
      </c>
      <c r="E993" s="12" t="s">
        <v>44</v>
      </c>
      <c r="F993" s="11" t="s">
        <v>0</v>
      </c>
      <c r="G993" s="11">
        <v>4420387</v>
      </c>
      <c r="H993" s="13" t="str">
        <f>IF(N993="","-",IFERROR(VLOOKUP(N993,'[1]All Route Non-Bailment V76'!$A:$H,7,0),VLOOKUP(N993,'[1]TTVT AAT PxP Bailment EDC V76'!$A:$H,7,0)))</f>
        <v>One way</v>
      </c>
      <c r="I993" s="11" t="s">
        <v>45</v>
      </c>
      <c r="J993" s="12">
        <f t="shared" si="74"/>
        <v>45272</v>
      </c>
      <c r="K993" s="12">
        <v>45272</v>
      </c>
      <c r="L993" s="12">
        <v>45272</v>
      </c>
      <c r="M993" s="12" t="s">
        <v>3</v>
      </c>
      <c r="N993" s="11" t="s">
        <v>381</v>
      </c>
      <c r="O993" s="13" t="str">
        <f>IF(N993="","-",IFERROR(VLOOKUP(N993,'[1]All Route Non-Bailment V76'!$A:$H,6,0),VLOOKUP(N993,'[1]TTVT AAT PxP Bailment EDC V76'!$A:$H,6,0)))</f>
        <v>6 - 10</v>
      </c>
      <c r="P993" s="11">
        <v>1</v>
      </c>
      <c r="Q993" s="11" t="s">
        <v>3</v>
      </c>
      <c r="R993" s="11" t="s">
        <v>3</v>
      </c>
      <c r="S993" s="13" t="str">
        <f>IF(N993="","-",IFERROR(VLOOKUP(N993,'[1]All Route Non-Bailment V76'!$A:$AF,32,0),VLOOKUP(N993,'[1]TTVT AAT PxP Bailment EDC V76'!$A:$AC,29,0)))</f>
        <v>6W</v>
      </c>
      <c r="T993" s="11" t="s">
        <v>48</v>
      </c>
      <c r="U993" s="11" t="s">
        <v>542</v>
      </c>
      <c r="V993" s="14" t="s">
        <v>543</v>
      </c>
      <c r="W993" s="11" t="s">
        <v>544</v>
      </c>
      <c r="X993" s="15" t="s">
        <v>311</v>
      </c>
      <c r="Y993" s="15" t="s">
        <v>312</v>
      </c>
      <c r="Z993" s="16" t="s">
        <v>3</v>
      </c>
      <c r="AA993" s="16" t="s">
        <v>3</v>
      </c>
      <c r="AB993" s="16" t="s">
        <v>3</v>
      </c>
      <c r="AC993" s="16" t="s">
        <v>3</v>
      </c>
      <c r="AD993" s="15" t="s">
        <v>3</v>
      </c>
      <c r="AE993" s="15" t="s">
        <v>3</v>
      </c>
      <c r="AF993" s="16" t="s">
        <v>3</v>
      </c>
      <c r="AG993" s="16" t="s">
        <v>3</v>
      </c>
      <c r="AH993" s="16" t="s">
        <v>3</v>
      </c>
      <c r="AI993" s="16" t="s">
        <v>3</v>
      </c>
      <c r="AJ993" s="15" t="s">
        <v>3</v>
      </c>
      <c r="AK993" s="15" t="s">
        <v>3</v>
      </c>
      <c r="AL993" s="16" t="s">
        <v>3</v>
      </c>
      <c r="AM993" s="16" t="s">
        <v>3</v>
      </c>
      <c r="AN993" s="16" t="s">
        <v>3</v>
      </c>
      <c r="AO993" s="16" t="s">
        <v>3</v>
      </c>
      <c r="AP993" s="16" t="s">
        <v>189</v>
      </c>
      <c r="AQ993" s="16" t="s">
        <v>3</v>
      </c>
      <c r="AR993" s="16" t="s">
        <v>3</v>
      </c>
      <c r="AS993" s="16" t="s">
        <v>3</v>
      </c>
      <c r="AT993" s="16" t="s">
        <v>3</v>
      </c>
      <c r="AU993" s="11" t="s">
        <v>3</v>
      </c>
      <c r="AV993" s="11" t="s">
        <v>3</v>
      </c>
      <c r="AW993" s="11" t="s">
        <v>3</v>
      </c>
      <c r="AX993" s="17" t="str">
        <f>VLOOKUP(G993,'[1]JDA data'!$D:$E,2,0)</f>
        <v>TGA468</v>
      </c>
      <c r="AY993" s="17" t="b">
        <f t="shared" si="71"/>
        <v>1</v>
      </c>
      <c r="AZ993" s="17" t="str">
        <f t="shared" si="72"/>
        <v>SPL</v>
      </c>
    </row>
    <row r="994" spans="1:52" s="18" customFormat="1" ht="16.5" customHeight="1" x14ac:dyDescent="0.35">
      <c r="A994" s="8" t="str">
        <f>IF(N994="","-",IFERROR(VLOOKUP(N994,'[1]All Route Non-Bailment V76'!$A:$H,5,0),VLOOKUP(N994,'[1]TTVT AAT PxP Bailment EDC V76'!$A:$H,5,0)))</f>
        <v>Non Bailment</v>
      </c>
      <c r="B994" s="9" t="str">
        <f t="shared" si="70"/>
        <v>Completed</v>
      </c>
      <c r="C994" s="10">
        <f t="shared" si="73"/>
        <v>993</v>
      </c>
      <c r="D994" s="11" t="s">
        <v>182</v>
      </c>
      <c r="E994" s="12" t="s">
        <v>44</v>
      </c>
      <c r="F994" s="11" t="s">
        <v>0</v>
      </c>
      <c r="G994" s="11">
        <v>4416372</v>
      </c>
      <c r="H994" s="13" t="str">
        <f>IF(N994="","-",IFERROR(VLOOKUP(N994,'[1]All Route Non-Bailment V76'!$A:$H,7,0),VLOOKUP(N994,'[1]TTVT AAT PxP Bailment EDC V76'!$A:$H,7,0)))</f>
        <v>One way</v>
      </c>
      <c r="I994" s="11" t="s">
        <v>45</v>
      </c>
      <c r="J994" s="12">
        <f t="shared" si="74"/>
        <v>45272</v>
      </c>
      <c r="K994" s="12">
        <v>45272</v>
      </c>
      <c r="L994" s="12">
        <v>45272</v>
      </c>
      <c r="M994" s="12" t="s">
        <v>3</v>
      </c>
      <c r="N994" s="11" t="s">
        <v>402</v>
      </c>
      <c r="O994" s="13" t="str">
        <f>IF(N994="","-",IFERROR(VLOOKUP(N994,'[1]All Route Non-Bailment V76'!$A:$H,6,0),VLOOKUP(N994,'[1]TTVT AAT PxP Bailment EDC V76'!$A:$H,6,0)))</f>
        <v>11 - 20</v>
      </c>
      <c r="P994" s="11">
        <v>1</v>
      </c>
      <c r="Q994" s="11" t="s">
        <v>3</v>
      </c>
      <c r="R994" s="11" t="s">
        <v>3</v>
      </c>
      <c r="S994" s="13" t="str">
        <f>IF(N994="","-",IFERROR(VLOOKUP(N994,'[1]All Route Non-Bailment V76'!$A:$AF,32,0),VLOOKUP(N994,'[1]TTVT AAT PxP Bailment EDC V76'!$A:$AC,29,0)))</f>
        <v>6W</v>
      </c>
      <c r="T994" s="11" t="s">
        <v>48</v>
      </c>
      <c r="U994" s="11" t="s">
        <v>207</v>
      </c>
      <c r="V994" s="14" t="s">
        <v>208</v>
      </c>
      <c r="W994" s="11" t="s">
        <v>209</v>
      </c>
      <c r="X994" s="15" t="s">
        <v>403</v>
      </c>
      <c r="Y994" s="15" t="s">
        <v>404</v>
      </c>
      <c r="Z994" s="16" t="s">
        <v>3</v>
      </c>
      <c r="AA994" s="16" t="s">
        <v>3</v>
      </c>
      <c r="AB994" s="16" t="s">
        <v>3</v>
      </c>
      <c r="AC994" s="16" t="s">
        <v>3</v>
      </c>
      <c r="AD994" s="15" t="s">
        <v>3</v>
      </c>
      <c r="AE994" s="15" t="s">
        <v>3</v>
      </c>
      <c r="AF994" s="16" t="s">
        <v>3</v>
      </c>
      <c r="AG994" s="16" t="s">
        <v>3</v>
      </c>
      <c r="AH994" s="16" t="s">
        <v>3</v>
      </c>
      <c r="AI994" s="16" t="s">
        <v>3</v>
      </c>
      <c r="AJ994" s="15" t="s">
        <v>3</v>
      </c>
      <c r="AK994" s="15" t="s">
        <v>3</v>
      </c>
      <c r="AL994" s="16" t="s">
        <v>3</v>
      </c>
      <c r="AM994" s="16" t="s">
        <v>3</v>
      </c>
      <c r="AN994" s="16" t="s">
        <v>3</v>
      </c>
      <c r="AO994" s="16" t="s">
        <v>3</v>
      </c>
      <c r="AP994" s="16" t="s">
        <v>189</v>
      </c>
      <c r="AQ994" s="16" t="s">
        <v>3</v>
      </c>
      <c r="AR994" s="16" t="s">
        <v>3</v>
      </c>
      <c r="AS994" s="16" t="s">
        <v>3</v>
      </c>
      <c r="AT994" s="16" t="s">
        <v>3</v>
      </c>
      <c r="AU994" s="11" t="s">
        <v>3</v>
      </c>
      <c r="AV994" s="11" t="s">
        <v>3</v>
      </c>
      <c r="AW994" s="11" t="s">
        <v>3</v>
      </c>
      <c r="AX994" s="17" t="str">
        <f>VLOOKUP(G994,'[1]JDA data'!$D:$E,2,0)</f>
        <v>TGA322</v>
      </c>
      <c r="AY994" s="17" t="b">
        <f t="shared" si="71"/>
        <v>1</v>
      </c>
      <c r="AZ994" s="17" t="str">
        <f t="shared" si="72"/>
        <v>PPGT</v>
      </c>
    </row>
    <row r="995" spans="1:52" s="18" customFormat="1" ht="16.5" customHeight="1" x14ac:dyDescent="0.35">
      <c r="A995" s="8" t="str">
        <f>IF(N995="","-",IFERROR(VLOOKUP(N995,'[1]All Route Non-Bailment V76'!$A:$H,5,0),VLOOKUP(N995,'[1]TTVT AAT PxP Bailment EDC V76'!$A:$H,5,0)))</f>
        <v>Non Bailment</v>
      </c>
      <c r="B995" s="9" t="str">
        <f t="shared" si="70"/>
        <v>Completed</v>
      </c>
      <c r="C995" s="10">
        <f t="shared" si="73"/>
        <v>994</v>
      </c>
      <c r="D995" s="11" t="s">
        <v>190</v>
      </c>
      <c r="E995" s="12" t="s">
        <v>44</v>
      </c>
      <c r="F995" s="11" t="s">
        <v>0</v>
      </c>
      <c r="G995" s="11">
        <v>4416374</v>
      </c>
      <c r="H995" s="13" t="str">
        <f>IF(N995="","-",IFERROR(VLOOKUP(N995,'[1]All Route Non-Bailment V76'!$A:$H,7,0),VLOOKUP(N995,'[1]TTVT AAT PxP Bailment EDC V76'!$A:$H,7,0)))</f>
        <v>One way</v>
      </c>
      <c r="I995" s="11" t="s">
        <v>45</v>
      </c>
      <c r="J995" s="12">
        <f t="shared" si="74"/>
        <v>45272</v>
      </c>
      <c r="K995" s="12">
        <v>45272</v>
      </c>
      <c r="L995" s="12">
        <v>45272</v>
      </c>
      <c r="M995" s="12" t="s">
        <v>3</v>
      </c>
      <c r="N995" s="11" t="s">
        <v>591</v>
      </c>
      <c r="O995" s="13" t="str">
        <f>IF(N995="","-",IFERROR(VLOOKUP(N995,'[1]All Route Non-Bailment V76'!$A:$H,6,0),VLOOKUP(N995,'[1]TTVT AAT PxP Bailment EDC V76'!$A:$H,6,0)))</f>
        <v>11 - 20</v>
      </c>
      <c r="P995" s="11">
        <v>1</v>
      </c>
      <c r="Q995" s="11" t="s">
        <v>3</v>
      </c>
      <c r="R995" s="11" t="s">
        <v>3</v>
      </c>
      <c r="S995" s="13" t="str">
        <f>IF(N995="","-",IFERROR(VLOOKUP(N995,'[1]All Route Non-Bailment V76'!$A:$AF,32,0),VLOOKUP(N995,'[1]TTVT AAT PxP Bailment EDC V76'!$A:$AC,29,0)))</f>
        <v>6W</v>
      </c>
      <c r="T995" s="11" t="s">
        <v>48</v>
      </c>
      <c r="U995" s="11" t="s">
        <v>278</v>
      </c>
      <c r="V995" s="14" t="s">
        <v>279</v>
      </c>
      <c r="W995" s="11" t="s">
        <v>280</v>
      </c>
      <c r="X995" s="15" t="s">
        <v>403</v>
      </c>
      <c r="Y995" s="15" t="s">
        <v>404</v>
      </c>
      <c r="Z995" s="16" t="s">
        <v>3</v>
      </c>
      <c r="AA995" s="16" t="s">
        <v>3</v>
      </c>
      <c r="AB995" s="16" t="s">
        <v>3</v>
      </c>
      <c r="AC995" s="16" t="s">
        <v>3</v>
      </c>
      <c r="AD995" s="15" t="s">
        <v>3</v>
      </c>
      <c r="AE995" s="15" t="s">
        <v>3</v>
      </c>
      <c r="AF995" s="16" t="s">
        <v>3</v>
      </c>
      <c r="AG995" s="16" t="s">
        <v>3</v>
      </c>
      <c r="AH995" s="16" t="s">
        <v>3</v>
      </c>
      <c r="AI995" s="16" t="s">
        <v>3</v>
      </c>
      <c r="AJ995" s="15" t="s">
        <v>3</v>
      </c>
      <c r="AK995" s="15" t="s">
        <v>3</v>
      </c>
      <c r="AL995" s="16" t="s">
        <v>3</v>
      </c>
      <c r="AM995" s="16" t="s">
        <v>3</v>
      </c>
      <c r="AN995" s="16" t="s">
        <v>3</v>
      </c>
      <c r="AO995" s="16" t="s">
        <v>3</v>
      </c>
      <c r="AP995" s="16" t="s">
        <v>189</v>
      </c>
      <c r="AQ995" s="16" t="s">
        <v>3</v>
      </c>
      <c r="AR995" s="16" t="s">
        <v>3</v>
      </c>
      <c r="AS995" s="16" t="s">
        <v>3</v>
      </c>
      <c r="AT995" s="16" t="s">
        <v>3</v>
      </c>
      <c r="AU995" s="11" t="s">
        <v>3</v>
      </c>
      <c r="AV995" s="11" t="s">
        <v>3</v>
      </c>
      <c r="AW995" s="11" t="s">
        <v>3</v>
      </c>
      <c r="AX995" s="17" t="str">
        <f>VLOOKUP(G995,'[1]JDA data'!$D:$E,2,0)</f>
        <v>TGA323</v>
      </c>
      <c r="AY995" s="17" t="b">
        <f t="shared" si="71"/>
        <v>1</v>
      </c>
      <c r="AZ995" s="17" t="str">
        <f t="shared" si="72"/>
        <v>SPL</v>
      </c>
    </row>
    <row r="996" spans="1:52" s="18" customFormat="1" ht="16.5" customHeight="1" x14ac:dyDescent="0.35">
      <c r="A996" s="8" t="str">
        <f>IF(N996="","-",IFERROR(VLOOKUP(N996,'[1]All Route Non-Bailment V76'!$A:$H,5,0),VLOOKUP(N996,'[1]TTVT AAT PxP Bailment EDC V76'!$A:$H,5,0)))</f>
        <v>Non Bailment</v>
      </c>
      <c r="B996" s="9" t="str">
        <f t="shared" si="70"/>
        <v>Completed</v>
      </c>
      <c r="C996" s="10">
        <f t="shared" si="73"/>
        <v>995</v>
      </c>
      <c r="D996" s="11" t="s">
        <v>194</v>
      </c>
      <c r="E996" s="12" t="s">
        <v>44</v>
      </c>
      <c r="F996" s="11" t="s">
        <v>0</v>
      </c>
      <c r="G996" s="11">
        <v>4416554</v>
      </c>
      <c r="H996" s="13" t="str">
        <f>IF(N996="","-",IFERROR(VLOOKUP(N996,'[1]All Route Non-Bailment V76'!$A:$H,7,0),VLOOKUP(N996,'[1]TTVT AAT PxP Bailment EDC V76'!$A:$H,7,0)))</f>
        <v>One way</v>
      </c>
      <c r="I996" s="11" t="s">
        <v>45</v>
      </c>
      <c r="J996" s="12">
        <f t="shared" si="74"/>
        <v>45272</v>
      </c>
      <c r="K996" s="12">
        <v>45272</v>
      </c>
      <c r="L996" s="12">
        <v>45272</v>
      </c>
      <c r="M996" s="12" t="s">
        <v>3</v>
      </c>
      <c r="N996" s="11" t="s">
        <v>592</v>
      </c>
      <c r="O996" s="13" t="str">
        <f>IF(N996="","-",IFERROR(VLOOKUP(N996,'[1]All Route Non-Bailment V76'!$A:$H,6,0),VLOOKUP(N996,'[1]TTVT AAT PxP Bailment EDC V76'!$A:$H,6,0)))</f>
        <v>11 - 20</v>
      </c>
      <c r="P996" s="11">
        <v>1</v>
      </c>
      <c r="Q996" s="11" t="s">
        <v>3</v>
      </c>
      <c r="R996" s="11" t="s">
        <v>3</v>
      </c>
      <c r="S996" s="13" t="str">
        <f>IF(N996="","-",IFERROR(VLOOKUP(N996,'[1]All Route Non-Bailment V76'!$A:$AF,32,0),VLOOKUP(N996,'[1]TTVT AAT PxP Bailment EDC V76'!$A:$AC,29,0)))</f>
        <v>6W</v>
      </c>
      <c r="T996" s="11" t="s">
        <v>48</v>
      </c>
      <c r="U996" s="11" t="s">
        <v>204</v>
      </c>
      <c r="V996" s="14" t="s">
        <v>205</v>
      </c>
      <c r="W996" s="11" t="s">
        <v>206</v>
      </c>
      <c r="X996" s="15" t="s">
        <v>403</v>
      </c>
      <c r="Y996" s="15" t="s">
        <v>404</v>
      </c>
      <c r="Z996" s="16" t="s">
        <v>3</v>
      </c>
      <c r="AA996" s="16" t="s">
        <v>3</v>
      </c>
      <c r="AB996" s="16" t="s">
        <v>3</v>
      </c>
      <c r="AC996" s="16" t="s">
        <v>3</v>
      </c>
      <c r="AD996" s="15" t="s">
        <v>3</v>
      </c>
      <c r="AE996" s="15" t="s">
        <v>3</v>
      </c>
      <c r="AF996" s="16" t="s">
        <v>3</v>
      </c>
      <c r="AG996" s="16" t="s">
        <v>3</v>
      </c>
      <c r="AH996" s="16" t="s">
        <v>3</v>
      </c>
      <c r="AI996" s="16" t="s">
        <v>3</v>
      </c>
      <c r="AJ996" s="15" t="s">
        <v>3</v>
      </c>
      <c r="AK996" s="15" t="s">
        <v>3</v>
      </c>
      <c r="AL996" s="16" t="s">
        <v>3</v>
      </c>
      <c r="AM996" s="16" t="s">
        <v>3</v>
      </c>
      <c r="AN996" s="16" t="s">
        <v>3</v>
      </c>
      <c r="AO996" s="16" t="s">
        <v>3</v>
      </c>
      <c r="AP996" s="16" t="s">
        <v>189</v>
      </c>
      <c r="AQ996" s="16" t="s">
        <v>3</v>
      </c>
      <c r="AR996" s="16" t="s">
        <v>3</v>
      </c>
      <c r="AS996" s="16" t="s">
        <v>3</v>
      </c>
      <c r="AT996" s="16" t="s">
        <v>3</v>
      </c>
      <c r="AU996" s="11" t="s">
        <v>3</v>
      </c>
      <c r="AV996" s="11" t="s">
        <v>3</v>
      </c>
      <c r="AW996" s="11" t="s">
        <v>3</v>
      </c>
      <c r="AX996" s="17" t="str">
        <f>VLOOKUP(G996,'[1]JDA data'!$D:$E,2,0)</f>
        <v>TGA984</v>
      </c>
      <c r="AY996" s="17" t="b">
        <f t="shared" si="71"/>
        <v>1</v>
      </c>
      <c r="AZ996" s="17" t="str">
        <f t="shared" si="72"/>
        <v>SBA</v>
      </c>
    </row>
    <row r="997" spans="1:52" s="18" customFormat="1" ht="16.5" customHeight="1" x14ac:dyDescent="0.35">
      <c r="A997" s="8" t="str">
        <f>IF(N997="","-",IFERROR(VLOOKUP(N997,'[1]All Route Non-Bailment V76'!$A:$H,5,0),VLOOKUP(N997,'[1]TTVT AAT PxP Bailment EDC V76'!$A:$H,5,0)))</f>
        <v>Non Bailment</v>
      </c>
      <c r="B997" s="9" t="str">
        <f t="shared" si="70"/>
        <v>Completed</v>
      </c>
      <c r="C997" s="10">
        <f t="shared" si="73"/>
        <v>996</v>
      </c>
      <c r="D997" s="11" t="s">
        <v>182</v>
      </c>
      <c r="E997" s="12" t="s">
        <v>44</v>
      </c>
      <c r="F997" s="11" t="s">
        <v>0</v>
      </c>
      <c r="G997" s="11">
        <v>4420388</v>
      </c>
      <c r="H997" s="13" t="str">
        <f>IF(N997="","-",IFERROR(VLOOKUP(N997,'[1]All Route Non-Bailment V76'!$A:$H,7,0),VLOOKUP(N997,'[1]TTVT AAT PxP Bailment EDC V76'!$A:$H,7,0)))</f>
        <v>One way</v>
      </c>
      <c r="I997" s="11" t="s">
        <v>45</v>
      </c>
      <c r="J997" s="12">
        <f t="shared" si="74"/>
        <v>45272</v>
      </c>
      <c r="K997" s="12">
        <v>45272</v>
      </c>
      <c r="L997" s="12">
        <v>45272</v>
      </c>
      <c r="M997" s="12" t="s">
        <v>3</v>
      </c>
      <c r="N997" s="11" t="s">
        <v>592</v>
      </c>
      <c r="O997" s="13" t="str">
        <f>IF(N997="","-",IFERROR(VLOOKUP(N997,'[1]All Route Non-Bailment V76'!$A:$H,6,0),VLOOKUP(N997,'[1]TTVT AAT PxP Bailment EDC V76'!$A:$H,6,0)))</f>
        <v>11 - 20</v>
      </c>
      <c r="P997" s="11">
        <v>1</v>
      </c>
      <c r="Q997" s="11" t="s">
        <v>3</v>
      </c>
      <c r="R997" s="11" t="s">
        <v>3</v>
      </c>
      <c r="S997" s="13" t="str">
        <f>IF(N997="","-",IFERROR(VLOOKUP(N997,'[1]All Route Non-Bailment V76'!$A:$AF,32,0),VLOOKUP(N997,'[1]TTVT AAT PxP Bailment EDC V76'!$A:$AC,29,0)))</f>
        <v>6W</v>
      </c>
      <c r="T997" s="11" t="s">
        <v>48</v>
      </c>
      <c r="U997" s="11" t="s">
        <v>260</v>
      </c>
      <c r="V997" s="14" t="s">
        <v>261</v>
      </c>
      <c r="W997" s="11" t="s">
        <v>262</v>
      </c>
      <c r="X997" s="15" t="s">
        <v>403</v>
      </c>
      <c r="Y997" s="15" t="s">
        <v>404</v>
      </c>
      <c r="Z997" s="16" t="s">
        <v>3</v>
      </c>
      <c r="AA997" s="16" t="s">
        <v>3</v>
      </c>
      <c r="AB997" s="16" t="s">
        <v>3</v>
      </c>
      <c r="AC997" s="16" t="s">
        <v>3</v>
      </c>
      <c r="AD997" s="15" t="s">
        <v>3</v>
      </c>
      <c r="AE997" s="15" t="s">
        <v>3</v>
      </c>
      <c r="AF997" s="16" t="s">
        <v>3</v>
      </c>
      <c r="AG997" s="16" t="s">
        <v>3</v>
      </c>
      <c r="AH997" s="16" t="s">
        <v>3</v>
      </c>
      <c r="AI997" s="16" t="s">
        <v>3</v>
      </c>
      <c r="AJ997" s="15" t="s">
        <v>3</v>
      </c>
      <c r="AK997" s="15" t="s">
        <v>3</v>
      </c>
      <c r="AL997" s="16" t="s">
        <v>3</v>
      </c>
      <c r="AM997" s="16" t="s">
        <v>3</v>
      </c>
      <c r="AN997" s="16" t="s">
        <v>3</v>
      </c>
      <c r="AO997" s="16" t="s">
        <v>3</v>
      </c>
      <c r="AP997" s="16" t="s">
        <v>189</v>
      </c>
      <c r="AQ997" s="16" t="s">
        <v>3</v>
      </c>
      <c r="AR997" s="16" t="s">
        <v>3</v>
      </c>
      <c r="AS997" s="16" t="s">
        <v>3</v>
      </c>
      <c r="AT997" s="16" t="s">
        <v>3</v>
      </c>
      <c r="AU997" s="11" t="s">
        <v>3</v>
      </c>
      <c r="AV997" s="11" t="s">
        <v>3</v>
      </c>
      <c r="AW997" s="11" t="s">
        <v>3</v>
      </c>
      <c r="AX997" s="17" t="str">
        <f>VLOOKUP(G997,'[1]JDA data'!$D:$E,2,0)</f>
        <v>TGA984</v>
      </c>
      <c r="AY997" s="17" t="b">
        <f t="shared" si="71"/>
        <v>1</v>
      </c>
      <c r="AZ997" s="17" t="str">
        <f t="shared" si="72"/>
        <v>PPGT</v>
      </c>
    </row>
    <row r="998" spans="1:52" s="18" customFormat="1" ht="16.5" customHeight="1" x14ac:dyDescent="0.35">
      <c r="A998" s="8" t="str">
        <f>IF(N998="","-",IFERROR(VLOOKUP(N998,'[1]All Route Non-Bailment V76'!$A:$H,5,0),VLOOKUP(N998,'[1]TTVT AAT PxP Bailment EDC V76'!$A:$H,5,0)))</f>
        <v>Non Bailment</v>
      </c>
      <c r="B998" s="9" t="str">
        <f t="shared" si="70"/>
        <v>Completed</v>
      </c>
      <c r="C998" s="10">
        <f t="shared" si="73"/>
        <v>997</v>
      </c>
      <c r="D998" s="11" t="s">
        <v>190</v>
      </c>
      <c r="E998" s="12" t="s">
        <v>44</v>
      </c>
      <c r="F998" s="11" t="s">
        <v>0</v>
      </c>
      <c r="G998" s="11">
        <v>4420389</v>
      </c>
      <c r="H998" s="13" t="str">
        <f>IF(N998="","-",IFERROR(VLOOKUP(N998,'[1]All Route Non-Bailment V76'!$A:$H,7,0),VLOOKUP(N998,'[1]TTVT AAT PxP Bailment EDC V76'!$A:$H,7,0)))</f>
        <v>One way</v>
      </c>
      <c r="I998" s="11" t="s">
        <v>45</v>
      </c>
      <c r="J998" s="12">
        <f t="shared" si="74"/>
        <v>45272</v>
      </c>
      <c r="K998" s="12">
        <v>45272</v>
      </c>
      <c r="L998" s="12">
        <v>45272</v>
      </c>
      <c r="M998" s="12" t="s">
        <v>3</v>
      </c>
      <c r="N998" s="11" t="s">
        <v>592</v>
      </c>
      <c r="O998" s="13" t="str">
        <f>IF(N998="","-",IFERROR(VLOOKUP(N998,'[1]All Route Non-Bailment V76'!$A:$H,6,0),VLOOKUP(N998,'[1]TTVT AAT PxP Bailment EDC V76'!$A:$H,6,0)))</f>
        <v>11 - 20</v>
      </c>
      <c r="P998" s="11">
        <v>1</v>
      </c>
      <c r="Q998" s="11" t="s">
        <v>3</v>
      </c>
      <c r="R998" s="11" t="s">
        <v>3</v>
      </c>
      <c r="S998" s="13" t="str">
        <f>IF(N998="","-",IFERROR(VLOOKUP(N998,'[1]All Route Non-Bailment V76'!$A:$AF,32,0),VLOOKUP(N998,'[1]TTVT AAT PxP Bailment EDC V76'!$A:$AC,29,0)))</f>
        <v>6W</v>
      </c>
      <c r="T998" s="11" t="s">
        <v>48</v>
      </c>
      <c r="U998" s="11" t="s">
        <v>210</v>
      </c>
      <c r="V998" s="14" t="s">
        <v>211</v>
      </c>
      <c r="W998" s="11" t="s">
        <v>212</v>
      </c>
      <c r="X998" s="15" t="s">
        <v>403</v>
      </c>
      <c r="Y998" s="15" t="s">
        <v>404</v>
      </c>
      <c r="Z998" s="16" t="s">
        <v>3</v>
      </c>
      <c r="AA998" s="16" t="s">
        <v>3</v>
      </c>
      <c r="AB998" s="16" t="s">
        <v>3</v>
      </c>
      <c r="AC998" s="16" t="s">
        <v>3</v>
      </c>
      <c r="AD998" s="15" t="s">
        <v>3</v>
      </c>
      <c r="AE998" s="15" t="s">
        <v>3</v>
      </c>
      <c r="AF998" s="16" t="s">
        <v>3</v>
      </c>
      <c r="AG998" s="16" t="s">
        <v>3</v>
      </c>
      <c r="AH998" s="16" t="s">
        <v>3</v>
      </c>
      <c r="AI998" s="16" t="s">
        <v>3</v>
      </c>
      <c r="AJ998" s="15" t="s">
        <v>3</v>
      </c>
      <c r="AK998" s="15" t="s">
        <v>3</v>
      </c>
      <c r="AL998" s="16" t="s">
        <v>3</v>
      </c>
      <c r="AM998" s="16" t="s">
        <v>3</v>
      </c>
      <c r="AN998" s="16" t="s">
        <v>3</v>
      </c>
      <c r="AO998" s="16" t="s">
        <v>3</v>
      </c>
      <c r="AP998" s="16" t="s">
        <v>189</v>
      </c>
      <c r="AQ998" s="16" t="s">
        <v>3</v>
      </c>
      <c r="AR998" s="16" t="s">
        <v>3</v>
      </c>
      <c r="AS998" s="16" t="s">
        <v>3</v>
      </c>
      <c r="AT998" s="16" t="s">
        <v>3</v>
      </c>
      <c r="AU998" s="11" t="s">
        <v>3</v>
      </c>
      <c r="AV998" s="11" t="s">
        <v>3</v>
      </c>
      <c r="AW998" s="11" t="s">
        <v>3</v>
      </c>
      <c r="AX998" s="17" t="str">
        <f>VLOOKUP(G998,'[1]JDA data'!$D:$E,2,0)</f>
        <v>TGA984</v>
      </c>
      <c r="AY998" s="17" t="b">
        <f t="shared" si="71"/>
        <v>1</v>
      </c>
      <c r="AZ998" s="17" t="str">
        <f t="shared" si="72"/>
        <v>SPL</v>
      </c>
    </row>
    <row r="999" spans="1:52" s="18" customFormat="1" ht="16.5" customHeight="1" x14ac:dyDescent="0.35">
      <c r="A999" s="8" t="str">
        <f>IF(N999="","-",IFERROR(VLOOKUP(N999,'[1]All Route Non-Bailment V76'!$A:$H,5,0),VLOOKUP(N999,'[1]TTVT AAT PxP Bailment EDC V76'!$A:$H,5,0)))</f>
        <v>Non Bailment</v>
      </c>
      <c r="B999" s="9" t="str">
        <f t="shared" si="70"/>
        <v>Completed</v>
      </c>
      <c r="C999" s="10">
        <f t="shared" si="73"/>
        <v>998</v>
      </c>
      <c r="D999" s="11" t="s">
        <v>194</v>
      </c>
      <c r="E999" s="12" t="s">
        <v>44</v>
      </c>
      <c r="F999" s="11" t="s">
        <v>0</v>
      </c>
      <c r="G999" s="11">
        <v>4420390</v>
      </c>
      <c r="H999" s="13" t="str">
        <f>IF(N999="","-",IFERROR(VLOOKUP(N999,'[1]All Route Non-Bailment V76'!$A:$H,7,0),VLOOKUP(N999,'[1]TTVT AAT PxP Bailment EDC V76'!$A:$H,7,0)))</f>
        <v>One way</v>
      </c>
      <c r="I999" s="11" t="s">
        <v>45</v>
      </c>
      <c r="J999" s="12">
        <f t="shared" si="74"/>
        <v>45272</v>
      </c>
      <c r="K999" s="12">
        <v>45272</v>
      </c>
      <c r="L999" s="12">
        <v>45272</v>
      </c>
      <c r="M999" s="12" t="s">
        <v>3</v>
      </c>
      <c r="N999" s="11" t="s">
        <v>592</v>
      </c>
      <c r="O999" s="13" t="str">
        <f>IF(N999="","-",IFERROR(VLOOKUP(N999,'[1]All Route Non-Bailment V76'!$A:$H,6,0),VLOOKUP(N999,'[1]TTVT AAT PxP Bailment EDC V76'!$A:$H,6,0)))</f>
        <v>11 - 20</v>
      </c>
      <c r="P999" s="11">
        <v>1</v>
      </c>
      <c r="Q999" s="11" t="s">
        <v>3</v>
      </c>
      <c r="R999" s="11" t="s">
        <v>3</v>
      </c>
      <c r="S999" s="13" t="str">
        <f>IF(N999="","-",IFERROR(VLOOKUP(N999,'[1]All Route Non-Bailment V76'!$A:$AF,32,0),VLOOKUP(N999,'[1]TTVT AAT PxP Bailment EDC V76'!$A:$AC,29,0)))</f>
        <v>6W</v>
      </c>
      <c r="T999" s="11" t="s">
        <v>48</v>
      </c>
      <c r="U999" s="11" t="s">
        <v>374</v>
      </c>
      <c r="V999" s="14" t="s">
        <v>375</v>
      </c>
      <c r="W999" s="11" t="s">
        <v>376</v>
      </c>
      <c r="X999" s="15" t="s">
        <v>403</v>
      </c>
      <c r="Y999" s="15" t="s">
        <v>404</v>
      </c>
      <c r="Z999" s="16" t="s">
        <v>3</v>
      </c>
      <c r="AA999" s="16" t="s">
        <v>3</v>
      </c>
      <c r="AB999" s="16" t="s">
        <v>3</v>
      </c>
      <c r="AC999" s="16" t="s">
        <v>3</v>
      </c>
      <c r="AD999" s="15" t="s">
        <v>3</v>
      </c>
      <c r="AE999" s="15" t="s">
        <v>3</v>
      </c>
      <c r="AF999" s="16" t="s">
        <v>3</v>
      </c>
      <c r="AG999" s="16" t="s">
        <v>3</v>
      </c>
      <c r="AH999" s="16" t="s">
        <v>3</v>
      </c>
      <c r="AI999" s="16" t="s">
        <v>3</v>
      </c>
      <c r="AJ999" s="15" t="s">
        <v>3</v>
      </c>
      <c r="AK999" s="15" t="s">
        <v>3</v>
      </c>
      <c r="AL999" s="16" t="s">
        <v>3</v>
      </c>
      <c r="AM999" s="16" t="s">
        <v>3</v>
      </c>
      <c r="AN999" s="16" t="s">
        <v>3</v>
      </c>
      <c r="AO999" s="16" t="s">
        <v>3</v>
      </c>
      <c r="AP999" s="16" t="s">
        <v>189</v>
      </c>
      <c r="AQ999" s="16" t="s">
        <v>3</v>
      </c>
      <c r="AR999" s="16" t="s">
        <v>3</v>
      </c>
      <c r="AS999" s="16" t="s">
        <v>3</v>
      </c>
      <c r="AT999" s="16" t="s">
        <v>3</v>
      </c>
      <c r="AU999" s="11" t="s">
        <v>3</v>
      </c>
      <c r="AV999" s="11" t="s">
        <v>3</v>
      </c>
      <c r="AW999" s="11" t="s">
        <v>3</v>
      </c>
      <c r="AX999" s="17" t="str">
        <f>VLOOKUP(G999,'[1]JDA data'!$D:$E,2,0)</f>
        <v>TGA984</v>
      </c>
      <c r="AY999" s="17" t="b">
        <f t="shared" si="71"/>
        <v>1</v>
      </c>
      <c r="AZ999" s="17" t="str">
        <f t="shared" si="72"/>
        <v>SBA</v>
      </c>
    </row>
    <row r="1000" spans="1:52" s="18" customFormat="1" ht="16.5" customHeight="1" x14ac:dyDescent="0.35">
      <c r="A1000" s="8" t="str">
        <f>IF(N1000="","-",IFERROR(VLOOKUP(N1000,'[1]All Route Non-Bailment V76'!$A:$H,5,0),VLOOKUP(N1000,'[1]TTVT AAT PxP Bailment EDC V76'!$A:$H,5,0)))</f>
        <v>Non Bailment</v>
      </c>
      <c r="B1000" s="9" t="str">
        <f t="shared" si="70"/>
        <v>Completed</v>
      </c>
      <c r="C1000" s="10">
        <f t="shared" si="73"/>
        <v>999</v>
      </c>
      <c r="D1000" s="11" t="s">
        <v>182</v>
      </c>
      <c r="E1000" s="12" t="s">
        <v>44</v>
      </c>
      <c r="F1000" s="11" t="s">
        <v>0</v>
      </c>
      <c r="G1000" s="11">
        <v>4420391</v>
      </c>
      <c r="H1000" s="13" t="str">
        <f>IF(N1000="","-",IFERROR(VLOOKUP(N1000,'[1]All Route Non-Bailment V76'!$A:$H,7,0),VLOOKUP(N1000,'[1]TTVT AAT PxP Bailment EDC V76'!$A:$H,7,0)))</f>
        <v>One way</v>
      </c>
      <c r="I1000" s="11" t="s">
        <v>45</v>
      </c>
      <c r="J1000" s="12">
        <f t="shared" si="74"/>
        <v>45272</v>
      </c>
      <c r="K1000" s="12">
        <v>45272</v>
      </c>
      <c r="L1000" s="12">
        <v>45272</v>
      </c>
      <c r="M1000" s="12" t="s">
        <v>3</v>
      </c>
      <c r="N1000" s="11" t="s">
        <v>592</v>
      </c>
      <c r="O1000" s="13" t="str">
        <f>IF(N1000="","-",IFERROR(VLOOKUP(N1000,'[1]All Route Non-Bailment V76'!$A:$H,6,0),VLOOKUP(N1000,'[1]TTVT AAT PxP Bailment EDC V76'!$A:$H,6,0)))</f>
        <v>11 - 20</v>
      </c>
      <c r="P1000" s="11">
        <v>1</v>
      </c>
      <c r="Q1000" s="11" t="s">
        <v>3</v>
      </c>
      <c r="R1000" s="11" t="s">
        <v>3</v>
      </c>
      <c r="S1000" s="13" t="str">
        <f>IF(N1000="","-",IFERROR(VLOOKUP(N1000,'[1]All Route Non-Bailment V76'!$A:$AF,32,0),VLOOKUP(N1000,'[1]TTVT AAT PxP Bailment EDC V76'!$A:$AC,29,0)))</f>
        <v>6W</v>
      </c>
      <c r="T1000" s="11" t="s">
        <v>48</v>
      </c>
      <c r="U1000" s="11" t="s">
        <v>447</v>
      </c>
      <c r="V1000" s="14" t="s">
        <v>377</v>
      </c>
      <c r="W1000" s="11" t="s">
        <v>378</v>
      </c>
      <c r="X1000" s="15" t="s">
        <v>403</v>
      </c>
      <c r="Y1000" s="15" t="s">
        <v>404</v>
      </c>
      <c r="Z1000" s="16" t="s">
        <v>3</v>
      </c>
      <c r="AA1000" s="16" t="s">
        <v>3</v>
      </c>
      <c r="AB1000" s="16" t="s">
        <v>3</v>
      </c>
      <c r="AC1000" s="16" t="s">
        <v>3</v>
      </c>
      <c r="AD1000" s="15" t="s">
        <v>3</v>
      </c>
      <c r="AE1000" s="15" t="s">
        <v>3</v>
      </c>
      <c r="AF1000" s="16" t="s">
        <v>3</v>
      </c>
      <c r="AG1000" s="16" t="s">
        <v>3</v>
      </c>
      <c r="AH1000" s="16" t="s">
        <v>3</v>
      </c>
      <c r="AI1000" s="16" t="s">
        <v>3</v>
      </c>
      <c r="AJ1000" s="15" t="s">
        <v>3</v>
      </c>
      <c r="AK1000" s="15" t="s">
        <v>3</v>
      </c>
      <c r="AL1000" s="16" t="s">
        <v>3</v>
      </c>
      <c r="AM1000" s="16" t="s">
        <v>3</v>
      </c>
      <c r="AN1000" s="16" t="s">
        <v>3</v>
      </c>
      <c r="AO1000" s="16" t="s">
        <v>3</v>
      </c>
      <c r="AP1000" s="16" t="s">
        <v>189</v>
      </c>
      <c r="AQ1000" s="16" t="s">
        <v>3</v>
      </c>
      <c r="AR1000" s="16" t="s">
        <v>3</v>
      </c>
      <c r="AS1000" s="16" t="s">
        <v>3</v>
      </c>
      <c r="AT1000" s="16" t="s">
        <v>3</v>
      </c>
      <c r="AU1000" s="11" t="s">
        <v>3</v>
      </c>
      <c r="AV1000" s="11" t="s">
        <v>3</v>
      </c>
      <c r="AW1000" s="11" t="s">
        <v>3</v>
      </c>
      <c r="AX1000" s="17" t="str">
        <f>VLOOKUP(G1000,'[1]JDA data'!$D:$E,2,0)</f>
        <v>TGA984</v>
      </c>
      <c r="AY1000" s="17" t="b">
        <f t="shared" si="71"/>
        <v>1</v>
      </c>
      <c r="AZ1000" s="17" t="str">
        <f t="shared" si="72"/>
        <v>PPGT</v>
      </c>
    </row>
    <row r="1001" spans="1:52" s="18" customFormat="1" ht="16.5" customHeight="1" x14ac:dyDescent="0.35">
      <c r="A1001" s="8" t="str">
        <f>IF(N1001="","-",IFERROR(VLOOKUP(N1001,'[1]All Route Non-Bailment V76'!$A:$H,5,0),VLOOKUP(N1001,'[1]TTVT AAT PxP Bailment EDC V76'!$A:$H,5,0)))</f>
        <v>Non Bailment</v>
      </c>
      <c r="B1001" s="9" t="str">
        <f t="shared" si="70"/>
        <v>Completed</v>
      </c>
      <c r="C1001" s="10">
        <f t="shared" si="73"/>
        <v>1000</v>
      </c>
      <c r="D1001" s="11" t="s">
        <v>190</v>
      </c>
      <c r="E1001" s="12" t="s">
        <v>44</v>
      </c>
      <c r="F1001" s="11" t="s">
        <v>0</v>
      </c>
      <c r="G1001" s="11">
        <v>4420392</v>
      </c>
      <c r="H1001" s="13" t="str">
        <f>IF(N1001="","-",IFERROR(VLOOKUP(N1001,'[1]All Route Non-Bailment V76'!$A:$H,7,0),VLOOKUP(N1001,'[1]TTVT AAT PxP Bailment EDC V76'!$A:$H,7,0)))</f>
        <v>One way</v>
      </c>
      <c r="I1001" s="11" t="s">
        <v>45</v>
      </c>
      <c r="J1001" s="12">
        <f t="shared" si="74"/>
        <v>45272</v>
      </c>
      <c r="K1001" s="12">
        <v>45272</v>
      </c>
      <c r="L1001" s="12">
        <v>45272</v>
      </c>
      <c r="M1001" s="12" t="s">
        <v>3</v>
      </c>
      <c r="N1001" s="11" t="s">
        <v>592</v>
      </c>
      <c r="O1001" s="13" t="str">
        <f>IF(N1001="","-",IFERROR(VLOOKUP(N1001,'[1]All Route Non-Bailment V76'!$A:$H,6,0),VLOOKUP(N1001,'[1]TTVT AAT PxP Bailment EDC V76'!$A:$H,6,0)))</f>
        <v>11 - 20</v>
      </c>
      <c r="P1001" s="11">
        <v>1</v>
      </c>
      <c r="Q1001" s="11" t="s">
        <v>3</v>
      </c>
      <c r="R1001" s="11" t="s">
        <v>3</v>
      </c>
      <c r="S1001" s="13" t="str">
        <f>IF(N1001="","-",IFERROR(VLOOKUP(N1001,'[1]All Route Non-Bailment V76'!$A:$AF,32,0),VLOOKUP(N1001,'[1]TTVT AAT PxP Bailment EDC V76'!$A:$AC,29,0)))</f>
        <v>6W</v>
      </c>
      <c r="T1001" s="11" t="s">
        <v>48</v>
      </c>
      <c r="U1001" s="11" t="s">
        <v>198</v>
      </c>
      <c r="V1001" s="14" t="s">
        <v>199</v>
      </c>
      <c r="W1001" s="11" t="s">
        <v>200</v>
      </c>
      <c r="X1001" s="15" t="s">
        <v>403</v>
      </c>
      <c r="Y1001" s="15" t="s">
        <v>404</v>
      </c>
      <c r="Z1001" s="16" t="s">
        <v>3</v>
      </c>
      <c r="AA1001" s="16" t="s">
        <v>3</v>
      </c>
      <c r="AB1001" s="16" t="s">
        <v>3</v>
      </c>
      <c r="AC1001" s="16" t="s">
        <v>3</v>
      </c>
      <c r="AD1001" s="15" t="s">
        <v>3</v>
      </c>
      <c r="AE1001" s="15" t="s">
        <v>3</v>
      </c>
      <c r="AF1001" s="16" t="s">
        <v>3</v>
      </c>
      <c r="AG1001" s="16" t="s">
        <v>3</v>
      </c>
      <c r="AH1001" s="16" t="s">
        <v>3</v>
      </c>
      <c r="AI1001" s="16" t="s">
        <v>3</v>
      </c>
      <c r="AJ1001" s="15" t="s">
        <v>3</v>
      </c>
      <c r="AK1001" s="15" t="s">
        <v>3</v>
      </c>
      <c r="AL1001" s="16" t="s">
        <v>3</v>
      </c>
      <c r="AM1001" s="16" t="s">
        <v>3</v>
      </c>
      <c r="AN1001" s="16" t="s">
        <v>3</v>
      </c>
      <c r="AO1001" s="16" t="s">
        <v>3</v>
      </c>
      <c r="AP1001" s="16" t="s">
        <v>189</v>
      </c>
      <c r="AQ1001" s="16" t="s">
        <v>3</v>
      </c>
      <c r="AR1001" s="16" t="s">
        <v>3</v>
      </c>
      <c r="AS1001" s="16" t="s">
        <v>3</v>
      </c>
      <c r="AT1001" s="16" t="s">
        <v>3</v>
      </c>
      <c r="AU1001" s="11" t="s">
        <v>3</v>
      </c>
      <c r="AV1001" s="11" t="s">
        <v>3</v>
      </c>
      <c r="AW1001" s="11" t="s">
        <v>3</v>
      </c>
      <c r="AX1001" s="17" t="str">
        <f>VLOOKUP(G1001,'[1]JDA data'!$D:$E,2,0)</f>
        <v>TGA984</v>
      </c>
      <c r="AY1001" s="17" t="b">
        <f t="shared" si="71"/>
        <v>1</v>
      </c>
      <c r="AZ1001" s="17" t="str">
        <f t="shared" si="72"/>
        <v>SPL</v>
      </c>
    </row>
    <row r="1002" spans="1:52" s="18" customFormat="1" ht="16.5" customHeight="1" x14ac:dyDescent="0.35">
      <c r="A1002" s="8" t="str">
        <f>IF(N1002="","-",IFERROR(VLOOKUP(N1002,'[1]All Route Non-Bailment V76'!$A:$H,5,0),VLOOKUP(N1002,'[1]TTVT AAT PxP Bailment EDC V76'!$A:$H,5,0)))</f>
        <v>Non Bailment</v>
      </c>
      <c r="B1002" s="9" t="str">
        <f t="shared" si="70"/>
        <v>Completed</v>
      </c>
      <c r="C1002" s="10">
        <f t="shared" si="73"/>
        <v>1001</v>
      </c>
      <c r="D1002" s="11" t="s">
        <v>194</v>
      </c>
      <c r="E1002" s="12" t="s">
        <v>44</v>
      </c>
      <c r="F1002" s="11" t="s">
        <v>0</v>
      </c>
      <c r="G1002" s="11">
        <v>4420393</v>
      </c>
      <c r="H1002" s="13" t="str">
        <f>IF(N1002="","-",IFERROR(VLOOKUP(N1002,'[1]All Route Non-Bailment V76'!$A:$H,7,0),VLOOKUP(N1002,'[1]TTVT AAT PxP Bailment EDC V76'!$A:$H,7,0)))</f>
        <v>One way</v>
      </c>
      <c r="I1002" s="11" t="s">
        <v>45</v>
      </c>
      <c r="J1002" s="12">
        <f t="shared" si="74"/>
        <v>45272</v>
      </c>
      <c r="K1002" s="12">
        <v>45272</v>
      </c>
      <c r="L1002" s="12">
        <v>45272</v>
      </c>
      <c r="M1002" s="12" t="s">
        <v>3</v>
      </c>
      <c r="N1002" s="11" t="s">
        <v>591</v>
      </c>
      <c r="O1002" s="13" t="str">
        <f>IF(N1002="","-",IFERROR(VLOOKUP(N1002,'[1]All Route Non-Bailment V76'!$A:$H,6,0),VLOOKUP(N1002,'[1]TTVT AAT PxP Bailment EDC V76'!$A:$H,6,0)))</f>
        <v>11 - 20</v>
      </c>
      <c r="P1002" s="11">
        <v>1</v>
      </c>
      <c r="Q1002" s="11" t="s">
        <v>3</v>
      </c>
      <c r="R1002" s="11" t="s">
        <v>3</v>
      </c>
      <c r="S1002" s="13" t="str">
        <f>IF(N1002="","-",IFERROR(VLOOKUP(N1002,'[1]All Route Non-Bailment V76'!$A:$AF,32,0),VLOOKUP(N1002,'[1]TTVT AAT PxP Bailment EDC V76'!$A:$AC,29,0)))</f>
        <v>6W</v>
      </c>
      <c r="T1002" s="11" t="s">
        <v>48</v>
      </c>
      <c r="U1002" s="11" t="s">
        <v>204</v>
      </c>
      <c r="V1002" s="14" t="s">
        <v>205</v>
      </c>
      <c r="W1002" s="11" t="s">
        <v>206</v>
      </c>
      <c r="X1002" s="15" t="s">
        <v>403</v>
      </c>
      <c r="Y1002" s="15" t="s">
        <v>404</v>
      </c>
      <c r="Z1002" s="16" t="s">
        <v>3</v>
      </c>
      <c r="AA1002" s="16" t="s">
        <v>3</v>
      </c>
      <c r="AB1002" s="16" t="s">
        <v>3</v>
      </c>
      <c r="AC1002" s="16" t="s">
        <v>3</v>
      </c>
      <c r="AD1002" s="15" t="s">
        <v>3</v>
      </c>
      <c r="AE1002" s="15" t="s">
        <v>3</v>
      </c>
      <c r="AF1002" s="16" t="s">
        <v>3</v>
      </c>
      <c r="AG1002" s="16" t="s">
        <v>3</v>
      </c>
      <c r="AH1002" s="16" t="s">
        <v>3</v>
      </c>
      <c r="AI1002" s="16" t="s">
        <v>3</v>
      </c>
      <c r="AJ1002" s="15" t="s">
        <v>3</v>
      </c>
      <c r="AK1002" s="15" t="s">
        <v>3</v>
      </c>
      <c r="AL1002" s="16" t="s">
        <v>3</v>
      </c>
      <c r="AM1002" s="16" t="s">
        <v>3</v>
      </c>
      <c r="AN1002" s="16" t="s">
        <v>3</v>
      </c>
      <c r="AO1002" s="16" t="s">
        <v>3</v>
      </c>
      <c r="AP1002" s="16" t="s">
        <v>189</v>
      </c>
      <c r="AQ1002" s="16" t="s">
        <v>3</v>
      </c>
      <c r="AR1002" s="16" t="s">
        <v>3</v>
      </c>
      <c r="AS1002" s="16" t="s">
        <v>3</v>
      </c>
      <c r="AT1002" s="16" t="s">
        <v>3</v>
      </c>
      <c r="AU1002" s="11" t="s">
        <v>3</v>
      </c>
      <c r="AV1002" s="11" t="s">
        <v>3</v>
      </c>
      <c r="AW1002" s="11" t="s">
        <v>3</v>
      </c>
      <c r="AX1002" s="17" t="str">
        <f>VLOOKUP(G1002,'[1]JDA data'!$D:$E,2,0)</f>
        <v>TGA323</v>
      </c>
      <c r="AY1002" s="17" t="b">
        <f t="shared" si="71"/>
        <v>1</v>
      </c>
      <c r="AZ1002" s="17" t="str">
        <f t="shared" si="72"/>
        <v>SBA</v>
      </c>
    </row>
    <row r="1003" spans="1:52" s="18" customFormat="1" ht="16.5" customHeight="1" x14ac:dyDescent="0.35">
      <c r="A1003" s="8" t="str">
        <f>IF(N1003="","-",IFERROR(VLOOKUP(N1003,'[1]All Route Non-Bailment V76'!$A:$H,5,0),VLOOKUP(N1003,'[1]TTVT AAT PxP Bailment EDC V76'!$A:$H,5,0)))</f>
        <v>Non Bailment</v>
      </c>
      <c r="B1003" s="9" t="str">
        <f t="shared" si="70"/>
        <v>Completed</v>
      </c>
      <c r="C1003" s="10">
        <f t="shared" si="73"/>
        <v>1002</v>
      </c>
      <c r="D1003" s="11" t="s">
        <v>182</v>
      </c>
      <c r="E1003" s="12" t="s">
        <v>44</v>
      </c>
      <c r="F1003" s="11" t="s">
        <v>0</v>
      </c>
      <c r="G1003" s="11">
        <v>4420394</v>
      </c>
      <c r="H1003" s="13" t="str">
        <f>IF(N1003="","-",IFERROR(VLOOKUP(N1003,'[1]All Route Non-Bailment V76'!$A:$H,7,0),VLOOKUP(N1003,'[1]TTVT AAT PxP Bailment EDC V76'!$A:$H,7,0)))</f>
        <v>One way</v>
      </c>
      <c r="I1003" s="11" t="s">
        <v>45</v>
      </c>
      <c r="J1003" s="12">
        <f t="shared" si="74"/>
        <v>45272</v>
      </c>
      <c r="K1003" s="12">
        <v>45272</v>
      </c>
      <c r="L1003" s="12">
        <v>45272</v>
      </c>
      <c r="M1003" s="12" t="s">
        <v>3</v>
      </c>
      <c r="N1003" s="11" t="s">
        <v>591</v>
      </c>
      <c r="O1003" s="13" t="str">
        <f>IF(N1003="","-",IFERROR(VLOOKUP(N1003,'[1]All Route Non-Bailment V76'!$A:$H,6,0),VLOOKUP(N1003,'[1]TTVT AAT PxP Bailment EDC V76'!$A:$H,6,0)))</f>
        <v>11 - 20</v>
      </c>
      <c r="P1003" s="11">
        <v>1</v>
      </c>
      <c r="Q1003" s="11" t="s">
        <v>3</v>
      </c>
      <c r="R1003" s="11" t="s">
        <v>3</v>
      </c>
      <c r="S1003" s="13" t="str">
        <f>IF(N1003="","-",IFERROR(VLOOKUP(N1003,'[1]All Route Non-Bailment V76'!$A:$AF,32,0),VLOOKUP(N1003,'[1]TTVT AAT PxP Bailment EDC V76'!$A:$AC,29,0)))</f>
        <v>6W</v>
      </c>
      <c r="T1003" s="11" t="s">
        <v>48</v>
      </c>
      <c r="U1003" s="11" t="s">
        <v>213</v>
      </c>
      <c r="V1003" s="14" t="s">
        <v>214</v>
      </c>
      <c r="W1003" s="11" t="s">
        <v>215</v>
      </c>
      <c r="X1003" s="15" t="s">
        <v>403</v>
      </c>
      <c r="Y1003" s="15" t="s">
        <v>404</v>
      </c>
      <c r="Z1003" s="16" t="s">
        <v>3</v>
      </c>
      <c r="AA1003" s="16" t="s">
        <v>3</v>
      </c>
      <c r="AB1003" s="16" t="s">
        <v>3</v>
      </c>
      <c r="AC1003" s="16" t="s">
        <v>3</v>
      </c>
      <c r="AD1003" s="15" t="s">
        <v>3</v>
      </c>
      <c r="AE1003" s="15" t="s">
        <v>3</v>
      </c>
      <c r="AF1003" s="16" t="s">
        <v>3</v>
      </c>
      <c r="AG1003" s="16" t="s">
        <v>3</v>
      </c>
      <c r="AH1003" s="16" t="s">
        <v>3</v>
      </c>
      <c r="AI1003" s="16" t="s">
        <v>3</v>
      </c>
      <c r="AJ1003" s="15" t="s">
        <v>3</v>
      </c>
      <c r="AK1003" s="15" t="s">
        <v>3</v>
      </c>
      <c r="AL1003" s="16" t="s">
        <v>3</v>
      </c>
      <c r="AM1003" s="16" t="s">
        <v>3</v>
      </c>
      <c r="AN1003" s="16" t="s">
        <v>3</v>
      </c>
      <c r="AO1003" s="16" t="s">
        <v>3</v>
      </c>
      <c r="AP1003" s="16" t="s">
        <v>189</v>
      </c>
      <c r="AQ1003" s="16" t="s">
        <v>3</v>
      </c>
      <c r="AR1003" s="16" t="s">
        <v>3</v>
      </c>
      <c r="AS1003" s="16" t="s">
        <v>3</v>
      </c>
      <c r="AT1003" s="16" t="s">
        <v>3</v>
      </c>
      <c r="AU1003" s="11" t="s">
        <v>3</v>
      </c>
      <c r="AV1003" s="11" t="s">
        <v>3</v>
      </c>
      <c r="AW1003" s="11" t="s">
        <v>3</v>
      </c>
      <c r="AX1003" s="17" t="str">
        <f>VLOOKUP(G1003,'[1]JDA data'!$D:$E,2,0)</f>
        <v>TGA323</v>
      </c>
      <c r="AY1003" s="17" t="b">
        <f t="shared" si="71"/>
        <v>1</v>
      </c>
      <c r="AZ1003" s="17" t="str">
        <f t="shared" si="72"/>
        <v>PPGT</v>
      </c>
    </row>
    <row r="1004" spans="1:52" s="18" customFormat="1" ht="16.5" customHeight="1" x14ac:dyDescent="0.35">
      <c r="A1004" s="8" t="str">
        <f>IF(N1004="","-",IFERROR(VLOOKUP(N1004,'[1]All Route Non-Bailment V76'!$A:$H,5,0),VLOOKUP(N1004,'[1]TTVT AAT PxP Bailment EDC V76'!$A:$H,5,0)))</f>
        <v>Non Bailment</v>
      </c>
      <c r="B1004" s="9" t="str">
        <f t="shared" si="70"/>
        <v>Completed</v>
      </c>
      <c r="C1004" s="10">
        <f t="shared" si="73"/>
        <v>1003</v>
      </c>
      <c r="D1004" s="11" t="s">
        <v>190</v>
      </c>
      <c r="E1004" s="12" t="s">
        <v>44</v>
      </c>
      <c r="F1004" s="11" t="s">
        <v>0</v>
      </c>
      <c r="G1004" s="11">
        <v>4420395</v>
      </c>
      <c r="H1004" s="13" t="str">
        <f>IF(N1004="","-",IFERROR(VLOOKUP(N1004,'[1]All Route Non-Bailment V76'!$A:$H,7,0),VLOOKUP(N1004,'[1]TTVT AAT PxP Bailment EDC V76'!$A:$H,7,0)))</f>
        <v>One way</v>
      </c>
      <c r="I1004" s="11" t="s">
        <v>45</v>
      </c>
      <c r="J1004" s="12">
        <f t="shared" si="74"/>
        <v>45272</v>
      </c>
      <c r="K1004" s="12">
        <v>45272</v>
      </c>
      <c r="L1004" s="12">
        <v>45272</v>
      </c>
      <c r="M1004" s="12" t="s">
        <v>3</v>
      </c>
      <c r="N1004" s="11" t="s">
        <v>591</v>
      </c>
      <c r="O1004" s="13" t="str">
        <f>IF(N1004="","-",IFERROR(VLOOKUP(N1004,'[1]All Route Non-Bailment V76'!$A:$H,6,0),VLOOKUP(N1004,'[1]TTVT AAT PxP Bailment EDC V76'!$A:$H,6,0)))</f>
        <v>11 - 20</v>
      </c>
      <c r="P1004" s="11">
        <v>1</v>
      </c>
      <c r="Q1004" s="11" t="s">
        <v>3</v>
      </c>
      <c r="R1004" s="11" t="s">
        <v>3</v>
      </c>
      <c r="S1004" s="13" t="str">
        <f>IF(N1004="","-",IFERROR(VLOOKUP(N1004,'[1]All Route Non-Bailment V76'!$A:$AF,32,0),VLOOKUP(N1004,'[1]TTVT AAT PxP Bailment EDC V76'!$A:$AC,29,0)))</f>
        <v>6W</v>
      </c>
      <c r="T1004" s="11" t="s">
        <v>48</v>
      </c>
      <c r="U1004" s="11" t="s">
        <v>217</v>
      </c>
      <c r="V1004" s="14" t="s">
        <v>218</v>
      </c>
      <c r="W1004" s="11" t="s">
        <v>219</v>
      </c>
      <c r="X1004" s="15" t="s">
        <v>403</v>
      </c>
      <c r="Y1004" s="15" t="s">
        <v>404</v>
      </c>
      <c r="Z1004" s="16" t="s">
        <v>3</v>
      </c>
      <c r="AA1004" s="16" t="s">
        <v>3</v>
      </c>
      <c r="AB1004" s="16" t="s">
        <v>3</v>
      </c>
      <c r="AC1004" s="16" t="s">
        <v>3</v>
      </c>
      <c r="AD1004" s="15" t="s">
        <v>3</v>
      </c>
      <c r="AE1004" s="15" t="s">
        <v>3</v>
      </c>
      <c r="AF1004" s="16" t="s">
        <v>3</v>
      </c>
      <c r="AG1004" s="16" t="s">
        <v>3</v>
      </c>
      <c r="AH1004" s="16" t="s">
        <v>3</v>
      </c>
      <c r="AI1004" s="16" t="s">
        <v>3</v>
      </c>
      <c r="AJ1004" s="15" t="s">
        <v>3</v>
      </c>
      <c r="AK1004" s="15" t="s">
        <v>3</v>
      </c>
      <c r="AL1004" s="16" t="s">
        <v>3</v>
      </c>
      <c r="AM1004" s="16" t="s">
        <v>3</v>
      </c>
      <c r="AN1004" s="16" t="s">
        <v>3</v>
      </c>
      <c r="AO1004" s="16" t="s">
        <v>3</v>
      </c>
      <c r="AP1004" s="16" t="s">
        <v>189</v>
      </c>
      <c r="AQ1004" s="16" t="s">
        <v>3</v>
      </c>
      <c r="AR1004" s="16" t="s">
        <v>3</v>
      </c>
      <c r="AS1004" s="16" t="s">
        <v>3</v>
      </c>
      <c r="AT1004" s="16" t="s">
        <v>3</v>
      </c>
      <c r="AU1004" s="11" t="s">
        <v>3</v>
      </c>
      <c r="AV1004" s="11" t="s">
        <v>3</v>
      </c>
      <c r="AW1004" s="11" t="s">
        <v>3</v>
      </c>
      <c r="AX1004" s="17" t="str">
        <f>VLOOKUP(G1004,'[1]JDA data'!$D:$E,2,0)</f>
        <v>TGA323</v>
      </c>
      <c r="AY1004" s="17" t="b">
        <f t="shared" si="71"/>
        <v>1</v>
      </c>
      <c r="AZ1004" s="17" t="str">
        <f t="shared" si="72"/>
        <v>SPL</v>
      </c>
    </row>
    <row r="1005" spans="1:52" s="18" customFormat="1" ht="16.5" customHeight="1" x14ac:dyDescent="0.35">
      <c r="A1005" s="8" t="str">
        <f>IF(N1005="","-",IFERROR(VLOOKUP(N1005,'[1]All Route Non-Bailment V76'!$A:$H,5,0),VLOOKUP(N1005,'[1]TTVT AAT PxP Bailment EDC V76'!$A:$H,5,0)))</f>
        <v>Non Bailment</v>
      </c>
      <c r="B1005" s="9" t="str">
        <f t="shared" si="70"/>
        <v>Completed</v>
      </c>
      <c r="C1005" s="10">
        <f t="shared" si="73"/>
        <v>1004</v>
      </c>
      <c r="D1005" s="11" t="s">
        <v>182</v>
      </c>
      <c r="E1005" s="12" t="s">
        <v>44</v>
      </c>
      <c r="F1005" s="11" t="s">
        <v>0</v>
      </c>
      <c r="G1005" s="11">
        <v>4420396</v>
      </c>
      <c r="H1005" s="13" t="str">
        <f>IF(N1005="","-",IFERROR(VLOOKUP(N1005,'[1]All Route Non-Bailment V76'!$A:$H,7,0),VLOOKUP(N1005,'[1]TTVT AAT PxP Bailment EDC V76'!$A:$H,7,0)))</f>
        <v>One way</v>
      </c>
      <c r="I1005" s="11" t="s">
        <v>45</v>
      </c>
      <c r="J1005" s="12">
        <f t="shared" si="74"/>
        <v>45272</v>
      </c>
      <c r="K1005" s="12">
        <v>45272</v>
      </c>
      <c r="L1005" s="12">
        <v>45272</v>
      </c>
      <c r="M1005" s="12" t="s">
        <v>3</v>
      </c>
      <c r="N1005" s="11" t="s">
        <v>591</v>
      </c>
      <c r="O1005" s="13" t="str">
        <f>IF(N1005="","-",IFERROR(VLOOKUP(N1005,'[1]All Route Non-Bailment V76'!$A:$H,6,0),VLOOKUP(N1005,'[1]TTVT AAT PxP Bailment EDC V76'!$A:$H,6,0)))</f>
        <v>11 - 20</v>
      </c>
      <c r="P1005" s="11">
        <v>1</v>
      </c>
      <c r="Q1005" s="11" t="s">
        <v>3</v>
      </c>
      <c r="R1005" s="11" t="s">
        <v>3</v>
      </c>
      <c r="S1005" s="13" t="str">
        <f>IF(N1005="","-",IFERROR(VLOOKUP(N1005,'[1]All Route Non-Bailment V76'!$A:$AF,32,0),VLOOKUP(N1005,'[1]TTVT AAT PxP Bailment EDC V76'!$A:$AC,29,0)))</f>
        <v>6W</v>
      </c>
      <c r="T1005" s="11" t="s">
        <v>48</v>
      </c>
      <c r="U1005" s="11" t="s">
        <v>233</v>
      </c>
      <c r="V1005" s="14" t="s">
        <v>234</v>
      </c>
      <c r="W1005" s="11" t="s">
        <v>235</v>
      </c>
      <c r="X1005" s="15" t="s">
        <v>403</v>
      </c>
      <c r="Y1005" s="15" t="s">
        <v>404</v>
      </c>
      <c r="Z1005" s="16" t="s">
        <v>3</v>
      </c>
      <c r="AA1005" s="16" t="s">
        <v>3</v>
      </c>
      <c r="AB1005" s="16" t="s">
        <v>3</v>
      </c>
      <c r="AC1005" s="16" t="s">
        <v>3</v>
      </c>
      <c r="AD1005" s="15" t="s">
        <v>3</v>
      </c>
      <c r="AE1005" s="15" t="s">
        <v>3</v>
      </c>
      <c r="AF1005" s="16" t="s">
        <v>3</v>
      </c>
      <c r="AG1005" s="16" t="s">
        <v>3</v>
      </c>
      <c r="AH1005" s="16" t="s">
        <v>3</v>
      </c>
      <c r="AI1005" s="16" t="s">
        <v>3</v>
      </c>
      <c r="AJ1005" s="15" t="s">
        <v>3</v>
      </c>
      <c r="AK1005" s="15" t="s">
        <v>3</v>
      </c>
      <c r="AL1005" s="16" t="s">
        <v>3</v>
      </c>
      <c r="AM1005" s="16" t="s">
        <v>3</v>
      </c>
      <c r="AN1005" s="16" t="s">
        <v>3</v>
      </c>
      <c r="AO1005" s="16" t="s">
        <v>3</v>
      </c>
      <c r="AP1005" s="16" t="s">
        <v>189</v>
      </c>
      <c r="AQ1005" s="16" t="s">
        <v>3</v>
      </c>
      <c r="AR1005" s="16" t="s">
        <v>3</v>
      </c>
      <c r="AS1005" s="16" t="s">
        <v>3</v>
      </c>
      <c r="AT1005" s="16" t="s">
        <v>3</v>
      </c>
      <c r="AU1005" s="11" t="s">
        <v>3</v>
      </c>
      <c r="AV1005" s="11" t="s">
        <v>3</v>
      </c>
      <c r="AW1005" s="11" t="s">
        <v>3</v>
      </c>
      <c r="AX1005" s="17" t="str">
        <f>VLOOKUP(G1005,'[1]JDA data'!$D:$E,2,0)</f>
        <v>TGA323</v>
      </c>
      <c r="AY1005" s="17" t="b">
        <f t="shared" si="71"/>
        <v>1</v>
      </c>
      <c r="AZ1005" s="17" t="str">
        <f t="shared" si="72"/>
        <v>PPGT</v>
      </c>
    </row>
    <row r="1006" spans="1:52" s="18" customFormat="1" ht="16.5" customHeight="1" x14ac:dyDescent="0.35">
      <c r="A1006" s="8" t="str">
        <f>IF(N1006="","-",IFERROR(VLOOKUP(N1006,'[1]All Route Non-Bailment V76'!$A:$H,5,0),VLOOKUP(N1006,'[1]TTVT AAT PxP Bailment EDC V76'!$A:$H,5,0)))</f>
        <v>Non Bailment</v>
      </c>
      <c r="B1006" s="9" t="str">
        <f t="shared" si="70"/>
        <v>Completed</v>
      </c>
      <c r="C1006" s="10">
        <f t="shared" si="73"/>
        <v>1005</v>
      </c>
      <c r="D1006" s="11" t="s">
        <v>190</v>
      </c>
      <c r="E1006" s="12" t="s">
        <v>44</v>
      </c>
      <c r="F1006" s="11" t="s">
        <v>0</v>
      </c>
      <c r="G1006" s="11">
        <v>4420397</v>
      </c>
      <c r="H1006" s="13" t="str">
        <f>IF(N1006="","-",IFERROR(VLOOKUP(N1006,'[1]All Route Non-Bailment V76'!$A:$H,7,0),VLOOKUP(N1006,'[1]TTVT AAT PxP Bailment EDC V76'!$A:$H,7,0)))</f>
        <v>One way</v>
      </c>
      <c r="I1006" s="11" t="s">
        <v>45</v>
      </c>
      <c r="J1006" s="12">
        <f t="shared" si="74"/>
        <v>45272</v>
      </c>
      <c r="K1006" s="12">
        <v>45272</v>
      </c>
      <c r="L1006" s="12">
        <v>45272</v>
      </c>
      <c r="M1006" s="12" t="s">
        <v>3</v>
      </c>
      <c r="N1006" s="11" t="s">
        <v>591</v>
      </c>
      <c r="O1006" s="13" t="str">
        <f>IF(N1006="","-",IFERROR(VLOOKUP(N1006,'[1]All Route Non-Bailment V76'!$A:$H,6,0),VLOOKUP(N1006,'[1]TTVT AAT PxP Bailment EDC V76'!$A:$H,6,0)))</f>
        <v>11 - 20</v>
      </c>
      <c r="P1006" s="11">
        <v>1</v>
      </c>
      <c r="Q1006" s="11" t="s">
        <v>3</v>
      </c>
      <c r="R1006" s="11" t="s">
        <v>3</v>
      </c>
      <c r="S1006" s="13" t="str">
        <f>IF(N1006="","-",IFERROR(VLOOKUP(N1006,'[1]All Route Non-Bailment V76'!$A:$AF,32,0),VLOOKUP(N1006,'[1]TTVT AAT PxP Bailment EDC V76'!$A:$AC,29,0)))</f>
        <v>6W</v>
      </c>
      <c r="T1006" s="11" t="s">
        <v>48</v>
      </c>
      <c r="U1006" s="11" t="s">
        <v>272</v>
      </c>
      <c r="V1006" s="14" t="s">
        <v>273</v>
      </c>
      <c r="W1006" s="11" t="s">
        <v>274</v>
      </c>
      <c r="X1006" s="15" t="s">
        <v>403</v>
      </c>
      <c r="Y1006" s="15" t="s">
        <v>404</v>
      </c>
      <c r="Z1006" s="16" t="s">
        <v>3</v>
      </c>
      <c r="AA1006" s="16" t="s">
        <v>3</v>
      </c>
      <c r="AB1006" s="16" t="s">
        <v>3</v>
      </c>
      <c r="AC1006" s="16" t="s">
        <v>3</v>
      </c>
      <c r="AD1006" s="15" t="s">
        <v>3</v>
      </c>
      <c r="AE1006" s="15" t="s">
        <v>3</v>
      </c>
      <c r="AF1006" s="16" t="s">
        <v>3</v>
      </c>
      <c r="AG1006" s="16" t="s">
        <v>3</v>
      </c>
      <c r="AH1006" s="16" t="s">
        <v>3</v>
      </c>
      <c r="AI1006" s="16" t="s">
        <v>3</v>
      </c>
      <c r="AJ1006" s="15" t="s">
        <v>3</v>
      </c>
      <c r="AK1006" s="15" t="s">
        <v>3</v>
      </c>
      <c r="AL1006" s="16" t="s">
        <v>3</v>
      </c>
      <c r="AM1006" s="16" t="s">
        <v>3</v>
      </c>
      <c r="AN1006" s="16" t="s">
        <v>3</v>
      </c>
      <c r="AO1006" s="16" t="s">
        <v>3</v>
      </c>
      <c r="AP1006" s="16" t="s">
        <v>189</v>
      </c>
      <c r="AQ1006" s="16" t="s">
        <v>3</v>
      </c>
      <c r="AR1006" s="16" t="s">
        <v>3</v>
      </c>
      <c r="AS1006" s="16" t="s">
        <v>3</v>
      </c>
      <c r="AT1006" s="16" t="s">
        <v>3</v>
      </c>
      <c r="AU1006" s="11" t="s">
        <v>3</v>
      </c>
      <c r="AV1006" s="11" t="s">
        <v>3</v>
      </c>
      <c r="AW1006" s="11" t="s">
        <v>3</v>
      </c>
      <c r="AX1006" s="17" t="str">
        <f>VLOOKUP(G1006,'[1]JDA data'!$D:$E,2,0)</f>
        <v>TGA323</v>
      </c>
      <c r="AY1006" s="17" t="b">
        <f t="shared" si="71"/>
        <v>1</v>
      </c>
      <c r="AZ1006" s="17" t="str">
        <f t="shared" si="72"/>
        <v>SPL</v>
      </c>
    </row>
    <row r="1007" spans="1:52" s="18" customFormat="1" ht="16.5" customHeight="1" x14ac:dyDescent="0.35">
      <c r="A1007" s="8" t="str">
        <f>IF(N1007="","-",IFERROR(VLOOKUP(N1007,'[1]All Route Non-Bailment V76'!$A:$H,5,0),VLOOKUP(N1007,'[1]TTVT AAT PxP Bailment EDC V76'!$A:$H,5,0)))</f>
        <v>Non Bailment</v>
      </c>
      <c r="B1007" s="9" t="str">
        <f t="shared" si="70"/>
        <v>Completed</v>
      </c>
      <c r="C1007" s="10">
        <f t="shared" si="73"/>
        <v>1006</v>
      </c>
      <c r="D1007" s="11" t="s">
        <v>182</v>
      </c>
      <c r="E1007" s="12" t="s">
        <v>44</v>
      </c>
      <c r="F1007" s="11" t="s">
        <v>0</v>
      </c>
      <c r="G1007" s="11">
        <v>4420398</v>
      </c>
      <c r="H1007" s="13" t="str">
        <f>IF(N1007="","-",IFERROR(VLOOKUP(N1007,'[1]All Route Non-Bailment V76'!$A:$H,7,0),VLOOKUP(N1007,'[1]TTVT AAT PxP Bailment EDC V76'!$A:$H,7,0)))</f>
        <v>One way</v>
      </c>
      <c r="I1007" s="11" t="s">
        <v>45</v>
      </c>
      <c r="J1007" s="12">
        <f t="shared" si="74"/>
        <v>45272</v>
      </c>
      <c r="K1007" s="12">
        <v>45272</v>
      </c>
      <c r="L1007" s="12">
        <v>45272</v>
      </c>
      <c r="M1007" s="12" t="s">
        <v>3</v>
      </c>
      <c r="N1007" s="11" t="s">
        <v>472</v>
      </c>
      <c r="O1007" s="13" t="str">
        <f>IF(N1007="","-",IFERROR(VLOOKUP(N1007,'[1]All Route Non-Bailment V76'!$A:$H,6,0),VLOOKUP(N1007,'[1]TTVT AAT PxP Bailment EDC V76'!$A:$H,6,0)))</f>
        <v>11 - 20</v>
      </c>
      <c r="P1007" s="11">
        <v>1</v>
      </c>
      <c r="Q1007" s="11" t="s">
        <v>3</v>
      </c>
      <c r="R1007" s="11" t="s">
        <v>3</v>
      </c>
      <c r="S1007" s="13" t="str">
        <f>IF(N1007="","-",IFERROR(VLOOKUP(N1007,'[1]All Route Non-Bailment V76'!$A:$AF,32,0),VLOOKUP(N1007,'[1]TTVT AAT PxP Bailment EDC V76'!$A:$AC,29,0)))</f>
        <v>6W</v>
      </c>
      <c r="T1007" s="11" t="s">
        <v>48</v>
      </c>
      <c r="U1007" s="11" t="s">
        <v>239</v>
      </c>
      <c r="V1007" s="14" t="s">
        <v>240</v>
      </c>
      <c r="W1007" s="11" t="s">
        <v>241</v>
      </c>
      <c r="X1007" s="15" t="s">
        <v>473</v>
      </c>
      <c r="Y1007" s="15" t="s">
        <v>474</v>
      </c>
      <c r="Z1007" s="16" t="s">
        <v>3</v>
      </c>
      <c r="AA1007" s="16" t="s">
        <v>3</v>
      </c>
      <c r="AB1007" s="16" t="s">
        <v>3</v>
      </c>
      <c r="AC1007" s="16" t="s">
        <v>3</v>
      </c>
      <c r="AD1007" s="15" t="s">
        <v>3</v>
      </c>
      <c r="AE1007" s="15" t="s">
        <v>3</v>
      </c>
      <c r="AF1007" s="16" t="s">
        <v>3</v>
      </c>
      <c r="AG1007" s="16" t="s">
        <v>3</v>
      </c>
      <c r="AH1007" s="16" t="s">
        <v>3</v>
      </c>
      <c r="AI1007" s="16" t="s">
        <v>3</v>
      </c>
      <c r="AJ1007" s="15" t="s">
        <v>3</v>
      </c>
      <c r="AK1007" s="15" t="s">
        <v>3</v>
      </c>
      <c r="AL1007" s="16" t="s">
        <v>3</v>
      </c>
      <c r="AM1007" s="16" t="s">
        <v>3</v>
      </c>
      <c r="AN1007" s="16" t="s">
        <v>3</v>
      </c>
      <c r="AO1007" s="16" t="s">
        <v>3</v>
      </c>
      <c r="AP1007" s="16" t="s">
        <v>189</v>
      </c>
      <c r="AQ1007" s="16" t="s">
        <v>3</v>
      </c>
      <c r="AR1007" s="16" t="s">
        <v>3</v>
      </c>
      <c r="AS1007" s="16" t="s">
        <v>3</v>
      </c>
      <c r="AT1007" s="16" t="s">
        <v>3</v>
      </c>
      <c r="AU1007" s="11" t="s">
        <v>3</v>
      </c>
      <c r="AV1007" s="11" t="s">
        <v>3</v>
      </c>
      <c r="AW1007" s="11" t="s">
        <v>3</v>
      </c>
      <c r="AX1007" s="17" t="str">
        <f>VLOOKUP(G1007,'[1]JDA data'!$D:$E,2,0)</f>
        <v>TGA295</v>
      </c>
      <c r="AY1007" s="17" t="b">
        <f t="shared" si="71"/>
        <v>1</v>
      </c>
      <c r="AZ1007" s="17" t="str">
        <f t="shared" si="72"/>
        <v>PPGT</v>
      </c>
    </row>
    <row r="1008" spans="1:52" s="18" customFormat="1" ht="16.5" customHeight="1" x14ac:dyDescent="0.35">
      <c r="A1008" s="8" t="str">
        <f>IF(N1008="","-",IFERROR(VLOOKUP(N1008,'[1]All Route Non-Bailment V76'!$A:$H,5,0),VLOOKUP(N1008,'[1]TTVT AAT PxP Bailment EDC V76'!$A:$H,5,0)))</f>
        <v>Non Bailment</v>
      </c>
      <c r="B1008" s="9" t="str">
        <f t="shared" si="70"/>
        <v>Completed</v>
      </c>
      <c r="C1008" s="10">
        <f t="shared" si="73"/>
        <v>1007</v>
      </c>
      <c r="D1008" s="11" t="s">
        <v>190</v>
      </c>
      <c r="E1008" s="12" t="s">
        <v>44</v>
      </c>
      <c r="F1008" s="11" t="s">
        <v>0</v>
      </c>
      <c r="G1008" s="11">
        <v>4420399</v>
      </c>
      <c r="H1008" s="13" t="str">
        <f>IF(N1008="","-",IFERROR(VLOOKUP(N1008,'[1]All Route Non-Bailment V76'!$A:$H,7,0),VLOOKUP(N1008,'[1]TTVT AAT PxP Bailment EDC V76'!$A:$H,7,0)))</f>
        <v>One way</v>
      </c>
      <c r="I1008" s="11" t="s">
        <v>45</v>
      </c>
      <c r="J1008" s="12">
        <f t="shared" si="74"/>
        <v>45272</v>
      </c>
      <c r="K1008" s="12">
        <v>45272</v>
      </c>
      <c r="L1008" s="12">
        <v>45272</v>
      </c>
      <c r="M1008" s="12" t="s">
        <v>3</v>
      </c>
      <c r="N1008" s="11" t="s">
        <v>472</v>
      </c>
      <c r="O1008" s="13" t="str">
        <f>IF(N1008="","-",IFERROR(VLOOKUP(N1008,'[1]All Route Non-Bailment V76'!$A:$H,6,0),VLOOKUP(N1008,'[1]TTVT AAT PxP Bailment EDC V76'!$A:$H,6,0)))</f>
        <v>11 - 20</v>
      </c>
      <c r="P1008" s="11">
        <v>1</v>
      </c>
      <c r="Q1008" s="11" t="s">
        <v>3</v>
      </c>
      <c r="R1008" s="11" t="s">
        <v>3</v>
      </c>
      <c r="S1008" s="13" t="str">
        <f>IF(N1008="","-",IFERROR(VLOOKUP(N1008,'[1]All Route Non-Bailment V76'!$A:$AF,32,0),VLOOKUP(N1008,'[1]TTVT AAT PxP Bailment EDC V76'!$A:$AC,29,0)))</f>
        <v>6W</v>
      </c>
      <c r="T1008" s="11" t="s">
        <v>48</v>
      </c>
      <c r="U1008" s="11" t="s">
        <v>247</v>
      </c>
      <c r="V1008" s="14" t="s">
        <v>248</v>
      </c>
      <c r="W1008" s="11" t="s">
        <v>249</v>
      </c>
      <c r="X1008" s="15" t="s">
        <v>473</v>
      </c>
      <c r="Y1008" s="15" t="s">
        <v>474</v>
      </c>
      <c r="Z1008" s="16" t="s">
        <v>3</v>
      </c>
      <c r="AA1008" s="16" t="s">
        <v>3</v>
      </c>
      <c r="AB1008" s="16" t="s">
        <v>3</v>
      </c>
      <c r="AC1008" s="16" t="s">
        <v>3</v>
      </c>
      <c r="AD1008" s="15" t="s">
        <v>3</v>
      </c>
      <c r="AE1008" s="15" t="s">
        <v>3</v>
      </c>
      <c r="AF1008" s="16" t="s">
        <v>3</v>
      </c>
      <c r="AG1008" s="16" t="s">
        <v>3</v>
      </c>
      <c r="AH1008" s="16" t="s">
        <v>3</v>
      </c>
      <c r="AI1008" s="16" t="s">
        <v>3</v>
      </c>
      <c r="AJ1008" s="15" t="s">
        <v>3</v>
      </c>
      <c r="AK1008" s="15" t="s">
        <v>3</v>
      </c>
      <c r="AL1008" s="16" t="s">
        <v>3</v>
      </c>
      <c r="AM1008" s="16" t="s">
        <v>3</v>
      </c>
      <c r="AN1008" s="16" t="s">
        <v>3</v>
      </c>
      <c r="AO1008" s="16" t="s">
        <v>3</v>
      </c>
      <c r="AP1008" s="16" t="s">
        <v>189</v>
      </c>
      <c r="AQ1008" s="16" t="s">
        <v>3</v>
      </c>
      <c r="AR1008" s="16" t="s">
        <v>3</v>
      </c>
      <c r="AS1008" s="16" t="s">
        <v>3</v>
      </c>
      <c r="AT1008" s="16" t="s">
        <v>3</v>
      </c>
      <c r="AU1008" s="11" t="s">
        <v>3</v>
      </c>
      <c r="AV1008" s="11" t="s">
        <v>3</v>
      </c>
      <c r="AW1008" s="11" t="s">
        <v>3</v>
      </c>
      <c r="AX1008" s="17" t="str">
        <f>VLOOKUP(G1008,'[1]JDA data'!$D:$E,2,0)</f>
        <v>TGA295</v>
      </c>
      <c r="AY1008" s="17" t="b">
        <f t="shared" si="71"/>
        <v>1</v>
      </c>
      <c r="AZ1008" s="17" t="str">
        <f t="shared" si="72"/>
        <v>SPL</v>
      </c>
    </row>
    <row r="1009" spans="1:52" s="18" customFormat="1" ht="16.5" customHeight="1" x14ac:dyDescent="0.35">
      <c r="A1009" s="8" t="str">
        <f>IF(N1009="","-",IFERROR(VLOOKUP(N1009,'[1]All Route Non-Bailment V76'!$A:$H,5,0),VLOOKUP(N1009,'[1]TTVT AAT PxP Bailment EDC V76'!$A:$H,5,0)))</f>
        <v>Non Bailment</v>
      </c>
      <c r="B1009" s="9" t="str">
        <f t="shared" si="70"/>
        <v>Completed</v>
      </c>
      <c r="C1009" s="10">
        <f t="shared" si="73"/>
        <v>1008</v>
      </c>
      <c r="D1009" s="11" t="s">
        <v>194</v>
      </c>
      <c r="E1009" s="12" t="s">
        <v>44</v>
      </c>
      <c r="F1009" s="11" t="s">
        <v>0</v>
      </c>
      <c r="G1009" s="11">
        <v>4420400</v>
      </c>
      <c r="H1009" s="13" t="str">
        <f>IF(N1009="","-",IFERROR(VLOOKUP(N1009,'[1]All Route Non-Bailment V76'!$A:$H,7,0),VLOOKUP(N1009,'[1]TTVT AAT PxP Bailment EDC V76'!$A:$H,7,0)))</f>
        <v>One way</v>
      </c>
      <c r="I1009" s="11" t="s">
        <v>45</v>
      </c>
      <c r="J1009" s="12">
        <f t="shared" si="74"/>
        <v>45272</v>
      </c>
      <c r="K1009" s="12">
        <v>45272</v>
      </c>
      <c r="L1009" s="12">
        <v>45272</v>
      </c>
      <c r="M1009" s="12" t="s">
        <v>3</v>
      </c>
      <c r="N1009" s="11" t="s">
        <v>472</v>
      </c>
      <c r="O1009" s="13" t="str">
        <f>IF(N1009="","-",IFERROR(VLOOKUP(N1009,'[1]All Route Non-Bailment V76'!$A:$H,6,0),VLOOKUP(N1009,'[1]TTVT AAT PxP Bailment EDC V76'!$A:$H,6,0)))</f>
        <v>11 - 20</v>
      </c>
      <c r="P1009" s="11">
        <v>1</v>
      </c>
      <c r="Q1009" s="11" t="s">
        <v>3</v>
      </c>
      <c r="R1009" s="11" t="s">
        <v>3</v>
      </c>
      <c r="S1009" s="13" t="str">
        <f>IF(N1009="","-",IFERROR(VLOOKUP(N1009,'[1]All Route Non-Bailment V76'!$A:$AF,32,0),VLOOKUP(N1009,'[1]TTVT AAT PxP Bailment EDC V76'!$A:$AC,29,0)))</f>
        <v>6W</v>
      </c>
      <c r="T1009" s="11" t="s">
        <v>48</v>
      </c>
      <c r="U1009" s="11" t="s">
        <v>374</v>
      </c>
      <c r="V1009" s="14" t="s">
        <v>375</v>
      </c>
      <c r="W1009" s="11" t="s">
        <v>376</v>
      </c>
      <c r="X1009" s="15" t="s">
        <v>473</v>
      </c>
      <c r="Y1009" s="15" t="s">
        <v>474</v>
      </c>
      <c r="Z1009" s="16" t="s">
        <v>3</v>
      </c>
      <c r="AA1009" s="16" t="s">
        <v>3</v>
      </c>
      <c r="AB1009" s="16" t="s">
        <v>3</v>
      </c>
      <c r="AC1009" s="16" t="s">
        <v>3</v>
      </c>
      <c r="AD1009" s="15" t="s">
        <v>3</v>
      </c>
      <c r="AE1009" s="15" t="s">
        <v>3</v>
      </c>
      <c r="AF1009" s="16" t="s">
        <v>3</v>
      </c>
      <c r="AG1009" s="16" t="s">
        <v>3</v>
      </c>
      <c r="AH1009" s="16" t="s">
        <v>3</v>
      </c>
      <c r="AI1009" s="16" t="s">
        <v>3</v>
      </c>
      <c r="AJ1009" s="15" t="s">
        <v>3</v>
      </c>
      <c r="AK1009" s="15" t="s">
        <v>3</v>
      </c>
      <c r="AL1009" s="16" t="s">
        <v>3</v>
      </c>
      <c r="AM1009" s="16" t="s">
        <v>3</v>
      </c>
      <c r="AN1009" s="16" t="s">
        <v>3</v>
      </c>
      <c r="AO1009" s="16" t="s">
        <v>3</v>
      </c>
      <c r="AP1009" s="16" t="s">
        <v>189</v>
      </c>
      <c r="AQ1009" s="16" t="s">
        <v>3</v>
      </c>
      <c r="AR1009" s="16" t="s">
        <v>3</v>
      </c>
      <c r="AS1009" s="16" t="s">
        <v>3</v>
      </c>
      <c r="AT1009" s="16" t="s">
        <v>3</v>
      </c>
      <c r="AU1009" s="11" t="s">
        <v>3</v>
      </c>
      <c r="AV1009" s="11" t="s">
        <v>3</v>
      </c>
      <c r="AW1009" s="11" t="s">
        <v>3</v>
      </c>
      <c r="AX1009" s="17" t="str">
        <f>VLOOKUP(G1009,'[1]JDA data'!$D:$E,2,0)</f>
        <v>TGA295</v>
      </c>
      <c r="AY1009" s="17" t="b">
        <f t="shared" si="71"/>
        <v>1</v>
      </c>
      <c r="AZ1009" s="17" t="str">
        <f t="shared" si="72"/>
        <v>SBA</v>
      </c>
    </row>
    <row r="1010" spans="1:52" s="18" customFormat="1" ht="16.5" customHeight="1" x14ac:dyDescent="0.35">
      <c r="A1010" s="8" t="str">
        <f>IF(N1010="","-",IFERROR(VLOOKUP(N1010,'[1]All Route Non-Bailment V76'!$A:$H,5,0),VLOOKUP(N1010,'[1]TTVT AAT PxP Bailment EDC V76'!$A:$H,5,0)))</f>
        <v>Non Bailment</v>
      </c>
      <c r="B1010" s="9" t="str">
        <f t="shared" si="70"/>
        <v>Completed</v>
      </c>
      <c r="C1010" s="10">
        <f t="shared" si="73"/>
        <v>1009</v>
      </c>
      <c r="D1010" s="11" t="s">
        <v>182</v>
      </c>
      <c r="E1010" s="12" t="s">
        <v>44</v>
      </c>
      <c r="F1010" s="11" t="s">
        <v>0</v>
      </c>
      <c r="G1010" s="11">
        <v>4420401</v>
      </c>
      <c r="H1010" s="13" t="str">
        <f>IF(N1010="","-",IFERROR(VLOOKUP(N1010,'[1]All Route Non-Bailment V76'!$A:$H,7,0),VLOOKUP(N1010,'[1]TTVT AAT PxP Bailment EDC V76'!$A:$H,7,0)))</f>
        <v>One way</v>
      </c>
      <c r="I1010" s="11" t="s">
        <v>45</v>
      </c>
      <c r="J1010" s="12">
        <f t="shared" si="74"/>
        <v>45272</v>
      </c>
      <c r="K1010" s="12">
        <v>45272</v>
      </c>
      <c r="L1010" s="12">
        <v>45272</v>
      </c>
      <c r="M1010" s="12" t="s">
        <v>3</v>
      </c>
      <c r="N1010" s="11" t="s">
        <v>472</v>
      </c>
      <c r="O1010" s="13" t="str">
        <f>IF(N1010="","-",IFERROR(VLOOKUP(N1010,'[1]All Route Non-Bailment V76'!$A:$H,6,0),VLOOKUP(N1010,'[1]TTVT AAT PxP Bailment EDC V76'!$A:$H,6,0)))</f>
        <v>11 - 20</v>
      </c>
      <c r="P1010" s="11">
        <v>1</v>
      </c>
      <c r="Q1010" s="11" t="s">
        <v>3</v>
      </c>
      <c r="R1010" s="11" t="s">
        <v>3</v>
      </c>
      <c r="S1010" s="13" t="str">
        <f>IF(N1010="","-",IFERROR(VLOOKUP(N1010,'[1]All Route Non-Bailment V76'!$A:$AF,32,0),VLOOKUP(N1010,'[1]TTVT AAT PxP Bailment EDC V76'!$A:$AC,29,0)))</f>
        <v>6W</v>
      </c>
      <c r="T1010" s="11" t="s">
        <v>48</v>
      </c>
      <c r="U1010" s="11" t="s">
        <v>223</v>
      </c>
      <c r="V1010" s="14" t="s">
        <v>224</v>
      </c>
      <c r="W1010" s="11" t="s">
        <v>225</v>
      </c>
      <c r="X1010" s="15" t="s">
        <v>473</v>
      </c>
      <c r="Y1010" s="15" t="s">
        <v>474</v>
      </c>
      <c r="Z1010" s="16" t="s">
        <v>3</v>
      </c>
      <c r="AA1010" s="16" t="s">
        <v>3</v>
      </c>
      <c r="AB1010" s="16" t="s">
        <v>3</v>
      </c>
      <c r="AC1010" s="16" t="s">
        <v>3</v>
      </c>
      <c r="AD1010" s="15" t="s">
        <v>3</v>
      </c>
      <c r="AE1010" s="15" t="s">
        <v>3</v>
      </c>
      <c r="AF1010" s="16" t="s">
        <v>3</v>
      </c>
      <c r="AG1010" s="16" t="s">
        <v>3</v>
      </c>
      <c r="AH1010" s="16" t="s">
        <v>3</v>
      </c>
      <c r="AI1010" s="16" t="s">
        <v>3</v>
      </c>
      <c r="AJ1010" s="15" t="s">
        <v>3</v>
      </c>
      <c r="AK1010" s="15" t="s">
        <v>3</v>
      </c>
      <c r="AL1010" s="16" t="s">
        <v>3</v>
      </c>
      <c r="AM1010" s="16" t="s">
        <v>3</v>
      </c>
      <c r="AN1010" s="16" t="s">
        <v>3</v>
      </c>
      <c r="AO1010" s="16" t="s">
        <v>3</v>
      </c>
      <c r="AP1010" s="16" t="s">
        <v>189</v>
      </c>
      <c r="AQ1010" s="16" t="s">
        <v>3</v>
      </c>
      <c r="AR1010" s="16" t="s">
        <v>3</v>
      </c>
      <c r="AS1010" s="16" t="s">
        <v>3</v>
      </c>
      <c r="AT1010" s="16" t="s">
        <v>3</v>
      </c>
      <c r="AU1010" s="11" t="s">
        <v>3</v>
      </c>
      <c r="AV1010" s="11" t="s">
        <v>3</v>
      </c>
      <c r="AW1010" s="11" t="s">
        <v>3</v>
      </c>
      <c r="AX1010" s="17" t="str">
        <f>VLOOKUP(G1010,'[1]JDA data'!$D:$E,2,0)</f>
        <v>TGA295</v>
      </c>
      <c r="AY1010" s="17" t="b">
        <f t="shared" si="71"/>
        <v>1</v>
      </c>
      <c r="AZ1010" s="17" t="str">
        <f t="shared" si="72"/>
        <v>PPGT</v>
      </c>
    </row>
    <row r="1011" spans="1:52" s="18" customFormat="1" ht="16.5" customHeight="1" x14ac:dyDescent="0.35">
      <c r="A1011" s="8" t="str">
        <f>IF(N1011="","-",IFERROR(VLOOKUP(N1011,'[1]All Route Non-Bailment V76'!$A:$H,5,0),VLOOKUP(N1011,'[1]TTVT AAT PxP Bailment EDC V76'!$A:$H,5,0)))</f>
        <v>Non Bailment</v>
      </c>
      <c r="B1011" s="9" t="str">
        <f t="shared" si="70"/>
        <v>Completed</v>
      </c>
      <c r="C1011" s="10">
        <f t="shared" si="73"/>
        <v>1010</v>
      </c>
      <c r="D1011" s="11" t="s">
        <v>190</v>
      </c>
      <c r="E1011" s="12" t="s">
        <v>44</v>
      </c>
      <c r="F1011" s="11" t="s">
        <v>0</v>
      </c>
      <c r="G1011" s="11">
        <v>4420402</v>
      </c>
      <c r="H1011" s="13" t="str">
        <f>IF(N1011="","-",IFERROR(VLOOKUP(N1011,'[1]All Route Non-Bailment V76'!$A:$H,7,0),VLOOKUP(N1011,'[1]TTVT AAT PxP Bailment EDC V76'!$A:$H,7,0)))</f>
        <v>One way</v>
      </c>
      <c r="I1011" s="11" t="s">
        <v>45</v>
      </c>
      <c r="J1011" s="12">
        <f t="shared" si="74"/>
        <v>45272</v>
      </c>
      <c r="K1011" s="12">
        <v>45272</v>
      </c>
      <c r="L1011" s="12">
        <v>45272</v>
      </c>
      <c r="M1011" s="12" t="s">
        <v>3</v>
      </c>
      <c r="N1011" s="11" t="s">
        <v>472</v>
      </c>
      <c r="O1011" s="13" t="str">
        <f>IF(N1011="","-",IFERROR(VLOOKUP(N1011,'[1]All Route Non-Bailment V76'!$A:$H,6,0),VLOOKUP(N1011,'[1]TTVT AAT PxP Bailment EDC V76'!$A:$H,6,0)))</f>
        <v>11 - 20</v>
      </c>
      <c r="P1011" s="11">
        <v>1</v>
      </c>
      <c r="Q1011" s="11" t="s">
        <v>3</v>
      </c>
      <c r="R1011" s="11" t="s">
        <v>3</v>
      </c>
      <c r="S1011" s="13" t="str">
        <f>IF(N1011="","-",IFERROR(VLOOKUP(N1011,'[1]All Route Non-Bailment V76'!$A:$AF,32,0),VLOOKUP(N1011,'[1]TTVT AAT PxP Bailment EDC V76'!$A:$AC,29,0)))</f>
        <v>6W</v>
      </c>
      <c r="T1011" s="11" t="s">
        <v>48</v>
      </c>
      <c r="U1011" s="11" t="s">
        <v>247</v>
      </c>
      <c r="V1011" s="14" t="s">
        <v>248</v>
      </c>
      <c r="W1011" s="11" t="s">
        <v>249</v>
      </c>
      <c r="X1011" s="15" t="s">
        <v>473</v>
      </c>
      <c r="Y1011" s="15" t="s">
        <v>474</v>
      </c>
      <c r="Z1011" s="16" t="s">
        <v>3</v>
      </c>
      <c r="AA1011" s="16" t="s">
        <v>3</v>
      </c>
      <c r="AB1011" s="16" t="s">
        <v>3</v>
      </c>
      <c r="AC1011" s="16" t="s">
        <v>3</v>
      </c>
      <c r="AD1011" s="15" t="s">
        <v>3</v>
      </c>
      <c r="AE1011" s="15" t="s">
        <v>3</v>
      </c>
      <c r="AF1011" s="16" t="s">
        <v>3</v>
      </c>
      <c r="AG1011" s="16" t="s">
        <v>3</v>
      </c>
      <c r="AH1011" s="16" t="s">
        <v>3</v>
      </c>
      <c r="AI1011" s="16" t="s">
        <v>3</v>
      </c>
      <c r="AJ1011" s="15" t="s">
        <v>3</v>
      </c>
      <c r="AK1011" s="15" t="s">
        <v>3</v>
      </c>
      <c r="AL1011" s="16" t="s">
        <v>3</v>
      </c>
      <c r="AM1011" s="16" t="s">
        <v>3</v>
      </c>
      <c r="AN1011" s="16" t="s">
        <v>3</v>
      </c>
      <c r="AO1011" s="16" t="s">
        <v>3</v>
      </c>
      <c r="AP1011" s="16" t="s">
        <v>189</v>
      </c>
      <c r="AQ1011" s="16" t="s">
        <v>3</v>
      </c>
      <c r="AR1011" s="16" t="s">
        <v>3</v>
      </c>
      <c r="AS1011" s="16" t="s">
        <v>3</v>
      </c>
      <c r="AT1011" s="16" t="s">
        <v>3</v>
      </c>
      <c r="AU1011" s="11" t="s">
        <v>3</v>
      </c>
      <c r="AV1011" s="11" t="s">
        <v>3</v>
      </c>
      <c r="AW1011" s="11" t="s">
        <v>3</v>
      </c>
      <c r="AX1011" s="17" t="str">
        <f>VLOOKUP(G1011,'[1]JDA data'!$D:$E,2,0)</f>
        <v>TGA295</v>
      </c>
      <c r="AY1011" s="17" t="b">
        <f t="shared" si="71"/>
        <v>1</v>
      </c>
      <c r="AZ1011" s="17" t="str">
        <f t="shared" si="72"/>
        <v>SPL</v>
      </c>
    </row>
    <row r="1012" spans="1:52" s="18" customFormat="1" ht="16.5" customHeight="1" x14ac:dyDescent="0.35">
      <c r="A1012" s="8" t="str">
        <f>IF(N1012="","-",IFERROR(VLOOKUP(N1012,'[1]All Route Non-Bailment V76'!$A:$H,5,0),VLOOKUP(N1012,'[1]TTVT AAT PxP Bailment EDC V76'!$A:$H,5,0)))</f>
        <v>Non Bailment</v>
      </c>
      <c r="B1012" s="9" t="str">
        <f t="shared" si="70"/>
        <v>Completed</v>
      </c>
      <c r="C1012" s="10">
        <f t="shared" si="73"/>
        <v>1011</v>
      </c>
      <c r="D1012" s="11" t="s">
        <v>182</v>
      </c>
      <c r="E1012" s="12" t="s">
        <v>44</v>
      </c>
      <c r="F1012" s="11" t="s">
        <v>0</v>
      </c>
      <c r="G1012" s="11">
        <v>4420403</v>
      </c>
      <c r="H1012" s="13" t="str">
        <f>IF(N1012="","-",IFERROR(VLOOKUP(N1012,'[1]All Route Non-Bailment V76'!$A:$H,7,0),VLOOKUP(N1012,'[1]TTVT AAT PxP Bailment EDC V76'!$A:$H,7,0)))</f>
        <v>One way</v>
      </c>
      <c r="I1012" s="11" t="s">
        <v>45</v>
      </c>
      <c r="J1012" s="12">
        <f t="shared" si="74"/>
        <v>45272</v>
      </c>
      <c r="K1012" s="12">
        <v>45272</v>
      </c>
      <c r="L1012" s="12">
        <v>45272</v>
      </c>
      <c r="M1012" s="12" t="s">
        <v>3</v>
      </c>
      <c r="N1012" s="11" t="s">
        <v>472</v>
      </c>
      <c r="O1012" s="13" t="str">
        <f>IF(N1012="","-",IFERROR(VLOOKUP(N1012,'[1]All Route Non-Bailment V76'!$A:$H,6,0),VLOOKUP(N1012,'[1]TTVT AAT PxP Bailment EDC V76'!$A:$H,6,0)))</f>
        <v>11 - 20</v>
      </c>
      <c r="P1012" s="11">
        <v>1</v>
      </c>
      <c r="Q1012" s="11" t="s">
        <v>3</v>
      </c>
      <c r="R1012" s="11" t="s">
        <v>3</v>
      </c>
      <c r="S1012" s="13" t="str">
        <f>IF(N1012="","-",IFERROR(VLOOKUP(N1012,'[1]All Route Non-Bailment V76'!$A:$AF,32,0),VLOOKUP(N1012,'[1]TTVT AAT PxP Bailment EDC V76'!$A:$AC,29,0)))</f>
        <v>6W</v>
      </c>
      <c r="T1012" s="11" t="s">
        <v>48</v>
      </c>
      <c r="U1012" s="11" t="s">
        <v>383</v>
      </c>
      <c r="V1012" s="14" t="s">
        <v>384</v>
      </c>
      <c r="W1012" s="11" t="s">
        <v>385</v>
      </c>
      <c r="X1012" s="15" t="s">
        <v>473</v>
      </c>
      <c r="Y1012" s="15" t="s">
        <v>474</v>
      </c>
      <c r="Z1012" s="16" t="s">
        <v>3</v>
      </c>
      <c r="AA1012" s="16" t="s">
        <v>3</v>
      </c>
      <c r="AB1012" s="16" t="s">
        <v>3</v>
      </c>
      <c r="AC1012" s="16" t="s">
        <v>3</v>
      </c>
      <c r="AD1012" s="15" t="s">
        <v>3</v>
      </c>
      <c r="AE1012" s="15" t="s">
        <v>3</v>
      </c>
      <c r="AF1012" s="16" t="s">
        <v>3</v>
      </c>
      <c r="AG1012" s="16" t="s">
        <v>3</v>
      </c>
      <c r="AH1012" s="16" t="s">
        <v>3</v>
      </c>
      <c r="AI1012" s="16" t="s">
        <v>3</v>
      </c>
      <c r="AJ1012" s="15" t="s">
        <v>3</v>
      </c>
      <c r="AK1012" s="15" t="s">
        <v>3</v>
      </c>
      <c r="AL1012" s="16" t="s">
        <v>3</v>
      </c>
      <c r="AM1012" s="16" t="s">
        <v>3</v>
      </c>
      <c r="AN1012" s="16" t="s">
        <v>3</v>
      </c>
      <c r="AO1012" s="16" t="s">
        <v>3</v>
      </c>
      <c r="AP1012" s="16" t="s">
        <v>189</v>
      </c>
      <c r="AQ1012" s="16" t="s">
        <v>3</v>
      </c>
      <c r="AR1012" s="16" t="s">
        <v>3</v>
      </c>
      <c r="AS1012" s="16" t="s">
        <v>3</v>
      </c>
      <c r="AT1012" s="16" t="s">
        <v>3</v>
      </c>
      <c r="AU1012" s="11" t="s">
        <v>3</v>
      </c>
      <c r="AV1012" s="11" t="s">
        <v>3</v>
      </c>
      <c r="AW1012" s="11" t="s">
        <v>3</v>
      </c>
      <c r="AX1012" s="17" t="str">
        <f>VLOOKUP(G1012,'[1]JDA data'!$D:$E,2,0)</f>
        <v>TGA295</v>
      </c>
      <c r="AY1012" s="17" t="b">
        <f t="shared" si="71"/>
        <v>1</v>
      </c>
      <c r="AZ1012" s="17" t="str">
        <f t="shared" si="72"/>
        <v>PPGT</v>
      </c>
    </row>
    <row r="1013" spans="1:52" s="18" customFormat="1" ht="16.5" customHeight="1" x14ac:dyDescent="0.35">
      <c r="A1013" s="8" t="str">
        <f>IF(N1013="","-",IFERROR(VLOOKUP(N1013,'[1]All Route Non-Bailment V76'!$A:$H,5,0),VLOOKUP(N1013,'[1]TTVT AAT PxP Bailment EDC V76'!$A:$H,5,0)))</f>
        <v>Non Bailment</v>
      </c>
      <c r="B1013" s="9" t="str">
        <f t="shared" si="70"/>
        <v>Completed</v>
      </c>
      <c r="C1013" s="10">
        <f t="shared" si="73"/>
        <v>1012</v>
      </c>
      <c r="D1013" s="11" t="s">
        <v>190</v>
      </c>
      <c r="E1013" s="12" t="s">
        <v>44</v>
      </c>
      <c r="F1013" s="11" t="s">
        <v>0</v>
      </c>
      <c r="G1013" s="11">
        <v>4420404</v>
      </c>
      <c r="H1013" s="13" t="str">
        <f>IF(N1013="","-",IFERROR(VLOOKUP(N1013,'[1]All Route Non-Bailment V76'!$A:$H,7,0),VLOOKUP(N1013,'[1]TTVT AAT PxP Bailment EDC V76'!$A:$H,7,0)))</f>
        <v>One way</v>
      </c>
      <c r="I1013" s="11" t="s">
        <v>45</v>
      </c>
      <c r="J1013" s="12">
        <f t="shared" si="74"/>
        <v>45272</v>
      </c>
      <c r="K1013" s="12">
        <v>45272</v>
      </c>
      <c r="L1013" s="12">
        <v>45272</v>
      </c>
      <c r="M1013" s="12" t="s">
        <v>3</v>
      </c>
      <c r="N1013" s="11" t="s">
        <v>472</v>
      </c>
      <c r="O1013" s="13" t="str">
        <f>IF(N1013="","-",IFERROR(VLOOKUP(N1013,'[1]All Route Non-Bailment V76'!$A:$H,6,0),VLOOKUP(N1013,'[1]TTVT AAT PxP Bailment EDC V76'!$A:$H,6,0)))</f>
        <v>11 - 20</v>
      </c>
      <c r="P1013" s="11">
        <v>1</v>
      </c>
      <c r="Q1013" s="11" t="s">
        <v>3</v>
      </c>
      <c r="R1013" s="11" t="s">
        <v>3</v>
      </c>
      <c r="S1013" s="13" t="str">
        <f>IF(N1013="","-",IFERROR(VLOOKUP(N1013,'[1]All Route Non-Bailment V76'!$A:$AF,32,0),VLOOKUP(N1013,'[1]TTVT AAT PxP Bailment EDC V76'!$A:$AC,29,0)))</f>
        <v>6W</v>
      </c>
      <c r="T1013" s="11" t="s">
        <v>48</v>
      </c>
      <c r="U1013" s="11" t="s">
        <v>236</v>
      </c>
      <c r="V1013" s="14" t="s">
        <v>237</v>
      </c>
      <c r="W1013" s="11" t="s">
        <v>238</v>
      </c>
      <c r="X1013" s="15" t="s">
        <v>473</v>
      </c>
      <c r="Y1013" s="15" t="s">
        <v>474</v>
      </c>
      <c r="Z1013" s="16" t="s">
        <v>3</v>
      </c>
      <c r="AA1013" s="16" t="s">
        <v>3</v>
      </c>
      <c r="AB1013" s="16" t="s">
        <v>3</v>
      </c>
      <c r="AC1013" s="16" t="s">
        <v>3</v>
      </c>
      <c r="AD1013" s="15" t="s">
        <v>3</v>
      </c>
      <c r="AE1013" s="15" t="s">
        <v>3</v>
      </c>
      <c r="AF1013" s="16" t="s">
        <v>3</v>
      </c>
      <c r="AG1013" s="16" t="s">
        <v>3</v>
      </c>
      <c r="AH1013" s="16" t="s">
        <v>3</v>
      </c>
      <c r="AI1013" s="16" t="s">
        <v>3</v>
      </c>
      <c r="AJ1013" s="15" t="s">
        <v>3</v>
      </c>
      <c r="AK1013" s="15" t="s">
        <v>3</v>
      </c>
      <c r="AL1013" s="16" t="s">
        <v>3</v>
      </c>
      <c r="AM1013" s="16" t="s">
        <v>3</v>
      </c>
      <c r="AN1013" s="16" t="s">
        <v>3</v>
      </c>
      <c r="AO1013" s="16" t="s">
        <v>3</v>
      </c>
      <c r="AP1013" s="16" t="s">
        <v>189</v>
      </c>
      <c r="AQ1013" s="16" t="s">
        <v>3</v>
      </c>
      <c r="AR1013" s="16" t="s">
        <v>3</v>
      </c>
      <c r="AS1013" s="16" t="s">
        <v>3</v>
      </c>
      <c r="AT1013" s="16" t="s">
        <v>3</v>
      </c>
      <c r="AU1013" s="11" t="s">
        <v>3</v>
      </c>
      <c r="AV1013" s="11" t="s">
        <v>3</v>
      </c>
      <c r="AW1013" s="11" t="s">
        <v>3</v>
      </c>
      <c r="AX1013" s="17" t="str">
        <f>VLOOKUP(G1013,'[1]JDA data'!$D:$E,2,0)</f>
        <v>TGA295</v>
      </c>
      <c r="AY1013" s="17" t="b">
        <f t="shared" si="71"/>
        <v>1</v>
      </c>
      <c r="AZ1013" s="17" t="str">
        <f t="shared" si="72"/>
        <v>SPL</v>
      </c>
    </row>
    <row r="1014" spans="1:52" s="18" customFormat="1" ht="16.5" customHeight="1" x14ac:dyDescent="0.35">
      <c r="A1014" s="8" t="str">
        <f>IF(N1014="","-",IFERROR(VLOOKUP(N1014,'[1]All Route Non-Bailment V76'!$A:$H,5,0),VLOOKUP(N1014,'[1]TTVT AAT PxP Bailment EDC V76'!$A:$H,5,0)))</f>
        <v>Non Bailment</v>
      </c>
      <c r="B1014" s="9" t="str">
        <f t="shared" si="70"/>
        <v>Completed</v>
      </c>
      <c r="C1014" s="10">
        <f t="shared" si="73"/>
        <v>1013</v>
      </c>
      <c r="D1014" s="11" t="s">
        <v>182</v>
      </c>
      <c r="E1014" s="12" t="s">
        <v>44</v>
      </c>
      <c r="F1014" s="11" t="s">
        <v>0</v>
      </c>
      <c r="G1014" s="11">
        <v>4420405</v>
      </c>
      <c r="H1014" s="13" t="str">
        <f>IF(N1014="","-",IFERROR(VLOOKUP(N1014,'[1]All Route Non-Bailment V76'!$A:$H,7,0),VLOOKUP(N1014,'[1]TTVT AAT PxP Bailment EDC V76'!$A:$H,7,0)))</f>
        <v>One way</v>
      </c>
      <c r="I1014" s="11" t="s">
        <v>45</v>
      </c>
      <c r="J1014" s="12">
        <f t="shared" si="74"/>
        <v>45272</v>
      </c>
      <c r="K1014" s="12">
        <v>45272</v>
      </c>
      <c r="L1014" s="12">
        <v>45272</v>
      </c>
      <c r="M1014" s="12" t="s">
        <v>3</v>
      </c>
      <c r="N1014" s="11" t="s">
        <v>472</v>
      </c>
      <c r="O1014" s="13" t="str">
        <f>IF(N1014="","-",IFERROR(VLOOKUP(N1014,'[1]All Route Non-Bailment V76'!$A:$H,6,0),VLOOKUP(N1014,'[1]TTVT AAT PxP Bailment EDC V76'!$A:$H,6,0)))</f>
        <v>11 - 20</v>
      </c>
      <c r="P1014" s="11">
        <v>1</v>
      </c>
      <c r="Q1014" s="11" t="s">
        <v>3</v>
      </c>
      <c r="R1014" s="11" t="s">
        <v>3</v>
      </c>
      <c r="S1014" s="13" t="str">
        <f>IF(N1014="","-",IFERROR(VLOOKUP(N1014,'[1]All Route Non-Bailment V76'!$A:$AF,32,0),VLOOKUP(N1014,'[1]TTVT AAT PxP Bailment EDC V76'!$A:$AC,29,0)))</f>
        <v>6W</v>
      </c>
      <c r="T1014" s="11" t="s">
        <v>48</v>
      </c>
      <c r="U1014" s="11" t="s">
        <v>213</v>
      </c>
      <c r="V1014" s="14" t="s">
        <v>214</v>
      </c>
      <c r="W1014" s="11" t="s">
        <v>215</v>
      </c>
      <c r="X1014" s="15" t="s">
        <v>473</v>
      </c>
      <c r="Y1014" s="15" t="s">
        <v>474</v>
      </c>
      <c r="Z1014" s="16" t="s">
        <v>3</v>
      </c>
      <c r="AA1014" s="16" t="s">
        <v>3</v>
      </c>
      <c r="AB1014" s="16" t="s">
        <v>3</v>
      </c>
      <c r="AC1014" s="16" t="s">
        <v>3</v>
      </c>
      <c r="AD1014" s="15" t="s">
        <v>3</v>
      </c>
      <c r="AE1014" s="15" t="s">
        <v>3</v>
      </c>
      <c r="AF1014" s="16" t="s">
        <v>3</v>
      </c>
      <c r="AG1014" s="16" t="s">
        <v>3</v>
      </c>
      <c r="AH1014" s="16" t="s">
        <v>3</v>
      </c>
      <c r="AI1014" s="16" t="s">
        <v>3</v>
      </c>
      <c r="AJ1014" s="15" t="s">
        <v>3</v>
      </c>
      <c r="AK1014" s="15" t="s">
        <v>3</v>
      </c>
      <c r="AL1014" s="16" t="s">
        <v>3</v>
      </c>
      <c r="AM1014" s="16" t="s">
        <v>3</v>
      </c>
      <c r="AN1014" s="16" t="s">
        <v>3</v>
      </c>
      <c r="AO1014" s="16" t="s">
        <v>3</v>
      </c>
      <c r="AP1014" s="16" t="s">
        <v>189</v>
      </c>
      <c r="AQ1014" s="16" t="s">
        <v>3</v>
      </c>
      <c r="AR1014" s="16" t="s">
        <v>3</v>
      </c>
      <c r="AS1014" s="16" t="s">
        <v>3</v>
      </c>
      <c r="AT1014" s="16" t="s">
        <v>3</v>
      </c>
      <c r="AU1014" s="11" t="s">
        <v>3</v>
      </c>
      <c r="AV1014" s="11" t="s">
        <v>3</v>
      </c>
      <c r="AW1014" s="11" t="s">
        <v>3</v>
      </c>
      <c r="AX1014" s="17" t="str">
        <f>VLOOKUP(G1014,'[1]JDA data'!$D:$E,2,0)</f>
        <v>TGA295</v>
      </c>
      <c r="AY1014" s="17" t="b">
        <f t="shared" si="71"/>
        <v>1</v>
      </c>
      <c r="AZ1014" s="17" t="str">
        <f t="shared" si="72"/>
        <v>PPGT</v>
      </c>
    </row>
    <row r="1015" spans="1:52" s="18" customFormat="1" ht="16.5" customHeight="1" x14ac:dyDescent="0.35">
      <c r="A1015" s="8" t="str">
        <f>IF(N1015="","-",IFERROR(VLOOKUP(N1015,'[1]All Route Non-Bailment V76'!$A:$H,5,0),VLOOKUP(N1015,'[1]TTVT AAT PxP Bailment EDC V76'!$A:$H,5,0)))</f>
        <v>Non Bailment</v>
      </c>
      <c r="B1015" s="9" t="str">
        <f t="shared" si="70"/>
        <v>Completed</v>
      </c>
      <c r="C1015" s="10">
        <f t="shared" si="73"/>
        <v>1014</v>
      </c>
      <c r="D1015" s="11" t="s">
        <v>190</v>
      </c>
      <c r="E1015" s="12" t="s">
        <v>44</v>
      </c>
      <c r="F1015" s="11" t="s">
        <v>0</v>
      </c>
      <c r="G1015" s="11">
        <v>4420406</v>
      </c>
      <c r="H1015" s="13" t="str">
        <f>IF(N1015="","-",IFERROR(VLOOKUP(N1015,'[1]All Route Non-Bailment V76'!$A:$H,7,0),VLOOKUP(N1015,'[1]TTVT AAT PxP Bailment EDC V76'!$A:$H,7,0)))</f>
        <v>One way</v>
      </c>
      <c r="I1015" s="11" t="s">
        <v>45</v>
      </c>
      <c r="J1015" s="12">
        <f t="shared" si="74"/>
        <v>45272</v>
      </c>
      <c r="K1015" s="12">
        <v>45272</v>
      </c>
      <c r="L1015" s="12">
        <v>45272</v>
      </c>
      <c r="M1015" s="12" t="s">
        <v>3</v>
      </c>
      <c r="N1015" s="11" t="s">
        <v>472</v>
      </c>
      <c r="O1015" s="13" t="str">
        <f>IF(N1015="","-",IFERROR(VLOOKUP(N1015,'[1]All Route Non-Bailment V76'!$A:$H,6,0),VLOOKUP(N1015,'[1]TTVT AAT PxP Bailment EDC V76'!$A:$H,6,0)))</f>
        <v>11 - 20</v>
      </c>
      <c r="P1015" s="11">
        <v>1</v>
      </c>
      <c r="Q1015" s="11" t="s">
        <v>3</v>
      </c>
      <c r="R1015" s="11" t="s">
        <v>3</v>
      </c>
      <c r="S1015" s="13" t="str">
        <f>IF(N1015="","-",IFERROR(VLOOKUP(N1015,'[1]All Route Non-Bailment V76'!$A:$AF,32,0),VLOOKUP(N1015,'[1]TTVT AAT PxP Bailment EDC V76'!$A:$AC,29,0)))</f>
        <v>6W</v>
      </c>
      <c r="T1015" s="11" t="s">
        <v>48</v>
      </c>
      <c r="U1015" s="11" t="s">
        <v>266</v>
      </c>
      <c r="V1015" s="14" t="s">
        <v>267</v>
      </c>
      <c r="W1015" s="11" t="s">
        <v>268</v>
      </c>
      <c r="X1015" s="15" t="s">
        <v>473</v>
      </c>
      <c r="Y1015" s="15" t="s">
        <v>474</v>
      </c>
      <c r="Z1015" s="16" t="s">
        <v>3</v>
      </c>
      <c r="AA1015" s="16" t="s">
        <v>3</v>
      </c>
      <c r="AB1015" s="16" t="s">
        <v>3</v>
      </c>
      <c r="AC1015" s="16" t="s">
        <v>3</v>
      </c>
      <c r="AD1015" s="15" t="s">
        <v>3</v>
      </c>
      <c r="AE1015" s="15" t="s">
        <v>3</v>
      </c>
      <c r="AF1015" s="16" t="s">
        <v>3</v>
      </c>
      <c r="AG1015" s="16" t="s">
        <v>3</v>
      </c>
      <c r="AH1015" s="16" t="s">
        <v>3</v>
      </c>
      <c r="AI1015" s="16" t="s">
        <v>3</v>
      </c>
      <c r="AJ1015" s="15" t="s">
        <v>3</v>
      </c>
      <c r="AK1015" s="15" t="s">
        <v>3</v>
      </c>
      <c r="AL1015" s="16" t="s">
        <v>3</v>
      </c>
      <c r="AM1015" s="16" t="s">
        <v>3</v>
      </c>
      <c r="AN1015" s="16" t="s">
        <v>3</v>
      </c>
      <c r="AO1015" s="16" t="s">
        <v>3</v>
      </c>
      <c r="AP1015" s="16" t="s">
        <v>189</v>
      </c>
      <c r="AQ1015" s="16" t="s">
        <v>3</v>
      </c>
      <c r="AR1015" s="16" t="s">
        <v>3</v>
      </c>
      <c r="AS1015" s="16" t="s">
        <v>3</v>
      </c>
      <c r="AT1015" s="16" t="s">
        <v>3</v>
      </c>
      <c r="AU1015" s="11" t="s">
        <v>3</v>
      </c>
      <c r="AV1015" s="11" t="s">
        <v>3</v>
      </c>
      <c r="AW1015" s="11" t="s">
        <v>3</v>
      </c>
      <c r="AX1015" s="17" t="str">
        <f>VLOOKUP(G1015,'[1]JDA data'!$D:$E,2,0)</f>
        <v>TGA295</v>
      </c>
      <c r="AY1015" s="17" t="b">
        <f t="shared" si="71"/>
        <v>1</v>
      </c>
      <c r="AZ1015" s="17" t="str">
        <f t="shared" si="72"/>
        <v>SPL</v>
      </c>
    </row>
    <row r="1016" spans="1:52" s="18" customFormat="1" ht="16.5" customHeight="1" x14ac:dyDescent="0.35">
      <c r="A1016" s="8" t="str">
        <f>IF(N1016="","-",IFERROR(VLOOKUP(N1016,'[1]All Route Non-Bailment V76'!$A:$H,5,0),VLOOKUP(N1016,'[1]TTVT AAT PxP Bailment EDC V76'!$A:$H,5,0)))</f>
        <v>Non Bailment</v>
      </c>
      <c r="B1016" s="9" t="str">
        <f t="shared" si="70"/>
        <v>Completed</v>
      </c>
      <c r="C1016" s="10">
        <f t="shared" si="73"/>
        <v>1015</v>
      </c>
      <c r="D1016" s="11" t="s">
        <v>194</v>
      </c>
      <c r="E1016" s="12" t="s">
        <v>44</v>
      </c>
      <c r="F1016" s="11" t="s">
        <v>0</v>
      </c>
      <c r="G1016" s="11">
        <v>4420407</v>
      </c>
      <c r="H1016" s="13" t="str">
        <f>IF(N1016="","-",IFERROR(VLOOKUP(N1016,'[1]All Route Non-Bailment V76'!$A:$H,7,0),VLOOKUP(N1016,'[1]TTVT AAT PxP Bailment EDC V76'!$A:$H,7,0)))</f>
        <v>One way</v>
      </c>
      <c r="I1016" s="11" t="s">
        <v>45</v>
      </c>
      <c r="J1016" s="12">
        <f t="shared" si="74"/>
        <v>45272</v>
      </c>
      <c r="K1016" s="12">
        <v>45272</v>
      </c>
      <c r="L1016" s="12">
        <v>45272</v>
      </c>
      <c r="M1016" s="12" t="s">
        <v>3</v>
      </c>
      <c r="N1016" s="11" t="s">
        <v>472</v>
      </c>
      <c r="O1016" s="13" t="str">
        <f>IF(N1016="","-",IFERROR(VLOOKUP(N1016,'[1]All Route Non-Bailment V76'!$A:$H,6,0),VLOOKUP(N1016,'[1]TTVT AAT PxP Bailment EDC V76'!$A:$H,6,0)))</f>
        <v>11 - 20</v>
      </c>
      <c r="P1016" s="11">
        <v>1</v>
      </c>
      <c r="Q1016" s="11" t="s">
        <v>3</v>
      </c>
      <c r="R1016" s="11" t="s">
        <v>3</v>
      </c>
      <c r="S1016" s="13" t="str">
        <f>IF(N1016="","-",IFERROR(VLOOKUP(N1016,'[1]All Route Non-Bailment V76'!$A:$AF,32,0),VLOOKUP(N1016,'[1]TTVT AAT PxP Bailment EDC V76'!$A:$AC,29,0)))</f>
        <v>6W</v>
      </c>
      <c r="T1016" s="11" t="s">
        <v>48</v>
      </c>
      <c r="U1016" s="11" t="s">
        <v>195</v>
      </c>
      <c r="V1016" s="14" t="s">
        <v>196</v>
      </c>
      <c r="W1016" s="11" t="s">
        <v>197</v>
      </c>
      <c r="X1016" s="15" t="s">
        <v>473</v>
      </c>
      <c r="Y1016" s="15" t="s">
        <v>474</v>
      </c>
      <c r="Z1016" s="16" t="s">
        <v>3</v>
      </c>
      <c r="AA1016" s="16" t="s">
        <v>3</v>
      </c>
      <c r="AB1016" s="16" t="s">
        <v>3</v>
      </c>
      <c r="AC1016" s="16" t="s">
        <v>3</v>
      </c>
      <c r="AD1016" s="15" t="s">
        <v>3</v>
      </c>
      <c r="AE1016" s="15" t="s">
        <v>3</v>
      </c>
      <c r="AF1016" s="16" t="s">
        <v>3</v>
      </c>
      <c r="AG1016" s="16" t="s">
        <v>3</v>
      </c>
      <c r="AH1016" s="16" t="s">
        <v>3</v>
      </c>
      <c r="AI1016" s="16" t="s">
        <v>3</v>
      </c>
      <c r="AJ1016" s="15" t="s">
        <v>3</v>
      </c>
      <c r="AK1016" s="15" t="s">
        <v>3</v>
      </c>
      <c r="AL1016" s="16" t="s">
        <v>3</v>
      </c>
      <c r="AM1016" s="16" t="s">
        <v>3</v>
      </c>
      <c r="AN1016" s="16" t="s">
        <v>3</v>
      </c>
      <c r="AO1016" s="16" t="s">
        <v>3</v>
      </c>
      <c r="AP1016" s="16" t="s">
        <v>189</v>
      </c>
      <c r="AQ1016" s="16" t="s">
        <v>3</v>
      </c>
      <c r="AR1016" s="16" t="s">
        <v>3</v>
      </c>
      <c r="AS1016" s="16" t="s">
        <v>3</v>
      </c>
      <c r="AT1016" s="16" t="s">
        <v>3</v>
      </c>
      <c r="AU1016" s="11" t="s">
        <v>3</v>
      </c>
      <c r="AV1016" s="11" t="s">
        <v>3</v>
      </c>
      <c r="AW1016" s="11" t="s">
        <v>3</v>
      </c>
      <c r="AX1016" s="17" t="str">
        <f>VLOOKUP(G1016,'[1]JDA data'!$D:$E,2,0)</f>
        <v>TGA295</v>
      </c>
      <c r="AY1016" s="17" t="b">
        <f t="shared" si="71"/>
        <v>1</v>
      </c>
      <c r="AZ1016" s="17" t="str">
        <f t="shared" si="72"/>
        <v>SBA</v>
      </c>
    </row>
    <row r="1017" spans="1:52" s="18" customFormat="1" ht="16.5" customHeight="1" x14ac:dyDescent="0.35">
      <c r="A1017" s="8" t="str">
        <f>IF(N1017="","-",IFERROR(VLOOKUP(N1017,'[1]All Route Non-Bailment V76'!$A:$H,5,0),VLOOKUP(N1017,'[1]TTVT AAT PxP Bailment EDC V76'!$A:$H,5,0)))</f>
        <v>Non Bailment</v>
      </c>
      <c r="B1017" s="9" t="str">
        <f t="shared" si="70"/>
        <v>Completed</v>
      </c>
      <c r="C1017" s="10">
        <f t="shared" si="73"/>
        <v>1016</v>
      </c>
      <c r="D1017" s="11" t="s">
        <v>229</v>
      </c>
      <c r="E1017" s="12" t="s">
        <v>44</v>
      </c>
      <c r="F1017" s="11" t="s">
        <v>0</v>
      </c>
      <c r="G1017" s="11">
        <v>4420408</v>
      </c>
      <c r="H1017" s="13" t="str">
        <f>IF(N1017="","-",IFERROR(VLOOKUP(N1017,'[1]All Route Non-Bailment V76'!$A:$H,7,0),VLOOKUP(N1017,'[1]TTVT AAT PxP Bailment EDC V76'!$A:$H,7,0)))</f>
        <v>One way</v>
      </c>
      <c r="I1017" s="11" t="s">
        <v>45</v>
      </c>
      <c r="J1017" s="12">
        <f t="shared" si="74"/>
        <v>45272</v>
      </c>
      <c r="K1017" s="12">
        <v>45272</v>
      </c>
      <c r="L1017" s="12">
        <v>45272</v>
      </c>
      <c r="M1017" s="12" t="s">
        <v>3</v>
      </c>
      <c r="N1017" s="11" t="s">
        <v>590</v>
      </c>
      <c r="O1017" s="13" t="str">
        <f>IF(N1017="","-",IFERROR(VLOOKUP(N1017,'[1]All Route Non-Bailment V76'!$A:$H,6,0),VLOOKUP(N1017,'[1]TTVT AAT PxP Bailment EDC V76'!$A:$H,6,0)))</f>
        <v>6 - 10</v>
      </c>
      <c r="P1017" s="11">
        <v>1</v>
      </c>
      <c r="Q1017" s="11" t="s">
        <v>3</v>
      </c>
      <c r="R1017" s="11" t="s">
        <v>3</v>
      </c>
      <c r="S1017" s="13" t="str">
        <f>IF(N1017="","-",IFERROR(VLOOKUP(N1017,'[1]All Route Non-Bailment V76'!$A:$AF,32,0),VLOOKUP(N1017,'[1]TTVT AAT PxP Bailment EDC V76'!$A:$AC,29,0)))</f>
        <v>6W</v>
      </c>
      <c r="T1017" s="11" t="s">
        <v>48</v>
      </c>
      <c r="U1017" s="11" t="s">
        <v>230</v>
      </c>
      <c r="V1017" s="14" t="s">
        <v>231</v>
      </c>
      <c r="W1017" s="11" t="s">
        <v>232</v>
      </c>
      <c r="X1017" s="15" t="s">
        <v>291</v>
      </c>
      <c r="Y1017" s="15" t="s">
        <v>292</v>
      </c>
      <c r="Z1017" s="16" t="s">
        <v>3</v>
      </c>
      <c r="AA1017" s="16" t="s">
        <v>3</v>
      </c>
      <c r="AB1017" s="16" t="s">
        <v>3</v>
      </c>
      <c r="AC1017" s="16" t="s">
        <v>3</v>
      </c>
      <c r="AD1017" s="15" t="s">
        <v>3</v>
      </c>
      <c r="AE1017" s="15" t="s">
        <v>3</v>
      </c>
      <c r="AF1017" s="16" t="s">
        <v>3</v>
      </c>
      <c r="AG1017" s="16" t="s">
        <v>3</v>
      </c>
      <c r="AH1017" s="16" t="s">
        <v>3</v>
      </c>
      <c r="AI1017" s="16" t="s">
        <v>3</v>
      </c>
      <c r="AJ1017" s="15" t="s">
        <v>3</v>
      </c>
      <c r="AK1017" s="15" t="s">
        <v>3</v>
      </c>
      <c r="AL1017" s="16" t="s">
        <v>3</v>
      </c>
      <c r="AM1017" s="16" t="s">
        <v>3</v>
      </c>
      <c r="AN1017" s="16" t="s">
        <v>3</v>
      </c>
      <c r="AO1017" s="16" t="s">
        <v>3</v>
      </c>
      <c r="AP1017" s="16" t="s">
        <v>189</v>
      </c>
      <c r="AQ1017" s="16" t="s">
        <v>3</v>
      </c>
      <c r="AR1017" s="16" t="s">
        <v>3</v>
      </c>
      <c r="AS1017" s="16" t="s">
        <v>3</v>
      </c>
      <c r="AT1017" s="16" t="s">
        <v>3</v>
      </c>
      <c r="AU1017" s="11" t="s">
        <v>3</v>
      </c>
      <c r="AV1017" s="11" t="s">
        <v>3</v>
      </c>
      <c r="AW1017" s="11" t="s">
        <v>3</v>
      </c>
      <c r="AX1017" s="17" t="str">
        <f>VLOOKUP(G1017,'[1]JDA data'!$D:$E,2,0)</f>
        <v>TGA364</v>
      </c>
      <c r="AY1017" s="17" t="b">
        <f t="shared" si="71"/>
        <v>1</v>
      </c>
      <c r="AZ1017" s="17" t="str">
        <f t="shared" si="72"/>
        <v>RRCS</v>
      </c>
    </row>
    <row r="1018" spans="1:52" s="18" customFormat="1" ht="16.5" customHeight="1" x14ac:dyDescent="0.35">
      <c r="A1018" s="8" t="str">
        <f>IF(N1018="","-",IFERROR(VLOOKUP(N1018,'[1]All Route Non-Bailment V76'!$A:$H,5,0),VLOOKUP(N1018,'[1]TTVT AAT PxP Bailment EDC V76'!$A:$H,5,0)))</f>
        <v>Non Bailment</v>
      </c>
      <c r="B1018" s="9" t="str">
        <f t="shared" si="70"/>
        <v>Completed</v>
      </c>
      <c r="C1018" s="10">
        <f t="shared" si="73"/>
        <v>1017</v>
      </c>
      <c r="D1018" s="11" t="s">
        <v>182</v>
      </c>
      <c r="E1018" s="12" t="s">
        <v>44</v>
      </c>
      <c r="F1018" s="11" t="s">
        <v>0</v>
      </c>
      <c r="G1018" s="11">
        <v>4416484</v>
      </c>
      <c r="H1018" s="13" t="str">
        <f>IF(N1018="","-",IFERROR(VLOOKUP(N1018,'[1]All Route Non-Bailment V76'!$A:$H,7,0),VLOOKUP(N1018,'[1]TTVT AAT PxP Bailment EDC V76'!$A:$H,7,0)))</f>
        <v>One way</v>
      </c>
      <c r="I1018" s="11" t="s">
        <v>45</v>
      </c>
      <c r="J1018" s="12">
        <f t="shared" si="74"/>
        <v>45272</v>
      </c>
      <c r="K1018" s="12">
        <v>45272</v>
      </c>
      <c r="L1018" s="12">
        <v>45272</v>
      </c>
      <c r="M1018" s="12" t="s">
        <v>3</v>
      </c>
      <c r="N1018" s="11" t="s">
        <v>593</v>
      </c>
      <c r="O1018" s="13" t="str">
        <f>IF(N1018="","-",IFERROR(VLOOKUP(N1018,'[1]All Route Non-Bailment V76'!$A:$H,6,0),VLOOKUP(N1018,'[1]TTVT AAT PxP Bailment EDC V76'!$A:$H,6,0)))</f>
        <v>0 - 5</v>
      </c>
      <c r="P1018" s="11">
        <v>1</v>
      </c>
      <c r="Q1018" s="11" t="s">
        <v>3</v>
      </c>
      <c r="R1018" s="11" t="s">
        <v>3</v>
      </c>
      <c r="S1018" s="13" t="str">
        <f>IF(N1018="","-",IFERROR(VLOOKUP(N1018,'[1]All Route Non-Bailment V76'!$A:$AF,32,0),VLOOKUP(N1018,'[1]TTVT AAT PxP Bailment EDC V76'!$A:$AC,29,0)))</f>
        <v>6W</v>
      </c>
      <c r="T1018" s="11" t="s">
        <v>48</v>
      </c>
      <c r="U1018" s="11" t="s">
        <v>201</v>
      </c>
      <c r="V1018" s="14" t="s">
        <v>202</v>
      </c>
      <c r="W1018" s="11" t="s">
        <v>203</v>
      </c>
      <c r="X1018" s="15" t="s">
        <v>285</v>
      </c>
      <c r="Y1018" s="15" t="s">
        <v>286</v>
      </c>
      <c r="Z1018" s="16" t="s">
        <v>3</v>
      </c>
      <c r="AA1018" s="16" t="s">
        <v>3</v>
      </c>
      <c r="AB1018" s="16" t="s">
        <v>3</v>
      </c>
      <c r="AC1018" s="16" t="s">
        <v>3</v>
      </c>
      <c r="AD1018" s="15" t="s">
        <v>3</v>
      </c>
      <c r="AE1018" s="15" t="s">
        <v>3</v>
      </c>
      <c r="AF1018" s="16" t="s">
        <v>3</v>
      </c>
      <c r="AG1018" s="16" t="s">
        <v>3</v>
      </c>
      <c r="AH1018" s="16" t="s">
        <v>3</v>
      </c>
      <c r="AI1018" s="16" t="s">
        <v>3</v>
      </c>
      <c r="AJ1018" s="15" t="s">
        <v>3</v>
      </c>
      <c r="AK1018" s="15" t="s">
        <v>3</v>
      </c>
      <c r="AL1018" s="16" t="s">
        <v>3</v>
      </c>
      <c r="AM1018" s="16" t="s">
        <v>3</v>
      </c>
      <c r="AN1018" s="16" t="s">
        <v>3</v>
      </c>
      <c r="AO1018" s="16" t="s">
        <v>3</v>
      </c>
      <c r="AP1018" s="16" t="s">
        <v>189</v>
      </c>
      <c r="AQ1018" s="16" t="s">
        <v>3</v>
      </c>
      <c r="AR1018" s="16" t="s">
        <v>3</v>
      </c>
      <c r="AS1018" s="16" t="s">
        <v>3</v>
      </c>
      <c r="AT1018" s="16" t="s">
        <v>3</v>
      </c>
      <c r="AU1018" s="11" t="s">
        <v>3</v>
      </c>
      <c r="AV1018" s="11" t="s">
        <v>3</v>
      </c>
      <c r="AW1018" s="11" t="s">
        <v>3</v>
      </c>
      <c r="AX1018" s="17" t="str">
        <f>VLOOKUP(G1018,'[1]JDA data'!$D:$E,2,0)</f>
        <v>TGA085</v>
      </c>
      <c r="AY1018" s="17" t="b">
        <f t="shared" si="71"/>
        <v>1</v>
      </c>
      <c r="AZ1018" s="17" t="str">
        <f t="shared" si="72"/>
        <v>PPGT</v>
      </c>
    </row>
    <row r="1019" spans="1:52" s="18" customFormat="1" ht="16.5" customHeight="1" x14ac:dyDescent="0.35">
      <c r="A1019" s="8" t="str">
        <f>IF(N1019="","-",IFERROR(VLOOKUP(N1019,'[1]All Route Non-Bailment V76'!$A:$H,5,0),VLOOKUP(N1019,'[1]TTVT AAT PxP Bailment EDC V76'!$A:$H,5,0)))</f>
        <v>Non Bailment</v>
      </c>
      <c r="B1019" s="9" t="str">
        <f t="shared" si="70"/>
        <v>Completed</v>
      </c>
      <c r="C1019" s="10">
        <f t="shared" si="73"/>
        <v>1018</v>
      </c>
      <c r="D1019" s="11" t="s">
        <v>190</v>
      </c>
      <c r="E1019" s="12" t="s">
        <v>44</v>
      </c>
      <c r="F1019" s="11" t="s">
        <v>0</v>
      </c>
      <c r="G1019" s="11">
        <v>4416485</v>
      </c>
      <c r="H1019" s="13" t="str">
        <f>IF(N1019="","-",IFERROR(VLOOKUP(N1019,'[1]All Route Non-Bailment V76'!$A:$H,7,0),VLOOKUP(N1019,'[1]TTVT AAT PxP Bailment EDC V76'!$A:$H,7,0)))</f>
        <v>One way</v>
      </c>
      <c r="I1019" s="11" t="s">
        <v>45</v>
      </c>
      <c r="J1019" s="12">
        <f t="shared" si="74"/>
        <v>45272</v>
      </c>
      <c r="K1019" s="12">
        <v>45272</v>
      </c>
      <c r="L1019" s="12">
        <v>45272</v>
      </c>
      <c r="M1019" s="12" t="s">
        <v>3</v>
      </c>
      <c r="N1019" s="11" t="s">
        <v>594</v>
      </c>
      <c r="O1019" s="13" t="str">
        <f>IF(N1019="","-",IFERROR(VLOOKUP(N1019,'[1]All Route Non-Bailment V76'!$A:$H,6,0),VLOOKUP(N1019,'[1]TTVT AAT PxP Bailment EDC V76'!$A:$H,6,0)))</f>
        <v>0 - 5</v>
      </c>
      <c r="P1019" s="11">
        <v>1</v>
      </c>
      <c r="Q1019" s="11" t="s">
        <v>3</v>
      </c>
      <c r="R1019" s="11" t="s">
        <v>3</v>
      </c>
      <c r="S1019" s="13" t="str">
        <f>IF(N1019="","-",IFERROR(VLOOKUP(N1019,'[1]All Route Non-Bailment V76'!$A:$AF,32,0),VLOOKUP(N1019,'[1]TTVT AAT PxP Bailment EDC V76'!$A:$AC,29,0)))</f>
        <v>6W</v>
      </c>
      <c r="T1019" s="11" t="s">
        <v>48</v>
      </c>
      <c r="U1019" s="11" t="s">
        <v>266</v>
      </c>
      <c r="V1019" s="14" t="s">
        <v>267</v>
      </c>
      <c r="W1019" s="11" t="s">
        <v>268</v>
      </c>
      <c r="X1019" s="15" t="s">
        <v>285</v>
      </c>
      <c r="Y1019" s="15" t="s">
        <v>286</v>
      </c>
      <c r="Z1019" s="16" t="s">
        <v>3</v>
      </c>
      <c r="AA1019" s="16" t="s">
        <v>3</v>
      </c>
      <c r="AB1019" s="16" t="s">
        <v>3</v>
      </c>
      <c r="AC1019" s="16" t="s">
        <v>3</v>
      </c>
      <c r="AD1019" s="15" t="s">
        <v>3</v>
      </c>
      <c r="AE1019" s="15" t="s">
        <v>3</v>
      </c>
      <c r="AF1019" s="16" t="s">
        <v>3</v>
      </c>
      <c r="AG1019" s="16" t="s">
        <v>3</v>
      </c>
      <c r="AH1019" s="16" t="s">
        <v>3</v>
      </c>
      <c r="AI1019" s="16" t="s">
        <v>3</v>
      </c>
      <c r="AJ1019" s="15" t="s">
        <v>3</v>
      </c>
      <c r="AK1019" s="15" t="s">
        <v>3</v>
      </c>
      <c r="AL1019" s="16" t="s">
        <v>3</v>
      </c>
      <c r="AM1019" s="16" t="s">
        <v>3</v>
      </c>
      <c r="AN1019" s="16" t="s">
        <v>3</v>
      </c>
      <c r="AO1019" s="16" t="s">
        <v>3</v>
      </c>
      <c r="AP1019" s="16" t="s">
        <v>189</v>
      </c>
      <c r="AQ1019" s="16" t="s">
        <v>3</v>
      </c>
      <c r="AR1019" s="16" t="s">
        <v>3</v>
      </c>
      <c r="AS1019" s="16" t="s">
        <v>3</v>
      </c>
      <c r="AT1019" s="16" t="s">
        <v>3</v>
      </c>
      <c r="AU1019" s="11" t="s">
        <v>3</v>
      </c>
      <c r="AV1019" s="11" t="s">
        <v>3</v>
      </c>
      <c r="AW1019" s="11" t="s">
        <v>3</v>
      </c>
      <c r="AX1019" s="17" t="str">
        <f>VLOOKUP(G1019,'[1]JDA data'!$D:$E,2,0)</f>
        <v>TGA088</v>
      </c>
      <c r="AY1019" s="17" t="b">
        <f t="shared" si="71"/>
        <v>1</v>
      </c>
      <c r="AZ1019" s="17" t="str">
        <f t="shared" si="72"/>
        <v>SPL</v>
      </c>
    </row>
    <row r="1020" spans="1:52" s="18" customFormat="1" ht="16.5" customHeight="1" x14ac:dyDescent="0.35">
      <c r="A1020" s="8" t="str">
        <f>IF(N1020="","-",IFERROR(VLOOKUP(N1020,'[1]All Route Non-Bailment V76'!$A:$H,5,0),VLOOKUP(N1020,'[1]TTVT AAT PxP Bailment EDC V76'!$A:$H,5,0)))</f>
        <v>Non Bailment</v>
      </c>
      <c r="B1020" s="9" t="str">
        <f t="shared" si="70"/>
        <v>Completed</v>
      </c>
      <c r="C1020" s="10">
        <f t="shared" si="73"/>
        <v>1019</v>
      </c>
      <c r="D1020" s="11" t="s">
        <v>194</v>
      </c>
      <c r="E1020" s="12" t="s">
        <v>44</v>
      </c>
      <c r="F1020" s="11" t="s">
        <v>0</v>
      </c>
      <c r="G1020" s="11">
        <v>4416487</v>
      </c>
      <c r="H1020" s="13" t="str">
        <f>IF(N1020="","-",IFERROR(VLOOKUP(N1020,'[1]All Route Non-Bailment V76'!$A:$H,7,0),VLOOKUP(N1020,'[1]TTVT AAT PxP Bailment EDC V76'!$A:$H,7,0)))</f>
        <v>One way</v>
      </c>
      <c r="I1020" s="11" t="s">
        <v>45</v>
      </c>
      <c r="J1020" s="12">
        <f t="shared" si="74"/>
        <v>45272</v>
      </c>
      <c r="K1020" s="12">
        <v>45272</v>
      </c>
      <c r="L1020" s="12">
        <v>45272</v>
      </c>
      <c r="M1020" s="12" t="s">
        <v>3</v>
      </c>
      <c r="N1020" s="11" t="s">
        <v>595</v>
      </c>
      <c r="O1020" s="13" t="str">
        <f>IF(N1020="","-",IFERROR(VLOOKUP(N1020,'[1]All Route Non-Bailment V76'!$A:$H,6,0),VLOOKUP(N1020,'[1]TTVT AAT PxP Bailment EDC V76'!$A:$H,6,0)))</f>
        <v>0 - 5</v>
      </c>
      <c r="P1020" s="11">
        <v>1</v>
      </c>
      <c r="Q1020" s="11" t="s">
        <v>3</v>
      </c>
      <c r="R1020" s="11" t="s">
        <v>3</v>
      </c>
      <c r="S1020" s="13" t="str">
        <f>IF(N1020="","-",IFERROR(VLOOKUP(N1020,'[1]All Route Non-Bailment V76'!$A:$AF,32,0),VLOOKUP(N1020,'[1]TTVT AAT PxP Bailment EDC V76'!$A:$AC,29,0)))</f>
        <v>6W</v>
      </c>
      <c r="T1020" s="11" t="s">
        <v>48</v>
      </c>
      <c r="U1020" s="11" t="s">
        <v>195</v>
      </c>
      <c r="V1020" s="14" t="s">
        <v>196</v>
      </c>
      <c r="W1020" s="11" t="s">
        <v>197</v>
      </c>
      <c r="X1020" s="15" t="s">
        <v>285</v>
      </c>
      <c r="Y1020" s="15" t="s">
        <v>286</v>
      </c>
      <c r="Z1020" s="16" t="s">
        <v>3</v>
      </c>
      <c r="AA1020" s="16" t="s">
        <v>3</v>
      </c>
      <c r="AB1020" s="16" t="s">
        <v>3</v>
      </c>
      <c r="AC1020" s="16" t="s">
        <v>3</v>
      </c>
      <c r="AD1020" s="15" t="s">
        <v>3</v>
      </c>
      <c r="AE1020" s="15" t="s">
        <v>3</v>
      </c>
      <c r="AF1020" s="16" t="s">
        <v>3</v>
      </c>
      <c r="AG1020" s="16" t="s">
        <v>3</v>
      </c>
      <c r="AH1020" s="16" t="s">
        <v>3</v>
      </c>
      <c r="AI1020" s="16" t="s">
        <v>3</v>
      </c>
      <c r="AJ1020" s="15" t="s">
        <v>3</v>
      </c>
      <c r="AK1020" s="15" t="s">
        <v>3</v>
      </c>
      <c r="AL1020" s="16" t="s">
        <v>3</v>
      </c>
      <c r="AM1020" s="16" t="s">
        <v>3</v>
      </c>
      <c r="AN1020" s="16" t="s">
        <v>3</v>
      </c>
      <c r="AO1020" s="16" t="s">
        <v>3</v>
      </c>
      <c r="AP1020" s="16" t="s">
        <v>189</v>
      </c>
      <c r="AQ1020" s="16" t="s">
        <v>3</v>
      </c>
      <c r="AR1020" s="16" t="s">
        <v>3</v>
      </c>
      <c r="AS1020" s="16" t="s">
        <v>3</v>
      </c>
      <c r="AT1020" s="16" t="s">
        <v>3</v>
      </c>
      <c r="AU1020" s="11" t="s">
        <v>3</v>
      </c>
      <c r="AV1020" s="11" t="s">
        <v>3</v>
      </c>
      <c r="AW1020" s="11" t="s">
        <v>3</v>
      </c>
      <c r="AX1020" s="17" t="str">
        <f>VLOOKUP(G1020,'[1]JDA data'!$D:$E,2,0)</f>
        <v>TGA092</v>
      </c>
      <c r="AY1020" s="17" t="b">
        <f t="shared" si="71"/>
        <v>1</v>
      </c>
      <c r="AZ1020" s="17" t="str">
        <f t="shared" si="72"/>
        <v>SBA</v>
      </c>
    </row>
    <row r="1021" spans="1:52" s="18" customFormat="1" ht="16.5" customHeight="1" x14ac:dyDescent="0.35">
      <c r="A1021" s="8" t="str">
        <f>IF(N1021="","-",IFERROR(VLOOKUP(N1021,'[1]All Route Non-Bailment V76'!$A:$H,5,0),VLOOKUP(N1021,'[1]TTVT AAT PxP Bailment EDC V76'!$A:$H,5,0)))</f>
        <v>Non Bailment</v>
      </c>
      <c r="B1021" s="9" t="str">
        <f t="shared" si="70"/>
        <v>Completed</v>
      </c>
      <c r="C1021" s="10">
        <f t="shared" si="73"/>
        <v>1020</v>
      </c>
      <c r="D1021" s="11" t="s">
        <v>182</v>
      </c>
      <c r="E1021" s="12" t="s">
        <v>44</v>
      </c>
      <c r="F1021" s="11" t="s">
        <v>0</v>
      </c>
      <c r="G1021" s="11">
        <v>4416509</v>
      </c>
      <c r="H1021" s="13" t="str">
        <f>IF(N1021="","-",IFERROR(VLOOKUP(N1021,'[1]All Route Non-Bailment V76'!$A:$H,7,0),VLOOKUP(N1021,'[1]TTVT AAT PxP Bailment EDC V76'!$A:$H,7,0)))</f>
        <v>One way</v>
      </c>
      <c r="I1021" s="11" t="s">
        <v>45</v>
      </c>
      <c r="J1021" s="12">
        <f t="shared" si="74"/>
        <v>45272</v>
      </c>
      <c r="K1021" s="12">
        <v>45272</v>
      </c>
      <c r="L1021" s="12">
        <v>45272</v>
      </c>
      <c r="M1021" s="12" t="s">
        <v>3</v>
      </c>
      <c r="N1021" s="11" t="s">
        <v>401</v>
      </c>
      <c r="O1021" s="13" t="str">
        <f>IF(N1021="","-",IFERROR(VLOOKUP(N1021,'[1]All Route Non-Bailment V76'!$A:$H,6,0),VLOOKUP(N1021,'[1]TTVT AAT PxP Bailment EDC V76'!$A:$H,6,0)))</f>
        <v>0 - 5</v>
      </c>
      <c r="P1021" s="11">
        <v>1</v>
      </c>
      <c r="Q1021" s="11" t="s">
        <v>3</v>
      </c>
      <c r="R1021" s="11" t="s">
        <v>3</v>
      </c>
      <c r="S1021" s="13" t="str">
        <f>IF(N1021="","-",IFERROR(VLOOKUP(N1021,'[1]All Route Non-Bailment V76'!$A:$AF,32,0),VLOOKUP(N1021,'[1]TTVT AAT PxP Bailment EDC V76'!$A:$AC,29,0)))</f>
        <v>6W</v>
      </c>
      <c r="T1021" s="11" t="s">
        <v>48</v>
      </c>
      <c r="U1021" s="11" t="s">
        <v>447</v>
      </c>
      <c r="V1021" s="14" t="s">
        <v>377</v>
      </c>
      <c r="W1021" s="11" t="s">
        <v>378</v>
      </c>
      <c r="X1021" s="15" t="s">
        <v>285</v>
      </c>
      <c r="Y1021" s="15" t="s">
        <v>286</v>
      </c>
      <c r="Z1021" s="16" t="s">
        <v>3</v>
      </c>
      <c r="AA1021" s="16" t="s">
        <v>3</v>
      </c>
      <c r="AB1021" s="16" t="s">
        <v>3</v>
      </c>
      <c r="AC1021" s="16" t="s">
        <v>3</v>
      </c>
      <c r="AD1021" s="15" t="s">
        <v>3</v>
      </c>
      <c r="AE1021" s="15" t="s">
        <v>3</v>
      </c>
      <c r="AF1021" s="16" t="s">
        <v>3</v>
      </c>
      <c r="AG1021" s="16" t="s">
        <v>3</v>
      </c>
      <c r="AH1021" s="16" t="s">
        <v>3</v>
      </c>
      <c r="AI1021" s="16" t="s">
        <v>3</v>
      </c>
      <c r="AJ1021" s="15" t="s">
        <v>3</v>
      </c>
      <c r="AK1021" s="15" t="s">
        <v>3</v>
      </c>
      <c r="AL1021" s="16" t="s">
        <v>3</v>
      </c>
      <c r="AM1021" s="16" t="s">
        <v>3</v>
      </c>
      <c r="AN1021" s="16" t="s">
        <v>3</v>
      </c>
      <c r="AO1021" s="16" t="s">
        <v>3</v>
      </c>
      <c r="AP1021" s="16" t="s">
        <v>189</v>
      </c>
      <c r="AQ1021" s="16" t="s">
        <v>3</v>
      </c>
      <c r="AR1021" s="16" t="s">
        <v>3</v>
      </c>
      <c r="AS1021" s="16" t="s">
        <v>3</v>
      </c>
      <c r="AT1021" s="16" t="s">
        <v>3</v>
      </c>
      <c r="AU1021" s="11" t="s">
        <v>3</v>
      </c>
      <c r="AV1021" s="11" t="s">
        <v>3</v>
      </c>
      <c r="AW1021" s="11" t="s">
        <v>3</v>
      </c>
      <c r="AX1021" s="17" t="str">
        <f>VLOOKUP(G1021,'[1]JDA data'!$D:$E,2,0)</f>
        <v>TGA082</v>
      </c>
      <c r="AY1021" s="17" t="b">
        <f t="shared" si="71"/>
        <v>1</v>
      </c>
      <c r="AZ1021" s="17" t="str">
        <f t="shared" si="72"/>
        <v>PPGT</v>
      </c>
    </row>
    <row r="1022" spans="1:52" s="18" customFormat="1" ht="16.5" customHeight="1" x14ac:dyDescent="0.35">
      <c r="A1022" s="8" t="str">
        <f>IF(N1022="","-",IFERROR(VLOOKUP(N1022,'[1]All Route Non-Bailment V76'!$A:$H,5,0),VLOOKUP(N1022,'[1]TTVT AAT PxP Bailment EDC V76'!$A:$H,5,0)))</f>
        <v>Non Bailment</v>
      </c>
      <c r="B1022" s="9" t="str">
        <f t="shared" si="70"/>
        <v>Completed</v>
      </c>
      <c r="C1022" s="10">
        <f t="shared" si="73"/>
        <v>1021</v>
      </c>
      <c r="D1022" s="11" t="s">
        <v>190</v>
      </c>
      <c r="E1022" s="12" t="s">
        <v>44</v>
      </c>
      <c r="F1022" s="11" t="s">
        <v>0</v>
      </c>
      <c r="G1022" s="11">
        <v>4416511</v>
      </c>
      <c r="H1022" s="13" t="str">
        <f>IF(N1022="","-",IFERROR(VLOOKUP(N1022,'[1]All Route Non-Bailment V76'!$A:$H,7,0),VLOOKUP(N1022,'[1]TTVT AAT PxP Bailment EDC V76'!$A:$H,7,0)))</f>
        <v>One way</v>
      </c>
      <c r="I1022" s="11" t="s">
        <v>45</v>
      </c>
      <c r="J1022" s="12">
        <f t="shared" si="74"/>
        <v>45272</v>
      </c>
      <c r="K1022" s="12">
        <v>45272</v>
      </c>
      <c r="L1022" s="12">
        <v>45272</v>
      </c>
      <c r="M1022" s="12" t="s">
        <v>3</v>
      </c>
      <c r="N1022" s="11" t="s">
        <v>596</v>
      </c>
      <c r="O1022" s="13" t="str">
        <f>IF(N1022="","-",IFERROR(VLOOKUP(N1022,'[1]All Route Non-Bailment V76'!$A:$H,6,0),VLOOKUP(N1022,'[1]TTVT AAT PxP Bailment EDC V76'!$A:$H,6,0)))</f>
        <v>0 - 5</v>
      </c>
      <c r="P1022" s="11">
        <v>1</v>
      </c>
      <c r="Q1022" s="11" t="s">
        <v>3</v>
      </c>
      <c r="R1022" s="11" t="s">
        <v>3</v>
      </c>
      <c r="S1022" s="13" t="str">
        <f>IF(N1022="","-",IFERROR(VLOOKUP(N1022,'[1]All Route Non-Bailment V76'!$A:$AF,32,0),VLOOKUP(N1022,'[1]TTVT AAT PxP Bailment EDC V76'!$A:$AC,29,0)))</f>
        <v>6W</v>
      </c>
      <c r="T1022" s="11" t="s">
        <v>48</v>
      </c>
      <c r="U1022" s="11" t="s">
        <v>191</v>
      </c>
      <c r="V1022" s="14" t="s">
        <v>192</v>
      </c>
      <c r="W1022" s="11" t="s">
        <v>193</v>
      </c>
      <c r="X1022" s="15" t="s">
        <v>285</v>
      </c>
      <c r="Y1022" s="15" t="s">
        <v>286</v>
      </c>
      <c r="Z1022" s="16" t="s">
        <v>3</v>
      </c>
      <c r="AA1022" s="16" t="s">
        <v>3</v>
      </c>
      <c r="AB1022" s="16" t="s">
        <v>3</v>
      </c>
      <c r="AC1022" s="16" t="s">
        <v>3</v>
      </c>
      <c r="AD1022" s="15" t="s">
        <v>3</v>
      </c>
      <c r="AE1022" s="15" t="s">
        <v>3</v>
      </c>
      <c r="AF1022" s="16" t="s">
        <v>3</v>
      </c>
      <c r="AG1022" s="16" t="s">
        <v>3</v>
      </c>
      <c r="AH1022" s="16" t="s">
        <v>3</v>
      </c>
      <c r="AI1022" s="16" t="s">
        <v>3</v>
      </c>
      <c r="AJ1022" s="15" t="s">
        <v>3</v>
      </c>
      <c r="AK1022" s="15" t="s">
        <v>3</v>
      </c>
      <c r="AL1022" s="16" t="s">
        <v>3</v>
      </c>
      <c r="AM1022" s="16" t="s">
        <v>3</v>
      </c>
      <c r="AN1022" s="16" t="s">
        <v>3</v>
      </c>
      <c r="AO1022" s="16" t="s">
        <v>3</v>
      </c>
      <c r="AP1022" s="16" t="s">
        <v>189</v>
      </c>
      <c r="AQ1022" s="16" t="s">
        <v>3</v>
      </c>
      <c r="AR1022" s="16" t="s">
        <v>3</v>
      </c>
      <c r="AS1022" s="16" t="s">
        <v>3</v>
      </c>
      <c r="AT1022" s="16" t="s">
        <v>3</v>
      </c>
      <c r="AU1022" s="11" t="s">
        <v>3</v>
      </c>
      <c r="AV1022" s="11" t="s">
        <v>3</v>
      </c>
      <c r="AW1022" s="11" t="s">
        <v>3</v>
      </c>
      <c r="AX1022" s="17" t="str">
        <f>VLOOKUP(G1022,'[1]JDA data'!$D:$E,2,0)</f>
        <v>TGA086</v>
      </c>
      <c r="AY1022" s="17" t="b">
        <f t="shared" si="71"/>
        <v>1</v>
      </c>
      <c r="AZ1022" s="17" t="str">
        <f t="shared" si="72"/>
        <v>SPL</v>
      </c>
    </row>
    <row r="1023" spans="1:52" s="18" customFormat="1" ht="16.5" customHeight="1" x14ac:dyDescent="0.35">
      <c r="A1023" s="8" t="str">
        <f>IF(N1023="","-",IFERROR(VLOOKUP(N1023,'[1]All Route Non-Bailment V76'!$A:$H,5,0),VLOOKUP(N1023,'[1]TTVT AAT PxP Bailment EDC V76'!$A:$H,5,0)))</f>
        <v>Non Bailment</v>
      </c>
      <c r="B1023" s="9" t="str">
        <f t="shared" si="70"/>
        <v>Completed</v>
      </c>
      <c r="C1023" s="10">
        <f t="shared" si="73"/>
        <v>1022</v>
      </c>
      <c r="D1023" s="11" t="s">
        <v>182</v>
      </c>
      <c r="E1023" s="12" t="s">
        <v>44</v>
      </c>
      <c r="F1023" s="11" t="s">
        <v>0</v>
      </c>
      <c r="G1023" s="11">
        <v>4416513</v>
      </c>
      <c r="H1023" s="13" t="str">
        <f>IF(N1023="","-",IFERROR(VLOOKUP(N1023,'[1]All Route Non-Bailment V76'!$A:$H,7,0),VLOOKUP(N1023,'[1]TTVT AAT PxP Bailment EDC V76'!$A:$H,7,0)))</f>
        <v>One way</v>
      </c>
      <c r="I1023" s="11" t="s">
        <v>45</v>
      </c>
      <c r="J1023" s="12">
        <f t="shared" si="74"/>
        <v>45272</v>
      </c>
      <c r="K1023" s="12">
        <v>45272</v>
      </c>
      <c r="L1023" s="12">
        <v>45272</v>
      </c>
      <c r="M1023" s="12" t="s">
        <v>3</v>
      </c>
      <c r="N1023" s="11" t="s">
        <v>597</v>
      </c>
      <c r="O1023" s="13" t="str">
        <f>IF(N1023="","-",IFERROR(VLOOKUP(N1023,'[1]All Route Non-Bailment V76'!$A:$H,6,0),VLOOKUP(N1023,'[1]TTVT AAT PxP Bailment EDC V76'!$A:$H,6,0)))</f>
        <v>0 - 5</v>
      </c>
      <c r="P1023" s="11">
        <v>1</v>
      </c>
      <c r="Q1023" s="11" t="s">
        <v>3</v>
      </c>
      <c r="R1023" s="11" t="s">
        <v>3</v>
      </c>
      <c r="S1023" s="13" t="str">
        <f>IF(N1023="","-",IFERROR(VLOOKUP(N1023,'[1]All Route Non-Bailment V76'!$A:$AF,32,0),VLOOKUP(N1023,'[1]TTVT AAT PxP Bailment EDC V76'!$A:$AC,29,0)))</f>
        <v>6W</v>
      </c>
      <c r="T1023" s="11" t="s">
        <v>48</v>
      </c>
      <c r="U1023" s="11" t="s">
        <v>383</v>
      </c>
      <c r="V1023" s="14" t="s">
        <v>384</v>
      </c>
      <c r="W1023" s="11" t="s">
        <v>385</v>
      </c>
      <c r="X1023" s="15" t="s">
        <v>285</v>
      </c>
      <c r="Y1023" s="15" t="s">
        <v>286</v>
      </c>
      <c r="Z1023" s="16" t="s">
        <v>3</v>
      </c>
      <c r="AA1023" s="16" t="s">
        <v>3</v>
      </c>
      <c r="AB1023" s="16" t="s">
        <v>3</v>
      </c>
      <c r="AC1023" s="16" t="s">
        <v>3</v>
      </c>
      <c r="AD1023" s="15" t="s">
        <v>3</v>
      </c>
      <c r="AE1023" s="15" t="s">
        <v>3</v>
      </c>
      <c r="AF1023" s="16" t="s">
        <v>3</v>
      </c>
      <c r="AG1023" s="16" t="s">
        <v>3</v>
      </c>
      <c r="AH1023" s="16" t="s">
        <v>3</v>
      </c>
      <c r="AI1023" s="16" t="s">
        <v>3</v>
      </c>
      <c r="AJ1023" s="15" t="s">
        <v>3</v>
      </c>
      <c r="AK1023" s="15" t="s">
        <v>3</v>
      </c>
      <c r="AL1023" s="16" t="s">
        <v>3</v>
      </c>
      <c r="AM1023" s="16" t="s">
        <v>3</v>
      </c>
      <c r="AN1023" s="16" t="s">
        <v>3</v>
      </c>
      <c r="AO1023" s="16" t="s">
        <v>3</v>
      </c>
      <c r="AP1023" s="16" t="s">
        <v>189</v>
      </c>
      <c r="AQ1023" s="16" t="s">
        <v>3</v>
      </c>
      <c r="AR1023" s="16" t="s">
        <v>3</v>
      </c>
      <c r="AS1023" s="16" t="s">
        <v>3</v>
      </c>
      <c r="AT1023" s="16" t="s">
        <v>3</v>
      </c>
      <c r="AU1023" s="11" t="s">
        <v>3</v>
      </c>
      <c r="AV1023" s="11" t="s">
        <v>3</v>
      </c>
      <c r="AW1023" s="11" t="s">
        <v>3</v>
      </c>
      <c r="AX1023" s="17" t="str">
        <f>VLOOKUP(G1023,'[1]JDA data'!$D:$E,2,0)</f>
        <v>TGA091</v>
      </c>
      <c r="AY1023" s="17" t="b">
        <f t="shared" si="71"/>
        <v>1</v>
      </c>
      <c r="AZ1023" s="17" t="str">
        <f t="shared" si="72"/>
        <v>PPGT</v>
      </c>
    </row>
    <row r="1024" spans="1:52" s="18" customFormat="1" ht="16.5" customHeight="1" x14ac:dyDescent="0.35">
      <c r="A1024" s="8" t="str">
        <f>IF(N1024="","-",IFERROR(VLOOKUP(N1024,'[1]All Route Non-Bailment V76'!$A:$H,5,0),VLOOKUP(N1024,'[1]TTVT AAT PxP Bailment EDC V76'!$A:$H,5,0)))</f>
        <v>Non Bailment</v>
      </c>
      <c r="B1024" s="9" t="str">
        <f t="shared" si="70"/>
        <v>Completed</v>
      </c>
      <c r="C1024" s="10">
        <f t="shared" si="73"/>
        <v>1023</v>
      </c>
      <c r="D1024" s="11" t="s">
        <v>190</v>
      </c>
      <c r="E1024" s="12" t="s">
        <v>44</v>
      </c>
      <c r="F1024" s="11" t="s">
        <v>0</v>
      </c>
      <c r="G1024" s="11">
        <v>4416515</v>
      </c>
      <c r="H1024" s="13" t="str">
        <f>IF(N1024="","-",IFERROR(VLOOKUP(N1024,'[1]All Route Non-Bailment V76'!$A:$H,7,0),VLOOKUP(N1024,'[1]TTVT AAT PxP Bailment EDC V76'!$A:$H,7,0)))</f>
        <v>One way</v>
      </c>
      <c r="I1024" s="11" t="s">
        <v>45</v>
      </c>
      <c r="J1024" s="12">
        <f t="shared" si="74"/>
        <v>45272</v>
      </c>
      <c r="K1024" s="12">
        <v>45272</v>
      </c>
      <c r="L1024" s="12">
        <v>45272</v>
      </c>
      <c r="M1024" s="12" t="s">
        <v>3</v>
      </c>
      <c r="N1024" s="11" t="s">
        <v>598</v>
      </c>
      <c r="O1024" s="13" t="str">
        <f>IF(N1024="","-",IFERROR(VLOOKUP(N1024,'[1]All Route Non-Bailment V76'!$A:$H,6,0),VLOOKUP(N1024,'[1]TTVT AAT PxP Bailment EDC V76'!$A:$H,6,0)))</f>
        <v>0 - 5</v>
      </c>
      <c r="P1024" s="11">
        <v>1</v>
      </c>
      <c r="Q1024" s="11" t="s">
        <v>3</v>
      </c>
      <c r="R1024" s="11" t="s">
        <v>3</v>
      </c>
      <c r="S1024" s="13" t="str">
        <f>IF(N1024="","-",IFERROR(VLOOKUP(N1024,'[1]All Route Non-Bailment V76'!$A:$AF,32,0),VLOOKUP(N1024,'[1]TTVT AAT PxP Bailment EDC V76'!$A:$AC,29,0)))</f>
        <v>6W</v>
      </c>
      <c r="T1024" s="11" t="s">
        <v>48</v>
      </c>
      <c r="U1024" s="11" t="s">
        <v>278</v>
      </c>
      <c r="V1024" s="14" t="s">
        <v>279</v>
      </c>
      <c r="W1024" s="11" t="s">
        <v>280</v>
      </c>
      <c r="X1024" s="15" t="s">
        <v>285</v>
      </c>
      <c r="Y1024" s="15" t="s">
        <v>286</v>
      </c>
      <c r="Z1024" s="16" t="s">
        <v>3</v>
      </c>
      <c r="AA1024" s="16" t="s">
        <v>3</v>
      </c>
      <c r="AB1024" s="16" t="s">
        <v>3</v>
      </c>
      <c r="AC1024" s="16" t="s">
        <v>3</v>
      </c>
      <c r="AD1024" s="15" t="s">
        <v>3</v>
      </c>
      <c r="AE1024" s="15" t="s">
        <v>3</v>
      </c>
      <c r="AF1024" s="16" t="s">
        <v>3</v>
      </c>
      <c r="AG1024" s="16" t="s">
        <v>3</v>
      </c>
      <c r="AH1024" s="16" t="s">
        <v>3</v>
      </c>
      <c r="AI1024" s="16" t="s">
        <v>3</v>
      </c>
      <c r="AJ1024" s="15" t="s">
        <v>3</v>
      </c>
      <c r="AK1024" s="15" t="s">
        <v>3</v>
      </c>
      <c r="AL1024" s="16" t="s">
        <v>3</v>
      </c>
      <c r="AM1024" s="16" t="s">
        <v>3</v>
      </c>
      <c r="AN1024" s="16" t="s">
        <v>3</v>
      </c>
      <c r="AO1024" s="16" t="s">
        <v>3</v>
      </c>
      <c r="AP1024" s="16" t="s">
        <v>189</v>
      </c>
      <c r="AQ1024" s="16" t="s">
        <v>3</v>
      </c>
      <c r="AR1024" s="16" t="s">
        <v>3</v>
      </c>
      <c r="AS1024" s="16" t="s">
        <v>3</v>
      </c>
      <c r="AT1024" s="16" t="s">
        <v>3</v>
      </c>
      <c r="AU1024" s="11" t="s">
        <v>3</v>
      </c>
      <c r="AV1024" s="11" t="s">
        <v>3</v>
      </c>
      <c r="AW1024" s="11" t="s">
        <v>3</v>
      </c>
      <c r="AX1024" s="17" t="str">
        <f>VLOOKUP(G1024,'[1]JDA data'!$D:$E,2,0)</f>
        <v>TGA093</v>
      </c>
      <c r="AY1024" s="17" t="b">
        <f t="shared" si="71"/>
        <v>1</v>
      </c>
      <c r="AZ1024" s="17" t="str">
        <f t="shared" si="72"/>
        <v>SPL</v>
      </c>
    </row>
    <row r="1025" spans="1:52" s="18" customFormat="1" ht="16.5" customHeight="1" x14ac:dyDescent="0.35">
      <c r="A1025" s="8" t="str">
        <f>IF(N1025="","-",IFERROR(VLOOKUP(N1025,'[1]All Route Non-Bailment V76'!$A:$H,5,0),VLOOKUP(N1025,'[1]TTVT AAT PxP Bailment EDC V76'!$A:$H,5,0)))</f>
        <v>Non Bailment</v>
      </c>
      <c r="B1025" s="9" t="str">
        <f t="shared" si="70"/>
        <v>Completed</v>
      </c>
      <c r="C1025" s="10">
        <f t="shared" si="73"/>
        <v>1024</v>
      </c>
      <c r="D1025" s="11" t="s">
        <v>194</v>
      </c>
      <c r="E1025" s="12" t="s">
        <v>44</v>
      </c>
      <c r="F1025" s="11" t="s">
        <v>0</v>
      </c>
      <c r="G1025" s="11">
        <v>4416529</v>
      </c>
      <c r="H1025" s="13" t="str">
        <f>IF(N1025="","-",IFERROR(VLOOKUP(N1025,'[1]All Route Non-Bailment V76'!$A:$H,7,0),VLOOKUP(N1025,'[1]TTVT AAT PxP Bailment EDC V76'!$A:$H,7,0)))</f>
        <v>One way</v>
      </c>
      <c r="I1025" s="11" t="s">
        <v>45</v>
      </c>
      <c r="J1025" s="12">
        <f t="shared" si="74"/>
        <v>45272</v>
      </c>
      <c r="K1025" s="12">
        <v>45272</v>
      </c>
      <c r="L1025" s="12">
        <v>45272</v>
      </c>
      <c r="M1025" s="12" t="s">
        <v>3</v>
      </c>
      <c r="N1025" s="11" t="s">
        <v>599</v>
      </c>
      <c r="O1025" s="13" t="str">
        <f>IF(N1025="","-",IFERROR(VLOOKUP(N1025,'[1]All Route Non-Bailment V76'!$A:$H,6,0),VLOOKUP(N1025,'[1]TTVT AAT PxP Bailment EDC V76'!$A:$H,6,0)))</f>
        <v>0 - 5</v>
      </c>
      <c r="P1025" s="11">
        <v>1</v>
      </c>
      <c r="Q1025" s="11" t="s">
        <v>3</v>
      </c>
      <c r="R1025" s="11" t="s">
        <v>3</v>
      </c>
      <c r="S1025" s="13" t="str">
        <f>IF(N1025="","-",IFERROR(VLOOKUP(N1025,'[1]All Route Non-Bailment V76'!$A:$AF,32,0),VLOOKUP(N1025,'[1]TTVT AAT PxP Bailment EDC V76'!$A:$AC,29,0)))</f>
        <v>6W</v>
      </c>
      <c r="T1025" s="11" t="s">
        <v>48</v>
      </c>
      <c r="U1025" s="11" t="s">
        <v>204</v>
      </c>
      <c r="V1025" s="14" t="s">
        <v>205</v>
      </c>
      <c r="W1025" s="11" t="s">
        <v>206</v>
      </c>
      <c r="X1025" s="15" t="s">
        <v>285</v>
      </c>
      <c r="Y1025" s="15" t="s">
        <v>286</v>
      </c>
      <c r="Z1025" s="16" t="s">
        <v>3</v>
      </c>
      <c r="AA1025" s="16" t="s">
        <v>3</v>
      </c>
      <c r="AB1025" s="16" t="s">
        <v>3</v>
      </c>
      <c r="AC1025" s="16" t="s">
        <v>3</v>
      </c>
      <c r="AD1025" s="15" t="s">
        <v>3</v>
      </c>
      <c r="AE1025" s="15" t="s">
        <v>3</v>
      </c>
      <c r="AF1025" s="16" t="s">
        <v>3</v>
      </c>
      <c r="AG1025" s="16" t="s">
        <v>3</v>
      </c>
      <c r="AH1025" s="16" t="s">
        <v>3</v>
      </c>
      <c r="AI1025" s="16" t="s">
        <v>3</v>
      </c>
      <c r="AJ1025" s="15" t="s">
        <v>3</v>
      </c>
      <c r="AK1025" s="15" t="s">
        <v>3</v>
      </c>
      <c r="AL1025" s="16" t="s">
        <v>3</v>
      </c>
      <c r="AM1025" s="16" t="s">
        <v>3</v>
      </c>
      <c r="AN1025" s="16" t="s">
        <v>3</v>
      </c>
      <c r="AO1025" s="16" t="s">
        <v>3</v>
      </c>
      <c r="AP1025" s="16" t="s">
        <v>189</v>
      </c>
      <c r="AQ1025" s="16" t="s">
        <v>3</v>
      </c>
      <c r="AR1025" s="16" t="s">
        <v>3</v>
      </c>
      <c r="AS1025" s="16" t="s">
        <v>3</v>
      </c>
      <c r="AT1025" s="16" t="s">
        <v>3</v>
      </c>
      <c r="AU1025" s="11" t="s">
        <v>3</v>
      </c>
      <c r="AV1025" s="11" t="s">
        <v>3</v>
      </c>
      <c r="AW1025" s="11" t="s">
        <v>3</v>
      </c>
      <c r="AX1025" s="17" t="str">
        <f>VLOOKUP(G1025,'[1]JDA data'!$D:$E,2,0)</f>
        <v>TGA650</v>
      </c>
      <c r="AY1025" s="17" t="b">
        <f t="shared" si="71"/>
        <v>1</v>
      </c>
      <c r="AZ1025" s="17" t="str">
        <f t="shared" si="72"/>
        <v>SBA</v>
      </c>
    </row>
    <row r="1026" spans="1:52" s="18" customFormat="1" ht="16.5" customHeight="1" x14ac:dyDescent="0.35">
      <c r="A1026" s="8" t="str">
        <f>IF(N1026="","-",IFERROR(VLOOKUP(N1026,'[1]All Route Non-Bailment V76'!$A:$H,5,0),VLOOKUP(N1026,'[1]TTVT AAT PxP Bailment EDC V76'!$A:$H,5,0)))</f>
        <v>Non Bailment</v>
      </c>
      <c r="B1026" s="9" t="str">
        <f t="shared" ref="B1026:B1089" si="75">IF(J1026="","",IF(COUNTBLANK(C1026:AT1026)&gt;0,"Check","Completed"))</f>
        <v>Completed</v>
      </c>
      <c r="C1026" s="10">
        <f t="shared" si="73"/>
        <v>1025</v>
      </c>
      <c r="D1026" s="11" t="s">
        <v>190</v>
      </c>
      <c r="E1026" s="12" t="s">
        <v>44</v>
      </c>
      <c r="F1026" s="11" t="s">
        <v>0</v>
      </c>
      <c r="G1026" s="11">
        <v>4416574</v>
      </c>
      <c r="H1026" s="13" t="str">
        <f>IF(N1026="","-",IFERROR(VLOOKUP(N1026,'[1]All Route Non-Bailment V76'!$A:$H,7,0),VLOOKUP(N1026,'[1]TTVT AAT PxP Bailment EDC V76'!$A:$H,7,0)))</f>
        <v>One way</v>
      </c>
      <c r="I1026" s="11" t="s">
        <v>45</v>
      </c>
      <c r="J1026" s="12">
        <f t="shared" si="74"/>
        <v>45272</v>
      </c>
      <c r="K1026" s="12">
        <v>45272</v>
      </c>
      <c r="L1026" s="12">
        <v>45272</v>
      </c>
      <c r="M1026" s="12" t="s">
        <v>3</v>
      </c>
      <c r="N1026" s="11" t="s">
        <v>433</v>
      </c>
      <c r="O1026" s="13" t="str">
        <f>IF(N1026="","-",IFERROR(VLOOKUP(N1026,'[1]All Route Non-Bailment V76'!$A:$H,6,0),VLOOKUP(N1026,'[1]TTVT AAT PxP Bailment EDC V76'!$A:$H,6,0)))</f>
        <v>0 - 5</v>
      </c>
      <c r="P1026" s="11">
        <v>1</v>
      </c>
      <c r="Q1026" s="11" t="s">
        <v>3</v>
      </c>
      <c r="R1026" s="11" t="s">
        <v>3</v>
      </c>
      <c r="S1026" s="13" t="str">
        <f>IF(N1026="","-",IFERROR(VLOOKUP(N1026,'[1]All Route Non-Bailment V76'!$A:$AF,32,0),VLOOKUP(N1026,'[1]TTVT AAT PxP Bailment EDC V76'!$A:$AC,29,0)))</f>
        <v>6W</v>
      </c>
      <c r="T1026" s="11" t="s">
        <v>48</v>
      </c>
      <c r="U1026" s="11" t="s">
        <v>565</v>
      </c>
      <c r="V1026" s="14" t="s">
        <v>288</v>
      </c>
      <c r="W1026" s="11" t="s">
        <v>289</v>
      </c>
      <c r="X1026" s="15" t="s">
        <v>434</v>
      </c>
      <c r="Y1026" s="15" t="s">
        <v>435</v>
      </c>
      <c r="Z1026" s="16" t="s">
        <v>3</v>
      </c>
      <c r="AA1026" s="16" t="s">
        <v>3</v>
      </c>
      <c r="AB1026" s="16" t="s">
        <v>3</v>
      </c>
      <c r="AC1026" s="16" t="s">
        <v>3</v>
      </c>
      <c r="AD1026" s="15" t="s">
        <v>3</v>
      </c>
      <c r="AE1026" s="15" t="s">
        <v>3</v>
      </c>
      <c r="AF1026" s="16" t="s">
        <v>3</v>
      </c>
      <c r="AG1026" s="16" t="s">
        <v>3</v>
      </c>
      <c r="AH1026" s="16" t="s">
        <v>3</v>
      </c>
      <c r="AI1026" s="16" t="s">
        <v>3</v>
      </c>
      <c r="AJ1026" s="15" t="s">
        <v>3</v>
      </c>
      <c r="AK1026" s="15" t="s">
        <v>3</v>
      </c>
      <c r="AL1026" s="16" t="s">
        <v>3</v>
      </c>
      <c r="AM1026" s="16" t="s">
        <v>3</v>
      </c>
      <c r="AN1026" s="16" t="s">
        <v>3</v>
      </c>
      <c r="AO1026" s="16" t="s">
        <v>3</v>
      </c>
      <c r="AP1026" s="16" t="s">
        <v>189</v>
      </c>
      <c r="AQ1026" s="16" t="s">
        <v>3</v>
      </c>
      <c r="AR1026" s="16" t="s">
        <v>3</v>
      </c>
      <c r="AS1026" s="16" t="s">
        <v>3</v>
      </c>
      <c r="AT1026" s="16" t="s">
        <v>3</v>
      </c>
      <c r="AU1026" s="11" t="s">
        <v>3</v>
      </c>
      <c r="AV1026" s="11" t="s">
        <v>3</v>
      </c>
      <c r="AW1026" s="11" t="s">
        <v>3</v>
      </c>
      <c r="AX1026" s="17" t="str">
        <f>VLOOKUP(G1026,'[1]JDA data'!$D:$E,2,0)</f>
        <v>TGA273</v>
      </c>
      <c r="AY1026" s="17" t="b">
        <f t="shared" ref="AY1026:AY1089" si="76">AX1026=N1026</f>
        <v>1</v>
      </c>
      <c r="AZ1026" s="17" t="str">
        <f t="shared" ref="AZ1026:AZ1089" si="77">D1026</f>
        <v>SPL</v>
      </c>
    </row>
    <row r="1027" spans="1:52" s="18" customFormat="1" ht="16.5" customHeight="1" x14ac:dyDescent="0.35">
      <c r="A1027" s="8" t="str">
        <f>IF(N1027="","-",IFERROR(VLOOKUP(N1027,'[1]All Route Non-Bailment V76'!$A:$H,5,0),VLOOKUP(N1027,'[1]TTVT AAT PxP Bailment EDC V76'!$A:$H,5,0)))</f>
        <v>Non Bailment</v>
      </c>
      <c r="B1027" s="9" t="str">
        <f t="shared" si="75"/>
        <v>Completed</v>
      </c>
      <c r="C1027" s="10">
        <f t="shared" si="73"/>
        <v>1026</v>
      </c>
      <c r="D1027" s="11" t="s">
        <v>182</v>
      </c>
      <c r="E1027" s="12" t="s">
        <v>44</v>
      </c>
      <c r="F1027" s="11" t="s">
        <v>0</v>
      </c>
      <c r="G1027" s="11">
        <v>4420409</v>
      </c>
      <c r="H1027" s="13" t="str">
        <f>IF(N1027="","-",IFERROR(VLOOKUP(N1027,'[1]All Route Non-Bailment V76'!$A:$H,7,0),VLOOKUP(N1027,'[1]TTVT AAT PxP Bailment EDC V76'!$A:$H,7,0)))</f>
        <v>One way</v>
      </c>
      <c r="I1027" s="11" t="s">
        <v>45</v>
      </c>
      <c r="J1027" s="12">
        <f t="shared" si="74"/>
        <v>45272</v>
      </c>
      <c r="K1027" s="12">
        <v>45272</v>
      </c>
      <c r="L1027" s="12">
        <v>45272</v>
      </c>
      <c r="M1027" s="12" t="s">
        <v>3</v>
      </c>
      <c r="N1027" s="11" t="s">
        <v>433</v>
      </c>
      <c r="O1027" s="13" t="str">
        <f>IF(N1027="","-",IFERROR(VLOOKUP(N1027,'[1]All Route Non-Bailment V76'!$A:$H,6,0),VLOOKUP(N1027,'[1]TTVT AAT PxP Bailment EDC V76'!$A:$H,6,0)))</f>
        <v>0 - 5</v>
      </c>
      <c r="P1027" s="11">
        <v>1</v>
      </c>
      <c r="Q1027" s="11" t="s">
        <v>3</v>
      </c>
      <c r="R1027" s="11" t="s">
        <v>3</v>
      </c>
      <c r="S1027" s="13" t="str">
        <f>IF(N1027="","-",IFERROR(VLOOKUP(N1027,'[1]All Route Non-Bailment V76'!$A:$AF,32,0),VLOOKUP(N1027,'[1]TTVT AAT PxP Bailment EDC V76'!$A:$AC,29,0)))</f>
        <v>6W</v>
      </c>
      <c r="T1027" s="11" t="s">
        <v>48</v>
      </c>
      <c r="U1027" s="11" t="s">
        <v>184</v>
      </c>
      <c r="V1027" s="14" t="s">
        <v>185</v>
      </c>
      <c r="W1027" s="11" t="s">
        <v>186</v>
      </c>
      <c r="X1027" s="15" t="s">
        <v>434</v>
      </c>
      <c r="Y1027" s="15" t="s">
        <v>435</v>
      </c>
      <c r="Z1027" s="16" t="s">
        <v>3</v>
      </c>
      <c r="AA1027" s="16" t="s">
        <v>3</v>
      </c>
      <c r="AB1027" s="16" t="s">
        <v>3</v>
      </c>
      <c r="AC1027" s="16" t="s">
        <v>3</v>
      </c>
      <c r="AD1027" s="15" t="s">
        <v>3</v>
      </c>
      <c r="AE1027" s="15" t="s">
        <v>3</v>
      </c>
      <c r="AF1027" s="16" t="s">
        <v>3</v>
      </c>
      <c r="AG1027" s="16" t="s">
        <v>3</v>
      </c>
      <c r="AH1027" s="16" t="s">
        <v>3</v>
      </c>
      <c r="AI1027" s="16" t="s">
        <v>3</v>
      </c>
      <c r="AJ1027" s="15" t="s">
        <v>3</v>
      </c>
      <c r="AK1027" s="15" t="s">
        <v>3</v>
      </c>
      <c r="AL1027" s="16" t="s">
        <v>3</v>
      </c>
      <c r="AM1027" s="16" t="s">
        <v>3</v>
      </c>
      <c r="AN1027" s="16" t="s">
        <v>3</v>
      </c>
      <c r="AO1027" s="16" t="s">
        <v>3</v>
      </c>
      <c r="AP1027" s="16" t="s">
        <v>189</v>
      </c>
      <c r="AQ1027" s="16" t="s">
        <v>3</v>
      </c>
      <c r="AR1027" s="16" t="s">
        <v>3</v>
      </c>
      <c r="AS1027" s="16" t="s">
        <v>3</v>
      </c>
      <c r="AT1027" s="16" t="s">
        <v>3</v>
      </c>
      <c r="AU1027" s="11" t="s">
        <v>3</v>
      </c>
      <c r="AV1027" s="11" t="s">
        <v>3</v>
      </c>
      <c r="AW1027" s="11" t="s">
        <v>3</v>
      </c>
      <c r="AX1027" s="17" t="str">
        <f>VLOOKUP(G1027,'[1]JDA data'!$D:$E,2,0)</f>
        <v>TGA273</v>
      </c>
      <c r="AY1027" s="17" t="b">
        <f t="shared" si="76"/>
        <v>1</v>
      </c>
      <c r="AZ1027" s="17" t="str">
        <f t="shared" si="77"/>
        <v>PPGT</v>
      </c>
    </row>
    <row r="1028" spans="1:52" s="18" customFormat="1" ht="16.5" customHeight="1" x14ac:dyDescent="0.35">
      <c r="A1028" s="8" t="str">
        <f>IF(N1028="","-",IFERROR(VLOOKUP(N1028,'[1]All Route Non-Bailment V76'!$A:$H,5,0),VLOOKUP(N1028,'[1]TTVT AAT PxP Bailment EDC V76'!$A:$H,5,0)))</f>
        <v>Non Bailment</v>
      </c>
      <c r="B1028" s="9" t="str">
        <f t="shared" si="75"/>
        <v>Completed</v>
      </c>
      <c r="C1028" s="10">
        <f t="shared" ref="C1028:C1091" si="78">C1027+1</f>
        <v>1027</v>
      </c>
      <c r="D1028" s="11" t="s">
        <v>194</v>
      </c>
      <c r="E1028" s="12" t="s">
        <v>44</v>
      </c>
      <c r="F1028" s="11" t="s">
        <v>0</v>
      </c>
      <c r="G1028" s="11">
        <v>4420410</v>
      </c>
      <c r="H1028" s="13" t="str">
        <f>IF(N1028="","-",IFERROR(VLOOKUP(N1028,'[1]All Route Non-Bailment V76'!$A:$H,7,0),VLOOKUP(N1028,'[1]TTVT AAT PxP Bailment EDC V76'!$A:$H,7,0)))</f>
        <v>One way</v>
      </c>
      <c r="I1028" s="11" t="s">
        <v>45</v>
      </c>
      <c r="J1028" s="12">
        <f t="shared" si="74"/>
        <v>45272</v>
      </c>
      <c r="K1028" s="12">
        <v>45272</v>
      </c>
      <c r="L1028" s="12">
        <v>45272</v>
      </c>
      <c r="M1028" s="12" t="s">
        <v>3</v>
      </c>
      <c r="N1028" s="11" t="s">
        <v>492</v>
      </c>
      <c r="O1028" s="13" t="str">
        <f>IF(N1028="","-",IFERROR(VLOOKUP(N1028,'[1]All Route Non-Bailment V76'!$A:$H,6,0),VLOOKUP(N1028,'[1]TTVT AAT PxP Bailment EDC V76'!$A:$H,6,0)))</f>
        <v>0 - 5</v>
      </c>
      <c r="P1028" s="11">
        <v>1</v>
      </c>
      <c r="Q1028" s="11" t="s">
        <v>3</v>
      </c>
      <c r="R1028" s="11" t="s">
        <v>3</v>
      </c>
      <c r="S1028" s="13" t="str">
        <f>IF(N1028="","-",IFERROR(VLOOKUP(N1028,'[1]All Route Non-Bailment V76'!$A:$AF,32,0),VLOOKUP(N1028,'[1]TTVT AAT PxP Bailment EDC V76'!$A:$AC,29,0)))</f>
        <v>6W</v>
      </c>
      <c r="T1028" s="11" t="s">
        <v>48</v>
      </c>
      <c r="U1028" s="11" t="s">
        <v>220</v>
      </c>
      <c r="V1028" s="14" t="s">
        <v>221</v>
      </c>
      <c r="W1028" s="11" t="s">
        <v>222</v>
      </c>
      <c r="X1028" s="15" t="s">
        <v>434</v>
      </c>
      <c r="Y1028" s="15" t="s">
        <v>435</v>
      </c>
      <c r="Z1028" s="16" t="s">
        <v>3</v>
      </c>
      <c r="AA1028" s="16" t="s">
        <v>3</v>
      </c>
      <c r="AB1028" s="16" t="s">
        <v>3</v>
      </c>
      <c r="AC1028" s="16" t="s">
        <v>3</v>
      </c>
      <c r="AD1028" s="15" t="s">
        <v>3</v>
      </c>
      <c r="AE1028" s="15" t="s">
        <v>3</v>
      </c>
      <c r="AF1028" s="16" t="s">
        <v>3</v>
      </c>
      <c r="AG1028" s="16" t="s">
        <v>3</v>
      </c>
      <c r="AH1028" s="16" t="s">
        <v>3</v>
      </c>
      <c r="AI1028" s="16" t="s">
        <v>3</v>
      </c>
      <c r="AJ1028" s="15" t="s">
        <v>3</v>
      </c>
      <c r="AK1028" s="15" t="s">
        <v>3</v>
      </c>
      <c r="AL1028" s="16" t="s">
        <v>3</v>
      </c>
      <c r="AM1028" s="16" t="s">
        <v>3</v>
      </c>
      <c r="AN1028" s="16" t="s">
        <v>3</v>
      </c>
      <c r="AO1028" s="16" t="s">
        <v>3</v>
      </c>
      <c r="AP1028" s="16" t="s">
        <v>189</v>
      </c>
      <c r="AQ1028" s="16" t="s">
        <v>3</v>
      </c>
      <c r="AR1028" s="16" t="s">
        <v>3</v>
      </c>
      <c r="AS1028" s="16" t="s">
        <v>3</v>
      </c>
      <c r="AT1028" s="16" t="s">
        <v>3</v>
      </c>
      <c r="AU1028" s="11" t="s">
        <v>3</v>
      </c>
      <c r="AV1028" s="11" t="s">
        <v>3</v>
      </c>
      <c r="AW1028" s="11" t="s">
        <v>3</v>
      </c>
      <c r="AX1028" s="17" t="str">
        <f>VLOOKUP(G1028,'[1]JDA data'!$D:$E,2,0)</f>
        <v>TGA068</v>
      </c>
      <c r="AY1028" s="17" t="b">
        <f t="shared" si="76"/>
        <v>1</v>
      </c>
      <c r="AZ1028" s="17" t="str">
        <f t="shared" si="77"/>
        <v>SBA</v>
      </c>
    </row>
    <row r="1029" spans="1:52" s="18" customFormat="1" ht="16.5" customHeight="1" x14ac:dyDescent="0.35">
      <c r="A1029" s="8" t="str">
        <f>IF(N1029="","-",IFERROR(VLOOKUP(N1029,'[1]All Route Non-Bailment V76'!$A:$H,5,0),VLOOKUP(N1029,'[1]TTVT AAT PxP Bailment EDC V76'!$A:$H,5,0)))</f>
        <v>Non Bailment</v>
      </c>
      <c r="B1029" s="9" t="str">
        <f t="shared" si="75"/>
        <v>Completed</v>
      </c>
      <c r="C1029" s="10">
        <f t="shared" si="78"/>
        <v>1028</v>
      </c>
      <c r="D1029" s="11" t="s">
        <v>229</v>
      </c>
      <c r="E1029" s="12" t="s">
        <v>44</v>
      </c>
      <c r="F1029" s="11" t="s">
        <v>0</v>
      </c>
      <c r="G1029" s="11">
        <v>4420411</v>
      </c>
      <c r="H1029" s="13" t="str">
        <f>IF(N1029="","-",IFERROR(VLOOKUP(N1029,'[1]All Route Non-Bailment V76'!$A:$H,7,0),VLOOKUP(N1029,'[1]TTVT AAT PxP Bailment EDC V76'!$A:$H,7,0)))</f>
        <v>One way</v>
      </c>
      <c r="I1029" s="11" t="s">
        <v>45</v>
      </c>
      <c r="J1029" s="12">
        <f t="shared" si="74"/>
        <v>45272</v>
      </c>
      <c r="K1029" s="12">
        <v>45272</v>
      </c>
      <c r="L1029" s="12">
        <v>45272</v>
      </c>
      <c r="M1029" s="12" t="s">
        <v>3</v>
      </c>
      <c r="N1029" s="11" t="s">
        <v>492</v>
      </c>
      <c r="O1029" s="13" t="str">
        <f>IF(N1029="","-",IFERROR(VLOOKUP(N1029,'[1]All Route Non-Bailment V76'!$A:$H,6,0),VLOOKUP(N1029,'[1]TTVT AAT PxP Bailment EDC V76'!$A:$H,6,0)))</f>
        <v>0 - 5</v>
      </c>
      <c r="P1029" s="11">
        <v>1</v>
      </c>
      <c r="Q1029" s="11" t="s">
        <v>3</v>
      </c>
      <c r="R1029" s="11" t="s">
        <v>3</v>
      </c>
      <c r="S1029" s="13" t="str">
        <f>IF(N1029="","-",IFERROR(VLOOKUP(N1029,'[1]All Route Non-Bailment V76'!$A:$AF,32,0),VLOOKUP(N1029,'[1]TTVT AAT PxP Bailment EDC V76'!$A:$AC,29,0)))</f>
        <v>6W</v>
      </c>
      <c r="T1029" s="11" t="s">
        <v>48</v>
      </c>
      <c r="U1029" s="11" t="s">
        <v>230</v>
      </c>
      <c r="V1029" s="14" t="s">
        <v>231</v>
      </c>
      <c r="W1029" s="11" t="s">
        <v>232</v>
      </c>
      <c r="X1029" s="15" t="s">
        <v>434</v>
      </c>
      <c r="Y1029" s="15" t="s">
        <v>435</v>
      </c>
      <c r="Z1029" s="16" t="s">
        <v>3</v>
      </c>
      <c r="AA1029" s="16" t="s">
        <v>3</v>
      </c>
      <c r="AB1029" s="16" t="s">
        <v>3</v>
      </c>
      <c r="AC1029" s="16" t="s">
        <v>3</v>
      </c>
      <c r="AD1029" s="15" t="s">
        <v>3</v>
      </c>
      <c r="AE1029" s="15" t="s">
        <v>3</v>
      </c>
      <c r="AF1029" s="16" t="s">
        <v>3</v>
      </c>
      <c r="AG1029" s="16" t="s">
        <v>3</v>
      </c>
      <c r="AH1029" s="16" t="s">
        <v>3</v>
      </c>
      <c r="AI1029" s="16" t="s">
        <v>3</v>
      </c>
      <c r="AJ1029" s="15" t="s">
        <v>3</v>
      </c>
      <c r="AK1029" s="15" t="s">
        <v>3</v>
      </c>
      <c r="AL1029" s="16" t="s">
        <v>3</v>
      </c>
      <c r="AM1029" s="16" t="s">
        <v>3</v>
      </c>
      <c r="AN1029" s="16" t="s">
        <v>3</v>
      </c>
      <c r="AO1029" s="16" t="s">
        <v>3</v>
      </c>
      <c r="AP1029" s="16" t="s">
        <v>189</v>
      </c>
      <c r="AQ1029" s="16" t="s">
        <v>3</v>
      </c>
      <c r="AR1029" s="16" t="s">
        <v>3</v>
      </c>
      <c r="AS1029" s="16" t="s">
        <v>3</v>
      </c>
      <c r="AT1029" s="16" t="s">
        <v>3</v>
      </c>
      <c r="AU1029" s="11" t="s">
        <v>3</v>
      </c>
      <c r="AV1029" s="11" t="s">
        <v>3</v>
      </c>
      <c r="AW1029" s="11" t="s">
        <v>3</v>
      </c>
      <c r="AX1029" s="17" t="str">
        <f>VLOOKUP(G1029,'[1]JDA data'!$D:$E,2,0)</f>
        <v>TGA068</v>
      </c>
      <c r="AY1029" s="17" t="b">
        <f t="shared" si="76"/>
        <v>1</v>
      </c>
      <c r="AZ1029" s="17" t="str">
        <f t="shared" si="77"/>
        <v>RRCS</v>
      </c>
    </row>
    <row r="1030" spans="1:52" s="18" customFormat="1" ht="16.5" customHeight="1" x14ac:dyDescent="0.35">
      <c r="A1030" s="8" t="str">
        <f>IF(N1030="","-",IFERROR(VLOOKUP(N1030,'[1]All Route Non-Bailment V76'!$A:$H,5,0),VLOOKUP(N1030,'[1]TTVT AAT PxP Bailment EDC V76'!$A:$H,5,0)))</f>
        <v>Non Bailment</v>
      </c>
      <c r="B1030" s="9" t="str">
        <f t="shared" si="75"/>
        <v>Completed</v>
      </c>
      <c r="C1030" s="10">
        <f t="shared" si="78"/>
        <v>1029</v>
      </c>
      <c r="D1030" s="11" t="s">
        <v>182</v>
      </c>
      <c r="E1030" s="12" t="s">
        <v>44</v>
      </c>
      <c r="F1030" s="11" t="s">
        <v>0</v>
      </c>
      <c r="G1030" s="11">
        <v>4420412</v>
      </c>
      <c r="H1030" s="13" t="str">
        <f>IF(N1030="","-",IFERROR(VLOOKUP(N1030,'[1]All Route Non-Bailment V76'!$A:$H,7,0),VLOOKUP(N1030,'[1]TTVT AAT PxP Bailment EDC V76'!$A:$H,7,0)))</f>
        <v>One way</v>
      </c>
      <c r="I1030" s="11" t="s">
        <v>45</v>
      </c>
      <c r="J1030" s="12">
        <f t="shared" si="74"/>
        <v>45272</v>
      </c>
      <c r="K1030" s="12">
        <v>45272</v>
      </c>
      <c r="L1030" s="12">
        <v>45272</v>
      </c>
      <c r="M1030" s="12" t="s">
        <v>3</v>
      </c>
      <c r="N1030" s="11" t="s">
        <v>492</v>
      </c>
      <c r="O1030" s="13" t="str">
        <f>IF(N1030="","-",IFERROR(VLOOKUP(N1030,'[1]All Route Non-Bailment V76'!$A:$H,6,0),VLOOKUP(N1030,'[1]TTVT AAT PxP Bailment EDC V76'!$A:$H,6,0)))</f>
        <v>0 - 5</v>
      </c>
      <c r="P1030" s="11">
        <v>1</v>
      </c>
      <c r="Q1030" s="11" t="s">
        <v>3</v>
      </c>
      <c r="R1030" s="11" t="s">
        <v>3</v>
      </c>
      <c r="S1030" s="13" t="str">
        <f>IF(N1030="","-",IFERROR(VLOOKUP(N1030,'[1]All Route Non-Bailment V76'!$A:$AF,32,0),VLOOKUP(N1030,'[1]TTVT AAT PxP Bailment EDC V76'!$A:$AC,29,0)))</f>
        <v>6W</v>
      </c>
      <c r="T1030" s="11" t="s">
        <v>48</v>
      </c>
      <c r="U1030" s="11" t="s">
        <v>213</v>
      </c>
      <c r="V1030" s="14" t="s">
        <v>214</v>
      </c>
      <c r="W1030" s="11" t="s">
        <v>215</v>
      </c>
      <c r="X1030" s="15" t="s">
        <v>434</v>
      </c>
      <c r="Y1030" s="15" t="s">
        <v>435</v>
      </c>
      <c r="Z1030" s="16" t="s">
        <v>3</v>
      </c>
      <c r="AA1030" s="16" t="s">
        <v>3</v>
      </c>
      <c r="AB1030" s="16" t="s">
        <v>3</v>
      </c>
      <c r="AC1030" s="16" t="s">
        <v>3</v>
      </c>
      <c r="AD1030" s="15" t="s">
        <v>3</v>
      </c>
      <c r="AE1030" s="15" t="s">
        <v>3</v>
      </c>
      <c r="AF1030" s="16" t="s">
        <v>3</v>
      </c>
      <c r="AG1030" s="16" t="s">
        <v>3</v>
      </c>
      <c r="AH1030" s="16" t="s">
        <v>3</v>
      </c>
      <c r="AI1030" s="16" t="s">
        <v>3</v>
      </c>
      <c r="AJ1030" s="15" t="s">
        <v>3</v>
      </c>
      <c r="AK1030" s="15" t="s">
        <v>3</v>
      </c>
      <c r="AL1030" s="16" t="s">
        <v>3</v>
      </c>
      <c r="AM1030" s="16" t="s">
        <v>3</v>
      </c>
      <c r="AN1030" s="16" t="s">
        <v>3</v>
      </c>
      <c r="AO1030" s="16" t="s">
        <v>3</v>
      </c>
      <c r="AP1030" s="16" t="s">
        <v>189</v>
      </c>
      <c r="AQ1030" s="16" t="s">
        <v>3</v>
      </c>
      <c r="AR1030" s="16" t="s">
        <v>3</v>
      </c>
      <c r="AS1030" s="16" t="s">
        <v>3</v>
      </c>
      <c r="AT1030" s="16" t="s">
        <v>3</v>
      </c>
      <c r="AU1030" s="11" t="s">
        <v>3</v>
      </c>
      <c r="AV1030" s="11" t="s">
        <v>3</v>
      </c>
      <c r="AW1030" s="11" t="s">
        <v>3</v>
      </c>
      <c r="AX1030" s="17" t="str">
        <f>VLOOKUP(G1030,'[1]JDA data'!$D:$E,2,0)</f>
        <v>TGA068</v>
      </c>
      <c r="AY1030" s="17" t="b">
        <f t="shared" si="76"/>
        <v>1</v>
      </c>
      <c r="AZ1030" s="17" t="str">
        <f t="shared" si="77"/>
        <v>PPGT</v>
      </c>
    </row>
    <row r="1031" spans="1:52" s="18" customFormat="1" ht="16.5" customHeight="1" x14ac:dyDescent="0.35">
      <c r="A1031" s="8" t="str">
        <f>IF(N1031="","-",IFERROR(VLOOKUP(N1031,'[1]All Route Non-Bailment V76'!$A:$H,5,0),VLOOKUP(N1031,'[1]TTVT AAT PxP Bailment EDC V76'!$A:$H,5,0)))</f>
        <v>Non Bailment</v>
      </c>
      <c r="B1031" s="9" t="str">
        <f t="shared" si="75"/>
        <v>Completed</v>
      </c>
      <c r="C1031" s="10">
        <f t="shared" si="78"/>
        <v>1030</v>
      </c>
      <c r="D1031" s="11" t="s">
        <v>182</v>
      </c>
      <c r="E1031" s="12" t="s">
        <v>44</v>
      </c>
      <c r="F1031" s="11" t="s">
        <v>0</v>
      </c>
      <c r="G1031" s="11">
        <v>4420413</v>
      </c>
      <c r="H1031" s="13" t="str">
        <f>IF(N1031="","-",IFERROR(VLOOKUP(N1031,'[1]All Route Non-Bailment V76'!$A:$H,7,0),VLOOKUP(N1031,'[1]TTVT AAT PxP Bailment EDC V76'!$A:$H,7,0)))</f>
        <v>One way</v>
      </c>
      <c r="I1031" s="11" t="s">
        <v>45</v>
      </c>
      <c r="J1031" s="12">
        <f t="shared" si="74"/>
        <v>45272</v>
      </c>
      <c r="K1031" s="12">
        <v>45272</v>
      </c>
      <c r="L1031" s="12">
        <v>45272</v>
      </c>
      <c r="M1031" s="12" t="s">
        <v>3</v>
      </c>
      <c r="N1031" s="11" t="s">
        <v>492</v>
      </c>
      <c r="O1031" s="13" t="str">
        <f>IF(N1031="","-",IFERROR(VLOOKUP(N1031,'[1]All Route Non-Bailment V76'!$A:$H,6,0),VLOOKUP(N1031,'[1]TTVT AAT PxP Bailment EDC V76'!$A:$H,6,0)))</f>
        <v>0 - 5</v>
      </c>
      <c r="P1031" s="11">
        <v>1</v>
      </c>
      <c r="Q1031" s="11" t="s">
        <v>3</v>
      </c>
      <c r="R1031" s="11" t="s">
        <v>3</v>
      </c>
      <c r="S1031" s="13" t="str">
        <f>IF(N1031="","-",IFERROR(VLOOKUP(N1031,'[1]All Route Non-Bailment V76'!$A:$AF,32,0),VLOOKUP(N1031,'[1]TTVT AAT PxP Bailment EDC V76'!$A:$AC,29,0)))</f>
        <v>6W</v>
      </c>
      <c r="T1031" s="11" t="s">
        <v>48</v>
      </c>
      <c r="U1031" s="11" t="s">
        <v>223</v>
      </c>
      <c r="V1031" s="14" t="s">
        <v>224</v>
      </c>
      <c r="W1031" s="11" t="s">
        <v>225</v>
      </c>
      <c r="X1031" s="15" t="s">
        <v>434</v>
      </c>
      <c r="Y1031" s="15" t="s">
        <v>435</v>
      </c>
      <c r="Z1031" s="16" t="s">
        <v>3</v>
      </c>
      <c r="AA1031" s="16" t="s">
        <v>3</v>
      </c>
      <c r="AB1031" s="16" t="s">
        <v>3</v>
      </c>
      <c r="AC1031" s="16" t="s">
        <v>3</v>
      </c>
      <c r="AD1031" s="15" t="s">
        <v>3</v>
      </c>
      <c r="AE1031" s="15" t="s">
        <v>3</v>
      </c>
      <c r="AF1031" s="16" t="s">
        <v>3</v>
      </c>
      <c r="AG1031" s="16" t="s">
        <v>3</v>
      </c>
      <c r="AH1031" s="16" t="s">
        <v>3</v>
      </c>
      <c r="AI1031" s="16" t="s">
        <v>3</v>
      </c>
      <c r="AJ1031" s="15" t="s">
        <v>3</v>
      </c>
      <c r="AK1031" s="15" t="s">
        <v>3</v>
      </c>
      <c r="AL1031" s="16" t="s">
        <v>3</v>
      </c>
      <c r="AM1031" s="16" t="s">
        <v>3</v>
      </c>
      <c r="AN1031" s="16" t="s">
        <v>3</v>
      </c>
      <c r="AO1031" s="16" t="s">
        <v>3</v>
      </c>
      <c r="AP1031" s="16" t="s">
        <v>189</v>
      </c>
      <c r="AQ1031" s="16" t="s">
        <v>3</v>
      </c>
      <c r="AR1031" s="16" t="s">
        <v>3</v>
      </c>
      <c r="AS1031" s="16" t="s">
        <v>3</v>
      </c>
      <c r="AT1031" s="16" t="s">
        <v>3</v>
      </c>
      <c r="AU1031" s="11" t="s">
        <v>3</v>
      </c>
      <c r="AV1031" s="11" t="s">
        <v>3</v>
      </c>
      <c r="AW1031" s="11" t="s">
        <v>3</v>
      </c>
      <c r="AX1031" s="17" t="str">
        <f>VLOOKUP(G1031,'[1]JDA data'!$D:$E,2,0)</f>
        <v>TGA068</v>
      </c>
      <c r="AY1031" s="17" t="b">
        <f t="shared" si="76"/>
        <v>1</v>
      </c>
      <c r="AZ1031" s="17" t="str">
        <f t="shared" si="77"/>
        <v>PPGT</v>
      </c>
    </row>
    <row r="1032" spans="1:52" s="18" customFormat="1" ht="16.5" customHeight="1" x14ac:dyDescent="0.35">
      <c r="A1032" s="8" t="str">
        <f>IF(N1032="","-",IFERROR(VLOOKUP(N1032,'[1]All Route Non-Bailment V76'!$A:$H,5,0),VLOOKUP(N1032,'[1]TTVT AAT PxP Bailment EDC V76'!$A:$H,5,0)))</f>
        <v>Non Bailment</v>
      </c>
      <c r="B1032" s="9" t="str">
        <f t="shared" si="75"/>
        <v>Completed</v>
      </c>
      <c r="C1032" s="10">
        <f t="shared" si="78"/>
        <v>1031</v>
      </c>
      <c r="D1032" s="11" t="s">
        <v>229</v>
      </c>
      <c r="E1032" s="12" t="s">
        <v>44</v>
      </c>
      <c r="F1032" s="11" t="s">
        <v>0</v>
      </c>
      <c r="G1032" s="11">
        <v>4420414</v>
      </c>
      <c r="H1032" s="13" t="str">
        <f>IF(N1032="","-",IFERROR(VLOOKUP(N1032,'[1]All Route Non-Bailment V76'!$A:$H,7,0),VLOOKUP(N1032,'[1]TTVT AAT PxP Bailment EDC V76'!$A:$H,7,0)))</f>
        <v>One way</v>
      </c>
      <c r="I1032" s="11" t="s">
        <v>45</v>
      </c>
      <c r="J1032" s="12">
        <f t="shared" si="74"/>
        <v>45272</v>
      </c>
      <c r="K1032" s="12">
        <v>45272</v>
      </c>
      <c r="L1032" s="12">
        <v>45272</v>
      </c>
      <c r="M1032" s="12" t="s">
        <v>3</v>
      </c>
      <c r="N1032" s="11" t="s">
        <v>492</v>
      </c>
      <c r="O1032" s="13" t="str">
        <f>IF(N1032="","-",IFERROR(VLOOKUP(N1032,'[1]All Route Non-Bailment V76'!$A:$H,6,0),VLOOKUP(N1032,'[1]TTVT AAT PxP Bailment EDC V76'!$A:$H,6,0)))</f>
        <v>0 - 5</v>
      </c>
      <c r="P1032" s="11">
        <v>1</v>
      </c>
      <c r="Q1032" s="11" t="s">
        <v>3</v>
      </c>
      <c r="R1032" s="11" t="s">
        <v>3</v>
      </c>
      <c r="S1032" s="13" t="str">
        <f>IF(N1032="","-",IFERROR(VLOOKUP(N1032,'[1]All Route Non-Bailment V76'!$A:$AF,32,0),VLOOKUP(N1032,'[1]TTVT AAT PxP Bailment EDC V76'!$A:$AC,29,0)))</f>
        <v>6W</v>
      </c>
      <c r="T1032" s="11" t="s">
        <v>48</v>
      </c>
      <c r="U1032" s="11" t="s">
        <v>230</v>
      </c>
      <c r="V1032" s="14" t="s">
        <v>231</v>
      </c>
      <c r="W1032" s="11" t="s">
        <v>232</v>
      </c>
      <c r="X1032" s="15" t="s">
        <v>434</v>
      </c>
      <c r="Y1032" s="15" t="s">
        <v>435</v>
      </c>
      <c r="Z1032" s="16" t="s">
        <v>3</v>
      </c>
      <c r="AA1032" s="16" t="s">
        <v>3</v>
      </c>
      <c r="AB1032" s="16" t="s">
        <v>3</v>
      </c>
      <c r="AC1032" s="16" t="s">
        <v>3</v>
      </c>
      <c r="AD1032" s="15" t="s">
        <v>3</v>
      </c>
      <c r="AE1032" s="15" t="s">
        <v>3</v>
      </c>
      <c r="AF1032" s="16" t="s">
        <v>3</v>
      </c>
      <c r="AG1032" s="16" t="s">
        <v>3</v>
      </c>
      <c r="AH1032" s="16" t="s">
        <v>3</v>
      </c>
      <c r="AI1032" s="16" t="s">
        <v>3</v>
      </c>
      <c r="AJ1032" s="15" t="s">
        <v>3</v>
      </c>
      <c r="AK1032" s="15" t="s">
        <v>3</v>
      </c>
      <c r="AL1032" s="16" t="s">
        <v>3</v>
      </c>
      <c r="AM1032" s="16" t="s">
        <v>3</v>
      </c>
      <c r="AN1032" s="16" t="s">
        <v>3</v>
      </c>
      <c r="AO1032" s="16" t="s">
        <v>3</v>
      </c>
      <c r="AP1032" s="16" t="s">
        <v>189</v>
      </c>
      <c r="AQ1032" s="16" t="s">
        <v>3</v>
      </c>
      <c r="AR1032" s="16" t="s">
        <v>3</v>
      </c>
      <c r="AS1032" s="16" t="s">
        <v>3</v>
      </c>
      <c r="AT1032" s="16" t="s">
        <v>3</v>
      </c>
      <c r="AU1032" s="11" t="s">
        <v>3</v>
      </c>
      <c r="AV1032" s="11" t="s">
        <v>3</v>
      </c>
      <c r="AW1032" s="11" t="s">
        <v>3</v>
      </c>
      <c r="AX1032" s="17" t="str">
        <f>VLOOKUP(G1032,'[1]JDA data'!$D:$E,2,0)</f>
        <v>TGA068</v>
      </c>
      <c r="AY1032" s="17" t="b">
        <f t="shared" si="76"/>
        <v>1</v>
      </c>
      <c r="AZ1032" s="17" t="str">
        <f t="shared" si="77"/>
        <v>RRCS</v>
      </c>
    </row>
    <row r="1033" spans="1:52" s="18" customFormat="1" ht="16.5" customHeight="1" x14ac:dyDescent="0.35">
      <c r="A1033" s="8" t="str">
        <f>IF(N1033="","-",IFERROR(VLOOKUP(N1033,'[1]All Route Non-Bailment V76'!$A:$H,5,0),VLOOKUP(N1033,'[1]TTVT AAT PxP Bailment EDC V76'!$A:$H,5,0)))</f>
        <v>Non Bailment</v>
      </c>
      <c r="B1033" s="9" t="str">
        <f t="shared" si="75"/>
        <v>Completed</v>
      </c>
      <c r="C1033" s="10">
        <f t="shared" si="78"/>
        <v>1032</v>
      </c>
      <c r="D1033" s="11" t="s">
        <v>182</v>
      </c>
      <c r="E1033" s="12" t="s">
        <v>44</v>
      </c>
      <c r="F1033" s="11" t="s">
        <v>0</v>
      </c>
      <c r="G1033" s="11">
        <v>4420415</v>
      </c>
      <c r="H1033" s="13" t="str">
        <f>IF(N1033="","-",IFERROR(VLOOKUP(N1033,'[1]All Route Non-Bailment V76'!$A:$H,7,0),VLOOKUP(N1033,'[1]TTVT AAT PxP Bailment EDC V76'!$A:$H,7,0)))</f>
        <v>One way</v>
      </c>
      <c r="I1033" s="11" t="s">
        <v>45</v>
      </c>
      <c r="J1033" s="12">
        <f t="shared" si="74"/>
        <v>45272</v>
      </c>
      <c r="K1033" s="12">
        <v>45272</v>
      </c>
      <c r="L1033" s="12">
        <v>45272</v>
      </c>
      <c r="M1033" s="12" t="s">
        <v>3</v>
      </c>
      <c r="N1033" s="11" t="s">
        <v>600</v>
      </c>
      <c r="O1033" s="13" t="str">
        <f>IF(N1033="","-",IFERROR(VLOOKUP(N1033,'[1]All Route Non-Bailment V76'!$A:$H,6,0),VLOOKUP(N1033,'[1]TTVT AAT PxP Bailment EDC V76'!$A:$H,6,0)))</f>
        <v>6 - 10</v>
      </c>
      <c r="P1033" s="11">
        <v>1</v>
      </c>
      <c r="Q1033" s="11" t="s">
        <v>3</v>
      </c>
      <c r="R1033" s="11" t="s">
        <v>3</v>
      </c>
      <c r="S1033" s="13" t="str">
        <f>IF(N1033="","-",IFERROR(VLOOKUP(N1033,'[1]All Route Non-Bailment V76'!$A:$AF,32,0),VLOOKUP(N1033,'[1]TTVT AAT PxP Bailment EDC V76'!$A:$AC,29,0)))</f>
        <v>6W</v>
      </c>
      <c r="T1033" s="11" t="s">
        <v>48</v>
      </c>
      <c r="U1033" s="11" t="s">
        <v>239</v>
      </c>
      <c r="V1033" s="14" t="s">
        <v>240</v>
      </c>
      <c r="W1033" s="11" t="s">
        <v>241</v>
      </c>
      <c r="X1033" s="15" t="s">
        <v>601</v>
      </c>
      <c r="Y1033" s="15" t="s">
        <v>602</v>
      </c>
      <c r="Z1033" s="16" t="s">
        <v>3</v>
      </c>
      <c r="AA1033" s="16" t="s">
        <v>3</v>
      </c>
      <c r="AB1033" s="16" t="s">
        <v>3</v>
      </c>
      <c r="AC1033" s="16" t="s">
        <v>3</v>
      </c>
      <c r="AD1033" s="15" t="s">
        <v>3</v>
      </c>
      <c r="AE1033" s="15" t="s">
        <v>3</v>
      </c>
      <c r="AF1033" s="16" t="s">
        <v>3</v>
      </c>
      <c r="AG1033" s="16" t="s">
        <v>3</v>
      </c>
      <c r="AH1033" s="16" t="s">
        <v>3</v>
      </c>
      <c r="AI1033" s="16" t="s">
        <v>3</v>
      </c>
      <c r="AJ1033" s="15" t="s">
        <v>3</v>
      </c>
      <c r="AK1033" s="15" t="s">
        <v>3</v>
      </c>
      <c r="AL1033" s="16" t="s">
        <v>3</v>
      </c>
      <c r="AM1033" s="16" t="s">
        <v>3</v>
      </c>
      <c r="AN1033" s="16" t="s">
        <v>3</v>
      </c>
      <c r="AO1033" s="16" t="s">
        <v>3</v>
      </c>
      <c r="AP1033" s="16" t="s">
        <v>324</v>
      </c>
      <c r="AQ1033" s="16" t="s">
        <v>3</v>
      </c>
      <c r="AR1033" s="16" t="s">
        <v>3</v>
      </c>
      <c r="AS1033" s="16" t="s">
        <v>3</v>
      </c>
      <c r="AT1033" s="16" t="s">
        <v>3</v>
      </c>
      <c r="AU1033" s="11" t="s">
        <v>3</v>
      </c>
      <c r="AV1033" s="11" t="s">
        <v>3</v>
      </c>
      <c r="AW1033" s="11" t="s">
        <v>3</v>
      </c>
      <c r="AX1033" s="17" t="str">
        <f>VLOOKUP(G1033,'[1]JDA data'!$D:$E,2,0)</f>
        <v>TFA324</v>
      </c>
      <c r="AY1033" s="17" t="b">
        <f t="shared" si="76"/>
        <v>1</v>
      </c>
      <c r="AZ1033" s="17" t="str">
        <f t="shared" si="77"/>
        <v>PPGT</v>
      </c>
    </row>
    <row r="1034" spans="1:52" s="18" customFormat="1" ht="16.5" customHeight="1" x14ac:dyDescent="0.35">
      <c r="A1034" s="8" t="str">
        <f>IF(N1034="","-",IFERROR(VLOOKUP(N1034,'[1]All Route Non-Bailment V76'!$A:$H,5,0),VLOOKUP(N1034,'[1]TTVT AAT PxP Bailment EDC V76'!$A:$H,5,0)))</f>
        <v>Non Bailment</v>
      </c>
      <c r="B1034" s="9" t="str">
        <f t="shared" si="75"/>
        <v>Completed</v>
      </c>
      <c r="C1034" s="10">
        <f t="shared" si="78"/>
        <v>1033</v>
      </c>
      <c r="D1034" s="11" t="s">
        <v>190</v>
      </c>
      <c r="E1034" s="12" t="s">
        <v>44</v>
      </c>
      <c r="F1034" s="11" t="s">
        <v>0</v>
      </c>
      <c r="G1034" s="11">
        <v>4420416</v>
      </c>
      <c r="H1034" s="13" t="str">
        <f>IF(N1034="","-",IFERROR(VLOOKUP(N1034,'[1]All Route Non-Bailment V76'!$A:$H,7,0),VLOOKUP(N1034,'[1]TTVT AAT PxP Bailment EDC V76'!$A:$H,7,0)))</f>
        <v>One way</v>
      </c>
      <c r="I1034" s="11" t="s">
        <v>45</v>
      </c>
      <c r="J1034" s="12">
        <f t="shared" si="74"/>
        <v>45272</v>
      </c>
      <c r="K1034" s="12">
        <v>45272</v>
      </c>
      <c r="L1034" s="12">
        <v>45272</v>
      </c>
      <c r="M1034" s="12" t="s">
        <v>3</v>
      </c>
      <c r="N1034" s="11" t="s">
        <v>600</v>
      </c>
      <c r="O1034" s="13" t="str">
        <f>IF(N1034="","-",IFERROR(VLOOKUP(N1034,'[1]All Route Non-Bailment V76'!$A:$H,6,0),VLOOKUP(N1034,'[1]TTVT AAT PxP Bailment EDC V76'!$A:$H,6,0)))</f>
        <v>6 - 10</v>
      </c>
      <c r="P1034" s="11">
        <v>1</v>
      </c>
      <c r="Q1034" s="11" t="s">
        <v>3</v>
      </c>
      <c r="R1034" s="11" t="s">
        <v>3</v>
      </c>
      <c r="S1034" s="13" t="str">
        <f>IF(N1034="","-",IFERROR(VLOOKUP(N1034,'[1]All Route Non-Bailment V76'!$A:$AF,32,0),VLOOKUP(N1034,'[1]TTVT AAT PxP Bailment EDC V76'!$A:$AC,29,0)))</f>
        <v>6W</v>
      </c>
      <c r="T1034" s="11" t="s">
        <v>48</v>
      </c>
      <c r="U1034" s="11" t="s">
        <v>272</v>
      </c>
      <c r="V1034" s="14" t="s">
        <v>273</v>
      </c>
      <c r="W1034" s="11" t="s">
        <v>274</v>
      </c>
      <c r="X1034" s="15" t="s">
        <v>601</v>
      </c>
      <c r="Y1034" s="15" t="s">
        <v>602</v>
      </c>
      <c r="Z1034" s="16" t="s">
        <v>3</v>
      </c>
      <c r="AA1034" s="16" t="s">
        <v>3</v>
      </c>
      <c r="AB1034" s="16" t="s">
        <v>3</v>
      </c>
      <c r="AC1034" s="16" t="s">
        <v>3</v>
      </c>
      <c r="AD1034" s="15" t="s">
        <v>3</v>
      </c>
      <c r="AE1034" s="15" t="s">
        <v>3</v>
      </c>
      <c r="AF1034" s="16" t="s">
        <v>3</v>
      </c>
      <c r="AG1034" s="16" t="s">
        <v>3</v>
      </c>
      <c r="AH1034" s="16" t="s">
        <v>3</v>
      </c>
      <c r="AI1034" s="16" t="s">
        <v>3</v>
      </c>
      <c r="AJ1034" s="15" t="s">
        <v>3</v>
      </c>
      <c r="AK1034" s="15" t="s">
        <v>3</v>
      </c>
      <c r="AL1034" s="16" t="s">
        <v>3</v>
      </c>
      <c r="AM1034" s="16" t="s">
        <v>3</v>
      </c>
      <c r="AN1034" s="16" t="s">
        <v>3</v>
      </c>
      <c r="AO1034" s="16" t="s">
        <v>3</v>
      </c>
      <c r="AP1034" s="16" t="s">
        <v>324</v>
      </c>
      <c r="AQ1034" s="16" t="s">
        <v>3</v>
      </c>
      <c r="AR1034" s="16" t="s">
        <v>3</v>
      </c>
      <c r="AS1034" s="16" t="s">
        <v>3</v>
      </c>
      <c r="AT1034" s="16" t="s">
        <v>3</v>
      </c>
      <c r="AU1034" s="11" t="s">
        <v>3</v>
      </c>
      <c r="AV1034" s="11" t="s">
        <v>3</v>
      </c>
      <c r="AW1034" s="11" t="s">
        <v>3</v>
      </c>
      <c r="AX1034" s="17" t="str">
        <f>VLOOKUP(G1034,'[1]JDA data'!$D:$E,2,0)</f>
        <v>TFA324</v>
      </c>
      <c r="AY1034" s="17" t="b">
        <f t="shared" si="76"/>
        <v>1</v>
      </c>
      <c r="AZ1034" s="17" t="str">
        <f t="shared" si="77"/>
        <v>SPL</v>
      </c>
    </row>
    <row r="1035" spans="1:52" s="18" customFormat="1" ht="16.5" customHeight="1" x14ac:dyDescent="0.35">
      <c r="A1035" s="8" t="str">
        <f>IF(N1035="","-",IFERROR(VLOOKUP(N1035,'[1]All Route Non-Bailment V76'!$A:$H,5,0),VLOOKUP(N1035,'[1]TTVT AAT PxP Bailment EDC V76'!$A:$H,5,0)))</f>
        <v>Non Bailment</v>
      </c>
      <c r="B1035" s="9" t="str">
        <f t="shared" si="75"/>
        <v>Completed</v>
      </c>
      <c r="C1035" s="10">
        <f t="shared" si="78"/>
        <v>1034</v>
      </c>
      <c r="D1035" s="11" t="s">
        <v>182</v>
      </c>
      <c r="E1035" s="12" t="s">
        <v>44</v>
      </c>
      <c r="F1035" s="11" t="s">
        <v>0</v>
      </c>
      <c r="G1035" s="11">
        <v>4420417</v>
      </c>
      <c r="H1035" s="13" t="str">
        <f>IF(N1035="","-",IFERROR(VLOOKUP(N1035,'[1]All Route Non-Bailment V76'!$A:$H,7,0),VLOOKUP(N1035,'[1]TTVT AAT PxP Bailment EDC V76'!$A:$H,7,0)))</f>
        <v>One way</v>
      </c>
      <c r="I1035" s="11" t="s">
        <v>45</v>
      </c>
      <c r="J1035" s="12">
        <f t="shared" si="74"/>
        <v>45272</v>
      </c>
      <c r="K1035" s="12">
        <v>45272</v>
      </c>
      <c r="L1035" s="12">
        <v>45272</v>
      </c>
      <c r="M1035" s="12" t="s">
        <v>3</v>
      </c>
      <c r="N1035" s="11" t="s">
        <v>600</v>
      </c>
      <c r="O1035" s="13" t="str">
        <f>IF(N1035="","-",IFERROR(VLOOKUP(N1035,'[1]All Route Non-Bailment V76'!$A:$H,6,0),VLOOKUP(N1035,'[1]TTVT AAT PxP Bailment EDC V76'!$A:$H,6,0)))</f>
        <v>6 - 10</v>
      </c>
      <c r="P1035" s="11">
        <v>1</v>
      </c>
      <c r="Q1035" s="11" t="s">
        <v>3</v>
      </c>
      <c r="R1035" s="11" t="s">
        <v>3</v>
      </c>
      <c r="S1035" s="13" t="str">
        <f>IF(N1035="","-",IFERROR(VLOOKUP(N1035,'[1]All Route Non-Bailment V76'!$A:$AF,32,0),VLOOKUP(N1035,'[1]TTVT AAT PxP Bailment EDC V76'!$A:$AC,29,0)))</f>
        <v>6W</v>
      </c>
      <c r="T1035" s="11" t="s">
        <v>48</v>
      </c>
      <c r="U1035" s="11" t="s">
        <v>207</v>
      </c>
      <c r="V1035" s="14" t="s">
        <v>208</v>
      </c>
      <c r="W1035" s="11" t="s">
        <v>209</v>
      </c>
      <c r="X1035" s="15" t="s">
        <v>601</v>
      </c>
      <c r="Y1035" s="15" t="s">
        <v>602</v>
      </c>
      <c r="Z1035" s="16" t="s">
        <v>3</v>
      </c>
      <c r="AA1035" s="16" t="s">
        <v>3</v>
      </c>
      <c r="AB1035" s="16" t="s">
        <v>3</v>
      </c>
      <c r="AC1035" s="16" t="s">
        <v>3</v>
      </c>
      <c r="AD1035" s="15" t="s">
        <v>3</v>
      </c>
      <c r="AE1035" s="15" t="s">
        <v>3</v>
      </c>
      <c r="AF1035" s="16" t="s">
        <v>3</v>
      </c>
      <c r="AG1035" s="16" t="s">
        <v>3</v>
      </c>
      <c r="AH1035" s="16" t="s">
        <v>3</v>
      </c>
      <c r="AI1035" s="16" t="s">
        <v>3</v>
      </c>
      <c r="AJ1035" s="15" t="s">
        <v>3</v>
      </c>
      <c r="AK1035" s="15" t="s">
        <v>3</v>
      </c>
      <c r="AL1035" s="16" t="s">
        <v>3</v>
      </c>
      <c r="AM1035" s="16" t="s">
        <v>3</v>
      </c>
      <c r="AN1035" s="16" t="s">
        <v>3</v>
      </c>
      <c r="AO1035" s="16" t="s">
        <v>3</v>
      </c>
      <c r="AP1035" s="16" t="s">
        <v>324</v>
      </c>
      <c r="AQ1035" s="16" t="s">
        <v>3</v>
      </c>
      <c r="AR1035" s="16" t="s">
        <v>3</v>
      </c>
      <c r="AS1035" s="16" t="s">
        <v>3</v>
      </c>
      <c r="AT1035" s="16" t="s">
        <v>3</v>
      </c>
      <c r="AU1035" s="11" t="s">
        <v>3</v>
      </c>
      <c r="AV1035" s="11" t="s">
        <v>3</v>
      </c>
      <c r="AW1035" s="11" t="s">
        <v>3</v>
      </c>
      <c r="AX1035" s="17" t="str">
        <f>VLOOKUP(G1035,'[1]JDA data'!$D:$E,2,0)</f>
        <v>TFA324</v>
      </c>
      <c r="AY1035" s="17" t="b">
        <f t="shared" si="76"/>
        <v>1</v>
      </c>
      <c r="AZ1035" s="17" t="str">
        <f t="shared" si="77"/>
        <v>PPGT</v>
      </c>
    </row>
    <row r="1036" spans="1:52" s="18" customFormat="1" ht="16.5" customHeight="1" x14ac:dyDescent="0.35">
      <c r="A1036" s="8" t="str">
        <f>IF(N1036="","-",IFERROR(VLOOKUP(N1036,'[1]All Route Non-Bailment V76'!$A:$H,5,0),VLOOKUP(N1036,'[1]TTVT AAT PxP Bailment EDC V76'!$A:$H,5,0)))</f>
        <v>Non Bailment</v>
      </c>
      <c r="B1036" s="9" t="str">
        <f t="shared" si="75"/>
        <v>Completed</v>
      </c>
      <c r="C1036" s="10">
        <f t="shared" si="78"/>
        <v>1035</v>
      </c>
      <c r="D1036" s="11" t="s">
        <v>190</v>
      </c>
      <c r="E1036" s="12" t="s">
        <v>44</v>
      </c>
      <c r="F1036" s="11" t="s">
        <v>0</v>
      </c>
      <c r="G1036" s="11">
        <v>4420418</v>
      </c>
      <c r="H1036" s="13" t="str">
        <f>IF(N1036="","-",IFERROR(VLOOKUP(N1036,'[1]All Route Non-Bailment V76'!$A:$H,7,0),VLOOKUP(N1036,'[1]TTVT AAT PxP Bailment EDC V76'!$A:$H,7,0)))</f>
        <v>One way</v>
      </c>
      <c r="I1036" s="11" t="s">
        <v>45</v>
      </c>
      <c r="J1036" s="12">
        <f t="shared" si="74"/>
        <v>45272</v>
      </c>
      <c r="K1036" s="12">
        <v>45272</v>
      </c>
      <c r="L1036" s="12">
        <v>45272</v>
      </c>
      <c r="M1036" s="12" t="s">
        <v>3</v>
      </c>
      <c r="N1036" s="11" t="s">
        <v>600</v>
      </c>
      <c r="O1036" s="13" t="str">
        <f>IF(N1036="","-",IFERROR(VLOOKUP(N1036,'[1]All Route Non-Bailment V76'!$A:$H,6,0),VLOOKUP(N1036,'[1]TTVT AAT PxP Bailment EDC V76'!$A:$H,6,0)))</f>
        <v>6 - 10</v>
      </c>
      <c r="P1036" s="11">
        <v>1</v>
      </c>
      <c r="Q1036" s="11" t="s">
        <v>3</v>
      </c>
      <c r="R1036" s="11" t="s">
        <v>3</v>
      </c>
      <c r="S1036" s="13" t="str">
        <f>IF(N1036="","-",IFERROR(VLOOKUP(N1036,'[1]All Route Non-Bailment V76'!$A:$AF,32,0),VLOOKUP(N1036,'[1]TTVT AAT PxP Bailment EDC V76'!$A:$AC,29,0)))</f>
        <v>6W</v>
      </c>
      <c r="T1036" s="11" t="s">
        <v>48</v>
      </c>
      <c r="U1036" s="11" t="s">
        <v>278</v>
      </c>
      <c r="V1036" s="14" t="s">
        <v>279</v>
      </c>
      <c r="W1036" s="11" t="s">
        <v>280</v>
      </c>
      <c r="X1036" s="15" t="s">
        <v>601</v>
      </c>
      <c r="Y1036" s="15" t="s">
        <v>602</v>
      </c>
      <c r="Z1036" s="16" t="s">
        <v>3</v>
      </c>
      <c r="AA1036" s="16" t="s">
        <v>3</v>
      </c>
      <c r="AB1036" s="16" t="s">
        <v>3</v>
      </c>
      <c r="AC1036" s="16" t="s">
        <v>3</v>
      </c>
      <c r="AD1036" s="15" t="s">
        <v>3</v>
      </c>
      <c r="AE1036" s="15" t="s">
        <v>3</v>
      </c>
      <c r="AF1036" s="16" t="s">
        <v>3</v>
      </c>
      <c r="AG1036" s="16" t="s">
        <v>3</v>
      </c>
      <c r="AH1036" s="16" t="s">
        <v>3</v>
      </c>
      <c r="AI1036" s="16" t="s">
        <v>3</v>
      </c>
      <c r="AJ1036" s="15" t="s">
        <v>3</v>
      </c>
      <c r="AK1036" s="15" t="s">
        <v>3</v>
      </c>
      <c r="AL1036" s="16" t="s">
        <v>3</v>
      </c>
      <c r="AM1036" s="16" t="s">
        <v>3</v>
      </c>
      <c r="AN1036" s="16" t="s">
        <v>3</v>
      </c>
      <c r="AO1036" s="16" t="s">
        <v>3</v>
      </c>
      <c r="AP1036" s="16" t="s">
        <v>324</v>
      </c>
      <c r="AQ1036" s="16" t="s">
        <v>3</v>
      </c>
      <c r="AR1036" s="16" t="s">
        <v>3</v>
      </c>
      <c r="AS1036" s="16" t="s">
        <v>3</v>
      </c>
      <c r="AT1036" s="16" t="s">
        <v>3</v>
      </c>
      <c r="AU1036" s="11" t="s">
        <v>3</v>
      </c>
      <c r="AV1036" s="11" t="s">
        <v>3</v>
      </c>
      <c r="AW1036" s="11" t="s">
        <v>3</v>
      </c>
      <c r="AX1036" s="17" t="str">
        <f>VLOOKUP(G1036,'[1]JDA data'!$D:$E,2,0)</f>
        <v>TFA324</v>
      </c>
      <c r="AY1036" s="17" t="b">
        <f t="shared" si="76"/>
        <v>1</v>
      </c>
      <c r="AZ1036" s="17" t="str">
        <f t="shared" si="77"/>
        <v>SPL</v>
      </c>
    </row>
    <row r="1037" spans="1:52" s="18" customFormat="1" ht="16.5" customHeight="1" x14ac:dyDescent="0.35">
      <c r="A1037" s="8" t="str">
        <f>IF(N1037="","-",IFERROR(VLOOKUP(N1037,'[1]All Route Non-Bailment V76'!$A:$H,5,0),VLOOKUP(N1037,'[1]TTVT AAT PxP Bailment EDC V76'!$A:$H,5,0)))</f>
        <v>Non Bailment</v>
      </c>
      <c r="B1037" s="9" t="str">
        <f t="shared" si="75"/>
        <v>Completed</v>
      </c>
      <c r="C1037" s="10">
        <f t="shared" si="78"/>
        <v>1036</v>
      </c>
      <c r="D1037" s="11" t="s">
        <v>62</v>
      </c>
      <c r="E1037" s="12" t="s">
        <v>44</v>
      </c>
      <c r="F1037" s="11" t="s">
        <v>0</v>
      </c>
      <c r="G1037" s="11">
        <v>4420419</v>
      </c>
      <c r="H1037" s="13" t="str">
        <f>IF(N1037="","-",IFERROR(VLOOKUP(N1037,'[1]All Route Non-Bailment V76'!$A:$H,7,0),VLOOKUP(N1037,'[1]TTVT AAT PxP Bailment EDC V76'!$A:$H,7,0)))</f>
        <v>One way</v>
      </c>
      <c r="I1037" s="11" t="s">
        <v>45</v>
      </c>
      <c r="J1037" s="12">
        <f t="shared" si="74"/>
        <v>45272</v>
      </c>
      <c r="K1037" s="12">
        <v>45272</v>
      </c>
      <c r="L1037" s="12">
        <v>45272</v>
      </c>
      <c r="M1037" s="12" t="s">
        <v>3</v>
      </c>
      <c r="N1037" s="11" t="s">
        <v>600</v>
      </c>
      <c r="O1037" s="13" t="str">
        <f>IF(N1037="","-",IFERROR(VLOOKUP(N1037,'[1]All Route Non-Bailment V76'!$A:$H,6,0),VLOOKUP(N1037,'[1]TTVT AAT PxP Bailment EDC V76'!$A:$H,6,0)))</f>
        <v>6 - 10</v>
      </c>
      <c r="P1037" s="11">
        <v>1</v>
      </c>
      <c r="Q1037" s="11" t="s">
        <v>3</v>
      </c>
      <c r="R1037" s="11" t="s">
        <v>3</v>
      </c>
      <c r="S1037" s="13" t="str">
        <f>IF(N1037="","-",IFERROR(VLOOKUP(N1037,'[1]All Route Non-Bailment V76'!$A:$AF,32,0),VLOOKUP(N1037,'[1]TTVT AAT PxP Bailment EDC V76'!$A:$AC,29,0)))</f>
        <v>6W</v>
      </c>
      <c r="T1037" s="11" t="s">
        <v>48</v>
      </c>
      <c r="U1037" s="11" t="s">
        <v>532</v>
      </c>
      <c r="V1037" s="14" t="s">
        <v>533</v>
      </c>
      <c r="W1037" s="11" t="s">
        <v>534</v>
      </c>
      <c r="X1037" s="15" t="s">
        <v>601</v>
      </c>
      <c r="Y1037" s="15" t="s">
        <v>602</v>
      </c>
      <c r="Z1037" s="16" t="s">
        <v>3</v>
      </c>
      <c r="AA1037" s="16" t="s">
        <v>3</v>
      </c>
      <c r="AB1037" s="16" t="s">
        <v>3</v>
      </c>
      <c r="AC1037" s="16" t="s">
        <v>3</v>
      </c>
      <c r="AD1037" s="15" t="s">
        <v>3</v>
      </c>
      <c r="AE1037" s="15" t="s">
        <v>3</v>
      </c>
      <c r="AF1037" s="16" t="s">
        <v>3</v>
      </c>
      <c r="AG1037" s="16" t="s">
        <v>3</v>
      </c>
      <c r="AH1037" s="16" t="s">
        <v>3</v>
      </c>
      <c r="AI1037" s="16" t="s">
        <v>3</v>
      </c>
      <c r="AJ1037" s="15" t="s">
        <v>3</v>
      </c>
      <c r="AK1037" s="15" t="s">
        <v>3</v>
      </c>
      <c r="AL1037" s="16" t="s">
        <v>3</v>
      </c>
      <c r="AM1037" s="16" t="s">
        <v>3</v>
      </c>
      <c r="AN1037" s="16" t="s">
        <v>3</v>
      </c>
      <c r="AO1037" s="16" t="s">
        <v>3</v>
      </c>
      <c r="AP1037" s="16" t="s">
        <v>324</v>
      </c>
      <c r="AQ1037" s="16" t="s">
        <v>3</v>
      </c>
      <c r="AR1037" s="16" t="s">
        <v>3</v>
      </c>
      <c r="AS1037" s="16" t="s">
        <v>3</v>
      </c>
      <c r="AT1037" s="16" t="s">
        <v>3</v>
      </c>
      <c r="AU1037" s="11" t="s">
        <v>3</v>
      </c>
      <c r="AV1037" s="11" t="s">
        <v>3</v>
      </c>
      <c r="AW1037" s="11" t="s">
        <v>3</v>
      </c>
      <c r="AX1037" s="17" t="str">
        <f>VLOOKUP(G1037,'[1]JDA data'!$D:$E,2,0)</f>
        <v>TFA324</v>
      </c>
      <c r="AY1037" s="17" t="b">
        <f t="shared" si="76"/>
        <v>1</v>
      </c>
      <c r="AZ1037" s="17" t="str">
        <f t="shared" si="77"/>
        <v>DRD</v>
      </c>
    </row>
    <row r="1038" spans="1:52" s="18" customFormat="1" ht="16.5" customHeight="1" x14ac:dyDescent="0.35">
      <c r="A1038" s="8" t="str">
        <f>IF(N1038="","-",IFERROR(VLOOKUP(N1038,'[1]All Route Non-Bailment V76'!$A:$H,5,0),VLOOKUP(N1038,'[1]TTVT AAT PxP Bailment EDC V76'!$A:$H,5,0)))</f>
        <v>Non Bailment</v>
      </c>
      <c r="B1038" s="9" t="str">
        <f t="shared" si="75"/>
        <v>Completed</v>
      </c>
      <c r="C1038" s="10">
        <f t="shared" si="78"/>
        <v>1037</v>
      </c>
      <c r="D1038" s="11" t="s">
        <v>190</v>
      </c>
      <c r="E1038" s="12" t="s">
        <v>44</v>
      </c>
      <c r="F1038" s="11" t="s">
        <v>0</v>
      </c>
      <c r="G1038" s="11">
        <v>4420420</v>
      </c>
      <c r="H1038" s="13" t="str">
        <f>IF(N1038="","-",IFERROR(VLOOKUP(N1038,'[1]All Route Non-Bailment V76'!$A:$H,7,0),VLOOKUP(N1038,'[1]TTVT AAT PxP Bailment EDC V76'!$A:$H,7,0)))</f>
        <v>One way</v>
      </c>
      <c r="I1038" s="11" t="s">
        <v>45</v>
      </c>
      <c r="J1038" s="12">
        <f t="shared" si="74"/>
        <v>45272</v>
      </c>
      <c r="K1038" s="12">
        <v>45272</v>
      </c>
      <c r="L1038" s="12">
        <v>45272</v>
      </c>
      <c r="M1038" s="12" t="s">
        <v>3</v>
      </c>
      <c r="N1038" s="11" t="s">
        <v>600</v>
      </c>
      <c r="O1038" s="13" t="str">
        <f>IF(N1038="","-",IFERROR(VLOOKUP(N1038,'[1]All Route Non-Bailment V76'!$A:$H,6,0),VLOOKUP(N1038,'[1]TTVT AAT PxP Bailment EDC V76'!$A:$H,6,0)))</f>
        <v>6 - 10</v>
      </c>
      <c r="P1038" s="11">
        <v>1</v>
      </c>
      <c r="Q1038" s="11" t="s">
        <v>3</v>
      </c>
      <c r="R1038" s="11" t="s">
        <v>3</v>
      </c>
      <c r="S1038" s="13" t="str">
        <f>IF(N1038="","-",IFERROR(VLOOKUP(N1038,'[1]All Route Non-Bailment V76'!$A:$AF,32,0),VLOOKUP(N1038,'[1]TTVT AAT PxP Bailment EDC V76'!$A:$AC,29,0)))</f>
        <v>6W</v>
      </c>
      <c r="T1038" s="11" t="s">
        <v>48</v>
      </c>
      <c r="U1038" s="11" t="s">
        <v>198</v>
      </c>
      <c r="V1038" s="14" t="s">
        <v>199</v>
      </c>
      <c r="W1038" s="11" t="s">
        <v>200</v>
      </c>
      <c r="X1038" s="15" t="s">
        <v>601</v>
      </c>
      <c r="Y1038" s="15" t="s">
        <v>602</v>
      </c>
      <c r="Z1038" s="16" t="s">
        <v>3</v>
      </c>
      <c r="AA1038" s="16" t="s">
        <v>3</v>
      </c>
      <c r="AB1038" s="16" t="s">
        <v>3</v>
      </c>
      <c r="AC1038" s="16" t="s">
        <v>3</v>
      </c>
      <c r="AD1038" s="15" t="s">
        <v>3</v>
      </c>
      <c r="AE1038" s="15" t="s">
        <v>3</v>
      </c>
      <c r="AF1038" s="16" t="s">
        <v>3</v>
      </c>
      <c r="AG1038" s="16" t="s">
        <v>3</v>
      </c>
      <c r="AH1038" s="16" t="s">
        <v>3</v>
      </c>
      <c r="AI1038" s="16" t="s">
        <v>3</v>
      </c>
      <c r="AJ1038" s="15" t="s">
        <v>3</v>
      </c>
      <c r="AK1038" s="15" t="s">
        <v>3</v>
      </c>
      <c r="AL1038" s="16" t="s">
        <v>3</v>
      </c>
      <c r="AM1038" s="16" t="s">
        <v>3</v>
      </c>
      <c r="AN1038" s="16" t="s">
        <v>3</v>
      </c>
      <c r="AO1038" s="16" t="s">
        <v>3</v>
      </c>
      <c r="AP1038" s="16" t="s">
        <v>324</v>
      </c>
      <c r="AQ1038" s="16" t="s">
        <v>3</v>
      </c>
      <c r="AR1038" s="16" t="s">
        <v>3</v>
      </c>
      <c r="AS1038" s="16" t="s">
        <v>3</v>
      </c>
      <c r="AT1038" s="16" t="s">
        <v>3</v>
      </c>
      <c r="AU1038" s="11" t="s">
        <v>3</v>
      </c>
      <c r="AV1038" s="11" t="s">
        <v>3</v>
      </c>
      <c r="AW1038" s="11" t="s">
        <v>3</v>
      </c>
      <c r="AX1038" s="17" t="str">
        <f>VLOOKUP(G1038,'[1]JDA data'!$D:$E,2,0)</f>
        <v>TFA324</v>
      </c>
      <c r="AY1038" s="17" t="b">
        <f t="shared" si="76"/>
        <v>1</v>
      </c>
      <c r="AZ1038" s="17" t="str">
        <f t="shared" si="77"/>
        <v>SPL</v>
      </c>
    </row>
    <row r="1039" spans="1:52" s="18" customFormat="1" ht="16.5" customHeight="1" x14ac:dyDescent="0.35">
      <c r="A1039" s="8" t="str">
        <f>IF(N1039="","-",IFERROR(VLOOKUP(N1039,'[1]All Route Non-Bailment V76'!$A:$H,5,0),VLOOKUP(N1039,'[1]TTVT AAT PxP Bailment EDC V76'!$A:$H,5,0)))</f>
        <v>Non Bailment</v>
      </c>
      <c r="B1039" s="9" t="str">
        <f t="shared" si="75"/>
        <v>Completed</v>
      </c>
      <c r="C1039" s="10">
        <f t="shared" si="78"/>
        <v>1038</v>
      </c>
      <c r="D1039" s="11" t="s">
        <v>182</v>
      </c>
      <c r="E1039" s="12" t="s">
        <v>44</v>
      </c>
      <c r="F1039" s="11" t="s">
        <v>0</v>
      </c>
      <c r="G1039" s="11">
        <v>4420421</v>
      </c>
      <c r="H1039" s="13" t="str">
        <f>IF(N1039="","-",IFERROR(VLOOKUP(N1039,'[1]All Route Non-Bailment V76'!$A:$H,7,0),VLOOKUP(N1039,'[1]TTVT AAT PxP Bailment EDC V76'!$A:$H,7,0)))</f>
        <v>One way</v>
      </c>
      <c r="I1039" s="11" t="s">
        <v>45</v>
      </c>
      <c r="J1039" s="12">
        <f t="shared" si="74"/>
        <v>45272</v>
      </c>
      <c r="K1039" s="12">
        <v>45272</v>
      </c>
      <c r="L1039" s="12">
        <v>45272</v>
      </c>
      <c r="M1039" s="12" t="s">
        <v>3</v>
      </c>
      <c r="N1039" s="11" t="s">
        <v>496</v>
      </c>
      <c r="O1039" s="13" t="str">
        <f>IF(N1039="","-",IFERROR(VLOOKUP(N1039,'[1]All Route Non-Bailment V76'!$A:$H,6,0),VLOOKUP(N1039,'[1]TTVT AAT PxP Bailment EDC V76'!$A:$H,6,0)))</f>
        <v>11 - 20</v>
      </c>
      <c r="P1039" s="11">
        <v>1</v>
      </c>
      <c r="Q1039" s="11" t="s">
        <v>3</v>
      </c>
      <c r="R1039" s="11" t="s">
        <v>3</v>
      </c>
      <c r="S1039" s="13" t="str">
        <f>IF(N1039="","-",IFERROR(VLOOKUP(N1039,'[1]All Route Non-Bailment V76'!$A:$AF,32,0),VLOOKUP(N1039,'[1]TTVT AAT PxP Bailment EDC V76'!$A:$AC,29,0)))</f>
        <v>6W</v>
      </c>
      <c r="T1039" s="11" t="s">
        <v>48</v>
      </c>
      <c r="U1039" s="11" t="s">
        <v>383</v>
      </c>
      <c r="V1039" s="14" t="s">
        <v>384</v>
      </c>
      <c r="W1039" s="11" t="s">
        <v>385</v>
      </c>
      <c r="X1039" s="15" t="s">
        <v>497</v>
      </c>
      <c r="Y1039" s="15" t="s">
        <v>498</v>
      </c>
      <c r="Z1039" s="16" t="s">
        <v>3</v>
      </c>
      <c r="AA1039" s="16" t="s">
        <v>3</v>
      </c>
      <c r="AB1039" s="16" t="s">
        <v>3</v>
      </c>
      <c r="AC1039" s="16" t="s">
        <v>3</v>
      </c>
      <c r="AD1039" s="15" t="s">
        <v>3</v>
      </c>
      <c r="AE1039" s="15" t="s">
        <v>3</v>
      </c>
      <c r="AF1039" s="16" t="s">
        <v>3</v>
      </c>
      <c r="AG1039" s="16" t="s">
        <v>3</v>
      </c>
      <c r="AH1039" s="16" t="s">
        <v>3</v>
      </c>
      <c r="AI1039" s="16" t="s">
        <v>3</v>
      </c>
      <c r="AJ1039" s="15" t="s">
        <v>3</v>
      </c>
      <c r="AK1039" s="15" t="s">
        <v>3</v>
      </c>
      <c r="AL1039" s="16" t="s">
        <v>3</v>
      </c>
      <c r="AM1039" s="16" t="s">
        <v>3</v>
      </c>
      <c r="AN1039" s="16" t="s">
        <v>3</v>
      </c>
      <c r="AO1039" s="16" t="s">
        <v>3</v>
      </c>
      <c r="AP1039" s="16" t="s">
        <v>189</v>
      </c>
      <c r="AQ1039" s="16" t="s">
        <v>3</v>
      </c>
      <c r="AR1039" s="16" t="s">
        <v>3</v>
      </c>
      <c r="AS1039" s="16" t="s">
        <v>3</v>
      </c>
      <c r="AT1039" s="16" t="s">
        <v>3</v>
      </c>
      <c r="AU1039" s="11" t="s">
        <v>3</v>
      </c>
      <c r="AV1039" s="11" t="s">
        <v>3</v>
      </c>
      <c r="AW1039" s="11" t="s">
        <v>3</v>
      </c>
      <c r="AX1039" s="17" t="str">
        <f>VLOOKUP(G1039,'[1]JDA data'!$D:$E,2,0)</f>
        <v>TGA357</v>
      </c>
      <c r="AY1039" s="17" t="b">
        <f t="shared" si="76"/>
        <v>1</v>
      </c>
      <c r="AZ1039" s="17" t="str">
        <f t="shared" si="77"/>
        <v>PPGT</v>
      </c>
    </row>
    <row r="1040" spans="1:52" s="18" customFormat="1" ht="16.5" customHeight="1" x14ac:dyDescent="0.35">
      <c r="A1040" s="8" t="str">
        <f>IF(N1040="","-",IFERROR(VLOOKUP(N1040,'[1]All Route Non-Bailment V76'!$A:$H,5,0),VLOOKUP(N1040,'[1]TTVT AAT PxP Bailment EDC V76'!$A:$H,5,0)))</f>
        <v>Non Bailment</v>
      </c>
      <c r="B1040" s="9" t="str">
        <f t="shared" si="75"/>
        <v>Completed</v>
      </c>
      <c r="C1040" s="10">
        <f t="shared" si="78"/>
        <v>1039</v>
      </c>
      <c r="D1040" s="11" t="s">
        <v>190</v>
      </c>
      <c r="E1040" s="12" t="s">
        <v>44</v>
      </c>
      <c r="F1040" s="11" t="s">
        <v>0</v>
      </c>
      <c r="G1040" s="11">
        <v>4420422</v>
      </c>
      <c r="H1040" s="13" t="str">
        <f>IF(N1040="","-",IFERROR(VLOOKUP(N1040,'[1]All Route Non-Bailment V76'!$A:$H,7,0),VLOOKUP(N1040,'[1]TTVT AAT PxP Bailment EDC V76'!$A:$H,7,0)))</f>
        <v>One way</v>
      </c>
      <c r="I1040" s="11" t="s">
        <v>45</v>
      </c>
      <c r="J1040" s="12">
        <f t="shared" si="74"/>
        <v>45272</v>
      </c>
      <c r="K1040" s="12">
        <v>45272</v>
      </c>
      <c r="L1040" s="12">
        <v>45272</v>
      </c>
      <c r="M1040" s="12" t="s">
        <v>3</v>
      </c>
      <c r="N1040" s="11" t="s">
        <v>496</v>
      </c>
      <c r="O1040" s="13" t="str">
        <f>IF(N1040="","-",IFERROR(VLOOKUP(N1040,'[1]All Route Non-Bailment V76'!$A:$H,6,0),VLOOKUP(N1040,'[1]TTVT AAT PxP Bailment EDC V76'!$A:$H,6,0)))</f>
        <v>11 - 20</v>
      </c>
      <c r="P1040" s="11">
        <v>1</v>
      </c>
      <c r="Q1040" s="11" t="s">
        <v>3</v>
      </c>
      <c r="R1040" s="11" t="s">
        <v>3</v>
      </c>
      <c r="S1040" s="13" t="str">
        <f>IF(N1040="","-",IFERROR(VLOOKUP(N1040,'[1]All Route Non-Bailment V76'!$A:$AF,32,0),VLOOKUP(N1040,'[1]TTVT AAT PxP Bailment EDC V76'!$A:$AC,29,0)))</f>
        <v>6W</v>
      </c>
      <c r="T1040" s="11" t="s">
        <v>48</v>
      </c>
      <c r="U1040" s="11" t="s">
        <v>272</v>
      </c>
      <c r="V1040" s="14" t="s">
        <v>273</v>
      </c>
      <c r="W1040" s="11" t="s">
        <v>274</v>
      </c>
      <c r="X1040" s="15" t="s">
        <v>497</v>
      </c>
      <c r="Y1040" s="15" t="s">
        <v>498</v>
      </c>
      <c r="Z1040" s="16" t="s">
        <v>3</v>
      </c>
      <c r="AA1040" s="16" t="s">
        <v>3</v>
      </c>
      <c r="AB1040" s="16" t="s">
        <v>3</v>
      </c>
      <c r="AC1040" s="16" t="s">
        <v>3</v>
      </c>
      <c r="AD1040" s="15" t="s">
        <v>3</v>
      </c>
      <c r="AE1040" s="15" t="s">
        <v>3</v>
      </c>
      <c r="AF1040" s="16" t="s">
        <v>3</v>
      </c>
      <c r="AG1040" s="16" t="s">
        <v>3</v>
      </c>
      <c r="AH1040" s="16" t="s">
        <v>3</v>
      </c>
      <c r="AI1040" s="16" t="s">
        <v>3</v>
      </c>
      <c r="AJ1040" s="15" t="s">
        <v>3</v>
      </c>
      <c r="AK1040" s="15" t="s">
        <v>3</v>
      </c>
      <c r="AL1040" s="16" t="s">
        <v>3</v>
      </c>
      <c r="AM1040" s="16" t="s">
        <v>3</v>
      </c>
      <c r="AN1040" s="16" t="s">
        <v>3</v>
      </c>
      <c r="AO1040" s="16" t="s">
        <v>3</v>
      </c>
      <c r="AP1040" s="16" t="s">
        <v>189</v>
      </c>
      <c r="AQ1040" s="16" t="s">
        <v>3</v>
      </c>
      <c r="AR1040" s="16" t="s">
        <v>3</v>
      </c>
      <c r="AS1040" s="16" t="s">
        <v>3</v>
      </c>
      <c r="AT1040" s="16" t="s">
        <v>3</v>
      </c>
      <c r="AU1040" s="11" t="s">
        <v>3</v>
      </c>
      <c r="AV1040" s="11" t="s">
        <v>3</v>
      </c>
      <c r="AW1040" s="11" t="s">
        <v>3</v>
      </c>
      <c r="AX1040" s="17" t="str">
        <f>VLOOKUP(G1040,'[1]JDA data'!$D:$E,2,0)</f>
        <v>TGA357</v>
      </c>
      <c r="AY1040" s="17" t="b">
        <f t="shared" si="76"/>
        <v>1</v>
      </c>
      <c r="AZ1040" s="17" t="str">
        <f t="shared" si="77"/>
        <v>SPL</v>
      </c>
    </row>
    <row r="1041" spans="1:52" s="18" customFormat="1" ht="16.5" customHeight="1" x14ac:dyDescent="0.35">
      <c r="A1041" s="8" t="str">
        <f>IF(N1041="","-",IFERROR(VLOOKUP(N1041,'[1]All Route Non-Bailment V76'!$A:$H,5,0),VLOOKUP(N1041,'[1]TTVT AAT PxP Bailment EDC V76'!$A:$H,5,0)))</f>
        <v>Non Bailment</v>
      </c>
      <c r="B1041" s="9" t="str">
        <f t="shared" si="75"/>
        <v>Completed</v>
      </c>
      <c r="C1041" s="10">
        <f t="shared" si="78"/>
        <v>1040</v>
      </c>
      <c r="D1041" s="11" t="s">
        <v>194</v>
      </c>
      <c r="E1041" s="12" t="s">
        <v>44</v>
      </c>
      <c r="F1041" s="11" t="s">
        <v>0</v>
      </c>
      <c r="G1041" s="11">
        <v>4420423</v>
      </c>
      <c r="H1041" s="13" t="str">
        <f>IF(N1041="","-",IFERROR(VLOOKUP(N1041,'[1]All Route Non-Bailment V76'!$A:$H,7,0),VLOOKUP(N1041,'[1]TTVT AAT PxP Bailment EDC V76'!$A:$H,7,0)))</f>
        <v>One way</v>
      </c>
      <c r="I1041" s="11" t="s">
        <v>45</v>
      </c>
      <c r="J1041" s="12">
        <f t="shared" si="74"/>
        <v>45272</v>
      </c>
      <c r="K1041" s="12">
        <v>45272</v>
      </c>
      <c r="L1041" s="12">
        <v>45272</v>
      </c>
      <c r="M1041" s="12" t="s">
        <v>3</v>
      </c>
      <c r="N1041" s="11" t="s">
        <v>496</v>
      </c>
      <c r="O1041" s="13" t="str">
        <f>IF(N1041="","-",IFERROR(VLOOKUP(N1041,'[1]All Route Non-Bailment V76'!$A:$H,6,0),VLOOKUP(N1041,'[1]TTVT AAT PxP Bailment EDC V76'!$A:$H,6,0)))</f>
        <v>11 - 20</v>
      </c>
      <c r="P1041" s="11">
        <v>1</v>
      </c>
      <c r="Q1041" s="11" t="s">
        <v>3</v>
      </c>
      <c r="R1041" s="11" t="s">
        <v>3</v>
      </c>
      <c r="S1041" s="13" t="str">
        <f>IF(N1041="","-",IFERROR(VLOOKUP(N1041,'[1]All Route Non-Bailment V76'!$A:$AF,32,0),VLOOKUP(N1041,'[1]TTVT AAT PxP Bailment EDC V76'!$A:$AC,29,0)))</f>
        <v>6W</v>
      </c>
      <c r="T1041" s="11" t="s">
        <v>48</v>
      </c>
      <c r="U1041" s="11" t="s">
        <v>281</v>
      </c>
      <c r="V1041" s="14" t="s">
        <v>282</v>
      </c>
      <c r="W1041" s="11" t="s">
        <v>283</v>
      </c>
      <c r="X1041" s="15" t="s">
        <v>497</v>
      </c>
      <c r="Y1041" s="15" t="s">
        <v>498</v>
      </c>
      <c r="Z1041" s="16" t="s">
        <v>3</v>
      </c>
      <c r="AA1041" s="16" t="s">
        <v>3</v>
      </c>
      <c r="AB1041" s="16" t="s">
        <v>3</v>
      </c>
      <c r="AC1041" s="16" t="s">
        <v>3</v>
      </c>
      <c r="AD1041" s="15" t="s">
        <v>3</v>
      </c>
      <c r="AE1041" s="15" t="s">
        <v>3</v>
      </c>
      <c r="AF1041" s="16" t="s">
        <v>3</v>
      </c>
      <c r="AG1041" s="16" t="s">
        <v>3</v>
      </c>
      <c r="AH1041" s="16" t="s">
        <v>3</v>
      </c>
      <c r="AI1041" s="16" t="s">
        <v>3</v>
      </c>
      <c r="AJ1041" s="15" t="s">
        <v>3</v>
      </c>
      <c r="AK1041" s="15" t="s">
        <v>3</v>
      </c>
      <c r="AL1041" s="16" t="s">
        <v>3</v>
      </c>
      <c r="AM1041" s="16" t="s">
        <v>3</v>
      </c>
      <c r="AN1041" s="16" t="s">
        <v>3</v>
      </c>
      <c r="AO1041" s="16" t="s">
        <v>3</v>
      </c>
      <c r="AP1041" s="16" t="s">
        <v>189</v>
      </c>
      <c r="AQ1041" s="16" t="s">
        <v>3</v>
      </c>
      <c r="AR1041" s="16" t="s">
        <v>3</v>
      </c>
      <c r="AS1041" s="16" t="s">
        <v>3</v>
      </c>
      <c r="AT1041" s="16" t="s">
        <v>3</v>
      </c>
      <c r="AU1041" s="11" t="s">
        <v>3</v>
      </c>
      <c r="AV1041" s="11" t="s">
        <v>3</v>
      </c>
      <c r="AW1041" s="11" t="s">
        <v>3</v>
      </c>
      <c r="AX1041" s="17" t="str">
        <f>VLOOKUP(G1041,'[1]JDA data'!$D:$E,2,0)</f>
        <v>TGA357</v>
      </c>
      <c r="AY1041" s="17" t="b">
        <f t="shared" si="76"/>
        <v>1</v>
      </c>
      <c r="AZ1041" s="17" t="str">
        <f t="shared" si="77"/>
        <v>SBA</v>
      </c>
    </row>
    <row r="1042" spans="1:52" s="18" customFormat="1" ht="16.5" customHeight="1" x14ac:dyDescent="0.35">
      <c r="A1042" s="8" t="str">
        <f>IF(N1042="","-",IFERROR(VLOOKUP(N1042,'[1]All Route Non-Bailment V76'!$A:$H,5,0),VLOOKUP(N1042,'[1]TTVT AAT PxP Bailment EDC V76'!$A:$H,5,0)))</f>
        <v>Non Bailment</v>
      </c>
      <c r="B1042" s="9" t="str">
        <f t="shared" si="75"/>
        <v>Completed</v>
      </c>
      <c r="C1042" s="10">
        <f t="shared" si="78"/>
        <v>1041</v>
      </c>
      <c r="D1042" s="11" t="s">
        <v>182</v>
      </c>
      <c r="E1042" s="12" t="s">
        <v>44</v>
      </c>
      <c r="F1042" s="11" t="s">
        <v>0</v>
      </c>
      <c r="G1042" s="11">
        <v>4420427</v>
      </c>
      <c r="H1042" s="13" t="str">
        <f>IF(N1042="","-",IFERROR(VLOOKUP(N1042,'[1]All Route Non-Bailment V76'!$A:$H,7,0),VLOOKUP(N1042,'[1]TTVT AAT PxP Bailment EDC V76'!$A:$H,7,0)))</f>
        <v>One way</v>
      </c>
      <c r="I1042" s="11" t="s">
        <v>45</v>
      </c>
      <c r="J1042" s="12">
        <f t="shared" si="74"/>
        <v>45272</v>
      </c>
      <c r="K1042" s="12">
        <v>45272</v>
      </c>
      <c r="L1042" s="12">
        <v>45272</v>
      </c>
      <c r="M1042" s="12" t="s">
        <v>3</v>
      </c>
      <c r="N1042" s="11" t="s">
        <v>496</v>
      </c>
      <c r="O1042" s="13" t="str">
        <f>IF(N1042="","-",IFERROR(VLOOKUP(N1042,'[1]All Route Non-Bailment V76'!$A:$H,6,0),VLOOKUP(N1042,'[1]TTVT AAT PxP Bailment EDC V76'!$A:$H,6,0)))</f>
        <v>11 - 20</v>
      </c>
      <c r="P1042" s="11">
        <v>1</v>
      </c>
      <c r="Q1042" s="11" t="s">
        <v>3</v>
      </c>
      <c r="R1042" s="11" t="s">
        <v>3</v>
      </c>
      <c r="S1042" s="13" t="str">
        <f>IF(N1042="","-",IFERROR(VLOOKUP(N1042,'[1]All Route Non-Bailment V76'!$A:$AF,32,0),VLOOKUP(N1042,'[1]TTVT AAT PxP Bailment EDC V76'!$A:$AC,29,0)))</f>
        <v>6W</v>
      </c>
      <c r="T1042" s="11" t="s">
        <v>48</v>
      </c>
      <c r="U1042" s="11" t="s">
        <v>213</v>
      </c>
      <c r="V1042" s="14" t="s">
        <v>214</v>
      </c>
      <c r="W1042" s="11" t="s">
        <v>215</v>
      </c>
      <c r="X1042" s="15" t="s">
        <v>497</v>
      </c>
      <c r="Y1042" s="15" t="s">
        <v>498</v>
      </c>
      <c r="Z1042" s="16" t="s">
        <v>3</v>
      </c>
      <c r="AA1042" s="16" t="s">
        <v>3</v>
      </c>
      <c r="AB1042" s="16" t="s">
        <v>3</v>
      </c>
      <c r="AC1042" s="16" t="s">
        <v>3</v>
      </c>
      <c r="AD1042" s="15" t="s">
        <v>3</v>
      </c>
      <c r="AE1042" s="15" t="s">
        <v>3</v>
      </c>
      <c r="AF1042" s="16" t="s">
        <v>3</v>
      </c>
      <c r="AG1042" s="16" t="s">
        <v>3</v>
      </c>
      <c r="AH1042" s="16" t="s">
        <v>3</v>
      </c>
      <c r="AI1042" s="16" t="s">
        <v>3</v>
      </c>
      <c r="AJ1042" s="15" t="s">
        <v>3</v>
      </c>
      <c r="AK1042" s="15" t="s">
        <v>3</v>
      </c>
      <c r="AL1042" s="16" t="s">
        <v>3</v>
      </c>
      <c r="AM1042" s="16" t="s">
        <v>3</v>
      </c>
      <c r="AN1042" s="16" t="s">
        <v>3</v>
      </c>
      <c r="AO1042" s="16" t="s">
        <v>3</v>
      </c>
      <c r="AP1042" s="16" t="s">
        <v>189</v>
      </c>
      <c r="AQ1042" s="16" t="s">
        <v>3</v>
      </c>
      <c r="AR1042" s="16" t="s">
        <v>3</v>
      </c>
      <c r="AS1042" s="16" t="s">
        <v>3</v>
      </c>
      <c r="AT1042" s="16" t="s">
        <v>3</v>
      </c>
      <c r="AU1042" s="11" t="s">
        <v>3</v>
      </c>
      <c r="AV1042" s="11" t="s">
        <v>3</v>
      </c>
      <c r="AW1042" s="11" t="s">
        <v>3</v>
      </c>
      <c r="AX1042" s="17" t="str">
        <f>VLOOKUP(G1042,'[1]JDA data'!$D:$E,2,0)</f>
        <v>TGA357</v>
      </c>
      <c r="AY1042" s="17" t="b">
        <f t="shared" si="76"/>
        <v>1</v>
      </c>
      <c r="AZ1042" s="17" t="str">
        <f t="shared" si="77"/>
        <v>PPGT</v>
      </c>
    </row>
    <row r="1043" spans="1:52" s="18" customFormat="1" ht="16.5" customHeight="1" x14ac:dyDescent="0.35">
      <c r="A1043" s="8" t="str">
        <f>IF(N1043="","-",IFERROR(VLOOKUP(N1043,'[1]All Route Non-Bailment V76'!$A:$H,5,0),VLOOKUP(N1043,'[1]TTVT AAT PxP Bailment EDC V76'!$A:$H,5,0)))</f>
        <v>Non Bailment</v>
      </c>
      <c r="B1043" s="9" t="str">
        <f t="shared" si="75"/>
        <v>Completed</v>
      </c>
      <c r="C1043" s="10">
        <f t="shared" si="78"/>
        <v>1042</v>
      </c>
      <c r="D1043" s="11" t="s">
        <v>190</v>
      </c>
      <c r="E1043" s="12" t="s">
        <v>44</v>
      </c>
      <c r="F1043" s="11" t="s">
        <v>0</v>
      </c>
      <c r="G1043" s="11">
        <v>4420428</v>
      </c>
      <c r="H1043" s="13" t="str">
        <f>IF(N1043="","-",IFERROR(VLOOKUP(N1043,'[1]All Route Non-Bailment V76'!$A:$H,7,0),VLOOKUP(N1043,'[1]TTVT AAT PxP Bailment EDC V76'!$A:$H,7,0)))</f>
        <v>One way</v>
      </c>
      <c r="I1043" s="11" t="s">
        <v>45</v>
      </c>
      <c r="J1043" s="12">
        <f t="shared" si="74"/>
        <v>45272</v>
      </c>
      <c r="K1043" s="12">
        <v>45272</v>
      </c>
      <c r="L1043" s="12">
        <v>45272</v>
      </c>
      <c r="M1043" s="12" t="s">
        <v>3</v>
      </c>
      <c r="N1043" s="11" t="s">
        <v>496</v>
      </c>
      <c r="O1043" s="13" t="str">
        <f>IF(N1043="","-",IFERROR(VLOOKUP(N1043,'[1]All Route Non-Bailment V76'!$A:$H,6,0),VLOOKUP(N1043,'[1]TTVT AAT PxP Bailment EDC V76'!$A:$H,6,0)))</f>
        <v>11 - 20</v>
      </c>
      <c r="P1043" s="11">
        <v>1</v>
      </c>
      <c r="Q1043" s="11" t="s">
        <v>3</v>
      </c>
      <c r="R1043" s="11" t="s">
        <v>3</v>
      </c>
      <c r="S1043" s="13" t="str">
        <f>IF(N1043="","-",IFERROR(VLOOKUP(N1043,'[1]All Route Non-Bailment V76'!$A:$AF,32,0),VLOOKUP(N1043,'[1]TTVT AAT PxP Bailment EDC V76'!$A:$AC,29,0)))</f>
        <v>6W</v>
      </c>
      <c r="T1043" s="11" t="s">
        <v>48</v>
      </c>
      <c r="U1043" s="11" t="s">
        <v>210</v>
      </c>
      <c r="V1043" s="14" t="s">
        <v>211</v>
      </c>
      <c r="W1043" s="11" t="s">
        <v>212</v>
      </c>
      <c r="X1043" s="15" t="s">
        <v>497</v>
      </c>
      <c r="Y1043" s="15" t="s">
        <v>498</v>
      </c>
      <c r="Z1043" s="16" t="s">
        <v>3</v>
      </c>
      <c r="AA1043" s="16" t="s">
        <v>3</v>
      </c>
      <c r="AB1043" s="16" t="s">
        <v>3</v>
      </c>
      <c r="AC1043" s="16" t="s">
        <v>3</v>
      </c>
      <c r="AD1043" s="15" t="s">
        <v>3</v>
      </c>
      <c r="AE1043" s="15" t="s">
        <v>3</v>
      </c>
      <c r="AF1043" s="16" t="s">
        <v>3</v>
      </c>
      <c r="AG1043" s="16" t="s">
        <v>3</v>
      </c>
      <c r="AH1043" s="16" t="s">
        <v>3</v>
      </c>
      <c r="AI1043" s="16" t="s">
        <v>3</v>
      </c>
      <c r="AJ1043" s="15" t="s">
        <v>3</v>
      </c>
      <c r="AK1043" s="15" t="s">
        <v>3</v>
      </c>
      <c r="AL1043" s="16" t="s">
        <v>3</v>
      </c>
      <c r="AM1043" s="16" t="s">
        <v>3</v>
      </c>
      <c r="AN1043" s="16" t="s">
        <v>3</v>
      </c>
      <c r="AO1043" s="16" t="s">
        <v>3</v>
      </c>
      <c r="AP1043" s="16" t="s">
        <v>189</v>
      </c>
      <c r="AQ1043" s="16" t="s">
        <v>3</v>
      </c>
      <c r="AR1043" s="16" t="s">
        <v>3</v>
      </c>
      <c r="AS1043" s="16" t="s">
        <v>3</v>
      </c>
      <c r="AT1043" s="16" t="s">
        <v>3</v>
      </c>
      <c r="AU1043" s="11" t="s">
        <v>3</v>
      </c>
      <c r="AV1043" s="11" t="s">
        <v>3</v>
      </c>
      <c r="AW1043" s="11" t="s">
        <v>3</v>
      </c>
      <c r="AX1043" s="17" t="str">
        <f>VLOOKUP(G1043,'[1]JDA data'!$D:$E,2,0)</f>
        <v>TGA357</v>
      </c>
      <c r="AY1043" s="17" t="b">
        <f t="shared" si="76"/>
        <v>1</v>
      </c>
      <c r="AZ1043" s="17" t="str">
        <f t="shared" si="77"/>
        <v>SPL</v>
      </c>
    </row>
    <row r="1044" spans="1:52" s="18" customFormat="1" ht="16.5" customHeight="1" x14ac:dyDescent="0.35">
      <c r="A1044" s="8" t="str">
        <f>IF(N1044="","-",IFERROR(VLOOKUP(N1044,'[1]All Route Non-Bailment V76'!$A:$H,5,0),VLOOKUP(N1044,'[1]TTVT AAT PxP Bailment EDC V76'!$A:$H,5,0)))</f>
        <v>Non Bailment</v>
      </c>
      <c r="B1044" s="9" t="str">
        <f t="shared" si="75"/>
        <v>Completed</v>
      </c>
      <c r="C1044" s="10">
        <f t="shared" si="78"/>
        <v>1043</v>
      </c>
      <c r="D1044" s="11" t="s">
        <v>194</v>
      </c>
      <c r="E1044" s="12" t="s">
        <v>44</v>
      </c>
      <c r="F1044" s="11" t="s">
        <v>0</v>
      </c>
      <c r="G1044" s="11">
        <v>4420429</v>
      </c>
      <c r="H1044" s="13" t="str">
        <f>IF(N1044="","-",IFERROR(VLOOKUP(N1044,'[1]All Route Non-Bailment V76'!$A:$H,7,0),VLOOKUP(N1044,'[1]TTVT AAT PxP Bailment EDC V76'!$A:$H,7,0)))</f>
        <v>One way</v>
      </c>
      <c r="I1044" s="11" t="s">
        <v>45</v>
      </c>
      <c r="J1044" s="12">
        <f t="shared" si="74"/>
        <v>45272</v>
      </c>
      <c r="K1044" s="12">
        <v>45272</v>
      </c>
      <c r="L1044" s="12">
        <v>45272</v>
      </c>
      <c r="M1044" s="12" t="s">
        <v>3</v>
      </c>
      <c r="N1044" s="11" t="s">
        <v>496</v>
      </c>
      <c r="O1044" s="13" t="str">
        <f>IF(N1044="","-",IFERROR(VLOOKUP(N1044,'[1]All Route Non-Bailment V76'!$A:$H,6,0),VLOOKUP(N1044,'[1]TTVT AAT PxP Bailment EDC V76'!$A:$H,6,0)))</f>
        <v>11 - 20</v>
      </c>
      <c r="P1044" s="11">
        <v>1</v>
      </c>
      <c r="Q1044" s="11" t="s">
        <v>3</v>
      </c>
      <c r="R1044" s="11" t="s">
        <v>3</v>
      </c>
      <c r="S1044" s="13" t="str">
        <f>IF(N1044="","-",IFERROR(VLOOKUP(N1044,'[1]All Route Non-Bailment V76'!$A:$AF,32,0),VLOOKUP(N1044,'[1]TTVT AAT PxP Bailment EDC V76'!$A:$AC,29,0)))</f>
        <v>6W</v>
      </c>
      <c r="T1044" s="11" t="s">
        <v>48</v>
      </c>
      <c r="U1044" s="11" t="s">
        <v>204</v>
      </c>
      <c r="V1044" s="14" t="s">
        <v>205</v>
      </c>
      <c r="W1044" s="11" t="s">
        <v>206</v>
      </c>
      <c r="X1044" s="15" t="s">
        <v>497</v>
      </c>
      <c r="Y1044" s="15" t="s">
        <v>498</v>
      </c>
      <c r="Z1044" s="16" t="s">
        <v>3</v>
      </c>
      <c r="AA1044" s="16" t="s">
        <v>3</v>
      </c>
      <c r="AB1044" s="16" t="s">
        <v>3</v>
      </c>
      <c r="AC1044" s="16" t="s">
        <v>3</v>
      </c>
      <c r="AD1044" s="15" t="s">
        <v>3</v>
      </c>
      <c r="AE1044" s="15" t="s">
        <v>3</v>
      </c>
      <c r="AF1044" s="16" t="s">
        <v>3</v>
      </c>
      <c r="AG1044" s="16" t="s">
        <v>3</v>
      </c>
      <c r="AH1044" s="16" t="s">
        <v>3</v>
      </c>
      <c r="AI1044" s="16" t="s">
        <v>3</v>
      </c>
      <c r="AJ1044" s="15" t="s">
        <v>3</v>
      </c>
      <c r="AK1044" s="15" t="s">
        <v>3</v>
      </c>
      <c r="AL1044" s="16" t="s">
        <v>3</v>
      </c>
      <c r="AM1044" s="16" t="s">
        <v>3</v>
      </c>
      <c r="AN1044" s="16" t="s">
        <v>3</v>
      </c>
      <c r="AO1044" s="16" t="s">
        <v>3</v>
      </c>
      <c r="AP1044" s="16" t="s">
        <v>189</v>
      </c>
      <c r="AQ1044" s="16" t="s">
        <v>3</v>
      </c>
      <c r="AR1044" s="16" t="s">
        <v>3</v>
      </c>
      <c r="AS1044" s="16" t="s">
        <v>3</v>
      </c>
      <c r="AT1044" s="16" t="s">
        <v>3</v>
      </c>
      <c r="AU1044" s="11" t="s">
        <v>3</v>
      </c>
      <c r="AV1044" s="11" t="s">
        <v>3</v>
      </c>
      <c r="AW1044" s="11" t="s">
        <v>3</v>
      </c>
      <c r="AX1044" s="17" t="str">
        <f>VLOOKUP(G1044,'[1]JDA data'!$D:$E,2,0)</f>
        <v>TGA357</v>
      </c>
      <c r="AY1044" s="17" t="b">
        <f t="shared" si="76"/>
        <v>1</v>
      </c>
      <c r="AZ1044" s="17" t="str">
        <f t="shared" si="77"/>
        <v>SBA</v>
      </c>
    </row>
    <row r="1045" spans="1:52" s="18" customFormat="1" ht="16.5" customHeight="1" x14ac:dyDescent="0.35">
      <c r="A1045" s="8" t="str">
        <f>IF(N1045="","-",IFERROR(VLOOKUP(N1045,'[1]All Route Non-Bailment V76'!$A:$H,5,0),VLOOKUP(N1045,'[1]TTVT AAT PxP Bailment EDC V76'!$A:$H,5,0)))</f>
        <v>Non Bailment</v>
      </c>
      <c r="B1045" s="9" t="str">
        <f t="shared" si="75"/>
        <v>Completed</v>
      </c>
      <c r="C1045" s="10">
        <f t="shared" si="78"/>
        <v>1044</v>
      </c>
      <c r="D1045" s="11" t="s">
        <v>194</v>
      </c>
      <c r="E1045" s="12" t="s">
        <v>44</v>
      </c>
      <c r="F1045" s="11" t="s">
        <v>0</v>
      </c>
      <c r="G1045" s="11">
        <v>4420430</v>
      </c>
      <c r="H1045" s="13" t="str">
        <f>IF(N1045="","-",IFERROR(VLOOKUP(N1045,'[1]All Route Non-Bailment V76'!$A:$H,7,0),VLOOKUP(N1045,'[1]TTVT AAT PxP Bailment EDC V76'!$A:$H,7,0)))</f>
        <v>One way</v>
      </c>
      <c r="I1045" s="11" t="s">
        <v>45</v>
      </c>
      <c r="J1045" s="12">
        <f t="shared" si="74"/>
        <v>45272</v>
      </c>
      <c r="K1045" s="12">
        <v>45272</v>
      </c>
      <c r="L1045" s="12">
        <v>45272</v>
      </c>
      <c r="M1045" s="12" t="s">
        <v>3</v>
      </c>
      <c r="N1045" s="11" t="s">
        <v>603</v>
      </c>
      <c r="O1045" s="13" t="str">
        <f>IF(N1045="","-",IFERROR(VLOOKUP(N1045,'[1]All Route Non-Bailment V76'!$A:$H,6,0),VLOOKUP(N1045,'[1]TTVT AAT PxP Bailment EDC V76'!$A:$H,6,0)))</f>
        <v>6 - 10</v>
      </c>
      <c r="P1045" s="11">
        <v>1</v>
      </c>
      <c r="Q1045" s="11" t="s">
        <v>3</v>
      </c>
      <c r="R1045" s="11" t="s">
        <v>3</v>
      </c>
      <c r="S1045" s="13" t="str">
        <f>IF(N1045="","-",IFERROR(VLOOKUP(N1045,'[1]All Route Non-Bailment V76'!$A:$AF,32,0),VLOOKUP(N1045,'[1]TTVT AAT PxP Bailment EDC V76'!$A:$AC,29,0)))</f>
        <v>6W</v>
      </c>
      <c r="T1045" s="11" t="s">
        <v>48</v>
      </c>
      <c r="U1045" s="11" t="s">
        <v>253</v>
      </c>
      <c r="V1045" s="14" t="s">
        <v>254</v>
      </c>
      <c r="W1045" s="11" t="s">
        <v>255</v>
      </c>
      <c r="X1045" s="15" t="s">
        <v>604</v>
      </c>
      <c r="Y1045" s="15" t="s">
        <v>605</v>
      </c>
      <c r="Z1045" s="16" t="s">
        <v>3</v>
      </c>
      <c r="AA1045" s="16" t="s">
        <v>3</v>
      </c>
      <c r="AB1045" s="16" t="s">
        <v>3</v>
      </c>
      <c r="AC1045" s="16" t="s">
        <v>3</v>
      </c>
      <c r="AD1045" s="15" t="s">
        <v>3</v>
      </c>
      <c r="AE1045" s="15" t="s">
        <v>3</v>
      </c>
      <c r="AF1045" s="16" t="s">
        <v>3</v>
      </c>
      <c r="AG1045" s="16" t="s">
        <v>3</v>
      </c>
      <c r="AH1045" s="16" t="s">
        <v>3</v>
      </c>
      <c r="AI1045" s="16" t="s">
        <v>3</v>
      </c>
      <c r="AJ1045" s="15" t="s">
        <v>3</v>
      </c>
      <c r="AK1045" s="15" t="s">
        <v>3</v>
      </c>
      <c r="AL1045" s="16" t="s">
        <v>3</v>
      </c>
      <c r="AM1045" s="16" t="s">
        <v>3</v>
      </c>
      <c r="AN1045" s="16" t="s">
        <v>3</v>
      </c>
      <c r="AO1045" s="16" t="s">
        <v>3</v>
      </c>
      <c r="AP1045" s="16" t="s">
        <v>189</v>
      </c>
      <c r="AQ1045" s="16" t="s">
        <v>3</v>
      </c>
      <c r="AR1045" s="16" t="s">
        <v>3</v>
      </c>
      <c r="AS1045" s="16" t="s">
        <v>3</v>
      </c>
      <c r="AT1045" s="16" t="s">
        <v>3</v>
      </c>
      <c r="AU1045" s="11" t="s">
        <v>3</v>
      </c>
      <c r="AV1045" s="11" t="s">
        <v>3</v>
      </c>
      <c r="AW1045" s="11" t="s">
        <v>3</v>
      </c>
      <c r="AX1045" s="17" t="str">
        <f>VLOOKUP(G1045,'[1]JDA data'!$D:$E,2,0)</f>
        <v>TGA133</v>
      </c>
      <c r="AY1045" s="17" t="b">
        <f t="shared" si="76"/>
        <v>1</v>
      </c>
      <c r="AZ1045" s="17" t="str">
        <f t="shared" si="77"/>
        <v>SBA</v>
      </c>
    </row>
    <row r="1046" spans="1:52" s="18" customFormat="1" ht="16.5" customHeight="1" x14ac:dyDescent="0.35">
      <c r="A1046" s="8" t="str">
        <f>IF(N1046="","-",IFERROR(VLOOKUP(N1046,'[1]All Route Non-Bailment V76'!$A:$H,5,0),VLOOKUP(N1046,'[1]TTVT AAT PxP Bailment EDC V76'!$A:$H,5,0)))</f>
        <v>Non Bailment</v>
      </c>
      <c r="B1046" s="9" t="str">
        <f t="shared" si="75"/>
        <v>Completed</v>
      </c>
      <c r="C1046" s="10">
        <f t="shared" si="78"/>
        <v>1045</v>
      </c>
      <c r="D1046" s="11" t="s">
        <v>190</v>
      </c>
      <c r="E1046" s="12" t="s">
        <v>44</v>
      </c>
      <c r="F1046" s="11" t="s">
        <v>0</v>
      </c>
      <c r="G1046" s="11">
        <v>4420431</v>
      </c>
      <c r="H1046" s="13" t="str">
        <f>IF(N1046="","-",IFERROR(VLOOKUP(N1046,'[1]All Route Non-Bailment V76'!$A:$H,7,0),VLOOKUP(N1046,'[1]TTVT AAT PxP Bailment EDC V76'!$A:$H,7,0)))</f>
        <v>One way</v>
      </c>
      <c r="I1046" s="11" t="s">
        <v>45</v>
      </c>
      <c r="J1046" s="12">
        <f t="shared" si="74"/>
        <v>45272</v>
      </c>
      <c r="K1046" s="12">
        <v>45272</v>
      </c>
      <c r="L1046" s="12">
        <v>45272</v>
      </c>
      <c r="M1046" s="12" t="s">
        <v>3</v>
      </c>
      <c r="N1046" s="11" t="s">
        <v>603</v>
      </c>
      <c r="O1046" s="13" t="str">
        <f>IF(N1046="","-",IFERROR(VLOOKUP(N1046,'[1]All Route Non-Bailment V76'!$A:$H,6,0),VLOOKUP(N1046,'[1]TTVT AAT PxP Bailment EDC V76'!$A:$H,6,0)))</f>
        <v>6 - 10</v>
      </c>
      <c r="P1046" s="11">
        <v>1</v>
      </c>
      <c r="Q1046" s="11" t="s">
        <v>3</v>
      </c>
      <c r="R1046" s="11" t="s">
        <v>3</v>
      </c>
      <c r="S1046" s="13" t="str">
        <f>IF(N1046="","-",IFERROR(VLOOKUP(N1046,'[1]All Route Non-Bailment V76'!$A:$AF,32,0),VLOOKUP(N1046,'[1]TTVT AAT PxP Bailment EDC V76'!$A:$AC,29,0)))</f>
        <v>6W</v>
      </c>
      <c r="T1046" s="11" t="s">
        <v>48</v>
      </c>
      <c r="U1046" s="11" t="s">
        <v>226</v>
      </c>
      <c r="V1046" s="14" t="s">
        <v>227</v>
      </c>
      <c r="W1046" s="11" t="s">
        <v>228</v>
      </c>
      <c r="X1046" s="15" t="s">
        <v>604</v>
      </c>
      <c r="Y1046" s="15" t="s">
        <v>605</v>
      </c>
      <c r="Z1046" s="16" t="s">
        <v>3</v>
      </c>
      <c r="AA1046" s="16" t="s">
        <v>3</v>
      </c>
      <c r="AB1046" s="16" t="s">
        <v>3</v>
      </c>
      <c r="AC1046" s="16" t="s">
        <v>3</v>
      </c>
      <c r="AD1046" s="15" t="s">
        <v>3</v>
      </c>
      <c r="AE1046" s="15" t="s">
        <v>3</v>
      </c>
      <c r="AF1046" s="16" t="s">
        <v>3</v>
      </c>
      <c r="AG1046" s="16" t="s">
        <v>3</v>
      </c>
      <c r="AH1046" s="16" t="s">
        <v>3</v>
      </c>
      <c r="AI1046" s="16" t="s">
        <v>3</v>
      </c>
      <c r="AJ1046" s="15" t="s">
        <v>3</v>
      </c>
      <c r="AK1046" s="15" t="s">
        <v>3</v>
      </c>
      <c r="AL1046" s="16" t="s">
        <v>3</v>
      </c>
      <c r="AM1046" s="16" t="s">
        <v>3</v>
      </c>
      <c r="AN1046" s="16" t="s">
        <v>3</v>
      </c>
      <c r="AO1046" s="16" t="s">
        <v>3</v>
      </c>
      <c r="AP1046" s="16" t="s">
        <v>189</v>
      </c>
      <c r="AQ1046" s="16" t="s">
        <v>3</v>
      </c>
      <c r="AR1046" s="16" t="s">
        <v>3</v>
      </c>
      <c r="AS1046" s="16" t="s">
        <v>3</v>
      </c>
      <c r="AT1046" s="16" t="s">
        <v>3</v>
      </c>
      <c r="AU1046" s="11" t="s">
        <v>3</v>
      </c>
      <c r="AV1046" s="11" t="s">
        <v>3</v>
      </c>
      <c r="AW1046" s="11" t="s">
        <v>3</v>
      </c>
      <c r="AX1046" s="17" t="str">
        <f>VLOOKUP(G1046,'[1]JDA data'!$D:$E,2,0)</f>
        <v>TGA133</v>
      </c>
      <c r="AY1046" s="17" t="b">
        <f t="shared" si="76"/>
        <v>1</v>
      </c>
      <c r="AZ1046" s="17" t="str">
        <f t="shared" si="77"/>
        <v>SPL</v>
      </c>
    </row>
    <row r="1047" spans="1:52" s="18" customFormat="1" ht="16.5" customHeight="1" x14ac:dyDescent="0.35">
      <c r="A1047" s="8" t="str">
        <f>IF(N1047="","-",IFERROR(VLOOKUP(N1047,'[1]All Route Non-Bailment V76'!$A:$H,5,0),VLOOKUP(N1047,'[1]TTVT AAT PxP Bailment EDC V76'!$A:$H,5,0)))</f>
        <v>Non Bailment</v>
      </c>
      <c r="B1047" s="9" t="str">
        <f t="shared" si="75"/>
        <v>Completed</v>
      </c>
      <c r="C1047" s="10">
        <f t="shared" si="78"/>
        <v>1046</v>
      </c>
      <c r="D1047" s="11" t="s">
        <v>182</v>
      </c>
      <c r="E1047" s="12" t="s">
        <v>44</v>
      </c>
      <c r="F1047" s="11" t="s">
        <v>0</v>
      </c>
      <c r="G1047" s="11">
        <v>4420432</v>
      </c>
      <c r="H1047" s="13" t="str">
        <f>IF(N1047="","-",IFERROR(VLOOKUP(N1047,'[1]All Route Non-Bailment V76'!$A:$H,7,0),VLOOKUP(N1047,'[1]TTVT AAT PxP Bailment EDC V76'!$A:$H,7,0)))</f>
        <v>One way</v>
      </c>
      <c r="I1047" s="11" t="s">
        <v>45</v>
      </c>
      <c r="J1047" s="12">
        <f t="shared" si="74"/>
        <v>45272</v>
      </c>
      <c r="K1047" s="12">
        <v>45272</v>
      </c>
      <c r="L1047" s="12">
        <v>45272</v>
      </c>
      <c r="M1047" s="12" t="s">
        <v>3</v>
      </c>
      <c r="N1047" s="11" t="s">
        <v>603</v>
      </c>
      <c r="O1047" s="13" t="str">
        <f>IF(N1047="","-",IFERROR(VLOOKUP(N1047,'[1]All Route Non-Bailment V76'!$A:$H,6,0),VLOOKUP(N1047,'[1]TTVT AAT PxP Bailment EDC V76'!$A:$H,6,0)))</f>
        <v>6 - 10</v>
      </c>
      <c r="P1047" s="11">
        <v>1</v>
      </c>
      <c r="Q1047" s="11" t="s">
        <v>3</v>
      </c>
      <c r="R1047" s="11" t="s">
        <v>3</v>
      </c>
      <c r="S1047" s="13" t="str">
        <f>IF(N1047="","-",IFERROR(VLOOKUP(N1047,'[1]All Route Non-Bailment V76'!$A:$AF,32,0),VLOOKUP(N1047,'[1]TTVT AAT PxP Bailment EDC V76'!$A:$AC,29,0)))</f>
        <v>6W</v>
      </c>
      <c r="T1047" s="11" t="s">
        <v>48</v>
      </c>
      <c r="U1047" s="11" t="s">
        <v>275</v>
      </c>
      <c r="V1047" s="14" t="s">
        <v>276</v>
      </c>
      <c r="W1047" s="11" t="s">
        <v>277</v>
      </c>
      <c r="X1047" s="15" t="s">
        <v>604</v>
      </c>
      <c r="Y1047" s="15" t="s">
        <v>605</v>
      </c>
      <c r="Z1047" s="16" t="s">
        <v>3</v>
      </c>
      <c r="AA1047" s="16" t="s">
        <v>3</v>
      </c>
      <c r="AB1047" s="16" t="s">
        <v>3</v>
      </c>
      <c r="AC1047" s="16" t="s">
        <v>3</v>
      </c>
      <c r="AD1047" s="15" t="s">
        <v>3</v>
      </c>
      <c r="AE1047" s="15" t="s">
        <v>3</v>
      </c>
      <c r="AF1047" s="16" t="s">
        <v>3</v>
      </c>
      <c r="AG1047" s="16" t="s">
        <v>3</v>
      </c>
      <c r="AH1047" s="16" t="s">
        <v>3</v>
      </c>
      <c r="AI1047" s="16" t="s">
        <v>3</v>
      </c>
      <c r="AJ1047" s="15" t="s">
        <v>3</v>
      </c>
      <c r="AK1047" s="15" t="s">
        <v>3</v>
      </c>
      <c r="AL1047" s="16" t="s">
        <v>3</v>
      </c>
      <c r="AM1047" s="16" t="s">
        <v>3</v>
      </c>
      <c r="AN1047" s="16" t="s">
        <v>3</v>
      </c>
      <c r="AO1047" s="16" t="s">
        <v>3</v>
      </c>
      <c r="AP1047" s="16" t="s">
        <v>189</v>
      </c>
      <c r="AQ1047" s="16" t="s">
        <v>3</v>
      </c>
      <c r="AR1047" s="16" t="s">
        <v>3</v>
      </c>
      <c r="AS1047" s="16" t="s">
        <v>3</v>
      </c>
      <c r="AT1047" s="16" t="s">
        <v>3</v>
      </c>
      <c r="AU1047" s="11" t="s">
        <v>3</v>
      </c>
      <c r="AV1047" s="11" t="s">
        <v>3</v>
      </c>
      <c r="AW1047" s="11" t="s">
        <v>3</v>
      </c>
      <c r="AX1047" s="17" t="str">
        <f>VLOOKUP(G1047,'[1]JDA data'!$D:$E,2,0)</f>
        <v>TGA133</v>
      </c>
      <c r="AY1047" s="17" t="b">
        <f t="shared" si="76"/>
        <v>1</v>
      </c>
      <c r="AZ1047" s="17" t="str">
        <f t="shared" si="77"/>
        <v>PPGT</v>
      </c>
    </row>
    <row r="1048" spans="1:52" s="18" customFormat="1" ht="16.5" customHeight="1" x14ac:dyDescent="0.35">
      <c r="A1048" s="8" t="str">
        <f>IF(N1048="","-",IFERROR(VLOOKUP(N1048,'[1]All Route Non-Bailment V76'!$A:$H,5,0),VLOOKUP(N1048,'[1]TTVT AAT PxP Bailment EDC V76'!$A:$H,5,0)))</f>
        <v>Non Bailment</v>
      </c>
      <c r="B1048" s="9" t="str">
        <f t="shared" si="75"/>
        <v>Completed</v>
      </c>
      <c r="C1048" s="10">
        <f t="shared" si="78"/>
        <v>1047</v>
      </c>
      <c r="D1048" s="11" t="s">
        <v>194</v>
      </c>
      <c r="E1048" s="12" t="s">
        <v>44</v>
      </c>
      <c r="F1048" s="11" t="s">
        <v>0</v>
      </c>
      <c r="G1048" s="11">
        <v>4420433</v>
      </c>
      <c r="H1048" s="13" t="str">
        <f>IF(N1048="","-",IFERROR(VLOOKUP(N1048,'[1]All Route Non-Bailment V76'!$A:$H,7,0),VLOOKUP(N1048,'[1]TTVT AAT PxP Bailment EDC V76'!$A:$H,7,0)))</f>
        <v>One way</v>
      </c>
      <c r="I1048" s="11" t="s">
        <v>45</v>
      </c>
      <c r="J1048" s="12">
        <f t="shared" si="74"/>
        <v>45272</v>
      </c>
      <c r="K1048" s="12">
        <v>45272</v>
      </c>
      <c r="L1048" s="12">
        <v>45272</v>
      </c>
      <c r="M1048" s="12" t="s">
        <v>3</v>
      </c>
      <c r="N1048" s="11" t="s">
        <v>603</v>
      </c>
      <c r="O1048" s="13" t="str">
        <f>IF(N1048="","-",IFERROR(VLOOKUP(N1048,'[1]All Route Non-Bailment V76'!$A:$H,6,0),VLOOKUP(N1048,'[1]TTVT AAT PxP Bailment EDC V76'!$A:$H,6,0)))</f>
        <v>6 - 10</v>
      </c>
      <c r="P1048" s="11">
        <v>1</v>
      </c>
      <c r="Q1048" s="11" t="s">
        <v>3</v>
      </c>
      <c r="R1048" s="11" t="s">
        <v>3</v>
      </c>
      <c r="S1048" s="13" t="str">
        <f>IF(N1048="","-",IFERROR(VLOOKUP(N1048,'[1]All Route Non-Bailment V76'!$A:$AF,32,0),VLOOKUP(N1048,'[1]TTVT AAT PxP Bailment EDC V76'!$A:$AC,29,0)))</f>
        <v>6W</v>
      </c>
      <c r="T1048" s="11" t="s">
        <v>48</v>
      </c>
      <c r="U1048" s="11" t="s">
        <v>281</v>
      </c>
      <c r="V1048" s="14" t="s">
        <v>282</v>
      </c>
      <c r="W1048" s="11" t="s">
        <v>283</v>
      </c>
      <c r="X1048" s="15" t="s">
        <v>604</v>
      </c>
      <c r="Y1048" s="15" t="s">
        <v>605</v>
      </c>
      <c r="Z1048" s="16" t="s">
        <v>3</v>
      </c>
      <c r="AA1048" s="16" t="s">
        <v>3</v>
      </c>
      <c r="AB1048" s="16" t="s">
        <v>3</v>
      </c>
      <c r="AC1048" s="16" t="s">
        <v>3</v>
      </c>
      <c r="AD1048" s="15" t="s">
        <v>3</v>
      </c>
      <c r="AE1048" s="15" t="s">
        <v>3</v>
      </c>
      <c r="AF1048" s="16" t="s">
        <v>3</v>
      </c>
      <c r="AG1048" s="16" t="s">
        <v>3</v>
      </c>
      <c r="AH1048" s="16" t="s">
        <v>3</v>
      </c>
      <c r="AI1048" s="16" t="s">
        <v>3</v>
      </c>
      <c r="AJ1048" s="15" t="s">
        <v>3</v>
      </c>
      <c r="AK1048" s="15" t="s">
        <v>3</v>
      </c>
      <c r="AL1048" s="16" t="s">
        <v>3</v>
      </c>
      <c r="AM1048" s="16" t="s">
        <v>3</v>
      </c>
      <c r="AN1048" s="16" t="s">
        <v>3</v>
      </c>
      <c r="AO1048" s="16" t="s">
        <v>3</v>
      </c>
      <c r="AP1048" s="16" t="s">
        <v>189</v>
      </c>
      <c r="AQ1048" s="16" t="s">
        <v>3</v>
      </c>
      <c r="AR1048" s="16" t="s">
        <v>3</v>
      </c>
      <c r="AS1048" s="16" t="s">
        <v>3</v>
      </c>
      <c r="AT1048" s="16" t="s">
        <v>3</v>
      </c>
      <c r="AU1048" s="11" t="s">
        <v>3</v>
      </c>
      <c r="AV1048" s="11" t="s">
        <v>3</v>
      </c>
      <c r="AW1048" s="11" t="s">
        <v>3</v>
      </c>
      <c r="AX1048" s="17" t="str">
        <f>VLOOKUP(G1048,'[1]JDA data'!$D:$E,2,0)</f>
        <v>TGA133</v>
      </c>
      <c r="AY1048" s="17" t="b">
        <f t="shared" si="76"/>
        <v>1</v>
      </c>
      <c r="AZ1048" s="17" t="str">
        <f t="shared" si="77"/>
        <v>SBA</v>
      </c>
    </row>
    <row r="1049" spans="1:52" s="18" customFormat="1" ht="16.5" customHeight="1" x14ac:dyDescent="0.35">
      <c r="A1049" s="8" t="str">
        <f>IF(N1049="","-",IFERROR(VLOOKUP(N1049,'[1]All Route Non-Bailment V76'!$A:$H,5,0),VLOOKUP(N1049,'[1]TTVT AAT PxP Bailment EDC V76'!$A:$H,5,0)))</f>
        <v>Non Bailment</v>
      </c>
      <c r="B1049" s="9" t="str">
        <f t="shared" si="75"/>
        <v>Completed</v>
      </c>
      <c r="C1049" s="10">
        <f t="shared" si="78"/>
        <v>1048</v>
      </c>
      <c r="D1049" s="11" t="s">
        <v>194</v>
      </c>
      <c r="E1049" s="12" t="s">
        <v>44</v>
      </c>
      <c r="F1049" s="11" t="s">
        <v>0</v>
      </c>
      <c r="G1049" s="11">
        <v>4420434</v>
      </c>
      <c r="H1049" s="13" t="str">
        <f>IF(N1049="","-",IFERROR(VLOOKUP(N1049,'[1]All Route Non-Bailment V76'!$A:$H,7,0),VLOOKUP(N1049,'[1]TTVT AAT PxP Bailment EDC V76'!$A:$H,7,0)))</f>
        <v>One way</v>
      </c>
      <c r="I1049" s="11" t="s">
        <v>45</v>
      </c>
      <c r="J1049" s="12">
        <f t="shared" si="74"/>
        <v>45272</v>
      </c>
      <c r="K1049" s="12">
        <v>45272</v>
      </c>
      <c r="L1049" s="12">
        <v>45272</v>
      </c>
      <c r="M1049" s="12" t="s">
        <v>3</v>
      </c>
      <c r="N1049" s="11" t="s">
        <v>603</v>
      </c>
      <c r="O1049" s="13" t="str">
        <f>IF(N1049="","-",IFERROR(VLOOKUP(N1049,'[1]All Route Non-Bailment V76'!$A:$H,6,0),VLOOKUP(N1049,'[1]TTVT AAT PxP Bailment EDC V76'!$A:$H,6,0)))</f>
        <v>6 - 10</v>
      </c>
      <c r="P1049" s="11">
        <v>1</v>
      </c>
      <c r="Q1049" s="11" t="s">
        <v>3</v>
      </c>
      <c r="R1049" s="11" t="s">
        <v>3</v>
      </c>
      <c r="S1049" s="13" t="str">
        <f>IF(N1049="","-",IFERROR(VLOOKUP(N1049,'[1]All Route Non-Bailment V76'!$A:$AF,32,0),VLOOKUP(N1049,'[1]TTVT AAT PxP Bailment EDC V76'!$A:$AC,29,0)))</f>
        <v>6W</v>
      </c>
      <c r="T1049" s="11" t="s">
        <v>48</v>
      </c>
      <c r="U1049" s="11" t="s">
        <v>195</v>
      </c>
      <c r="V1049" s="14" t="s">
        <v>196</v>
      </c>
      <c r="W1049" s="11" t="s">
        <v>197</v>
      </c>
      <c r="X1049" s="15" t="s">
        <v>604</v>
      </c>
      <c r="Y1049" s="15" t="s">
        <v>605</v>
      </c>
      <c r="Z1049" s="16" t="s">
        <v>3</v>
      </c>
      <c r="AA1049" s="16" t="s">
        <v>3</v>
      </c>
      <c r="AB1049" s="16" t="s">
        <v>3</v>
      </c>
      <c r="AC1049" s="16" t="s">
        <v>3</v>
      </c>
      <c r="AD1049" s="15" t="s">
        <v>3</v>
      </c>
      <c r="AE1049" s="15" t="s">
        <v>3</v>
      </c>
      <c r="AF1049" s="16" t="s">
        <v>3</v>
      </c>
      <c r="AG1049" s="16" t="s">
        <v>3</v>
      </c>
      <c r="AH1049" s="16" t="s">
        <v>3</v>
      </c>
      <c r="AI1049" s="16" t="s">
        <v>3</v>
      </c>
      <c r="AJ1049" s="15" t="s">
        <v>3</v>
      </c>
      <c r="AK1049" s="15" t="s">
        <v>3</v>
      </c>
      <c r="AL1049" s="16" t="s">
        <v>3</v>
      </c>
      <c r="AM1049" s="16" t="s">
        <v>3</v>
      </c>
      <c r="AN1049" s="16" t="s">
        <v>3</v>
      </c>
      <c r="AO1049" s="16" t="s">
        <v>3</v>
      </c>
      <c r="AP1049" s="16" t="s">
        <v>189</v>
      </c>
      <c r="AQ1049" s="16" t="s">
        <v>3</v>
      </c>
      <c r="AR1049" s="16" t="s">
        <v>3</v>
      </c>
      <c r="AS1049" s="16" t="s">
        <v>3</v>
      </c>
      <c r="AT1049" s="16" t="s">
        <v>3</v>
      </c>
      <c r="AU1049" s="11" t="s">
        <v>3</v>
      </c>
      <c r="AV1049" s="11" t="s">
        <v>3</v>
      </c>
      <c r="AW1049" s="11" t="s">
        <v>3</v>
      </c>
      <c r="AX1049" s="17" t="str">
        <f>VLOOKUP(G1049,'[1]JDA data'!$D:$E,2,0)</f>
        <v>TGA133</v>
      </c>
      <c r="AY1049" s="17" t="b">
        <f t="shared" si="76"/>
        <v>1</v>
      </c>
      <c r="AZ1049" s="17" t="str">
        <f t="shared" si="77"/>
        <v>SBA</v>
      </c>
    </row>
    <row r="1050" spans="1:52" s="18" customFormat="1" ht="16.5" customHeight="1" x14ac:dyDescent="0.35">
      <c r="A1050" s="8" t="str">
        <f>IF(N1050="","-",IFERROR(VLOOKUP(N1050,'[1]All Route Non-Bailment V76'!$A:$H,5,0),VLOOKUP(N1050,'[1]TTVT AAT PxP Bailment EDC V76'!$A:$H,5,0)))</f>
        <v>Non Bailment</v>
      </c>
      <c r="B1050" s="9" t="str">
        <f t="shared" si="75"/>
        <v>Completed</v>
      </c>
      <c r="C1050" s="10">
        <f t="shared" si="78"/>
        <v>1049</v>
      </c>
      <c r="D1050" s="11" t="s">
        <v>182</v>
      </c>
      <c r="E1050" s="12" t="s">
        <v>44</v>
      </c>
      <c r="F1050" s="11" t="s">
        <v>0</v>
      </c>
      <c r="G1050" s="11">
        <v>4416519</v>
      </c>
      <c r="H1050" s="13" t="str">
        <f>IF(N1050="","-",IFERROR(VLOOKUP(N1050,'[1]All Route Non-Bailment V76'!$A:$H,7,0),VLOOKUP(N1050,'[1]TTVT AAT PxP Bailment EDC V76'!$A:$H,7,0)))</f>
        <v>One way</v>
      </c>
      <c r="I1050" s="11" t="s">
        <v>45</v>
      </c>
      <c r="J1050" s="12">
        <f t="shared" si="74"/>
        <v>45272</v>
      </c>
      <c r="K1050" s="12">
        <v>45272</v>
      </c>
      <c r="L1050" s="12">
        <v>45272</v>
      </c>
      <c r="M1050" s="12" t="s">
        <v>3</v>
      </c>
      <c r="N1050" s="11" t="s">
        <v>400</v>
      </c>
      <c r="O1050" s="13" t="str">
        <f>IF(N1050="","-",IFERROR(VLOOKUP(N1050,'[1]All Route Non-Bailment V76'!$A:$H,6,0),VLOOKUP(N1050,'[1]TTVT AAT PxP Bailment EDC V76'!$A:$H,6,0)))</f>
        <v>6 - 10</v>
      </c>
      <c r="P1050" s="11">
        <v>1</v>
      </c>
      <c r="Q1050" s="11" t="s">
        <v>3</v>
      </c>
      <c r="R1050" s="11" t="s">
        <v>3</v>
      </c>
      <c r="S1050" s="13" t="str">
        <f>IF(N1050="","-",IFERROR(VLOOKUP(N1050,'[1]All Route Non-Bailment V76'!$A:$AF,32,0),VLOOKUP(N1050,'[1]TTVT AAT PxP Bailment EDC V76'!$A:$AC,29,0)))</f>
        <v>6W</v>
      </c>
      <c r="T1050" s="11" t="s">
        <v>48</v>
      </c>
      <c r="U1050" s="11" t="s">
        <v>201</v>
      </c>
      <c r="V1050" s="14" t="s">
        <v>202</v>
      </c>
      <c r="W1050" s="11" t="s">
        <v>203</v>
      </c>
      <c r="X1050" s="15" t="s">
        <v>326</v>
      </c>
      <c r="Y1050" s="15" t="s">
        <v>327</v>
      </c>
      <c r="Z1050" s="16" t="s">
        <v>3</v>
      </c>
      <c r="AA1050" s="16" t="s">
        <v>3</v>
      </c>
      <c r="AB1050" s="16" t="s">
        <v>3</v>
      </c>
      <c r="AC1050" s="16" t="s">
        <v>3</v>
      </c>
      <c r="AD1050" s="15" t="s">
        <v>3</v>
      </c>
      <c r="AE1050" s="15" t="s">
        <v>3</v>
      </c>
      <c r="AF1050" s="16" t="s">
        <v>3</v>
      </c>
      <c r="AG1050" s="16" t="s">
        <v>3</v>
      </c>
      <c r="AH1050" s="16" t="s">
        <v>3</v>
      </c>
      <c r="AI1050" s="16" t="s">
        <v>3</v>
      </c>
      <c r="AJ1050" s="15" t="s">
        <v>3</v>
      </c>
      <c r="AK1050" s="15" t="s">
        <v>3</v>
      </c>
      <c r="AL1050" s="16" t="s">
        <v>3</v>
      </c>
      <c r="AM1050" s="16" t="s">
        <v>3</v>
      </c>
      <c r="AN1050" s="16" t="s">
        <v>3</v>
      </c>
      <c r="AO1050" s="16" t="s">
        <v>3</v>
      </c>
      <c r="AP1050" s="16" t="s">
        <v>189</v>
      </c>
      <c r="AQ1050" s="16" t="s">
        <v>3</v>
      </c>
      <c r="AR1050" s="16" t="s">
        <v>3</v>
      </c>
      <c r="AS1050" s="16" t="s">
        <v>3</v>
      </c>
      <c r="AT1050" s="16" t="s">
        <v>3</v>
      </c>
      <c r="AU1050" s="11" t="s">
        <v>3</v>
      </c>
      <c r="AV1050" s="11" t="s">
        <v>3</v>
      </c>
      <c r="AW1050" s="11" t="s">
        <v>3</v>
      </c>
      <c r="AX1050" s="17" t="str">
        <f>VLOOKUP(G1050,'[1]JDA data'!$D:$E,2,0)</f>
        <v>TGA423</v>
      </c>
      <c r="AY1050" s="17" t="b">
        <f t="shared" si="76"/>
        <v>1</v>
      </c>
      <c r="AZ1050" s="17" t="str">
        <f t="shared" si="77"/>
        <v>PPGT</v>
      </c>
    </row>
    <row r="1051" spans="1:52" s="18" customFormat="1" ht="16.5" customHeight="1" x14ac:dyDescent="0.35">
      <c r="A1051" s="8" t="str">
        <f>IF(N1051="","-",IFERROR(VLOOKUP(N1051,'[1]All Route Non-Bailment V76'!$A:$H,5,0),VLOOKUP(N1051,'[1]TTVT AAT PxP Bailment EDC V76'!$A:$H,5,0)))</f>
        <v>Non Bailment</v>
      </c>
      <c r="B1051" s="9" t="str">
        <f t="shared" si="75"/>
        <v>Completed</v>
      </c>
      <c r="C1051" s="10">
        <f t="shared" si="78"/>
        <v>1050</v>
      </c>
      <c r="D1051" s="11" t="s">
        <v>190</v>
      </c>
      <c r="E1051" s="12" t="s">
        <v>44</v>
      </c>
      <c r="F1051" s="11" t="s">
        <v>0</v>
      </c>
      <c r="G1051" s="11">
        <v>4420443</v>
      </c>
      <c r="H1051" s="13" t="str">
        <f>IF(N1051="","-",IFERROR(VLOOKUP(N1051,'[1]All Route Non-Bailment V76'!$A:$H,7,0),VLOOKUP(N1051,'[1]TTVT AAT PxP Bailment EDC V76'!$A:$H,7,0)))</f>
        <v>One way</v>
      </c>
      <c r="I1051" s="11" t="s">
        <v>45</v>
      </c>
      <c r="J1051" s="12">
        <f t="shared" si="74"/>
        <v>45272</v>
      </c>
      <c r="K1051" s="12">
        <v>45272</v>
      </c>
      <c r="L1051" s="12">
        <v>45272</v>
      </c>
      <c r="M1051" s="12" t="s">
        <v>3</v>
      </c>
      <c r="N1051" s="11" t="s">
        <v>400</v>
      </c>
      <c r="O1051" s="13" t="str">
        <f>IF(N1051="","-",IFERROR(VLOOKUP(N1051,'[1]All Route Non-Bailment V76'!$A:$H,6,0),VLOOKUP(N1051,'[1]TTVT AAT PxP Bailment EDC V76'!$A:$H,6,0)))</f>
        <v>6 - 10</v>
      </c>
      <c r="P1051" s="11">
        <v>1</v>
      </c>
      <c r="Q1051" s="11" t="s">
        <v>3</v>
      </c>
      <c r="R1051" s="11" t="s">
        <v>3</v>
      </c>
      <c r="S1051" s="13" t="str">
        <f>IF(N1051="","-",IFERROR(VLOOKUP(N1051,'[1]All Route Non-Bailment V76'!$A:$AF,32,0),VLOOKUP(N1051,'[1]TTVT AAT PxP Bailment EDC V76'!$A:$AC,29,0)))</f>
        <v>6W</v>
      </c>
      <c r="T1051" s="11" t="s">
        <v>48</v>
      </c>
      <c r="U1051" s="11" t="s">
        <v>226</v>
      </c>
      <c r="V1051" s="14" t="s">
        <v>227</v>
      </c>
      <c r="W1051" s="11" t="s">
        <v>228</v>
      </c>
      <c r="X1051" s="15" t="s">
        <v>326</v>
      </c>
      <c r="Y1051" s="15" t="s">
        <v>327</v>
      </c>
      <c r="Z1051" s="16" t="s">
        <v>3</v>
      </c>
      <c r="AA1051" s="16" t="s">
        <v>3</v>
      </c>
      <c r="AB1051" s="16" t="s">
        <v>3</v>
      </c>
      <c r="AC1051" s="16" t="s">
        <v>3</v>
      </c>
      <c r="AD1051" s="15" t="s">
        <v>3</v>
      </c>
      <c r="AE1051" s="15" t="s">
        <v>3</v>
      </c>
      <c r="AF1051" s="16" t="s">
        <v>3</v>
      </c>
      <c r="AG1051" s="16" t="s">
        <v>3</v>
      </c>
      <c r="AH1051" s="16" t="s">
        <v>3</v>
      </c>
      <c r="AI1051" s="16" t="s">
        <v>3</v>
      </c>
      <c r="AJ1051" s="15" t="s">
        <v>3</v>
      </c>
      <c r="AK1051" s="15" t="s">
        <v>3</v>
      </c>
      <c r="AL1051" s="16" t="s">
        <v>3</v>
      </c>
      <c r="AM1051" s="16" t="s">
        <v>3</v>
      </c>
      <c r="AN1051" s="16" t="s">
        <v>3</v>
      </c>
      <c r="AO1051" s="16" t="s">
        <v>3</v>
      </c>
      <c r="AP1051" s="16" t="s">
        <v>189</v>
      </c>
      <c r="AQ1051" s="16" t="s">
        <v>3</v>
      </c>
      <c r="AR1051" s="16" t="s">
        <v>3</v>
      </c>
      <c r="AS1051" s="16" t="s">
        <v>3</v>
      </c>
      <c r="AT1051" s="16" t="s">
        <v>3</v>
      </c>
      <c r="AU1051" s="11" t="s">
        <v>3</v>
      </c>
      <c r="AV1051" s="11" t="s">
        <v>3</v>
      </c>
      <c r="AW1051" s="11" t="s">
        <v>3</v>
      </c>
      <c r="AX1051" s="17" t="str">
        <f>VLOOKUP(G1051,'[1]JDA data'!$D:$E,2,0)</f>
        <v>TGA423</v>
      </c>
      <c r="AY1051" s="17" t="b">
        <f t="shared" si="76"/>
        <v>1</v>
      </c>
      <c r="AZ1051" s="17" t="str">
        <f t="shared" si="77"/>
        <v>SPL</v>
      </c>
    </row>
    <row r="1052" spans="1:52" s="18" customFormat="1" ht="16.5" customHeight="1" x14ac:dyDescent="0.35">
      <c r="A1052" s="8" t="str">
        <f>IF(N1052="","-",IFERROR(VLOOKUP(N1052,'[1]All Route Non-Bailment V76'!$A:$H,5,0),VLOOKUP(N1052,'[1]TTVT AAT PxP Bailment EDC V76'!$A:$H,5,0)))</f>
        <v>Non Bailment</v>
      </c>
      <c r="B1052" s="9" t="str">
        <f t="shared" si="75"/>
        <v>Completed</v>
      </c>
      <c r="C1052" s="10">
        <f t="shared" si="78"/>
        <v>1051</v>
      </c>
      <c r="D1052" s="11" t="s">
        <v>194</v>
      </c>
      <c r="E1052" s="12" t="s">
        <v>44</v>
      </c>
      <c r="F1052" s="11" t="s">
        <v>0</v>
      </c>
      <c r="G1052" s="11">
        <v>4420444</v>
      </c>
      <c r="H1052" s="13" t="str">
        <f>IF(N1052="","-",IFERROR(VLOOKUP(N1052,'[1]All Route Non-Bailment V76'!$A:$H,7,0),VLOOKUP(N1052,'[1]TTVT AAT PxP Bailment EDC V76'!$A:$H,7,0)))</f>
        <v>One way</v>
      </c>
      <c r="I1052" s="11" t="s">
        <v>45</v>
      </c>
      <c r="J1052" s="12">
        <f t="shared" si="74"/>
        <v>45272</v>
      </c>
      <c r="K1052" s="12">
        <v>45272</v>
      </c>
      <c r="L1052" s="12">
        <v>45272</v>
      </c>
      <c r="M1052" s="12" t="s">
        <v>3</v>
      </c>
      <c r="N1052" s="11" t="s">
        <v>400</v>
      </c>
      <c r="O1052" s="13" t="str">
        <f>IF(N1052="","-",IFERROR(VLOOKUP(N1052,'[1]All Route Non-Bailment V76'!$A:$H,6,0),VLOOKUP(N1052,'[1]TTVT AAT PxP Bailment EDC V76'!$A:$H,6,0)))</f>
        <v>6 - 10</v>
      </c>
      <c r="P1052" s="11">
        <v>1</v>
      </c>
      <c r="Q1052" s="11" t="s">
        <v>3</v>
      </c>
      <c r="R1052" s="11" t="s">
        <v>3</v>
      </c>
      <c r="S1052" s="13" t="str">
        <f>IF(N1052="","-",IFERROR(VLOOKUP(N1052,'[1]All Route Non-Bailment V76'!$A:$AF,32,0),VLOOKUP(N1052,'[1]TTVT AAT PxP Bailment EDC V76'!$A:$AC,29,0)))</f>
        <v>6W</v>
      </c>
      <c r="T1052" s="11" t="s">
        <v>48</v>
      </c>
      <c r="U1052" s="11" t="s">
        <v>220</v>
      </c>
      <c r="V1052" s="14" t="s">
        <v>221</v>
      </c>
      <c r="W1052" s="11" t="s">
        <v>222</v>
      </c>
      <c r="X1052" s="15" t="s">
        <v>326</v>
      </c>
      <c r="Y1052" s="15" t="s">
        <v>327</v>
      </c>
      <c r="Z1052" s="16" t="s">
        <v>3</v>
      </c>
      <c r="AA1052" s="16" t="s">
        <v>3</v>
      </c>
      <c r="AB1052" s="16" t="s">
        <v>3</v>
      </c>
      <c r="AC1052" s="16" t="s">
        <v>3</v>
      </c>
      <c r="AD1052" s="15" t="s">
        <v>3</v>
      </c>
      <c r="AE1052" s="15" t="s">
        <v>3</v>
      </c>
      <c r="AF1052" s="16" t="s">
        <v>3</v>
      </c>
      <c r="AG1052" s="16" t="s">
        <v>3</v>
      </c>
      <c r="AH1052" s="16" t="s">
        <v>3</v>
      </c>
      <c r="AI1052" s="16" t="s">
        <v>3</v>
      </c>
      <c r="AJ1052" s="15" t="s">
        <v>3</v>
      </c>
      <c r="AK1052" s="15" t="s">
        <v>3</v>
      </c>
      <c r="AL1052" s="16" t="s">
        <v>3</v>
      </c>
      <c r="AM1052" s="16" t="s">
        <v>3</v>
      </c>
      <c r="AN1052" s="16" t="s">
        <v>3</v>
      </c>
      <c r="AO1052" s="16" t="s">
        <v>3</v>
      </c>
      <c r="AP1052" s="16" t="s">
        <v>189</v>
      </c>
      <c r="AQ1052" s="16" t="s">
        <v>3</v>
      </c>
      <c r="AR1052" s="16" t="s">
        <v>3</v>
      </c>
      <c r="AS1052" s="16" t="s">
        <v>3</v>
      </c>
      <c r="AT1052" s="16" t="s">
        <v>3</v>
      </c>
      <c r="AU1052" s="11" t="s">
        <v>3</v>
      </c>
      <c r="AV1052" s="11" t="s">
        <v>3</v>
      </c>
      <c r="AW1052" s="11" t="s">
        <v>3</v>
      </c>
      <c r="AX1052" s="17" t="str">
        <f>VLOOKUP(G1052,'[1]JDA data'!$D:$E,2,0)</f>
        <v>TGA423</v>
      </c>
      <c r="AY1052" s="17" t="b">
        <f t="shared" si="76"/>
        <v>1</v>
      </c>
      <c r="AZ1052" s="17" t="str">
        <f t="shared" si="77"/>
        <v>SBA</v>
      </c>
    </row>
    <row r="1053" spans="1:52" s="18" customFormat="1" ht="16.5" customHeight="1" x14ac:dyDescent="0.35">
      <c r="A1053" s="8" t="str">
        <f>IF(N1053="","-",IFERROR(VLOOKUP(N1053,'[1]All Route Non-Bailment V76'!$A:$H,5,0),VLOOKUP(N1053,'[1]TTVT AAT PxP Bailment EDC V76'!$A:$H,5,0)))</f>
        <v>Non Bailment</v>
      </c>
      <c r="B1053" s="9" t="str">
        <f t="shared" si="75"/>
        <v>Completed</v>
      </c>
      <c r="C1053" s="10">
        <f t="shared" si="78"/>
        <v>1052</v>
      </c>
      <c r="D1053" s="11" t="s">
        <v>229</v>
      </c>
      <c r="E1053" s="12" t="s">
        <v>44</v>
      </c>
      <c r="F1053" s="11" t="s">
        <v>0</v>
      </c>
      <c r="G1053" s="11">
        <v>4420445</v>
      </c>
      <c r="H1053" s="13" t="str">
        <f>IF(N1053="","-",IFERROR(VLOOKUP(N1053,'[1]All Route Non-Bailment V76'!$A:$H,7,0),VLOOKUP(N1053,'[1]TTVT AAT PxP Bailment EDC V76'!$A:$H,7,0)))</f>
        <v>One way</v>
      </c>
      <c r="I1053" s="11" t="s">
        <v>45</v>
      </c>
      <c r="J1053" s="12">
        <f t="shared" si="74"/>
        <v>45272</v>
      </c>
      <c r="K1053" s="12">
        <v>45272</v>
      </c>
      <c r="L1053" s="12">
        <v>45272</v>
      </c>
      <c r="M1053" s="12" t="s">
        <v>3</v>
      </c>
      <c r="N1053" s="11" t="s">
        <v>400</v>
      </c>
      <c r="O1053" s="13" t="str">
        <f>IF(N1053="","-",IFERROR(VLOOKUP(N1053,'[1]All Route Non-Bailment V76'!$A:$H,6,0),VLOOKUP(N1053,'[1]TTVT AAT PxP Bailment EDC V76'!$A:$H,6,0)))</f>
        <v>6 - 10</v>
      </c>
      <c r="P1053" s="11">
        <v>1</v>
      </c>
      <c r="Q1053" s="11" t="s">
        <v>3</v>
      </c>
      <c r="R1053" s="11" t="s">
        <v>3</v>
      </c>
      <c r="S1053" s="13" t="str">
        <f>IF(N1053="","-",IFERROR(VLOOKUP(N1053,'[1]All Route Non-Bailment V76'!$A:$AF,32,0),VLOOKUP(N1053,'[1]TTVT AAT PxP Bailment EDC V76'!$A:$AC,29,0)))</f>
        <v>6W</v>
      </c>
      <c r="T1053" s="11" t="s">
        <v>48</v>
      </c>
      <c r="U1053" s="11" t="s">
        <v>230</v>
      </c>
      <c r="V1053" s="14" t="s">
        <v>231</v>
      </c>
      <c r="W1053" s="11" t="s">
        <v>232</v>
      </c>
      <c r="X1053" s="15" t="s">
        <v>326</v>
      </c>
      <c r="Y1053" s="15" t="s">
        <v>327</v>
      </c>
      <c r="Z1053" s="16" t="s">
        <v>3</v>
      </c>
      <c r="AA1053" s="16" t="s">
        <v>3</v>
      </c>
      <c r="AB1053" s="16" t="s">
        <v>3</v>
      </c>
      <c r="AC1053" s="16" t="s">
        <v>3</v>
      </c>
      <c r="AD1053" s="15" t="s">
        <v>3</v>
      </c>
      <c r="AE1053" s="15" t="s">
        <v>3</v>
      </c>
      <c r="AF1053" s="16" t="s">
        <v>3</v>
      </c>
      <c r="AG1053" s="16" t="s">
        <v>3</v>
      </c>
      <c r="AH1053" s="16" t="s">
        <v>3</v>
      </c>
      <c r="AI1053" s="16" t="s">
        <v>3</v>
      </c>
      <c r="AJ1053" s="15" t="s">
        <v>3</v>
      </c>
      <c r="AK1053" s="15" t="s">
        <v>3</v>
      </c>
      <c r="AL1053" s="16" t="s">
        <v>3</v>
      </c>
      <c r="AM1053" s="16" t="s">
        <v>3</v>
      </c>
      <c r="AN1053" s="16" t="s">
        <v>3</v>
      </c>
      <c r="AO1053" s="16" t="s">
        <v>3</v>
      </c>
      <c r="AP1053" s="16" t="s">
        <v>189</v>
      </c>
      <c r="AQ1053" s="16" t="s">
        <v>3</v>
      </c>
      <c r="AR1053" s="16" t="s">
        <v>3</v>
      </c>
      <c r="AS1053" s="16" t="s">
        <v>3</v>
      </c>
      <c r="AT1053" s="16" t="s">
        <v>3</v>
      </c>
      <c r="AU1053" s="11" t="s">
        <v>3</v>
      </c>
      <c r="AV1053" s="11" t="s">
        <v>3</v>
      </c>
      <c r="AW1053" s="11" t="s">
        <v>3</v>
      </c>
      <c r="AX1053" s="17" t="str">
        <f>VLOOKUP(G1053,'[1]JDA data'!$D:$E,2,0)</f>
        <v>TGA423</v>
      </c>
      <c r="AY1053" s="17" t="b">
        <f t="shared" si="76"/>
        <v>1</v>
      </c>
      <c r="AZ1053" s="17" t="str">
        <f t="shared" si="77"/>
        <v>RRCS</v>
      </c>
    </row>
    <row r="1054" spans="1:52" s="18" customFormat="1" ht="16.5" customHeight="1" x14ac:dyDescent="0.35">
      <c r="A1054" s="8" t="str">
        <f>IF(N1054="","-",IFERROR(VLOOKUP(N1054,'[1]All Route Non-Bailment V76'!$A:$H,5,0),VLOOKUP(N1054,'[1]TTVT AAT PxP Bailment EDC V76'!$A:$H,5,0)))</f>
        <v>Non Bailment</v>
      </c>
      <c r="B1054" s="9" t="str">
        <f t="shared" si="75"/>
        <v>Completed</v>
      </c>
      <c r="C1054" s="10">
        <f t="shared" si="78"/>
        <v>1053</v>
      </c>
      <c r="D1054" s="11" t="s">
        <v>182</v>
      </c>
      <c r="E1054" s="12" t="s">
        <v>44</v>
      </c>
      <c r="F1054" s="11" t="s">
        <v>0</v>
      </c>
      <c r="G1054" s="11">
        <v>4420466</v>
      </c>
      <c r="H1054" s="13" t="str">
        <f>IF(N1054="","-",IFERROR(VLOOKUP(N1054,'[1]All Route Non-Bailment V76'!$A:$H,7,0),VLOOKUP(N1054,'[1]TTVT AAT PxP Bailment EDC V76'!$A:$H,7,0)))</f>
        <v>One way</v>
      </c>
      <c r="I1054" s="11" t="s">
        <v>45</v>
      </c>
      <c r="J1054" s="12">
        <f t="shared" si="74"/>
        <v>45272</v>
      </c>
      <c r="K1054" s="12">
        <v>45272</v>
      </c>
      <c r="L1054" s="12">
        <v>45272</v>
      </c>
      <c r="M1054" s="12" t="s">
        <v>3</v>
      </c>
      <c r="N1054" s="11" t="s">
        <v>418</v>
      </c>
      <c r="O1054" s="13" t="str">
        <f>IF(N1054="","-",IFERROR(VLOOKUP(N1054,'[1]All Route Non-Bailment V76'!$A:$H,6,0),VLOOKUP(N1054,'[1]TTVT AAT PxP Bailment EDC V76'!$A:$H,6,0)))</f>
        <v>11 - 20</v>
      </c>
      <c r="P1054" s="11">
        <v>1</v>
      </c>
      <c r="Q1054" s="11" t="s">
        <v>3</v>
      </c>
      <c r="R1054" s="11" t="s">
        <v>3</v>
      </c>
      <c r="S1054" s="13" t="str">
        <f>IF(N1054="","-",IFERROR(VLOOKUP(N1054,'[1]All Route Non-Bailment V76'!$A:$AF,32,0),VLOOKUP(N1054,'[1]TTVT AAT PxP Bailment EDC V76'!$A:$AC,29,0)))</f>
        <v>6W</v>
      </c>
      <c r="T1054" s="11" t="s">
        <v>48</v>
      </c>
      <c r="U1054" s="11" t="s">
        <v>201</v>
      </c>
      <c r="V1054" s="14" t="s">
        <v>202</v>
      </c>
      <c r="W1054" s="11" t="s">
        <v>203</v>
      </c>
      <c r="X1054" s="15" t="s">
        <v>332</v>
      </c>
      <c r="Y1054" s="15" t="s">
        <v>333</v>
      </c>
      <c r="Z1054" s="16" t="s">
        <v>3</v>
      </c>
      <c r="AA1054" s="16" t="s">
        <v>3</v>
      </c>
      <c r="AB1054" s="16" t="s">
        <v>3</v>
      </c>
      <c r="AC1054" s="16" t="s">
        <v>3</v>
      </c>
      <c r="AD1054" s="15" t="s">
        <v>3</v>
      </c>
      <c r="AE1054" s="15" t="s">
        <v>3</v>
      </c>
      <c r="AF1054" s="16" t="s">
        <v>3</v>
      </c>
      <c r="AG1054" s="16" t="s">
        <v>3</v>
      </c>
      <c r="AH1054" s="16" t="s">
        <v>3</v>
      </c>
      <c r="AI1054" s="16" t="s">
        <v>3</v>
      </c>
      <c r="AJ1054" s="15" t="s">
        <v>3</v>
      </c>
      <c r="AK1054" s="15" t="s">
        <v>3</v>
      </c>
      <c r="AL1054" s="16" t="s">
        <v>3</v>
      </c>
      <c r="AM1054" s="16" t="s">
        <v>3</v>
      </c>
      <c r="AN1054" s="16" t="s">
        <v>3</v>
      </c>
      <c r="AO1054" s="16" t="s">
        <v>3</v>
      </c>
      <c r="AP1054" s="16" t="s">
        <v>189</v>
      </c>
      <c r="AQ1054" s="16" t="s">
        <v>3</v>
      </c>
      <c r="AR1054" s="16" t="s">
        <v>3</v>
      </c>
      <c r="AS1054" s="16" t="s">
        <v>3</v>
      </c>
      <c r="AT1054" s="16" t="s">
        <v>3</v>
      </c>
      <c r="AU1054" s="11" t="s">
        <v>3</v>
      </c>
      <c r="AV1054" s="11" t="s">
        <v>3</v>
      </c>
      <c r="AW1054" s="11" t="s">
        <v>3</v>
      </c>
      <c r="AX1054" s="17" t="str">
        <f>VLOOKUP(G1054,'[1]JDA data'!$D:$E,2,0)</f>
        <v>TGA170</v>
      </c>
      <c r="AY1054" s="17" t="b">
        <f t="shared" si="76"/>
        <v>1</v>
      </c>
      <c r="AZ1054" s="17" t="str">
        <f t="shared" si="77"/>
        <v>PPGT</v>
      </c>
    </row>
    <row r="1055" spans="1:52" s="18" customFormat="1" ht="16.5" customHeight="1" x14ac:dyDescent="0.35">
      <c r="A1055" s="8" t="str">
        <f>IF(N1055="","-",IFERROR(VLOOKUP(N1055,'[1]All Route Non-Bailment V76'!$A:$H,5,0),VLOOKUP(N1055,'[1]TTVT AAT PxP Bailment EDC V76'!$A:$H,5,0)))</f>
        <v>Non Bailment</v>
      </c>
      <c r="B1055" s="9" t="str">
        <f t="shared" si="75"/>
        <v>Completed</v>
      </c>
      <c r="C1055" s="10">
        <f t="shared" si="78"/>
        <v>1054</v>
      </c>
      <c r="D1055" s="11" t="s">
        <v>190</v>
      </c>
      <c r="E1055" s="12" t="s">
        <v>44</v>
      </c>
      <c r="F1055" s="11" t="s">
        <v>0</v>
      </c>
      <c r="G1055" s="11">
        <v>4420469</v>
      </c>
      <c r="H1055" s="13" t="str">
        <f>IF(N1055="","-",IFERROR(VLOOKUP(N1055,'[1]All Route Non-Bailment V76'!$A:$H,7,0),VLOOKUP(N1055,'[1]TTVT AAT PxP Bailment EDC V76'!$A:$H,7,0)))</f>
        <v>One way</v>
      </c>
      <c r="I1055" s="11" t="s">
        <v>45</v>
      </c>
      <c r="J1055" s="12">
        <f t="shared" ref="J1055:J1118" si="79">K1055</f>
        <v>45272</v>
      </c>
      <c r="K1055" s="12">
        <v>45272</v>
      </c>
      <c r="L1055" s="12">
        <v>45272</v>
      </c>
      <c r="M1055" s="12" t="s">
        <v>3</v>
      </c>
      <c r="N1055" s="11" t="s">
        <v>418</v>
      </c>
      <c r="O1055" s="13" t="str">
        <f>IF(N1055="","-",IFERROR(VLOOKUP(N1055,'[1]All Route Non-Bailment V76'!$A:$H,6,0),VLOOKUP(N1055,'[1]TTVT AAT PxP Bailment EDC V76'!$A:$H,6,0)))</f>
        <v>11 - 20</v>
      </c>
      <c r="P1055" s="11">
        <v>1</v>
      </c>
      <c r="Q1055" s="11" t="s">
        <v>3</v>
      </c>
      <c r="R1055" s="11" t="s">
        <v>3</v>
      </c>
      <c r="S1055" s="13" t="str">
        <f>IF(N1055="","-",IFERROR(VLOOKUP(N1055,'[1]All Route Non-Bailment V76'!$A:$AF,32,0),VLOOKUP(N1055,'[1]TTVT AAT PxP Bailment EDC V76'!$A:$AC,29,0)))</f>
        <v>6W</v>
      </c>
      <c r="T1055" s="11" t="s">
        <v>48</v>
      </c>
      <c r="U1055" s="11" t="s">
        <v>236</v>
      </c>
      <c r="V1055" s="14" t="s">
        <v>237</v>
      </c>
      <c r="W1055" s="11" t="s">
        <v>238</v>
      </c>
      <c r="X1055" s="15" t="s">
        <v>332</v>
      </c>
      <c r="Y1055" s="15" t="s">
        <v>333</v>
      </c>
      <c r="Z1055" s="16" t="s">
        <v>3</v>
      </c>
      <c r="AA1055" s="16" t="s">
        <v>3</v>
      </c>
      <c r="AB1055" s="16" t="s">
        <v>3</v>
      </c>
      <c r="AC1055" s="16" t="s">
        <v>3</v>
      </c>
      <c r="AD1055" s="15" t="s">
        <v>3</v>
      </c>
      <c r="AE1055" s="15" t="s">
        <v>3</v>
      </c>
      <c r="AF1055" s="16" t="s">
        <v>3</v>
      </c>
      <c r="AG1055" s="16" t="s">
        <v>3</v>
      </c>
      <c r="AH1055" s="16" t="s">
        <v>3</v>
      </c>
      <c r="AI1055" s="16" t="s">
        <v>3</v>
      </c>
      <c r="AJ1055" s="15" t="s">
        <v>3</v>
      </c>
      <c r="AK1055" s="15" t="s">
        <v>3</v>
      </c>
      <c r="AL1055" s="16" t="s">
        <v>3</v>
      </c>
      <c r="AM1055" s="16" t="s">
        <v>3</v>
      </c>
      <c r="AN1055" s="16" t="s">
        <v>3</v>
      </c>
      <c r="AO1055" s="16" t="s">
        <v>3</v>
      </c>
      <c r="AP1055" s="16" t="s">
        <v>189</v>
      </c>
      <c r="AQ1055" s="16" t="s">
        <v>3</v>
      </c>
      <c r="AR1055" s="16" t="s">
        <v>3</v>
      </c>
      <c r="AS1055" s="16" t="s">
        <v>3</v>
      </c>
      <c r="AT1055" s="16" t="s">
        <v>3</v>
      </c>
      <c r="AU1055" s="11" t="s">
        <v>3</v>
      </c>
      <c r="AV1055" s="11" t="s">
        <v>3</v>
      </c>
      <c r="AW1055" s="11" t="s">
        <v>3</v>
      </c>
      <c r="AX1055" s="17" t="str">
        <f>VLOOKUP(G1055,'[1]JDA data'!$D:$E,2,0)</f>
        <v>TGA170</v>
      </c>
      <c r="AY1055" s="17" t="b">
        <f t="shared" si="76"/>
        <v>1</v>
      </c>
      <c r="AZ1055" s="17" t="str">
        <f t="shared" si="77"/>
        <v>SPL</v>
      </c>
    </row>
    <row r="1056" spans="1:52" s="18" customFormat="1" ht="16.5" customHeight="1" x14ac:dyDescent="0.35">
      <c r="A1056" s="8" t="str">
        <f>IF(N1056="","-",IFERROR(VLOOKUP(N1056,'[1]All Route Non-Bailment V76'!$A:$H,5,0),VLOOKUP(N1056,'[1]TTVT AAT PxP Bailment EDC V76'!$A:$H,5,0)))</f>
        <v>Non Bailment</v>
      </c>
      <c r="B1056" s="9" t="str">
        <f t="shared" si="75"/>
        <v>Completed</v>
      </c>
      <c r="C1056" s="10">
        <f t="shared" si="78"/>
        <v>1055</v>
      </c>
      <c r="D1056" s="11" t="s">
        <v>182</v>
      </c>
      <c r="E1056" s="12" t="s">
        <v>44</v>
      </c>
      <c r="F1056" s="11" t="s">
        <v>0</v>
      </c>
      <c r="G1056" s="11">
        <v>4420471</v>
      </c>
      <c r="H1056" s="13" t="str">
        <f>IF(N1056="","-",IFERROR(VLOOKUP(N1056,'[1]All Route Non-Bailment V76'!$A:$H,7,0),VLOOKUP(N1056,'[1]TTVT AAT PxP Bailment EDC V76'!$A:$H,7,0)))</f>
        <v>One way</v>
      </c>
      <c r="I1056" s="11" t="s">
        <v>45</v>
      </c>
      <c r="J1056" s="12">
        <f t="shared" si="79"/>
        <v>45272</v>
      </c>
      <c r="K1056" s="12">
        <v>45272</v>
      </c>
      <c r="L1056" s="12">
        <v>45272</v>
      </c>
      <c r="M1056" s="12" t="s">
        <v>3</v>
      </c>
      <c r="N1056" s="11" t="s">
        <v>418</v>
      </c>
      <c r="O1056" s="13" t="str">
        <f>IF(N1056="","-",IFERROR(VLOOKUP(N1056,'[1]All Route Non-Bailment V76'!$A:$H,6,0),VLOOKUP(N1056,'[1]TTVT AAT PxP Bailment EDC V76'!$A:$H,6,0)))</f>
        <v>11 - 20</v>
      </c>
      <c r="P1056" s="11">
        <v>1</v>
      </c>
      <c r="Q1056" s="11" t="s">
        <v>3</v>
      </c>
      <c r="R1056" s="11" t="s">
        <v>3</v>
      </c>
      <c r="S1056" s="13" t="str">
        <f>IF(N1056="","-",IFERROR(VLOOKUP(N1056,'[1]All Route Non-Bailment V76'!$A:$AF,32,0),VLOOKUP(N1056,'[1]TTVT AAT PxP Bailment EDC V76'!$A:$AC,29,0)))</f>
        <v>6W</v>
      </c>
      <c r="T1056" s="11" t="s">
        <v>48</v>
      </c>
      <c r="U1056" s="11" t="s">
        <v>239</v>
      </c>
      <c r="V1056" s="14" t="s">
        <v>240</v>
      </c>
      <c r="W1056" s="11" t="s">
        <v>241</v>
      </c>
      <c r="X1056" s="15" t="s">
        <v>332</v>
      </c>
      <c r="Y1056" s="15" t="s">
        <v>333</v>
      </c>
      <c r="Z1056" s="16" t="s">
        <v>3</v>
      </c>
      <c r="AA1056" s="16" t="s">
        <v>3</v>
      </c>
      <c r="AB1056" s="16" t="s">
        <v>3</v>
      </c>
      <c r="AC1056" s="16" t="s">
        <v>3</v>
      </c>
      <c r="AD1056" s="15" t="s">
        <v>3</v>
      </c>
      <c r="AE1056" s="15" t="s">
        <v>3</v>
      </c>
      <c r="AF1056" s="16" t="s">
        <v>3</v>
      </c>
      <c r="AG1056" s="16" t="s">
        <v>3</v>
      </c>
      <c r="AH1056" s="16" t="s">
        <v>3</v>
      </c>
      <c r="AI1056" s="16" t="s">
        <v>3</v>
      </c>
      <c r="AJ1056" s="15" t="s">
        <v>3</v>
      </c>
      <c r="AK1056" s="15" t="s">
        <v>3</v>
      </c>
      <c r="AL1056" s="16" t="s">
        <v>3</v>
      </c>
      <c r="AM1056" s="16" t="s">
        <v>3</v>
      </c>
      <c r="AN1056" s="16" t="s">
        <v>3</v>
      </c>
      <c r="AO1056" s="16" t="s">
        <v>3</v>
      </c>
      <c r="AP1056" s="16" t="s">
        <v>189</v>
      </c>
      <c r="AQ1056" s="16" t="s">
        <v>3</v>
      </c>
      <c r="AR1056" s="16" t="s">
        <v>3</v>
      </c>
      <c r="AS1056" s="16" t="s">
        <v>3</v>
      </c>
      <c r="AT1056" s="16" t="s">
        <v>3</v>
      </c>
      <c r="AU1056" s="11" t="s">
        <v>3</v>
      </c>
      <c r="AV1056" s="11" t="s">
        <v>3</v>
      </c>
      <c r="AW1056" s="11" t="s">
        <v>3</v>
      </c>
      <c r="AX1056" s="17" t="str">
        <f>VLOOKUP(G1056,'[1]JDA data'!$D:$E,2,0)</f>
        <v>TGA170</v>
      </c>
      <c r="AY1056" s="17" t="b">
        <f t="shared" si="76"/>
        <v>1</v>
      </c>
      <c r="AZ1056" s="17" t="str">
        <f t="shared" si="77"/>
        <v>PPGT</v>
      </c>
    </row>
    <row r="1057" spans="1:52" s="18" customFormat="1" ht="16.5" customHeight="1" x14ac:dyDescent="0.35">
      <c r="A1057" s="8" t="str">
        <f>IF(N1057="","-",IFERROR(VLOOKUP(N1057,'[1]All Route Non-Bailment V76'!$A:$H,5,0),VLOOKUP(N1057,'[1]TTVT AAT PxP Bailment EDC V76'!$A:$H,5,0)))</f>
        <v>Non Bailment</v>
      </c>
      <c r="B1057" s="9" t="str">
        <f t="shared" si="75"/>
        <v>Completed</v>
      </c>
      <c r="C1057" s="10">
        <f t="shared" si="78"/>
        <v>1056</v>
      </c>
      <c r="D1057" s="11" t="s">
        <v>190</v>
      </c>
      <c r="E1057" s="12" t="s">
        <v>44</v>
      </c>
      <c r="F1057" s="11" t="s">
        <v>0</v>
      </c>
      <c r="G1057" s="11">
        <v>4420472</v>
      </c>
      <c r="H1057" s="13" t="str">
        <f>IF(N1057="","-",IFERROR(VLOOKUP(N1057,'[1]All Route Non-Bailment V76'!$A:$H,7,0),VLOOKUP(N1057,'[1]TTVT AAT PxP Bailment EDC V76'!$A:$H,7,0)))</f>
        <v>One way</v>
      </c>
      <c r="I1057" s="11" t="s">
        <v>45</v>
      </c>
      <c r="J1057" s="12">
        <f t="shared" si="79"/>
        <v>45272</v>
      </c>
      <c r="K1057" s="12">
        <v>45272</v>
      </c>
      <c r="L1057" s="12">
        <v>45272</v>
      </c>
      <c r="M1057" s="12" t="s">
        <v>3</v>
      </c>
      <c r="N1057" s="11" t="s">
        <v>418</v>
      </c>
      <c r="O1057" s="13" t="str">
        <f>IF(N1057="","-",IFERROR(VLOOKUP(N1057,'[1]All Route Non-Bailment V76'!$A:$H,6,0),VLOOKUP(N1057,'[1]TTVT AAT PxP Bailment EDC V76'!$A:$H,6,0)))</f>
        <v>11 - 20</v>
      </c>
      <c r="P1057" s="11">
        <v>1</v>
      </c>
      <c r="Q1057" s="11" t="s">
        <v>3</v>
      </c>
      <c r="R1057" s="11" t="s">
        <v>3</v>
      </c>
      <c r="S1057" s="13" t="str">
        <f>IF(N1057="","-",IFERROR(VLOOKUP(N1057,'[1]All Route Non-Bailment V76'!$A:$AF,32,0),VLOOKUP(N1057,'[1]TTVT AAT PxP Bailment EDC V76'!$A:$AC,29,0)))</f>
        <v>6W</v>
      </c>
      <c r="T1057" s="11" t="s">
        <v>48</v>
      </c>
      <c r="U1057" s="11" t="s">
        <v>217</v>
      </c>
      <c r="V1057" s="14" t="s">
        <v>218</v>
      </c>
      <c r="W1057" s="11" t="s">
        <v>219</v>
      </c>
      <c r="X1057" s="15" t="s">
        <v>332</v>
      </c>
      <c r="Y1057" s="15" t="s">
        <v>333</v>
      </c>
      <c r="Z1057" s="16" t="s">
        <v>3</v>
      </c>
      <c r="AA1057" s="16" t="s">
        <v>3</v>
      </c>
      <c r="AB1057" s="16" t="s">
        <v>3</v>
      </c>
      <c r="AC1057" s="16" t="s">
        <v>3</v>
      </c>
      <c r="AD1057" s="15" t="s">
        <v>3</v>
      </c>
      <c r="AE1057" s="15" t="s">
        <v>3</v>
      </c>
      <c r="AF1057" s="16" t="s">
        <v>3</v>
      </c>
      <c r="AG1057" s="16" t="s">
        <v>3</v>
      </c>
      <c r="AH1057" s="16" t="s">
        <v>3</v>
      </c>
      <c r="AI1057" s="16" t="s">
        <v>3</v>
      </c>
      <c r="AJ1057" s="15" t="s">
        <v>3</v>
      </c>
      <c r="AK1057" s="15" t="s">
        <v>3</v>
      </c>
      <c r="AL1057" s="16" t="s">
        <v>3</v>
      </c>
      <c r="AM1057" s="16" t="s">
        <v>3</v>
      </c>
      <c r="AN1057" s="16" t="s">
        <v>3</v>
      </c>
      <c r="AO1057" s="16" t="s">
        <v>3</v>
      </c>
      <c r="AP1057" s="16" t="s">
        <v>189</v>
      </c>
      <c r="AQ1057" s="16" t="s">
        <v>3</v>
      </c>
      <c r="AR1057" s="16" t="s">
        <v>3</v>
      </c>
      <c r="AS1057" s="16" t="s">
        <v>3</v>
      </c>
      <c r="AT1057" s="16" t="s">
        <v>3</v>
      </c>
      <c r="AU1057" s="11" t="s">
        <v>3</v>
      </c>
      <c r="AV1057" s="11" t="s">
        <v>3</v>
      </c>
      <c r="AW1057" s="11" t="s">
        <v>3</v>
      </c>
      <c r="AX1057" s="17" t="str">
        <f>VLOOKUP(G1057,'[1]JDA data'!$D:$E,2,0)</f>
        <v>TGA170</v>
      </c>
      <c r="AY1057" s="17" t="b">
        <f t="shared" si="76"/>
        <v>1</v>
      </c>
      <c r="AZ1057" s="17" t="str">
        <f t="shared" si="77"/>
        <v>SPL</v>
      </c>
    </row>
    <row r="1058" spans="1:52" s="18" customFormat="1" ht="16.5" customHeight="1" x14ac:dyDescent="0.35">
      <c r="A1058" s="8" t="str">
        <f>IF(N1058="","-",IFERROR(VLOOKUP(N1058,'[1]All Route Non-Bailment V76'!$A:$H,5,0),VLOOKUP(N1058,'[1]TTVT AAT PxP Bailment EDC V76'!$A:$H,5,0)))</f>
        <v>Non Bailment</v>
      </c>
      <c r="B1058" s="9" t="str">
        <f t="shared" si="75"/>
        <v>Completed</v>
      </c>
      <c r="C1058" s="10">
        <f t="shared" si="78"/>
        <v>1057</v>
      </c>
      <c r="D1058" s="11" t="s">
        <v>190</v>
      </c>
      <c r="E1058" s="12" t="s">
        <v>44</v>
      </c>
      <c r="F1058" s="11" t="s">
        <v>0</v>
      </c>
      <c r="G1058" s="11">
        <v>4420493</v>
      </c>
      <c r="H1058" s="13" t="str">
        <f>IF(N1058="","-",IFERROR(VLOOKUP(N1058,'[1]All Route Non-Bailment V76'!$A:$H,7,0),VLOOKUP(N1058,'[1]TTVT AAT PxP Bailment EDC V76'!$A:$H,7,0)))</f>
        <v>One way</v>
      </c>
      <c r="I1058" s="11" t="s">
        <v>45</v>
      </c>
      <c r="J1058" s="12">
        <f t="shared" si="79"/>
        <v>45272</v>
      </c>
      <c r="K1058" s="12">
        <v>45272</v>
      </c>
      <c r="L1058" s="12">
        <v>45272</v>
      </c>
      <c r="M1058" s="12" t="s">
        <v>3</v>
      </c>
      <c r="N1058" s="11" t="s">
        <v>459</v>
      </c>
      <c r="O1058" s="13" t="str">
        <f>IF(N1058="","-",IFERROR(VLOOKUP(N1058,'[1]All Route Non-Bailment V76'!$A:$H,6,0),VLOOKUP(N1058,'[1]TTVT AAT PxP Bailment EDC V76'!$A:$H,6,0)))</f>
        <v>0 - 5</v>
      </c>
      <c r="P1058" s="11">
        <v>1</v>
      </c>
      <c r="Q1058" s="11" t="s">
        <v>3</v>
      </c>
      <c r="R1058" s="11" t="s">
        <v>3</v>
      </c>
      <c r="S1058" s="13" t="str">
        <f>IF(N1058="","-",IFERROR(VLOOKUP(N1058,'[1]All Route Non-Bailment V76'!$A:$AF,32,0),VLOOKUP(N1058,'[1]TTVT AAT PxP Bailment EDC V76'!$A:$AC,29,0)))</f>
        <v>6W</v>
      </c>
      <c r="T1058" s="11" t="s">
        <v>48</v>
      </c>
      <c r="U1058" s="11" t="s">
        <v>226</v>
      </c>
      <c r="V1058" s="14" t="s">
        <v>227</v>
      </c>
      <c r="W1058" s="11" t="s">
        <v>228</v>
      </c>
      <c r="X1058" s="15" t="s">
        <v>322</v>
      </c>
      <c r="Y1058" s="15" t="s">
        <v>323</v>
      </c>
      <c r="Z1058" s="16" t="s">
        <v>3</v>
      </c>
      <c r="AA1058" s="16" t="s">
        <v>3</v>
      </c>
      <c r="AB1058" s="16" t="s">
        <v>3</v>
      </c>
      <c r="AC1058" s="16" t="s">
        <v>3</v>
      </c>
      <c r="AD1058" s="15" t="s">
        <v>3</v>
      </c>
      <c r="AE1058" s="15" t="s">
        <v>3</v>
      </c>
      <c r="AF1058" s="16" t="s">
        <v>3</v>
      </c>
      <c r="AG1058" s="16" t="s">
        <v>3</v>
      </c>
      <c r="AH1058" s="16" t="s">
        <v>3</v>
      </c>
      <c r="AI1058" s="16" t="s">
        <v>3</v>
      </c>
      <c r="AJ1058" s="15" t="s">
        <v>3</v>
      </c>
      <c r="AK1058" s="15" t="s">
        <v>3</v>
      </c>
      <c r="AL1058" s="16" t="s">
        <v>3</v>
      </c>
      <c r="AM1058" s="16" t="s">
        <v>3</v>
      </c>
      <c r="AN1058" s="16" t="s">
        <v>3</v>
      </c>
      <c r="AO1058" s="16" t="s">
        <v>3</v>
      </c>
      <c r="AP1058" s="16" t="s">
        <v>324</v>
      </c>
      <c r="AQ1058" s="16" t="s">
        <v>3</v>
      </c>
      <c r="AR1058" s="16" t="s">
        <v>3</v>
      </c>
      <c r="AS1058" s="16" t="s">
        <v>3</v>
      </c>
      <c r="AT1058" s="16" t="s">
        <v>3</v>
      </c>
      <c r="AU1058" s="11" t="s">
        <v>3</v>
      </c>
      <c r="AV1058" s="11" t="s">
        <v>3</v>
      </c>
      <c r="AW1058" s="11" t="s">
        <v>3</v>
      </c>
      <c r="AX1058" s="17" t="str">
        <f>VLOOKUP(G1058,'[1]JDA data'!$D:$E,2,0)</f>
        <v>TFA332</v>
      </c>
      <c r="AY1058" s="17" t="b">
        <f t="shared" si="76"/>
        <v>1</v>
      </c>
      <c r="AZ1058" s="17" t="str">
        <f t="shared" si="77"/>
        <v>SPL</v>
      </c>
    </row>
    <row r="1059" spans="1:52" s="18" customFormat="1" ht="16.5" customHeight="1" x14ac:dyDescent="0.35">
      <c r="A1059" s="8" t="str">
        <f>IF(N1059="","-",IFERROR(VLOOKUP(N1059,'[1]All Route Non-Bailment V76'!$A:$H,5,0),VLOOKUP(N1059,'[1]TTVT AAT PxP Bailment EDC V76'!$A:$H,5,0)))</f>
        <v>Non Bailment</v>
      </c>
      <c r="B1059" s="9" t="str">
        <f t="shared" si="75"/>
        <v>Completed</v>
      </c>
      <c r="C1059" s="10">
        <f t="shared" si="78"/>
        <v>1058</v>
      </c>
      <c r="D1059" s="11" t="s">
        <v>182</v>
      </c>
      <c r="E1059" s="12" t="s">
        <v>44</v>
      </c>
      <c r="F1059" s="11" t="s">
        <v>0</v>
      </c>
      <c r="G1059" s="11">
        <v>4420494</v>
      </c>
      <c r="H1059" s="13" t="str">
        <f>IF(N1059="","-",IFERROR(VLOOKUP(N1059,'[1]All Route Non-Bailment V76'!$A:$H,7,0),VLOOKUP(N1059,'[1]TTVT AAT PxP Bailment EDC V76'!$A:$H,7,0)))</f>
        <v>One way</v>
      </c>
      <c r="I1059" s="11" t="s">
        <v>45</v>
      </c>
      <c r="J1059" s="12">
        <f t="shared" si="79"/>
        <v>45272</v>
      </c>
      <c r="K1059" s="12">
        <v>45272</v>
      </c>
      <c r="L1059" s="12">
        <v>45272</v>
      </c>
      <c r="M1059" s="12" t="s">
        <v>3</v>
      </c>
      <c r="N1059" s="11" t="s">
        <v>606</v>
      </c>
      <c r="O1059" s="13" t="str">
        <f>IF(N1059="","-",IFERROR(VLOOKUP(N1059,'[1]All Route Non-Bailment V76'!$A:$H,6,0),VLOOKUP(N1059,'[1]TTVT AAT PxP Bailment EDC V76'!$A:$H,6,0)))</f>
        <v>0 - 5</v>
      </c>
      <c r="P1059" s="11">
        <v>1</v>
      </c>
      <c r="Q1059" s="11" t="s">
        <v>3</v>
      </c>
      <c r="R1059" s="11" t="s">
        <v>3</v>
      </c>
      <c r="S1059" s="13" t="str">
        <f>IF(N1059="","-",IFERROR(VLOOKUP(N1059,'[1]All Route Non-Bailment V76'!$A:$AF,32,0),VLOOKUP(N1059,'[1]TTVT AAT PxP Bailment EDC V76'!$A:$AC,29,0)))</f>
        <v>6W</v>
      </c>
      <c r="T1059" s="11" t="s">
        <v>48</v>
      </c>
      <c r="U1059" s="11" t="s">
        <v>275</v>
      </c>
      <c r="V1059" s="14" t="s">
        <v>276</v>
      </c>
      <c r="W1059" s="11" t="s">
        <v>277</v>
      </c>
      <c r="X1059" s="15" t="s">
        <v>322</v>
      </c>
      <c r="Y1059" s="15" t="s">
        <v>323</v>
      </c>
      <c r="Z1059" s="16" t="s">
        <v>3</v>
      </c>
      <c r="AA1059" s="16" t="s">
        <v>3</v>
      </c>
      <c r="AB1059" s="16" t="s">
        <v>3</v>
      </c>
      <c r="AC1059" s="16" t="s">
        <v>3</v>
      </c>
      <c r="AD1059" s="15" t="s">
        <v>3</v>
      </c>
      <c r="AE1059" s="15" t="s">
        <v>3</v>
      </c>
      <c r="AF1059" s="16" t="s">
        <v>3</v>
      </c>
      <c r="AG1059" s="16" t="s">
        <v>3</v>
      </c>
      <c r="AH1059" s="16" t="s">
        <v>3</v>
      </c>
      <c r="AI1059" s="16" t="s">
        <v>3</v>
      </c>
      <c r="AJ1059" s="15" t="s">
        <v>3</v>
      </c>
      <c r="AK1059" s="15" t="s">
        <v>3</v>
      </c>
      <c r="AL1059" s="16" t="s">
        <v>3</v>
      </c>
      <c r="AM1059" s="16" t="s">
        <v>3</v>
      </c>
      <c r="AN1059" s="16" t="s">
        <v>3</v>
      </c>
      <c r="AO1059" s="16" t="s">
        <v>3</v>
      </c>
      <c r="AP1059" s="16" t="s">
        <v>324</v>
      </c>
      <c r="AQ1059" s="16" t="s">
        <v>3</v>
      </c>
      <c r="AR1059" s="16" t="s">
        <v>3</v>
      </c>
      <c r="AS1059" s="16" t="s">
        <v>3</v>
      </c>
      <c r="AT1059" s="16" t="s">
        <v>3</v>
      </c>
      <c r="AU1059" s="11" t="s">
        <v>3</v>
      </c>
      <c r="AV1059" s="11" t="s">
        <v>3</v>
      </c>
      <c r="AW1059" s="11" t="s">
        <v>3</v>
      </c>
      <c r="AX1059" s="17" t="str">
        <f>VLOOKUP(G1059,'[1]JDA data'!$D:$E,2,0)</f>
        <v>TFA346</v>
      </c>
      <c r="AY1059" s="17" t="b">
        <f t="shared" si="76"/>
        <v>1</v>
      </c>
      <c r="AZ1059" s="17" t="str">
        <f t="shared" si="77"/>
        <v>PPGT</v>
      </c>
    </row>
    <row r="1060" spans="1:52" s="18" customFormat="1" ht="16.5" customHeight="1" x14ac:dyDescent="0.35">
      <c r="A1060" s="8" t="str">
        <f>IF(N1060="","-",IFERROR(VLOOKUP(N1060,'[1]All Route Non-Bailment V76'!$A:$H,5,0),VLOOKUP(N1060,'[1]TTVT AAT PxP Bailment EDC V76'!$A:$H,5,0)))</f>
        <v>Non Bailment</v>
      </c>
      <c r="B1060" s="9" t="str">
        <f t="shared" si="75"/>
        <v>Completed</v>
      </c>
      <c r="C1060" s="10">
        <f t="shared" si="78"/>
        <v>1059</v>
      </c>
      <c r="D1060" s="11" t="s">
        <v>190</v>
      </c>
      <c r="E1060" s="12" t="s">
        <v>44</v>
      </c>
      <c r="F1060" s="11" t="s">
        <v>0</v>
      </c>
      <c r="G1060" s="11">
        <v>4420496</v>
      </c>
      <c r="H1060" s="13" t="str">
        <f>IF(N1060="","-",IFERROR(VLOOKUP(N1060,'[1]All Route Non-Bailment V76'!$A:$H,7,0),VLOOKUP(N1060,'[1]TTVT AAT PxP Bailment EDC V76'!$A:$H,7,0)))</f>
        <v>One way</v>
      </c>
      <c r="I1060" s="11" t="s">
        <v>45</v>
      </c>
      <c r="J1060" s="12">
        <f t="shared" si="79"/>
        <v>45272</v>
      </c>
      <c r="K1060" s="12">
        <v>45272</v>
      </c>
      <c r="L1060" s="12">
        <v>45272</v>
      </c>
      <c r="M1060" s="12" t="s">
        <v>3</v>
      </c>
      <c r="N1060" s="11" t="s">
        <v>606</v>
      </c>
      <c r="O1060" s="13" t="str">
        <f>IF(N1060="","-",IFERROR(VLOOKUP(N1060,'[1]All Route Non-Bailment V76'!$A:$H,6,0),VLOOKUP(N1060,'[1]TTVT AAT PxP Bailment EDC V76'!$A:$H,6,0)))</f>
        <v>0 - 5</v>
      </c>
      <c r="P1060" s="11">
        <v>1</v>
      </c>
      <c r="Q1060" s="11" t="s">
        <v>3</v>
      </c>
      <c r="R1060" s="11" t="s">
        <v>3</v>
      </c>
      <c r="S1060" s="13" t="str">
        <f>IF(N1060="","-",IFERROR(VLOOKUP(N1060,'[1]All Route Non-Bailment V76'!$A:$AF,32,0),VLOOKUP(N1060,'[1]TTVT AAT PxP Bailment EDC V76'!$A:$AC,29,0)))</f>
        <v>6W</v>
      </c>
      <c r="T1060" s="11" t="s">
        <v>48</v>
      </c>
      <c r="U1060" s="11" t="s">
        <v>278</v>
      </c>
      <c r="V1060" s="14" t="s">
        <v>279</v>
      </c>
      <c r="W1060" s="11" t="s">
        <v>280</v>
      </c>
      <c r="X1060" s="15" t="s">
        <v>322</v>
      </c>
      <c r="Y1060" s="15" t="s">
        <v>323</v>
      </c>
      <c r="Z1060" s="16" t="s">
        <v>3</v>
      </c>
      <c r="AA1060" s="16" t="s">
        <v>3</v>
      </c>
      <c r="AB1060" s="16" t="s">
        <v>3</v>
      </c>
      <c r="AC1060" s="16" t="s">
        <v>3</v>
      </c>
      <c r="AD1060" s="15" t="s">
        <v>3</v>
      </c>
      <c r="AE1060" s="15" t="s">
        <v>3</v>
      </c>
      <c r="AF1060" s="16" t="s">
        <v>3</v>
      </c>
      <c r="AG1060" s="16" t="s">
        <v>3</v>
      </c>
      <c r="AH1060" s="16" t="s">
        <v>3</v>
      </c>
      <c r="AI1060" s="16" t="s">
        <v>3</v>
      </c>
      <c r="AJ1060" s="15" t="s">
        <v>3</v>
      </c>
      <c r="AK1060" s="15" t="s">
        <v>3</v>
      </c>
      <c r="AL1060" s="16" t="s">
        <v>3</v>
      </c>
      <c r="AM1060" s="16" t="s">
        <v>3</v>
      </c>
      <c r="AN1060" s="16" t="s">
        <v>3</v>
      </c>
      <c r="AO1060" s="16" t="s">
        <v>3</v>
      </c>
      <c r="AP1060" s="16" t="s">
        <v>324</v>
      </c>
      <c r="AQ1060" s="16" t="s">
        <v>3</v>
      </c>
      <c r="AR1060" s="16" t="s">
        <v>3</v>
      </c>
      <c r="AS1060" s="16" t="s">
        <v>3</v>
      </c>
      <c r="AT1060" s="16" t="s">
        <v>3</v>
      </c>
      <c r="AU1060" s="11" t="s">
        <v>3</v>
      </c>
      <c r="AV1060" s="11" t="s">
        <v>3</v>
      </c>
      <c r="AW1060" s="11" t="s">
        <v>3</v>
      </c>
      <c r="AX1060" s="17" t="str">
        <f>VLOOKUP(G1060,'[1]JDA data'!$D:$E,2,0)</f>
        <v>TFA346</v>
      </c>
      <c r="AY1060" s="17" t="b">
        <f t="shared" si="76"/>
        <v>1</v>
      </c>
      <c r="AZ1060" s="17" t="str">
        <f t="shared" si="77"/>
        <v>SPL</v>
      </c>
    </row>
    <row r="1061" spans="1:52" s="18" customFormat="1" ht="16.5" customHeight="1" x14ac:dyDescent="0.35">
      <c r="A1061" s="8" t="str">
        <f>IF(N1061="","-",IFERROR(VLOOKUP(N1061,'[1]All Route Non-Bailment V76'!$A:$H,5,0),VLOOKUP(N1061,'[1]TTVT AAT PxP Bailment EDC V76'!$A:$H,5,0)))</f>
        <v>Non Bailment</v>
      </c>
      <c r="B1061" s="9" t="str">
        <f t="shared" si="75"/>
        <v>Completed</v>
      </c>
      <c r="C1061" s="10">
        <f t="shared" si="78"/>
        <v>1060</v>
      </c>
      <c r="D1061" s="11" t="s">
        <v>182</v>
      </c>
      <c r="E1061" s="12" t="s">
        <v>44</v>
      </c>
      <c r="F1061" s="11" t="s">
        <v>0</v>
      </c>
      <c r="G1061" s="11">
        <v>4416370</v>
      </c>
      <c r="H1061" s="13" t="str">
        <f>IF(N1061="","-",IFERROR(VLOOKUP(N1061,'[1]All Route Non-Bailment V76'!$A:$H,7,0),VLOOKUP(N1061,'[1]TTVT AAT PxP Bailment EDC V76'!$A:$H,7,0)))</f>
        <v>One way</v>
      </c>
      <c r="I1061" s="11" t="s">
        <v>45</v>
      </c>
      <c r="J1061" s="12">
        <f t="shared" si="79"/>
        <v>45272</v>
      </c>
      <c r="K1061" s="12">
        <v>45272</v>
      </c>
      <c r="L1061" s="12">
        <v>45272</v>
      </c>
      <c r="M1061" s="12" t="s">
        <v>3</v>
      </c>
      <c r="N1061" s="11" t="s">
        <v>476</v>
      </c>
      <c r="O1061" s="13" t="str">
        <f>IF(N1061="","-",IFERROR(VLOOKUP(N1061,'[1]All Route Non-Bailment V76'!$A:$H,6,0),VLOOKUP(N1061,'[1]TTVT AAT PxP Bailment EDC V76'!$A:$H,6,0)))</f>
        <v>11 - 20</v>
      </c>
      <c r="P1061" s="11">
        <v>1</v>
      </c>
      <c r="Q1061" s="11" t="s">
        <v>3</v>
      </c>
      <c r="R1061" s="11" t="s">
        <v>3</v>
      </c>
      <c r="S1061" s="13" t="str">
        <f>IF(N1061="","-",IFERROR(VLOOKUP(N1061,'[1]All Route Non-Bailment V76'!$A:$AF,32,0),VLOOKUP(N1061,'[1]TTVT AAT PxP Bailment EDC V76'!$A:$AC,29,0)))</f>
        <v>6W</v>
      </c>
      <c r="T1061" s="11" t="s">
        <v>48</v>
      </c>
      <c r="U1061" s="11" t="s">
        <v>184</v>
      </c>
      <c r="V1061" s="14" t="s">
        <v>185</v>
      </c>
      <c r="W1061" s="11" t="s">
        <v>186</v>
      </c>
      <c r="X1061" s="15" t="s">
        <v>302</v>
      </c>
      <c r="Y1061" s="15" t="s">
        <v>303</v>
      </c>
      <c r="Z1061" s="16" t="s">
        <v>3</v>
      </c>
      <c r="AA1061" s="16" t="s">
        <v>3</v>
      </c>
      <c r="AB1061" s="16" t="s">
        <v>3</v>
      </c>
      <c r="AC1061" s="16" t="s">
        <v>3</v>
      </c>
      <c r="AD1061" s="15" t="s">
        <v>3</v>
      </c>
      <c r="AE1061" s="15" t="s">
        <v>3</v>
      </c>
      <c r="AF1061" s="16" t="s">
        <v>3</v>
      </c>
      <c r="AG1061" s="16" t="s">
        <v>3</v>
      </c>
      <c r="AH1061" s="16" t="s">
        <v>3</v>
      </c>
      <c r="AI1061" s="16" t="s">
        <v>3</v>
      </c>
      <c r="AJ1061" s="15" t="s">
        <v>3</v>
      </c>
      <c r="AK1061" s="15" t="s">
        <v>3</v>
      </c>
      <c r="AL1061" s="16" t="s">
        <v>3</v>
      </c>
      <c r="AM1061" s="16" t="s">
        <v>3</v>
      </c>
      <c r="AN1061" s="16" t="s">
        <v>3</v>
      </c>
      <c r="AO1061" s="16" t="s">
        <v>3</v>
      </c>
      <c r="AP1061" s="16" t="s">
        <v>189</v>
      </c>
      <c r="AQ1061" s="16" t="s">
        <v>3</v>
      </c>
      <c r="AR1061" s="16" t="s">
        <v>3</v>
      </c>
      <c r="AS1061" s="16" t="s">
        <v>3</v>
      </c>
      <c r="AT1061" s="16" t="s">
        <v>3</v>
      </c>
      <c r="AU1061" s="11" t="s">
        <v>3</v>
      </c>
      <c r="AV1061" s="11" t="s">
        <v>3</v>
      </c>
      <c r="AW1061" s="11" t="s">
        <v>3</v>
      </c>
      <c r="AX1061" s="17" t="str">
        <f>VLOOKUP(G1061,'[1]JDA data'!$D:$E,2,0)</f>
        <v>TGA282</v>
      </c>
      <c r="AY1061" s="17" t="b">
        <f t="shared" si="76"/>
        <v>1</v>
      </c>
      <c r="AZ1061" s="17" t="str">
        <f t="shared" si="77"/>
        <v>PPGT</v>
      </c>
    </row>
    <row r="1062" spans="1:52" s="18" customFormat="1" ht="16.5" customHeight="1" x14ac:dyDescent="0.35">
      <c r="A1062" s="8" t="str">
        <f>IF(N1062="","-",IFERROR(VLOOKUP(N1062,'[1]All Route Non-Bailment V76'!$A:$H,5,0),VLOOKUP(N1062,'[1]TTVT AAT PxP Bailment EDC V76'!$A:$H,5,0)))</f>
        <v>Non Bailment</v>
      </c>
      <c r="B1062" s="9" t="str">
        <f t="shared" si="75"/>
        <v>Completed</v>
      </c>
      <c r="C1062" s="10">
        <f t="shared" si="78"/>
        <v>1061</v>
      </c>
      <c r="D1062" s="11" t="s">
        <v>190</v>
      </c>
      <c r="E1062" s="12" t="s">
        <v>44</v>
      </c>
      <c r="F1062" s="11" t="s">
        <v>0</v>
      </c>
      <c r="G1062" s="11">
        <v>4420498</v>
      </c>
      <c r="H1062" s="13" t="str">
        <f>IF(N1062="","-",IFERROR(VLOOKUP(N1062,'[1]All Route Non-Bailment V76'!$A:$H,7,0),VLOOKUP(N1062,'[1]TTVT AAT PxP Bailment EDC V76'!$A:$H,7,0)))</f>
        <v>One way</v>
      </c>
      <c r="I1062" s="11" t="s">
        <v>45</v>
      </c>
      <c r="J1062" s="12">
        <f t="shared" si="79"/>
        <v>45272</v>
      </c>
      <c r="K1062" s="12">
        <v>45272</v>
      </c>
      <c r="L1062" s="12">
        <v>45272</v>
      </c>
      <c r="M1062" s="12" t="s">
        <v>3</v>
      </c>
      <c r="N1062" s="11" t="s">
        <v>476</v>
      </c>
      <c r="O1062" s="13" t="str">
        <f>IF(N1062="","-",IFERROR(VLOOKUP(N1062,'[1]All Route Non-Bailment V76'!$A:$H,6,0),VLOOKUP(N1062,'[1]TTVT AAT PxP Bailment EDC V76'!$A:$H,6,0)))</f>
        <v>11 - 20</v>
      </c>
      <c r="P1062" s="11">
        <v>1</v>
      </c>
      <c r="Q1062" s="11" t="s">
        <v>3</v>
      </c>
      <c r="R1062" s="11" t="s">
        <v>3</v>
      </c>
      <c r="S1062" s="13" t="str">
        <f>IF(N1062="","-",IFERROR(VLOOKUP(N1062,'[1]All Route Non-Bailment V76'!$A:$AF,32,0),VLOOKUP(N1062,'[1]TTVT AAT PxP Bailment EDC V76'!$A:$AC,29,0)))</f>
        <v>6W</v>
      </c>
      <c r="T1062" s="11" t="s">
        <v>48</v>
      </c>
      <c r="U1062" s="11" t="s">
        <v>565</v>
      </c>
      <c r="V1062" s="14" t="s">
        <v>288</v>
      </c>
      <c r="W1062" s="11" t="s">
        <v>289</v>
      </c>
      <c r="X1062" s="15" t="s">
        <v>302</v>
      </c>
      <c r="Y1062" s="15" t="s">
        <v>303</v>
      </c>
      <c r="Z1062" s="16" t="s">
        <v>3</v>
      </c>
      <c r="AA1062" s="16" t="s">
        <v>3</v>
      </c>
      <c r="AB1062" s="16" t="s">
        <v>3</v>
      </c>
      <c r="AC1062" s="16" t="s">
        <v>3</v>
      </c>
      <c r="AD1062" s="15" t="s">
        <v>3</v>
      </c>
      <c r="AE1062" s="15" t="s">
        <v>3</v>
      </c>
      <c r="AF1062" s="16" t="s">
        <v>3</v>
      </c>
      <c r="AG1062" s="16" t="s">
        <v>3</v>
      </c>
      <c r="AH1062" s="16" t="s">
        <v>3</v>
      </c>
      <c r="AI1062" s="16" t="s">
        <v>3</v>
      </c>
      <c r="AJ1062" s="15" t="s">
        <v>3</v>
      </c>
      <c r="AK1062" s="15" t="s">
        <v>3</v>
      </c>
      <c r="AL1062" s="16" t="s">
        <v>3</v>
      </c>
      <c r="AM1062" s="16" t="s">
        <v>3</v>
      </c>
      <c r="AN1062" s="16" t="s">
        <v>3</v>
      </c>
      <c r="AO1062" s="16" t="s">
        <v>3</v>
      </c>
      <c r="AP1062" s="16" t="s">
        <v>189</v>
      </c>
      <c r="AQ1062" s="16" t="s">
        <v>3</v>
      </c>
      <c r="AR1062" s="16" t="s">
        <v>3</v>
      </c>
      <c r="AS1062" s="16" t="s">
        <v>3</v>
      </c>
      <c r="AT1062" s="16" t="s">
        <v>3</v>
      </c>
      <c r="AU1062" s="11" t="s">
        <v>3</v>
      </c>
      <c r="AV1062" s="11" t="s">
        <v>3</v>
      </c>
      <c r="AW1062" s="11" t="s">
        <v>3</v>
      </c>
      <c r="AX1062" s="17" t="str">
        <f>VLOOKUP(G1062,'[1]JDA data'!$D:$E,2,0)</f>
        <v>TGA282</v>
      </c>
      <c r="AY1062" s="17" t="b">
        <f t="shared" si="76"/>
        <v>1</v>
      </c>
      <c r="AZ1062" s="17" t="str">
        <f t="shared" si="77"/>
        <v>SPL</v>
      </c>
    </row>
    <row r="1063" spans="1:52" s="18" customFormat="1" ht="16.5" customHeight="1" x14ac:dyDescent="0.35">
      <c r="A1063" s="8" t="str">
        <f>IF(N1063="","-",IFERROR(VLOOKUP(N1063,'[1]All Route Non-Bailment V76'!$A:$H,5,0),VLOOKUP(N1063,'[1]TTVT AAT PxP Bailment EDC V76'!$A:$H,5,0)))</f>
        <v>Non Bailment</v>
      </c>
      <c r="B1063" s="9" t="str">
        <f t="shared" si="75"/>
        <v>Completed</v>
      </c>
      <c r="C1063" s="10">
        <f t="shared" si="78"/>
        <v>1062</v>
      </c>
      <c r="D1063" s="11" t="s">
        <v>194</v>
      </c>
      <c r="E1063" s="12" t="s">
        <v>44</v>
      </c>
      <c r="F1063" s="11" t="s">
        <v>0</v>
      </c>
      <c r="G1063" s="11">
        <v>4420500</v>
      </c>
      <c r="H1063" s="13" t="str">
        <f>IF(N1063="","-",IFERROR(VLOOKUP(N1063,'[1]All Route Non-Bailment V76'!$A:$H,7,0),VLOOKUP(N1063,'[1]TTVT AAT PxP Bailment EDC V76'!$A:$H,7,0)))</f>
        <v>One way</v>
      </c>
      <c r="I1063" s="11" t="s">
        <v>45</v>
      </c>
      <c r="J1063" s="12">
        <f t="shared" si="79"/>
        <v>45272</v>
      </c>
      <c r="K1063" s="12">
        <v>45272</v>
      </c>
      <c r="L1063" s="12">
        <v>45272</v>
      </c>
      <c r="M1063" s="12" t="s">
        <v>3</v>
      </c>
      <c r="N1063" s="11" t="s">
        <v>476</v>
      </c>
      <c r="O1063" s="13" t="str">
        <f>IF(N1063="","-",IFERROR(VLOOKUP(N1063,'[1]All Route Non-Bailment V76'!$A:$H,6,0),VLOOKUP(N1063,'[1]TTVT AAT PxP Bailment EDC V76'!$A:$H,6,0)))</f>
        <v>11 - 20</v>
      </c>
      <c r="P1063" s="11">
        <v>1</v>
      </c>
      <c r="Q1063" s="11" t="s">
        <v>3</v>
      </c>
      <c r="R1063" s="11" t="s">
        <v>3</v>
      </c>
      <c r="S1063" s="13" t="str">
        <f>IF(N1063="","-",IFERROR(VLOOKUP(N1063,'[1]All Route Non-Bailment V76'!$A:$AF,32,0),VLOOKUP(N1063,'[1]TTVT AAT PxP Bailment EDC V76'!$A:$AC,29,0)))</f>
        <v>6W</v>
      </c>
      <c r="T1063" s="11" t="s">
        <v>48</v>
      </c>
      <c r="U1063" s="11" t="s">
        <v>220</v>
      </c>
      <c r="V1063" s="14" t="s">
        <v>221</v>
      </c>
      <c r="W1063" s="11" t="s">
        <v>222</v>
      </c>
      <c r="X1063" s="15" t="s">
        <v>302</v>
      </c>
      <c r="Y1063" s="15" t="s">
        <v>303</v>
      </c>
      <c r="Z1063" s="16" t="s">
        <v>3</v>
      </c>
      <c r="AA1063" s="16" t="s">
        <v>3</v>
      </c>
      <c r="AB1063" s="16" t="s">
        <v>3</v>
      </c>
      <c r="AC1063" s="16" t="s">
        <v>3</v>
      </c>
      <c r="AD1063" s="15" t="s">
        <v>3</v>
      </c>
      <c r="AE1063" s="15" t="s">
        <v>3</v>
      </c>
      <c r="AF1063" s="16" t="s">
        <v>3</v>
      </c>
      <c r="AG1063" s="16" t="s">
        <v>3</v>
      </c>
      <c r="AH1063" s="16" t="s">
        <v>3</v>
      </c>
      <c r="AI1063" s="16" t="s">
        <v>3</v>
      </c>
      <c r="AJ1063" s="15" t="s">
        <v>3</v>
      </c>
      <c r="AK1063" s="15" t="s">
        <v>3</v>
      </c>
      <c r="AL1063" s="16" t="s">
        <v>3</v>
      </c>
      <c r="AM1063" s="16" t="s">
        <v>3</v>
      </c>
      <c r="AN1063" s="16" t="s">
        <v>3</v>
      </c>
      <c r="AO1063" s="16" t="s">
        <v>3</v>
      </c>
      <c r="AP1063" s="16" t="s">
        <v>189</v>
      </c>
      <c r="AQ1063" s="16" t="s">
        <v>3</v>
      </c>
      <c r="AR1063" s="16" t="s">
        <v>3</v>
      </c>
      <c r="AS1063" s="16" t="s">
        <v>3</v>
      </c>
      <c r="AT1063" s="16" t="s">
        <v>3</v>
      </c>
      <c r="AU1063" s="11" t="s">
        <v>3</v>
      </c>
      <c r="AV1063" s="11" t="s">
        <v>3</v>
      </c>
      <c r="AW1063" s="11" t="s">
        <v>3</v>
      </c>
      <c r="AX1063" s="17" t="str">
        <f>VLOOKUP(G1063,'[1]JDA data'!$D:$E,2,0)</f>
        <v>TGA282</v>
      </c>
      <c r="AY1063" s="17" t="b">
        <f t="shared" si="76"/>
        <v>1</v>
      </c>
      <c r="AZ1063" s="17" t="str">
        <f t="shared" si="77"/>
        <v>SBA</v>
      </c>
    </row>
    <row r="1064" spans="1:52" s="18" customFormat="1" ht="16.5" customHeight="1" x14ac:dyDescent="0.35">
      <c r="A1064" s="8" t="str">
        <f>IF(N1064="","-",IFERROR(VLOOKUP(N1064,'[1]All Route Non-Bailment V76'!$A:$H,5,0),VLOOKUP(N1064,'[1]TTVT AAT PxP Bailment EDC V76'!$A:$H,5,0)))</f>
        <v>Non Bailment</v>
      </c>
      <c r="B1064" s="9" t="str">
        <f t="shared" si="75"/>
        <v>Completed</v>
      </c>
      <c r="C1064" s="10">
        <f t="shared" si="78"/>
        <v>1063</v>
      </c>
      <c r="D1064" s="11" t="s">
        <v>182</v>
      </c>
      <c r="E1064" s="12" t="s">
        <v>44</v>
      </c>
      <c r="F1064" s="11" t="s">
        <v>0</v>
      </c>
      <c r="G1064" s="11">
        <v>4420523</v>
      </c>
      <c r="H1064" s="13" t="str">
        <f>IF(N1064="","-",IFERROR(VLOOKUP(N1064,'[1]All Route Non-Bailment V76'!$A:$H,7,0),VLOOKUP(N1064,'[1]TTVT AAT PxP Bailment EDC V76'!$A:$H,7,0)))</f>
        <v>One way</v>
      </c>
      <c r="I1064" s="11" t="s">
        <v>45</v>
      </c>
      <c r="J1064" s="12">
        <f t="shared" si="79"/>
        <v>45272</v>
      </c>
      <c r="K1064" s="12">
        <v>45272</v>
      </c>
      <c r="L1064" s="12">
        <v>45272</v>
      </c>
      <c r="M1064" s="12" t="s">
        <v>3</v>
      </c>
      <c r="N1064" s="11" t="s">
        <v>490</v>
      </c>
      <c r="O1064" s="13" t="str">
        <f>IF(N1064="","-",IFERROR(VLOOKUP(N1064,'[1]All Route Non-Bailment V76'!$A:$H,6,0),VLOOKUP(N1064,'[1]TTVT AAT PxP Bailment EDC V76'!$A:$H,6,0)))</f>
        <v>21 - 30</v>
      </c>
      <c r="P1064" s="11">
        <v>1</v>
      </c>
      <c r="Q1064" s="11" t="s">
        <v>3</v>
      </c>
      <c r="R1064" s="11" t="s">
        <v>3</v>
      </c>
      <c r="S1064" s="13" t="str">
        <f>IF(N1064="","-",IFERROR(VLOOKUP(N1064,'[1]All Route Non-Bailment V76'!$A:$AF,32,0),VLOOKUP(N1064,'[1]TTVT AAT PxP Bailment EDC V76'!$A:$AC,29,0)))</f>
        <v>6W</v>
      </c>
      <c r="T1064" s="11" t="s">
        <v>48</v>
      </c>
      <c r="U1064" s="11" t="s">
        <v>239</v>
      </c>
      <c r="V1064" s="14" t="s">
        <v>240</v>
      </c>
      <c r="W1064" s="11" t="s">
        <v>241</v>
      </c>
      <c r="X1064" s="15" t="s">
        <v>305</v>
      </c>
      <c r="Y1064" s="15" t="s">
        <v>306</v>
      </c>
      <c r="Z1064" s="16" t="s">
        <v>3</v>
      </c>
      <c r="AA1064" s="16" t="s">
        <v>3</v>
      </c>
      <c r="AB1064" s="16" t="s">
        <v>3</v>
      </c>
      <c r="AC1064" s="16" t="s">
        <v>3</v>
      </c>
      <c r="AD1064" s="15" t="s">
        <v>3</v>
      </c>
      <c r="AE1064" s="15" t="s">
        <v>3</v>
      </c>
      <c r="AF1064" s="16" t="s">
        <v>3</v>
      </c>
      <c r="AG1064" s="16" t="s">
        <v>3</v>
      </c>
      <c r="AH1064" s="16" t="s">
        <v>3</v>
      </c>
      <c r="AI1064" s="16" t="s">
        <v>3</v>
      </c>
      <c r="AJ1064" s="15" t="s">
        <v>3</v>
      </c>
      <c r="AK1064" s="15" t="s">
        <v>3</v>
      </c>
      <c r="AL1064" s="16" t="s">
        <v>3</v>
      </c>
      <c r="AM1064" s="16" t="s">
        <v>3</v>
      </c>
      <c r="AN1064" s="16" t="s">
        <v>3</v>
      </c>
      <c r="AO1064" s="16" t="s">
        <v>3</v>
      </c>
      <c r="AP1064" s="16" t="s">
        <v>189</v>
      </c>
      <c r="AQ1064" s="16" t="s">
        <v>3</v>
      </c>
      <c r="AR1064" s="16" t="s">
        <v>3</v>
      </c>
      <c r="AS1064" s="16" t="s">
        <v>3</v>
      </c>
      <c r="AT1064" s="16" t="s">
        <v>3</v>
      </c>
      <c r="AU1064" s="11" t="s">
        <v>3</v>
      </c>
      <c r="AV1064" s="11" t="s">
        <v>3</v>
      </c>
      <c r="AW1064" s="11" t="s">
        <v>3</v>
      </c>
      <c r="AX1064" s="17" t="str">
        <f>VLOOKUP(G1064,'[1]JDA data'!$D:$E,2,0)</f>
        <v>TGA066</v>
      </c>
      <c r="AY1064" s="17" t="b">
        <f t="shared" si="76"/>
        <v>1</v>
      </c>
      <c r="AZ1064" s="17" t="str">
        <f t="shared" si="77"/>
        <v>PPGT</v>
      </c>
    </row>
    <row r="1065" spans="1:52" s="18" customFormat="1" ht="16.5" customHeight="1" x14ac:dyDescent="0.35">
      <c r="A1065" s="8" t="str">
        <f>IF(N1065="","-",IFERROR(VLOOKUP(N1065,'[1]All Route Non-Bailment V76'!$A:$H,5,0),VLOOKUP(N1065,'[1]TTVT AAT PxP Bailment EDC V76'!$A:$H,5,0)))</f>
        <v>Non Bailment</v>
      </c>
      <c r="B1065" s="9" t="str">
        <f t="shared" si="75"/>
        <v>Completed</v>
      </c>
      <c r="C1065" s="10">
        <f t="shared" si="78"/>
        <v>1064</v>
      </c>
      <c r="D1065" s="11" t="s">
        <v>194</v>
      </c>
      <c r="E1065" s="12" t="s">
        <v>44</v>
      </c>
      <c r="F1065" s="11" t="s">
        <v>0</v>
      </c>
      <c r="G1065" s="11">
        <v>4420524</v>
      </c>
      <c r="H1065" s="13" t="str">
        <f>IF(N1065="","-",IFERROR(VLOOKUP(N1065,'[1]All Route Non-Bailment V76'!$A:$H,7,0),VLOOKUP(N1065,'[1]TTVT AAT PxP Bailment EDC V76'!$A:$H,7,0)))</f>
        <v>One way</v>
      </c>
      <c r="I1065" s="11" t="s">
        <v>45</v>
      </c>
      <c r="J1065" s="12">
        <f t="shared" si="79"/>
        <v>45272</v>
      </c>
      <c r="K1065" s="12">
        <v>45272</v>
      </c>
      <c r="L1065" s="12">
        <v>45272</v>
      </c>
      <c r="M1065" s="12" t="s">
        <v>3</v>
      </c>
      <c r="N1065" s="11" t="s">
        <v>490</v>
      </c>
      <c r="O1065" s="13" t="str">
        <f>IF(N1065="","-",IFERROR(VLOOKUP(N1065,'[1]All Route Non-Bailment V76'!$A:$H,6,0),VLOOKUP(N1065,'[1]TTVT AAT PxP Bailment EDC V76'!$A:$H,6,0)))</f>
        <v>21 - 30</v>
      </c>
      <c r="P1065" s="11">
        <v>1</v>
      </c>
      <c r="Q1065" s="11" t="s">
        <v>3</v>
      </c>
      <c r="R1065" s="11" t="s">
        <v>3</v>
      </c>
      <c r="S1065" s="13" t="str">
        <f>IF(N1065="","-",IFERROR(VLOOKUP(N1065,'[1]All Route Non-Bailment V76'!$A:$AF,32,0),VLOOKUP(N1065,'[1]TTVT AAT PxP Bailment EDC V76'!$A:$AC,29,0)))</f>
        <v>6W</v>
      </c>
      <c r="T1065" s="11" t="s">
        <v>48</v>
      </c>
      <c r="U1065" s="11" t="s">
        <v>281</v>
      </c>
      <c r="V1065" s="14" t="s">
        <v>282</v>
      </c>
      <c r="W1065" s="11" t="s">
        <v>283</v>
      </c>
      <c r="X1065" s="15" t="s">
        <v>305</v>
      </c>
      <c r="Y1065" s="15" t="s">
        <v>306</v>
      </c>
      <c r="Z1065" s="16" t="s">
        <v>3</v>
      </c>
      <c r="AA1065" s="16" t="s">
        <v>3</v>
      </c>
      <c r="AB1065" s="16" t="s">
        <v>3</v>
      </c>
      <c r="AC1065" s="16" t="s">
        <v>3</v>
      </c>
      <c r="AD1065" s="15" t="s">
        <v>3</v>
      </c>
      <c r="AE1065" s="15" t="s">
        <v>3</v>
      </c>
      <c r="AF1065" s="16" t="s">
        <v>3</v>
      </c>
      <c r="AG1065" s="16" t="s">
        <v>3</v>
      </c>
      <c r="AH1065" s="16" t="s">
        <v>3</v>
      </c>
      <c r="AI1065" s="16" t="s">
        <v>3</v>
      </c>
      <c r="AJ1065" s="15" t="s">
        <v>3</v>
      </c>
      <c r="AK1065" s="15" t="s">
        <v>3</v>
      </c>
      <c r="AL1065" s="16" t="s">
        <v>3</v>
      </c>
      <c r="AM1065" s="16" t="s">
        <v>3</v>
      </c>
      <c r="AN1065" s="16" t="s">
        <v>3</v>
      </c>
      <c r="AO1065" s="16" t="s">
        <v>3</v>
      </c>
      <c r="AP1065" s="16" t="s">
        <v>189</v>
      </c>
      <c r="AQ1065" s="16" t="s">
        <v>3</v>
      </c>
      <c r="AR1065" s="16" t="s">
        <v>3</v>
      </c>
      <c r="AS1065" s="16" t="s">
        <v>3</v>
      </c>
      <c r="AT1065" s="16" t="s">
        <v>3</v>
      </c>
      <c r="AU1065" s="11" t="s">
        <v>3</v>
      </c>
      <c r="AV1065" s="11" t="s">
        <v>3</v>
      </c>
      <c r="AW1065" s="11" t="s">
        <v>3</v>
      </c>
      <c r="AX1065" s="17" t="str">
        <f>VLOOKUP(G1065,'[1]JDA data'!$D:$E,2,0)</f>
        <v>TGA066</v>
      </c>
      <c r="AY1065" s="17" t="b">
        <f t="shared" si="76"/>
        <v>1</v>
      </c>
      <c r="AZ1065" s="17" t="str">
        <f t="shared" si="77"/>
        <v>SBA</v>
      </c>
    </row>
    <row r="1066" spans="1:52" s="18" customFormat="1" ht="16.5" customHeight="1" x14ac:dyDescent="0.35">
      <c r="A1066" s="8" t="str">
        <f>IF(N1066="","-",IFERROR(VLOOKUP(N1066,'[1]All Route Non-Bailment V76'!$A:$H,5,0),VLOOKUP(N1066,'[1]TTVT AAT PxP Bailment EDC V76'!$A:$H,5,0)))</f>
        <v>Non Bailment</v>
      </c>
      <c r="B1066" s="9" t="str">
        <f t="shared" si="75"/>
        <v>Completed</v>
      </c>
      <c r="C1066" s="10">
        <f t="shared" si="78"/>
        <v>1065</v>
      </c>
      <c r="D1066" s="11" t="s">
        <v>182</v>
      </c>
      <c r="E1066" s="12" t="s">
        <v>44</v>
      </c>
      <c r="F1066" s="11" t="s">
        <v>0</v>
      </c>
      <c r="G1066" s="11">
        <v>4420525</v>
      </c>
      <c r="H1066" s="13" t="str">
        <f>IF(N1066="","-",IFERROR(VLOOKUP(N1066,'[1]All Route Non-Bailment V76'!$A:$H,7,0),VLOOKUP(N1066,'[1]TTVT AAT PxP Bailment EDC V76'!$A:$H,7,0)))</f>
        <v>One way</v>
      </c>
      <c r="I1066" s="11" t="s">
        <v>45</v>
      </c>
      <c r="J1066" s="12">
        <f t="shared" si="79"/>
        <v>45272</v>
      </c>
      <c r="K1066" s="12">
        <v>45272</v>
      </c>
      <c r="L1066" s="12">
        <v>45272</v>
      </c>
      <c r="M1066" s="12" t="s">
        <v>3</v>
      </c>
      <c r="N1066" s="11" t="s">
        <v>490</v>
      </c>
      <c r="O1066" s="13" t="str">
        <f>IF(N1066="","-",IFERROR(VLOOKUP(N1066,'[1]All Route Non-Bailment V76'!$A:$H,6,0),VLOOKUP(N1066,'[1]TTVT AAT PxP Bailment EDC V76'!$A:$H,6,0)))</f>
        <v>21 - 30</v>
      </c>
      <c r="P1066" s="11">
        <v>1</v>
      </c>
      <c r="Q1066" s="11" t="s">
        <v>3</v>
      </c>
      <c r="R1066" s="11" t="s">
        <v>3</v>
      </c>
      <c r="S1066" s="13" t="str">
        <f>IF(N1066="","-",IFERROR(VLOOKUP(N1066,'[1]All Route Non-Bailment V76'!$A:$AF,32,0),VLOOKUP(N1066,'[1]TTVT AAT PxP Bailment EDC V76'!$A:$AC,29,0)))</f>
        <v>6W</v>
      </c>
      <c r="T1066" s="11" t="s">
        <v>48</v>
      </c>
      <c r="U1066" s="11" t="s">
        <v>233</v>
      </c>
      <c r="V1066" s="14" t="s">
        <v>234</v>
      </c>
      <c r="W1066" s="11" t="s">
        <v>235</v>
      </c>
      <c r="X1066" s="15" t="s">
        <v>305</v>
      </c>
      <c r="Y1066" s="15" t="s">
        <v>306</v>
      </c>
      <c r="Z1066" s="16" t="s">
        <v>3</v>
      </c>
      <c r="AA1066" s="16" t="s">
        <v>3</v>
      </c>
      <c r="AB1066" s="16" t="s">
        <v>3</v>
      </c>
      <c r="AC1066" s="16" t="s">
        <v>3</v>
      </c>
      <c r="AD1066" s="15" t="s">
        <v>3</v>
      </c>
      <c r="AE1066" s="15" t="s">
        <v>3</v>
      </c>
      <c r="AF1066" s="16" t="s">
        <v>3</v>
      </c>
      <c r="AG1066" s="16" t="s">
        <v>3</v>
      </c>
      <c r="AH1066" s="16" t="s">
        <v>3</v>
      </c>
      <c r="AI1066" s="16" t="s">
        <v>3</v>
      </c>
      <c r="AJ1066" s="15" t="s">
        <v>3</v>
      </c>
      <c r="AK1066" s="15" t="s">
        <v>3</v>
      </c>
      <c r="AL1066" s="16" t="s">
        <v>3</v>
      </c>
      <c r="AM1066" s="16" t="s">
        <v>3</v>
      </c>
      <c r="AN1066" s="16" t="s">
        <v>3</v>
      </c>
      <c r="AO1066" s="16" t="s">
        <v>3</v>
      </c>
      <c r="AP1066" s="16" t="s">
        <v>189</v>
      </c>
      <c r="AQ1066" s="16" t="s">
        <v>3</v>
      </c>
      <c r="AR1066" s="16" t="s">
        <v>3</v>
      </c>
      <c r="AS1066" s="16" t="s">
        <v>3</v>
      </c>
      <c r="AT1066" s="16" t="s">
        <v>3</v>
      </c>
      <c r="AU1066" s="11" t="s">
        <v>3</v>
      </c>
      <c r="AV1066" s="11" t="s">
        <v>3</v>
      </c>
      <c r="AW1066" s="11" t="s">
        <v>3</v>
      </c>
      <c r="AX1066" s="17" t="str">
        <f>VLOOKUP(G1066,'[1]JDA data'!$D:$E,2,0)</f>
        <v>TGA066</v>
      </c>
      <c r="AY1066" s="17" t="b">
        <f t="shared" si="76"/>
        <v>1</v>
      </c>
      <c r="AZ1066" s="17" t="str">
        <f t="shared" si="77"/>
        <v>PPGT</v>
      </c>
    </row>
    <row r="1067" spans="1:52" s="18" customFormat="1" ht="16.5" customHeight="1" x14ac:dyDescent="0.35">
      <c r="A1067" s="8" t="str">
        <f>IF(N1067="","-",IFERROR(VLOOKUP(N1067,'[1]All Route Non-Bailment V76'!$A:$H,5,0),VLOOKUP(N1067,'[1]TTVT AAT PxP Bailment EDC V76'!$A:$H,5,0)))</f>
        <v>Non Bailment</v>
      </c>
      <c r="B1067" s="9" t="str">
        <f t="shared" si="75"/>
        <v>Completed</v>
      </c>
      <c r="C1067" s="10">
        <f t="shared" si="78"/>
        <v>1066</v>
      </c>
      <c r="D1067" s="11" t="s">
        <v>182</v>
      </c>
      <c r="E1067" s="12" t="s">
        <v>44</v>
      </c>
      <c r="F1067" s="11" t="s">
        <v>0</v>
      </c>
      <c r="G1067" s="11">
        <v>4420526</v>
      </c>
      <c r="H1067" s="13" t="str">
        <f>IF(N1067="","-",IFERROR(VLOOKUP(N1067,'[1]All Route Non-Bailment V76'!$A:$H,7,0),VLOOKUP(N1067,'[1]TTVT AAT PxP Bailment EDC V76'!$A:$H,7,0)))</f>
        <v>One way</v>
      </c>
      <c r="I1067" s="11" t="s">
        <v>45</v>
      </c>
      <c r="J1067" s="12">
        <f t="shared" si="79"/>
        <v>45272</v>
      </c>
      <c r="K1067" s="12">
        <v>45272</v>
      </c>
      <c r="L1067" s="12">
        <v>45272</v>
      </c>
      <c r="M1067" s="12" t="s">
        <v>3</v>
      </c>
      <c r="N1067" s="11" t="s">
        <v>392</v>
      </c>
      <c r="O1067" s="13" t="str">
        <f>IF(N1067="","-",IFERROR(VLOOKUP(N1067,'[1]All Route Non-Bailment V76'!$A:$H,6,0),VLOOKUP(N1067,'[1]TTVT AAT PxP Bailment EDC V76'!$A:$H,6,0)))</f>
        <v>6 - 10</v>
      </c>
      <c r="P1067" s="11">
        <v>1</v>
      </c>
      <c r="Q1067" s="11" t="s">
        <v>3</v>
      </c>
      <c r="R1067" s="11" t="s">
        <v>3</v>
      </c>
      <c r="S1067" s="13" t="str">
        <f>IF(N1067="","-",IFERROR(VLOOKUP(N1067,'[1]All Route Non-Bailment V76'!$A:$AF,32,0),VLOOKUP(N1067,'[1]TTVT AAT PxP Bailment EDC V76'!$A:$AC,29,0)))</f>
        <v>6W</v>
      </c>
      <c r="T1067" s="11" t="s">
        <v>48</v>
      </c>
      <c r="U1067" s="11" t="s">
        <v>207</v>
      </c>
      <c r="V1067" s="14" t="s">
        <v>208</v>
      </c>
      <c r="W1067" s="11" t="s">
        <v>209</v>
      </c>
      <c r="X1067" s="15" t="s">
        <v>319</v>
      </c>
      <c r="Y1067" s="15" t="s">
        <v>320</v>
      </c>
      <c r="Z1067" s="16" t="s">
        <v>3</v>
      </c>
      <c r="AA1067" s="16" t="s">
        <v>3</v>
      </c>
      <c r="AB1067" s="16" t="s">
        <v>3</v>
      </c>
      <c r="AC1067" s="16" t="s">
        <v>3</v>
      </c>
      <c r="AD1067" s="15" t="s">
        <v>3</v>
      </c>
      <c r="AE1067" s="15" t="s">
        <v>3</v>
      </c>
      <c r="AF1067" s="16" t="s">
        <v>3</v>
      </c>
      <c r="AG1067" s="16" t="s">
        <v>3</v>
      </c>
      <c r="AH1067" s="16" t="s">
        <v>3</v>
      </c>
      <c r="AI1067" s="16" t="s">
        <v>3</v>
      </c>
      <c r="AJ1067" s="15" t="s">
        <v>3</v>
      </c>
      <c r="AK1067" s="15" t="s">
        <v>3</v>
      </c>
      <c r="AL1067" s="16" t="s">
        <v>3</v>
      </c>
      <c r="AM1067" s="16" t="s">
        <v>3</v>
      </c>
      <c r="AN1067" s="16" t="s">
        <v>3</v>
      </c>
      <c r="AO1067" s="16" t="s">
        <v>3</v>
      </c>
      <c r="AP1067" s="16" t="s">
        <v>189</v>
      </c>
      <c r="AQ1067" s="16" t="s">
        <v>3</v>
      </c>
      <c r="AR1067" s="16" t="s">
        <v>3</v>
      </c>
      <c r="AS1067" s="16" t="s">
        <v>3</v>
      </c>
      <c r="AT1067" s="16" t="s">
        <v>3</v>
      </c>
      <c r="AU1067" s="11" t="s">
        <v>3</v>
      </c>
      <c r="AV1067" s="11" t="s">
        <v>3</v>
      </c>
      <c r="AW1067" s="11" t="s">
        <v>3</v>
      </c>
      <c r="AX1067" s="17" t="str">
        <f>VLOOKUP(G1067,'[1]JDA data'!$D:$E,2,0)</f>
        <v>TGA315</v>
      </c>
      <c r="AY1067" s="17" t="b">
        <f t="shared" si="76"/>
        <v>1</v>
      </c>
      <c r="AZ1067" s="17" t="str">
        <f t="shared" si="77"/>
        <v>PPGT</v>
      </c>
    </row>
    <row r="1068" spans="1:52" s="18" customFormat="1" ht="16.5" customHeight="1" x14ac:dyDescent="0.35">
      <c r="A1068" s="8" t="str">
        <f>IF(N1068="","-",IFERROR(VLOOKUP(N1068,'[1]All Route Non-Bailment V76'!$A:$H,5,0),VLOOKUP(N1068,'[1]TTVT AAT PxP Bailment EDC V76'!$A:$H,5,0)))</f>
        <v>Non Bailment</v>
      </c>
      <c r="B1068" s="9" t="str">
        <f t="shared" si="75"/>
        <v>Completed</v>
      </c>
      <c r="C1068" s="10">
        <f t="shared" si="78"/>
        <v>1067</v>
      </c>
      <c r="D1068" s="11" t="s">
        <v>190</v>
      </c>
      <c r="E1068" s="12" t="s">
        <v>44</v>
      </c>
      <c r="F1068" s="11" t="s">
        <v>0</v>
      </c>
      <c r="G1068" s="11">
        <v>4420527</v>
      </c>
      <c r="H1068" s="13" t="str">
        <f>IF(N1068="","-",IFERROR(VLOOKUP(N1068,'[1]All Route Non-Bailment V76'!$A:$H,7,0),VLOOKUP(N1068,'[1]TTVT AAT PxP Bailment EDC V76'!$A:$H,7,0)))</f>
        <v>One way</v>
      </c>
      <c r="I1068" s="11" t="s">
        <v>45</v>
      </c>
      <c r="J1068" s="12">
        <f t="shared" si="79"/>
        <v>45272</v>
      </c>
      <c r="K1068" s="12">
        <v>45272</v>
      </c>
      <c r="L1068" s="12">
        <v>45272</v>
      </c>
      <c r="M1068" s="12" t="s">
        <v>3</v>
      </c>
      <c r="N1068" s="11" t="s">
        <v>392</v>
      </c>
      <c r="O1068" s="13" t="str">
        <f>IF(N1068="","-",IFERROR(VLOOKUP(N1068,'[1]All Route Non-Bailment V76'!$A:$H,6,0),VLOOKUP(N1068,'[1]TTVT AAT PxP Bailment EDC V76'!$A:$H,6,0)))</f>
        <v>6 - 10</v>
      </c>
      <c r="P1068" s="11">
        <v>1</v>
      </c>
      <c r="Q1068" s="11" t="s">
        <v>3</v>
      </c>
      <c r="R1068" s="11" t="s">
        <v>3</v>
      </c>
      <c r="S1068" s="13" t="str">
        <f>IF(N1068="","-",IFERROR(VLOOKUP(N1068,'[1]All Route Non-Bailment V76'!$A:$AF,32,0),VLOOKUP(N1068,'[1]TTVT AAT PxP Bailment EDC V76'!$A:$AC,29,0)))</f>
        <v>6W</v>
      </c>
      <c r="T1068" s="11" t="s">
        <v>48</v>
      </c>
      <c r="U1068" s="11" t="s">
        <v>198</v>
      </c>
      <c r="V1068" s="14" t="s">
        <v>199</v>
      </c>
      <c r="W1068" s="11" t="s">
        <v>200</v>
      </c>
      <c r="X1068" s="15" t="s">
        <v>319</v>
      </c>
      <c r="Y1068" s="15" t="s">
        <v>320</v>
      </c>
      <c r="Z1068" s="16" t="s">
        <v>3</v>
      </c>
      <c r="AA1068" s="16" t="s">
        <v>3</v>
      </c>
      <c r="AB1068" s="16" t="s">
        <v>3</v>
      </c>
      <c r="AC1068" s="16" t="s">
        <v>3</v>
      </c>
      <c r="AD1068" s="15" t="s">
        <v>3</v>
      </c>
      <c r="AE1068" s="15" t="s">
        <v>3</v>
      </c>
      <c r="AF1068" s="16" t="s">
        <v>3</v>
      </c>
      <c r="AG1068" s="16" t="s">
        <v>3</v>
      </c>
      <c r="AH1068" s="16" t="s">
        <v>3</v>
      </c>
      <c r="AI1068" s="16" t="s">
        <v>3</v>
      </c>
      <c r="AJ1068" s="15" t="s">
        <v>3</v>
      </c>
      <c r="AK1068" s="15" t="s">
        <v>3</v>
      </c>
      <c r="AL1068" s="16" t="s">
        <v>3</v>
      </c>
      <c r="AM1068" s="16" t="s">
        <v>3</v>
      </c>
      <c r="AN1068" s="16" t="s">
        <v>3</v>
      </c>
      <c r="AO1068" s="16" t="s">
        <v>3</v>
      </c>
      <c r="AP1068" s="16" t="s">
        <v>189</v>
      </c>
      <c r="AQ1068" s="16" t="s">
        <v>3</v>
      </c>
      <c r="AR1068" s="16" t="s">
        <v>3</v>
      </c>
      <c r="AS1068" s="16" t="s">
        <v>3</v>
      </c>
      <c r="AT1068" s="16" t="s">
        <v>3</v>
      </c>
      <c r="AU1068" s="11" t="s">
        <v>3</v>
      </c>
      <c r="AV1068" s="11" t="s">
        <v>3</v>
      </c>
      <c r="AW1068" s="11" t="s">
        <v>3</v>
      </c>
      <c r="AX1068" s="17" t="str">
        <f>VLOOKUP(G1068,'[1]JDA data'!$D:$E,2,0)</f>
        <v>TGA315</v>
      </c>
      <c r="AY1068" s="17" t="b">
        <f t="shared" si="76"/>
        <v>1</v>
      </c>
      <c r="AZ1068" s="17" t="str">
        <f t="shared" si="77"/>
        <v>SPL</v>
      </c>
    </row>
    <row r="1069" spans="1:52" s="18" customFormat="1" ht="16.5" customHeight="1" x14ac:dyDescent="0.35">
      <c r="A1069" s="8" t="str">
        <f>IF(N1069="","-",IFERROR(VLOOKUP(N1069,'[1]All Route Non-Bailment V76'!$A:$H,5,0),VLOOKUP(N1069,'[1]TTVT AAT PxP Bailment EDC V76'!$A:$H,5,0)))</f>
        <v>Non Bailment</v>
      </c>
      <c r="B1069" s="9" t="str">
        <f t="shared" si="75"/>
        <v>Completed</v>
      </c>
      <c r="C1069" s="10">
        <f t="shared" si="78"/>
        <v>1068</v>
      </c>
      <c r="D1069" s="11" t="s">
        <v>182</v>
      </c>
      <c r="E1069" s="12" t="s">
        <v>44</v>
      </c>
      <c r="F1069" s="11" t="s">
        <v>0</v>
      </c>
      <c r="G1069" s="11">
        <v>4416527</v>
      </c>
      <c r="H1069" s="13" t="str">
        <f>IF(N1069="","-",IFERROR(VLOOKUP(N1069,'[1]All Route Non-Bailment V76'!$A:$H,7,0),VLOOKUP(N1069,'[1]TTVT AAT PxP Bailment EDC V76'!$A:$H,7,0)))</f>
        <v>One way</v>
      </c>
      <c r="I1069" s="11" t="s">
        <v>45</v>
      </c>
      <c r="J1069" s="12">
        <f t="shared" si="79"/>
        <v>45272</v>
      </c>
      <c r="K1069" s="12">
        <v>45272</v>
      </c>
      <c r="L1069" s="12">
        <v>45272</v>
      </c>
      <c r="M1069" s="12" t="s">
        <v>3</v>
      </c>
      <c r="N1069" s="11" t="s">
        <v>607</v>
      </c>
      <c r="O1069" s="13" t="str">
        <f>IF(N1069="","-",IFERROR(VLOOKUP(N1069,'[1]All Route Non-Bailment V76'!$A:$H,6,0),VLOOKUP(N1069,'[1]TTVT AAT PxP Bailment EDC V76'!$A:$H,6,0)))</f>
        <v>11 - 20</v>
      </c>
      <c r="P1069" s="11">
        <v>1</v>
      </c>
      <c r="Q1069" s="11" t="s">
        <v>3</v>
      </c>
      <c r="R1069" s="11" t="s">
        <v>3</v>
      </c>
      <c r="S1069" s="13" t="str">
        <f>IF(N1069="","-",IFERROR(VLOOKUP(N1069,'[1]All Route Non-Bailment V76'!$A:$AF,32,0),VLOOKUP(N1069,'[1]TTVT AAT PxP Bailment EDC V76'!$A:$AC,29,0)))</f>
        <v>6W</v>
      </c>
      <c r="T1069" s="11" t="s">
        <v>48</v>
      </c>
      <c r="U1069" s="11" t="s">
        <v>201</v>
      </c>
      <c r="V1069" s="14" t="s">
        <v>202</v>
      </c>
      <c r="W1069" s="11" t="s">
        <v>203</v>
      </c>
      <c r="X1069" s="15" t="s">
        <v>338</v>
      </c>
      <c r="Y1069" s="15" t="s">
        <v>339</v>
      </c>
      <c r="Z1069" s="16" t="s">
        <v>3</v>
      </c>
      <c r="AA1069" s="16" t="s">
        <v>3</v>
      </c>
      <c r="AB1069" s="16" t="s">
        <v>3</v>
      </c>
      <c r="AC1069" s="16" t="s">
        <v>3</v>
      </c>
      <c r="AD1069" s="15" t="s">
        <v>3</v>
      </c>
      <c r="AE1069" s="15" t="s">
        <v>3</v>
      </c>
      <c r="AF1069" s="16" t="s">
        <v>3</v>
      </c>
      <c r="AG1069" s="16" t="s">
        <v>3</v>
      </c>
      <c r="AH1069" s="16" t="s">
        <v>3</v>
      </c>
      <c r="AI1069" s="16" t="s">
        <v>3</v>
      </c>
      <c r="AJ1069" s="15" t="s">
        <v>3</v>
      </c>
      <c r="AK1069" s="15" t="s">
        <v>3</v>
      </c>
      <c r="AL1069" s="16" t="s">
        <v>3</v>
      </c>
      <c r="AM1069" s="16" t="s">
        <v>3</v>
      </c>
      <c r="AN1069" s="16" t="s">
        <v>3</v>
      </c>
      <c r="AO1069" s="16" t="s">
        <v>3</v>
      </c>
      <c r="AP1069" s="16" t="s">
        <v>189</v>
      </c>
      <c r="AQ1069" s="16" t="s">
        <v>3</v>
      </c>
      <c r="AR1069" s="16" t="s">
        <v>3</v>
      </c>
      <c r="AS1069" s="16" t="s">
        <v>3</v>
      </c>
      <c r="AT1069" s="16" t="s">
        <v>3</v>
      </c>
      <c r="AU1069" s="11" t="s">
        <v>3</v>
      </c>
      <c r="AV1069" s="11" t="s">
        <v>3</v>
      </c>
      <c r="AW1069" s="11" t="s">
        <v>3</v>
      </c>
      <c r="AX1069" s="17" t="str">
        <f>VLOOKUP(G1069,'[1]JDA data'!$D:$E,2,0)</f>
        <v>TGA556</v>
      </c>
      <c r="AY1069" s="17" t="b">
        <f t="shared" si="76"/>
        <v>1</v>
      </c>
      <c r="AZ1069" s="17" t="str">
        <f t="shared" si="77"/>
        <v>PPGT</v>
      </c>
    </row>
    <row r="1070" spans="1:52" s="18" customFormat="1" ht="16.5" customHeight="1" x14ac:dyDescent="0.35">
      <c r="A1070" s="8" t="str">
        <f>IF(N1070="","-",IFERROR(VLOOKUP(N1070,'[1]All Route Non-Bailment V76'!$A:$H,5,0),VLOOKUP(N1070,'[1]TTVT AAT PxP Bailment EDC V76'!$A:$H,5,0)))</f>
        <v>Non Bailment</v>
      </c>
      <c r="B1070" s="9" t="str">
        <f t="shared" si="75"/>
        <v>Completed</v>
      </c>
      <c r="C1070" s="10">
        <f t="shared" si="78"/>
        <v>1069</v>
      </c>
      <c r="D1070" s="11" t="s">
        <v>190</v>
      </c>
      <c r="E1070" s="12" t="s">
        <v>44</v>
      </c>
      <c r="F1070" s="11" t="s">
        <v>0</v>
      </c>
      <c r="G1070" s="11">
        <v>4416543</v>
      </c>
      <c r="H1070" s="13" t="str">
        <f>IF(N1070="","-",IFERROR(VLOOKUP(N1070,'[1]All Route Non-Bailment V76'!$A:$H,7,0),VLOOKUP(N1070,'[1]TTVT AAT PxP Bailment EDC V76'!$A:$H,7,0)))</f>
        <v>One way</v>
      </c>
      <c r="I1070" s="11" t="s">
        <v>45</v>
      </c>
      <c r="J1070" s="12">
        <f t="shared" si="79"/>
        <v>45272</v>
      </c>
      <c r="K1070" s="12">
        <v>45272</v>
      </c>
      <c r="L1070" s="12">
        <v>45272</v>
      </c>
      <c r="M1070" s="12" t="s">
        <v>3</v>
      </c>
      <c r="N1070" s="11" t="s">
        <v>412</v>
      </c>
      <c r="O1070" s="13" t="str">
        <f>IF(N1070="","-",IFERROR(VLOOKUP(N1070,'[1]All Route Non-Bailment V76'!$A:$H,6,0),VLOOKUP(N1070,'[1]TTVT AAT PxP Bailment EDC V76'!$A:$H,6,0)))</f>
        <v>11 - 20</v>
      </c>
      <c r="P1070" s="11">
        <v>1</v>
      </c>
      <c r="Q1070" s="11" t="s">
        <v>3</v>
      </c>
      <c r="R1070" s="11" t="s">
        <v>3</v>
      </c>
      <c r="S1070" s="13" t="str">
        <f>IF(N1070="","-",IFERROR(VLOOKUP(N1070,'[1]All Route Non-Bailment V76'!$A:$AF,32,0),VLOOKUP(N1070,'[1]TTVT AAT PxP Bailment EDC V76'!$A:$AC,29,0)))</f>
        <v>6W</v>
      </c>
      <c r="T1070" s="11" t="s">
        <v>48</v>
      </c>
      <c r="U1070" s="11" t="s">
        <v>210</v>
      </c>
      <c r="V1070" s="14" t="s">
        <v>211</v>
      </c>
      <c r="W1070" s="11" t="s">
        <v>212</v>
      </c>
      <c r="X1070" s="15" t="s">
        <v>338</v>
      </c>
      <c r="Y1070" s="15" t="s">
        <v>339</v>
      </c>
      <c r="Z1070" s="16" t="s">
        <v>3</v>
      </c>
      <c r="AA1070" s="16" t="s">
        <v>3</v>
      </c>
      <c r="AB1070" s="16" t="s">
        <v>3</v>
      </c>
      <c r="AC1070" s="16" t="s">
        <v>3</v>
      </c>
      <c r="AD1070" s="15" t="s">
        <v>3</v>
      </c>
      <c r="AE1070" s="15" t="s">
        <v>3</v>
      </c>
      <c r="AF1070" s="16" t="s">
        <v>3</v>
      </c>
      <c r="AG1070" s="16" t="s">
        <v>3</v>
      </c>
      <c r="AH1070" s="16" t="s">
        <v>3</v>
      </c>
      <c r="AI1070" s="16" t="s">
        <v>3</v>
      </c>
      <c r="AJ1070" s="15" t="s">
        <v>3</v>
      </c>
      <c r="AK1070" s="15" t="s">
        <v>3</v>
      </c>
      <c r="AL1070" s="16" t="s">
        <v>3</v>
      </c>
      <c r="AM1070" s="16" t="s">
        <v>3</v>
      </c>
      <c r="AN1070" s="16" t="s">
        <v>3</v>
      </c>
      <c r="AO1070" s="16" t="s">
        <v>3</v>
      </c>
      <c r="AP1070" s="16" t="s">
        <v>189</v>
      </c>
      <c r="AQ1070" s="16" t="s">
        <v>3</v>
      </c>
      <c r="AR1070" s="16" t="s">
        <v>3</v>
      </c>
      <c r="AS1070" s="16" t="s">
        <v>3</v>
      </c>
      <c r="AT1070" s="16" t="s">
        <v>3</v>
      </c>
      <c r="AU1070" s="11" t="s">
        <v>3</v>
      </c>
      <c r="AV1070" s="11" t="s">
        <v>3</v>
      </c>
      <c r="AW1070" s="11" t="s">
        <v>3</v>
      </c>
      <c r="AX1070" s="17" t="str">
        <f>VLOOKUP(G1070,'[1]JDA data'!$D:$E,2,0)</f>
        <v>TGA554</v>
      </c>
      <c r="AY1070" s="17" t="b">
        <f t="shared" si="76"/>
        <v>1</v>
      </c>
      <c r="AZ1070" s="17" t="str">
        <f t="shared" si="77"/>
        <v>SPL</v>
      </c>
    </row>
    <row r="1071" spans="1:52" s="18" customFormat="1" ht="16.5" customHeight="1" x14ac:dyDescent="0.35">
      <c r="A1071" s="8" t="str">
        <f>IF(N1071="","-",IFERROR(VLOOKUP(N1071,'[1]All Route Non-Bailment V76'!$A:$H,5,0),VLOOKUP(N1071,'[1]TTVT AAT PxP Bailment EDC V76'!$A:$H,5,0)))</f>
        <v>Non Bailment</v>
      </c>
      <c r="B1071" s="9" t="str">
        <f t="shared" si="75"/>
        <v>Completed</v>
      </c>
      <c r="C1071" s="10">
        <f t="shared" si="78"/>
        <v>1070</v>
      </c>
      <c r="D1071" s="11" t="s">
        <v>182</v>
      </c>
      <c r="E1071" s="12" t="s">
        <v>44</v>
      </c>
      <c r="F1071" s="11" t="s">
        <v>0</v>
      </c>
      <c r="G1071" s="11">
        <v>4416333</v>
      </c>
      <c r="H1071" s="13" t="str">
        <f>IF(N1071="","-",IFERROR(VLOOKUP(N1071,'[1]All Route Non-Bailment V76'!$A:$H,7,0),VLOOKUP(N1071,'[1]TTVT AAT PxP Bailment EDC V76'!$A:$H,7,0)))</f>
        <v>One way</v>
      </c>
      <c r="I1071" s="11" t="s">
        <v>45</v>
      </c>
      <c r="J1071" s="12">
        <f t="shared" si="79"/>
        <v>45272</v>
      </c>
      <c r="K1071" s="12">
        <v>45272</v>
      </c>
      <c r="L1071" s="12">
        <v>45272</v>
      </c>
      <c r="M1071" s="12" t="s">
        <v>3</v>
      </c>
      <c r="N1071" s="11" t="s">
        <v>463</v>
      </c>
      <c r="O1071" s="13" t="str">
        <f>IF(N1071="","-",IFERROR(VLOOKUP(N1071,'[1]All Route Non-Bailment V76'!$A:$H,6,0),VLOOKUP(N1071,'[1]TTVT AAT PxP Bailment EDC V76'!$A:$H,6,0)))</f>
        <v>11 - 20</v>
      </c>
      <c r="P1071" s="11">
        <v>1</v>
      </c>
      <c r="Q1071" s="11" t="s">
        <v>3</v>
      </c>
      <c r="R1071" s="11" t="s">
        <v>3</v>
      </c>
      <c r="S1071" s="13" t="str">
        <f>IF(N1071="","-",IFERROR(VLOOKUP(N1071,'[1]All Route Non-Bailment V76'!$A:$AF,32,0),VLOOKUP(N1071,'[1]TTVT AAT PxP Bailment EDC V76'!$A:$AC,29,0)))</f>
        <v>6W</v>
      </c>
      <c r="T1071" s="11" t="s">
        <v>48</v>
      </c>
      <c r="U1071" s="11" t="s">
        <v>184</v>
      </c>
      <c r="V1071" s="14" t="s">
        <v>185</v>
      </c>
      <c r="W1071" s="11" t="s">
        <v>186</v>
      </c>
      <c r="X1071" s="15" t="s">
        <v>263</v>
      </c>
      <c r="Y1071" s="15" t="s">
        <v>264</v>
      </c>
      <c r="Z1071" s="16" t="s">
        <v>3</v>
      </c>
      <c r="AA1071" s="16" t="s">
        <v>3</v>
      </c>
      <c r="AB1071" s="16" t="s">
        <v>3</v>
      </c>
      <c r="AC1071" s="16" t="s">
        <v>3</v>
      </c>
      <c r="AD1071" s="15" t="s">
        <v>3</v>
      </c>
      <c r="AE1071" s="15" t="s">
        <v>3</v>
      </c>
      <c r="AF1071" s="16" t="s">
        <v>3</v>
      </c>
      <c r="AG1071" s="16" t="s">
        <v>3</v>
      </c>
      <c r="AH1071" s="16" t="s">
        <v>3</v>
      </c>
      <c r="AI1071" s="16" t="s">
        <v>3</v>
      </c>
      <c r="AJ1071" s="15" t="s">
        <v>3</v>
      </c>
      <c r="AK1071" s="15" t="s">
        <v>3</v>
      </c>
      <c r="AL1071" s="16" t="s">
        <v>3</v>
      </c>
      <c r="AM1071" s="16" t="s">
        <v>3</v>
      </c>
      <c r="AN1071" s="16" t="s">
        <v>3</v>
      </c>
      <c r="AO1071" s="16" t="s">
        <v>3</v>
      </c>
      <c r="AP1071" s="16" t="s">
        <v>189</v>
      </c>
      <c r="AQ1071" s="16" t="s">
        <v>3</v>
      </c>
      <c r="AR1071" s="16" t="s">
        <v>3</v>
      </c>
      <c r="AS1071" s="16" t="s">
        <v>3</v>
      </c>
      <c r="AT1071" s="16" t="s">
        <v>3</v>
      </c>
      <c r="AU1071" s="11" t="s">
        <v>3</v>
      </c>
      <c r="AV1071" s="11" t="s">
        <v>3</v>
      </c>
      <c r="AW1071" s="11" t="s">
        <v>3</v>
      </c>
      <c r="AX1071" s="17" t="str">
        <f>VLOOKUP(G1071,'[1]JDA data'!$D:$E,2,0)</f>
        <v>TGA911</v>
      </c>
      <c r="AY1071" s="17" t="b">
        <f t="shared" si="76"/>
        <v>1</v>
      </c>
      <c r="AZ1071" s="17" t="str">
        <f t="shared" si="77"/>
        <v>PPGT</v>
      </c>
    </row>
    <row r="1072" spans="1:52" s="18" customFormat="1" ht="16.5" customHeight="1" x14ac:dyDescent="0.35">
      <c r="A1072" s="8" t="str">
        <f>IF(N1072="","-",IFERROR(VLOOKUP(N1072,'[1]All Route Non-Bailment V76'!$A:$H,5,0),VLOOKUP(N1072,'[1]TTVT AAT PxP Bailment EDC V76'!$A:$H,5,0)))</f>
        <v>Non Bailment</v>
      </c>
      <c r="B1072" s="9" t="str">
        <f t="shared" si="75"/>
        <v>Completed</v>
      </c>
      <c r="C1072" s="10">
        <f t="shared" si="78"/>
        <v>1071</v>
      </c>
      <c r="D1072" s="11" t="s">
        <v>190</v>
      </c>
      <c r="E1072" s="12" t="s">
        <v>44</v>
      </c>
      <c r="F1072" s="11" t="s">
        <v>0</v>
      </c>
      <c r="G1072" s="11">
        <v>4416517</v>
      </c>
      <c r="H1072" s="13" t="str">
        <f>IF(N1072="","-",IFERROR(VLOOKUP(N1072,'[1]All Route Non-Bailment V76'!$A:$H,7,0),VLOOKUP(N1072,'[1]TTVT AAT PxP Bailment EDC V76'!$A:$H,7,0)))</f>
        <v>One way</v>
      </c>
      <c r="I1072" s="11" t="s">
        <v>45</v>
      </c>
      <c r="J1072" s="12">
        <f t="shared" si="79"/>
        <v>45272</v>
      </c>
      <c r="K1072" s="12">
        <v>45272</v>
      </c>
      <c r="L1072" s="12">
        <v>45272</v>
      </c>
      <c r="M1072" s="12" t="s">
        <v>3</v>
      </c>
      <c r="N1072" s="11" t="s">
        <v>468</v>
      </c>
      <c r="O1072" s="13" t="str">
        <f>IF(N1072="","-",IFERROR(VLOOKUP(N1072,'[1]All Route Non-Bailment V76'!$A:$H,6,0),VLOOKUP(N1072,'[1]TTVT AAT PxP Bailment EDC V76'!$A:$H,6,0)))</f>
        <v>0 - 5</v>
      </c>
      <c r="P1072" s="11">
        <v>1</v>
      </c>
      <c r="Q1072" s="11" t="s">
        <v>3</v>
      </c>
      <c r="R1072" s="11" t="s">
        <v>3</v>
      </c>
      <c r="S1072" s="13" t="str">
        <f>IF(N1072="","-",IFERROR(VLOOKUP(N1072,'[1]All Route Non-Bailment V76'!$A:$AF,32,0),VLOOKUP(N1072,'[1]TTVT AAT PxP Bailment EDC V76'!$A:$AC,29,0)))</f>
        <v>6W</v>
      </c>
      <c r="T1072" s="11" t="s">
        <v>48</v>
      </c>
      <c r="U1072" s="11" t="s">
        <v>247</v>
      </c>
      <c r="V1072" s="14" t="s">
        <v>248</v>
      </c>
      <c r="W1072" s="11" t="s">
        <v>249</v>
      </c>
      <c r="X1072" s="15" t="s">
        <v>357</v>
      </c>
      <c r="Y1072" s="15" t="s">
        <v>358</v>
      </c>
      <c r="Z1072" s="16" t="s">
        <v>3</v>
      </c>
      <c r="AA1072" s="16" t="s">
        <v>3</v>
      </c>
      <c r="AB1072" s="16" t="s">
        <v>3</v>
      </c>
      <c r="AC1072" s="16" t="s">
        <v>3</v>
      </c>
      <c r="AD1072" s="15" t="s">
        <v>3</v>
      </c>
      <c r="AE1072" s="15" t="s">
        <v>3</v>
      </c>
      <c r="AF1072" s="16" t="s">
        <v>3</v>
      </c>
      <c r="AG1072" s="16" t="s">
        <v>3</v>
      </c>
      <c r="AH1072" s="16" t="s">
        <v>3</v>
      </c>
      <c r="AI1072" s="16" t="s">
        <v>3</v>
      </c>
      <c r="AJ1072" s="15" t="s">
        <v>3</v>
      </c>
      <c r="AK1072" s="15" t="s">
        <v>3</v>
      </c>
      <c r="AL1072" s="16" t="s">
        <v>3</v>
      </c>
      <c r="AM1072" s="16" t="s">
        <v>3</v>
      </c>
      <c r="AN1072" s="16" t="s">
        <v>3</v>
      </c>
      <c r="AO1072" s="16" t="s">
        <v>3</v>
      </c>
      <c r="AP1072" s="16" t="s">
        <v>189</v>
      </c>
      <c r="AQ1072" s="16" t="s">
        <v>3</v>
      </c>
      <c r="AR1072" s="16" t="s">
        <v>3</v>
      </c>
      <c r="AS1072" s="16" t="s">
        <v>3</v>
      </c>
      <c r="AT1072" s="16" t="s">
        <v>3</v>
      </c>
      <c r="AU1072" s="11" t="s">
        <v>3</v>
      </c>
      <c r="AV1072" s="11" t="s">
        <v>3</v>
      </c>
      <c r="AW1072" s="11" t="s">
        <v>3</v>
      </c>
      <c r="AX1072" s="17" t="str">
        <f>VLOOKUP(G1072,'[1]JDA data'!$D:$E,2,0)</f>
        <v>TGA136</v>
      </c>
      <c r="AY1072" s="17" t="b">
        <f t="shared" si="76"/>
        <v>1</v>
      </c>
      <c r="AZ1072" s="17" t="str">
        <f t="shared" si="77"/>
        <v>SPL</v>
      </c>
    </row>
    <row r="1073" spans="1:52" s="18" customFormat="1" ht="16.5" customHeight="1" x14ac:dyDescent="0.35">
      <c r="A1073" s="8" t="str">
        <f>IF(N1073="","-",IFERROR(VLOOKUP(N1073,'[1]All Route Non-Bailment V76'!$A:$H,5,0),VLOOKUP(N1073,'[1]TTVT AAT PxP Bailment EDC V76'!$A:$H,5,0)))</f>
        <v>Non Bailment</v>
      </c>
      <c r="B1073" s="9" t="str">
        <f t="shared" si="75"/>
        <v>Completed</v>
      </c>
      <c r="C1073" s="10">
        <f t="shared" si="78"/>
        <v>1072</v>
      </c>
      <c r="D1073" s="11" t="s">
        <v>229</v>
      </c>
      <c r="E1073" s="12" t="s">
        <v>44</v>
      </c>
      <c r="F1073" s="11" t="s">
        <v>0</v>
      </c>
      <c r="G1073" s="11">
        <v>4416429</v>
      </c>
      <c r="H1073" s="13" t="str">
        <f>IF(N1073="","-",IFERROR(VLOOKUP(N1073,'[1]All Route Non-Bailment V76'!$A:$H,7,0),VLOOKUP(N1073,'[1]TTVT AAT PxP Bailment EDC V76'!$A:$H,7,0)))</f>
        <v>One way</v>
      </c>
      <c r="I1073" s="11" t="s">
        <v>45</v>
      </c>
      <c r="J1073" s="12">
        <f t="shared" si="79"/>
        <v>45272</v>
      </c>
      <c r="K1073" s="12">
        <v>45272</v>
      </c>
      <c r="L1073" s="12">
        <v>45272</v>
      </c>
      <c r="M1073" s="12" t="s">
        <v>3</v>
      </c>
      <c r="N1073" s="11" t="s">
        <v>477</v>
      </c>
      <c r="O1073" s="13" t="str">
        <f>IF(N1073="","-",IFERROR(VLOOKUP(N1073,'[1]All Route Non-Bailment V76'!$A:$H,6,0),VLOOKUP(N1073,'[1]TTVT AAT PxP Bailment EDC V76'!$A:$H,6,0)))</f>
        <v>11 - 20</v>
      </c>
      <c r="P1073" s="11">
        <v>1</v>
      </c>
      <c r="Q1073" s="11" t="s">
        <v>3</v>
      </c>
      <c r="R1073" s="11" t="s">
        <v>3</v>
      </c>
      <c r="S1073" s="13" t="str">
        <f>IF(N1073="","-",IFERROR(VLOOKUP(N1073,'[1]All Route Non-Bailment V76'!$A:$AF,32,0),VLOOKUP(N1073,'[1]TTVT AAT PxP Bailment EDC V76'!$A:$AC,29,0)))</f>
        <v>6W</v>
      </c>
      <c r="T1073" s="11" t="s">
        <v>48</v>
      </c>
      <c r="U1073" s="11" t="s">
        <v>230</v>
      </c>
      <c r="V1073" s="14" t="s">
        <v>231</v>
      </c>
      <c r="W1073" s="11" t="s">
        <v>232</v>
      </c>
      <c r="X1073" s="15" t="s">
        <v>478</v>
      </c>
      <c r="Y1073" s="15" t="s">
        <v>479</v>
      </c>
      <c r="Z1073" s="16" t="s">
        <v>3</v>
      </c>
      <c r="AA1073" s="16" t="s">
        <v>3</v>
      </c>
      <c r="AB1073" s="16" t="s">
        <v>3</v>
      </c>
      <c r="AC1073" s="16" t="s">
        <v>3</v>
      </c>
      <c r="AD1073" s="15" t="s">
        <v>3</v>
      </c>
      <c r="AE1073" s="15" t="s">
        <v>3</v>
      </c>
      <c r="AF1073" s="16" t="s">
        <v>3</v>
      </c>
      <c r="AG1073" s="16" t="s">
        <v>3</v>
      </c>
      <c r="AH1073" s="16" t="s">
        <v>3</v>
      </c>
      <c r="AI1073" s="16" t="s">
        <v>3</v>
      </c>
      <c r="AJ1073" s="15" t="s">
        <v>3</v>
      </c>
      <c r="AK1073" s="15" t="s">
        <v>3</v>
      </c>
      <c r="AL1073" s="16" t="s">
        <v>3</v>
      </c>
      <c r="AM1073" s="16" t="s">
        <v>3</v>
      </c>
      <c r="AN1073" s="16" t="s">
        <v>3</v>
      </c>
      <c r="AO1073" s="16" t="s">
        <v>3</v>
      </c>
      <c r="AP1073" s="16" t="s">
        <v>189</v>
      </c>
      <c r="AQ1073" s="16" t="s">
        <v>3</v>
      </c>
      <c r="AR1073" s="16" t="s">
        <v>3</v>
      </c>
      <c r="AS1073" s="16" t="s">
        <v>3</v>
      </c>
      <c r="AT1073" s="16" t="s">
        <v>3</v>
      </c>
      <c r="AU1073" s="11" t="s">
        <v>3</v>
      </c>
      <c r="AV1073" s="11" t="s">
        <v>3</v>
      </c>
      <c r="AW1073" s="11" t="s">
        <v>3</v>
      </c>
      <c r="AX1073" s="17" t="str">
        <f>VLOOKUP(G1073,'[1]JDA data'!$D:$E,2,0)</f>
        <v>TGA012</v>
      </c>
      <c r="AY1073" s="17" t="b">
        <f t="shared" si="76"/>
        <v>1</v>
      </c>
      <c r="AZ1073" s="17" t="str">
        <f t="shared" si="77"/>
        <v>RRCS</v>
      </c>
    </row>
    <row r="1074" spans="1:52" s="18" customFormat="1" ht="16.5" customHeight="1" x14ac:dyDescent="0.35">
      <c r="A1074" s="8" t="str">
        <f>IF(N1074="","-",IFERROR(VLOOKUP(N1074,'[1]All Route Non-Bailment V76'!$A:$H,5,0),VLOOKUP(N1074,'[1]TTVT AAT PxP Bailment EDC V76'!$A:$H,5,0)))</f>
        <v>Non Bailment</v>
      </c>
      <c r="B1074" s="9" t="str">
        <f t="shared" si="75"/>
        <v>Completed</v>
      </c>
      <c r="C1074" s="10">
        <f t="shared" si="78"/>
        <v>1073</v>
      </c>
      <c r="D1074" s="11" t="s">
        <v>190</v>
      </c>
      <c r="E1074" s="12" t="s">
        <v>44</v>
      </c>
      <c r="F1074" s="11" t="s">
        <v>0</v>
      </c>
      <c r="G1074" s="11">
        <v>4416545</v>
      </c>
      <c r="H1074" s="13" t="str">
        <f>IF(N1074="","-",IFERROR(VLOOKUP(N1074,'[1]All Route Non-Bailment V76'!$A:$H,7,0),VLOOKUP(N1074,'[1]TTVT AAT PxP Bailment EDC V76'!$A:$H,7,0)))</f>
        <v>One way</v>
      </c>
      <c r="I1074" s="11" t="s">
        <v>45</v>
      </c>
      <c r="J1074" s="12">
        <f t="shared" si="79"/>
        <v>45272</v>
      </c>
      <c r="K1074" s="12">
        <v>45272</v>
      </c>
      <c r="L1074" s="12">
        <v>45272</v>
      </c>
      <c r="M1074" s="12" t="s">
        <v>3</v>
      </c>
      <c r="N1074" s="11" t="s">
        <v>429</v>
      </c>
      <c r="O1074" s="13" t="str">
        <f>IF(N1074="","-",IFERROR(VLOOKUP(N1074,'[1]All Route Non-Bailment V76'!$A:$H,6,0),VLOOKUP(N1074,'[1]TTVT AAT PxP Bailment EDC V76'!$A:$H,6,0)))</f>
        <v>11 - 20</v>
      </c>
      <c r="P1074" s="11">
        <v>1</v>
      </c>
      <c r="Q1074" s="11" t="s">
        <v>3</v>
      </c>
      <c r="R1074" s="11" t="s">
        <v>3</v>
      </c>
      <c r="S1074" s="13" t="str">
        <f>IF(N1074="","-",IFERROR(VLOOKUP(N1074,'[1]All Route Non-Bailment V76'!$A:$AF,32,0),VLOOKUP(N1074,'[1]TTVT AAT PxP Bailment EDC V76'!$A:$AC,29,0)))</f>
        <v>6W</v>
      </c>
      <c r="T1074" s="11" t="s">
        <v>48</v>
      </c>
      <c r="U1074" s="11" t="s">
        <v>210</v>
      </c>
      <c r="V1074" s="14" t="s">
        <v>211</v>
      </c>
      <c r="W1074" s="11" t="s">
        <v>212</v>
      </c>
      <c r="X1074" s="15" t="s">
        <v>430</v>
      </c>
      <c r="Y1074" s="15" t="s">
        <v>431</v>
      </c>
      <c r="Z1074" s="16" t="s">
        <v>3</v>
      </c>
      <c r="AA1074" s="16" t="s">
        <v>3</v>
      </c>
      <c r="AB1074" s="16" t="s">
        <v>3</v>
      </c>
      <c r="AC1074" s="16" t="s">
        <v>3</v>
      </c>
      <c r="AD1074" s="15" t="s">
        <v>3</v>
      </c>
      <c r="AE1074" s="15" t="s">
        <v>3</v>
      </c>
      <c r="AF1074" s="16" t="s">
        <v>3</v>
      </c>
      <c r="AG1074" s="16" t="s">
        <v>3</v>
      </c>
      <c r="AH1074" s="16" t="s">
        <v>3</v>
      </c>
      <c r="AI1074" s="16" t="s">
        <v>3</v>
      </c>
      <c r="AJ1074" s="15" t="s">
        <v>3</v>
      </c>
      <c r="AK1074" s="15" t="s">
        <v>3</v>
      </c>
      <c r="AL1074" s="16" t="s">
        <v>3</v>
      </c>
      <c r="AM1074" s="16" t="s">
        <v>3</v>
      </c>
      <c r="AN1074" s="16" t="s">
        <v>3</v>
      </c>
      <c r="AO1074" s="16" t="s">
        <v>3</v>
      </c>
      <c r="AP1074" s="16" t="s">
        <v>189</v>
      </c>
      <c r="AQ1074" s="16" t="s">
        <v>3</v>
      </c>
      <c r="AR1074" s="16" t="s">
        <v>3</v>
      </c>
      <c r="AS1074" s="16" t="s">
        <v>3</v>
      </c>
      <c r="AT1074" s="16" t="s">
        <v>3</v>
      </c>
      <c r="AU1074" s="11" t="s">
        <v>3</v>
      </c>
      <c r="AV1074" s="11" t="s">
        <v>3</v>
      </c>
      <c r="AW1074" s="11" t="s">
        <v>3</v>
      </c>
      <c r="AX1074" s="17" t="str">
        <f>VLOOKUP(G1074,'[1]JDA data'!$D:$E,2,0)</f>
        <v>TGA569</v>
      </c>
      <c r="AY1074" s="17" t="b">
        <f t="shared" si="76"/>
        <v>1</v>
      </c>
      <c r="AZ1074" s="17" t="str">
        <f t="shared" si="77"/>
        <v>SPL</v>
      </c>
    </row>
    <row r="1075" spans="1:52" s="18" customFormat="1" ht="16.5" customHeight="1" x14ac:dyDescent="0.35">
      <c r="A1075" s="8" t="str">
        <f>IF(N1075="","-",IFERROR(VLOOKUP(N1075,'[1]All Route Non-Bailment V76'!$A:$H,5,0),VLOOKUP(N1075,'[1]TTVT AAT PxP Bailment EDC V76'!$A:$H,5,0)))</f>
        <v>Non Bailment</v>
      </c>
      <c r="B1075" s="9" t="str">
        <f t="shared" si="75"/>
        <v>Completed</v>
      </c>
      <c r="C1075" s="10">
        <f t="shared" si="78"/>
        <v>1074</v>
      </c>
      <c r="D1075" s="11" t="s">
        <v>182</v>
      </c>
      <c r="E1075" s="12" t="s">
        <v>44</v>
      </c>
      <c r="F1075" s="11" t="s">
        <v>0</v>
      </c>
      <c r="G1075" s="11">
        <v>4416433</v>
      </c>
      <c r="H1075" s="13" t="str">
        <f>IF(N1075="","-",IFERROR(VLOOKUP(N1075,'[1]All Route Non-Bailment V76'!$A:$H,7,0),VLOOKUP(N1075,'[1]TTVT AAT PxP Bailment EDC V76'!$A:$H,7,0)))</f>
        <v>One way</v>
      </c>
      <c r="I1075" s="11" t="s">
        <v>45</v>
      </c>
      <c r="J1075" s="12">
        <f t="shared" si="79"/>
        <v>45272</v>
      </c>
      <c r="K1075" s="12">
        <v>45272</v>
      </c>
      <c r="L1075" s="12">
        <v>45272</v>
      </c>
      <c r="M1075" s="12" t="s">
        <v>3</v>
      </c>
      <c r="N1075" s="11" t="s">
        <v>480</v>
      </c>
      <c r="O1075" s="13" t="str">
        <f>IF(N1075="","-",IFERROR(VLOOKUP(N1075,'[1]All Route Non-Bailment V76'!$A:$H,6,0),VLOOKUP(N1075,'[1]TTVT AAT PxP Bailment EDC V76'!$A:$H,6,0)))</f>
        <v>21 - 30</v>
      </c>
      <c r="P1075" s="11">
        <v>1</v>
      </c>
      <c r="Q1075" s="11" t="s">
        <v>3</v>
      </c>
      <c r="R1075" s="11" t="s">
        <v>3</v>
      </c>
      <c r="S1075" s="13" t="str">
        <f>IF(N1075="","-",IFERROR(VLOOKUP(N1075,'[1]All Route Non-Bailment V76'!$A:$AF,32,0),VLOOKUP(N1075,'[1]TTVT AAT PxP Bailment EDC V76'!$A:$AC,29,0)))</f>
        <v>6W</v>
      </c>
      <c r="T1075" s="11" t="s">
        <v>48</v>
      </c>
      <c r="U1075" s="11" t="s">
        <v>207</v>
      </c>
      <c r="V1075" s="14" t="s">
        <v>208</v>
      </c>
      <c r="W1075" s="11" t="s">
        <v>209</v>
      </c>
      <c r="X1075" s="15" t="s">
        <v>481</v>
      </c>
      <c r="Y1075" s="15" t="s">
        <v>482</v>
      </c>
      <c r="Z1075" s="16" t="s">
        <v>3</v>
      </c>
      <c r="AA1075" s="16" t="s">
        <v>3</v>
      </c>
      <c r="AB1075" s="16" t="s">
        <v>3</v>
      </c>
      <c r="AC1075" s="16" t="s">
        <v>3</v>
      </c>
      <c r="AD1075" s="15" t="s">
        <v>3</v>
      </c>
      <c r="AE1075" s="15" t="s">
        <v>3</v>
      </c>
      <c r="AF1075" s="16" t="s">
        <v>3</v>
      </c>
      <c r="AG1075" s="16" t="s">
        <v>3</v>
      </c>
      <c r="AH1075" s="16" t="s">
        <v>3</v>
      </c>
      <c r="AI1075" s="16" t="s">
        <v>3</v>
      </c>
      <c r="AJ1075" s="15" t="s">
        <v>3</v>
      </c>
      <c r="AK1075" s="15" t="s">
        <v>3</v>
      </c>
      <c r="AL1075" s="16" t="s">
        <v>3</v>
      </c>
      <c r="AM1075" s="16" t="s">
        <v>3</v>
      </c>
      <c r="AN1075" s="16" t="s">
        <v>3</v>
      </c>
      <c r="AO1075" s="16" t="s">
        <v>3</v>
      </c>
      <c r="AP1075" s="16" t="s">
        <v>189</v>
      </c>
      <c r="AQ1075" s="16" t="s">
        <v>3</v>
      </c>
      <c r="AR1075" s="16" t="s">
        <v>3</v>
      </c>
      <c r="AS1075" s="16" t="s">
        <v>3</v>
      </c>
      <c r="AT1075" s="16" t="s">
        <v>3</v>
      </c>
      <c r="AU1075" s="11" t="s">
        <v>3</v>
      </c>
      <c r="AV1075" s="11" t="s">
        <v>3</v>
      </c>
      <c r="AW1075" s="11" t="s">
        <v>3</v>
      </c>
      <c r="AX1075" s="17" t="str">
        <f>VLOOKUP(G1075,'[1]JDA data'!$D:$E,2,0)</f>
        <v>TGA577</v>
      </c>
      <c r="AY1075" s="17" t="b">
        <f t="shared" si="76"/>
        <v>1</v>
      </c>
      <c r="AZ1075" s="17" t="str">
        <f t="shared" si="77"/>
        <v>PPGT</v>
      </c>
    </row>
    <row r="1076" spans="1:52" s="18" customFormat="1" ht="16.5" customHeight="1" x14ac:dyDescent="0.35">
      <c r="A1076" s="8" t="str">
        <f>IF(N1076="","-",IFERROR(VLOOKUP(N1076,'[1]All Route Non-Bailment V76'!$A:$H,5,0),VLOOKUP(N1076,'[1]TTVT AAT PxP Bailment EDC V76'!$A:$H,5,0)))</f>
        <v>Non Bailment</v>
      </c>
      <c r="B1076" s="9" t="str">
        <f t="shared" si="75"/>
        <v>Completed</v>
      </c>
      <c r="C1076" s="10">
        <f t="shared" si="78"/>
        <v>1075</v>
      </c>
      <c r="D1076" s="11" t="s">
        <v>190</v>
      </c>
      <c r="E1076" s="12" t="s">
        <v>44</v>
      </c>
      <c r="F1076" s="11" t="s">
        <v>0</v>
      </c>
      <c r="G1076" s="11">
        <v>4416507</v>
      </c>
      <c r="H1076" s="13" t="str">
        <f>IF(N1076="","-",IFERROR(VLOOKUP(N1076,'[1]All Route Non-Bailment V76'!$A:$H,7,0),VLOOKUP(N1076,'[1]TTVT AAT PxP Bailment EDC V76'!$A:$H,7,0)))</f>
        <v>One way</v>
      </c>
      <c r="I1076" s="11" t="s">
        <v>45</v>
      </c>
      <c r="J1076" s="12">
        <f t="shared" si="79"/>
        <v>45272</v>
      </c>
      <c r="K1076" s="12">
        <v>45272</v>
      </c>
      <c r="L1076" s="12">
        <v>45272</v>
      </c>
      <c r="M1076" s="12" t="s">
        <v>3</v>
      </c>
      <c r="N1076" s="11" t="s">
        <v>436</v>
      </c>
      <c r="O1076" s="13" t="str">
        <f>IF(N1076="","-",IFERROR(VLOOKUP(N1076,'[1]All Route Non-Bailment V76'!$A:$H,6,0),VLOOKUP(N1076,'[1]TTVT AAT PxP Bailment EDC V76'!$A:$H,6,0)))</f>
        <v>21 - 30</v>
      </c>
      <c r="P1076" s="11">
        <v>1</v>
      </c>
      <c r="Q1076" s="11" t="s">
        <v>3</v>
      </c>
      <c r="R1076" s="11" t="s">
        <v>3</v>
      </c>
      <c r="S1076" s="13" t="str">
        <f>IF(N1076="","-",IFERROR(VLOOKUP(N1076,'[1]All Route Non-Bailment V76'!$A:$AF,32,0),VLOOKUP(N1076,'[1]TTVT AAT PxP Bailment EDC V76'!$A:$AC,29,0)))</f>
        <v>6W</v>
      </c>
      <c r="T1076" s="11" t="s">
        <v>48</v>
      </c>
      <c r="U1076" s="11" t="s">
        <v>191</v>
      </c>
      <c r="V1076" s="14" t="s">
        <v>192</v>
      </c>
      <c r="W1076" s="11" t="s">
        <v>193</v>
      </c>
      <c r="X1076" s="15" t="s">
        <v>437</v>
      </c>
      <c r="Y1076" s="15" t="s">
        <v>438</v>
      </c>
      <c r="Z1076" s="16" t="s">
        <v>3</v>
      </c>
      <c r="AA1076" s="16" t="s">
        <v>3</v>
      </c>
      <c r="AB1076" s="16" t="s">
        <v>3</v>
      </c>
      <c r="AC1076" s="16" t="s">
        <v>3</v>
      </c>
      <c r="AD1076" s="15" t="s">
        <v>3</v>
      </c>
      <c r="AE1076" s="15" t="s">
        <v>3</v>
      </c>
      <c r="AF1076" s="16" t="s">
        <v>3</v>
      </c>
      <c r="AG1076" s="16" t="s">
        <v>3</v>
      </c>
      <c r="AH1076" s="16" t="s">
        <v>3</v>
      </c>
      <c r="AI1076" s="16" t="s">
        <v>3</v>
      </c>
      <c r="AJ1076" s="15" t="s">
        <v>3</v>
      </c>
      <c r="AK1076" s="15" t="s">
        <v>3</v>
      </c>
      <c r="AL1076" s="16" t="s">
        <v>3</v>
      </c>
      <c r="AM1076" s="16" t="s">
        <v>3</v>
      </c>
      <c r="AN1076" s="16" t="s">
        <v>3</v>
      </c>
      <c r="AO1076" s="16" t="s">
        <v>3</v>
      </c>
      <c r="AP1076" s="16" t="s">
        <v>189</v>
      </c>
      <c r="AQ1076" s="16" t="s">
        <v>3</v>
      </c>
      <c r="AR1076" s="16" t="s">
        <v>3</v>
      </c>
      <c r="AS1076" s="16" t="s">
        <v>3</v>
      </c>
      <c r="AT1076" s="16" t="s">
        <v>3</v>
      </c>
      <c r="AU1076" s="11" t="s">
        <v>3</v>
      </c>
      <c r="AV1076" s="11" t="s">
        <v>3</v>
      </c>
      <c r="AW1076" s="11" t="s">
        <v>3</v>
      </c>
      <c r="AX1076" s="17" t="str">
        <f>VLOOKUP(G1076,'[1]JDA data'!$D:$E,2,0)</f>
        <v>TGA008</v>
      </c>
      <c r="AY1076" s="17" t="b">
        <f t="shared" si="76"/>
        <v>1</v>
      </c>
      <c r="AZ1076" s="17" t="str">
        <f t="shared" si="77"/>
        <v>SPL</v>
      </c>
    </row>
    <row r="1077" spans="1:52" s="18" customFormat="1" ht="16.5" customHeight="1" x14ac:dyDescent="0.35">
      <c r="A1077" s="8" t="str">
        <f>IF(N1077="","-",IFERROR(VLOOKUP(N1077,'[1]All Route Non-Bailment V76'!$A:$H,5,0),VLOOKUP(N1077,'[1]TTVT AAT PxP Bailment EDC V76'!$A:$H,5,0)))</f>
        <v>Non Bailment</v>
      </c>
      <c r="B1077" s="9" t="str">
        <f t="shared" si="75"/>
        <v>Completed</v>
      </c>
      <c r="C1077" s="10">
        <f t="shared" si="78"/>
        <v>1076</v>
      </c>
      <c r="D1077" s="11" t="s">
        <v>182</v>
      </c>
      <c r="E1077" s="12" t="s">
        <v>44</v>
      </c>
      <c r="F1077" s="11" t="s">
        <v>0</v>
      </c>
      <c r="G1077" s="11">
        <v>4416563</v>
      </c>
      <c r="H1077" s="13" t="str">
        <f>IF(N1077="","-",IFERROR(VLOOKUP(N1077,'[1]All Route Non-Bailment V76'!$A:$H,7,0),VLOOKUP(N1077,'[1]TTVT AAT PxP Bailment EDC V76'!$A:$H,7,0)))</f>
        <v>One way</v>
      </c>
      <c r="I1077" s="11" t="s">
        <v>45</v>
      </c>
      <c r="J1077" s="12">
        <f t="shared" si="79"/>
        <v>45272</v>
      </c>
      <c r="K1077" s="12">
        <v>45272</v>
      </c>
      <c r="L1077" s="12">
        <v>45272</v>
      </c>
      <c r="M1077" s="12" t="s">
        <v>3</v>
      </c>
      <c r="N1077" s="11" t="s">
        <v>465</v>
      </c>
      <c r="O1077" s="13" t="str">
        <f>IF(N1077="","-",IFERROR(VLOOKUP(N1077,'[1]All Route Non-Bailment V76'!$A:$H,6,0),VLOOKUP(N1077,'[1]TTVT AAT PxP Bailment EDC V76'!$A:$H,6,0)))</f>
        <v>6 - 10</v>
      </c>
      <c r="P1077" s="11">
        <v>1</v>
      </c>
      <c r="Q1077" s="11" t="s">
        <v>3</v>
      </c>
      <c r="R1077" s="11" t="s">
        <v>3</v>
      </c>
      <c r="S1077" s="13" t="str">
        <f>IF(N1077="","-",IFERROR(VLOOKUP(N1077,'[1]All Route Non-Bailment V76'!$A:$AF,32,0),VLOOKUP(N1077,'[1]TTVT AAT PxP Bailment EDC V76'!$A:$AC,29,0)))</f>
        <v>6W</v>
      </c>
      <c r="T1077" s="11" t="s">
        <v>350</v>
      </c>
      <c r="U1077" s="11" t="s">
        <v>351</v>
      </c>
      <c r="V1077" s="14" t="s">
        <v>352</v>
      </c>
      <c r="W1077" s="11" t="s">
        <v>353</v>
      </c>
      <c r="X1077" s="15" t="s">
        <v>466</v>
      </c>
      <c r="Y1077" s="15" t="s">
        <v>467</v>
      </c>
      <c r="Z1077" s="16" t="s">
        <v>3</v>
      </c>
      <c r="AA1077" s="16" t="s">
        <v>3</v>
      </c>
      <c r="AB1077" s="16" t="s">
        <v>3</v>
      </c>
      <c r="AC1077" s="16" t="s">
        <v>3</v>
      </c>
      <c r="AD1077" s="15" t="s">
        <v>3</v>
      </c>
      <c r="AE1077" s="15" t="s">
        <v>3</v>
      </c>
      <c r="AF1077" s="16" t="s">
        <v>3</v>
      </c>
      <c r="AG1077" s="16" t="s">
        <v>3</v>
      </c>
      <c r="AH1077" s="16" t="s">
        <v>3</v>
      </c>
      <c r="AI1077" s="16" t="s">
        <v>3</v>
      </c>
      <c r="AJ1077" s="15" t="s">
        <v>3</v>
      </c>
      <c r="AK1077" s="15" t="s">
        <v>3</v>
      </c>
      <c r="AL1077" s="16" t="s">
        <v>3</v>
      </c>
      <c r="AM1077" s="16" t="s">
        <v>3</v>
      </c>
      <c r="AN1077" s="16" t="s">
        <v>3</v>
      </c>
      <c r="AO1077" s="16" t="s">
        <v>3</v>
      </c>
      <c r="AP1077" s="16" t="s">
        <v>189</v>
      </c>
      <c r="AQ1077" s="16" t="s">
        <v>3</v>
      </c>
      <c r="AR1077" s="16" t="s">
        <v>3</v>
      </c>
      <c r="AS1077" s="16" t="s">
        <v>3</v>
      </c>
      <c r="AT1077" s="16" t="s">
        <v>3</v>
      </c>
      <c r="AU1077" s="11" t="s">
        <v>3</v>
      </c>
      <c r="AV1077" s="11" t="s">
        <v>3</v>
      </c>
      <c r="AW1077" s="11" t="s">
        <v>3</v>
      </c>
      <c r="AX1077" s="17" t="str">
        <f>VLOOKUP(G1077,'[1]JDA data'!$D:$E,2,0)</f>
        <v>TGA123</v>
      </c>
      <c r="AY1077" s="17" t="b">
        <f t="shared" si="76"/>
        <v>1</v>
      </c>
      <c r="AZ1077" s="17" t="str">
        <f t="shared" si="77"/>
        <v>PPGT</v>
      </c>
    </row>
    <row r="1078" spans="1:52" s="18" customFormat="1" ht="16.5" customHeight="1" x14ac:dyDescent="0.35">
      <c r="A1078" s="8" t="str">
        <f>IF(N1078="","-",IFERROR(VLOOKUP(N1078,'[1]All Route Non-Bailment V76'!$A:$H,5,0),VLOOKUP(N1078,'[1]TTVT AAT PxP Bailment EDC V76'!$A:$H,5,0)))</f>
        <v>Non Bailment</v>
      </c>
      <c r="B1078" s="9" t="str">
        <f t="shared" si="75"/>
        <v>Completed</v>
      </c>
      <c r="C1078" s="10">
        <f t="shared" si="78"/>
        <v>1077</v>
      </c>
      <c r="D1078" s="11" t="s">
        <v>182</v>
      </c>
      <c r="E1078" s="12" t="s">
        <v>44</v>
      </c>
      <c r="F1078" s="11" t="s">
        <v>0</v>
      </c>
      <c r="G1078" s="11">
        <v>4420530</v>
      </c>
      <c r="H1078" s="13" t="str">
        <f>IF(N1078="","-",IFERROR(VLOOKUP(N1078,'[1]All Route Non-Bailment V76'!$A:$H,7,0),VLOOKUP(N1078,'[1]TTVT AAT PxP Bailment EDC V76'!$A:$H,7,0)))</f>
        <v>One way</v>
      </c>
      <c r="I1078" s="11" t="s">
        <v>45</v>
      </c>
      <c r="J1078" s="12">
        <f t="shared" si="79"/>
        <v>45272</v>
      </c>
      <c r="K1078" s="12">
        <v>45272</v>
      </c>
      <c r="L1078" s="12">
        <v>45272</v>
      </c>
      <c r="M1078" s="12" t="s">
        <v>3</v>
      </c>
      <c r="N1078" s="11" t="s">
        <v>488</v>
      </c>
      <c r="O1078" s="13" t="str">
        <f>IF(N1078="","-",IFERROR(VLOOKUP(N1078,'[1]All Route Non-Bailment V76'!$A:$H,6,0),VLOOKUP(N1078,'[1]TTVT AAT PxP Bailment EDC V76'!$A:$H,6,0)))</f>
        <v>11 - 20</v>
      </c>
      <c r="P1078" s="11">
        <v>1</v>
      </c>
      <c r="Q1078" s="11" t="s">
        <v>3</v>
      </c>
      <c r="R1078" s="11" t="s">
        <v>3</v>
      </c>
      <c r="S1078" s="13" t="str">
        <f>IF(N1078="","-",IFERROR(VLOOKUP(N1078,'[1]All Route Non-Bailment V76'!$A:$AF,32,0),VLOOKUP(N1078,'[1]TTVT AAT PxP Bailment EDC V76'!$A:$AC,29,0)))</f>
        <v>6W</v>
      </c>
      <c r="T1078" s="11" t="s">
        <v>350</v>
      </c>
      <c r="U1078" s="11" t="s">
        <v>351</v>
      </c>
      <c r="V1078" s="14" t="s">
        <v>352</v>
      </c>
      <c r="W1078" s="11" t="s">
        <v>353</v>
      </c>
      <c r="X1078" s="15" t="s">
        <v>360</v>
      </c>
      <c r="Y1078" s="15" t="s">
        <v>361</v>
      </c>
      <c r="Z1078" s="16" t="s">
        <v>3</v>
      </c>
      <c r="AA1078" s="16" t="s">
        <v>3</v>
      </c>
      <c r="AB1078" s="16" t="s">
        <v>3</v>
      </c>
      <c r="AC1078" s="16" t="s">
        <v>3</v>
      </c>
      <c r="AD1078" s="15" t="s">
        <v>3</v>
      </c>
      <c r="AE1078" s="15" t="s">
        <v>3</v>
      </c>
      <c r="AF1078" s="16" t="s">
        <v>3</v>
      </c>
      <c r="AG1078" s="16" t="s">
        <v>3</v>
      </c>
      <c r="AH1078" s="16" t="s">
        <v>3</v>
      </c>
      <c r="AI1078" s="16" t="s">
        <v>3</v>
      </c>
      <c r="AJ1078" s="15" t="s">
        <v>3</v>
      </c>
      <c r="AK1078" s="15" t="s">
        <v>3</v>
      </c>
      <c r="AL1078" s="16" t="s">
        <v>3</v>
      </c>
      <c r="AM1078" s="16" t="s">
        <v>3</v>
      </c>
      <c r="AN1078" s="16" t="s">
        <v>3</v>
      </c>
      <c r="AO1078" s="16" t="s">
        <v>3</v>
      </c>
      <c r="AP1078" s="16" t="s">
        <v>189</v>
      </c>
      <c r="AQ1078" s="16" t="s">
        <v>3</v>
      </c>
      <c r="AR1078" s="16" t="s">
        <v>3</v>
      </c>
      <c r="AS1078" s="16" t="s">
        <v>3</v>
      </c>
      <c r="AT1078" s="16" t="s">
        <v>3</v>
      </c>
      <c r="AU1078" s="11" t="s">
        <v>3</v>
      </c>
      <c r="AV1078" s="11" t="s">
        <v>3</v>
      </c>
      <c r="AW1078" s="11" t="s">
        <v>3</v>
      </c>
      <c r="AX1078" s="17" t="str">
        <f>VLOOKUP(G1078,'[1]JDA data'!$D:$E,2,0)</f>
        <v>TGA070</v>
      </c>
      <c r="AY1078" s="17" t="b">
        <f t="shared" si="76"/>
        <v>1</v>
      </c>
      <c r="AZ1078" s="17" t="str">
        <f t="shared" si="77"/>
        <v>PPGT</v>
      </c>
    </row>
    <row r="1079" spans="1:52" s="18" customFormat="1" ht="16.5" customHeight="1" x14ac:dyDescent="0.35">
      <c r="A1079" s="8" t="str">
        <f>IF(N1079="","-",IFERROR(VLOOKUP(N1079,'[1]All Route Non-Bailment V76'!$A:$H,5,0),VLOOKUP(N1079,'[1]TTVT AAT PxP Bailment EDC V76'!$A:$H,5,0)))</f>
        <v>Non Bailment</v>
      </c>
      <c r="B1079" s="9" t="str">
        <f t="shared" si="75"/>
        <v>Completed</v>
      </c>
      <c r="C1079" s="10">
        <f t="shared" si="78"/>
        <v>1078</v>
      </c>
      <c r="D1079" s="11" t="s">
        <v>182</v>
      </c>
      <c r="E1079" s="12" t="s">
        <v>44</v>
      </c>
      <c r="F1079" s="11" t="s">
        <v>0</v>
      </c>
      <c r="G1079" s="11">
        <v>4416431</v>
      </c>
      <c r="H1079" s="13" t="str">
        <f>IF(N1079="","-",IFERROR(VLOOKUP(N1079,'[1]All Route Non-Bailment V76'!$A:$H,7,0),VLOOKUP(N1079,'[1]TTVT AAT PxP Bailment EDC V76'!$A:$H,7,0)))</f>
        <v>One way</v>
      </c>
      <c r="I1079" s="11" t="s">
        <v>45</v>
      </c>
      <c r="J1079" s="12">
        <f t="shared" si="79"/>
        <v>45272</v>
      </c>
      <c r="K1079" s="12">
        <v>45272</v>
      </c>
      <c r="L1079" s="12">
        <v>45272</v>
      </c>
      <c r="M1079" s="12" t="s">
        <v>3</v>
      </c>
      <c r="N1079" s="11" t="s">
        <v>489</v>
      </c>
      <c r="O1079" s="13" t="str">
        <f>IF(N1079="","-",IFERROR(VLOOKUP(N1079,'[1]All Route Non-Bailment V76'!$A:$H,6,0),VLOOKUP(N1079,'[1]TTVT AAT PxP Bailment EDC V76'!$A:$H,6,0)))</f>
        <v>11 - 20</v>
      </c>
      <c r="P1079" s="11">
        <v>1</v>
      </c>
      <c r="Q1079" s="11" t="s">
        <v>3</v>
      </c>
      <c r="R1079" s="11" t="s">
        <v>3</v>
      </c>
      <c r="S1079" s="13" t="str">
        <f>IF(N1079="","-",IFERROR(VLOOKUP(N1079,'[1]All Route Non-Bailment V76'!$A:$AF,32,0),VLOOKUP(N1079,'[1]TTVT AAT PxP Bailment EDC V76'!$A:$AC,29,0)))</f>
        <v>6W</v>
      </c>
      <c r="T1079" s="11" t="s">
        <v>350</v>
      </c>
      <c r="U1079" s="11" t="s">
        <v>351</v>
      </c>
      <c r="V1079" s="14" t="s">
        <v>352</v>
      </c>
      <c r="W1079" s="11" t="s">
        <v>353</v>
      </c>
      <c r="X1079" s="15" t="s">
        <v>335</v>
      </c>
      <c r="Y1079" s="15" t="s">
        <v>336</v>
      </c>
      <c r="Z1079" s="16" t="s">
        <v>3</v>
      </c>
      <c r="AA1079" s="16" t="s">
        <v>3</v>
      </c>
      <c r="AB1079" s="16" t="s">
        <v>3</v>
      </c>
      <c r="AC1079" s="16" t="s">
        <v>3</v>
      </c>
      <c r="AD1079" s="15" t="s">
        <v>3</v>
      </c>
      <c r="AE1079" s="15" t="s">
        <v>3</v>
      </c>
      <c r="AF1079" s="16" t="s">
        <v>3</v>
      </c>
      <c r="AG1079" s="16" t="s">
        <v>3</v>
      </c>
      <c r="AH1079" s="16" t="s">
        <v>3</v>
      </c>
      <c r="AI1079" s="16" t="s">
        <v>3</v>
      </c>
      <c r="AJ1079" s="15" t="s">
        <v>3</v>
      </c>
      <c r="AK1079" s="15" t="s">
        <v>3</v>
      </c>
      <c r="AL1079" s="16" t="s">
        <v>3</v>
      </c>
      <c r="AM1079" s="16" t="s">
        <v>3</v>
      </c>
      <c r="AN1079" s="16" t="s">
        <v>3</v>
      </c>
      <c r="AO1079" s="16" t="s">
        <v>3</v>
      </c>
      <c r="AP1079" s="16" t="s">
        <v>189</v>
      </c>
      <c r="AQ1079" s="16" t="s">
        <v>3</v>
      </c>
      <c r="AR1079" s="16" t="s">
        <v>3</v>
      </c>
      <c r="AS1079" s="16" t="s">
        <v>3</v>
      </c>
      <c r="AT1079" s="16" t="s">
        <v>3</v>
      </c>
      <c r="AU1079" s="11" t="s">
        <v>3</v>
      </c>
      <c r="AV1079" s="11" t="s">
        <v>3</v>
      </c>
      <c r="AW1079" s="11" t="s">
        <v>3</v>
      </c>
      <c r="AX1079" s="17" t="str">
        <f>VLOOKUP(G1079,'[1]JDA data'!$D:$E,2,0)</f>
        <v>TGA329</v>
      </c>
      <c r="AY1079" s="17" t="b">
        <f t="shared" si="76"/>
        <v>1</v>
      </c>
      <c r="AZ1079" s="17" t="str">
        <f t="shared" si="77"/>
        <v>PPGT</v>
      </c>
    </row>
    <row r="1080" spans="1:52" s="18" customFormat="1" ht="16.5" customHeight="1" x14ac:dyDescent="0.35">
      <c r="A1080" s="8" t="str">
        <f>IF(N1080="","-",IFERROR(VLOOKUP(N1080,'[1]All Route Non-Bailment V76'!$A:$H,5,0),VLOOKUP(N1080,'[1]TTVT AAT PxP Bailment EDC V76'!$A:$H,5,0)))</f>
        <v>Non Bailment</v>
      </c>
      <c r="B1080" s="9" t="str">
        <f t="shared" si="75"/>
        <v>Completed</v>
      </c>
      <c r="C1080" s="10">
        <f t="shared" si="78"/>
        <v>1079</v>
      </c>
      <c r="D1080" s="11" t="s">
        <v>182</v>
      </c>
      <c r="E1080" s="12" t="s">
        <v>44</v>
      </c>
      <c r="F1080" s="11" t="s">
        <v>0</v>
      </c>
      <c r="G1080" s="11">
        <v>4420531</v>
      </c>
      <c r="H1080" s="13" t="str">
        <f>IF(N1080="","-",IFERROR(VLOOKUP(N1080,'[1]All Route Non-Bailment V76'!$A:$H,7,0),VLOOKUP(N1080,'[1]TTVT AAT PxP Bailment EDC V76'!$A:$H,7,0)))</f>
        <v>One way</v>
      </c>
      <c r="I1080" s="11" t="s">
        <v>45</v>
      </c>
      <c r="J1080" s="12">
        <f t="shared" si="79"/>
        <v>45272</v>
      </c>
      <c r="K1080" s="12">
        <v>45272</v>
      </c>
      <c r="L1080" s="12">
        <v>45272</v>
      </c>
      <c r="M1080" s="12" t="s">
        <v>3</v>
      </c>
      <c r="N1080" s="11" t="s">
        <v>442</v>
      </c>
      <c r="O1080" s="13" t="str">
        <f>IF(N1080="","-",IFERROR(VLOOKUP(N1080,'[1]All Route Non-Bailment V76'!$A:$H,6,0),VLOOKUP(N1080,'[1]TTVT AAT PxP Bailment EDC V76'!$A:$H,6,0)))</f>
        <v>11 - 20</v>
      </c>
      <c r="P1080" s="11">
        <v>1</v>
      </c>
      <c r="Q1080" s="11" t="s">
        <v>3</v>
      </c>
      <c r="R1080" s="11" t="s">
        <v>3</v>
      </c>
      <c r="S1080" s="13" t="str">
        <f>IF(N1080="","-",IFERROR(VLOOKUP(N1080,'[1]All Route Non-Bailment V76'!$A:$AF,32,0),VLOOKUP(N1080,'[1]TTVT AAT PxP Bailment EDC V76'!$A:$AC,29,0)))</f>
        <v>6W</v>
      </c>
      <c r="T1080" s="11" t="s">
        <v>350</v>
      </c>
      <c r="U1080" s="11" t="s">
        <v>351</v>
      </c>
      <c r="V1080" s="14" t="s">
        <v>352</v>
      </c>
      <c r="W1080" s="11" t="s">
        <v>353</v>
      </c>
      <c r="X1080" s="15" t="s">
        <v>443</v>
      </c>
      <c r="Y1080" s="15" t="s">
        <v>428</v>
      </c>
      <c r="Z1080" s="16" t="s">
        <v>3</v>
      </c>
      <c r="AA1080" s="16" t="s">
        <v>3</v>
      </c>
      <c r="AB1080" s="16" t="s">
        <v>3</v>
      </c>
      <c r="AC1080" s="16" t="s">
        <v>3</v>
      </c>
      <c r="AD1080" s="15" t="s">
        <v>3</v>
      </c>
      <c r="AE1080" s="15" t="s">
        <v>3</v>
      </c>
      <c r="AF1080" s="16" t="s">
        <v>3</v>
      </c>
      <c r="AG1080" s="16" t="s">
        <v>3</v>
      </c>
      <c r="AH1080" s="16" t="s">
        <v>3</v>
      </c>
      <c r="AI1080" s="16" t="s">
        <v>3</v>
      </c>
      <c r="AJ1080" s="15" t="s">
        <v>3</v>
      </c>
      <c r="AK1080" s="15" t="s">
        <v>3</v>
      </c>
      <c r="AL1080" s="16" t="s">
        <v>3</v>
      </c>
      <c r="AM1080" s="16" t="s">
        <v>3</v>
      </c>
      <c r="AN1080" s="16" t="s">
        <v>3</v>
      </c>
      <c r="AO1080" s="16" t="s">
        <v>3</v>
      </c>
      <c r="AP1080" s="16" t="s">
        <v>189</v>
      </c>
      <c r="AQ1080" s="16" t="s">
        <v>3</v>
      </c>
      <c r="AR1080" s="16" t="s">
        <v>3</v>
      </c>
      <c r="AS1080" s="16" t="s">
        <v>3</v>
      </c>
      <c r="AT1080" s="16" t="s">
        <v>3</v>
      </c>
      <c r="AU1080" s="11" t="s">
        <v>3</v>
      </c>
      <c r="AV1080" s="11" t="s">
        <v>3</v>
      </c>
      <c r="AW1080" s="11" t="s">
        <v>3</v>
      </c>
      <c r="AX1080" s="17" t="str">
        <f>VLOOKUP(G1080,'[1]JDA data'!$D:$E,2,0)</f>
        <v>TGA955</v>
      </c>
      <c r="AY1080" s="17" t="b">
        <f t="shared" si="76"/>
        <v>1</v>
      </c>
      <c r="AZ1080" s="17" t="str">
        <f t="shared" si="77"/>
        <v>PPGT</v>
      </c>
    </row>
    <row r="1081" spans="1:52" s="18" customFormat="1" ht="16.5" customHeight="1" x14ac:dyDescent="0.35">
      <c r="A1081" s="8" t="str">
        <f>IF(N1081="","-",IFERROR(VLOOKUP(N1081,'[1]All Route Non-Bailment V76'!$A:$H,5,0),VLOOKUP(N1081,'[1]TTVT AAT PxP Bailment EDC V76'!$A:$H,5,0)))</f>
        <v>Bailment</v>
      </c>
      <c r="B1081" s="9" t="str">
        <f t="shared" si="75"/>
        <v>Completed</v>
      </c>
      <c r="C1081" s="10">
        <f t="shared" si="78"/>
        <v>1080</v>
      </c>
      <c r="D1081" s="11" t="s">
        <v>194</v>
      </c>
      <c r="E1081" s="12" t="s">
        <v>44</v>
      </c>
      <c r="F1081" s="11" t="s">
        <v>0</v>
      </c>
      <c r="G1081" s="11">
        <v>4420532</v>
      </c>
      <c r="H1081" s="13" t="str">
        <f>IF(N1081="","-",IFERROR(VLOOKUP(N1081,'[1]All Route Non-Bailment V76'!$A:$H,7,0),VLOOKUP(N1081,'[1]TTVT AAT PxP Bailment EDC V76'!$A:$H,7,0)))</f>
        <v>Round Trip</v>
      </c>
      <c r="I1081" s="11" t="s">
        <v>45</v>
      </c>
      <c r="J1081" s="12">
        <f t="shared" si="79"/>
        <v>45272</v>
      </c>
      <c r="K1081" s="12">
        <v>45272</v>
      </c>
      <c r="L1081" s="12">
        <v>45272</v>
      </c>
      <c r="M1081" s="12" t="s">
        <v>3</v>
      </c>
      <c r="N1081" s="11" t="s">
        <v>444</v>
      </c>
      <c r="O1081" s="13" t="str">
        <f>IF(N1081="","-",IFERROR(VLOOKUP(N1081,'[1]All Route Non-Bailment V76'!$A:$H,6,0),VLOOKUP(N1081,'[1]TTVT AAT PxP Bailment EDC V76'!$A:$H,6,0)))</f>
        <v>11 - 20</v>
      </c>
      <c r="P1081" s="11">
        <v>1</v>
      </c>
      <c r="Q1081" s="11" t="s">
        <v>3</v>
      </c>
      <c r="R1081" s="11" t="s">
        <v>3</v>
      </c>
      <c r="S1081" s="13" t="str">
        <f>IF(N1081="","-",IFERROR(VLOOKUP(N1081,'[1]All Route Non-Bailment V76'!$A:$AF,32,0),VLOOKUP(N1081,'[1]TTVT AAT PxP Bailment EDC V76'!$A:$AC,29,0)))</f>
        <v>6W</v>
      </c>
      <c r="T1081" s="11" t="s">
        <v>48</v>
      </c>
      <c r="U1081" s="11" t="s">
        <v>195</v>
      </c>
      <c r="V1081" s="14" t="s">
        <v>196</v>
      </c>
      <c r="W1081" s="11" t="s">
        <v>197</v>
      </c>
      <c r="X1081" s="15" t="s">
        <v>445</v>
      </c>
      <c r="Y1081" s="15" t="s">
        <v>446</v>
      </c>
      <c r="Z1081" s="16" t="s">
        <v>3</v>
      </c>
      <c r="AA1081" s="16" t="s">
        <v>3</v>
      </c>
      <c r="AB1081" s="16" t="s">
        <v>3</v>
      </c>
      <c r="AC1081" s="16" t="s">
        <v>3</v>
      </c>
      <c r="AD1081" s="15" t="s">
        <v>3</v>
      </c>
      <c r="AE1081" s="15" t="s">
        <v>3</v>
      </c>
      <c r="AF1081" s="16" t="s">
        <v>3</v>
      </c>
      <c r="AG1081" s="16" t="s">
        <v>3</v>
      </c>
      <c r="AH1081" s="16" t="s">
        <v>3</v>
      </c>
      <c r="AI1081" s="16" t="s">
        <v>3</v>
      </c>
      <c r="AJ1081" s="15" t="s">
        <v>3</v>
      </c>
      <c r="AK1081" s="15" t="s">
        <v>3</v>
      </c>
      <c r="AL1081" s="16" t="s">
        <v>3</v>
      </c>
      <c r="AM1081" s="16" t="s">
        <v>3</v>
      </c>
      <c r="AN1081" s="16" t="s">
        <v>3</v>
      </c>
      <c r="AO1081" s="16" t="s">
        <v>3</v>
      </c>
      <c r="AP1081" s="16" t="s">
        <v>324</v>
      </c>
      <c r="AQ1081" s="16" t="s">
        <v>3</v>
      </c>
      <c r="AR1081" s="16" t="s">
        <v>3</v>
      </c>
      <c r="AS1081" s="16" t="s">
        <v>3</v>
      </c>
      <c r="AT1081" s="16" t="s">
        <v>3</v>
      </c>
      <c r="AU1081" s="11" t="s">
        <v>3</v>
      </c>
      <c r="AV1081" s="11" t="s">
        <v>3</v>
      </c>
      <c r="AW1081" s="11" t="s">
        <v>3</v>
      </c>
      <c r="AX1081" s="17" t="str">
        <f>VLOOKUP(G1081,'[1]JDA data'!$D:$E,2,0)</f>
        <v>TFA003</v>
      </c>
      <c r="AY1081" s="17" t="b">
        <f t="shared" si="76"/>
        <v>1</v>
      </c>
      <c r="AZ1081" s="17" t="str">
        <f t="shared" si="77"/>
        <v>SBA</v>
      </c>
    </row>
    <row r="1082" spans="1:52" s="18" customFormat="1" ht="16.5" customHeight="1" x14ac:dyDescent="0.35">
      <c r="A1082" s="8" t="str">
        <f>IF(N1082="","-",IFERROR(VLOOKUP(N1082,'[1]All Route Non-Bailment V76'!$A:$H,5,0),VLOOKUP(N1082,'[1]TTVT AAT PxP Bailment EDC V76'!$A:$H,5,0)))</f>
        <v>Bailment</v>
      </c>
      <c r="B1082" s="9" t="str">
        <f t="shared" si="75"/>
        <v>Completed</v>
      </c>
      <c r="C1082" s="10">
        <f t="shared" si="78"/>
        <v>1081</v>
      </c>
      <c r="D1082" s="11" t="s">
        <v>194</v>
      </c>
      <c r="E1082" s="12" t="s">
        <v>44</v>
      </c>
      <c r="F1082" s="11" t="s">
        <v>0</v>
      </c>
      <c r="G1082" s="11">
        <v>4420533</v>
      </c>
      <c r="H1082" s="13" t="str">
        <f>IF(N1082="","-",IFERROR(VLOOKUP(N1082,'[1]All Route Non-Bailment V76'!$A:$H,7,0),VLOOKUP(N1082,'[1]TTVT AAT PxP Bailment EDC V76'!$A:$H,7,0)))</f>
        <v>Round Trip</v>
      </c>
      <c r="I1082" s="11" t="s">
        <v>45</v>
      </c>
      <c r="J1082" s="12">
        <f t="shared" si="79"/>
        <v>45272</v>
      </c>
      <c r="K1082" s="12">
        <v>45272</v>
      </c>
      <c r="L1082" s="12">
        <v>45272</v>
      </c>
      <c r="M1082" s="12" t="s">
        <v>3</v>
      </c>
      <c r="N1082" s="11" t="s">
        <v>444</v>
      </c>
      <c r="O1082" s="13" t="str">
        <f>IF(N1082="","-",IFERROR(VLOOKUP(N1082,'[1]All Route Non-Bailment V76'!$A:$H,6,0),VLOOKUP(N1082,'[1]TTVT AAT PxP Bailment EDC V76'!$A:$H,6,0)))</f>
        <v>11 - 20</v>
      </c>
      <c r="P1082" s="11">
        <v>1</v>
      </c>
      <c r="Q1082" s="11" t="s">
        <v>3</v>
      </c>
      <c r="R1082" s="11" t="s">
        <v>3</v>
      </c>
      <c r="S1082" s="13" t="str">
        <f>IF(N1082="","-",IFERROR(VLOOKUP(N1082,'[1]All Route Non-Bailment V76'!$A:$AF,32,0),VLOOKUP(N1082,'[1]TTVT AAT PxP Bailment EDC V76'!$A:$AC,29,0)))</f>
        <v>6W</v>
      </c>
      <c r="T1082" s="11" t="s">
        <v>48</v>
      </c>
      <c r="U1082" s="11" t="s">
        <v>195</v>
      </c>
      <c r="V1082" s="14" t="s">
        <v>196</v>
      </c>
      <c r="W1082" s="11" t="s">
        <v>197</v>
      </c>
      <c r="X1082" s="15" t="s">
        <v>445</v>
      </c>
      <c r="Y1082" s="15" t="s">
        <v>446</v>
      </c>
      <c r="Z1082" s="16" t="s">
        <v>3</v>
      </c>
      <c r="AA1082" s="16" t="s">
        <v>3</v>
      </c>
      <c r="AB1082" s="16" t="s">
        <v>3</v>
      </c>
      <c r="AC1082" s="16" t="s">
        <v>3</v>
      </c>
      <c r="AD1082" s="15" t="s">
        <v>3</v>
      </c>
      <c r="AE1082" s="15" t="s">
        <v>3</v>
      </c>
      <c r="AF1082" s="16" t="s">
        <v>3</v>
      </c>
      <c r="AG1082" s="16" t="s">
        <v>3</v>
      </c>
      <c r="AH1082" s="16" t="s">
        <v>3</v>
      </c>
      <c r="AI1082" s="16" t="s">
        <v>3</v>
      </c>
      <c r="AJ1082" s="15" t="s">
        <v>3</v>
      </c>
      <c r="AK1082" s="15" t="s">
        <v>3</v>
      </c>
      <c r="AL1082" s="16" t="s">
        <v>3</v>
      </c>
      <c r="AM1082" s="16" t="s">
        <v>3</v>
      </c>
      <c r="AN1082" s="16" t="s">
        <v>3</v>
      </c>
      <c r="AO1082" s="16" t="s">
        <v>3</v>
      </c>
      <c r="AP1082" s="16" t="s">
        <v>324</v>
      </c>
      <c r="AQ1082" s="16" t="s">
        <v>3</v>
      </c>
      <c r="AR1082" s="16" t="s">
        <v>3</v>
      </c>
      <c r="AS1082" s="16" t="s">
        <v>3</v>
      </c>
      <c r="AT1082" s="16" t="s">
        <v>3</v>
      </c>
      <c r="AU1082" s="11" t="s">
        <v>3</v>
      </c>
      <c r="AV1082" s="11" t="s">
        <v>3</v>
      </c>
      <c r="AW1082" s="11" t="s">
        <v>3</v>
      </c>
      <c r="AX1082" s="17" t="str">
        <f>VLOOKUP(G1082,'[1]JDA data'!$D:$E,2,0)</f>
        <v>TFA003</v>
      </c>
      <c r="AY1082" s="17" t="b">
        <f t="shared" si="76"/>
        <v>1</v>
      </c>
      <c r="AZ1082" s="17" t="str">
        <f t="shared" si="77"/>
        <v>SBA</v>
      </c>
    </row>
    <row r="1083" spans="1:52" s="18" customFormat="1" ht="16.5" customHeight="1" x14ac:dyDescent="0.35">
      <c r="A1083" s="8" t="str">
        <f>IF(N1083="","-",IFERROR(VLOOKUP(N1083,'[1]All Route Non-Bailment V76'!$A:$H,5,0),VLOOKUP(N1083,'[1]TTVT AAT PxP Bailment EDC V76'!$A:$H,5,0)))</f>
        <v>Non Bailment</v>
      </c>
      <c r="B1083" s="9" t="str">
        <f t="shared" si="75"/>
        <v>Completed</v>
      </c>
      <c r="C1083" s="10">
        <f t="shared" si="78"/>
        <v>1082</v>
      </c>
      <c r="D1083" s="11" t="s">
        <v>62</v>
      </c>
      <c r="E1083" s="12" t="s">
        <v>44</v>
      </c>
      <c r="F1083" s="11" t="s">
        <v>0</v>
      </c>
      <c r="G1083" s="11">
        <v>4420535</v>
      </c>
      <c r="H1083" s="13" t="str">
        <f>IF(N1083="","-",IFERROR(VLOOKUP(N1083,'[1]All Route Non-Bailment V76'!$A:$H,7,0),VLOOKUP(N1083,'[1]TTVT AAT PxP Bailment EDC V76'!$A:$H,7,0)))</f>
        <v>One way</v>
      </c>
      <c r="I1083" s="11" t="s">
        <v>45</v>
      </c>
      <c r="J1083" s="12">
        <f t="shared" si="79"/>
        <v>45272</v>
      </c>
      <c r="K1083" s="12">
        <v>45272</v>
      </c>
      <c r="L1083" s="12">
        <v>45272</v>
      </c>
      <c r="M1083" s="12" t="s">
        <v>3</v>
      </c>
      <c r="N1083" s="11" t="s">
        <v>429</v>
      </c>
      <c r="O1083" s="13" t="str">
        <f>IF(N1083="","-",IFERROR(VLOOKUP(N1083,'[1]All Route Non-Bailment V76'!$A:$H,6,0),VLOOKUP(N1083,'[1]TTVT AAT PxP Bailment EDC V76'!$A:$H,6,0)))</f>
        <v>11 - 20</v>
      </c>
      <c r="P1083" s="11">
        <v>1</v>
      </c>
      <c r="Q1083" s="11" t="s">
        <v>3</v>
      </c>
      <c r="R1083" s="11" t="s">
        <v>3</v>
      </c>
      <c r="S1083" s="13" t="str">
        <f>IF(N1083="","-",IFERROR(VLOOKUP(N1083,'[1]All Route Non-Bailment V76'!$A:$AF,32,0),VLOOKUP(N1083,'[1]TTVT AAT PxP Bailment EDC V76'!$A:$AC,29,0)))</f>
        <v>6W</v>
      </c>
      <c r="T1083" s="11" t="s">
        <v>48</v>
      </c>
      <c r="U1083" s="11" t="s">
        <v>608</v>
      </c>
      <c r="V1083" s="14" t="s">
        <v>609</v>
      </c>
      <c r="W1083" s="11" t="s">
        <v>610</v>
      </c>
      <c r="X1083" s="15" t="s">
        <v>430</v>
      </c>
      <c r="Y1083" s="15" t="s">
        <v>431</v>
      </c>
      <c r="Z1083" s="16" t="s">
        <v>3</v>
      </c>
      <c r="AA1083" s="16" t="s">
        <v>3</v>
      </c>
      <c r="AB1083" s="16" t="s">
        <v>3</v>
      </c>
      <c r="AC1083" s="16" t="s">
        <v>3</v>
      </c>
      <c r="AD1083" s="15" t="s">
        <v>3</v>
      </c>
      <c r="AE1083" s="15" t="s">
        <v>3</v>
      </c>
      <c r="AF1083" s="16" t="s">
        <v>3</v>
      </c>
      <c r="AG1083" s="16" t="s">
        <v>3</v>
      </c>
      <c r="AH1083" s="16" t="s">
        <v>3</v>
      </c>
      <c r="AI1083" s="16" t="s">
        <v>3</v>
      </c>
      <c r="AJ1083" s="15" t="s">
        <v>3</v>
      </c>
      <c r="AK1083" s="15" t="s">
        <v>3</v>
      </c>
      <c r="AL1083" s="16" t="s">
        <v>3</v>
      </c>
      <c r="AM1083" s="16" t="s">
        <v>3</v>
      </c>
      <c r="AN1083" s="16" t="s">
        <v>3</v>
      </c>
      <c r="AO1083" s="16" t="s">
        <v>3</v>
      </c>
      <c r="AP1083" s="16" t="s">
        <v>189</v>
      </c>
      <c r="AQ1083" s="16" t="s">
        <v>3</v>
      </c>
      <c r="AR1083" s="16" t="s">
        <v>3</v>
      </c>
      <c r="AS1083" s="16" t="s">
        <v>3</v>
      </c>
      <c r="AT1083" s="16" t="s">
        <v>3</v>
      </c>
      <c r="AU1083" s="11" t="s">
        <v>3</v>
      </c>
      <c r="AV1083" s="11" t="s">
        <v>3</v>
      </c>
      <c r="AW1083" s="11" t="s">
        <v>3</v>
      </c>
      <c r="AX1083" s="17" t="str">
        <f>VLOOKUP(G1083,'[1]JDA data'!$D:$E,2,0)</f>
        <v>TGA569</v>
      </c>
      <c r="AY1083" s="17" t="b">
        <f t="shared" si="76"/>
        <v>1</v>
      </c>
      <c r="AZ1083" s="17" t="str">
        <f t="shared" si="77"/>
        <v>DRD</v>
      </c>
    </row>
    <row r="1084" spans="1:52" s="18" customFormat="1" ht="16.5" customHeight="1" x14ac:dyDescent="0.35">
      <c r="A1084" s="8" t="str">
        <f>IF(N1084="","-",IFERROR(VLOOKUP(N1084,'[1]All Route Non-Bailment V76'!$A:$H,5,0),VLOOKUP(N1084,'[1]TTVT AAT PxP Bailment EDC V76'!$A:$H,5,0)))</f>
        <v>Bailment</v>
      </c>
      <c r="B1084" s="9" t="str">
        <f t="shared" si="75"/>
        <v>Completed</v>
      </c>
      <c r="C1084" s="10">
        <f t="shared" si="78"/>
        <v>1083</v>
      </c>
      <c r="D1084" s="11" t="s">
        <v>194</v>
      </c>
      <c r="E1084" s="12" t="s">
        <v>44</v>
      </c>
      <c r="F1084" s="11" t="s">
        <v>0</v>
      </c>
      <c r="G1084" s="11">
        <v>4421042</v>
      </c>
      <c r="H1084" s="13" t="str">
        <f>IF(N1084="","-",IFERROR(VLOOKUP(N1084,'[1]All Route Non-Bailment V76'!$A:$H,7,0),VLOOKUP(N1084,'[1]TTVT AAT PxP Bailment EDC V76'!$A:$H,7,0)))</f>
        <v>Round Trip</v>
      </c>
      <c r="I1084" s="11" t="s">
        <v>45</v>
      </c>
      <c r="J1084" s="12">
        <f t="shared" si="79"/>
        <v>45272</v>
      </c>
      <c r="K1084" s="12">
        <v>45272</v>
      </c>
      <c r="L1084" s="12">
        <v>45272</v>
      </c>
      <c r="M1084" s="12" t="s">
        <v>3</v>
      </c>
      <c r="N1084" s="11" t="s">
        <v>444</v>
      </c>
      <c r="O1084" s="13" t="str">
        <f>IF(N1084="","-",IFERROR(VLOOKUP(N1084,'[1]All Route Non-Bailment V76'!$A:$H,6,0),VLOOKUP(N1084,'[1]TTVT AAT PxP Bailment EDC V76'!$A:$H,6,0)))</f>
        <v>11 - 20</v>
      </c>
      <c r="P1084" s="11">
        <v>1</v>
      </c>
      <c r="Q1084" s="11" t="s">
        <v>3</v>
      </c>
      <c r="R1084" s="11" t="s">
        <v>3</v>
      </c>
      <c r="S1084" s="13" t="str">
        <f>IF(N1084="","-",IFERROR(VLOOKUP(N1084,'[1]All Route Non-Bailment V76'!$A:$AF,32,0),VLOOKUP(N1084,'[1]TTVT AAT PxP Bailment EDC V76'!$A:$AC,29,0)))</f>
        <v>6W</v>
      </c>
      <c r="T1084" s="11" t="s">
        <v>48</v>
      </c>
      <c r="U1084" s="11" t="s">
        <v>195</v>
      </c>
      <c r="V1084" s="14" t="s">
        <v>196</v>
      </c>
      <c r="W1084" s="11" t="s">
        <v>197</v>
      </c>
      <c r="X1084" s="15" t="s">
        <v>445</v>
      </c>
      <c r="Y1084" s="15" t="s">
        <v>446</v>
      </c>
      <c r="Z1084" s="16" t="s">
        <v>3</v>
      </c>
      <c r="AA1084" s="16" t="s">
        <v>3</v>
      </c>
      <c r="AB1084" s="16" t="s">
        <v>3</v>
      </c>
      <c r="AC1084" s="16" t="s">
        <v>3</v>
      </c>
      <c r="AD1084" s="15" t="s">
        <v>3</v>
      </c>
      <c r="AE1084" s="15" t="s">
        <v>3</v>
      </c>
      <c r="AF1084" s="16" t="s">
        <v>3</v>
      </c>
      <c r="AG1084" s="16" t="s">
        <v>3</v>
      </c>
      <c r="AH1084" s="16" t="s">
        <v>3</v>
      </c>
      <c r="AI1084" s="16" t="s">
        <v>3</v>
      </c>
      <c r="AJ1084" s="15" t="s">
        <v>3</v>
      </c>
      <c r="AK1084" s="15" t="s">
        <v>3</v>
      </c>
      <c r="AL1084" s="16" t="s">
        <v>3</v>
      </c>
      <c r="AM1084" s="16" t="s">
        <v>3</v>
      </c>
      <c r="AN1084" s="16" t="s">
        <v>3</v>
      </c>
      <c r="AO1084" s="16" t="s">
        <v>3</v>
      </c>
      <c r="AP1084" s="16" t="s">
        <v>324</v>
      </c>
      <c r="AQ1084" s="16" t="s">
        <v>3</v>
      </c>
      <c r="AR1084" s="16" t="s">
        <v>3</v>
      </c>
      <c r="AS1084" s="16" t="s">
        <v>3</v>
      </c>
      <c r="AT1084" s="16" t="s">
        <v>3</v>
      </c>
      <c r="AU1084" s="11" t="s">
        <v>3</v>
      </c>
      <c r="AV1084" s="11" t="s">
        <v>3</v>
      </c>
      <c r="AW1084" s="11" t="s">
        <v>3</v>
      </c>
      <c r="AX1084" s="17" t="str">
        <f>VLOOKUP(G1084,'[1]JDA data'!$D:$E,2,0)</f>
        <v>TFA003</v>
      </c>
      <c r="AY1084" s="17" t="b">
        <f t="shared" si="76"/>
        <v>1</v>
      </c>
      <c r="AZ1084" s="17" t="str">
        <f t="shared" si="77"/>
        <v>SBA</v>
      </c>
    </row>
    <row r="1085" spans="1:52" s="18" customFormat="1" ht="16.5" customHeight="1" x14ac:dyDescent="0.35">
      <c r="A1085" s="8" t="str">
        <f>IF(N1085="","-",IFERROR(VLOOKUP(N1085,'[1]All Route Non-Bailment V76'!$A:$H,5,0),VLOOKUP(N1085,'[1]TTVT AAT PxP Bailment EDC V76'!$A:$H,5,0)))</f>
        <v>Bailment</v>
      </c>
      <c r="B1085" s="9" t="str">
        <f t="shared" si="75"/>
        <v>Completed</v>
      </c>
      <c r="C1085" s="10">
        <f t="shared" si="78"/>
        <v>1084</v>
      </c>
      <c r="D1085" s="11" t="s">
        <v>194</v>
      </c>
      <c r="E1085" s="12" t="s">
        <v>44</v>
      </c>
      <c r="F1085" s="11" t="s">
        <v>0</v>
      </c>
      <c r="G1085" s="11">
        <v>4421043</v>
      </c>
      <c r="H1085" s="13" t="str">
        <f>IF(N1085="","-",IFERROR(VLOOKUP(N1085,'[1]All Route Non-Bailment V76'!$A:$H,7,0),VLOOKUP(N1085,'[1]TTVT AAT PxP Bailment EDC V76'!$A:$H,7,0)))</f>
        <v>Round Trip</v>
      </c>
      <c r="I1085" s="11" t="s">
        <v>45</v>
      </c>
      <c r="J1085" s="12">
        <f t="shared" si="79"/>
        <v>45272</v>
      </c>
      <c r="K1085" s="12">
        <v>45272</v>
      </c>
      <c r="L1085" s="12">
        <v>45272</v>
      </c>
      <c r="M1085" s="12" t="s">
        <v>3</v>
      </c>
      <c r="N1085" s="11" t="s">
        <v>444</v>
      </c>
      <c r="O1085" s="13" t="str">
        <f>IF(N1085="","-",IFERROR(VLOOKUP(N1085,'[1]All Route Non-Bailment V76'!$A:$H,6,0),VLOOKUP(N1085,'[1]TTVT AAT PxP Bailment EDC V76'!$A:$H,6,0)))</f>
        <v>11 - 20</v>
      </c>
      <c r="P1085" s="11">
        <v>1</v>
      </c>
      <c r="Q1085" s="11" t="s">
        <v>3</v>
      </c>
      <c r="R1085" s="11" t="s">
        <v>3</v>
      </c>
      <c r="S1085" s="13" t="str">
        <f>IF(N1085="","-",IFERROR(VLOOKUP(N1085,'[1]All Route Non-Bailment V76'!$A:$AF,32,0),VLOOKUP(N1085,'[1]TTVT AAT PxP Bailment EDC V76'!$A:$AC,29,0)))</f>
        <v>6W</v>
      </c>
      <c r="T1085" s="11" t="s">
        <v>48</v>
      </c>
      <c r="U1085" s="11" t="s">
        <v>195</v>
      </c>
      <c r="V1085" s="14" t="s">
        <v>196</v>
      </c>
      <c r="W1085" s="11" t="s">
        <v>197</v>
      </c>
      <c r="X1085" s="15" t="s">
        <v>445</v>
      </c>
      <c r="Y1085" s="15" t="s">
        <v>446</v>
      </c>
      <c r="Z1085" s="16" t="s">
        <v>3</v>
      </c>
      <c r="AA1085" s="16" t="s">
        <v>3</v>
      </c>
      <c r="AB1085" s="16" t="s">
        <v>3</v>
      </c>
      <c r="AC1085" s="16" t="s">
        <v>3</v>
      </c>
      <c r="AD1085" s="15" t="s">
        <v>3</v>
      </c>
      <c r="AE1085" s="15" t="s">
        <v>3</v>
      </c>
      <c r="AF1085" s="16" t="s">
        <v>3</v>
      </c>
      <c r="AG1085" s="16" t="s">
        <v>3</v>
      </c>
      <c r="AH1085" s="16" t="s">
        <v>3</v>
      </c>
      <c r="AI1085" s="16" t="s">
        <v>3</v>
      </c>
      <c r="AJ1085" s="15" t="s">
        <v>3</v>
      </c>
      <c r="AK1085" s="15" t="s">
        <v>3</v>
      </c>
      <c r="AL1085" s="16" t="s">
        <v>3</v>
      </c>
      <c r="AM1085" s="16" t="s">
        <v>3</v>
      </c>
      <c r="AN1085" s="16" t="s">
        <v>3</v>
      </c>
      <c r="AO1085" s="16" t="s">
        <v>3</v>
      </c>
      <c r="AP1085" s="16" t="s">
        <v>324</v>
      </c>
      <c r="AQ1085" s="16" t="s">
        <v>3</v>
      </c>
      <c r="AR1085" s="16" t="s">
        <v>3</v>
      </c>
      <c r="AS1085" s="16" t="s">
        <v>3</v>
      </c>
      <c r="AT1085" s="16" t="s">
        <v>3</v>
      </c>
      <c r="AU1085" s="11" t="s">
        <v>3</v>
      </c>
      <c r="AV1085" s="11" t="s">
        <v>3</v>
      </c>
      <c r="AW1085" s="11" t="s">
        <v>3</v>
      </c>
      <c r="AX1085" s="17" t="str">
        <f>VLOOKUP(G1085,'[1]JDA data'!$D:$E,2,0)</f>
        <v>TFA003</v>
      </c>
      <c r="AY1085" s="17" t="b">
        <f t="shared" si="76"/>
        <v>1</v>
      </c>
      <c r="AZ1085" s="17" t="str">
        <f t="shared" si="77"/>
        <v>SBA</v>
      </c>
    </row>
    <row r="1086" spans="1:52" s="18" customFormat="1" ht="16.5" customHeight="1" x14ac:dyDescent="0.35">
      <c r="A1086" s="8" t="str">
        <f>IF(N1086="","-",IFERROR(VLOOKUP(N1086,'[1]All Route Non-Bailment V76'!$A:$H,5,0),VLOOKUP(N1086,'[1]TTVT AAT PxP Bailment EDC V76'!$A:$H,5,0)))</f>
        <v>Bailment</v>
      </c>
      <c r="B1086" s="9" t="str">
        <f t="shared" si="75"/>
        <v>Completed</v>
      </c>
      <c r="C1086" s="10">
        <f t="shared" si="78"/>
        <v>1085</v>
      </c>
      <c r="D1086" s="11" t="s">
        <v>194</v>
      </c>
      <c r="E1086" s="12" t="s">
        <v>44</v>
      </c>
      <c r="F1086" s="11" t="s">
        <v>0</v>
      </c>
      <c r="G1086" s="11">
        <v>4421147</v>
      </c>
      <c r="H1086" s="13" t="str">
        <f>IF(N1086="","-",IFERROR(VLOOKUP(N1086,'[1]All Route Non-Bailment V76'!$A:$H,7,0),VLOOKUP(N1086,'[1]TTVT AAT PxP Bailment EDC V76'!$A:$H,7,0)))</f>
        <v>Round Trip</v>
      </c>
      <c r="I1086" s="11" t="s">
        <v>45</v>
      </c>
      <c r="J1086" s="12">
        <f t="shared" si="79"/>
        <v>45273</v>
      </c>
      <c r="K1086" s="12">
        <v>45273</v>
      </c>
      <c r="L1086" s="12">
        <v>45273</v>
      </c>
      <c r="M1086" s="12" t="s">
        <v>3</v>
      </c>
      <c r="N1086" s="11" t="s">
        <v>444</v>
      </c>
      <c r="O1086" s="13" t="str">
        <f>IF(N1086="","-",IFERROR(VLOOKUP(N1086,'[1]All Route Non-Bailment V76'!$A:$H,6,0),VLOOKUP(N1086,'[1]TTVT AAT PxP Bailment EDC V76'!$A:$H,6,0)))</f>
        <v>11 - 20</v>
      </c>
      <c r="P1086" s="11">
        <v>1</v>
      </c>
      <c r="Q1086" s="11" t="s">
        <v>3</v>
      </c>
      <c r="R1086" s="11" t="s">
        <v>3</v>
      </c>
      <c r="S1086" s="13" t="str">
        <f>IF(N1086="","-",IFERROR(VLOOKUP(N1086,'[1]All Route Non-Bailment V76'!$A:$AF,32,0),VLOOKUP(N1086,'[1]TTVT AAT PxP Bailment EDC V76'!$A:$AC,29,0)))</f>
        <v>6W</v>
      </c>
      <c r="T1086" s="11" t="s">
        <v>48</v>
      </c>
      <c r="U1086" s="11" t="s">
        <v>195</v>
      </c>
      <c r="V1086" s="14" t="s">
        <v>196</v>
      </c>
      <c r="W1086" s="11" t="s">
        <v>197</v>
      </c>
      <c r="X1086" s="15" t="s">
        <v>445</v>
      </c>
      <c r="Y1086" s="15" t="s">
        <v>446</v>
      </c>
      <c r="Z1086" s="16" t="s">
        <v>3</v>
      </c>
      <c r="AA1086" s="16" t="s">
        <v>3</v>
      </c>
      <c r="AB1086" s="16" t="s">
        <v>3</v>
      </c>
      <c r="AC1086" s="16" t="s">
        <v>3</v>
      </c>
      <c r="AD1086" s="15" t="s">
        <v>3</v>
      </c>
      <c r="AE1086" s="15" t="s">
        <v>3</v>
      </c>
      <c r="AF1086" s="16" t="s">
        <v>3</v>
      </c>
      <c r="AG1086" s="16" t="s">
        <v>3</v>
      </c>
      <c r="AH1086" s="16" t="s">
        <v>3</v>
      </c>
      <c r="AI1086" s="16" t="s">
        <v>3</v>
      </c>
      <c r="AJ1086" s="15" t="s">
        <v>3</v>
      </c>
      <c r="AK1086" s="15" t="s">
        <v>3</v>
      </c>
      <c r="AL1086" s="16" t="s">
        <v>3</v>
      </c>
      <c r="AM1086" s="16" t="s">
        <v>3</v>
      </c>
      <c r="AN1086" s="16" t="s">
        <v>3</v>
      </c>
      <c r="AO1086" s="16" t="s">
        <v>3</v>
      </c>
      <c r="AP1086" s="16" t="s">
        <v>324</v>
      </c>
      <c r="AQ1086" s="16" t="s">
        <v>3</v>
      </c>
      <c r="AR1086" s="16" t="s">
        <v>3</v>
      </c>
      <c r="AS1086" s="16" t="s">
        <v>3</v>
      </c>
      <c r="AT1086" s="16" t="s">
        <v>3</v>
      </c>
      <c r="AU1086" s="11" t="s">
        <v>3</v>
      </c>
      <c r="AV1086" s="11" t="s">
        <v>3</v>
      </c>
      <c r="AW1086" s="11" t="s">
        <v>3</v>
      </c>
      <c r="AX1086" s="17" t="str">
        <f>VLOOKUP(G1086,'[1]JDA data'!$D:$E,2,0)</f>
        <v>TFA003</v>
      </c>
      <c r="AY1086" s="17" t="b">
        <f t="shared" si="76"/>
        <v>1</v>
      </c>
      <c r="AZ1086" s="17" t="str">
        <f t="shared" si="77"/>
        <v>SBA</v>
      </c>
    </row>
    <row r="1087" spans="1:52" s="18" customFormat="1" ht="16.5" customHeight="1" x14ac:dyDescent="0.35">
      <c r="A1087" s="8" t="str">
        <f>IF(N1087="","-",IFERROR(VLOOKUP(N1087,'[1]All Route Non-Bailment V76'!$A:$H,5,0),VLOOKUP(N1087,'[1]TTVT AAT PxP Bailment EDC V76'!$A:$H,5,0)))</f>
        <v>Bailment</v>
      </c>
      <c r="B1087" s="9" t="str">
        <f t="shared" si="75"/>
        <v>Completed</v>
      </c>
      <c r="C1087" s="10">
        <f t="shared" si="78"/>
        <v>1086</v>
      </c>
      <c r="D1087" s="11" t="s">
        <v>194</v>
      </c>
      <c r="E1087" s="12" t="s">
        <v>44</v>
      </c>
      <c r="F1087" s="11" t="s">
        <v>0</v>
      </c>
      <c r="G1087" s="11">
        <v>4421150</v>
      </c>
      <c r="H1087" s="13" t="str">
        <f>IF(N1087="","-",IFERROR(VLOOKUP(N1087,'[1]All Route Non-Bailment V76'!$A:$H,7,0),VLOOKUP(N1087,'[1]TTVT AAT PxP Bailment EDC V76'!$A:$H,7,0)))</f>
        <v>Round Trip</v>
      </c>
      <c r="I1087" s="11" t="s">
        <v>45</v>
      </c>
      <c r="J1087" s="12">
        <f t="shared" si="79"/>
        <v>45273</v>
      </c>
      <c r="K1087" s="12">
        <v>45273</v>
      </c>
      <c r="L1087" s="12">
        <v>45273</v>
      </c>
      <c r="M1087" s="12" t="s">
        <v>3</v>
      </c>
      <c r="N1087" s="11" t="s">
        <v>444</v>
      </c>
      <c r="O1087" s="13" t="str">
        <f>IF(N1087="","-",IFERROR(VLOOKUP(N1087,'[1]All Route Non-Bailment V76'!$A:$H,6,0),VLOOKUP(N1087,'[1]TTVT AAT PxP Bailment EDC V76'!$A:$H,6,0)))</f>
        <v>11 - 20</v>
      </c>
      <c r="P1087" s="11">
        <v>1</v>
      </c>
      <c r="Q1087" s="11" t="s">
        <v>3</v>
      </c>
      <c r="R1087" s="11" t="s">
        <v>3</v>
      </c>
      <c r="S1087" s="13" t="str">
        <f>IF(N1087="","-",IFERROR(VLOOKUP(N1087,'[1]All Route Non-Bailment V76'!$A:$AF,32,0),VLOOKUP(N1087,'[1]TTVT AAT PxP Bailment EDC V76'!$A:$AC,29,0)))</f>
        <v>6W</v>
      </c>
      <c r="T1087" s="11" t="s">
        <v>48</v>
      </c>
      <c r="U1087" s="11" t="s">
        <v>195</v>
      </c>
      <c r="V1087" s="14" t="s">
        <v>196</v>
      </c>
      <c r="W1087" s="11" t="s">
        <v>197</v>
      </c>
      <c r="X1087" s="15" t="s">
        <v>445</v>
      </c>
      <c r="Y1087" s="15" t="s">
        <v>446</v>
      </c>
      <c r="Z1087" s="16" t="s">
        <v>3</v>
      </c>
      <c r="AA1087" s="16" t="s">
        <v>3</v>
      </c>
      <c r="AB1087" s="16" t="s">
        <v>3</v>
      </c>
      <c r="AC1087" s="16" t="s">
        <v>3</v>
      </c>
      <c r="AD1087" s="15" t="s">
        <v>3</v>
      </c>
      <c r="AE1087" s="15" t="s">
        <v>3</v>
      </c>
      <c r="AF1087" s="16" t="s">
        <v>3</v>
      </c>
      <c r="AG1087" s="16" t="s">
        <v>3</v>
      </c>
      <c r="AH1087" s="16" t="s">
        <v>3</v>
      </c>
      <c r="AI1087" s="16" t="s">
        <v>3</v>
      </c>
      <c r="AJ1087" s="15" t="s">
        <v>3</v>
      </c>
      <c r="AK1087" s="15" t="s">
        <v>3</v>
      </c>
      <c r="AL1087" s="16" t="s">
        <v>3</v>
      </c>
      <c r="AM1087" s="16" t="s">
        <v>3</v>
      </c>
      <c r="AN1087" s="16" t="s">
        <v>3</v>
      </c>
      <c r="AO1087" s="16" t="s">
        <v>3</v>
      </c>
      <c r="AP1087" s="16" t="s">
        <v>324</v>
      </c>
      <c r="AQ1087" s="16" t="s">
        <v>3</v>
      </c>
      <c r="AR1087" s="16" t="s">
        <v>3</v>
      </c>
      <c r="AS1087" s="16" t="s">
        <v>3</v>
      </c>
      <c r="AT1087" s="16" t="s">
        <v>3</v>
      </c>
      <c r="AU1087" s="11" t="s">
        <v>3</v>
      </c>
      <c r="AV1087" s="11" t="s">
        <v>3</v>
      </c>
      <c r="AW1087" s="11" t="s">
        <v>3</v>
      </c>
      <c r="AX1087" s="17" t="str">
        <f>VLOOKUP(G1087,'[1]JDA data'!$D:$E,2,0)</f>
        <v>TFA003</v>
      </c>
      <c r="AY1087" s="17" t="b">
        <f t="shared" si="76"/>
        <v>1</v>
      </c>
      <c r="AZ1087" s="17" t="str">
        <f t="shared" si="77"/>
        <v>SBA</v>
      </c>
    </row>
    <row r="1088" spans="1:52" s="18" customFormat="1" ht="16.5" customHeight="1" x14ac:dyDescent="0.35">
      <c r="A1088" s="8" t="str">
        <f>IF(N1088="","-",IFERROR(VLOOKUP(N1088,'[1]All Route Non-Bailment V76'!$A:$H,5,0),VLOOKUP(N1088,'[1]TTVT AAT PxP Bailment EDC V76'!$A:$H,5,0)))</f>
        <v>Bailment</v>
      </c>
      <c r="B1088" s="9" t="str">
        <f t="shared" si="75"/>
        <v>Completed</v>
      </c>
      <c r="C1088" s="10">
        <f t="shared" si="78"/>
        <v>1087</v>
      </c>
      <c r="D1088" s="11" t="s">
        <v>194</v>
      </c>
      <c r="E1088" s="12" t="s">
        <v>44</v>
      </c>
      <c r="F1088" s="11" t="s">
        <v>0</v>
      </c>
      <c r="G1088" s="11">
        <v>4421242</v>
      </c>
      <c r="H1088" s="13" t="str">
        <f>IF(N1088="","-",IFERROR(VLOOKUP(N1088,'[1]All Route Non-Bailment V76'!$A:$H,7,0),VLOOKUP(N1088,'[1]TTVT AAT PxP Bailment EDC V76'!$A:$H,7,0)))</f>
        <v>Round Trip</v>
      </c>
      <c r="I1088" s="11" t="s">
        <v>45</v>
      </c>
      <c r="J1088" s="12">
        <f t="shared" si="79"/>
        <v>45273</v>
      </c>
      <c r="K1088" s="12">
        <v>45273</v>
      </c>
      <c r="L1088" s="12">
        <v>45273</v>
      </c>
      <c r="M1088" s="12" t="s">
        <v>3</v>
      </c>
      <c r="N1088" s="11" t="s">
        <v>444</v>
      </c>
      <c r="O1088" s="13" t="str">
        <f>IF(N1088="","-",IFERROR(VLOOKUP(N1088,'[1]All Route Non-Bailment V76'!$A:$H,6,0),VLOOKUP(N1088,'[1]TTVT AAT PxP Bailment EDC V76'!$A:$H,6,0)))</f>
        <v>11 - 20</v>
      </c>
      <c r="P1088" s="11">
        <v>1</v>
      </c>
      <c r="Q1088" s="11" t="s">
        <v>3</v>
      </c>
      <c r="R1088" s="11" t="s">
        <v>3</v>
      </c>
      <c r="S1088" s="13" t="str">
        <f>IF(N1088="","-",IFERROR(VLOOKUP(N1088,'[1]All Route Non-Bailment V76'!$A:$AF,32,0),VLOOKUP(N1088,'[1]TTVT AAT PxP Bailment EDC V76'!$A:$AC,29,0)))</f>
        <v>6W</v>
      </c>
      <c r="T1088" s="11" t="s">
        <v>48</v>
      </c>
      <c r="U1088" s="11" t="s">
        <v>195</v>
      </c>
      <c r="V1088" s="14" t="s">
        <v>196</v>
      </c>
      <c r="W1088" s="11" t="s">
        <v>197</v>
      </c>
      <c r="X1088" s="15" t="s">
        <v>445</v>
      </c>
      <c r="Y1088" s="15" t="s">
        <v>446</v>
      </c>
      <c r="Z1088" s="16" t="s">
        <v>3</v>
      </c>
      <c r="AA1088" s="16" t="s">
        <v>3</v>
      </c>
      <c r="AB1088" s="16" t="s">
        <v>3</v>
      </c>
      <c r="AC1088" s="16" t="s">
        <v>3</v>
      </c>
      <c r="AD1088" s="15" t="s">
        <v>3</v>
      </c>
      <c r="AE1088" s="15" t="s">
        <v>3</v>
      </c>
      <c r="AF1088" s="16" t="s">
        <v>3</v>
      </c>
      <c r="AG1088" s="16" t="s">
        <v>3</v>
      </c>
      <c r="AH1088" s="16" t="s">
        <v>3</v>
      </c>
      <c r="AI1088" s="16" t="s">
        <v>3</v>
      </c>
      <c r="AJ1088" s="15" t="s">
        <v>3</v>
      </c>
      <c r="AK1088" s="15" t="s">
        <v>3</v>
      </c>
      <c r="AL1088" s="16" t="s">
        <v>3</v>
      </c>
      <c r="AM1088" s="16" t="s">
        <v>3</v>
      </c>
      <c r="AN1088" s="16" t="s">
        <v>3</v>
      </c>
      <c r="AO1088" s="16" t="s">
        <v>3</v>
      </c>
      <c r="AP1088" s="16" t="s">
        <v>324</v>
      </c>
      <c r="AQ1088" s="16" t="s">
        <v>3</v>
      </c>
      <c r="AR1088" s="16" t="s">
        <v>3</v>
      </c>
      <c r="AS1088" s="16" t="s">
        <v>3</v>
      </c>
      <c r="AT1088" s="16" t="s">
        <v>3</v>
      </c>
      <c r="AU1088" s="11" t="s">
        <v>3</v>
      </c>
      <c r="AV1088" s="11" t="s">
        <v>3</v>
      </c>
      <c r="AW1088" s="11" t="s">
        <v>3</v>
      </c>
      <c r="AX1088" s="17" t="str">
        <f>VLOOKUP(G1088,'[1]JDA data'!$D:$E,2,0)</f>
        <v>TFA003</v>
      </c>
      <c r="AY1088" s="17" t="b">
        <f t="shared" si="76"/>
        <v>1</v>
      </c>
      <c r="AZ1088" s="17" t="str">
        <f t="shared" si="77"/>
        <v>SBA</v>
      </c>
    </row>
    <row r="1089" spans="1:52" s="18" customFormat="1" ht="16.5" customHeight="1" x14ac:dyDescent="0.35">
      <c r="A1089" s="8" t="str">
        <f>IF(N1089="","-",IFERROR(VLOOKUP(N1089,'[1]All Route Non-Bailment V76'!$A:$H,5,0),VLOOKUP(N1089,'[1]TTVT AAT PxP Bailment EDC V76'!$A:$H,5,0)))</f>
        <v>Bailment</v>
      </c>
      <c r="B1089" s="9" t="str">
        <f t="shared" si="75"/>
        <v>Completed</v>
      </c>
      <c r="C1089" s="10">
        <f t="shared" si="78"/>
        <v>1088</v>
      </c>
      <c r="D1089" s="11" t="s">
        <v>194</v>
      </c>
      <c r="E1089" s="12" t="s">
        <v>44</v>
      </c>
      <c r="F1089" s="11" t="s">
        <v>0</v>
      </c>
      <c r="G1089" s="11">
        <v>4421244</v>
      </c>
      <c r="H1089" s="13" t="str">
        <f>IF(N1089="","-",IFERROR(VLOOKUP(N1089,'[1]All Route Non-Bailment V76'!$A:$H,7,0),VLOOKUP(N1089,'[1]TTVT AAT PxP Bailment EDC V76'!$A:$H,7,0)))</f>
        <v>Round Trip</v>
      </c>
      <c r="I1089" s="11" t="s">
        <v>45</v>
      </c>
      <c r="J1089" s="12">
        <f t="shared" si="79"/>
        <v>45273</v>
      </c>
      <c r="K1089" s="12">
        <v>45273</v>
      </c>
      <c r="L1089" s="12">
        <v>45273</v>
      </c>
      <c r="M1089" s="12" t="s">
        <v>3</v>
      </c>
      <c r="N1089" s="11" t="s">
        <v>444</v>
      </c>
      <c r="O1089" s="13" t="str">
        <f>IF(N1089="","-",IFERROR(VLOOKUP(N1089,'[1]All Route Non-Bailment V76'!$A:$H,6,0),VLOOKUP(N1089,'[1]TTVT AAT PxP Bailment EDC V76'!$A:$H,6,0)))</f>
        <v>11 - 20</v>
      </c>
      <c r="P1089" s="11">
        <v>1</v>
      </c>
      <c r="Q1089" s="11" t="s">
        <v>3</v>
      </c>
      <c r="R1089" s="11" t="s">
        <v>3</v>
      </c>
      <c r="S1089" s="13" t="str">
        <f>IF(N1089="","-",IFERROR(VLOOKUP(N1089,'[1]All Route Non-Bailment V76'!$A:$AF,32,0),VLOOKUP(N1089,'[1]TTVT AAT PxP Bailment EDC V76'!$A:$AC,29,0)))</f>
        <v>6W</v>
      </c>
      <c r="T1089" s="11" t="s">
        <v>48</v>
      </c>
      <c r="U1089" s="11" t="s">
        <v>195</v>
      </c>
      <c r="V1089" s="14" t="s">
        <v>196</v>
      </c>
      <c r="W1089" s="11" t="s">
        <v>197</v>
      </c>
      <c r="X1089" s="15" t="s">
        <v>445</v>
      </c>
      <c r="Y1089" s="15" t="s">
        <v>446</v>
      </c>
      <c r="Z1089" s="16" t="s">
        <v>3</v>
      </c>
      <c r="AA1089" s="16" t="s">
        <v>3</v>
      </c>
      <c r="AB1089" s="16" t="s">
        <v>3</v>
      </c>
      <c r="AC1089" s="16" t="s">
        <v>3</v>
      </c>
      <c r="AD1089" s="15" t="s">
        <v>3</v>
      </c>
      <c r="AE1089" s="15" t="s">
        <v>3</v>
      </c>
      <c r="AF1089" s="16" t="s">
        <v>3</v>
      </c>
      <c r="AG1089" s="16" t="s">
        <v>3</v>
      </c>
      <c r="AH1089" s="16" t="s">
        <v>3</v>
      </c>
      <c r="AI1089" s="16" t="s">
        <v>3</v>
      </c>
      <c r="AJ1089" s="15" t="s">
        <v>3</v>
      </c>
      <c r="AK1089" s="15" t="s">
        <v>3</v>
      </c>
      <c r="AL1089" s="16" t="s">
        <v>3</v>
      </c>
      <c r="AM1089" s="16" t="s">
        <v>3</v>
      </c>
      <c r="AN1089" s="16" t="s">
        <v>3</v>
      </c>
      <c r="AO1089" s="16" t="s">
        <v>3</v>
      </c>
      <c r="AP1089" s="16" t="s">
        <v>324</v>
      </c>
      <c r="AQ1089" s="16" t="s">
        <v>3</v>
      </c>
      <c r="AR1089" s="16" t="s">
        <v>3</v>
      </c>
      <c r="AS1089" s="16" t="s">
        <v>3</v>
      </c>
      <c r="AT1089" s="16" t="s">
        <v>3</v>
      </c>
      <c r="AU1089" s="11" t="s">
        <v>3</v>
      </c>
      <c r="AV1089" s="11" t="s">
        <v>3</v>
      </c>
      <c r="AW1089" s="11" t="s">
        <v>3</v>
      </c>
      <c r="AX1089" s="17" t="str">
        <f>VLOOKUP(G1089,'[1]JDA data'!$D:$E,2,0)</f>
        <v>TFA003</v>
      </c>
      <c r="AY1089" s="17" t="b">
        <f t="shared" si="76"/>
        <v>1</v>
      </c>
      <c r="AZ1089" s="17" t="str">
        <f t="shared" si="77"/>
        <v>SBA</v>
      </c>
    </row>
    <row r="1090" spans="1:52" s="18" customFormat="1" ht="16.5" customHeight="1" x14ac:dyDescent="0.35">
      <c r="A1090" s="8" t="str">
        <f>IF(N1090="","-",IFERROR(VLOOKUP(N1090,'[1]All Route Non-Bailment V76'!$A:$H,5,0),VLOOKUP(N1090,'[1]TTVT AAT PxP Bailment EDC V76'!$A:$H,5,0)))</f>
        <v>Non Bailment</v>
      </c>
      <c r="B1090" s="9" t="str">
        <f t="shared" ref="B1090:B1153" si="80">IF(J1090="","",IF(COUNTBLANK(C1090:AT1090)&gt;0,"Check","Completed"))</f>
        <v>Completed</v>
      </c>
      <c r="C1090" s="10">
        <f t="shared" si="78"/>
        <v>1089</v>
      </c>
      <c r="D1090" s="11" t="s">
        <v>182</v>
      </c>
      <c r="E1090" s="12" t="s">
        <v>44</v>
      </c>
      <c r="F1090" s="11" t="s">
        <v>0</v>
      </c>
      <c r="G1090" s="11">
        <v>4421247</v>
      </c>
      <c r="H1090" s="13" t="str">
        <f>IF(N1090="","-",IFERROR(VLOOKUP(N1090,'[1]All Route Non-Bailment V76'!$A:$H,7,0),VLOOKUP(N1090,'[1]TTVT AAT PxP Bailment EDC V76'!$A:$H,7,0)))</f>
        <v>One way</v>
      </c>
      <c r="I1090" s="11" t="s">
        <v>45</v>
      </c>
      <c r="J1090" s="12">
        <f t="shared" si="79"/>
        <v>45273</v>
      </c>
      <c r="K1090" s="12">
        <v>45273</v>
      </c>
      <c r="L1090" s="12">
        <v>45273</v>
      </c>
      <c r="M1090" s="12" t="s">
        <v>3</v>
      </c>
      <c r="N1090" s="11" t="s">
        <v>475</v>
      </c>
      <c r="O1090" s="13" t="str">
        <f>IF(N1090="","-",IFERROR(VLOOKUP(N1090,'[1]All Route Non-Bailment V76'!$A:$H,6,0),VLOOKUP(N1090,'[1]TTVT AAT PxP Bailment EDC V76'!$A:$H,6,0)))</f>
        <v>11 - 20</v>
      </c>
      <c r="P1090" s="11">
        <v>1</v>
      </c>
      <c r="Q1090" s="11" t="s">
        <v>3</v>
      </c>
      <c r="R1090" s="11" t="s">
        <v>3</v>
      </c>
      <c r="S1090" s="13" t="str">
        <f>IF(N1090="","-",IFERROR(VLOOKUP(N1090,'[1]All Route Non-Bailment V76'!$A:$AF,32,0),VLOOKUP(N1090,'[1]TTVT AAT PxP Bailment EDC V76'!$A:$AC,29,0)))</f>
        <v>6W</v>
      </c>
      <c r="T1090" s="11" t="s">
        <v>48</v>
      </c>
      <c r="U1090" s="11" t="s">
        <v>201</v>
      </c>
      <c r="V1090" s="14" t="s">
        <v>202</v>
      </c>
      <c r="W1090" s="11" t="s">
        <v>203</v>
      </c>
      <c r="X1090" s="15" t="s">
        <v>243</v>
      </c>
      <c r="Y1090" s="15" t="s">
        <v>244</v>
      </c>
      <c r="Z1090" s="16" t="s">
        <v>3</v>
      </c>
      <c r="AA1090" s="16" t="s">
        <v>3</v>
      </c>
      <c r="AB1090" s="16" t="s">
        <v>3</v>
      </c>
      <c r="AC1090" s="16" t="s">
        <v>3</v>
      </c>
      <c r="AD1090" s="15" t="s">
        <v>3</v>
      </c>
      <c r="AE1090" s="15" t="s">
        <v>3</v>
      </c>
      <c r="AF1090" s="16" t="s">
        <v>3</v>
      </c>
      <c r="AG1090" s="16" t="s">
        <v>3</v>
      </c>
      <c r="AH1090" s="16" t="s">
        <v>3</v>
      </c>
      <c r="AI1090" s="16" t="s">
        <v>3</v>
      </c>
      <c r="AJ1090" s="15" t="s">
        <v>3</v>
      </c>
      <c r="AK1090" s="15" t="s">
        <v>3</v>
      </c>
      <c r="AL1090" s="16" t="s">
        <v>3</v>
      </c>
      <c r="AM1090" s="16" t="s">
        <v>3</v>
      </c>
      <c r="AN1090" s="16" t="s">
        <v>3</v>
      </c>
      <c r="AO1090" s="16" t="s">
        <v>3</v>
      </c>
      <c r="AP1090" s="16" t="s">
        <v>189</v>
      </c>
      <c r="AQ1090" s="16" t="s">
        <v>3</v>
      </c>
      <c r="AR1090" s="16" t="s">
        <v>3</v>
      </c>
      <c r="AS1090" s="16" t="s">
        <v>3</v>
      </c>
      <c r="AT1090" s="16" t="s">
        <v>3</v>
      </c>
      <c r="AU1090" s="11" t="s">
        <v>3</v>
      </c>
      <c r="AV1090" s="11" t="s">
        <v>3</v>
      </c>
      <c r="AW1090" s="11" t="s">
        <v>3</v>
      </c>
      <c r="AX1090" s="17" t="str">
        <f>VLOOKUP(G1090,'[1]JDA data'!$D:$E,2,0)</f>
        <v>TGA377</v>
      </c>
      <c r="AY1090" s="17" t="b">
        <f t="shared" ref="AY1090:AY1153" si="81">AX1090=N1090</f>
        <v>1</v>
      </c>
      <c r="AZ1090" s="17" t="str">
        <f t="shared" ref="AZ1090:AZ1153" si="82">D1090</f>
        <v>PPGT</v>
      </c>
    </row>
    <row r="1091" spans="1:52" s="18" customFormat="1" ht="16.5" customHeight="1" x14ac:dyDescent="0.35">
      <c r="A1091" s="8" t="str">
        <f>IF(N1091="","-",IFERROR(VLOOKUP(N1091,'[1]All Route Non-Bailment V76'!$A:$H,5,0),VLOOKUP(N1091,'[1]TTVT AAT PxP Bailment EDC V76'!$A:$H,5,0)))</f>
        <v>Non Bailment</v>
      </c>
      <c r="B1091" s="9" t="str">
        <f t="shared" si="80"/>
        <v>Completed</v>
      </c>
      <c r="C1091" s="10">
        <f t="shared" si="78"/>
        <v>1090</v>
      </c>
      <c r="D1091" s="11" t="s">
        <v>190</v>
      </c>
      <c r="E1091" s="12" t="s">
        <v>44</v>
      </c>
      <c r="F1091" s="11" t="s">
        <v>0</v>
      </c>
      <c r="G1091" s="11">
        <v>4421250</v>
      </c>
      <c r="H1091" s="13" t="str">
        <f>IF(N1091="","-",IFERROR(VLOOKUP(N1091,'[1]All Route Non-Bailment V76'!$A:$H,7,0),VLOOKUP(N1091,'[1]TTVT AAT PxP Bailment EDC V76'!$A:$H,7,0)))</f>
        <v>One way</v>
      </c>
      <c r="I1091" s="11" t="s">
        <v>45</v>
      </c>
      <c r="J1091" s="12">
        <f t="shared" si="79"/>
        <v>45273</v>
      </c>
      <c r="K1091" s="12">
        <v>45273</v>
      </c>
      <c r="L1091" s="12">
        <v>45273</v>
      </c>
      <c r="M1091" s="12" t="s">
        <v>3</v>
      </c>
      <c r="N1091" s="11" t="s">
        <v>611</v>
      </c>
      <c r="O1091" s="13" t="str">
        <f>IF(N1091="","-",IFERROR(VLOOKUP(N1091,'[1]All Route Non-Bailment V76'!$A:$H,6,0),VLOOKUP(N1091,'[1]TTVT AAT PxP Bailment EDC V76'!$A:$H,6,0)))</f>
        <v>11 - 20</v>
      </c>
      <c r="P1091" s="11">
        <v>1</v>
      </c>
      <c r="Q1091" s="11" t="s">
        <v>3</v>
      </c>
      <c r="R1091" s="11" t="s">
        <v>3</v>
      </c>
      <c r="S1091" s="13" t="str">
        <f>IF(N1091="","-",IFERROR(VLOOKUP(N1091,'[1]All Route Non-Bailment V76'!$A:$AF,32,0),VLOOKUP(N1091,'[1]TTVT AAT PxP Bailment EDC V76'!$A:$AC,29,0)))</f>
        <v>6W</v>
      </c>
      <c r="T1091" s="11" t="s">
        <v>48</v>
      </c>
      <c r="U1091" s="11" t="s">
        <v>247</v>
      </c>
      <c r="V1091" s="14" t="s">
        <v>248</v>
      </c>
      <c r="W1091" s="11" t="s">
        <v>249</v>
      </c>
      <c r="X1091" s="15" t="s">
        <v>243</v>
      </c>
      <c r="Y1091" s="15" t="s">
        <v>244</v>
      </c>
      <c r="Z1091" s="16" t="s">
        <v>3</v>
      </c>
      <c r="AA1091" s="16" t="s">
        <v>3</v>
      </c>
      <c r="AB1091" s="16" t="s">
        <v>3</v>
      </c>
      <c r="AC1091" s="16" t="s">
        <v>3</v>
      </c>
      <c r="AD1091" s="15" t="s">
        <v>3</v>
      </c>
      <c r="AE1091" s="15" t="s">
        <v>3</v>
      </c>
      <c r="AF1091" s="16" t="s">
        <v>3</v>
      </c>
      <c r="AG1091" s="16" t="s">
        <v>3</v>
      </c>
      <c r="AH1091" s="16" t="s">
        <v>3</v>
      </c>
      <c r="AI1091" s="16" t="s">
        <v>3</v>
      </c>
      <c r="AJ1091" s="15" t="s">
        <v>3</v>
      </c>
      <c r="AK1091" s="15" t="s">
        <v>3</v>
      </c>
      <c r="AL1091" s="16" t="s">
        <v>3</v>
      </c>
      <c r="AM1091" s="16" t="s">
        <v>3</v>
      </c>
      <c r="AN1091" s="16" t="s">
        <v>3</v>
      </c>
      <c r="AO1091" s="16" t="s">
        <v>3</v>
      </c>
      <c r="AP1091" s="16" t="s">
        <v>189</v>
      </c>
      <c r="AQ1091" s="16" t="s">
        <v>3</v>
      </c>
      <c r="AR1091" s="16" t="s">
        <v>3</v>
      </c>
      <c r="AS1091" s="16" t="s">
        <v>3</v>
      </c>
      <c r="AT1091" s="16" t="s">
        <v>3</v>
      </c>
      <c r="AU1091" s="11" t="s">
        <v>3</v>
      </c>
      <c r="AV1091" s="11" t="s">
        <v>3</v>
      </c>
      <c r="AW1091" s="11" t="s">
        <v>3</v>
      </c>
      <c r="AX1091" s="17" t="str">
        <f>VLOOKUP(G1091,'[1]JDA data'!$D:$E,2,0)</f>
        <v>TGA407</v>
      </c>
      <c r="AY1091" s="17" t="b">
        <f t="shared" si="81"/>
        <v>1</v>
      </c>
      <c r="AZ1091" s="17" t="str">
        <f t="shared" si="82"/>
        <v>SPL</v>
      </c>
    </row>
    <row r="1092" spans="1:52" s="18" customFormat="1" ht="16.5" customHeight="1" x14ac:dyDescent="0.35">
      <c r="A1092" s="8" t="str">
        <f>IF(N1092="","-",IFERROR(VLOOKUP(N1092,'[1]All Route Non-Bailment V76'!$A:$H,5,0),VLOOKUP(N1092,'[1]TTVT AAT PxP Bailment EDC V76'!$A:$H,5,0)))</f>
        <v>Non Bailment</v>
      </c>
      <c r="B1092" s="9" t="str">
        <f t="shared" si="80"/>
        <v>Completed</v>
      </c>
      <c r="C1092" s="10">
        <f t="shared" ref="C1092:C1155" si="83">C1091+1</f>
        <v>1091</v>
      </c>
      <c r="D1092" s="11" t="s">
        <v>194</v>
      </c>
      <c r="E1092" s="12" t="s">
        <v>44</v>
      </c>
      <c r="F1092" s="11" t="s">
        <v>0</v>
      </c>
      <c r="G1092" s="11">
        <v>4421281</v>
      </c>
      <c r="H1092" s="13" t="str">
        <f>IF(N1092="","-",IFERROR(VLOOKUP(N1092,'[1]All Route Non-Bailment V76'!$A:$H,7,0),VLOOKUP(N1092,'[1]TTVT AAT PxP Bailment EDC V76'!$A:$H,7,0)))</f>
        <v>One way</v>
      </c>
      <c r="I1092" s="11" t="s">
        <v>45</v>
      </c>
      <c r="J1092" s="12">
        <f t="shared" si="79"/>
        <v>45273</v>
      </c>
      <c r="K1092" s="12">
        <v>45273</v>
      </c>
      <c r="L1092" s="12">
        <v>45273</v>
      </c>
      <c r="M1092" s="12" t="s">
        <v>3</v>
      </c>
      <c r="N1092" s="11" t="s">
        <v>612</v>
      </c>
      <c r="O1092" s="13" t="str">
        <f>IF(N1092="","-",IFERROR(VLOOKUP(N1092,'[1]All Route Non-Bailment V76'!$A:$H,6,0),VLOOKUP(N1092,'[1]TTVT AAT PxP Bailment EDC V76'!$A:$H,6,0)))</f>
        <v>11 - 20</v>
      </c>
      <c r="P1092" s="11">
        <v>1</v>
      </c>
      <c r="Q1092" s="11" t="s">
        <v>3</v>
      </c>
      <c r="R1092" s="11" t="s">
        <v>3</v>
      </c>
      <c r="S1092" s="13" t="str">
        <f>IF(N1092="","-",IFERROR(VLOOKUP(N1092,'[1]All Route Non-Bailment V76'!$A:$AF,32,0),VLOOKUP(N1092,'[1]TTVT AAT PxP Bailment EDC V76'!$A:$AC,29,0)))</f>
        <v>6W</v>
      </c>
      <c r="T1092" s="11" t="s">
        <v>48</v>
      </c>
      <c r="U1092" s="11" t="s">
        <v>281</v>
      </c>
      <c r="V1092" s="14" t="s">
        <v>282</v>
      </c>
      <c r="W1092" s="11" t="s">
        <v>283</v>
      </c>
      <c r="X1092" s="15" t="s">
        <v>243</v>
      </c>
      <c r="Y1092" s="15" t="s">
        <v>244</v>
      </c>
      <c r="Z1092" s="16" t="s">
        <v>3</v>
      </c>
      <c r="AA1092" s="16" t="s">
        <v>3</v>
      </c>
      <c r="AB1092" s="16" t="s">
        <v>3</v>
      </c>
      <c r="AC1092" s="16" t="s">
        <v>3</v>
      </c>
      <c r="AD1092" s="15" t="s">
        <v>3</v>
      </c>
      <c r="AE1092" s="15" t="s">
        <v>3</v>
      </c>
      <c r="AF1092" s="16" t="s">
        <v>3</v>
      </c>
      <c r="AG1092" s="16" t="s">
        <v>3</v>
      </c>
      <c r="AH1092" s="16" t="s">
        <v>3</v>
      </c>
      <c r="AI1092" s="16" t="s">
        <v>3</v>
      </c>
      <c r="AJ1092" s="15" t="s">
        <v>3</v>
      </c>
      <c r="AK1092" s="15" t="s">
        <v>3</v>
      </c>
      <c r="AL1092" s="16" t="s">
        <v>3</v>
      </c>
      <c r="AM1092" s="16" t="s">
        <v>3</v>
      </c>
      <c r="AN1092" s="16" t="s">
        <v>3</v>
      </c>
      <c r="AO1092" s="16" t="s">
        <v>3</v>
      </c>
      <c r="AP1092" s="16" t="s">
        <v>189</v>
      </c>
      <c r="AQ1092" s="16" t="s">
        <v>3</v>
      </c>
      <c r="AR1092" s="16" t="s">
        <v>3</v>
      </c>
      <c r="AS1092" s="16" t="s">
        <v>3</v>
      </c>
      <c r="AT1092" s="16" t="s">
        <v>3</v>
      </c>
      <c r="AU1092" s="11" t="s">
        <v>3</v>
      </c>
      <c r="AV1092" s="11" t="s">
        <v>3</v>
      </c>
      <c r="AW1092" s="11" t="s">
        <v>3</v>
      </c>
      <c r="AX1092" s="17" t="str">
        <f>VLOOKUP(G1092,'[1]JDA data'!$D:$E,2,0)</f>
        <v>TGA672</v>
      </c>
      <c r="AY1092" s="17" t="b">
        <f t="shared" si="81"/>
        <v>1</v>
      </c>
      <c r="AZ1092" s="17" t="str">
        <f t="shared" si="82"/>
        <v>SBA</v>
      </c>
    </row>
    <row r="1093" spans="1:52" s="18" customFormat="1" ht="16.5" customHeight="1" x14ac:dyDescent="0.35">
      <c r="A1093" s="8" t="str">
        <f>IF(N1093="","-",IFERROR(VLOOKUP(N1093,'[1]All Route Non-Bailment V76'!$A:$H,5,0),VLOOKUP(N1093,'[1]TTVT AAT PxP Bailment EDC V76'!$A:$H,5,0)))</f>
        <v>Non Bailment</v>
      </c>
      <c r="B1093" s="9" t="str">
        <f t="shared" si="80"/>
        <v>Completed</v>
      </c>
      <c r="C1093" s="10">
        <f t="shared" si="83"/>
        <v>1092</v>
      </c>
      <c r="D1093" s="11" t="s">
        <v>229</v>
      </c>
      <c r="E1093" s="12" t="s">
        <v>44</v>
      </c>
      <c r="F1093" s="11" t="s">
        <v>0</v>
      </c>
      <c r="G1093" s="11">
        <v>4421282</v>
      </c>
      <c r="H1093" s="13" t="str">
        <f>IF(N1093="","-",IFERROR(VLOOKUP(N1093,'[1]All Route Non-Bailment V76'!$A:$H,7,0),VLOOKUP(N1093,'[1]TTVT AAT PxP Bailment EDC V76'!$A:$H,7,0)))</f>
        <v>One way</v>
      </c>
      <c r="I1093" s="11" t="s">
        <v>45</v>
      </c>
      <c r="J1093" s="12">
        <f t="shared" si="79"/>
        <v>45273</v>
      </c>
      <c r="K1093" s="12">
        <v>45273</v>
      </c>
      <c r="L1093" s="12">
        <v>45273</v>
      </c>
      <c r="M1093" s="12" t="s">
        <v>3</v>
      </c>
      <c r="N1093" s="11" t="s">
        <v>612</v>
      </c>
      <c r="O1093" s="13" t="str">
        <f>IF(N1093="","-",IFERROR(VLOOKUP(N1093,'[1]All Route Non-Bailment V76'!$A:$H,6,0),VLOOKUP(N1093,'[1]TTVT AAT PxP Bailment EDC V76'!$A:$H,6,0)))</f>
        <v>11 - 20</v>
      </c>
      <c r="P1093" s="11">
        <v>1</v>
      </c>
      <c r="Q1093" s="11" t="s">
        <v>3</v>
      </c>
      <c r="R1093" s="11" t="s">
        <v>3</v>
      </c>
      <c r="S1093" s="13" t="str">
        <f>IF(N1093="","-",IFERROR(VLOOKUP(N1093,'[1]All Route Non-Bailment V76'!$A:$AF,32,0),VLOOKUP(N1093,'[1]TTVT AAT PxP Bailment EDC V76'!$A:$AC,29,0)))</f>
        <v>6W</v>
      </c>
      <c r="T1093" s="11" t="s">
        <v>48</v>
      </c>
      <c r="U1093" s="11" t="s">
        <v>536</v>
      </c>
      <c r="V1093" s="14" t="s">
        <v>613</v>
      </c>
      <c r="W1093" s="11" t="s">
        <v>614</v>
      </c>
      <c r="X1093" s="15" t="s">
        <v>243</v>
      </c>
      <c r="Y1093" s="15" t="s">
        <v>244</v>
      </c>
      <c r="Z1093" s="16" t="s">
        <v>3</v>
      </c>
      <c r="AA1093" s="16" t="s">
        <v>3</v>
      </c>
      <c r="AB1093" s="16" t="s">
        <v>3</v>
      </c>
      <c r="AC1093" s="16" t="s">
        <v>3</v>
      </c>
      <c r="AD1093" s="15" t="s">
        <v>3</v>
      </c>
      <c r="AE1093" s="15" t="s">
        <v>3</v>
      </c>
      <c r="AF1093" s="16" t="s">
        <v>3</v>
      </c>
      <c r="AG1093" s="16" t="s">
        <v>3</v>
      </c>
      <c r="AH1093" s="16" t="s">
        <v>3</v>
      </c>
      <c r="AI1093" s="16" t="s">
        <v>3</v>
      </c>
      <c r="AJ1093" s="15" t="s">
        <v>3</v>
      </c>
      <c r="AK1093" s="15" t="s">
        <v>3</v>
      </c>
      <c r="AL1093" s="16" t="s">
        <v>3</v>
      </c>
      <c r="AM1093" s="16" t="s">
        <v>3</v>
      </c>
      <c r="AN1093" s="16" t="s">
        <v>3</v>
      </c>
      <c r="AO1093" s="16" t="s">
        <v>3</v>
      </c>
      <c r="AP1093" s="16" t="s">
        <v>189</v>
      </c>
      <c r="AQ1093" s="16" t="s">
        <v>3</v>
      </c>
      <c r="AR1093" s="16" t="s">
        <v>3</v>
      </c>
      <c r="AS1093" s="16" t="s">
        <v>3</v>
      </c>
      <c r="AT1093" s="16" t="s">
        <v>3</v>
      </c>
      <c r="AU1093" s="11" t="s">
        <v>3</v>
      </c>
      <c r="AV1093" s="11" t="s">
        <v>3</v>
      </c>
      <c r="AW1093" s="11" t="s">
        <v>3</v>
      </c>
      <c r="AX1093" s="17" t="str">
        <f>VLOOKUP(G1093,'[1]JDA data'!$D:$E,2,0)</f>
        <v>TGA672</v>
      </c>
      <c r="AY1093" s="17" t="b">
        <f t="shared" si="81"/>
        <v>1</v>
      </c>
      <c r="AZ1093" s="17" t="str">
        <f t="shared" si="82"/>
        <v>RRCS</v>
      </c>
    </row>
    <row r="1094" spans="1:52" s="18" customFormat="1" ht="16.5" customHeight="1" x14ac:dyDescent="0.35">
      <c r="A1094" s="8" t="str">
        <f>IF(N1094="","-",IFERROR(VLOOKUP(N1094,'[1]All Route Non-Bailment V76'!$A:$H,5,0),VLOOKUP(N1094,'[1]TTVT AAT PxP Bailment EDC V76'!$A:$H,5,0)))</f>
        <v>Non Bailment</v>
      </c>
      <c r="B1094" s="9" t="str">
        <f t="shared" si="80"/>
        <v>Completed</v>
      </c>
      <c r="C1094" s="10">
        <f t="shared" si="83"/>
        <v>1093</v>
      </c>
      <c r="D1094" s="11" t="s">
        <v>229</v>
      </c>
      <c r="E1094" s="12" t="s">
        <v>44</v>
      </c>
      <c r="F1094" s="11" t="s">
        <v>0</v>
      </c>
      <c r="G1094" s="11">
        <v>4421283</v>
      </c>
      <c r="H1094" s="13" t="str">
        <f>IF(N1094="","-",IFERROR(VLOOKUP(N1094,'[1]All Route Non-Bailment V76'!$A:$H,7,0),VLOOKUP(N1094,'[1]TTVT AAT PxP Bailment EDC V76'!$A:$H,7,0)))</f>
        <v>One way</v>
      </c>
      <c r="I1094" s="11" t="s">
        <v>45</v>
      </c>
      <c r="J1094" s="12">
        <f t="shared" si="79"/>
        <v>45273</v>
      </c>
      <c r="K1094" s="12">
        <v>45273</v>
      </c>
      <c r="L1094" s="12">
        <v>45273</v>
      </c>
      <c r="M1094" s="12" t="s">
        <v>3</v>
      </c>
      <c r="N1094" s="11" t="s">
        <v>612</v>
      </c>
      <c r="O1094" s="13" t="str">
        <f>IF(N1094="","-",IFERROR(VLOOKUP(N1094,'[1]All Route Non-Bailment V76'!$A:$H,6,0),VLOOKUP(N1094,'[1]TTVT AAT PxP Bailment EDC V76'!$A:$H,6,0)))</f>
        <v>11 - 20</v>
      </c>
      <c r="P1094" s="11">
        <v>1</v>
      </c>
      <c r="Q1094" s="11" t="s">
        <v>3</v>
      </c>
      <c r="R1094" s="11" t="s">
        <v>3</v>
      </c>
      <c r="S1094" s="13" t="str">
        <f>IF(N1094="","-",IFERROR(VLOOKUP(N1094,'[1]All Route Non-Bailment V76'!$A:$AF,32,0),VLOOKUP(N1094,'[1]TTVT AAT PxP Bailment EDC V76'!$A:$AC,29,0)))</f>
        <v>6W</v>
      </c>
      <c r="T1094" s="11" t="s">
        <v>48</v>
      </c>
      <c r="U1094" s="11" t="s">
        <v>230</v>
      </c>
      <c r="V1094" s="14" t="s">
        <v>231</v>
      </c>
      <c r="W1094" s="11" t="s">
        <v>232</v>
      </c>
      <c r="X1094" s="15" t="s">
        <v>243</v>
      </c>
      <c r="Y1094" s="15" t="s">
        <v>244</v>
      </c>
      <c r="Z1094" s="16" t="s">
        <v>3</v>
      </c>
      <c r="AA1094" s="16" t="s">
        <v>3</v>
      </c>
      <c r="AB1094" s="16" t="s">
        <v>3</v>
      </c>
      <c r="AC1094" s="16" t="s">
        <v>3</v>
      </c>
      <c r="AD1094" s="15" t="s">
        <v>3</v>
      </c>
      <c r="AE1094" s="15" t="s">
        <v>3</v>
      </c>
      <c r="AF1094" s="16" t="s">
        <v>3</v>
      </c>
      <c r="AG1094" s="16" t="s">
        <v>3</v>
      </c>
      <c r="AH1094" s="16" t="s">
        <v>3</v>
      </c>
      <c r="AI1094" s="16" t="s">
        <v>3</v>
      </c>
      <c r="AJ1094" s="15" t="s">
        <v>3</v>
      </c>
      <c r="AK1094" s="15" t="s">
        <v>3</v>
      </c>
      <c r="AL1094" s="16" t="s">
        <v>3</v>
      </c>
      <c r="AM1094" s="16" t="s">
        <v>3</v>
      </c>
      <c r="AN1094" s="16" t="s">
        <v>3</v>
      </c>
      <c r="AO1094" s="16" t="s">
        <v>3</v>
      </c>
      <c r="AP1094" s="16" t="s">
        <v>189</v>
      </c>
      <c r="AQ1094" s="16" t="s">
        <v>3</v>
      </c>
      <c r="AR1094" s="16" t="s">
        <v>3</v>
      </c>
      <c r="AS1094" s="16" t="s">
        <v>3</v>
      </c>
      <c r="AT1094" s="16" t="s">
        <v>3</v>
      </c>
      <c r="AU1094" s="11" t="s">
        <v>3</v>
      </c>
      <c r="AV1094" s="11" t="s">
        <v>3</v>
      </c>
      <c r="AW1094" s="11" t="s">
        <v>3</v>
      </c>
      <c r="AX1094" s="17" t="str">
        <f>VLOOKUP(G1094,'[1]JDA data'!$D:$E,2,0)</f>
        <v>TGA672</v>
      </c>
      <c r="AY1094" s="17" t="b">
        <f t="shared" si="81"/>
        <v>1</v>
      </c>
      <c r="AZ1094" s="17" t="str">
        <f t="shared" si="82"/>
        <v>RRCS</v>
      </c>
    </row>
    <row r="1095" spans="1:52" s="18" customFormat="1" ht="16.5" customHeight="1" x14ac:dyDescent="0.35">
      <c r="A1095" s="8" t="str">
        <f>IF(N1095="","-",IFERROR(VLOOKUP(N1095,'[1]All Route Non-Bailment V76'!$A:$H,5,0),VLOOKUP(N1095,'[1]TTVT AAT PxP Bailment EDC V76'!$A:$H,5,0)))</f>
        <v>Non Bailment</v>
      </c>
      <c r="B1095" s="9" t="str">
        <f t="shared" si="80"/>
        <v>Completed</v>
      </c>
      <c r="C1095" s="10">
        <f t="shared" si="83"/>
        <v>1094</v>
      </c>
      <c r="D1095" s="11" t="s">
        <v>190</v>
      </c>
      <c r="E1095" s="12" t="s">
        <v>44</v>
      </c>
      <c r="F1095" s="11" t="s">
        <v>0</v>
      </c>
      <c r="G1095" s="11">
        <v>4421284</v>
      </c>
      <c r="H1095" s="13" t="str">
        <f>IF(N1095="","-",IFERROR(VLOOKUP(N1095,'[1]All Route Non-Bailment V76'!$A:$H,7,0),VLOOKUP(N1095,'[1]TTVT AAT PxP Bailment EDC V76'!$A:$H,7,0)))</f>
        <v>One way</v>
      </c>
      <c r="I1095" s="11" t="s">
        <v>45</v>
      </c>
      <c r="J1095" s="12">
        <f t="shared" si="79"/>
        <v>45273</v>
      </c>
      <c r="K1095" s="12">
        <v>45273</v>
      </c>
      <c r="L1095" s="12">
        <v>45273</v>
      </c>
      <c r="M1095" s="12" t="s">
        <v>3</v>
      </c>
      <c r="N1095" s="11" t="s">
        <v>612</v>
      </c>
      <c r="O1095" s="13" t="str">
        <f>IF(N1095="","-",IFERROR(VLOOKUP(N1095,'[1]All Route Non-Bailment V76'!$A:$H,6,0),VLOOKUP(N1095,'[1]TTVT AAT PxP Bailment EDC V76'!$A:$H,6,0)))</f>
        <v>11 - 20</v>
      </c>
      <c r="P1095" s="11">
        <v>1</v>
      </c>
      <c r="Q1095" s="11" t="s">
        <v>3</v>
      </c>
      <c r="R1095" s="11" t="s">
        <v>3</v>
      </c>
      <c r="S1095" s="13" t="str">
        <f>IF(N1095="","-",IFERROR(VLOOKUP(N1095,'[1]All Route Non-Bailment V76'!$A:$AF,32,0),VLOOKUP(N1095,'[1]TTVT AAT PxP Bailment EDC V76'!$A:$AC,29,0)))</f>
        <v>6W</v>
      </c>
      <c r="T1095" s="11" t="s">
        <v>48</v>
      </c>
      <c r="U1095" s="11" t="s">
        <v>236</v>
      </c>
      <c r="V1095" s="14" t="s">
        <v>237</v>
      </c>
      <c r="W1095" s="11" t="s">
        <v>238</v>
      </c>
      <c r="X1095" s="15" t="s">
        <v>243</v>
      </c>
      <c r="Y1095" s="15" t="s">
        <v>244</v>
      </c>
      <c r="Z1095" s="16" t="s">
        <v>3</v>
      </c>
      <c r="AA1095" s="16" t="s">
        <v>3</v>
      </c>
      <c r="AB1095" s="16" t="s">
        <v>3</v>
      </c>
      <c r="AC1095" s="16" t="s">
        <v>3</v>
      </c>
      <c r="AD1095" s="15" t="s">
        <v>3</v>
      </c>
      <c r="AE1095" s="15" t="s">
        <v>3</v>
      </c>
      <c r="AF1095" s="16" t="s">
        <v>3</v>
      </c>
      <c r="AG1095" s="16" t="s">
        <v>3</v>
      </c>
      <c r="AH1095" s="16" t="s">
        <v>3</v>
      </c>
      <c r="AI1095" s="16" t="s">
        <v>3</v>
      </c>
      <c r="AJ1095" s="15" t="s">
        <v>3</v>
      </c>
      <c r="AK1095" s="15" t="s">
        <v>3</v>
      </c>
      <c r="AL1095" s="16" t="s">
        <v>3</v>
      </c>
      <c r="AM1095" s="16" t="s">
        <v>3</v>
      </c>
      <c r="AN1095" s="16" t="s">
        <v>3</v>
      </c>
      <c r="AO1095" s="16" t="s">
        <v>3</v>
      </c>
      <c r="AP1095" s="16" t="s">
        <v>189</v>
      </c>
      <c r="AQ1095" s="16" t="s">
        <v>3</v>
      </c>
      <c r="AR1095" s="16" t="s">
        <v>3</v>
      </c>
      <c r="AS1095" s="16" t="s">
        <v>3</v>
      </c>
      <c r="AT1095" s="16" t="s">
        <v>3</v>
      </c>
      <c r="AU1095" s="11" t="s">
        <v>3</v>
      </c>
      <c r="AV1095" s="11" t="s">
        <v>3</v>
      </c>
      <c r="AW1095" s="11" t="s">
        <v>3</v>
      </c>
      <c r="AX1095" s="17" t="str">
        <f>VLOOKUP(G1095,'[1]JDA data'!$D:$E,2,0)</f>
        <v>TGA672</v>
      </c>
      <c r="AY1095" s="17" t="b">
        <f t="shared" si="81"/>
        <v>1</v>
      </c>
      <c r="AZ1095" s="17" t="str">
        <f t="shared" si="82"/>
        <v>SPL</v>
      </c>
    </row>
    <row r="1096" spans="1:52" s="18" customFormat="1" ht="16.5" customHeight="1" x14ac:dyDescent="0.35">
      <c r="A1096" s="8" t="str">
        <f>IF(N1096="","-",IFERROR(VLOOKUP(N1096,'[1]All Route Non-Bailment V76'!$A:$H,5,0),VLOOKUP(N1096,'[1]TTVT AAT PxP Bailment EDC V76'!$A:$H,5,0)))</f>
        <v>Non Bailment</v>
      </c>
      <c r="B1096" s="9" t="str">
        <f t="shared" si="80"/>
        <v>Completed</v>
      </c>
      <c r="C1096" s="10">
        <f t="shared" si="83"/>
        <v>1095</v>
      </c>
      <c r="D1096" s="11" t="s">
        <v>194</v>
      </c>
      <c r="E1096" s="12" t="s">
        <v>44</v>
      </c>
      <c r="F1096" s="11" t="s">
        <v>0</v>
      </c>
      <c r="G1096" s="11">
        <v>4421285</v>
      </c>
      <c r="H1096" s="13" t="str">
        <f>IF(N1096="","-",IFERROR(VLOOKUP(N1096,'[1]All Route Non-Bailment V76'!$A:$H,7,0),VLOOKUP(N1096,'[1]TTVT AAT PxP Bailment EDC V76'!$A:$H,7,0)))</f>
        <v>One way</v>
      </c>
      <c r="I1096" s="11" t="s">
        <v>45</v>
      </c>
      <c r="J1096" s="12">
        <f t="shared" si="79"/>
        <v>45273</v>
      </c>
      <c r="K1096" s="12">
        <v>45273</v>
      </c>
      <c r="L1096" s="12">
        <v>45273</v>
      </c>
      <c r="M1096" s="12" t="s">
        <v>3</v>
      </c>
      <c r="N1096" s="11" t="s">
        <v>612</v>
      </c>
      <c r="O1096" s="13" t="str">
        <f>IF(N1096="","-",IFERROR(VLOOKUP(N1096,'[1]All Route Non-Bailment V76'!$A:$H,6,0),VLOOKUP(N1096,'[1]TTVT AAT PxP Bailment EDC V76'!$A:$H,6,0)))</f>
        <v>11 - 20</v>
      </c>
      <c r="P1096" s="11">
        <v>1</v>
      </c>
      <c r="Q1096" s="11" t="s">
        <v>3</v>
      </c>
      <c r="R1096" s="11" t="s">
        <v>3</v>
      </c>
      <c r="S1096" s="13" t="str">
        <f>IF(N1096="","-",IFERROR(VLOOKUP(N1096,'[1]All Route Non-Bailment V76'!$A:$AF,32,0),VLOOKUP(N1096,'[1]TTVT AAT PxP Bailment EDC V76'!$A:$AC,29,0)))</f>
        <v>6W</v>
      </c>
      <c r="T1096" s="11" t="s">
        <v>48</v>
      </c>
      <c r="U1096" s="11" t="s">
        <v>374</v>
      </c>
      <c r="V1096" s="14" t="s">
        <v>375</v>
      </c>
      <c r="W1096" s="11" t="s">
        <v>376</v>
      </c>
      <c r="X1096" s="15" t="s">
        <v>243</v>
      </c>
      <c r="Y1096" s="15" t="s">
        <v>244</v>
      </c>
      <c r="Z1096" s="16" t="s">
        <v>3</v>
      </c>
      <c r="AA1096" s="16" t="s">
        <v>3</v>
      </c>
      <c r="AB1096" s="16" t="s">
        <v>3</v>
      </c>
      <c r="AC1096" s="16" t="s">
        <v>3</v>
      </c>
      <c r="AD1096" s="15" t="s">
        <v>3</v>
      </c>
      <c r="AE1096" s="15" t="s">
        <v>3</v>
      </c>
      <c r="AF1096" s="16" t="s">
        <v>3</v>
      </c>
      <c r="AG1096" s="16" t="s">
        <v>3</v>
      </c>
      <c r="AH1096" s="16" t="s">
        <v>3</v>
      </c>
      <c r="AI1096" s="16" t="s">
        <v>3</v>
      </c>
      <c r="AJ1096" s="15" t="s">
        <v>3</v>
      </c>
      <c r="AK1096" s="15" t="s">
        <v>3</v>
      </c>
      <c r="AL1096" s="16" t="s">
        <v>3</v>
      </c>
      <c r="AM1096" s="16" t="s">
        <v>3</v>
      </c>
      <c r="AN1096" s="16" t="s">
        <v>3</v>
      </c>
      <c r="AO1096" s="16" t="s">
        <v>3</v>
      </c>
      <c r="AP1096" s="16" t="s">
        <v>189</v>
      </c>
      <c r="AQ1096" s="16" t="s">
        <v>3</v>
      </c>
      <c r="AR1096" s="16" t="s">
        <v>3</v>
      </c>
      <c r="AS1096" s="16" t="s">
        <v>3</v>
      </c>
      <c r="AT1096" s="16" t="s">
        <v>3</v>
      </c>
      <c r="AU1096" s="11" t="s">
        <v>3</v>
      </c>
      <c r="AV1096" s="11" t="s">
        <v>3</v>
      </c>
      <c r="AW1096" s="11" t="s">
        <v>3</v>
      </c>
      <c r="AX1096" s="17" t="str">
        <f>VLOOKUP(G1096,'[1]JDA data'!$D:$E,2,0)</f>
        <v>TGA672</v>
      </c>
      <c r="AY1096" s="17" t="b">
        <f t="shared" si="81"/>
        <v>1</v>
      </c>
      <c r="AZ1096" s="17" t="str">
        <f t="shared" si="82"/>
        <v>SBA</v>
      </c>
    </row>
    <row r="1097" spans="1:52" s="18" customFormat="1" ht="16.5" customHeight="1" x14ac:dyDescent="0.35">
      <c r="A1097" s="8" t="str">
        <f>IF(N1097="","-",IFERROR(VLOOKUP(N1097,'[1]All Route Non-Bailment V76'!$A:$H,5,0),VLOOKUP(N1097,'[1]TTVT AAT PxP Bailment EDC V76'!$A:$H,5,0)))</f>
        <v>Non Bailment</v>
      </c>
      <c r="B1097" s="9" t="str">
        <f t="shared" si="80"/>
        <v>Completed</v>
      </c>
      <c r="C1097" s="10">
        <f t="shared" si="83"/>
        <v>1096</v>
      </c>
      <c r="D1097" s="11" t="s">
        <v>182</v>
      </c>
      <c r="E1097" s="12" t="s">
        <v>44</v>
      </c>
      <c r="F1097" s="11" t="s">
        <v>0</v>
      </c>
      <c r="G1097" s="11">
        <v>4421286</v>
      </c>
      <c r="H1097" s="13" t="str">
        <f>IF(N1097="","-",IFERROR(VLOOKUP(N1097,'[1]All Route Non-Bailment V76'!$A:$H,7,0),VLOOKUP(N1097,'[1]TTVT AAT PxP Bailment EDC V76'!$A:$H,7,0)))</f>
        <v>One way</v>
      </c>
      <c r="I1097" s="11" t="s">
        <v>45</v>
      </c>
      <c r="J1097" s="12">
        <f t="shared" si="79"/>
        <v>45273</v>
      </c>
      <c r="K1097" s="12">
        <v>45273</v>
      </c>
      <c r="L1097" s="12">
        <v>45273</v>
      </c>
      <c r="M1097" s="12" t="s">
        <v>3</v>
      </c>
      <c r="N1097" s="11" t="s">
        <v>612</v>
      </c>
      <c r="O1097" s="13" t="str">
        <f>IF(N1097="","-",IFERROR(VLOOKUP(N1097,'[1]All Route Non-Bailment V76'!$A:$H,6,0),VLOOKUP(N1097,'[1]TTVT AAT PxP Bailment EDC V76'!$A:$H,6,0)))</f>
        <v>11 - 20</v>
      </c>
      <c r="P1097" s="11">
        <v>1</v>
      </c>
      <c r="Q1097" s="11" t="s">
        <v>3</v>
      </c>
      <c r="R1097" s="11" t="s">
        <v>3</v>
      </c>
      <c r="S1097" s="13" t="str">
        <f>IF(N1097="","-",IFERROR(VLOOKUP(N1097,'[1]All Route Non-Bailment V76'!$A:$AF,32,0),VLOOKUP(N1097,'[1]TTVT AAT PxP Bailment EDC V76'!$A:$AC,29,0)))</f>
        <v>6W</v>
      </c>
      <c r="T1097" s="11" t="s">
        <v>48</v>
      </c>
      <c r="U1097" s="11" t="s">
        <v>207</v>
      </c>
      <c r="V1097" s="14" t="s">
        <v>208</v>
      </c>
      <c r="W1097" s="11" t="s">
        <v>209</v>
      </c>
      <c r="X1097" s="15" t="s">
        <v>243</v>
      </c>
      <c r="Y1097" s="15" t="s">
        <v>244</v>
      </c>
      <c r="Z1097" s="16" t="s">
        <v>3</v>
      </c>
      <c r="AA1097" s="16" t="s">
        <v>3</v>
      </c>
      <c r="AB1097" s="16" t="s">
        <v>3</v>
      </c>
      <c r="AC1097" s="16" t="s">
        <v>3</v>
      </c>
      <c r="AD1097" s="15" t="s">
        <v>3</v>
      </c>
      <c r="AE1097" s="15" t="s">
        <v>3</v>
      </c>
      <c r="AF1097" s="16" t="s">
        <v>3</v>
      </c>
      <c r="AG1097" s="16" t="s">
        <v>3</v>
      </c>
      <c r="AH1097" s="16" t="s">
        <v>3</v>
      </c>
      <c r="AI1097" s="16" t="s">
        <v>3</v>
      </c>
      <c r="AJ1097" s="15" t="s">
        <v>3</v>
      </c>
      <c r="AK1097" s="15" t="s">
        <v>3</v>
      </c>
      <c r="AL1097" s="16" t="s">
        <v>3</v>
      </c>
      <c r="AM1097" s="16" t="s">
        <v>3</v>
      </c>
      <c r="AN1097" s="16" t="s">
        <v>3</v>
      </c>
      <c r="AO1097" s="16" t="s">
        <v>3</v>
      </c>
      <c r="AP1097" s="16" t="s">
        <v>189</v>
      </c>
      <c r="AQ1097" s="16" t="s">
        <v>3</v>
      </c>
      <c r="AR1097" s="16" t="s">
        <v>3</v>
      </c>
      <c r="AS1097" s="16" t="s">
        <v>3</v>
      </c>
      <c r="AT1097" s="16" t="s">
        <v>3</v>
      </c>
      <c r="AU1097" s="11" t="s">
        <v>3</v>
      </c>
      <c r="AV1097" s="11" t="s">
        <v>3</v>
      </c>
      <c r="AW1097" s="11" t="s">
        <v>3</v>
      </c>
      <c r="AX1097" s="17" t="str">
        <f>VLOOKUP(G1097,'[1]JDA data'!$D:$E,2,0)</f>
        <v>TGA672</v>
      </c>
      <c r="AY1097" s="17" t="b">
        <f t="shared" si="81"/>
        <v>1</v>
      </c>
      <c r="AZ1097" s="17" t="str">
        <f t="shared" si="82"/>
        <v>PPGT</v>
      </c>
    </row>
    <row r="1098" spans="1:52" s="18" customFormat="1" ht="16.5" customHeight="1" x14ac:dyDescent="0.35">
      <c r="A1098" s="8" t="str">
        <f>IF(N1098="","-",IFERROR(VLOOKUP(N1098,'[1]All Route Non-Bailment V76'!$A:$H,5,0),VLOOKUP(N1098,'[1]TTVT AAT PxP Bailment EDC V76'!$A:$H,5,0)))</f>
        <v>Non Bailment</v>
      </c>
      <c r="B1098" s="9" t="str">
        <f t="shared" si="80"/>
        <v>Completed</v>
      </c>
      <c r="C1098" s="10">
        <f t="shared" si="83"/>
        <v>1097</v>
      </c>
      <c r="D1098" s="11" t="s">
        <v>190</v>
      </c>
      <c r="E1098" s="12" t="s">
        <v>44</v>
      </c>
      <c r="F1098" s="11" t="s">
        <v>0</v>
      </c>
      <c r="G1098" s="11">
        <v>4421287</v>
      </c>
      <c r="H1098" s="13" t="str">
        <f>IF(N1098="","-",IFERROR(VLOOKUP(N1098,'[1]All Route Non-Bailment V76'!$A:$H,7,0),VLOOKUP(N1098,'[1]TTVT AAT PxP Bailment EDC V76'!$A:$H,7,0)))</f>
        <v>One way</v>
      </c>
      <c r="I1098" s="11" t="s">
        <v>45</v>
      </c>
      <c r="J1098" s="12">
        <f t="shared" si="79"/>
        <v>45273</v>
      </c>
      <c r="K1098" s="12">
        <v>45273</v>
      </c>
      <c r="L1098" s="12">
        <v>45273</v>
      </c>
      <c r="M1098" s="12" t="s">
        <v>3</v>
      </c>
      <c r="N1098" s="11" t="s">
        <v>612</v>
      </c>
      <c r="O1098" s="13" t="str">
        <f>IF(N1098="","-",IFERROR(VLOOKUP(N1098,'[1]All Route Non-Bailment V76'!$A:$H,6,0),VLOOKUP(N1098,'[1]TTVT AAT PxP Bailment EDC V76'!$A:$H,6,0)))</f>
        <v>11 - 20</v>
      </c>
      <c r="P1098" s="11">
        <v>1</v>
      </c>
      <c r="Q1098" s="11" t="s">
        <v>3</v>
      </c>
      <c r="R1098" s="11" t="s">
        <v>3</v>
      </c>
      <c r="S1098" s="13" t="str">
        <f>IF(N1098="","-",IFERROR(VLOOKUP(N1098,'[1]All Route Non-Bailment V76'!$A:$AF,32,0),VLOOKUP(N1098,'[1]TTVT AAT PxP Bailment EDC V76'!$A:$AC,29,0)))</f>
        <v>6W</v>
      </c>
      <c r="T1098" s="11" t="s">
        <v>48</v>
      </c>
      <c r="U1098" s="11" t="s">
        <v>278</v>
      </c>
      <c r="V1098" s="14" t="s">
        <v>279</v>
      </c>
      <c r="W1098" s="11" t="s">
        <v>280</v>
      </c>
      <c r="X1098" s="15" t="s">
        <v>243</v>
      </c>
      <c r="Y1098" s="15" t="s">
        <v>244</v>
      </c>
      <c r="Z1098" s="16" t="s">
        <v>3</v>
      </c>
      <c r="AA1098" s="16" t="s">
        <v>3</v>
      </c>
      <c r="AB1098" s="16" t="s">
        <v>3</v>
      </c>
      <c r="AC1098" s="16" t="s">
        <v>3</v>
      </c>
      <c r="AD1098" s="15" t="s">
        <v>3</v>
      </c>
      <c r="AE1098" s="15" t="s">
        <v>3</v>
      </c>
      <c r="AF1098" s="16" t="s">
        <v>3</v>
      </c>
      <c r="AG1098" s="16" t="s">
        <v>3</v>
      </c>
      <c r="AH1098" s="16" t="s">
        <v>3</v>
      </c>
      <c r="AI1098" s="16" t="s">
        <v>3</v>
      </c>
      <c r="AJ1098" s="15" t="s">
        <v>3</v>
      </c>
      <c r="AK1098" s="15" t="s">
        <v>3</v>
      </c>
      <c r="AL1098" s="16" t="s">
        <v>3</v>
      </c>
      <c r="AM1098" s="16" t="s">
        <v>3</v>
      </c>
      <c r="AN1098" s="16" t="s">
        <v>3</v>
      </c>
      <c r="AO1098" s="16" t="s">
        <v>3</v>
      </c>
      <c r="AP1098" s="16" t="s">
        <v>189</v>
      </c>
      <c r="AQ1098" s="16" t="s">
        <v>3</v>
      </c>
      <c r="AR1098" s="16" t="s">
        <v>3</v>
      </c>
      <c r="AS1098" s="16" t="s">
        <v>3</v>
      </c>
      <c r="AT1098" s="16" t="s">
        <v>3</v>
      </c>
      <c r="AU1098" s="11" t="s">
        <v>3</v>
      </c>
      <c r="AV1098" s="11" t="s">
        <v>3</v>
      </c>
      <c r="AW1098" s="11" t="s">
        <v>3</v>
      </c>
      <c r="AX1098" s="17" t="str">
        <f>VLOOKUP(G1098,'[1]JDA data'!$D:$E,2,0)</f>
        <v>TGA672</v>
      </c>
      <c r="AY1098" s="17" t="b">
        <f t="shared" si="81"/>
        <v>1</v>
      </c>
      <c r="AZ1098" s="17" t="str">
        <f t="shared" si="82"/>
        <v>SPL</v>
      </c>
    </row>
    <row r="1099" spans="1:52" s="18" customFormat="1" ht="16.5" customHeight="1" x14ac:dyDescent="0.35">
      <c r="A1099" s="8" t="str">
        <f>IF(N1099="","-",IFERROR(VLOOKUP(N1099,'[1]All Route Non-Bailment V76'!$A:$H,5,0),VLOOKUP(N1099,'[1]TTVT AAT PxP Bailment EDC V76'!$A:$H,5,0)))</f>
        <v>Non Bailment</v>
      </c>
      <c r="B1099" s="9" t="str">
        <f t="shared" si="80"/>
        <v>Completed</v>
      </c>
      <c r="C1099" s="10">
        <f t="shared" si="83"/>
        <v>1098</v>
      </c>
      <c r="D1099" s="11" t="s">
        <v>194</v>
      </c>
      <c r="E1099" s="12" t="s">
        <v>44</v>
      </c>
      <c r="F1099" s="11" t="s">
        <v>0</v>
      </c>
      <c r="G1099" s="11">
        <v>4421288</v>
      </c>
      <c r="H1099" s="13" t="str">
        <f>IF(N1099="","-",IFERROR(VLOOKUP(N1099,'[1]All Route Non-Bailment V76'!$A:$H,7,0),VLOOKUP(N1099,'[1]TTVT AAT PxP Bailment EDC V76'!$A:$H,7,0)))</f>
        <v>One way</v>
      </c>
      <c r="I1099" s="11" t="s">
        <v>45</v>
      </c>
      <c r="J1099" s="12">
        <f t="shared" si="79"/>
        <v>45273</v>
      </c>
      <c r="K1099" s="12">
        <v>45273</v>
      </c>
      <c r="L1099" s="12">
        <v>45273</v>
      </c>
      <c r="M1099" s="12" t="s">
        <v>3</v>
      </c>
      <c r="N1099" s="11" t="s">
        <v>612</v>
      </c>
      <c r="O1099" s="13" t="str">
        <f>IF(N1099="","-",IFERROR(VLOOKUP(N1099,'[1]All Route Non-Bailment V76'!$A:$H,6,0),VLOOKUP(N1099,'[1]TTVT AAT PxP Bailment EDC V76'!$A:$H,6,0)))</f>
        <v>11 - 20</v>
      </c>
      <c r="P1099" s="11">
        <v>1</v>
      </c>
      <c r="Q1099" s="11" t="s">
        <v>3</v>
      </c>
      <c r="R1099" s="11" t="s">
        <v>3</v>
      </c>
      <c r="S1099" s="13" t="str">
        <f>IF(N1099="","-",IFERROR(VLOOKUP(N1099,'[1]All Route Non-Bailment V76'!$A:$AF,32,0),VLOOKUP(N1099,'[1]TTVT AAT PxP Bailment EDC V76'!$A:$AC,29,0)))</f>
        <v>6W</v>
      </c>
      <c r="T1099" s="11" t="s">
        <v>48</v>
      </c>
      <c r="U1099" s="11" t="s">
        <v>195</v>
      </c>
      <c r="V1099" s="14" t="s">
        <v>196</v>
      </c>
      <c r="W1099" s="11" t="s">
        <v>197</v>
      </c>
      <c r="X1099" s="15" t="s">
        <v>243</v>
      </c>
      <c r="Y1099" s="15" t="s">
        <v>244</v>
      </c>
      <c r="Z1099" s="16" t="s">
        <v>3</v>
      </c>
      <c r="AA1099" s="16" t="s">
        <v>3</v>
      </c>
      <c r="AB1099" s="16" t="s">
        <v>3</v>
      </c>
      <c r="AC1099" s="16" t="s">
        <v>3</v>
      </c>
      <c r="AD1099" s="15" t="s">
        <v>3</v>
      </c>
      <c r="AE1099" s="15" t="s">
        <v>3</v>
      </c>
      <c r="AF1099" s="16" t="s">
        <v>3</v>
      </c>
      <c r="AG1099" s="16" t="s">
        <v>3</v>
      </c>
      <c r="AH1099" s="16" t="s">
        <v>3</v>
      </c>
      <c r="AI1099" s="16" t="s">
        <v>3</v>
      </c>
      <c r="AJ1099" s="15" t="s">
        <v>3</v>
      </c>
      <c r="AK1099" s="15" t="s">
        <v>3</v>
      </c>
      <c r="AL1099" s="16" t="s">
        <v>3</v>
      </c>
      <c r="AM1099" s="16" t="s">
        <v>3</v>
      </c>
      <c r="AN1099" s="16" t="s">
        <v>3</v>
      </c>
      <c r="AO1099" s="16" t="s">
        <v>3</v>
      </c>
      <c r="AP1099" s="16" t="s">
        <v>189</v>
      </c>
      <c r="AQ1099" s="16" t="s">
        <v>3</v>
      </c>
      <c r="AR1099" s="16" t="s">
        <v>3</v>
      </c>
      <c r="AS1099" s="16" t="s">
        <v>3</v>
      </c>
      <c r="AT1099" s="16" t="s">
        <v>3</v>
      </c>
      <c r="AU1099" s="11" t="s">
        <v>3</v>
      </c>
      <c r="AV1099" s="11" t="s">
        <v>3</v>
      </c>
      <c r="AW1099" s="11" t="s">
        <v>3</v>
      </c>
      <c r="AX1099" s="17" t="str">
        <f>VLOOKUP(G1099,'[1]JDA data'!$D:$E,2,0)</f>
        <v>TGA672</v>
      </c>
      <c r="AY1099" s="17" t="b">
        <f t="shared" si="81"/>
        <v>1</v>
      </c>
      <c r="AZ1099" s="17" t="str">
        <f t="shared" si="82"/>
        <v>SBA</v>
      </c>
    </row>
    <row r="1100" spans="1:52" s="18" customFormat="1" ht="16.5" customHeight="1" x14ac:dyDescent="0.35">
      <c r="A1100" s="8" t="str">
        <f>IF(N1100="","-",IFERROR(VLOOKUP(N1100,'[1]All Route Non-Bailment V76'!$A:$H,5,0),VLOOKUP(N1100,'[1]TTVT AAT PxP Bailment EDC V76'!$A:$H,5,0)))</f>
        <v>Non Bailment</v>
      </c>
      <c r="B1100" s="9" t="str">
        <f t="shared" si="80"/>
        <v>Completed</v>
      </c>
      <c r="C1100" s="10">
        <f t="shared" si="83"/>
        <v>1099</v>
      </c>
      <c r="D1100" s="11" t="s">
        <v>182</v>
      </c>
      <c r="E1100" s="12" t="s">
        <v>44</v>
      </c>
      <c r="F1100" s="11" t="s">
        <v>0</v>
      </c>
      <c r="G1100" s="11">
        <v>4421289</v>
      </c>
      <c r="H1100" s="13" t="str">
        <f>IF(N1100="","-",IFERROR(VLOOKUP(N1100,'[1]All Route Non-Bailment V76'!$A:$H,7,0),VLOOKUP(N1100,'[1]TTVT AAT PxP Bailment EDC V76'!$A:$H,7,0)))</f>
        <v>One way</v>
      </c>
      <c r="I1100" s="11" t="s">
        <v>45</v>
      </c>
      <c r="J1100" s="12">
        <f t="shared" si="79"/>
        <v>45273</v>
      </c>
      <c r="K1100" s="12">
        <v>45273</v>
      </c>
      <c r="L1100" s="12">
        <v>45273</v>
      </c>
      <c r="M1100" s="12" t="s">
        <v>3</v>
      </c>
      <c r="N1100" s="11" t="s">
        <v>612</v>
      </c>
      <c r="O1100" s="13" t="str">
        <f>IF(N1100="","-",IFERROR(VLOOKUP(N1100,'[1]All Route Non-Bailment V76'!$A:$H,6,0),VLOOKUP(N1100,'[1]TTVT AAT PxP Bailment EDC V76'!$A:$H,6,0)))</f>
        <v>11 - 20</v>
      </c>
      <c r="P1100" s="11">
        <v>1</v>
      </c>
      <c r="Q1100" s="11" t="s">
        <v>3</v>
      </c>
      <c r="R1100" s="11" t="s">
        <v>3</v>
      </c>
      <c r="S1100" s="13" t="str">
        <f>IF(N1100="","-",IFERROR(VLOOKUP(N1100,'[1]All Route Non-Bailment V76'!$A:$AF,32,0),VLOOKUP(N1100,'[1]TTVT AAT PxP Bailment EDC V76'!$A:$AC,29,0)))</f>
        <v>6W</v>
      </c>
      <c r="T1100" s="11" t="s">
        <v>48</v>
      </c>
      <c r="U1100" s="11" t="s">
        <v>250</v>
      </c>
      <c r="V1100" s="14" t="s">
        <v>251</v>
      </c>
      <c r="W1100" s="11" t="s">
        <v>252</v>
      </c>
      <c r="X1100" s="15" t="s">
        <v>243</v>
      </c>
      <c r="Y1100" s="15" t="s">
        <v>244</v>
      </c>
      <c r="Z1100" s="16" t="s">
        <v>3</v>
      </c>
      <c r="AA1100" s="16" t="s">
        <v>3</v>
      </c>
      <c r="AB1100" s="16" t="s">
        <v>3</v>
      </c>
      <c r="AC1100" s="16" t="s">
        <v>3</v>
      </c>
      <c r="AD1100" s="15" t="s">
        <v>3</v>
      </c>
      <c r="AE1100" s="15" t="s">
        <v>3</v>
      </c>
      <c r="AF1100" s="16" t="s">
        <v>3</v>
      </c>
      <c r="AG1100" s="16" t="s">
        <v>3</v>
      </c>
      <c r="AH1100" s="16" t="s">
        <v>3</v>
      </c>
      <c r="AI1100" s="16" t="s">
        <v>3</v>
      </c>
      <c r="AJ1100" s="15" t="s">
        <v>3</v>
      </c>
      <c r="AK1100" s="15" t="s">
        <v>3</v>
      </c>
      <c r="AL1100" s="16" t="s">
        <v>3</v>
      </c>
      <c r="AM1100" s="16" t="s">
        <v>3</v>
      </c>
      <c r="AN1100" s="16" t="s">
        <v>3</v>
      </c>
      <c r="AO1100" s="16" t="s">
        <v>3</v>
      </c>
      <c r="AP1100" s="16" t="s">
        <v>189</v>
      </c>
      <c r="AQ1100" s="16" t="s">
        <v>3</v>
      </c>
      <c r="AR1100" s="16" t="s">
        <v>3</v>
      </c>
      <c r="AS1100" s="16" t="s">
        <v>3</v>
      </c>
      <c r="AT1100" s="16" t="s">
        <v>3</v>
      </c>
      <c r="AU1100" s="11" t="s">
        <v>3</v>
      </c>
      <c r="AV1100" s="11" t="s">
        <v>3</v>
      </c>
      <c r="AW1100" s="11" t="s">
        <v>3</v>
      </c>
      <c r="AX1100" s="17" t="str">
        <f>VLOOKUP(G1100,'[1]JDA data'!$D:$E,2,0)</f>
        <v>TGA672</v>
      </c>
      <c r="AY1100" s="17" t="b">
        <f t="shared" si="81"/>
        <v>1</v>
      </c>
      <c r="AZ1100" s="17" t="str">
        <f t="shared" si="82"/>
        <v>PPGT</v>
      </c>
    </row>
    <row r="1101" spans="1:52" s="18" customFormat="1" ht="16.5" customHeight="1" x14ac:dyDescent="0.35">
      <c r="A1101" s="8" t="str">
        <f>IF(N1101="","-",IFERROR(VLOOKUP(N1101,'[1]All Route Non-Bailment V76'!$A:$H,5,0),VLOOKUP(N1101,'[1]TTVT AAT PxP Bailment EDC V76'!$A:$H,5,0)))</f>
        <v>Non Bailment</v>
      </c>
      <c r="B1101" s="9" t="str">
        <f t="shared" si="80"/>
        <v>Completed</v>
      </c>
      <c r="C1101" s="10">
        <f t="shared" si="83"/>
        <v>1100</v>
      </c>
      <c r="D1101" s="11" t="s">
        <v>190</v>
      </c>
      <c r="E1101" s="12" t="s">
        <v>44</v>
      </c>
      <c r="F1101" s="11" t="s">
        <v>0</v>
      </c>
      <c r="G1101" s="11">
        <v>4421290</v>
      </c>
      <c r="H1101" s="13" t="str">
        <f>IF(N1101="","-",IFERROR(VLOOKUP(N1101,'[1]All Route Non-Bailment V76'!$A:$H,7,0),VLOOKUP(N1101,'[1]TTVT AAT PxP Bailment EDC V76'!$A:$H,7,0)))</f>
        <v>One way</v>
      </c>
      <c r="I1101" s="11" t="s">
        <v>45</v>
      </c>
      <c r="J1101" s="12">
        <f t="shared" si="79"/>
        <v>45273</v>
      </c>
      <c r="K1101" s="12">
        <v>45273</v>
      </c>
      <c r="L1101" s="12">
        <v>45273</v>
      </c>
      <c r="M1101" s="12" t="s">
        <v>3</v>
      </c>
      <c r="N1101" s="11" t="s">
        <v>612</v>
      </c>
      <c r="O1101" s="13" t="str">
        <f>IF(N1101="","-",IFERROR(VLOOKUP(N1101,'[1]All Route Non-Bailment V76'!$A:$H,6,0),VLOOKUP(N1101,'[1]TTVT AAT PxP Bailment EDC V76'!$A:$H,6,0)))</f>
        <v>11 - 20</v>
      </c>
      <c r="P1101" s="11">
        <v>1</v>
      </c>
      <c r="Q1101" s="11" t="s">
        <v>3</v>
      </c>
      <c r="R1101" s="11" t="s">
        <v>3</v>
      </c>
      <c r="S1101" s="13" t="str">
        <f>IF(N1101="","-",IFERROR(VLOOKUP(N1101,'[1]All Route Non-Bailment V76'!$A:$AF,32,0),VLOOKUP(N1101,'[1]TTVT AAT PxP Bailment EDC V76'!$A:$AC,29,0)))</f>
        <v>6W</v>
      </c>
      <c r="T1101" s="11" t="s">
        <v>48</v>
      </c>
      <c r="U1101" s="11" t="s">
        <v>565</v>
      </c>
      <c r="V1101" s="14" t="s">
        <v>288</v>
      </c>
      <c r="W1101" s="11" t="s">
        <v>289</v>
      </c>
      <c r="X1101" s="15" t="s">
        <v>243</v>
      </c>
      <c r="Y1101" s="15" t="s">
        <v>244</v>
      </c>
      <c r="Z1101" s="16" t="s">
        <v>3</v>
      </c>
      <c r="AA1101" s="16" t="s">
        <v>3</v>
      </c>
      <c r="AB1101" s="16" t="s">
        <v>3</v>
      </c>
      <c r="AC1101" s="16" t="s">
        <v>3</v>
      </c>
      <c r="AD1101" s="15" t="s">
        <v>3</v>
      </c>
      <c r="AE1101" s="15" t="s">
        <v>3</v>
      </c>
      <c r="AF1101" s="16" t="s">
        <v>3</v>
      </c>
      <c r="AG1101" s="16" t="s">
        <v>3</v>
      </c>
      <c r="AH1101" s="16" t="s">
        <v>3</v>
      </c>
      <c r="AI1101" s="16" t="s">
        <v>3</v>
      </c>
      <c r="AJ1101" s="15" t="s">
        <v>3</v>
      </c>
      <c r="AK1101" s="15" t="s">
        <v>3</v>
      </c>
      <c r="AL1101" s="16" t="s">
        <v>3</v>
      </c>
      <c r="AM1101" s="16" t="s">
        <v>3</v>
      </c>
      <c r="AN1101" s="16" t="s">
        <v>3</v>
      </c>
      <c r="AO1101" s="16" t="s">
        <v>3</v>
      </c>
      <c r="AP1101" s="16" t="s">
        <v>189</v>
      </c>
      <c r="AQ1101" s="16" t="s">
        <v>3</v>
      </c>
      <c r="AR1101" s="16" t="s">
        <v>3</v>
      </c>
      <c r="AS1101" s="16" t="s">
        <v>3</v>
      </c>
      <c r="AT1101" s="16" t="s">
        <v>3</v>
      </c>
      <c r="AU1101" s="11" t="s">
        <v>3</v>
      </c>
      <c r="AV1101" s="11" t="s">
        <v>3</v>
      </c>
      <c r="AW1101" s="11" t="s">
        <v>3</v>
      </c>
      <c r="AX1101" s="17" t="str">
        <f>VLOOKUP(G1101,'[1]JDA data'!$D:$E,2,0)</f>
        <v>TGA672</v>
      </c>
      <c r="AY1101" s="17" t="b">
        <f t="shared" si="81"/>
        <v>1</v>
      </c>
      <c r="AZ1101" s="17" t="str">
        <f t="shared" si="82"/>
        <v>SPL</v>
      </c>
    </row>
    <row r="1102" spans="1:52" s="18" customFormat="1" ht="16.5" customHeight="1" x14ac:dyDescent="0.35">
      <c r="A1102" s="8" t="str">
        <f>IF(N1102="","-",IFERROR(VLOOKUP(N1102,'[1]All Route Non-Bailment V76'!$A:$H,5,0),VLOOKUP(N1102,'[1]TTVT AAT PxP Bailment EDC V76'!$A:$H,5,0)))</f>
        <v>Non Bailment</v>
      </c>
      <c r="B1102" s="9" t="str">
        <f t="shared" si="80"/>
        <v>Completed</v>
      </c>
      <c r="C1102" s="10">
        <f t="shared" si="83"/>
        <v>1101</v>
      </c>
      <c r="D1102" s="11" t="s">
        <v>229</v>
      </c>
      <c r="E1102" s="12" t="s">
        <v>44</v>
      </c>
      <c r="F1102" s="11" t="s">
        <v>0</v>
      </c>
      <c r="G1102" s="11">
        <v>4421291</v>
      </c>
      <c r="H1102" s="13" t="str">
        <f>IF(N1102="","-",IFERROR(VLOOKUP(N1102,'[1]All Route Non-Bailment V76'!$A:$H,7,0),VLOOKUP(N1102,'[1]TTVT AAT PxP Bailment EDC V76'!$A:$H,7,0)))</f>
        <v>One way</v>
      </c>
      <c r="I1102" s="11" t="s">
        <v>45</v>
      </c>
      <c r="J1102" s="12">
        <f t="shared" si="79"/>
        <v>45273</v>
      </c>
      <c r="K1102" s="12">
        <v>45273</v>
      </c>
      <c r="L1102" s="12">
        <v>45273</v>
      </c>
      <c r="M1102" s="12" t="s">
        <v>3</v>
      </c>
      <c r="N1102" s="11" t="s">
        <v>615</v>
      </c>
      <c r="O1102" s="13" t="str">
        <f>IF(N1102="","-",IFERROR(VLOOKUP(N1102,'[1]All Route Non-Bailment V76'!$A:$H,6,0),VLOOKUP(N1102,'[1]TTVT AAT PxP Bailment EDC V76'!$A:$H,6,0)))</f>
        <v>11 - 20</v>
      </c>
      <c r="P1102" s="11">
        <v>1</v>
      </c>
      <c r="Q1102" s="11" t="s">
        <v>3</v>
      </c>
      <c r="R1102" s="11" t="s">
        <v>3</v>
      </c>
      <c r="S1102" s="13" t="str">
        <f>IF(N1102="","-",IFERROR(VLOOKUP(N1102,'[1]All Route Non-Bailment V76'!$A:$AF,32,0),VLOOKUP(N1102,'[1]TTVT AAT PxP Bailment EDC V76'!$A:$AC,29,0)))</f>
        <v>6W</v>
      </c>
      <c r="T1102" s="11" t="s">
        <v>48</v>
      </c>
      <c r="U1102" s="11" t="s">
        <v>230</v>
      </c>
      <c r="V1102" s="14" t="s">
        <v>231</v>
      </c>
      <c r="W1102" s="11" t="s">
        <v>232</v>
      </c>
      <c r="X1102" s="15" t="s">
        <v>243</v>
      </c>
      <c r="Y1102" s="15" t="s">
        <v>244</v>
      </c>
      <c r="Z1102" s="16" t="s">
        <v>3</v>
      </c>
      <c r="AA1102" s="16" t="s">
        <v>3</v>
      </c>
      <c r="AB1102" s="16" t="s">
        <v>3</v>
      </c>
      <c r="AC1102" s="16" t="s">
        <v>3</v>
      </c>
      <c r="AD1102" s="15" t="s">
        <v>3</v>
      </c>
      <c r="AE1102" s="15" t="s">
        <v>3</v>
      </c>
      <c r="AF1102" s="16" t="s">
        <v>3</v>
      </c>
      <c r="AG1102" s="16" t="s">
        <v>3</v>
      </c>
      <c r="AH1102" s="16" t="s">
        <v>3</v>
      </c>
      <c r="AI1102" s="16" t="s">
        <v>3</v>
      </c>
      <c r="AJ1102" s="15" t="s">
        <v>3</v>
      </c>
      <c r="AK1102" s="15" t="s">
        <v>3</v>
      </c>
      <c r="AL1102" s="16" t="s">
        <v>3</v>
      </c>
      <c r="AM1102" s="16" t="s">
        <v>3</v>
      </c>
      <c r="AN1102" s="16" t="s">
        <v>3</v>
      </c>
      <c r="AO1102" s="16" t="s">
        <v>3</v>
      </c>
      <c r="AP1102" s="16" t="s">
        <v>189</v>
      </c>
      <c r="AQ1102" s="16" t="s">
        <v>3</v>
      </c>
      <c r="AR1102" s="16" t="s">
        <v>3</v>
      </c>
      <c r="AS1102" s="16" t="s">
        <v>3</v>
      </c>
      <c r="AT1102" s="16" t="s">
        <v>3</v>
      </c>
      <c r="AU1102" s="11" t="s">
        <v>3</v>
      </c>
      <c r="AV1102" s="11" t="s">
        <v>3</v>
      </c>
      <c r="AW1102" s="11" t="s">
        <v>3</v>
      </c>
      <c r="AX1102" s="17" t="str">
        <f>VLOOKUP(G1102,'[1]JDA data'!$D:$E,2,0)</f>
        <v>TGA673</v>
      </c>
      <c r="AY1102" s="17" t="b">
        <f t="shared" si="81"/>
        <v>1</v>
      </c>
      <c r="AZ1102" s="17" t="str">
        <f t="shared" si="82"/>
        <v>RRCS</v>
      </c>
    </row>
    <row r="1103" spans="1:52" s="18" customFormat="1" ht="16.5" customHeight="1" x14ac:dyDescent="0.35">
      <c r="A1103" s="8" t="str">
        <f>IF(N1103="","-",IFERROR(VLOOKUP(N1103,'[1]All Route Non-Bailment V76'!$A:$H,5,0),VLOOKUP(N1103,'[1]TTVT AAT PxP Bailment EDC V76'!$A:$H,5,0)))</f>
        <v>Non Bailment</v>
      </c>
      <c r="B1103" s="9" t="str">
        <f t="shared" si="80"/>
        <v>Completed</v>
      </c>
      <c r="C1103" s="10">
        <f t="shared" si="83"/>
        <v>1102</v>
      </c>
      <c r="D1103" s="11" t="s">
        <v>182</v>
      </c>
      <c r="E1103" s="12" t="s">
        <v>44</v>
      </c>
      <c r="F1103" s="11" t="s">
        <v>0</v>
      </c>
      <c r="G1103" s="11">
        <v>4421292</v>
      </c>
      <c r="H1103" s="13" t="str">
        <f>IF(N1103="","-",IFERROR(VLOOKUP(N1103,'[1]All Route Non-Bailment V76'!$A:$H,7,0),VLOOKUP(N1103,'[1]TTVT AAT PxP Bailment EDC V76'!$A:$H,7,0)))</f>
        <v>One way</v>
      </c>
      <c r="I1103" s="11" t="s">
        <v>45</v>
      </c>
      <c r="J1103" s="12">
        <f t="shared" si="79"/>
        <v>45273</v>
      </c>
      <c r="K1103" s="12">
        <v>45273</v>
      </c>
      <c r="L1103" s="12">
        <v>45273</v>
      </c>
      <c r="M1103" s="12" t="s">
        <v>3</v>
      </c>
      <c r="N1103" s="11" t="s">
        <v>615</v>
      </c>
      <c r="O1103" s="13" t="str">
        <f>IF(N1103="","-",IFERROR(VLOOKUP(N1103,'[1]All Route Non-Bailment V76'!$A:$H,6,0),VLOOKUP(N1103,'[1]TTVT AAT PxP Bailment EDC V76'!$A:$H,6,0)))</f>
        <v>11 - 20</v>
      </c>
      <c r="P1103" s="11">
        <v>1</v>
      </c>
      <c r="Q1103" s="11" t="s">
        <v>3</v>
      </c>
      <c r="R1103" s="11" t="s">
        <v>3</v>
      </c>
      <c r="S1103" s="13" t="str">
        <f>IF(N1103="","-",IFERROR(VLOOKUP(N1103,'[1]All Route Non-Bailment V76'!$A:$AF,32,0),VLOOKUP(N1103,'[1]TTVT AAT PxP Bailment EDC V76'!$A:$AC,29,0)))</f>
        <v>6W</v>
      </c>
      <c r="T1103" s="11" t="s">
        <v>48</v>
      </c>
      <c r="U1103" s="11" t="s">
        <v>239</v>
      </c>
      <c r="V1103" s="14" t="s">
        <v>240</v>
      </c>
      <c r="W1103" s="11" t="s">
        <v>241</v>
      </c>
      <c r="X1103" s="15" t="s">
        <v>243</v>
      </c>
      <c r="Y1103" s="15" t="s">
        <v>244</v>
      </c>
      <c r="Z1103" s="16" t="s">
        <v>3</v>
      </c>
      <c r="AA1103" s="16" t="s">
        <v>3</v>
      </c>
      <c r="AB1103" s="16" t="s">
        <v>3</v>
      </c>
      <c r="AC1103" s="16" t="s">
        <v>3</v>
      </c>
      <c r="AD1103" s="15" t="s">
        <v>3</v>
      </c>
      <c r="AE1103" s="15" t="s">
        <v>3</v>
      </c>
      <c r="AF1103" s="16" t="s">
        <v>3</v>
      </c>
      <c r="AG1103" s="16" t="s">
        <v>3</v>
      </c>
      <c r="AH1103" s="16" t="s">
        <v>3</v>
      </c>
      <c r="AI1103" s="16" t="s">
        <v>3</v>
      </c>
      <c r="AJ1103" s="15" t="s">
        <v>3</v>
      </c>
      <c r="AK1103" s="15" t="s">
        <v>3</v>
      </c>
      <c r="AL1103" s="16" t="s">
        <v>3</v>
      </c>
      <c r="AM1103" s="16" t="s">
        <v>3</v>
      </c>
      <c r="AN1103" s="16" t="s">
        <v>3</v>
      </c>
      <c r="AO1103" s="16" t="s">
        <v>3</v>
      </c>
      <c r="AP1103" s="16" t="s">
        <v>189</v>
      </c>
      <c r="AQ1103" s="16" t="s">
        <v>3</v>
      </c>
      <c r="AR1103" s="16" t="s">
        <v>3</v>
      </c>
      <c r="AS1103" s="16" t="s">
        <v>3</v>
      </c>
      <c r="AT1103" s="16" t="s">
        <v>3</v>
      </c>
      <c r="AU1103" s="11" t="s">
        <v>3</v>
      </c>
      <c r="AV1103" s="11" t="s">
        <v>3</v>
      </c>
      <c r="AW1103" s="11" t="s">
        <v>3</v>
      </c>
      <c r="AX1103" s="17" t="str">
        <f>VLOOKUP(G1103,'[1]JDA data'!$D:$E,2,0)</f>
        <v>TGA673</v>
      </c>
      <c r="AY1103" s="17" t="b">
        <f t="shared" si="81"/>
        <v>1</v>
      </c>
      <c r="AZ1103" s="17" t="str">
        <f t="shared" si="82"/>
        <v>PPGT</v>
      </c>
    </row>
    <row r="1104" spans="1:52" s="18" customFormat="1" ht="16.5" customHeight="1" x14ac:dyDescent="0.35">
      <c r="A1104" s="8" t="str">
        <f>IF(N1104="","-",IFERROR(VLOOKUP(N1104,'[1]All Route Non-Bailment V76'!$A:$H,5,0),VLOOKUP(N1104,'[1]TTVT AAT PxP Bailment EDC V76'!$A:$H,5,0)))</f>
        <v>Non Bailment</v>
      </c>
      <c r="B1104" s="9" t="str">
        <f t="shared" si="80"/>
        <v>Completed</v>
      </c>
      <c r="C1104" s="10">
        <f t="shared" si="83"/>
        <v>1103</v>
      </c>
      <c r="D1104" s="11" t="s">
        <v>190</v>
      </c>
      <c r="E1104" s="12" t="s">
        <v>44</v>
      </c>
      <c r="F1104" s="11" t="s">
        <v>0</v>
      </c>
      <c r="G1104" s="11">
        <v>4421293</v>
      </c>
      <c r="H1104" s="13" t="str">
        <f>IF(N1104="","-",IFERROR(VLOOKUP(N1104,'[1]All Route Non-Bailment V76'!$A:$H,7,0),VLOOKUP(N1104,'[1]TTVT AAT PxP Bailment EDC V76'!$A:$H,7,0)))</f>
        <v>One way</v>
      </c>
      <c r="I1104" s="11" t="s">
        <v>45</v>
      </c>
      <c r="J1104" s="12">
        <f t="shared" si="79"/>
        <v>45273</v>
      </c>
      <c r="K1104" s="12">
        <v>45273</v>
      </c>
      <c r="L1104" s="12">
        <v>45273</v>
      </c>
      <c r="M1104" s="12" t="s">
        <v>3</v>
      </c>
      <c r="N1104" s="11" t="s">
        <v>615</v>
      </c>
      <c r="O1104" s="13" t="str">
        <f>IF(N1104="","-",IFERROR(VLOOKUP(N1104,'[1]All Route Non-Bailment V76'!$A:$H,6,0),VLOOKUP(N1104,'[1]TTVT AAT PxP Bailment EDC V76'!$A:$H,6,0)))</f>
        <v>11 - 20</v>
      </c>
      <c r="P1104" s="11">
        <v>1</v>
      </c>
      <c r="Q1104" s="11" t="s">
        <v>3</v>
      </c>
      <c r="R1104" s="11" t="s">
        <v>3</v>
      </c>
      <c r="S1104" s="13" t="str">
        <f>IF(N1104="","-",IFERROR(VLOOKUP(N1104,'[1]All Route Non-Bailment V76'!$A:$AF,32,0),VLOOKUP(N1104,'[1]TTVT AAT PxP Bailment EDC V76'!$A:$AC,29,0)))</f>
        <v>6W</v>
      </c>
      <c r="T1104" s="11" t="s">
        <v>48</v>
      </c>
      <c r="U1104" s="11" t="s">
        <v>542</v>
      </c>
      <c r="V1104" s="14" t="s">
        <v>543</v>
      </c>
      <c r="W1104" s="11" t="s">
        <v>544</v>
      </c>
      <c r="X1104" s="15" t="s">
        <v>243</v>
      </c>
      <c r="Y1104" s="15" t="s">
        <v>244</v>
      </c>
      <c r="Z1104" s="16" t="s">
        <v>3</v>
      </c>
      <c r="AA1104" s="16" t="s">
        <v>3</v>
      </c>
      <c r="AB1104" s="16" t="s">
        <v>3</v>
      </c>
      <c r="AC1104" s="16" t="s">
        <v>3</v>
      </c>
      <c r="AD1104" s="15" t="s">
        <v>3</v>
      </c>
      <c r="AE1104" s="15" t="s">
        <v>3</v>
      </c>
      <c r="AF1104" s="16" t="s">
        <v>3</v>
      </c>
      <c r="AG1104" s="16" t="s">
        <v>3</v>
      </c>
      <c r="AH1104" s="16" t="s">
        <v>3</v>
      </c>
      <c r="AI1104" s="16" t="s">
        <v>3</v>
      </c>
      <c r="AJ1104" s="15" t="s">
        <v>3</v>
      </c>
      <c r="AK1104" s="15" t="s">
        <v>3</v>
      </c>
      <c r="AL1104" s="16" t="s">
        <v>3</v>
      </c>
      <c r="AM1104" s="16" t="s">
        <v>3</v>
      </c>
      <c r="AN1104" s="16" t="s">
        <v>3</v>
      </c>
      <c r="AO1104" s="16" t="s">
        <v>3</v>
      </c>
      <c r="AP1104" s="16" t="s">
        <v>189</v>
      </c>
      <c r="AQ1104" s="16" t="s">
        <v>3</v>
      </c>
      <c r="AR1104" s="16" t="s">
        <v>3</v>
      </c>
      <c r="AS1104" s="16" t="s">
        <v>3</v>
      </c>
      <c r="AT1104" s="16" t="s">
        <v>3</v>
      </c>
      <c r="AU1104" s="11" t="s">
        <v>3</v>
      </c>
      <c r="AV1104" s="11" t="s">
        <v>3</v>
      </c>
      <c r="AW1104" s="11" t="s">
        <v>3</v>
      </c>
      <c r="AX1104" s="17" t="str">
        <f>VLOOKUP(G1104,'[1]JDA data'!$D:$E,2,0)</f>
        <v>TGA673</v>
      </c>
      <c r="AY1104" s="17" t="b">
        <f t="shared" si="81"/>
        <v>1</v>
      </c>
      <c r="AZ1104" s="17" t="str">
        <f t="shared" si="82"/>
        <v>SPL</v>
      </c>
    </row>
    <row r="1105" spans="1:52" s="18" customFormat="1" ht="16.5" customHeight="1" x14ac:dyDescent="0.35">
      <c r="A1105" s="8" t="str">
        <f>IF(N1105="","-",IFERROR(VLOOKUP(N1105,'[1]All Route Non-Bailment V76'!$A:$H,5,0),VLOOKUP(N1105,'[1]TTVT AAT PxP Bailment EDC V76'!$A:$H,5,0)))</f>
        <v>Non Bailment</v>
      </c>
      <c r="B1105" s="9" t="str">
        <f t="shared" si="80"/>
        <v>Completed</v>
      </c>
      <c r="C1105" s="10">
        <f t="shared" si="83"/>
        <v>1104</v>
      </c>
      <c r="D1105" s="11" t="s">
        <v>194</v>
      </c>
      <c r="E1105" s="12" t="s">
        <v>44</v>
      </c>
      <c r="F1105" s="11" t="s">
        <v>0</v>
      </c>
      <c r="G1105" s="11">
        <v>4421294</v>
      </c>
      <c r="H1105" s="13" t="str">
        <f>IF(N1105="","-",IFERROR(VLOOKUP(N1105,'[1]All Route Non-Bailment V76'!$A:$H,7,0),VLOOKUP(N1105,'[1]TTVT AAT PxP Bailment EDC V76'!$A:$H,7,0)))</f>
        <v>One way</v>
      </c>
      <c r="I1105" s="11" t="s">
        <v>45</v>
      </c>
      <c r="J1105" s="12">
        <f t="shared" si="79"/>
        <v>45273</v>
      </c>
      <c r="K1105" s="12">
        <v>45273</v>
      </c>
      <c r="L1105" s="12">
        <v>45273</v>
      </c>
      <c r="M1105" s="12" t="s">
        <v>3</v>
      </c>
      <c r="N1105" s="11" t="s">
        <v>615</v>
      </c>
      <c r="O1105" s="13" t="str">
        <f>IF(N1105="","-",IFERROR(VLOOKUP(N1105,'[1]All Route Non-Bailment V76'!$A:$H,6,0),VLOOKUP(N1105,'[1]TTVT AAT PxP Bailment EDC V76'!$A:$H,6,0)))</f>
        <v>11 - 20</v>
      </c>
      <c r="P1105" s="11">
        <v>1</v>
      </c>
      <c r="Q1105" s="11" t="s">
        <v>3</v>
      </c>
      <c r="R1105" s="11" t="s">
        <v>3</v>
      </c>
      <c r="S1105" s="13" t="str">
        <f>IF(N1105="","-",IFERROR(VLOOKUP(N1105,'[1]All Route Non-Bailment V76'!$A:$AF,32,0),VLOOKUP(N1105,'[1]TTVT AAT PxP Bailment EDC V76'!$A:$AC,29,0)))</f>
        <v>6W</v>
      </c>
      <c r="T1105" s="11" t="s">
        <v>48</v>
      </c>
      <c r="U1105" s="11" t="s">
        <v>253</v>
      </c>
      <c r="V1105" s="14" t="s">
        <v>254</v>
      </c>
      <c r="W1105" s="11" t="s">
        <v>255</v>
      </c>
      <c r="X1105" s="15" t="s">
        <v>243</v>
      </c>
      <c r="Y1105" s="15" t="s">
        <v>244</v>
      </c>
      <c r="Z1105" s="16" t="s">
        <v>3</v>
      </c>
      <c r="AA1105" s="16" t="s">
        <v>3</v>
      </c>
      <c r="AB1105" s="16" t="s">
        <v>3</v>
      </c>
      <c r="AC1105" s="16" t="s">
        <v>3</v>
      </c>
      <c r="AD1105" s="15" t="s">
        <v>3</v>
      </c>
      <c r="AE1105" s="15" t="s">
        <v>3</v>
      </c>
      <c r="AF1105" s="16" t="s">
        <v>3</v>
      </c>
      <c r="AG1105" s="16" t="s">
        <v>3</v>
      </c>
      <c r="AH1105" s="16" t="s">
        <v>3</v>
      </c>
      <c r="AI1105" s="16" t="s">
        <v>3</v>
      </c>
      <c r="AJ1105" s="15" t="s">
        <v>3</v>
      </c>
      <c r="AK1105" s="15" t="s">
        <v>3</v>
      </c>
      <c r="AL1105" s="16" t="s">
        <v>3</v>
      </c>
      <c r="AM1105" s="16" t="s">
        <v>3</v>
      </c>
      <c r="AN1105" s="16" t="s">
        <v>3</v>
      </c>
      <c r="AO1105" s="16" t="s">
        <v>3</v>
      </c>
      <c r="AP1105" s="16" t="s">
        <v>189</v>
      </c>
      <c r="AQ1105" s="16" t="s">
        <v>3</v>
      </c>
      <c r="AR1105" s="16" t="s">
        <v>3</v>
      </c>
      <c r="AS1105" s="16" t="s">
        <v>3</v>
      </c>
      <c r="AT1105" s="16" t="s">
        <v>3</v>
      </c>
      <c r="AU1105" s="11" t="s">
        <v>3</v>
      </c>
      <c r="AV1105" s="11" t="s">
        <v>3</v>
      </c>
      <c r="AW1105" s="11" t="s">
        <v>3</v>
      </c>
      <c r="AX1105" s="17" t="str">
        <f>VLOOKUP(G1105,'[1]JDA data'!$D:$E,2,0)</f>
        <v>TGA673</v>
      </c>
      <c r="AY1105" s="17" t="b">
        <f t="shared" si="81"/>
        <v>1</v>
      </c>
      <c r="AZ1105" s="17" t="str">
        <f t="shared" si="82"/>
        <v>SBA</v>
      </c>
    </row>
    <row r="1106" spans="1:52" s="18" customFormat="1" ht="16.5" customHeight="1" x14ac:dyDescent="0.35">
      <c r="A1106" s="8" t="str">
        <f>IF(N1106="","-",IFERROR(VLOOKUP(N1106,'[1]All Route Non-Bailment V76'!$A:$H,5,0),VLOOKUP(N1106,'[1]TTVT AAT PxP Bailment EDC V76'!$A:$H,5,0)))</f>
        <v>Non Bailment</v>
      </c>
      <c r="B1106" s="9" t="str">
        <f t="shared" si="80"/>
        <v>Completed</v>
      </c>
      <c r="C1106" s="10">
        <f t="shared" si="83"/>
        <v>1105</v>
      </c>
      <c r="D1106" s="11" t="s">
        <v>182</v>
      </c>
      <c r="E1106" s="12" t="s">
        <v>44</v>
      </c>
      <c r="F1106" s="11" t="s">
        <v>0</v>
      </c>
      <c r="G1106" s="11">
        <v>4421295</v>
      </c>
      <c r="H1106" s="13" t="str">
        <f>IF(N1106="","-",IFERROR(VLOOKUP(N1106,'[1]All Route Non-Bailment V76'!$A:$H,7,0),VLOOKUP(N1106,'[1]TTVT AAT PxP Bailment EDC V76'!$A:$H,7,0)))</f>
        <v>One way</v>
      </c>
      <c r="I1106" s="11" t="s">
        <v>45</v>
      </c>
      <c r="J1106" s="12">
        <f t="shared" si="79"/>
        <v>45273</v>
      </c>
      <c r="K1106" s="12">
        <v>45273</v>
      </c>
      <c r="L1106" s="12">
        <v>45273</v>
      </c>
      <c r="M1106" s="12" t="s">
        <v>3</v>
      </c>
      <c r="N1106" s="11" t="s">
        <v>615</v>
      </c>
      <c r="O1106" s="13" t="str">
        <f>IF(N1106="","-",IFERROR(VLOOKUP(N1106,'[1]All Route Non-Bailment V76'!$A:$H,6,0),VLOOKUP(N1106,'[1]TTVT AAT PxP Bailment EDC V76'!$A:$H,6,0)))</f>
        <v>11 - 20</v>
      </c>
      <c r="P1106" s="11">
        <v>1</v>
      </c>
      <c r="Q1106" s="11" t="s">
        <v>3</v>
      </c>
      <c r="R1106" s="11" t="s">
        <v>3</v>
      </c>
      <c r="S1106" s="13" t="str">
        <f>IF(N1106="","-",IFERROR(VLOOKUP(N1106,'[1]All Route Non-Bailment V76'!$A:$AF,32,0),VLOOKUP(N1106,'[1]TTVT AAT PxP Bailment EDC V76'!$A:$AC,29,0)))</f>
        <v>6W</v>
      </c>
      <c r="T1106" s="11" t="s">
        <v>48</v>
      </c>
      <c r="U1106" s="11" t="s">
        <v>213</v>
      </c>
      <c r="V1106" s="14" t="s">
        <v>214</v>
      </c>
      <c r="W1106" s="11" t="s">
        <v>215</v>
      </c>
      <c r="X1106" s="15" t="s">
        <v>243</v>
      </c>
      <c r="Y1106" s="15" t="s">
        <v>244</v>
      </c>
      <c r="Z1106" s="16" t="s">
        <v>3</v>
      </c>
      <c r="AA1106" s="16" t="s">
        <v>3</v>
      </c>
      <c r="AB1106" s="16" t="s">
        <v>3</v>
      </c>
      <c r="AC1106" s="16" t="s">
        <v>3</v>
      </c>
      <c r="AD1106" s="15" t="s">
        <v>3</v>
      </c>
      <c r="AE1106" s="15" t="s">
        <v>3</v>
      </c>
      <c r="AF1106" s="16" t="s">
        <v>3</v>
      </c>
      <c r="AG1106" s="16" t="s">
        <v>3</v>
      </c>
      <c r="AH1106" s="16" t="s">
        <v>3</v>
      </c>
      <c r="AI1106" s="16" t="s">
        <v>3</v>
      </c>
      <c r="AJ1106" s="15" t="s">
        <v>3</v>
      </c>
      <c r="AK1106" s="15" t="s">
        <v>3</v>
      </c>
      <c r="AL1106" s="16" t="s">
        <v>3</v>
      </c>
      <c r="AM1106" s="16" t="s">
        <v>3</v>
      </c>
      <c r="AN1106" s="16" t="s">
        <v>3</v>
      </c>
      <c r="AO1106" s="16" t="s">
        <v>3</v>
      </c>
      <c r="AP1106" s="16" t="s">
        <v>189</v>
      </c>
      <c r="AQ1106" s="16" t="s">
        <v>3</v>
      </c>
      <c r="AR1106" s="16" t="s">
        <v>3</v>
      </c>
      <c r="AS1106" s="16" t="s">
        <v>3</v>
      </c>
      <c r="AT1106" s="16" t="s">
        <v>3</v>
      </c>
      <c r="AU1106" s="11" t="s">
        <v>3</v>
      </c>
      <c r="AV1106" s="11" t="s">
        <v>3</v>
      </c>
      <c r="AW1106" s="11" t="s">
        <v>3</v>
      </c>
      <c r="AX1106" s="17" t="str">
        <f>VLOOKUP(G1106,'[1]JDA data'!$D:$E,2,0)</f>
        <v>TGA673</v>
      </c>
      <c r="AY1106" s="17" t="b">
        <f t="shared" si="81"/>
        <v>1</v>
      </c>
      <c r="AZ1106" s="17" t="str">
        <f t="shared" si="82"/>
        <v>PPGT</v>
      </c>
    </row>
    <row r="1107" spans="1:52" s="18" customFormat="1" ht="16.5" customHeight="1" x14ac:dyDescent="0.35">
      <c r="A1107" s="8" t="str">
        <f>IF(N1107="","-",IFERROR(VLOOKUP(N1107,'[1]All Route Non-Bailment V76'!$A:$H,5,0),VLOOKUP(N1107,'[1]TTVT AAT PxP Bailment EDC V76'!$A:$H,5,0)))</f>
        <v>Non Bailment</v>
      </c>
      <c r="B1107" s="9" t="str">
        <f t="shared" si="80"/>
        <v>Completed</v>
      </c>
      <c r="C1107" s="10">
        <f t="shared" si="83"/>
        <v>1106</v>
      </c>
      <c r="D1107" s="11" t="s">
        <v>190</v>
      </c>
      <c r="E1107" s="12" t="s">
        <v>44</v>
      </c>
      <c r="F1107" s="11" t="s">
        <v>0</v>
      </c>
      <c r="G1107" s="11">
        <v>4421296</v>
      </c>
      <c r="H1107" s="13" t="str">
        <f>IF(N1107="","-",IFERROR(VLOOKUP(N1107,'[1]All Route Non-Bailment V76'!$A:$H,7,0),VLOOKUP(N1107,'[1]TTVT AAT PxP Bailment EDC V76'!$A:$H,7,0)))</f>
        <v>One way</v>
      </c>
      <c r="I1107" s="11" t="s">
        <v>45</v>
      </c>
      <c r="J1107" s="12">
        <f t="shared" si="79"/>
        <v>45273</v>
      </c>
      <c r="K1107" s="12">
        <v>45273</v>
      </c>
      <c r="L1107" s="12">
        <v>45273</v>
      </c>
      <c r="M1107" s="12" t="s">
        <v>3</v>
      </c>
      <c r="N1107" s="11" t="s">
        <v>615</v>
      </c>
      <c r="O1107" s="13" t="str">
        <f>IF(N1107="","-",IFERROR(VLOOKUP(N1107,'[1]All Route Non-Bailment V76'!$A:$H,6,0),VLOOKUP(N1107,'[1]TTVT AAT PxP Bailment EDC V76'!$A:$H,6,0)))</f>
        <v>11 - 20</v>
      </c>
      <c r="P1107" s="11">
        <v>1</v>
      </c>
      <c r="Q1107" s="11" t="s">
        <v>3</v>
      </c>
      <c r="R1107" s="11" t="s">
        <v>3</v>
      </c>
      <c r="S1107" s="13" t="str">
        <f>IF(N1107="","-",IFERROR(VLOOKUP(N1107,'[1]All Route Non-Bailment V76'!$A:$AF,32,0),VLOOKUP(N1107,'[1]TTVT AAT PxP Bailment EDC V76'!$A:$AC,29,0)))</f>
        <v>6W</v>
      </c>
      <c r="T1107" s="11" t="s">
        <v>48</v>
      </c>
      <c r="U1107" s="11" t="s">
        <v>217</v>
      </c>
      <c r="V1107" s="14" t="s">
        <v>218</v>
      </c>
      <c r="W1107" s="11" t="s">
        <v>219</v>
      </c>
      <c r="X1107" s="15" t="s">
        <v>243</v>
      </c>
      <c r="Y1107" s="15" t="s">
        <v>244</v>
      </c>
      <c r="Z1107" s="16" t="s">
        <v>3</v>
      </c>
      <c r="AA1107" s="16" t="s">
        <v>3</v>
      </c>
      <c r="AB1107" s="16" t="s">
        <v>3</v>
      </c>
      <c r="AC1107" s="16" t="s">
        <v>3</v>
      </c>
      <c r="AD1107" s="15" t="s">
        <v>3</v>
      </c>
      <c r="AE1107" s="15" t="s">
        <v>3</v>
      </c>
      <c r="AF1107" s="16" t="s">
        <v>3</v>
      </c>
      <c r="AG1107" s="16" t="s">
        <v>3</v>
      </c>
      <c r="AH1107" s="16" t="s">
        <v>3</v>
      </c>
      <c r="AI1107" s="16" t="s">
        <v>3</v>
      </c>
      <c r="AJ1107" s="15" t="s">
        <v>3</v>
      </c>
      <c r="AK1107" s="15" t="s">
        <v>3</v>
      </c>
      <c r="AL1107" s="16" t="s">
        <v>3</v>
      </c>
      <c r="AM1107" s="16" t="s">
        <v>3</v>
      </c>
      <c r="AN1107" s="16" t="s">
        <v>3</v>
      </c>
      <c r="AO1107" s="16" t="s">
        <v>3</v>
      </c>
      <c r="AP1107" s="16" t="s">
        <v>189</v>
      </c>
      <c r="AQ1107" s="16" t="s">
        <v>3</v>
      </c>
      <c r="AR1107" s="16" t="s">
        <v>3</v>
      </c>
      <c r="AS1107" s="16" t="s">
        <v>3</v>
      </c>
      <c r="AT1107" s="16" t="s">
        <v>3</v>
      </c>
      <c r="AU1107" s="11" t="s">
        <v>3</v>
      </c>
      <c r="AV1107" s="11" t="s">
        <v>3</v>
      </c>
      <c r="AW1107" s="11" t="s">
        <v>3</v>
      </c>
      <c r="AX1107" s="17" t="str">
        <f>VLOOKUP(G1107,'[1]JDA data'!$D:$E,2,0)</f>
        <v>TGA673</v>
      </c>
      <c r="AY1107" s="17" t="b">
        <f t="shared" si="81"/>
        <v>1</v>
      </c>
      <c r="AZ1107" s="17" t="str">
        <f t="shared" si="82"/>
        <v>SPL</v>
      </c>
    </row>
    <row r="1108" spans="1:52" s="18" customFormat="1" ht="16.5" customHeight="1" x14ac:dyDescent="0.35">
      <c r="A1108" s="8" t="str">
        <f>IF(N1108="","-",IFERROR(VLOOKUP(N1108,'[1]All Route Non-Bailment V76'!$A:$H,5,0),VLOOKUP(N1108,'[1]TTVT AAT PxP Bailment EDC V76'!$A:$H,5,0)))</f>
        <v>Non Bailment</v>
      </c>
      <c r="B1108" s="9" t="str">
        <f t="shared" si="80"/>
        <v>Completed</v>
      </c>
      <c r="C1108" s="10">
        <f t="shared" si="83"/>
        <v>1107</v>
      </c>
      <c r="D1108" s="11" t="s">
        <v>182</v>
      </c>
      <c r="E1108" s="12" t="s">
        <v>44</v>
      </c>
      <c r="F1108" s="11" t="s">
        <v>0</v>
      </c>
      <c r="G1108" s="11">
        <v>4421297</v>
      </c>
      <c r="H1108" s="13" t="str">
        <f>IF(N1108="","-",IFERROR(VLOOKUP(N1108,'[1]All Route Non-Bailment V76'!$A:$H,7,0),VLOOKUP(N1108,'[1]TTVT AAT PxP Bailment EDC V76'!$A:$H,7,0)))</f>
        <v>One way</v>
      </c>
      <c r="I1108" s="11" t="s">
        <v>45</v>
      </c>
      <c r="J1108" s="12">
        <f t="shared" si="79"/>
        <v>45273</v>
      </c>
      <c r="K1108" s="12">
        <v>45273</v>
      </c>
      <c r="L1108" s="12">
        <v>45273</v>
      </c>
      <c r="M1108" s="12" t="s">
        <v>3</v>
      </c>
      <c r="N1108" s="11" t="s">
        <v>615</v>
      </c>
      <c r="O1108" s="13" t="str">
        <f>IF(N1108="","-",IFERROR(VLOOKUP(N1108,'[1]All Route Non-Bailment V76'!$A:$H,6,0),VLOOKUP(N1108,'[1]TTVT AAT PxP Bailment EDC V76'!$A:$H,6,0)))</f>
        <v>11 - 20</v>
      </c>
      <c r="P1108" s="11">
        <v>1</v>
      </c>
      <c r="Q1108" s="11" t="s">
        <v>3</v>
      </c>
      <c r="R1108" s="11" t="s">
        <v>3</v>
      </c>
      <c r="S1108" s="13" t="str">
        <f>IF(N1108="","-",IFERROR(VLOOKUP(N1108,'[1]All Route Non-Bailment V76'!$A:$AF,32,0),VLOOKUP(N1108,'[1]TTVT AAT PxP Bailment EDC V76'!$A:$AC,29,0)))</f>
        <v>6W</v>
      </c>
      <c r="T1108" s="11" t="s">
        <v>48</v>
      </c>
      <c r="U1108" s="11" t="s">
        <v>184</v>
      </c>
      <c r="V1108" s="14" t="s">
        <v>185</v>
      </c>
      <c r="W1108" s="11" t="s">
        <v>186</v>
      </c>
      <c r="X1108" s="15" t="s">
        <v>243</v>
      </c>
      <c r="Y1108" s="15" t="s">
        <v>244</v>
      </c>
      <c r="Z1108" s="16" t="s">
        <v>3</v>
      </c>
      <c r="AA1108" s="16" t="s">
        <v>3</v>
      </c>
      <c r="AB1108" s="16" t="s">
        <v>3</v>
      </c>
      <c r="AC1108" s="16" t="s">
        <v>3</v>
      </c>
      <c r="AD1108" s="15" t="s">
        <v>3</v>
      </c>
      <c r="AE1108" s="15" t="s">
        <v>3</v>
      </c>
      <c r="AF1108" s="16" t="s">
        <v>3</v>
      </c>
      <c r="AG1108" s="16" t="s">
        <v>3</v>
      </c>
      <c r="AH1108" s="16" t="s">
        <v>3</v>
      </c>
      <c r="AI1108" s="16" t="s">
        <v>3</v>
      </c>
      <c r="AJ1108" s="15" t="s">
        <v>3</v>
      </c>
      <c r="AK1108" s="15" t="s">
        <v>3</v>
      </c>
      <c r="AL1108" s="16" t="s">
        <v>3</v>
      </c>
      <c r="AM1108" s="16" t="s">
        <v>3</v>
      </c>
      <c r="AN1108" s="16" t="s">
        <v>3</v>
      </c>
      <c r="AO1108" s="16" t="s">
        <v>3</v>
      </c>
      <c r="AP1108" s="16" t="s">
        <v>189</v>
      </c>
      <c r="AQ1108" s="16" t="s">
        <v>3</v>
      </c>
      <c r="AR1108" s="16" t="s">
        <v>3</v>
      </c>
      <c r="AS1108" s="16" t="s">
        <v>3</v>
      </c>
      <c r="AT1108" s="16" t="s">
        <v>3</v>
      </c>
      <c r="AU1108" s="11" t="s">
        <v>3</v>
      </c>
      <c r="AV1108" s="11" t="s">
        <v>3</v>
      </c>
      <c r="AW1108" s="11" t="s">
        <v>3</v>
      </c>
      <c r="AX1108" s="17" t="str">
        <f>VLOOKUP(G1108,'[1]JDA data'!$D:$E,2,0)</f>
        <v>TGA673</v>
      </c>
      <c r="AY1108" s="17" t="b">
        <f t="shared" si="81"/>
        <v>1</v>
      </c>
      <c r="AZ1108" s="17" t="str">
        <f t="shared" si="82"/>
        <v>PPGT</v>
      </c>
    </row>
    <row r="1109" spans="1:52" s="18" customFormat="1" ht="16.5" customHeight="1" x14ac:dyDescent="0.35">
      <c r="A1109" s="8" t="str">
        <f>IF(N1109="","-",IFERROR(VLOOKUP(N1109,'[1]All Route Non-Bailment V76'!$A:$H,5,0),VLOOKUP(N1109,'[1]TTVT AAT PxP Bailment EDC V76'!$A:$H,5,0)))</f>
        <v>Non Bailment</v>
      </c>
      <c r="B1109" s="9" t="str">
        <f t="shared" si="80"/>
        <v>Completed</v>
      </c>
      <c r="C1109" s="10">
        <f t="shared" si="83"/>
        <v>1108</v>
      </c>
      <c r="D1109" s="11" t="s">
        <v>190</v>
      </c>
      <c r="E1109" s="12" t="s">
        <v>44</v>
      </c>
      <c r="F1109" s="11" t="s">
        <v>0</v>
      </c>
      <c r="G1109" s="11">
        <v>4421298</v>
      </c>
      <c r="H1109" s="13" t="str">
        <f>IF(N1109="","-",IFERROR(VLOOKUP(N1109,'[1]All Route Non-Bailment V76'!$A:$H,7,0),VLOOKUP(N1109,'[1]TTVT AAT PxP Bailment EDC V76'!$A:$H,7,0)))</f>
        <v>One way</v>
      </c>
      <c r="I1109" s="11" t="s">
        <v>45</v>
      </c>
      <c r="J1109" s="12">
        <f t="shared" si="79"/>
        <v>45273</v>
      </c>
      <c r="K1109" s="12">
        <v>45273</v>
      </c>
      <c r="L1109" s="12">
        <v>45273</v>
      </c>
      <c r="M1109" s="12" t="s">
        <v>3</v>
      </c>
      <c r="N1109" s="11" t="s">
        <v>615</v>
      </c>
      <c r="O1109" s="13" t="str">
        <f>IF(N1109="","-",IFERROR(VLOOKUP(N1109,'[1]All Route Non-Bailment V76'!$A:$H,6,0),VLOOKUP(N1109,'[1]TTVT AAT PxP Bailment EDC V76'!$A:$H,6,0)))</f>
        <v>11 - 20</v>
      </c>
      <c r="P1109" s="11">
        <v>1</v>
      </c>
      <c r="Q1109" s="11" t="s">
        <v>3</v>
      </c>
      <c r="R1109" s="11" t="s">
        <v>3</v>
      </c>
      <c r="S1109" s="13" t="str">
        <f>IF(N1109="","-",IFERROR(VLOOKUP(N1109,'[1]All Route Non-Bailment V76'!$A:$AF,32,0),VLOOKUP(N1109,'[1]TTVT AAT PxP Bailment EDC V76'!$A:$AC,29,0)))</f>
        <v>6W</v>
      </c>
      <c r="T1109" s="11" t="s">
        <v>48</v>
      </c>
      <c r="U1109" s="11" t="s">
        <v>226</v>
      </c>
      <c r="V1109" s="14" t="s">
        <v>227</v>
      </c>
      <c r="W1109" s="11" t="s">
        <v>228</v>
      </c>
      <c r="X1109" s="15" t="s">
        <v>243</v>
      </c>
      <c r="Y1109" s="15" t="s">
        <v>244</v>
      </c>
      <c r="Z1109" s="16" t="s">
        <v>3</v>
      </c>
      <c r="AA1109" s="16" t="s">
        <v>3</v>
      </c>
      <c r="AB1109" s="16" t="s">
        <v>3</v>
      </c>
      <c r="AC1109" s="16" t="s">
        <v>3</v>
      </c>
      <c r="AD1109" s="15" t="s">
        <v>3</v>
      </c>
      <c r="AE1109" s="15" t="s">
        <v>3</v>
      </c>
      <c r="AF1109" s="16" t="s">
        <v>3</v>
      </c>
      <c r="AG1109" s="16" t="s">
        <v>3</v>
      </c>
      <c r="AH1109" s="16" t="s">
        <v>3</v>
      </c>
      <c r="AI1109" s="16" t="s">
        <v>3</v>
      </c>
      <c r="AJ1109" s="15" t="s">
        <v>3</v>
      </c>
      <c r="AK1109" s="15" t="s">
        <v>3</v>
      </c>
      <c r="AL1109" s="16" t="s">
        <v>3</v>
      </c>
      <c r="AM1109" s="16" t="s">
        <v>3</v>
      </c>
      <c r="AN1109" s="16" t="s">
        <v>3</v>
      </c>
      <c r="AO1109" s="16" t="s">
        <v>3</v>
      </c>
      <c r="AP1109" s="16" t="s">
        <v>189</v>
      </c>
      <c r="AQ1109" s="16" t="s">
        <v>3</v>
      </c>
      <c r="AR1109" s="16" t="s">
        <v>3</v>
      </c>
      <c r="AS1109" s="16" t="s">
        <v>3</v>
      </c>
      <c r="AT1109" s="16" t="s">
        <v>3</v>
      </c>
      <c r="AU1109" s="11" t="s">
        <v>3</v>
      </c>
      <c r="AV1109" s="11" t="s">
        <v>3</v>
      </c>
      <c r="AW1109" s="11" t="s">
        <v>3</v>
      </c>
      <c r="AX1109" s="17" t="str">
        <f>VLOOKUP(G1109,'[1]JDA data'!$D:$E,2,0)</f>
        <v>TGA673</v>
      </c>
      <c r="AY1109" s="17" t="b">
        <f t="shared" si="81"/>
        <v>1</v>
      </c>
      <c r="AZ1109" s="17" t="str">
        <f t="shared" si="82"/>
        <v>SPL</v>
      </c>
    </row>
    <row r="1110" spans="1:52" s="18" customFormat="1" ht="16.5" customHeight="1" x14ac:dyDescent="0.35">
      <c r="A1110" s="8" t="str">
        <f>IF(N1110="","-",IFERROR(VLOOKUP(N1110,'[1]All Route Non-Bailment V76'!$A:$H,5,0),VLOOKUP(N1110,'[1]TTVT AAT PxP Bailment EDC V76'!$A:$H,5,0)))</f>
        <v>Non Bailment</v>
      </c>
      <c r="B1110" s="9" t="str">
        <f t="shared" si="80"/>
        <v>Completed</v>
      </c>
      <c r="C1110" s="10">
        <f t="shared" si="83"/>
        <v>1109</v>
      </c>
      <c r="D1110" s="11" t="s">
        <v>182</v>
      </c>
      <c r="E1110" s="12" t="s">
        <v>44</v>
      </c>
      <c r="F1110" s="11" t="s">
        <v>0</v>
      </c>
      <c r="G1110" s="11">
        <v>4421299</v>
      </c>
      <c r="H1110" s="13" t="str">
        <f>IF(N1110="","-",IFERROR(VLOOKUP(N1110,'[1]All Route Non-Bailment V76'!$A:$H,7,0),VLOOKUP(N1110,'[1]TTVT AAT PxP Bailment EDC V76'!$A:$H,7,0)))</f>
        <v>One way</v>
      </c>
      <c r="I1110" s="11" t="s">
        <v>45</v>
      </c>
      <c r="J1110" s="12">
        <f t="shared" si="79"/>
        <v>45273</v>
      </c>
      <c r="K1110" s="12">
        <v>45273</v>
      </c>
      <c r="L1110" s="12">
        <v>45273</v>
      </c>
      <c r="M1110" s="12" t="s">
        <v>3</v>
      </c>
      <c r="N1110" s="11" t="s">
        <v>615</v>
      </c>
      <c r="O1110" s="13" t="str">
        <f>IF(N1110="","-",IFERROR(VLOOKUP(N1110,'[1]All Route Non-Bailment V76'!$A:$H,6,0),VLOOKUP(N1110,'[1]TTVT AAT PxP Bailment EDC V76'!$A:$H,6,0)))</f>
        <v>11 - 20</v>
      </c>
      <c r="P1110" s="11">
        <v>1</v>
      </c>
      <c r="Q1110" s="11" t="s">
        <v>3</v>
      </c>
      <c r="R1110" s="11" t="s">
        <v>3</v>
      </c>
      <c r="S1110" s="13" t="str">
        <f>IF(N1110="","-",IFERROR(VLOOKUP(N1110,'[1]All Route Non-Bailment V76'!$A:$AF,32,0),VLOOKUP(N1110,'[1]TTVT AAT PxP Bailment EDC V76'!$A:$AC,29,0)))</f>
        <v>6W</v>
      </c>
      <c r="T1110" s="11" t="s">
        <v>48</v>
      </c>
      <c r="U1110" s="11" t="s">
        <v>275</v>
      </c>
      <c r="V1110" s="14" t="s">
        <v>276</v>
      </c>
      <c r="W1110" s="11" t="s">
        <v>277</v>
      </c>
      <c r="X1110" s="15" t="s">
        <v>243</v>
      </c>
      <c r="Y1110" s="15" t="s">
        <v>244</v>
      </c>
      <c r="Z1110" s="16" t="s">
        <v>3</v>
      </c>
      <c r="AA1110" s="16" t="s">
        <v>3</v>
      </c>
      <c r="AB1110" s="16" t="s">
        <v>3</v>
      </c>
      <c r="AC1110" s="16" t="s">
        <v>3</v>
      </c>
      <c r="AD1110" s="15" t="s">
        <v>3</v>
      </c>
      <c r="AE1110" s="15" t="s">
        <v>3</v>
      </c>
      <c r="AF1110" s="16" t="s">
        <v>3</v>
      </c>
      <c r="AG1110" s="16" t="s">
        <v>3</v>
      </c>
      <c r="AH1110" s="16" t="s">
        <v>3</v>
      </c>
      <c r="AI1110" s="16" t="s">
        <v>3</v>
      </c>
      <c r="AJ1110" s="15" t="s">
        <v>3</v>
      </c>
      <c r="AK1110" s="15" t="s">
        <v>3</v>
      </c>
      <c r="AL1110" s="16" t="s">
        <v>3</v>
      </c>
      <c r="AM1110" s="16" t="s">
        <v>3</v>
      </c>
      <c r="AN1110" s="16" t="s">
        <v>3</v>
      </c>
      <c r="AO1110" s="16" t="s">
        <v>3</v>
      </c>
      <c r="AP1110" s="16" t="s">
        <v>189</v>
      </c>
      <c r="AQ1110" s="16" t="s">
        <v>3</v>
      </c>
      <c r="AR1110" s="16" t="s">
        <v>3</v>
      </c>
      <c r="AS1110" s="16" t="s">
        <v>3</v>
      </c>
      <c r="AT1110" s="16" t="s">
        <v>3</v>
      </c>
      <c r="AU1110" s="11" t="s">
        <v>3</v>
      </c>
      <c r="AV1110" s="11" t="s">
        <v>3</v>
      </c>
      <c r="AW1110" s="11" t="s">
        <v>3</v>
      </c>
      <c r="AX1110" s="17" t="str">
        <f>VLOOKUP(G1110,'[1]JDA data'!$D:$E,2,0)</f>
        <v>TGA673</v>
      </c>
      <c r="AY1110" s="17" t="b">
        <f t="shared" si="81"/>
        <v>1</v>
      </c>
      <c r="AZ1110" s="17" t="str">
        <f t="shared" si="82"/>
        <v>PPGT</v>
      </c>
    </row>
    <row r="1111" spans="1:52" s="18" customFormat="1" ht="16.5" customHeight="1" x14ac:dyDescent="0.35">
      <c r="A1111" s="8" t="str">
        <f>IF(N1111="","-",IFERROR(VLOOKUP(N1111,'[1]All Route Non-Bailment V76'!$A:$H,5,0),VLOOKUP(N1111,'[1]TTVT AAT PxP Bailment EDC V76'!$A:$H,5,0)))</f>
        <v>Non Bailment</v>
      </c>
      <c r="B1111" s="9" t="str">
        <f t="shared" si="80"/>
        <v>Completed</v>
      </c>
      <c r="C1111" s="10">
        <f t="shared" si="83"/>
        <v>1110</v>
      </c>
      <c r="D1111" s="11" t="s">
        <v>190</v>
      </c>
      <c r="E1111" s="12" t="s">
        <v>44</v>
      </c>
      <c r="F1111" s="11" t="s">
        <v>0</v>
      </c>
      <c r="G1111" s="11">
        <v>4421300</v>
      </c>
      <c r="H1111" s="13" t="str">
        <f>IF(N1111="","-",IFERROR(VLOOKUP(N1111,'[1]All Route Non-Bailment V76'!$A:$H,7,0),VLOOKUP(N1111,'[1]TTVT AAT PxP Bailment EDC V76'!$A:$H,7,0)))</f>
        <v>One way</v>
      </c>
      <c r="I1111" s="11" t="s">
        <v>45</v>
      </c>
      <c r="J1111" s="12">
        <f t="shared" si="79"/>
        <v>45273</v>
      </c>
      <c r="K1111" s="12">
        <v>45273</v>
      </c>
      <c r="L1111" s="12">
        <v>45273</v>
      </c>
      <c r="M1111" s="12" t="s">
        <v>3</v>
      </c>
      <c r="N1111" s="11" t="s">
        <v>615</v>
      </c>
      <c r="O1111" s="13" t="str">
        <f>IF(N1111="","-",IFERROR(VLOOKUP(N1111,'[1]All Route Non-Bailment V76'!$A:$H,6,0),VLOOKUP(N1111,'[1]TTVT AAT PxP Bailment EDC V76'!$A:$H,6,0)))</f>
        <v>11 - 20</v>
      </c>
      <c r="P1111" s="11">
        <v>1</v>
      </c>
      <c r="Q1111" s="11" t="s">
        <v>3</v>
      </c>
      <c r="R1111" s="11" t="s">
        <v>3</v>
      </c>
      <c r="S1111" s="13" t="str">
        <f>IF(N1111="","-",IFERROR(VLOOKUP(N1111,'[1]All Route Non-Bailment V76'!$A:$AF,32,0),VLOOKUP(N1111,'[1]TTVT AAT PxP Bailment EDC V76'!$A:$AC,29,0)))</f>
        <v>6W</v>
      </c>
      <c r="T1111" s="11" t="s">
        <v>48</v>
      </c>
      <c r="U1111" s="11" t="s">
        <v>266</v>
      </c>
      <c r="V1111" s="14" t="s">
        <v>267</v>
      </c>
      <c r="W1111" s="11" t="s">
        <v>268</v>
      </c>
      <c r="X1111" s="15" t="s">
        <v>243</v>
      </c>
      <c r="Y1111" s="15" t="s">
        <v>244</v>
      </c>
      <c r="Z1111" s="16" t="s">
        <v>3</v>
      </c>
      <c r="AA1111" s="16" t="s">
        <v>3</v>
      </c>
      <c r="AB1111" s="16" t="s">
        <v>3</v>
      </c>
      <c r="AC1111" s="16" t="s">
        <v>3</v>
      </c>
      <c r="AD1111" s="15" t="s">
        <v>3</v>
      </c>
      <c r="AE1111" s="15" t="s">
        <v>3</v>
      </c>
      <c r="AF1111" s="16" t="s">
        <v>3</v>
      </c>
      <c r="AG1111" s="16" t="s">
        <v>3</v>
      </c>
      <c r="AH1111" s="16" t="s">
        <v>3</v>
      </c>
      <c r="AI1111" s="16" t="s">
        <v>3</v>
      </c>
      <c r="AJ1111" s="15" t="s">
        <v>3</v>
      </c>
      <c r="AK1111" s="15" t="s">
        <v>3</v>
      </c>
      <c r="AL1111" s="16" t="s">
        <v>3</v>
      </c>
      <c r="AM1111" s="16" t="s">
        <v>3</v>
      </c>
      <c r="AN1111" s="16" t="s">
        <v>3</v>
      </c>
      <c r="AO1111" s="16" t="s">
        <v>3</v>
      </c>
      <c r="AP1111" s="16" t="s">
        <v>189</v>
      </c>
      <c r="AQ1111" s="16" t="s">
        <v>3</v>
      </c>
      <c r="AR1111" s="16" t="s">
        <v>3</v>
      </c>
      <c r="AS1111" s="16" t="s">
        <v>3</v>
      </c>
      <c r="AT1111" s="16" t="s">
        <v>3</v>
      </c>
      <c r="AU1111" s="11" t="s">
        <v>3</v>
      </c>
      <c r="AV1111" s="11" t="s">
        <v>3</v>
      </c>
      <c r="AW1111" s="11" t="s">
        <v>3</v>
      </c>
      <c r="AX1111" s="17" t="str">
        <f>VLOOKUP(G1111,'[1]JDA data'!$D:$E,2,0)</f>
        <v>TGA673</v>
      </c>
      <c r="AY1111" s="17" t="b">
        <f t="shared" si="81"/>
        <v>1</v>
      </c>
      <c r="AZ1111" s="17" t="str">
        <f t="shared" si="82"/>
        <v>SPL</v>
      </c>
    </row>
    <row r="1112" spans="1:52" s="18" customFormat="1" ht="16.5" customHeight="1" x14ac:dyDescent="0.35">
      <c r="A1112" s="8" t="str">
        <f>IF(N1112="","-",IFERROR(VLOOKUP(N1112,'[1]All Route Non-Bailment V76'!$A:$H,5,0),VLOOKUP(N1112,'[1]TTVT AAT PxP Bailment EDC V76'!$A:$H,5,0)))</f>
        <v>Non Bailment</v>
      </c>
      <c r="B1112" s="9" t="str">
        <f t="shared" si="80"/>
        <v>Completed</v>
      </c>
      <c r="C1112" s="10">
        <f t="shared" si="83"/>
        <v>1111</v>
      </c>
      <c r="D1112" s="11" t="s">
        <v>194</v>
      </c>
      <c r="E1112" s="12" t="s">
        <v>44</v>
      </c>
      <c r="F1112" s="11" t="s">
        <v>0</v>
      </c>
      <c r="G1112" s="11">
        <v>4421311</v>
      </c>
      <c r="H1112" s="13" t="str">
        <f>IF(N1112="","-",IFERROR(VLOOKUP(N1112,'[1]All Route Non-Bailment V76'!$A:$H,7,0),VLOOKUP(N1112,'[1]TTVT AAT PxP Bailment EDC V76'!$A:$H,7,0)))</f>
        <v>One way</v>
      </c>
      <c r="I1112" s="11" t="s">
        <v>45</v>
      </c>
      <c r="J1112" s="12">
        <f t="shared" si="79"/>
        <v>45273</v>
      </c>
      <c r="K1112" s="12">
        <v>45273</v>
      </c>
      <c r="L1112" s="12">
        <v>45273</v>
      </c>
      <c r="M1112" s="12" t="s">
        <v>3</v>
      </c>
      <c r="N1112" s="11" t="s">
        <v>615</v>
      </c>
      <c r="O1112" s="13" t="str">
        <f>IF(N1112="","-",IFERROR(VLOOKUP(N1112,'[1]All Route Non-Bailment V76'!$A:$H,6,0),VLOOKUP(N1112,'[1]TTVT AAT PxP Bailment EDC V76'!$A:$H,6,0)))</f>
        <v>11 - 20</v>
      </c>
      <c r="P1112" s="11">
        <v>1</v>
      </c>
      <c r="Q1112" s="11" t="s">
        <v>3</v>
      </c>
      <c r="R1112" s="11" t="s">
        <v>3</v>
      </c>
      <c r="S1112" s="13" t="str">
        <f>IF(N1112="","-",IFERROR(VLOOKUP(N1112,'[1]All Route Non-Bailment V76'!$A:$AF,32,0),VLOOKUP(N1112,'[1]TTVT AAT PxP Bailment EDC V76'!$A:$AC,29,0)))</f>
        <v>6W</v>
      </c>
      <c r="T1112" s="11" t="s">
        <v>48</v>
      </c>
      <c r="U1112" s="11" t="s">
        <v>253</v>
      </c>
      <c r="V1112" s="14" t="s">
        <v>254</v>
      </c>
      <c r="W1112" s="11" t="s">
        <v>255</v>
      </c>
      <c r="X1112" s="15" t="s">
        <v>243</v>
      </c>
      <c r="Y1112" s="15" t="s">
        <v>244</v>
      </c>
      <c r="Z1112" s="16" t="s">
        <v>3</v>
      </c>
      <c r="AA1112" s="16" t="s">
        <v>3</v>
      </c>
      <c r="AB1112" s="16" t="s">
        <v>3</v>
      </c>
      <c r="AC1112" s="16" t="s">
        <v>3</v>
      </c>
      <c r="AD1112" s="15" t="s">
        <v>3</v>
      </c>
      <c r="AE1112" s="15" t="s">
        <v>3</v>
      </c>
      <c r="AF1112" s="16" t="s">
        <v>3</v>
      </c>
      <c r="AG1112" s="16" t="s">
        <v>3</v>
      </c>
      <c r="AH1112" s="16" t="s">
        <v>3</v>
      </c>
      <c r="AI1112" s="16" t="s">
        <v>3</v>
      </c>
      <c r="AJ1112" s="15" t="s">
        <v>3</v>
      </c>
      <c r="AK1112" s="15" t="s">
        <v>3</v>
      </c>
      <c r="AL1112" s="16" t="s">
        <v>3</v>
      </c>
      <c r="AM1112" s="16" t="s">
        <v>3</v>
      </c>
      <c r="AN1112" s="16" t="s">
        <v>3</v>
      </c>
      <c r="AO1112" s="16" t="s">
        <v>3</v>
      </c>
      <c r="AP1112" s="16" t="s">
        <v>189</v>
      </c>
      <c r="AQ1112" s="16" t="s">
        <v>3</v>
      </c>
      <c r="AR1112" s="16" t="s">
        <v>3</v>
      </c>
      <c r="AS1112" s="16" t="s">
        <v>3</v>
      </c>
      <c r="AT1112" s="16" t="s">
        <v>3</v>
      </c>
      <c r="AU1112" s="11" t="s">
        <v>3</v>
      </c>
      <c r="AV1112" s="11" t="s">
        <v>3</v>
      </c>
      <c r="AW1112" s="11" t="s">
        <v>3</v>
      </c>
      <c r="AX1112" s="17" t="str">
        <f>VLOOKUP(G1112,'[1]JDA data'!$D:$E,2,0)</f>
        <v>TGA673</v>
      </c>
      <c r="AY1112" s="17" t="b">
        <f t="shared" si="81"/>
        <v>1</v>
      </c>
      <c r="AZ1112" s="17" t="str">
        <f t="shared" si="82"/>
        <v>SBA</v>
      </c>
    </row>
    <row r="1113" spans="1:52" s="18" customFormat="1" ht="16.5" customHeight="1" x14ac:dyDescent="0.35">
      <c r="A1113" s="8" t="str">
        <f>IF(N1113="","-",IFERROR(VLOOKUP(N1113,'[1]All Route Non-Bailment V76'!$A:$H,5,0),VLOOKUP(N1113,'[1]TTVT AAT PxP Bailment EDC V76'!$A:$H,5,0)))</f>
        <v>Non Bailment</v>
      </c>
      <c r="B1113" s="9" t="str">
        <f t="shared" si="80"/>
        <v>Completed</v>
      </c>
      <c r="C1113" s="10">
        <f t="shared" si="83"/>
        <v>1112</v>
      </c>
      <c r="D1113" s="11" t="s">
        <v>182</v>
      </c>
      <c r="E1113" s="12" t="s">
        <v>44</v>
      </c>
      <c r="F1113" s="11" t="s">
        <v>0</v>
      </c>
      <c r="G1113" s="11">
        <v>4421312</v>
      </c>
      <c r="H1113" s="13" t="str">
        <f>IF(N1113="","-",IFERROR(VLOOKUP(N1113,'[1]All Route Non-Bailment V76'!$A:$H,7,0),VLOOKUP(N1113,'[1]TTVT AAT PxP Bailment EDC V76'!$A:$H,7,0)))</f>
        <v>One way</v>
      </c>
      <c r="I1113" s="11" t="s">
        <v>45</v>
      </c>
      <c r="J1113" s="12">
        <f t="shared" si="79"/>
        <v>45273</v>
      </c>
      <c r="K1113" s="12">
        <v>45273</v>
      </c>
      <c r="L1113" s="12">
        <v>45273</v>
      </c>
      <c r="M1113" s="12" t="s">
        <v>3</v>
      </c>
      <c r="N1113" s="11" t="s">
        <v>616</v>
      </c>
      <c r="O1113" s="13" t="str">
        <f>IF(N1113="","-",IFERROR(VLOOKUP(N1113,'[1]All Route Non-Bailment V76'!$A:$H,6,0),VLOOKUP(N1113,'[1]TTVT AAT PxP Bailment EDC V76'!$A:$H,6,0)))</f>
        <v>11 - 20</v>
      </c>
      <c r="P1113" s="11">
        <v>1</v>
      </c>
      <c r="Q1113" s="11" t="s">
        <v>3</v>
      </c>
      <c r="R1113" s="11" t="s">
        <v>3</v>
      </c>
      <c r="S1113" s="13" t="str">
        <f>IF(N1113="","-",IFERROR(VLOOKUP(N1113,'[1]All Route Non-Bailment V76'!$A:$AF,32,0),VLOOKUP(N1113,'[1]TTVT AAT PxP Bailment EDC V76'!$A:$AC,29,0)))</f>
        <v>6W</v>
      </c>
      <c r="T1113" s="11" t="s">
        <v>48</v>
      </c>
      <c r="U1113" s="11" t="s">
        <v>223</v>
      </c>
      <c r="V1113" s="14" t="s">
        <v>224</v>
      </c>
      <c r="W1113" s="11" t="s">
        <v>225</v>
      </c>
      <c r="X1113" s="15" t="s">
        <v>243</v>
      </c>
      <c r="Y1113" s="15" t="s">
        <v>244</v>
      </c>
      <c r="Z1113" s="16" t="s">
        <v>3</v>
      </c>
      <c r="AA1113" s="16" t="s">
        <v>3</v>
      </c>
      <c r="AB1113" s="16" t="s">
        <v>3</v>
      </c>
      <c r="AC1113" s="16" t="s">
        <v>3</v>
      </c>
      <c r="AD1113" s="15" t="s">
        <v>3</v>
      </c>
      <c r="AE1113" s="15" t="s">
        <v>3</v>
      </c>
      <c r="AF1113" s="16" t="s">
        <v>3</v>
      </c>
      <c r="AG1113" s="16" t="s">
        <v>3</v>
      </c>
      <c r="AH1113" s="16" t="s">
        <v>3</v>
      </c>
      <c r="AI1113" s="16" t="s">
        <v>3</v>
      </c>
      <c r="AJ1113" s="15" t="s">
        <v>3</v>
      </c>
      <c r="AK1113" s="15" t="s">
        <v>3</v>
      </c>
      <c r="AL1113" s="16" t="s">
        <v>3</v>
      </c>
      <c r="AM1113" s="16" t="s">
        <v>3</v>
      </c>
      <c r="AN1113" s="16" t="s">
        <v>3</v>
      </c>
      <c r="AO1113" s="16" t="s">
        <v>3</v>
      </c>
      <c r="AP1113" s="16" t="s">
        <v>189</v>
      </c>
      <c r="AQ1113" s="16" t="s">
        <v>3</v>
      </c>
      <c r="AR1113" s="16" t="s">
        <v>3</v>
      </c>
      <c r="AS1113" s="16" t="s">
        <v>3</v>
      </c>
      <c r="AT1113" s="16" t="s">
        <v>3</v>
      </c>
      <c r="AU1113" s="11" t="s">
        <v>3</v>
      </c>
      <c r="AV1113" s="11" t="s">
        <v>3</v>
      </c>
      <c r="AW1113" s="11" t="s">
        <v>3</v>
      </c>
      <c r="AX1113" s="17" t="str">
        <f>VLOOKUP(G1113,'[1]JDA data'!$D:$E,2,0)</f>
        <v>TGA674</v>
      </c>
      <c r="AY1113" s="17" t="b">
        <f t="shared" si="81"/>
        <v>1</v>
      </c>
      <c r="AZ1113" s="17" t="str">
        <f t="shared" si="82"/>
        <v>PPGT</v>
      </c>
    </row>
    <row r="1114" spans="1:52" s="18" customFormat="1" ht="16.5" customHeight="1" x14ac:dyDescent="0.35">
      <c r="A1114" s="8" t="str">
        <f>IF(N1114="","-",IFERROR(VLOOKUP(N1114,'[1]All Route Non-Bailment V76'!$A:$H,5,0),VLOOKUP(N1114,'[1]TTVT AAT PxP Bailment EDC V76'!$A:$H,5,0)))</f>
        <v>Non Bailment</v>
      </c>
      <c r="B1114" s="9" t="str">
        <f t="shared" si="80"/>
        <v>Completed</v>
      </c>
      <c r="C1114" s="10">
        <f t="shared" si="83"/>
        <v>1113</v>
      </c>
      <c r="D1114" s="11" t="s">
        <v>190</v>
      </c>
      <c r="E1114" s="12" t="s">
        <v>44</v>
      </c>
      <c r="F1114" s="11" t="s">
        <v>0</v>
      </c>
      <c r="G1114" s="11">
        <v>4421313</v>
      </c>
      <c r="H1114" s="13" t="str">
        <f>IF(N1114="","-",IFERROR(VLOOKUP(N1114,'[1]All Route Non-Bailment V76'!$A:$H,7,0),VLOOKUP(N1114,'[1]TTVT AAT PxP Bailment EDC V76'!$A:$H,7,0)))</f>
        <v>One way</v>
      </c>
      <c r="I1114" s="11" t="s">
        <v>45</v>
      </c>
      <c r="J1114" s="12">
        <f t="shared" si="79"/>
        <v>45273</v>
      </c>
      <c r="K1114" s="12">
        <v>45273</v>
      </c>
      <c r="L1114" s="12">
        <v>45273</v>
      </c>
      <c r="M1114" s="12" t="s">
        <v>3</v>
      </c>
      <c r="N1114" s="11" t="s">
        <v>616</v>
      </c>
      <c r="O1114" s="13" t="str">
        <f>IF(N1114="","-",IFERROR(VLOOKUP(N1114,'[1]All Route Non-Bailment V76'!$A:$H,6,0),VLOOKUP(N1114,'[1]TTVT AAT PxP Bailment EDC V76'!$A:$H,6,0)))</f>
        <v>11 - 20</v>
      </c>
      <c r="P1114" s="11">
        <v>1</v>
      </c>
      <c r="Q1114" s="11" t="s">
        <v>3</v>
      </c>
      <c r="R1114" s="11" t="s">
        <v>3</v>
      </c>
      <c r="S1114" s="13" t="str">
        <f>IF(N1114="","-",IFERROR(VLOOKUP(N1114,'[1]All Route Non-Bailment V76'!$A:$AF,32,0),VLOOKUP(N1114,'[1]TTVT AAT PxP Bailment EDC V76'!$A:$AC,29,0)))</f>
        <v>6W</v>
      </c>
      <c r="T1114" s="11" t="s">
        <v>48</v>
      </c>
      <c r="U1114" s="11" t="s">
        <v>191</v>
      </c>
      <c r="V1114" s="14" t="s">
        <v>192</v>
      </c>
      <c r="W1114" s="11" t="s">
        <v>193</v>
      </c>
      <c r="X1114" s="15" t="s">
        <v>243</v>
      </c>
      <c r="Y1114" s="15" t="s">
        <v>244</v>
      </c>
      <c r="Z1114" s="16" t="s">
        <v>3</v>
      </c>
      <c r="AA1114" s="16" t="s">
        <v>3</v>
      </c>
      <c r="AB1114" s="16" t="s">
        <v>3</v>
      </c>
      <c r="AC1114" s="16" t="s">
        <v>3</v>
      </c>
      <c r="AD1114" s="15" t="s">
        <v>3</v>
      </c>
      <c r="AE1114" s="15" t="s">
        <v>3</v>
      </c>
      <c r="AF1114" s="16" t="s">
        <v>3</v>
      </c>
      <c r="AG1114" s="16" t="s">
        <v>3</v>
      </c>
      <c r="AH1114" s="16" t="s">
        <v>3</v>
      </c>
      <c r="AI1114" s="16" t="s">
        <v>3</v>
      </c>
      <c r="AJ1114" s="15" t="s">
        <v>3</v>
      </c>
      <c r="AK1114" s="15" t="s">
        <v>3</v>
      </c>
      <c r="AL1114" s="16" t="s">
        <v>3</v>
      </c>
      <c r="AM1114" s="16" t="s">
        <v>3</v>
      </c>
      <c r="AN1114" s="16" t="s">
        <v>3</v>
      </c>
      <c r="AO1114" s="16" t="s">
        <v>3</v>
      </c>
      <c r="AP1114" s="16" t="s">
        <v>189</v>
      </c>
      <c r="AQ1114" s="16" t="s">
        <v>3</v>
      </c>
      <c r="AR1114" s="16" t="s">
        <v>3</v>
      </c>
      <c r="AS1114" s="16" t="s">
        <v>3</v>
      </c>
      <c r="AT1114" s="16" t="s">
        <v>3</v>
      </c>
      <c r="AU1114" s="11" t="s">
        <v>3</v>
      </c>
      <c r="AV1114" s="11" t="s">
        <v>3</v>
      </c>
      <c r="AW1114" s="11" t="s">
        <v>3</v>
      </c>
      <c r="AX1114" s="17" t="str">
        <f>VLOOKUP(G1114,'[1]JDA data'!$D:$E,2,0)</f>
        <v>TGA674</v>
      </c>
      <c r="AY1114" s="17" t="b">
        <f t="shared" si="81"/>
        <v>1</v>
      </c>
      <c r="AZ1114" s="17" t="str">
        <f t="shared" si="82"/>
        <v>SPL</v>
      </c>
    </row>
    <row r="1115" spans="1:52" s="18" customFormat="1" ht="16.5" customHeight="1" x14ac:dyDescent="0.35">
      <c r="A1115" s="8" t="str">
        <f>IF(N1115="","-",IFERROR(VLOOKUP(N1115,'[1]All Route Non-Bailment V76'!$A:$H,5,0),VLOOKUP(N1115,'[1]TTVT AAT PxP Bailment EDC V76'!$A:$H,5,0)))</f>
        <v>Non Bailment</v>
      </c>
      <c r="B1115" s="9" t="str">
        <f t="shared" si="80"/>
        <v>Completed</v>
      </c>
      <c r="C1115" s="10">
        <f t="shared" si="83"/>
        <v>1114</v>
      </c>
      <c r="D1115" s="11" t="s">
        <v>229</v>
      </c>
      <c r="E1115" s="12" t="s">
        <v>44</v>
      </c>
      <c r="F1115" s="11" t="s">
        <v>0</v>
      </c>
      <c r="G1115" s="11">
        <v>4421314</v>
      </c>
      <c r="H1115" s="13" t="str">
        <f>IF(N1115="","-",IFERROR(VLOOKUP(N1115,'[1]All Route Non-Bailment V76'!$A:$H,7,0),VLOOKUP(N1115,'[1]TTVT AAT PxP Bailment EDC V76'!$A:$H,7,0)))</f>
        <v>One way</v>
      </c>
      <c r="I1115" s="11" t="s">
        <v>45</v>
      </c>
      <c r="J1115" s="12">
        <f t="shared" si="79"/>
        <v>45273</v>
      </c>
      <c r="K1115" s="12">
        <v>45273</v>
      </c>
      <c r="L1115" s="12">
        <v>45273</v>
      </c>
      <c r="M1115" s="12" t="s">
        <v>3</v>
      </c>
      <c r="N1115" s="11" t="s">
        <v>616</v>
      </c>
      <c r="O1115" s="13" t="str">
        <f>IF(N1115="","-",IFERROR(VLOOKUP(N1115,'[1]All Route Non-Bailment V76'!$A:$H,6,0),VLOOKUP(N1115,'[1]TTVT AAT PxP Bailment EDC V76'!$A:$H,6,0)))</f>
        <v>11 - 20</v>
      </c>
      <c r="P1115" s="11">
        <v>1</v>
      </c>
      <c r="Q1115" s="11" t="s">
        <v>3</v>
      </c>
      <c r="R1115" s="11" t="s">
        <v>3</v>
      </c>
      <c r="S1115" s="13" t="str">
        <f>IF(N1115="","-",IFERROR(VLOOKUP(N1115,'[1]All Route Non-Bailment V76'!$A:$AF,32,0),VLOOKUP(N1115,'[1]TTVT AAT PxP Bailment EDC V76'!$A:$AC,29,0)))</f>
        <v>6W</v>
      </c>
      <c r="T1115" s="11" t="s">
        <v>48</v>
      </c>
      <c r="U1115" s="11" t="s">
        <v>230</v>
      </c>
      <c r="V1115" s="14" t="s">
        <v>231</v>
      </c>
      <c r="W1115" s="11" t="s">
        <v>232</v>
      </c>
      <c r="X1115" s="15" t="s">
        <v>243</v>
      </c>
      <c r="Y1115" s="15" t="s">
        <v>244</v>
      </c>
      <c r="Z1115" s="16" t="s">
        <v>3</v>
      </c>
      <c r="AA1115" s="16" t="s">
        <v>3</v>
      </c>
      <c r="AB1115" s="16" t="s">
        <v>3</v>
      </c>
      <c r="AC1115" s="16" t="s">
        <v>3</v>
      </c>
      <c r="AD1115" s="15" t="s">
        <v>3</v>
      </c>
      <c r="AE1115" s="15" t="s">
        <v>3</v>
      </c>
      <c r="AF1115" s="16" t="s">
        <v>3</v>
      </c>
      <c r="AG1115" s="16" t="s">
        <v>3</v>
      </c>
      <c r="AH1115" s="16" t="s">
        <v>3</v>
      </c>
      <c r="AI1115" s="16" t="s">
        <v>3</v>
      </c>
      <c r="AJ1115" s="15" t="s">
        <v>3</v>
      </c>
      <c r="AK1115" s="15" t="s">
        <v>3</v>
      </c>
      <c r="AL1115" s="16" t="s">
        <v>3</v>
      </c>
      <c r="AM1115" s="16" t="s">
        <v>3</v>
      </c>
      <c r="AN1115" s="16" t="s">
        <v>3</v>
      </c>
      <c r="AO1115" s="16" t="s">
        <v>3</v>
      </c>
      <c r="AP1115" s="16" t="s">
        <v>189</v>
      </c>
      <c r="AQ1115" s="16" t="s">
        <v>3</v>
      </c>
      <c r="AR1115" s="16" t="s">
        <v>3</v>
      </c>
      <c r="AS1115" s="16" t="s">
        <v>3</v>
      </c>
      <c r="AT1115" s="16" t="s">
        <v>3</v>
      </c>
      <c r="AU1115" s="11" t="s">
        <v>3</v>
      </c>
      <c r="AV1115" s="11" t="s">
        <v>3</v>
      </c>
      <c r="AW1115" s="11" t="s">
        <v>3</v>
      </c>
      <c r="AX1115" s="17" t="str">
        <f>VLOOKUP(G1115,'[1]JDA data'!$D:$E,2,0)</f>
        <v>TGA674</v>
      </c>
      <c r="AY1115" s="17" t="b">
        <f t="shared" si="81"/>
        <v>1</v>
      </c>
      <c r="AZ1115" s="17" t="str">
        <f t="shared" si="82"/>
        <v>RRCS</v>
      </c>
    </row>
    <row r="1116" spans="1:52" s="18" customFormat="1" ht="16.5" customHeight="1" x14ac:dyDescent="0.35">
      <c r="A1116" s="8" t="str">
        <f>IF(N1116="","-",IFERROR(VLOOKUP(N1116,'[1]All Route Non-Bailment V76'!$A:$H,5,0),VLOOKUP(N1116,'[1]TTVT AAT PxP Bailment EDC V76'!$A:$H,5,0)))</f>
        <v>Non Bailment</v>
      </c>
      <c r="B1116" s="9" t="str">
        <f t="shared" si="80"/>
        <v>Completed</v>
      </c>
      <c r="C1116" s="10">
        <f t="shared" si="83"/>
        <v>1115</v>
      </c>
      <c r="D1116" s="11" t="s">
        <v>182</v>
      </c>
      <c r="E1116" s="12" t="s">
        <v>44</v>
      </c>
      <c r="F1116" s="11" t="s">
        <v>0</v>
      </c>
      <c r="G1116" s="11">
        <v>4421315</v>
      </c>
      <c r="H1116" s="13" t="str">
        <f>IF(N1116="","-",IFERROR(VLOOKUP(N1116,'[1]All Route Non-Bailment V76'!$A:$H,7,0),VLOOKUP(N1116,'[1]TTVT AAT PxP Bailment EDC V76'!$A:$H,7,0)))</f>
        <v>One way</v>
      </c>
      <c r="I1116" s="11" t="s">
        <v>45</v>
      </c>
      <c r="J1116" s="12">
        <f t="shared" si="79"/>
        <v>45273</v>
      </c>
      <c r="K1116" s="12">
        <v>45273</v>
      </c>
      <c r="L1116" s="12">
        <v>45273</v>
      </c>
      <c r="M1116" s="12" t="s">
        <v>3</v>
      </c>
      <c r="N1116" s="11" t="s">
        <v>616</v>
      </c>
      <c r="O1116" s="13" t="str">
        <f>IF(N1116="","-",IFERROR(VLOOKUP(N1116,'[1]All Route Non-Bailment V76'!$A:$H,6,0),VLOOKUP(N1116,'[1]TTVT AAT PxP Bailment EDC V76'!$A:$H,6,0)))</f>
        <v>11 - 20</v>
      </c>
      <c r="P1116" s="11">
        <v>1</v>
      </c>
      <c r="Q1116" s="11" t="s">
        <v>3</v>
      </c>
      <c r="R1116" s="11" t="s">
        <v>3</v>
      </c>
      <c r="S1116" s="13" t="str">
        <f>IF(N1116="","-",IFERROR(VLOOKUP(N1116,'[1]All Route Non-Bailment V76'!$A:$AF,32,0),VLOOKUP(N1116,'[1]TTVT AAT PxP Bailment EDC V76'!$A:$AC,29,0)))</f>
        <v>6W</v>
      </c>
      <c r="T1116" s="11" t="s">
        <v>48</v>
      </c>
      <c r="U1116" s="11" t="s">
        <v>223</v>
      </c>
      <c r="V1116" s="14" t="s">
        <v>224</v>
      </c>
      <c r="W1116" s="11" t="s">
        <v>225</v>
      </c>
      <c r="X1116" s="15" t="s">
        <v>243</v>
      </c>
      <c r="Y1116" s="15" t="s">
        <v>244</v>
      </c>
      <c r="Z1116" s="16" t="s">
        <v>3</v>
      </c>
      <c r="AA1116" s="16" t="s">
        <v>3</v>
      </c>
      <c r="AB1116" s="16" t="s">
        <v>3</v>
      </c>
      <c r="AC1116" s="16" t="s">
        <v>3</v>
      </c>
      <c r="AD1116" s="15" t="s">
        <v>3</v>
      </c>
      <c r="AE1116" s="15" t="s">
        <v>3</v>
      </c>
      <c r="AF1116" s="16" t="s">
        <v>3</v>
      </c>
      <c r="AG1116" s="16" t="s">
        <v>3</v>
      </c>
      <c r="AH1116" s="16" t="s">
        <v>3</v>
      </c>
      <c r="AI1116" s="16" t="s">
        <v>3</v>
      </c>
      <c r="AJ1116" s="15" t="s">
        <v>3</v>
      </c>
      <c r="AK1116" s="15" t="s">
        <v>3</v>
      </c>
      <c r="AL1116" s="16" t="s">
        <v>3</v>
      </c>
      <c r="AM1116" s="16" t="s">
        <v>3</v>
      </c>
      <c r="AN1116" s="16" t="s">
        <v>3</v>
      </c>
      <c r="AO1116" s="16" t="s">
        <v>3</v>
      </c>
      <c r="AP1116" s="16" t="s">
        <v>189</v>
      </c>
      <c r="AQ1116" s="16" t="s">
        <v>3</v>
      </c>
      <c r="AR1116" s="16" t="s">
        <v>3</v>
      </c>
      <c r="AS1116" s="16" t="s">
        <v>3</v>
      </c>
      <c r="AT1116" s="16" t="s">
        <v>3</v>
      </c>
      <c r="AU1116" s="11" t="s">
        <v>3</v>
      </c>
      <c r="AV1116" s="11" t="s">
        <v>3</v>
      </c>
      <c r="AW1116" s="11" t="s">
        <v>3</v>
      </c>
      <c r="AX1116" s="17" t="str">
        <f>VLOOKUP(G1116,'[1]JDA data'!$D:$E,2,0)</f>
        <v>TGA674</v>
      </c>
      <c r="AY1116" s="17" t="b">
        <f t="shared" si="81"/>
        <v>1</v>
      </c>
      <c r="AZ1116" s="17" t="str">
        <f t="shared" si="82"/>
        <v>PPGT</v>
      </c>
    </row>
    <row r="1117" spans="1:52" s="18" customFormat="1" ht="16.5" customHeight="1" x14ac:dyDescent="0.35">
      <c r="A1117" s="8" t="str">
        <f>IF(N1117="","-",IFERROR(VLOOKUP(N1117,'[1]All Route Non-Bailment V76'!$A:$H,5,0),VLOOKUP(N1117,'[1]TTVT AAT PxP Bailment EDC V76'!$A:$H,5,0)))</f>
        <v>Non Bailment</v>
      </c>
      <c r="B1117" s="9" t="str">
        <f t="shared" si="80"/>
        <v>Completed</v>
      </c>
      <c r="C1117" s="10">
        <f t="shared" si="83"/>
        <v>1116</v>
      </c>
      <c r="D1117" s="11" t="s">
        <v>190</v>
      </c>
      <c r="E1117" s="12" t="s">
        <v>44</v>
      </c>
      <c r="F1117" s="11" t="s">
        <v>0</v>
      </c>
      <c r="G1117" s="11">
        <v>4421316</v>
      </c>
      <c r="H1117" s="13" t="str">
        <f>IF(N1117="","-",IFERROR(VLOOKUP(N1117,'[1]All Route Non-Bailment V76'!$A:$H,7,0),VLOOKUP(N1117,'[1]TTVT AAT PxP Bailment EDC V76'!$A:$H,7,0)))</f>
        <v>One way</v>
      </c>
      <c r="I1117" s="11" t="s">
        <v>45</v>
      </c>
      <c r="J1117" s="12">
        <f t="shared" si="79"/>
        <v>45273</v>
      </c>
      <c r="K1117" s="12">
        <v>45273</v>
      </c>
      <c r="L1117" s="12">
        <v>45273</v>
      </c>
      <c r="M1117" s="12" t="s">
        <v>3</v>
      </c>
      <c r="N1117" s="11" t="s">
        <v>616</v>
      </c>
      <c r="O1117" s="13" t="str">
        <f>IF(N1117="","-",IFERROR(VLOOKUP(N1117,'[1]All Route Non-Bailment V76'!$A:$H,6,0),VLOOKUP(N1117,'[1]TTVT AAT PxP Bailment EDC V76'!$A:$H,6,0)))</f>
        <v>11 - 20</v>
      </c>
      <c r="P1117" s="11">
        <v>1</v>
      </c>
      <c r="Q1117" s="11" t="s">
        <v>3</v>
      </c>
      <c r="R1117" s="11" t="s">
        <v>3</v>
      </c>
      <c r="S1117" s="13" t="str">
        <f>IF(N1117="","-",IFERROR(VLOOKUP(N1117,'[1]All Route Non-Bailment V76'!$A:$AF,32,0),VLOOKUP(N1117,'[1]TTVT AAT PxP Bailment EDC V76'!$A:$AC,29,0)))</f>
        <v>6W</v>
      </c>
      <c r="T1117" s="11" t="s">
        <v>48</v>
      </c>
      <c r="U1117" s="11" t="s">
        <v>236</v>
      </c>
      <c r="V1117" s="14" t="s">
        <v>237</v>
      </c>
      <c r="W1117" s="11" t="s">
        <v>238</v>
      </c>
      <c r="X1117" s="15" t="s">
        <v>243</v>
      </c>
      <c r="Y1117" s="15" t="s">
        <v>244</v>
      </c>
      <c r="Z1117" s="16" t="s">
        <v>3</v>
      </c>
      <c r="AA1117" s="16" t="s">
        <v>3</v>
      </c>
      <c r="AB1117" s="16" t="s">
        <v>3</v>
      </c>
      <c r="AC1117" s="16" t="s">
        <v>3</v>
      </c>
      <c r="AD1117" s="15" t="s">
        <v>3</v>
      </c>
      <c r="AE1117" s="15" t="s">
        <v>3</v>
      </c>
      <c r="AF1117" s="16" t="s">
        <v>3</v>
      </c>
      <c r="AG1117" s="16" t="s">
        <v>3</v>
      </c>
      <c r="AH1117" s="16" t="s">
        <v>3</v>
      </c>
      <c r="AI1117" s="16" t="s">
        <v>3</v>
      </c>
      <c r="AJ1117" s="15" t="s">
        <v>3</v>
      </c>
      <c r="AK1117" s="15" t="s">
        <v>3</v>
      </c>
      <c r="AL1117" s="16" t="s">
        <v>3</v>
      </c>
      <c r="AM1117" s="16" t="s">
        <v>3</v>
      </c>
      <c r="AN1117" s="16" t="s">
        <v>3</v>
      </c>
      <c r="AO1117" s="16" t="s">
        <v>3</v>
      </c>
      <c r="AP1117" s="16" t="s">
        <v>189</v>
      </c>
      <c r="AQ1117" s="16" t="s">
        <v>3</v>
      </c>
      <c r="AR1117" s="16" t="s">
        <v>3</v>
      </c>
      <c r="AS1117" s="16" t="s">
        <v>3</v>
      </c>
      <c r="AT1117" s="16" t="s">
        <v>3</v>
      </c>
      <c r="AU1117" s="11" t="s">
        <v>3</v>
      </c>
      <c r="AV1117" s="11" t="s">
        <v>3</v>
      </c>
      <c r="AW1117" s="11" t="s">
        <v>3</v>
      </c>
      <c r="AX1117" s="17" t="str">
        <f>VLOOKUP(G1117,'[1]JDA data'!$D:$E,2,0)</f>
        <v>TGA674</v>
      </c>
      <c r="AY1117" s="17" t="b">
        <f t="shared" si="81"/>
        <v>1</v>
      </c>
      <c r="AZ1117" s="17" t="str">
        <f t="shared" si="82"/>
        <v>SPL</v>
      </c>
    </row>
    <row r="1118" spans="1:52" s="18" customFormat="1" ht="16.5" customHeight="1" x14ac:dyDescent="0.35">
      <c r="A1118" s="8" t="str">
        <f>IF(N1118="","-",IFERROR(VLOOKUP(N1118,'[1]All Route Non-Bailment V76'!$A:$H,5,0),VLOOKUP(N1118,'[1]TTVT AAT PxP Bailment EDC V76'!$A:$H,5,0)))</f>
        <v>Non Bailment</v>
      </c>
      <c r="B1118" s="9" t="str">
        <f t="shared" si="80"/>
        <v>Completed</v>
      </c>
      <c r="C1118" s="10">
        <f t="shared" si="83"/>
        <v>1117</v>
      </c>
      <c r="D1118" s="11" t="s">
        <v>194</v>
      </c>
      <c r="E1118" s="12" t="s">
        <v>44</v>
      </c>
      <c r="F1118" s="11" t="s">
        <v>0</v>
      </c>
      <c r="G1118" s="11">
        <v>4421317</v>
      </c>
      <c r="H1118" s="13" t="str">
        <f>IF(N1118="","-",IFERROR(VLOOKUP(N1118,'[1]All Route Non-Bailment V76'!$A:$H,7,0),VLOOKUP(N1118,'[1]TTVT AAT PxP Bailment EDC V76'!$A:$H,7,0)))</f>
        <v>One way</v>
      </c>
      <c r="I1118" s="11" t="s">
        <v>45</v>
      </c>
      <c r="J1118" s="12">
        <f t="shared" si="79"/>
        <v>45273</v>
      </c>
      <c r="K1118" s="12">
        <v>45273</v>
      </c>
      <c r="L1118" s="12">
        <v>45273</v>
      </c>
      <c r="M1118" s="12" t="s">
        <v>3</v>
      </c>
      <c r="N1118" s="11" t="s">
        <v>616</v>
      </c>
      <c r="O1118" s="13" t="str">
        <f>IF(N1118="","-",IFERROR(VLOOKUP(N1118,'[1]All Route Non-Bailment V76'!$A:$H,6,0),VLOOKUP(N1118,'[1]TTVT AAT PxP Bailment EDC V76'!$A:$H,6,0)))</f>
        <v>11 - 20</v>
      </c>
      <c r="P1118" s="11">
        <v>1</v>
      </c>
      <c r="Q1118" s="11" t="s">
        <v>3</v>
      </c>
      <c r="R1118" s="11" t="s">
        <v>3</v>
      </c>
      <c r="S1118" s="13" t="str">
        <f>IF(N1118="","-",IFERROR(VLOOKUP(N1118,'[1]All Route Non-Bailment V76'!$A:$AF,32,0),VLOOKUP(N1118,'[1]TTVT AAT PxP Bailment EDC V76'!$A:$AC,29,0)))</f>
        <v>6W</v>
      </c>
      <c r="T1118" s="11" t="s">
        <v>48</v>
      </c>
      <c r="U1118" s="11" t="s">
        <v>281</v>
      </c>
      <c r="V1118" s="14" t="s">
        <v>282</v>
      </c>
      <c r="W1118" s="11" t="s">
        <v>283</v>
      </c>
      <c r="X1118" s="15" t="s">
        <v>243</v>
      </c>
      <c r="Y1118" s="15" t="s">
        <v>244</v>
      </c>
      <c r="Z1118" s="16" t="s">
        <v>3</v>
      </c>
      <c r="AA1118" s="16" t="s">
        <v>3</v>
      </c>
      <c r="AB1118" s="16" t="s">
        <v>3</v>
      </c>
      <c r="AC1118" s="16" t="s">
        <v>3</v>
      </c>
      <c r="AD1118" s="15" t="s">
        <v>3</v>
      </c>
      <c r="AE1118" s="15" t="s">
        <v>3</v>
      </c>
      <c r="AF1118" s="16" t="s">
        <v>3</v>
      </c>
      <c r="AG1118" s="16" t="s">
        <v>3</v>
      </c>
      <c r="AH1118" s="16" t="s">
        <v>3</v>
      </c>
      <c r="AI1118" s="16" t="s">
        <v>3</v>
      </c>
      <c r="AJ1118" s="15" t="s">
        <v>3</v>
      </c>
      <c r="AK1118" s="15" t="s">
        <v>3</v>
      </c>
      <c r="AL1118" s="16" t="s">
        <v>3</v>
      </c>
      <c r="AM1118" s="16" t="s">
        <v>3</v>
      </c>
      <c r="AN1118" s="16" t="s">
        <v>3</v>
      </c>
      <c r="AO1118" s="16" t="s">
        <v>3</v>
      </c>
      <c r="AP1118" s="16" t="s">
        <v>189</v>
      </c>
      <c r="AQ1118" s="16" t="s">
        <v>3</v>
      </c>
      <c r="AR1118" s="16" t="s">
        <v>3</v>
      </c>
      <c r="AS1118" s="16" t="s">
        <v>3</v>
      </c>
      <c r="AT1118" s="16" t="s">
        <v>3</v>
      </c>
      <c r="AU1118" s="11" t="s">
        <v>3</v>
      </c>
      <c r="AV1118" s="11" t="s">
        <v>3</v>
      </c>
      <c r="AW1118" s="11" t="s">
        <v>3</v>
      </c>
      <c r="AX1118" s="17" t="str">
        <f>VLOOKUP(G1118,'[1]JDA data'!$D:$E,2,0)</f>
        <v>TGA674</v>
      </c>
      <c r="AY1118" s="17" t="b">
        <f t="shared" si="81"/>
        <v>1</v>
      </c>
      <c r="AZ1118" s="17" t="str">
        <f t="shared" si="82"/>
        <v>SBA</v>
      </c>
    </row>
    <row r="1119" spans="1:52" s="18" customFormat="1" ht="16.5" customHeight="1" x14ac:dyDescent="0.35">
      <c r="A1119" s="8" t="str">
        <f>IF(N1119="","-",IFERROR(VLOOKUP(N1119,'[1]All Route Non-Bailment V76'!$A:$H,5,0),VLOOKUP(N1119,'[1]TTVT AAT PxP Bailment EDC V76'!$A:$H,5,0)))</f>
        <v>Non Bailment</v>
      </c>
      <c r="B1119" s="9" t="str">
        <f t="shared" si="80"/>
        <v>Completed</v>
      </c>
      <c r="C1119" s="10">
        <f t="shared" si="83"/>
        <v>1118</v>
      </c>
      <c r="D1119" s="11" t="s">
        <v>182</v>
      </c>
      <c r="E1119" s="12" t="s">
        <v>44</v>
      </c>
      <c r="F1119" s="11" t="s">
        <v>0</v>
      </c>
      <c r="G1119" s="11">
        <v>4421318</v>
      </c>
      <c r="H1119" s="13" t="str">
        <f>IF(N1119="","-",IFERROR(VLOOKUP(N1119,'[1]All Route Non-Bailment V76'!$A:$H,7,0),VLOOKUP(N1119,'[1]TTVT AAT PxP Bailment EDC V76'!$A:$H,7,0)))</f>
        <v>One way</v>
      </c>
      <c r="I1119" s="11" t="s">
        <v>45</v>
      </c>
      <c r="J1119" s="12">
        <f t="shared" ref="J1119:J1182" si="84">K1119</f>
        <v>45273</v>
      </c>
      <c r="K1119" s="12">
        <v>45273</v>
      </c>
      <c r="L1119" s="12">
        <v>45273</v>
      </c>
      <c r="M1119" s="12" t="s">
        <v>3</v>
      </c>
      <c r="N1119" s="11" t="s">
        <v>616</v>
      </c>
      <c r="O1119" s="13" t="str">
        <f>IF(N1119="","-",IFERROR(VLOOKUP(N1119,'[1]All Route Non-Bailment V76'!$A:$H,6,0),VLOOKUP(N1119,'[1]TTVT AAT PxP Bailment EDC V76'!$A:$H,6,0)))</f>
        <v>11 - 20</v>
      </c>
      <c r="P1119" s="11">
        <v>1</v>
      </c>
      <c r="Q1119" s="11" t="s">
        <v>3</v>
      </c>
      <c r="R1119" s="11" t="s">
        <v>3</v>
      </c>
      <c r="S1119" s="13" t="str">
        <f>IF(N1119="","-",IFERROR(VLOOKUP(N1119,'[1]All Route Non-Bailment V76'!$A:$AF,32,0),VLOOKUP(N1119,'[1]TTVT AAT PxP Bailment EDC V76'!$A:$AC,29,0)))</f>
        <v>6W</v>
      </c>
      <c r="T1119" s="11" t="s">
        <v>48</v>
      </c>
      <c r="U1119" s="11" t="s">
        <v>447</v>
      </c>
      <c r="V1119" s="14" t="s">
        <v>377</v>
      </c>
      <c r="W1119" s="11" t="s">
        <v>378</v>
      </c>
      <c r="X1119" s="15" t="s">
        <v>243</v>
      </c>
      <c r="Y1119" s="15" t="s">
        <v>244</v>
      </c>
      <c r="Z1119" s="16" t="s">
        <v>3</v>
      </c>
      <c r="AA1119" s="16" t="s">
        <v>3</v>
      </c>
      <c r="AB1119" s="16" t="s">
        <v>3</v>
      </c>
      <c r="AC1119" s="16" t="s">
        <v>3</v>
      </c>
      <c r="AD1119" s="15" t="s">
        <v>3</v>
      </c>
      <c r="AE1119" s="15" t="s">
        <v>3</v>
      </c>
      <c r="AF1119" s="16" t="s">
        <v>3</v>
      </c>
      <c r="AG1119" s="16" t="s">
        <v>3</v>
      </c>
      <c r="AH1119" s="16" t="s">
        <v>3</v>
      </c>
      <c r="AI1119" s="16" t="s">
        <v>3</v>
      </c>
      <c r="AJ1119" s="15" t="s">
        <v>3</v>
      </c>
      <c r="AK1119" s="15" t="s">
        <v>3</v>
      </c>
      <c r="AL1119" s="16" t="s">
        <v>3</v>
      </c>
      <c r="AM1119" s="16" t="s">
        <v>3</v>
      </c>
      <c r="AN1119" s="16" t="s">
        <v>3</v>
      </c>
      <c r="AO1119" s="16" t="s">
        <v>3</v>
      </c>
      <c r="AP1119" s="16" t="s">
        <v>189</v>
      </c>
      <c r="AQ1119" s="16" t="s">
        <v>3</v>
      </c>
      <c r="AR1119" s="16" t="s">
        <v>3</v>
      </c>
      <c r="AS1119" s="16" t="s">
        <v>3</v>
      </c>
      <c r="AT1119" s="16" t="s">
        <v>3</v>
      </c>
      <c r="AU1119" s="11" t="s">
        <v>3</v>
      </c>
      <c r="AV1119" s="11" t="s">
        <v>3</v>
      </c>
      <c r="AW1119" s="11" t="s">
        <v>3</v>
      </c>
      <c r="AX1119" s="17" t="str">
        <f>VLOOKUP(G1119,'[1]JDA data'!$D:$E,2,0)</f>
        <v>TGA674</v>
      </c>
      <c r="AY1119" s="17" t="b">
        <f t="shared" si="81"/>
        <v>1</v>
      </c>
      <c r="AZ1119" s="17" t="str">
        <f t="shared" si="82"/>
        <v>PPGT</v>
      </c>
    </row>
    <row r="1120" spans="1:52" s="18" customFormat="1" ht="16.5" customHeight="1" x14ac:dyDescent="0.35">
      <c r="A1120" s="8" t="str">
        <f>IF(N1120="","-",IFERROR(VLOOKUP(N1120,'[1]All Route Non-Bailment V76'!$A:$H,5,0),VLOOKUP(N1120,'[1]TTVT AAT PxP Bailment EDC V76'!$A:$H,5,0)))</f>
        <v>Non Bailment</v>
      </c>
      <c r="B1120" s="9" t="str">
        <f t="shared" si="80"/>
        <v>Completed</v>
      </c>
      <c r="C1120" s="10">
        <f t="shared" si="83"/>
        <v>1119</v>
      </c>
      <c r="D1120" s="11" t="s">
        <v>190</v>
      </c>
      <c r="E1120" s="12" t="s">
        <v>44</v>
      </c>
      <c r="F1120" s="11" t="s">
        <v>0</v>
      </c>
      <c r="G1120" s="11">
        <v>4421319</v>
      </c>
      <c r="H1120" s="13" t="str">
        <f>IF(N1120="","-",IFERROR(VLOOKUP(N1120,'[1]All Route Non-Bailment V76'!$A:$H,7,0),VLOOKUP(N1120,'[1]TTVT AAT PxP Bailment EDC V76'!$A:$H,7,0)))</f>
        <v>One way</v>
      </c>
      <c r="I1120" s="11" t="s">
        <v>45</v>
      </c>
      <c r="J1120" s="12">
        <f t="shared" si="84"/>
        <v>45273</v>
      </c>
      <c r="K1120" s="12">
        <v>45273</v>
      </c>
      <c r="L1120" s="12">
        <v>45273</v>
      </c>
      <c r="M1120" s="12" t="s">
        <v>3</v>
      </c>
      <c r="N1120" s="11" t="s">
        <v>616</v>
      </c>
      <c r="O1120" s="13" t="str">
        <f>IF(N1120="","-",IFERROR(VLOOKUP(N1120,'[1]All Route Non-Bailment V76'!$A:$H,6,0),VLOOKUP(N1120,'[1]TTVT AAT PxP Bailment EDC V76'!$A:$H,6,0)))</f>
        <v>11 - 20</v>
      </c>
      <c r="P1120" s="11">
        <v>1</v>
      </c>
      <c r="Q1120" s="11" t="s">
        <v>3</v>
      </c>
      <c r="R1120" s="11" t="s">
        <v>3</v>
      </c>
      <c r="S1120" s="13" t="str">
        <f>IF(N1120="","-",IFERROR(VLOOKUP(N1120,'[1]All Route Non-Bailment V76'!$A:$AF,32,0),VLOOKUP(N1120,'[1]TTVT AAT PxP Bailment EDC V76'!$A:$AC,29,0)))</f>
        <v>6W</v>
      </c>
      <c r="T1120" s="11" t="s">
        <v>48</v>
      </c>
      <c r="U1120" s="11" t="s">
        <v>210</v>
      </c>
      <c r="V1120" s="14" t="s">
        <v>211</v>
      </c>
      <c r="W1120" s="11" t="s">
        <v>212</v>
      </c>
      <c r="X1120" s="15" t="s">
        <v>243</v>
      </c>
      <c r="Y1120" s="15" t="s">
        <v>244</v>
      </c>
      <c r="Z1120" s="16" t="s">
        <v>3</v>
      </c>
      <c r="AA1120" s="16" t="s">
        <v>3</v>
      </c>
      <c r="AB1120" s="16" t="s">
        <v>3</v>
      </c>
      <c r="AC1120" s="16" t="s">
        <v>3</v>
      </c>
      <c r="AD1120" s="15" t="s">
        <v>3</v>
      </c>
      <c r="AE1120" s="15" t="s">
        <v>3</v>
      </c>
      <c r="AF1120" s="16" t="s">
        <v>3</v>
      </c>
      <c r="AG1120" s="16" t="s">
        <v>3</v>
      </c>
      <c r="AH1120" s="16" t="s">
        <v>3</v>
      </c>
      <c r="AI1120" s="16" t="s">
        <v>3</v>
      </c>
      <c r="AJ1120" s="15" t="s">
        <v>3</v>
      </c>
      <c r="AK1120" s="15" t="s">
        <v>3</v>
      </c>
      <c r="AL1120" s="16" t="s">
        <v>3</v>
      </c>
      <c r="AM1120" s="16" t="s">
        <v>3</v>
      </c>
      <c r="AN1120" s="16" t="s">
        <v>3</v>
      </c>
      <c r="AO1120" s="16" t="s">
        <v>3</v>
      </c>
      <c r="AP1120" s="16" t="s">
        <v>189</v>
      </c>
      <c r="AQ1120" s="16" t="s">
        <v>3</v>
      </c>
      <c r="AR1120" s="16" t="s">
        <v>3</v>
      </c>
      <c r="AS1120" s="16" t="s">
        <v>3</v>
      </c>
      <c r="AT1120" s="16" t="s">
        <v>3</v>
      </c>
      <c r="AU1120" s="11" t="s">
        <v>3</v>
      </c>
      <c r="AV1120" s="11" t="s">
        <v>3</v>
      </c>
      <c r="AW1120" s="11" t="s">
        <v>3</v>
      </c>
      <c r="AX1120" s="17" t="str">
        <f>VLOOKUP(G1120,'[1]JDA data'!$D:$E,2,0)</f>
        <v>TGA674</v>
      </c>
      <c r="AY1120" s="17" t="b">
        <f t="shared" si="81"/>
        <v>1</v>
      </c>
      <c r="AZ1120" s="17" t="str">
        <f t="shared" si="82"/>
        <v>SPL</v>
      </c>
    </row>
    <row r="1121" spans="1:52" s="18" customFormat="1" ht="16.5" customHeight="1" x14ac:dyDescent="0.35">
      <c r="A1121" s="8" t="str">
        <f>IF(N1121="","-",IFERROR(VLOOKUP(N1121,'[1]All Route Non-Bailment V76'!$A:$H,5,0),VLOOKUP(N1121,'[1]TTVT AAT PxP Bailment EDC V76'!$A:$H,5,0)))</f>
        <v>Non Bailment</v>
      </c>
      <c r="B1121" s="9" t="str">
        <f t="shared" si="80"/>
        <v>Completed</v>
      </c>
      <c r="C1121" s="10">
        <f t="shared" si="83"/>
        <v>1120</v>
      </c>
      <c r="D1121" s="11" t="s">
        <v>182</v>
      </c>
      <c r="E1121" s="12" t="s">
        <v>44</v>
      </c>
      <c r="F1121" s="11" t="s">
        <v>0</v>
      </c>
      <c r="G1121" s="11">
        <v>4421320</v>
      </c>
      <c r="H1121" s="13" t="str">
        <f>IF(N1121="","-",IFERROR(VLOOKUP(N1121,'[1]All Route Non-Bailment V76'!$A:$H,7,0),VLOOKUP(N1121,'[1]TTVT AAT PxP Bailment EDC V76'!$A:$H,7,0)))</f>
        <v>One way</v>
      </c>
      <c r="I1121" s="11" t="s">
        <v>45</v>
      </c>
      <c r="J1121" s="12">
        <f t="shared" si="84"/>
        <v>45273</v>
      </c>
      <c r="K1121" s="12">
        <v>45273</v>
      </c>
      <c r="L1121" s="12">
        <v>45273</v>
      </c>
      <c r="M1121" s="12" t="s">
        <v>3</v>
      </c>
      <c r="N1121" s="11" t="s">
        <v>616</v>
      </c>
      <c r="O1121" s="13" t="str">
        <f>IF(N1121="","-",IFERROR(VLOOKUP(N1121,'[1]All Route Non-Bailment V76'!$A:$H,6,0),VLOOKUP(N1121,'[1]TTVT AAT PxP Bailment EDC V76'!$A:$H,6,0)))</f>
        <v>11 - 20</v>
      </c>
      <c r="P1121" s="11">
        <v>1</v>
      </c>
      <c r="Q1121" s="11" t="s">
        <v>3</v>
      </c>
      <c r="R1121" s="11" t="s">
        <v>3</v>
      </c>
      <c r="S1121" s="13" t="str">
        <f>IF(N1121="","-",IFERROR(VLOOKUP(N1121,'[1]All Route Non-Bailment V76'!$A:$AF,32,0),VLOOKUP(N1121,'[1]TTVT AAT PxP Bailment EDC V76'!$A:$AC,29,0)))</f>
        <v>6W</v>
      </c>
      <c r="T1121" s="11" t="s">
        <v>48</v>
      </c>
      <c r="U1121" s="11" t="s">
        <v>275</v>
      </c>
      <c r="V1121" s="14" t="s">
        <v>276</v>
      </c>
      <c r="W1121" s="11" t="s">
        <v>277</v>
      </c>
      <c r="X1121" s="15" t="s">
        <v>243</v>
      </c>
      <c r="Y1121" s="15" t="s">
        <v>244</v>
      </c>
      <c r="Z1121" s="16" t="s">
        <v>3</v>
      </c>
      <c r="AA1121" s="16" t="s">
        <v>3</v>
      </c>
      <c r="AB1121" s="16" t="s">
        <v>3</v>
      </c>
      <c r="AC1121" s="16" t="s">
        <v>3</v>
      </c>
      <c r="AD1121" s="15" t="s">
        <v>3</v>
      </c>
      <c r="AE1121" s="15" t="s">
        <v>3</v>
      </c>
      <c r="AF1121" s="16" t="s">
        <v>3</v>
      </c>
      <c r="AG1121" s="16" t="s">
        <v>3</v>
      </c>
      <c r="AH1121" s="16" t="s">
        <v>3</v>
      </c>
      <c r="AI1121" s="16" t="s">
        <v>3</v>
      </c>
      <c r="AJ1121" s="15" t="s">
        <v>3</v>
      </c>
      <c r="AK1121" s="15" t="s">
        <v>3</v>
      </c>
      <c r="AL1121" s="16" t="s">
        <v>3</v>
      </c>
      <c r="AM1121" s="16" t="s">
        <v>3</v>
      </c>
      <c r="AN1121" s="16" t="s">
        <v>3</v>
      </c>
      <c r="AO1121" s="16" t="s">
        <v>3</v>
      </c>
      <c r="AP1121" s="16" t="s">
        <v>189</v>
      </c>
      <c r="AQ1121" s="16" t="s">
        <v>3</v>
      </c>
      <c r="AR1121" s="16" t="s">
        <v>3</v>
      </c>
      <c r="AS1121" s="16" t="s">
        <v>3</v>
      </c>
      <c r="AT1121" s="16" t="s">
        <v>3</v>
      </c>
      <c r="AU1121" s="11" t="s">
        <v>3</v>
      </c>
      <c r="AV1121" s="11" t="s">
        <v>3</v>
      </c>
      <c r="AW1121" s="11" t="s">
        <v>3</v>
      </c>
      <c r="AX1121" s="17" t="str">
        <f>VLOOKUP(G1121,'[1]JDA data'!$D:$E,2,0)</f>
        <v>TGA674</v>
      </c>
      <c r="AY1121" s="17" t="b">
        <f t="shared" si="81"/>
        <v>1</v>
      </c>
      <c r="AZ1121" s="17" t="str">
        <f t="shared" si="82"/>
        <v>PPGT</v>
      </c>
    </row>
    <row r="1122" spans="1:52" s="18" customFormat="1" ht="16.5" customHeight="1" x14ac:dyDescent="0.35">
      <c r="A1122" s="8" t="str">
        <f>IF(N1122="","-",IFERROR(VLOOKUP(N1122,'[1]All Route Non-Bailment V76'!$A:$H,5,0),VLOOKUP(N1122,'[1]TTVT AAT PxP Bailment EDC V76'!$A:$H,5,0)))</f>
        <v>Non Bailment</v>
      </c>
      <c r="B1122" s="9" t="str">
        <f t="shared" si="80"/>
        <v>Completed</v>
      </c>
      <c r="C1122" s="10">
        <f t="shared" si="83"/>
        <v>1121</v>
      </c>
      <c r="D1122" s="11" t="s">
        <v>182</v>
      </c>
      <c r="E1122" s="12" t="s">
        <v>44</v>
      </c>
      <c r="F1122" s="11" t="s">
        <v>0</v>
      </c>
      <c r="G1122" s="11">
        <v>4421331</v>
      </c>
      <c r="H1122" s="13" t="str">
        <f>IF(N1122="","-",IFERROR(VLOOKUP(N1122,'[1]All Route Non-Bailment V76'!$A:$H,7,0),VLOOKUP(N1122,'[1]TTVT AAT PxP Bailment EDC V76'!$A:$H,7,0)))</f>
        <v>One way</v>
      </c>
      <c r="I1122" s="11" t="s">
        <v>45</v>
      </c>
      <c r="J1122" s="12">
        <f t="shared" si="84"/>
        <v>45273</v>
      </c>
      <c r="K1122" s="12">
        <v>45273</v>
      </c>
      <c r="L1122" s="12">
        <v>45273</v>
      </c>
      <c r="M1122" s="12" t="s">
        <v>3</v>
      </c>
      <c r="N1122" s="11" t="s">
        <v>616</v>
      </c>
      <c r="O1122" s="13" t="str">
        <f>IF(N1122="","-",IFERROR(VLOOKUP(N1122,'[1]All Route Non-Bailment V76'!$A:$H,6,0),VLOOKUP(N1122,'[1]TTVT AAT PxP Bailment EDC V76'!$A:$H,6,0)))</f>
        <v>11 - 20</v>
      </c>
      <c r="P1122" s="11">
        <v>1</v>
      </c>
      <c r="Q1122" s="11" t="s">
        <v>3</v>
      </c>
      <c r="R1122" s="11" t="s">
        <v>3</v>
      </c>
      <c r="S1122" s="13" t="str">
        <f>IF(N1122="","-",IFERROR(VLOOKUP(N1122,'[1]All Route Non-Bailment V76'!$A:$AF,32,0),VLOOKUP(N1122,'[1]TTVT AAT PxP Bailment EDC V76'!$A:$AC,29,0)))</f>
        <v>6W</v>
      </c>
      <c r="T1122" s="11" t="s">
        <v>48</v>
      </c>
      <c r="U1122" s="11" t="s">
        <v>250</v>
      </c>
      <c r="V1122" s="14" t="s">
        <v>251</v>
      </c>
      <c r="W1122" s="11" t="s">
        <v>252</v>
      </c>
      <c r="X1122" s="15" t="s">
        <v>243</v>
      </c>
      <c r="Y1122" s="15" t="s">
        <v>244</v>
      </c>
      <c r="Z1122" s="16" t="s">
        <v>3</v>
      </c>
      <c r="AA1122" s="16" t="s">
        <v>3</v>
      </c>
      <c r="AB1122" s="16" t="s">
        <v>3</v>
      </c>
      <c r="AC1122" s="16" t="s">
        <v>3</v>
      </c>
      <c r="AD1122" s="15" t="s">
        <v>3</v>
      </c>
      <c r="AE1122" s="15" t="s">
        <v>3</v>
      </c>
      <c r="AF1122" s="16" t="s">
        <v>3</v>
      </c>
      <c r="AG1122" s="16" t="s">
        <v>3</v>
      </c>
      <c r="AH1122" s="16" t="s">
        <v>3</v>
      </c>
      <c r="AI1122" s="16" t="s">
        <v>3</v>
      </c>
      <c r="AJ1122" s="15" t="s">
        <v>3</v>
      </c>
      <c r="AK1122" s="15" t="s">
        <v>3</v>
      </c>
      <c r="AL1122" s="16" t="s">
        <v>3</v>
      </c>
      <c r="AM1122" s="16" t="s">
        <v>3</v>
      </c>
      <c r="AN1122" s="16" t="s">
        <v>3</v>
      </c>
      <c r="AO1122" s="16" t="s">
        <v>3</v>
      </c>
      <c r="AP1122" s="16" t="s">
        <v>189</v>
      </c>
      <c r="AQ1122" s="16" t="s">
        <v>3</v>
      </c>
      <c r="AR1122" s="16" t="s">
        <v>3</v>
      </c>
      <c r="AS1122" s="16" t="s">
        <v>3</v>
      </c>
      <c r="AT1122" s="16" t="s">
        <v>3</v>
      </c>
      <c r="AU1122" s="11" t="s">
        <v>3</v>
      </c>
      <c r="AV1122" s="11" t="s">
        <v>3</v>
      </c>
      <c r="AW1122" s="11" t="s">
        <v>3</v>
      </c>
      <c r="AX1122" s="17" t="str">
        <f>VLOOKUP(G1122,'[1]JDA data'!$D:$E,2,0)</f>
        <v>TGA674</v>
      </c>
      <c r="AY1122" s="17" t="b">
        <f t="shared" si="81"/>
        <v>1</v>
      </c>
      <c r="AZ1122" s="17" t="str">
        <f t="shared" si="82"/>
        <v>PPGT</v>
      </c>
    </row>
    <row r="1123" spans="1:52" s="18" customFormat="1" ht="16.5" customHeight="1" x14ac:dyDescent="0.35">
      <c r="A1123" s="8" t="str">
        <f>IF(N1123="","-",IFERROR(VLOOKUP(N1123,'[1]All Route Non-Bailment V76'!$A:$H,5,0),VLOOKUP(N1123,'[1]TTVT AAT PxP Bailment EDC V76'!$A:$H,5,0)))</f>
        <v>Non Bailment</v>
      </c>
      <c r="B1123" s="9" t="str">
        <f t="shared" si="80"/>
        <v>Completed</v>
      </c>
      <c r="C1123" s="10">
        <f t="shared" si="83"/>
        <v>1122</v>
      </c>
      <c r="D1123" s="11" t="s">
        <v>190</v>
      </c>
      <c r="E1123" s="12" t="s">
        <v>44</v>
      </c>
      <c r="F1123" s="11" t="s">
        <v>0</v>
      </c>
      <c r="G1123" s="11">
        <v>4421332</v>
      </c>
      <c r="H1123" s="13" t="str">
        <f>IF(N1123="","-",IFERROR(VLOOKUP(N1123,'[1]All Route Non-Bailment V76'!$A:$H,7,0),VLOOKUP(N1123,'[1]TTVT AAT PxP Bailment EDC V76'!$A:$H,7,0)))</f>
        <v>One way</v>
      </c>
      <c r="I1123" s="11" t="s">
        <v>45</v>
      </c>
      <c r="J1123" s="12">
        <f t="shared" si="84"/>
        <v>45273</v>
      </c>
      <c r="K1123" s="12">
        <v>45273</v>
      </c>
      <c r="L1123" s="12">
        <v>45273</v>
      </c>
      <c r="M1123" s="12" t="s">
        <v>3</v>
      </c>
      <c r="N1123" s="11" t="s">
        <v>616</v>
      </c>
      <c r="O1123" s="13" t="str">
        <f>IF(N1123="","-",IFERROR(VLOOKUP(N1123,'[1]All Route Non-Bailment V76'!$A:$H,6,0),VLOOKUP(N1123,'[1]TTVT AAT PxP Bailment EDC V76'!$A:$H,6,0)))</f>
        <v>11 - 20</v>
      </c>
      <c r="P1123" s="11">
        <v>1</v>
      </c>
      <c r="Q1123" s="11" t="s">
        <v>3</v>
      </c>
      <c r="R1123" s="11" t="s">
        <v>3</v>
      </c>
      <c r="S1123" s="13" t="str">
        <f>IF(N1123="","-",IFERROR(VLOOKUP(N1123,'[1]All Route Non-Bailment V76'!$A:$AF,32,0),VLOOKUP(N1123,'[1]TTVT AAT PxP Bailment EDC V76'!$A:$AC,29,0)))</f>
        <v>6W</v>
      </c>
      <c r="T1123" s="11" t="s">
        <v>48</v>
      </c>
      <c r="U1123" s="11" t="s">
        <v>278</v>
      </c>
      <c r="V1123" s="14" t="s">
        <v>279</v>
      </c>
      <c r="W1123" s="11" t="s">
        <v>280</v>
      </c>
      <c r="X1123" s="15" t="s">
        <v>243</v>
      </c>
      <c r="Y1123" s="15" t="s">
        <v>244</v>
      </c>
      <c r="Z1123" s="16" t="s">
        <v>3</v>
      </c>
      <c r="AA1123" s="16" t="s">
        <v>3</v>
      </c>
      <c r="AB1123" s="16" t="s">
        <v>3</v>
      </c>
      <c r="AC1123" s="16" t="s">
        <v>3</v>
      </c>
      <c r="AD1123" s="15" t="s">
        <v>3</v>
      </c>
      <c r="AE1123" s="15" t="s">
        <v>3</v>
      </c>
      <c r="AF1123" s="16" t="s">
        <v>3</v>
      </c>
      <c r="AG1123" s="16" t="s">
        <v>3</v>
      </c>
      <c r="AH1123" s="16" t="s">
        <v>3</v>
      </c>
      <c r="AI1123" s="16" t="s">
        <v>3</v>
      </c>
      <c r="AJ1123" s="15" t="s">
        <v>3</v>
      </c>
      <c r="AK1123" s="15" t="s">
        <v>3</v>
      </c>
      <c r="AL1123" s="16" t="s">
        <v>3</v>
      </c>
      <c r="AM1123" s="16" t="s">
        <v>3</v>
      </c>
      <c r="AN1123" s="16" t="s">
        <v>3</v>
      </c>
      <c r="AO1123" s="16" t="s">
        <v>3</v>
      </c>
      <c r="AP1123" s="16" t="s">
        <v>189</v>
      </c>
      <c r="AQ1123" s="16" t="s">
        <v>3</v>
      </c>
      <c r="AR1123" s="16" t="s">
        <v>3</v>
      </c>
      <c r="AS1123" s="16" t="s">
        <v>3</v>
      </c>
      <c r="AT1123" s="16" t="s">
        <v>3</v>
      </c>
      <c r="AU1123" s="11" t="s">
        <v>3</v>
      </c>
      <c r="AV1123" s="11" t="s">
        <v>3</v>
      </c>
      <c r="AW1123" s="11" t="s">
        <v>3</v>
      </c>
      <c r="AX1123" s="17" t="str">
        <f>VLOOKUP(G1123,'[1]JDA data'!$D:$E,2,0)</f>
        <v>TGA674</v>
      </c>
      <c r="AY1123" s="17" t="b">
        <f t="shared" si="81"/>
        <v>1</v>
      </c>
      <c r="AZ1123" s="17" t="str">
        <f t="shared" si="82"/>
        <v>SPL</v>
      </c>
    </row>
    <row r="1124" spans="1:52" s="18" customFormat="1" ht="16.5" customHeight="1" x14ac:dyDescent="0.35">
      <c r="A1124" s="8" t="str">
        <f>IF(N1124="","-",IFERROR(VLOOKUP(N1124,'[1]All Route Non-Bailment V76'!$A:$H,5,0),VLOOKUP(N1124,'[1]TTVT AAT PxP Bailment EDC V76'!$A:$H,5,0)))</f>
        <v>Non Bailment</v>
      </c>
      <c r="B1124" s="9" t="str">
        <f t="shared" si="80"/>
        <v>Completed</v>
      </c>
      <c r="C1124" s="10">
        <f t="shared" si="83"/>
        <v>1123</v>
      </c>
      <c r="D1124" s="11" t="s">
        <v>182</v>
      </c>
      <c r="E1124" s="12" t="s">
        <v>44</v>
      </c>
      <c r="F1124" s="11" t="s">
        <v>0</v>
      </c>
      <c r="G1124" s="11">
        <v>4421333</v>
      </c>
      <c r="H1124" s="13" t="str">
        <f>IF(N1124="","-",IFERROR(VLOOKUP(N1124,'[1]All Route Non-Bailment V76'!$A:$H,7,0),VLOOKUP(N1124,'[1]TTVT AAT PxP Bailment EDC V76'!$A:$H,7,0)))</f>
        <v>One way</v>
      </c>
      <c r="I1124" s="11" t="s">
        <v>45</v>
      </c>
      <c r="J1124" s="12">
        <f t="shared" si="84"/>
        <v>45273</v>
      </c>
      <c r="K1124" s="12">
        <v>45273</v>
      </c>
      <c r="L1124" s="12">
        <v>45273</v>
      </c>
      <c r="M1124" s="12" t="s">
        <v>3</v>
      </c>
      <c r="N1124" s="11" t="s">
        <v>616</v>
      </c>
      <c r="O1124" s="13" t="str">
        <f>IF(N1124="","-",IFERROR(VLOOKUP(N1124,'[1]All Route Non-Bailment V76'!$A:$H,6,0),VLOOKUP(N1124,'[1]TTVT AAT PxP Bailment EDC V76'!$A:$H,6,0)))</f>
        <v>11 - 20</v>
      </c>
      <c r="P1124" s="11">
        <v>1</v>
      </c>
      <c r="Q1124" s="11" t="s">
        <v>3</v>
      </c>
      <c r="R1124" s="11" t="s">
        <v>3</v>
      </c>
      <c r="S1124" s="13" t="str">
        <f>IF(N1124="","-",IFERROR(VLOOKUP(N1124,'[1]All Route Non-Bailment V76'!$A:$AF,32,0),VLOOKUP(N1124,'[1]TTVT AAT PxP Bailment EDC V76'!$A:$AC,29,0)))</f>
        <v>6W</v>
      </c>
      <c r="T1124" s="11" t="s">
        <v>48</v>
      </c>
      <c r="U1124" s="11" t="s">
        <v>201</v>
      </c>
      <c r="V1124" s="14" t="s">
        <v>202</v>
      </c>
      <c r="W1124" s="11" t="s">
        <v>203</v>
      </c>
      <c r="X1124" s="15" t="s">
        <v>243</v>
      </c>
      <c r="Y1124" s="15" t="s">
        <v>244</v>
      </c>
      <c r="Z1124" s="16" t="s">
        <v>3</v>
      </c>
      <c r="AA1124" s="16" t="s">
        <v>3</v>
      </c>
      <c r="AB1124" s="16" t="s">
        <v>3</v>
      </c>
      <c r="AC1124" s="16" t="s">
        <v>3</v>
      </c>
      <c r="AD1124" s="15" t="s">
        <v>3</v>
      </c>
      <c r="AE1124" s="15" t="s">
        <v>3</v>
      </c>
      <c r="AF1124" s="16" t="s">
        <v>3</v>
      </c>
      <c r="AG1124" s="16" t="s">
        <v>3</v>
      </c>
      <c r="AH1124" s="16" t="s">
        <v>3</v>
      </c>
      <c r="AI1124" s="16" t="s">
        <v>3</v>
      </c>
      <c r="AJ1124" s="15" t="s">
        <v>3</v>
      </c>
      <c r="AK1124" s="15" t="s">
        <v>3</v>
      </c>
      <c r="AL1124" s="16" t="s">
        <v>3</v>
      </c>
      <c r="AM1124" s="16" t="s">
        <v>3</v>
      </c>
      <c r="AN1124" s="16" t="s">
        <v>3</v>
      </c>
      <c r="AO1124" s="16" t="s">
        <v>3</v>
      </c>
      <c r="AP1124" s="16" t="s">
        <v>189</v>
      </c>
      <c r="AQ1124" s="16" t="s">
        <v>3</v>
      </c>
      <c r="AR1124" s="16" t="s">
        <v>3</v>
      </c>
      <c r="AS1124" s="16" t="s">
        <v>3</v>
      </c>
      <c r="AT1124" s="16" t="s">
        <v>3</v>
      </c>
      <c r="AU1124" s="11" t="s">
        <v>3</v>
      </c>
      <c r="AV1124" s="11" t="s">
        <v>3</v>
      </c>
      <c r="AW1124" s="11" t="s">
        <v>3</v>
      </c>
      <c r="AX1124" s="17" t="str">
        <f>VLOOKUP(G1124,'[1]JDA data'!$D:$E,2,0)</f>
        <v>TGA674</v>
      </c>
      <c r="AY1124" s="17" t="b">
        <f t="shared" si="81"/>
        <v>1</v>
      </c>
      <c r="AZ1124" s="17" t="str">
        <f t="shared" si="82"/>
        <v>PPGT</v>
      </c>
    </row>
    <row r="1125" spans="1:52" s="18" customFormat="1" ht="16.5" customHeight="1" x14ac:dyDescent="0.35">
      <c r="A1125" s="8" t="str">
        <f>IF(N1125="","-",IFERROR(VLOOKUP(N1125,'[1]All Route Non-Bailment V76'!$A:$H,5,0),VLOOKUP(N1125,'[1]TTVT AAT PxP Bailment EDC V76'!$A:$H,5,0)))</f>
        <v>Non Bailment</v>
      </c>
      <c r="B1125" s="9" t="str">
        <f t="shared" si="80"/>
        <v>Completed</v>
      </c>
      <c r="C1125" s="10">
        <f t="shared" si="83"/>
        <v>1124</v>
      </c>
      <c r="D1125" s="11" t="s">
        <v>182</v>
      </c>
      <c r="E1125" s="12" t="s">
        <v>44</v>
      </c>
      <c r="F1125" s="11" t="s">
        <v>0</v>
      </c>
      <c r="G1125" s="11">
        <v>4421334</v>
      </c>
      <c r="H1125" s="13" t="str">
        <f>IF(N1125="","-",IFERROR(VLOOKUP(N1125,'[1]All Route Non-Bailment V76'!$A:$H,7,0),VLOOKUP(N1125,'[1]TTVT AAT PxP Bailment EDC V76'!$A:$H,7,0)))</f>
        <v>One way</v>
      </c>
      <c r="I1125" s="11" t="s">
        <v>45</v>
      </c>
      <c r="J1125" s="12">
        <f t="shared" si="84"/>
        <v>45273</v>
      </c>
      <c r="K1125" s="12">
        <v>45273</v>
      </c>
      <c r="L1125" s="12">
        <v>45273</v>
      </c>
      <c r="M1125" s="12" t="s">
        <v>3</v>
      </c>
      <c r="N1125" s="11" t="s">
        <v>617</v>
      </c>
      <c r="O1125" s="13" t="str">
        <f>IF(N1125="","-",IFERROR(VLOOKUP(N1125,'[1]All Route Non-Bailment V76'!$A:$H,6,0),VLOOKUP(N1125,'[1]TTVT AAT PxP Bailment EDC V76'!$A:$H,6,0)))</f>
        <v>6 - 10</v>
      </c>
      <c r="P1125" s="11">
        <v>1</v>
      </c>
      <c r="Q1125" s="11" t="s">
        <v>3</v>
      </c>
      <c r="R1125" s="11" t="s">
        <v>3</v>
      </c>
      <c r="S1125" s="13" t="str">
        <f>IF(N1125="","-",IFERROR(VLOOKUP(N1125,'[1]All Route Non-Bailment V76'!$A:$AF,32,0),VLOOKUP(N1125,'[1]TTVT AAT PxP Bailment EDC V76'!$A:$AC,29,0)))</f>
        <v>6W</v>
      </c>
      <c r="T1125" s="11" t="s">
        <v>48</v>
      </c>
      <c r="U1125" s="11" t="s">
        <v>260</v>
      </c>
      <c r="V1125" s="14" t="s">
        <v>261</v>
      </c>
      <c r="W1125" s="11" t="s">
        <v>262</v>
      </c>
      <c r="X1125" s="15" t="s">
        <v>311</v>
      </c>
      <c r="Y1125" s="15" t="s">
        <v>312</v>
      </c>
      <c r="Z1125" s="16" t="s">
        <v>3</v>
      </c>
      <c r="AA1125" s="16" t="s">
        <v>3</v>
      </c>
      <c r="AB1125" s="16" t="s">
        <v>3</v>
      </c>
      <c r="AC1125" s="16" t="s">
        <v>3</v>
      </c>
      <c r="AD1125" s="15" t="s">
        <v>3</v>
      </c>
      <c r="AE1125" s="15" t="s">
        <v>3</v>
      </c>
      <c r="AF1125" s="16" t="s">
        <v>3</v>
      </c>
      <c r="AG1125" s="16" t="s">
        <v>3</v>
      </c>
      <c r="AH1125" s="16" t="s">
        <v>3</v>
      </c>
      <c r="AI1125" s="16" t="s">
        <v>3</v>
      </c>
      <c r="AJ1125" s="15" t="s">
        <v>3</v>
      </c>
      <c r="AK1125" s="15" t="s">
        <v>3</v>
      </c>
      <c r="AL1125" s="16" t="s">
        <v>3</v>
      </c>
      <c r="AM1125" s="16" t="s">
        <v>3</v>
      </c>
      <c r="AN1125" s="16" t="s">
        <v>3</v>
      </c>
      <c r="AO1125" s="16" t="s">
        <v>3</v>
      </c>
      <c r="AP1125" s="16" t="s">
        <v>189</v>
      </c>
      <c r="AQ1125" s="16" t="s">
        <v>3</v>
      </c>
      <c r="AR1125" s="16" t="s">
        <v>3</v>
      </c>
      <c r="AS1125" s="16" t="s">
        <v>3</v>
      </c>
      <c r="AT1125" s="16" t="s">
        <v>3</v>
      </c>
      <c r="AU1125" s="11" t="s">
        <v>3</v>
      </c>
      <c r="AV1125" s="11" t="s">
        <v>3</v>
      </c>
      <c r="AW1125" s="11" t="s">
        <v>3</v>
      </c>
      <c r="AX1125" s="17" t="str">
        <f>VLOOKUP(G1125,'[1]JDA data'!$D:$E,2,0)</f>
        <v>TGA081</v>
      </c>
      <c r="AY1125" s="17" t="b">
        <f t="shared" si="81"/>
        <v>1</v>
      </c>
      <c r="AZ1125" s="17" t="str">
        <f t="shared" si="82"/>
        <v>PPGT</v>
      </c>
    </row>
    <row r="1126" spans="1:52" s="18" customFormat="1" ht="16.5" customHeight="1" x14ac:dyDescent="0.35">
      <c r="A1126" s="8" t="str">
        <f>IF(N1126="","-",IFERROR(VLOOKUP(N1126,'[1]All Route Non-Bailment V76'!$A:$H,5,0),VLOOKUP(N1126,'[1]TTVT AAT PxP Bailment EDC V76'!$A:$H,5,0)))</f>
        <v>Non Bailment</v>
      </c>
      <c r="B1126" s="9" t="str">
        <f t="shared" si="80"/>
        <v>Completed</v>
      </c>
      <c r="C1126" s="10">
        <f t="shared" si="83"/>
        <v>1125</v>
      </c>
      <c r="D1126" s="11" t="s">
        <v>190</v>
      </c>
      <c r="E1126" s="12" t="s">
        <v>44</v>
      </c>
      <c r="F1126" s="11" t="s">
        <v>0</v>
      </c>
      <c r="G1126" s="11">
        <v>4421335</v>
      </c>
      <c r="H1126" s="13" t="str">
        <f>IF(N1126="","-",IFERROR(VLOOKUP(N1126,'[1]All Route Non-Bailment V76'!$A:$H,7,0),VLOOKUP(N1126,'[1]TTVT AAT PxP Bailment EDC V76'!$A:$H,7,0)))</f>
        <v>One way</v>
      </c>
      <c r="I1126" s="11" t="s">
        <v>45</v>
      </c>
      <c r="J1126" s="12">
        <f t="shared" si="84"/>
        <v>45273</v>
      </c>
      <c r="K1126" s="12">
        <v>45273</v>
      </c>
      <c r="L1126" s="12">
        <v>45273</v>
      </c>
      <c r="M1126" s="12" t="s">
        <v>3</v>
      </c>
      <c r="N1126" s="11" t="s">
        <v>617</v>
      </c>
      <c r="O1126" s="13" t="str">
        <f>IF(N1126="","-",IFERROR(VLOOKUP(N1126,'[1]All Route Non-Bailment V76'!$A:$H,6,0),VLOOKUP(N1126,'[1]TTVT AAT PxP Bailment EDC V76'!$A:$H,6,0)))</f>
        <v>6 - 10</v>
      </c>
      <c r="P1126" s="11">
        <v>1</v>
      </c>
      <c r="Q1126" s="11" t="s">
        <v>3</v>
      </c>
      <c r="R1126" s="11" t="s">
        <v>3</v>
      </c>
      <c r="S1126" s="13" t="str">
        <f>IF(N1126="","-",IFERROR(VLOOKUP(N1126,'[1]All Route Non-Bailment V76'!$A:$AF,32,0),VLOOKUP(N1126,'[1]TTVT AAT PxP Bailment EDC V76'!$A:$AC,29,0)))</f>
        <v>6W</v>
      </c>
      <c r="T1126" s="11" t="s">
        <v>48</v>
      </c>
      <c r="U1126" s="11" t="s">
        <v>542</v>
      </c>
      <c r="V1126" s="14" t="s">
        <v>543</v>
      </c>
      <c r="W1126" s="11" t="s">
        <v>544</v>
      </c>
      <c r="X1126" s="15" t="s">
        <v>311</v>
      </c>
      <c r="Y1126" s="15" t="s">
        <v>312</v>
      </c>
      <c r="Z1126" s="16" t="s">
        <v>3</v>
      </c>
      <c r="AA1126" s="16" t="s">
        <v>3</v>
      </c>
      <c r="AB1126" s="16" t="s">
        <v>3</v>
      </c>
      <c r="AC1126" s="16" t="s">
        <v>3</v>
      </c>
      <c r="AD1126" s="15" t="s">
        <v>3</v>
      </c>
      <c r="AE1126" s="15" t="s">
        <v>3</v>
      </c>
      <c r="AF1126" s="16" t="s">
        <v>3</v>
      </c>
      <c r="AG1126" s="16" t="s">
        <v>3</v>
      </c>
      <c r="AH1126" s="16" t="s">
        <v>3</v>
      </c>
      <c r="AI1126" s="16" t="s">
        <v>3</v>
      </c>
      <c r="AJ1126" s="15" t="s">
        <v>3</v>
      </c>
      <c r="AK1126" s="15" t="s">
        <v>3</v>
      </c>
      <c r="AL1126" s="16" t="s">
        <v>3</v>
      </c>
      <c r="AM1126" s="16" t="s">
        <v>3</v>
      </c>
      <c r="AN1126" s="16" t="s">
        <v>3</v>
      </c>
      <c r="AO1126" s="16" t="s">
        <v>3</v>
      </c>
      <c r="AP1126" s="16" t="s">
        <v>189</v>
      </c>
      <c r="AQ1126" s="16" t="s">
        <v>3</v>
      </c>
      <c r="AR1126" s="16" t="s">
        <v>3</v>
      </c>
      <c r="AS1126" s="16" t="s">
        <v>3</v>
      </c>
      <c r="AT1126" s="16" t="s">
        <v>3</v>
      </c>
      <c r="AU1126" s="11" t="s">
        <v>3</v>
      </c>
      <c r="AV1126" s="11" t="s">
        <v>3</v>
      </c>
      <c r="AW1126" s="11" t="s">
        <v>3</v>
      </c>
      <c r="AX1126" s="17" t="str">
        <f>VLOOKUP(G1126,'[1]JDA data'!$D:$E,2,0)</f>
        <v>TGA081</v>
      </c>
      <c r="AY1126" s="17" t="b">
        <f t="shared" si="81"/>
        <v>1</v>
      </c>
      <c r="AZ1126" s="17" t="str">
        <f t="shared" si="82"/>
        <v>SPL</v>
      </c>
    </row>
    <row r="1127" spans="1:52" s="18" customFormat="1" ht="16.5" customHeight="1" x14ac:dyDescent="0.35">
      <c r="A1127" s="8" t="str">
        <f>IF(N1127="","-",IFERROR(VLOOKUP(N1127,'[1]All Route Non-Bailment V76'!$A:$H,5,0),VLOOKUP(N1127,'[1]TTVT AAT PxP Bailment EDC V76'!$A:$H,5,0)))</f>
        <v>Non Bailment</v>
      </c>
      <c r="B1127" s="9" t="str">
        <f t="shared" si="80"/>
        <v>Completed</v>
      </c>
      <c r="C1127" s="10">
        <f t="shared" si="83"/>
        <v>1126</v>
      </c>
      <c r="D1127" s="11" t="s">
        <v>194</v>
      </c>
      <c r="E1127" s="12" t="s">
        <v>44</v>
      </c>
      <c r="F1127" s="11" t="s">
        <v>0</v>
      </c>
      <c r="G1127" s="11">
        <v>4421336</v>
      </c>
      <c r="H1127" s="13" t="str">
        <f>IF(N1127="","-",IFERROR(VLOOKUP(N1127,'[1]All Route Non-Bailment V76'!$A:$H,7,0),VLOOKUP(N1127,'[1]TTVT AAT PxP Bailment EDC V76'!$A:$H,7,0)))</f>
        <v>One way</v>
      </c>
      <c r="I1127" s="11" t="s">
        <v>45</v>
      </c>
      <c r="J1127" s="12">
        <f t="shared" si="84"/>
        <v>45273</v>
      </c>
      <c r="K1127" s="12">
        <v>45273</v>
      </c>
      <c r="L1127" s="12">
        <v>45273</v>
      </c>
      <c r="M1127" s="12" t="s">
        <v>3</v>
      </c>
      <c r="N1127" s="11" t="s">
        <v>617</v>
      </c>
      <c r="O1127" s="13" t="str">
        <f>IF(N1127="","-",IFERROR(VLOOKUP(N1127,'[1]All Route Non-Bailment V76'!$A:$H,6,0),VLOOKUP(N1127,'[1]TTVT AAT PxP Bailment EDC V76'!$A:$H,6,0)))</f>
        <v>6 - 10</v>
      </c>
      <c r="P1127" s="11">
        <v>1</v>
      </c>
      <c r="Q1127" s="11" t="s">
        <v>3</v>
      </c>
      <c r="R1127" s="11" t="s">
        <v>3</v>
      </c>
      <c r="S1127" s="13" t="str">
        <f>IF(N1127="","-",IFERROR(VLOOKUP(N1127,'[1]All Route Non-Bailment V76'!$A:$AF,32,0),VLOOKUP(N1127,'[1]TTVT AAT PxP Bailment EDC V76'!$A:$AC,29,0)))</f>
        <v>6W</v>
      </c>
      <c r="T1127" s="11" t="s">
        <v>48</v>
      </c>
      <c r="U1127" s="11" t="s">
        <v>220</v>
      </c>
      <c r="V1127" s="14" t="s">
        <v>221</v>
      </c>
      <c r="W1127" s="11" t="s">
        <v>222</v>
      </c>
      <c r="X1127" s="15" t="s">
        <v>311</v>
      </c>
      <c r="Y1127" s="15" t="s">
        <v>312</v>
      </c>
      <c r="Z1127" s="16" t="s">
        <v>3</v>
      </c>
      <c r="AA1127" s="16" t="s">
        <v>3</v>
      </c>
      <c r="AB1127" s="16" t="s">
        <v>3</v>
      </c>
      <c r="AC1127" s="16" t="s">
        <v>3</v>
      </c>
      <c r="AD1127" s="15" t="s">
        <v>3</v>
      </c>
      <c r="AE1127" s="15" t="s">
        <v>3</v>
      </c>
      <c r="AF1127" s="16" t="s">
        <v>3</v>
      </c>
      <c r="AG1127" s="16" t="s">
        <v>3</v>
      </c>
      <c r="AH1127" s="16" t="s">
        <v>3</v>
      </c>
      <c r="AI1127" s="16" t="s">
        <v>3</v>
      </c>
      <c r="AJ1127" s="15" t="s">
        <v>3</v>
      </c>
      <c r="AK1127" s="15" t="s">
        <v>3</v>
      </c>
      <c r="AL1127" s="16" t="s">
        <v>3</v>
      </c>
      <c r="AM1127" s="16" t="s">
        <v>3</v>
      </c>
      <c r="AN1127" s="16" t="s">
        <v>3</v>
      </c>
      <c r="AO1127" s="16" t="s">
        <v>3</v>
      </c>
      <c r="AP1127" s="16" t="s">
        <v>189</v>
      </c>
      <c r="AQ1127" s="16" t="s">
        <v>3</v>
      </c>
      <c r="AR1127" s="16" t="s">
        <v>3</v>
      </c>
      <c r="AS1127" s="16" t="s">
        <v>3</v>
      </c>
      <c r="AT1127" s="16" t="s">
        <v>3</v>
      </c>
      <c r="AU1127" s="11" t="s">
        <v>3</v>
      </c>
      <c r="AV1127" s="11" t="s">
        <v>3</v>
      </c>
      <c r="AW1127" s="11" t="s">
        <v>3</v>
      </c>
      <c r="AX1127" s="17" t="str">
        <f>VLOOKUP(G1127,'[1]JDA data'!$D:$E,2,0)</f>
        <v>TGA081</v>
      </c>
      <c r="AY1127" s="17" t="b">
        <f t="shared" si="81"/>
        <v>1</v>
      </c>
      <c r="AZ1127" s="17" t="str">
        <f t="shared" si="82"/>
        <v>SBA</v>
      </c>
    </row>
    <row r="1128" spans="1:52" s="18" customFormat="1" ht="16.5" customHeight="1" x14ac:dyDescent="0.35">
      <c r="A1128" s="8" t="str">
        <f>IF(N1128="","-",IFERROR(VLOOKUP(N1128,'[1]All Route Non-Bailment V76'!$A:$H,5,0),VLOOKUP(N1128,'[1]TTVT AAT PxP Bailment EDC V76'!$A:$H,5,0)))</f>
        <v>Non Bailment</v>
      </c>
      <c r="B1128" s="9" t="str">
        <f t="shared" si="80"/>
        <v>Completed</v>
      </c>
      <c r="C1128" s="10">
        <f t="shared" si="83"/>
        <v>1127</v>
      </c>
      <c r="D1128" s="11" t="s">
        <v>194</v>
      </c>
      <c r="E1128" s="12" t="s">
        <v>44</v>
      </c>
      <c r="F1128" s="11" t="s">
        <v>0</v>
      </c>
      <c r="G1128" s="11">
        <v>4421337</v>
      </c>
      <c r="H1128" s="13" t="str">
        <f>IF(N1128="","-",IFERROR(VLOOKUP(N1128,'[1]All Route Non-Bailment V76'!$A:$H,7,0),VLOOKUP(N1128,'[1]TTVT AAT PxP Bailment EDC V76'!$A:$H,7,0)))</f>
        <v>One way</v>
      </c>
      <c r="I1128" s="11" t="s">
        <v>45</v>
      </c>
      <c r="J1128" s="12">
        <f t="shared" si="84"/>
        <v>45273</v>
      </c>
      <c r="K1128" s="12">
        <v>45273</v>
      </c>
      <c r="L1128" s="12">
        <v>45273</v>
      </c>
      <c r="M1128" s="12" t="s">
        <v>3</v>
      </c>
      <c r="N1128" s="11" t="s">
        <v>617</v>
      </c>
      <c r="O1128" s="13" t="str">
        <f>IF(N1128="","-",IFERROR(VLOOKUP(N1128,'[1]All Route Non-Bailment V76'!$A:$H,6,0),VLOOKUP(N1128,'[1]TTVT AAT PxP Bailment EDC V76'!$A:$H,6,0)))</f>
        <v>6 - 10</v>
      </c>
      <c r="P1128" s="11">
        <v>1</v>
      </c>
      <c r="Q1128" s="11" t="s">
        <v>3</v>
      </c>
      <c r="R1128" s="11" t="s">
        <v>3</v>
      </c>
      <c r="S1128" s="13" t="str">
        <f>IF(N1128="","-",IFERROR(VLOOKUP(N1128,'[1]All Route Non-Bailment V76'!$A:$AF,32,0),VLOOKUP(N1128,'[1]TTVT AAT PxP Bailment EDC V76'!$A:$AC,29,0)))</f>
        <v>6W</v>
      </c>
      <c r="T1128" s="11" t="s">
        <v>48</v>
      </c>
      <c r="U1128" s="11" t="s">
        <v>281</v>
      </c>
      <c r="V1128" s="14" t="s">
        <v>282</v>
      </c>
      <c r="W1128" s="11" t="s">
        <v>283</v>
      </c>
      <c r="X1128" s="15" t="s">
        <v>311</v>
      </c>
      <c r="Y1128" s="15" t="s">
        <v>312</v>
      </c>
      <c r="Z1128" s="16" t="s">
        <v>3</v>
      </c>
      <c r="AA1128" s="16" t="s">
        <v>3</v>
      </c>
      <c r="AB1128" s="16" t="s">
        <v>3</v>
      </c>
      <c r="AC1128" s="16" t="s">
        <v>3</v>
      </c>
      <c r="AD1128" s="15" t="s">
        <v>3</v>
      </c>
      <c r="AE1128" s="15" t="s">
        <v>3</v>
      </c>
      <c r="AF1128" s="16" t="s">
        <v>3</v>
      </c>
      <c r="AG1128" s="16" t="s">
        <v>3</v>
      </c>
      <c r="AH1128" s="16" t="s">
        <v>3</v>
      </c>
      <c r="AI1128" s="16" t="s">
        <v>3</v>
      </c>
      <c r="AJ1128" s="15" t="s">
        <v>3</v>
      </c>
      <c r="AK1128" s="15" t="s">
        <v>3</v>
      </c>
      <c r="AL1128" s="16" t="s">
        <v>3</v>
      </c>
      <c r="AM1128" s="16" t="s">
        <v>3</v>
      </c>
      <c r="AN1128" s="16" t="s">
        <v>3</v>
      </c>
      <c r="AO1128" s="16" t="s">
        <v>3</v>
      </c>
      <c r="AP1128" s="16" t="s">
        <v>189</v>
      </c>
      <c r="AQ1128" s="16" t="s">
        <v>3</v>
      </c>
      <c r="AR1128" s="16" t="s">
        <v>3</v>
      </c>
      <c r="AS1128" s="16" t="s">
        <v>3</v>
      </c>
      <c r="AT1128" s="16" t="s">
        <v>3</v>
      </c>
      <c r="AU1128" s="11" t="s">
        <v>3</v>
      </c>
      <c r="AV1128" s="11" t="s">
        <v>3</v>
      </c>
      <c r="AW1128" s="11" t="s">
        <v>3</v>
      </c>
      <c r="AX1128" s="17" t="str">
        <f>VLOOKUP(G1128,'[1]JDA data'!$D:$E,2,0)</f>
        <v>TGA081</v>
      </c>
      <c r="AY1128" s="17" t="b">
        <f t="shared" si="81"/>
        <v>1</v>
      </c>
      <c r="AZ1128" s="17" t="str">
        <f t="shared" si="82"/>
        <v>SBA</v>
      </c>
    </row>
    <row r="1129" spans="1:52" s="18" customFormat="1" ht="16.5" customHeight="1" x14ac:dyDescent="0.35">
      <c r="A1129" s="8" t="str">
        <f>IF(N1129="","-",IFERROR(VLOOKUP(N1129,'[1]All Route Non-Bailment V76'!$A:$H,5,0),VLOOKUP(N1129,'[1]TTVT AAT PxP Bailment EDC V76'!$A:$H,5,0)))</f>
        <v>Non Bailment</v>
      </c>
      <c r="B1129" s="9" t="str">
        <f t="shared" si="80"/>
        <v>Completed</v>
      </c>
      <c r="C1129" s="10">
        <f t="shared" si="83"/>
        <v>1128</v>
      </c>
      <c r="D1129" s="11" t="s">
        <v>182</v>
      </c>
      <c r="E1129" s="12" t="s">
        <v>44</v>
      </c>
      <c r="F1129" s="11" t="s">
        <v>0</v>
      </c>
      <c r="G1129" s="11">
        <v>4421338</v>
      </c>
      <c r="H1129" s="13" t="str">
        <f>IF(N1129="","-",IFERROR(VLOOKUP(N1129,'[1]All Route Non-Bailment V76'!$A:$H,7,0),VLOOKUP(N1129,'[1]TTVT AAT PxP Bailment EDC V76'!$A:$H,7,0)))</f>
        <v>One way</v>
      </c>
      <c r="I1129" s="11" t="s">
        <v>45</v>
      </c>
      <c r="J1129" s="12">
        <f t="shared" si="84"/>
        <v>45273</v>
      </c>
      <c r="K1129" s="12">
        <v>45273</v>
      </c>
      <c r="L1129" s="12">
        <v>45273</v>
      </c>
      <c r="M1129" s="12" t="s">
        <v>3</v>
      </c>
      <c r="N1129" s="11" t="s">
        <v>617</v>
      </c>
      <c r="O1129" s="13" t="str">
        <f>IF(N1129="","-",IFERROR(VLOOKUP(N1129,'[1]All Route Non-Bailment V76'!$A:$H,6,0),VLOOKUP(N1129,'[1]TTVT AAT PxP Bailment EDC V76'!$A:$H,6,0)))</f>
        <v>6 - 10</v>
      </c>
      <c r="P1129" s="11">
        <v>1</v>
      </c>
      <c r="Q1129" s="11" t="s">
        <v>3</v>
      </c>
      <c r="R1129" s="11" t="s">
        <v>3</v>
      </c>
      <c r="S1129" s="13" t="str">
        <f>IF(N1129="","-",IFERROR(VLOOKUP(N1129,'[1]All Route Non-Bailment V76'!$A:$AF,32,0),VLOOKUP(N1129,'[1]TTVT AAT PxP Bailment EDC V76'!$A:$AC,29,0)))</f>
        <v>6W</v>
      </c>
      <c r="T1129" s="11" t="s">
        <v>48</v>
      </c>
      <c r="U1129" s="11" t="s">
        <v>447</v>
      </c>
      <c r="V1129" s="14" t="s">
        <v>377</v>
      </c>
      <c r="W1129" s="11" t="s">
        <v>378</v>
      </c>
      <c r="X1129" s="15" t="s">
        <v>311</v>
      </c>
      <c r="Y1129" s="15" t="s">
        <v>312</v>
      </c>
      <c r="Z1129" s="16" t="s">
        <v>3</v>
      </c>
      <c r="AA1129" s="16" t="s">
        <v>3</v>
      </c>
      <c r="AB1129" s="16" t="s">
        <v>3</v>
      </c>
      <c r="AC1129" s="16" t="s">
        <v>3</v>
      </c>
      <c r="AD1129" s="15" t="s">
        <v>3</v>
      </c>
      <c r="AE1129" s="15" t="s">
        <v>3</v>
      </c>
      <c r="AF1129" s="16" t="s">
        <v>3</v>
      </c>
      <c r="AG1129" s="16" t="s">
        <v>3</v>
      </c>
      <c r="AH1129" s="16" t="s">
        <v>3</v>
      </c>
      <c r="AI1129" s="16" t="s">
        <v>3</v>
      </c>
      <c r="AJ1129" s="15" t="s">
        <v>3</v>
      </c>
      <c r="AK1129" s="15" t="s">
        <v>3</v>
      </c>
      <c r="AL1129" s="16" t="s">
        <v>3</v>
      </c>
      <c r="AM1129" s="16" t="s">
        <v>3</v>
      </c>
      <c r="AN1129" s="16" t="s">
        <v>3</v>
      </c>
      <c r="AO1129" s="16" t="s">
        <v>3</v>
      </c>
      <c r="AP1129" s="16" t="s">
        <v>189</v>
      </c>
      <c r="AQ1129" s="16" t="s">
        <v>3</v>
      </c>
      <c r="AR1129" s="16" t="s">
        <v>3</v>
      </c>
      <c r="AS1129" s="16" t="s">
        <v>3</v>
      </c>
      <c r="AT1129" s="16" t="s">
        <v>3</v>
      </c>
      <c r="AU1129" s="11" t="s">
        <v>3</v>
      </c>
      <c r="AV1129" s="11" t="s">
        <v>3</v>
      </c>
      <c r="AW1129" s="11" t="s">
        <v>3</v>
      </c>
      <c r="AX1129" s="17" t="str">
        <f>VLOOKUP(G1129,'[1]JDA data'!$D:$E,2,0)</f>
        <v>TGA081</v>
      </c>
      <c r="AY1129" s="17" t="b">
        <f t="shared" si="81"/>
        <v>1</v>
      </c>
      <c r="AZ1129" s="17" t="str">
        <f t="shared" si="82"/>
        <v>PPGT</v>
      </c>
    </row>
    <row r="1130" spans="1:52" s="18" customFormat="1" ht="16.5" customHeight="1" x14ac:dyDescent="0.35">
      <c r="A1130" s="8" t="str">
        <f>IF(N1130="","-",IFERROR(VLOOKUP(N1130,'[1]All Route Non-Bailment V76'!$A:$H,5,0),VLOOKUP(N1130,'[1]TTVT AAT PxP Bailment EDC V76'!$A:$H,5,0)))</f>
        <v>Non Bailment</v>
      </c>
      <c r="B1130" s="9" t="str">
        <f t="shared" si="80"/>
        <v>Completed</v>
      </c>
      <c r="C1130" s="10">
        <f t="shared" si="83"/>
        <v>1129</v>
      </c>
      <c r="D1130" s="11" t="s">
        <v>190</v>
      </c>
      <c r="E1130" s="12" t="s">
        <v>44</v>
      </c>
      <c r="F1130" s="11" t="s">
        <v>0</v>
      </c>
      <c r="G1130" s="11">
        <v>4421339</v>
      </c>
      <c r="H1130" s="13" t="str">
        <f>IF(N1130="","-",IFERROR(VLOOKUP(N1130,'[1]All Route Non-Bailment V76'!$A:$H,7,0),VLOOKUP(N1130,'[1]TTVT AAT PxP Bailment EDC V76'!$A:$H,7,0)))</f>
        <v>One way</v>
      </c>
      <c r="I1130" s="11" t="s">
        <v>45</v>
      </c>
      <c r="J1130" s="12">
        <f t="shared" si="84"/>
        <v>45273</v>
      </c>
      <c r="K1130" s="12">
        <v>45273</v>
      </c>
      <c r="L1130" s="12">
        <v>45273</v>
      </c>
      <c r="M1130" s="12" t="s">
        <v>3</v>
      </c>
      <c r="N1130" s="11" t="s">
        <v>617</v>
      </c>
      <c r="O1130" s="13" t="str">
        <f>IF(N1130="","-",IFERROR(VLOOKUP(N1130,'[1]All Route Non-Bailment V76'!$A:$H,6,0),VLOOKUP(N1130,'[1]TTVT AAT PxP Bailment EDC V76'!$A:$H,6,0)))</f>
        <v>6 - 10</v>
      </c>
      <c r="P1130" s="11">
        <v>1</v>
      </c>
      <c r="Q1130" s="11" t="s">
        <v>3</v>
      </c>
      <c r="R1130" s="11" t="s">
        <v>3</v>
      </c>
      <c r="S1130" s="13" t="str">
        <f>IF(N1130="","-",IFERROR(VLOOKUP(N1130,'[1]All Route Non-Bailment V76'!$A:$AF,32,0),VLOOKUP(N1130,'[1]TTVT AAT PxP Bailment EDC V76'!$A:$AC,29,0)))</f>
        <v>6W</v>
      </c>
      <c r="T1130" s="11" t="s">
        <v>48</v>
      </c>
      <c r="U1130" s="11" t="s">
        <v>210</v>
      </c>
      <c r="V1130" s="14" t="s">
        <v>211</v>
      </c>
      <c r="W1130" s="11" t="s">
        <v>212</v>
      </c>
      <c r="X1130" s="15" t="s">
        <v>311</v>
      </c>
      <c r="Y1130" s="15" t="s">
        <v>312</v>
      </c>
      <c r="Z1130" s="16" t="s">
        <v>3</v>
      </c>
      <c r="AA1130" s="16" t="s">
        <v>3</v>
      </c>
      <c r="AB1130" s="16" t="s">
        <v>3</v>
      </c>
      <c r="AC1130" s="16" t="s">
        <v>3</v>
      </c>
      <c r="AD1130" s="15" t="s">
        <v>3</v>
      </c>
      <c r="AE1130" s="15" t="s">
        <v>3</v>
      </c>
      <c r="AF1130" s="16" t="s">
        <v>3</v>
      </c>
      <c r="AG1130" s="16" t="s">
        <v>3</v>
      </c>
      <c r="AH1130" s="16" t="s">
        <v>3</v>
      </c>
      <c r="AI1130" s="16" t="s">
        <v>3</v>
      </c>
      <c r="AJ1130" s="15" t="s">
        <v>3</v>
      </c>
      <c r="AK1130" s="15" t="s">
        <v>3</v>
      </c>
      <c r="AL1130" s="16" t="s">
        <v>3</v>
      </c>
      <c r="AM1130" s="16" t="s">
        <v>3</v>
      </c>
      <c r="AN1130" s="16" t="s">
        <v>3</v>
      </c>
      <c r="AO1130" s="16" t="s">
        <v>3</v>
      </c>
      <c r="AP1130" s="16" t="s">
        <v>189</v>
      </c>
      <c r="AQ1130" s="16" t="s">
        <v>3</v>
      </c>
      <c r="AR1130" s="16" t="s">
        <v>3</v>
      </c>
      <c r="AS1130" s="16" t="s">
        <v>3</v>
      </c>
      <c r="AT1130" s="16" t="s">
        <v>3</v>
      </c>
      <c r="AU1130" s="11" t="s">
        <v>3</v>
      </c>
      <c r="AV1130" s="11" t="s">
        <v>3</v>
      </c>
      <c r="AW1130" s="11" t="s">
        <v>3</v>
      </c>
      <c r="AX1130" s="17" t="str">
        <f>VLOOKUP(G1130,'[1]JDA data'!$D:$E,2,0)</f>
        <v>TGA081</v>
      </c>
      <c r="AY1130" s="17" t="b">
        <f t="shared" si="81"/>
        <v>1</v>
      </c>
      <c r="AZ1130" s="17" t="str">
        <f t="shared" si="82"/>
        <v>SPL</v>
      </c>
    </row>
    <row r="1131" spans="1:52" s="18" customFormat="1" ht="16.5" customHeight="1" x14ac:dyDescent="0.35">
      <c r="A1131" s="8" t="str">
        <f>IF(N1131="","-",IFERROR(VLOOKUP(N1131,'[1]All Route Non-Bailment V76'!$A:$H,5,0),VLOOKUP(N1131,'[1]TTVT AAT PxP Bailment EDC V76'!$A:$H,5,0)))</f>
        <v>Non Bailment</v>
      </c>
      <c r="B1131" s="9" t="str">
        <f t="shared" si="80"/>
        <v>Completed</v>
      </c>
      <c r="C1131" s="10">
        <f t="shared" si="83"/>
        <v>1130</v>
      </c>
      <c r="D1131" s="11" t="s">
        <v>194</v>
      </c>
      <c r="E1131" s="12" t="s">
        <v>44</v>
      </c>
      <c r="F1131" s="11" t="s">
        <v>0</v>
      </c>
      <c r="G1131" s="11">
        <v>4421340</v>
      </c>
      <c r="H1131" s="13" t="str">
        <f>IF(N1131="","-",IFERROR(VLOOKUP(N1131,'[1]All Route Non-Bailment V76'!$A:$H,7,0),VLOOKUP(N1131,'[1]TTVT AAT PxP Bailment EDC V76'!$A:$H,7,0)))</f>
        <v>One way</v>
      </c>
      <c r="I1131" s="11" t="s">
        <v>45</v>
      </c>
      <c r="J1131" s="12">
        <f t="shared" si="84"/>
        <v>45273</v>
      </c>
      <c r="K1131" s="12">
        <v>45273</v>
      </c>
      <c r="L1131" s="12">
        <v>45273</v>
      </c>
      <c r="M1131" s="12" t="s">
        <v>3</v>
      </c>
      <c r="N1131" s="11" t="s">
        <v>617</v>
      </c>
      <c r="O1131" s="13" t="str">
        <f>IF(N1131="","-",IFERROR(VLOOKUP(N1131,'[1]All Route Non-Bailment V76'!$A:$H,6,0),VLOOKUP(N1131,'[1]TTVT AAT PxP Bailment EDC V76'!$A:$H,6,0)))</f>
        <v>6 - 10</v>
      </c>
      <c r="P1131" s="11">
        <v>1</v>
      </c>
      <c r="Q1131" s="11" t="s">
        <v>3</v>
      </c>
      <c r="R1131" s="11" t="s">
        <v>3</v>
      </c>
      <c r="S1131" s="13" t="str">
        <f>IF(N1131="","-",IFERROR(VLOOKUP(N1131,'[1]All Route Non-Bailment V76'!$A:$AF,32,0),VLOOKUP(N1131,'[1]TTVT AAT PxP Bailment EDC V76'!$A:$AC,29,0)))</f>
        <v>6W</v>
      </c>
      <c r="T1131" s="11" t="s">
        <v>48</v>
      </c>
      <c r="U1131" s="11" t="s">
        <v>281</v>
      </c>
      <c r="V1131" s="14" t="s">
        <v>282</v>
      </c>
      <c r="W1131" s="11" t="s">
        <v>283</v>
      </c>
      <c r="X1131" s="15" t="s">
        <v>311</v>
      </c>
      <c r="Y1131" s="15" t="s">
        <v>312</v>
      </c>
      <c r="Z1131" s="16" t="s">
        <v>3</v>
      </c>
      <c r="AA1131" s="16" t="s">
        <v>3</v>
      </c>
      <c r="AB1131" s="16" t="s">
        <v>3</v>
      </c>
      <c r="AC1131" s="16" t="s">
        <v>3</v>
      </c>
      <c r="AD1131" s="15" t="s">
        <v>3</v>
      </c>
      <c r="AE1131" s="15" t="s">
        <v>3</v>
      </c>
      <c r="AF1131" s="16" t="s">
        <v>3</v>
      </c>
      <c r="AG1131" s="16" t="s">
        <v>3</v>
      </c>
      <c r="AH1131" s="16" t="s">
        <v>3</v>
      </c>
      <c r="AI1131" s="16" t="s">
        <v>3</v>
      </c>
      <c r="AJ1131" s="15" t="s">
        <v>3</v>
      </c>
      <c r="AK1131" s="15" t="s">
        <v>3</v>
      </c>
      <c r="AL1131" s="16" t="s">
        <v>3</v>
      </c>
      <c r="AM1131" s="16" t="s">
        <v>3</v>
      </c>
      <c r="AN1131" s="16" t="s">
        <v>3</v>
      </c>
      <c r="AO1131" s="16" t="s">
        <v>3</v>
      </c>
      <c r="AP1131" s="16" t="s">
        <v>189</v>
      </c>
      <c r="AQ1131" s="16" t="s">
        <v>3</v>
      </c>
      <c r="AR1131" s="16" t="s">
        <v>3</v>
      </c>
      <c r="AS1131" s="16" t="s">
        <v>3</v>
      </c>
      <c r="AT1131" s="16" t="s">
        <v>3</v>
      </c>
      <c r="AU1131" s="11" t="s">
        <v>3</v>
      </c>
      <c r="AV1131" s="11" t="s">
        <v>3</v>
      </c>
      <c r="AW1131" s="11" t="s">
        <v>3</v>
      </c>
      <c r="AX1131" s="17" t="str">
        <f>VLOOKUP(G1131,'[1]JDA data'!$D:$E,2,0)</f>
        <v>TGA081</v>
      </c>
      <c r="AY1131" s="17" t="b">
        <f t="shared" si="81"/>
        <v>1</v>
      </c>
      <c r="AZ1131" s="17" t="str">
        <f t="shared" si="82"/>
        <v>SBA</v>
      </c>
    </row>
    <row r="1132" spans="1:52" s="18" customFormat="1" ht="16.5" customHeight="1" x14ac:dyDescent="0.35">
      <c r="A1132" s="8" t="str">
        <f>IF(N1132="","-",IFERROR(VLOOKUP(N1132,'[1]All Route Non-Bailment V76'!$A:$H,5,0),VLOOKUP(N1132,'[1]TTVT AAT PxP Bailment EDC V76'!$A:$H,5,0)))</f>
        <v>Non Bailment</v>
      </c>
      <c r="B1132" s="9" t="str">
        <f t="shared" si="80"/>
        <v>Completed</v>
      </c>
      <c r="C1132" s="10">
        <f t="shared" si="83"/>
        <v>1131</v>
      </c>
      <c r="D1132" s="11" t="s">
        <v>229</v>
      </c>
      <c r="E1132" s="12" t="s">
        <v>44</v>
      </c>
      <c r="F1132" s="11" t="s">
        <v>0</v>
      </c>
      <c r="G1132" s="11">
        <v>4421491</v>
      </c>
      <c r="H1132" s="13" t="str">
        <f>IF(N1132="","-",IFERROR(VLOOKUP(N1132,'[1]All Route Non-Bailment V76'!$A:$H,7,0),VLOOKUP(N1132,'[1]TTVT AAT PxP Bailment EDC V76'!$A:$H,7,0)))</f>
        <v>One way</v>
      </c>
      <c r="I1132" s="11" t="s">
        <v>45</v>
      </c>
      <c r="J1132" s="12">
        <f t="shared" si="84"/>
        <v>45273</v>
      </c>
      <c r="K1132" s="12">
        <v>45273</v>
      </c>
      <c r="L1132" s="12">
        <v>45273</v>
      </c>
      <c r="M1132" s="12" t="s">
        <v>3</v>
      </c>
      <c r="N1132" s="11" t="s">
        <v>617</v>
      </c>
      <c r="O1132" s="13" t="str">
        <f>IF(N1132="","-",IFERROR(VLOOKUP(N1132,'[1]All Route Non-Bailment V76'!$A:$H,6,0),VLOOKUP(N1132,'[1]TTVT AAT PxP Bailment EDC V76'!$A:$H,6,0)))</f>
        <v>6 - 10</v>
      </c>
      <c r="P1132" s="11">
        <v>1</v>
      </c>
      <c r="Q1132" s="11" t="s">
        <v>3</v>
      </c>
      <c r="R1132" s="11" t="s">
        <v>3</v>
      </c>
      <c r="S1132" s="13" t="str">
        <f>IF(N1132="","-",IFERROR(VLOOKUP(N1132,'[1]All Route Non-Bailment V76'!$A:$AF,32,0),VLOOKUP(N1132,'[1]TTVT AAT PxP Bailment EDC V76'!$A:$AC,29,0)))</f>
        <v>6W</v>
      </c>
      <c r="T1132" s="11" t="s">
        <v>48</v>
      </c>
      <c r="U1132" s="11" t="s">
        <v>536</v>
      </c>
      <c r="V1132" s="14" t="s">
        <v>613</v>
      </c>
      <c r="W1132" s="11" t="s">
        <v>614</v>
      </c>
      <c r="X1132" s="15" t="s">
        <v>311</v>
      </c>
      <c r="Y1132" s="15" t="s">
        <v>312</v>
      </c>
      <c r="Z1132" s="16" t="s">
        <v>3</v>
      </c>
      <c r="AA1132" s="16" t="s">
        <v>3</v>
      </c>
      <c r="AB1132" s="16" t="s">
        <v>3</v>
      </c>
      <c r="AC1132" s="16" t="s">
        <v>3</v>
      </c>
      <c r="AD1132" s="15" t="s">
        <v>3</v>
      </c>
      <c r="AE1132" s="15" t="s">
        <v>3</v>
      </c>
      <c r="AF1132" s="16" t="s">
        <v>3</v>
      </c>
      <c r="AG1132" s="16" t="s">
        <v>3</v>
      </c>
      <c r="AH1132" s="16" t="s">
        <v>3</v>
      </c>
      <c r="AI1132" s="16" t="s">
        <v>3</v>
      </c>
      <c r="AJ1132" s="15" t="s">
        <v>3</v>
      </c>
      <c r="AK1132" s="15" t="s">
        <v>3</v>
      </c>
      <c r="AL1132" s="16" t="s">
        <v>3</v>
      </c>
      <c r="AM1132" s="16" t="s">
        <v>3</v>
      </c>
      <c r="AN1132" s="16" t="s">
        <v>3</v>
      </c>
      <c r="AO1132" s="16" t="s">
        <v>3</v>
      </c>
      <c r="AP1132" s="16" t="s">
        <v>189</v>
      </c>
      <c r="AQ1132" s="16" t="s">
        <v>3</v>
      </c>
      <c r="AR1132" s="16" t="s">
        <v>3</v>
      </c>
      <c r="AS1132" s="16" t="s">
        <v>3</v>
      </c>
      <c r="AT1132" s="16" t="s">
        <v>3</v>
      </c>
      <c r="AU1132" s="11" t="s">
        <v>3</v>
      </c>
      <c r="AV1132" s="11" t="s">
        <v>3</v>
      </c>
      <c r="AW1132" s="11" t="s">
        <v>3</v>
      </c>
      <c r="AX1132" s="17" t="str">
        <f>VLOOKUP(G1132,'[1]JDA data'!$D:$E,2,0)</f>
        <v>TGA081</v>
      </c>
      <c r="AY1132" s="17" t="b">
        <f t="shared" si="81"/>
        <v>1</v>
      </c>
      <c r="AZ1132" s="17" t="str">
        <f t="shared" si="82"/>
        <v>RRCS</v>
      </c>
    </row>
    <row r="1133" spans="1:52" s="18" customFormat="1" ht="16.5" customHeight="1" x14ac:dyDescent="0.35">
      <c r="A1133" s="8" t="str">
        <f>IF(N1133="","-",IFERROR(VLOOKUP(N1133,'[1]All Route Non-Bailment V76'!$A:$H,5,0),VLOOKUP(N1133,'[1]TTVT AAT PxP Bailment EDC V76'!$A:$H,5,0)))</f>
        <v>Non Bailment</v>
      </c>
      <c r="B1133" s="9" t="str">
        <f t="shared" si="80"/>
        <v>Completed</v>
      </c>
      <c r="C1133" s="10">
        <f t="shared" si="83"/>
        <v>1132</v>
      </c>
      <c r="D1133" s="11" t="s">
        <v>182</v>
      </c>
      <c r="E1133" s="12" t="s">
        <v>44</v>
      </c>
      <c r="F1133" s="11" t="s">
        <v>0</v>
      </c>
      <c r="G1133" s="11">
        <v>4421492</v>
      </c>
      <c r="H1133" s="13" t="str">
        <f>IF(N1133="","-",IFERROR(VLOOKUP(N1133,'[1]All Route Non-Bailment V76'!$A:$H,7,0),VLOOKUP(N1133,'[1]TTVT AAT PxP Bailment EDC V76'!$A:$H,7,0)))</f>
        <v>One way</v>
      </c>
      <c r="I1133" s="11" t="s">
        <v>45</v>
      </c>
      <c r="J1133" s="12">
        <f t="shared" si="84"/>
        <v>45273</v>
      </c>
      <c r="K1133" s="12">
        <v>45273</v>
      </c>
      <c r="L1133" s="12">
        <v>45273</v>
      </c>
      <c r="M1133" s="12" t="s">
        <v>3</v>
      </c>
      <c r="N1133" s="11" t="s">
        <v>617</v>
      </c>
      <c r="O1133" s="13" t="str">
        <f>IF(N1133="","-",IFERROR(VLOOKUP(N1133,'[1]All Route Non-Bailment V76'!$A:$H,6,0),VLOOKUP(N1133,'[1]TTVT AAT PxP Bailment EDC V76'!$A:$H,6,0)))</f>
        <v>6 - 10</v>
      </c>
      <c r="P1133" s="11">
        <v>1</v>
      </c>
      <c r="Q1133" s="11" t="s">
        <v>3</v>
      </c>
      <c r="R1133" s="11" t="s">
        <v>3</v>
      </c>
      <c r="S1133" s="13" t="str">
        <f>IF(N1133="","-",IFERROR(VLOOKUP(N1133,'[1]All Route Non-Bailment V76'!$A:$AF,32,0),VLOOKUP(N1133,'[1]TTVT AAT PxP Bailment EDC V76'!$A:$AC,29,0)))</f>
        <v>6W</v>
      </c>
      <c r="T1133" s="11" t="s">
        <v>48</v>
      </c>
      <c r="U1133" s="11" t="s">
        <v>383</v>
      </c>
      <c r="V1133" s="14" t="s">
        <v>384</v>
      </c>
      <c r="W1133" s="11" t="s">
        <v>385</v>
      </c>
      <c r="X1133" s="15" t="s">
        <v>311</v>
      </c>
      <c r="Y1133" s="15" t="s">
        <v>312</v>
      </c>
      <c r="Z1133" s="16" t="s">
        <v>3</v>
      </c>
      <c r="AA1133" s="16" t="s">
        <v>3</v>
      </c>
      <c r="AB1133" s="16" t="s">
        <v>3</v>
      </c>
      <c r="AC1133" s="16" t="s">
        <v>3</v>
      </c>
      <c r="AD1133" s="15" t="s">
        <v>3</v>
      </c>
      <c r="AE1133" s="15" t="s">
        <v>3</v>
      </c>
      <c r="AF1133" s="16" t="s">
        <v>3</v>
      </c>
      <c r="AG1133" s="16" t="s">
        <v>3</v>
      </c>
      <c r="AH1133" s="16" t="s">
        <v>3</v>
      </c>
      <c r="AI1133" s="16" t="s">
        <v>3</v>
      </c>
      <c r="AJ1133" s="15" t="s">
        <v>3</v>
      </c>
      <c r="AK1133" s="15" t="s">
        <v>3</v>
      </c>
      <c r="AL1133" s="16" t="s">
        <v>3</v>
      </c>
      <c r="AM1133" s="16" t="s">
        <v>3</v>
      </c>
      <c r="AN1133" s="16" t="s">
        <v>3</v>
      </c>
      <c r="AO1133" s="16" t="s">
        <v>3</v>
      </c>
      <c r="AP1133" s="16" t="s">
        <v>189</v>
      </c>
      <c r="AQ1133" s="16" t="s">
        <v>3</v>
      </c>
      <c r="AR1133" s="16" t="s">
        <v>3</v>
      </c>
      <c r="AS1133" s="16" t="s">
        <v>3</v>
      </c>
      <c r="AT1133" s="16" t="s">
        <v>3</v>
      </c>
      <c r="AU1133" s="11" t="s">
        <v>3</v>
      </c>
      <c r="AV1133" s="11" t="s">
        <v>3</v>
      </c>
      <c r="AW1133" s="11" t="s">
        <v>3</v>
      </c>
      <c r="AX1133" s="17" t="str">
        <f>VLOOKUP(G1133,'[1]JDA data'!$D:$E,2,0)</f>
        <v>TGA081</v>
      </c>
      <c r="AY1133" s="17" t="b">
        <f t="shared" si="81"/>
        <v>1</v>
      </c>
      <c r="AZ1133" s="17" t="str">
        <f t="shared" si="82"/>
        <v>PPGT</v>
      </c>
    </row>
    <row r="1134" spans="1:52" s="18" customFormat="1" ht="16.5" customHeight="1" x14ac:dyDescent="0.35">
      <c r="A1134" s="8" t="str">
        <f>IF(N1134="","-",IFERROR(VLOOKUP(N1134,'[1]All Route Non-Bailment V76'!$A:$H,5,0),VLOOKUP(N1134,'[1]TTVT AAT PxP Bailment EDC V76'!$A:$H,5,0)))</f>
        <v>Non Bailment</v>
      </c>
      <c r="B1134" s="9" t="str">
        <f t="shared" si="80"/>
        <v>Completed</v>
      </c>
      <c r="C1134" s="10">
        <f t="shared" si="83"/>
        <v>1133</v>
      </c>
      <c r="D1134" s="11" t="s">
        <v>190</v>
      </c>
      <c r="E1134" s="12" t="s">
        <v>44</v>
      </c>
      <c r="F1134" s="11" t="s">
        <v>0</v>
      </c>
      <c r="G1134" s="11">
        <v>4421493</v>
      </c>
      <c r="H1134" s="13" t="str">
        <f>IF(N1134="","-",IFERROR(VLOOKUP(N1134,'[1]All Route Non-Bailment V76'!$A:$H,7,0),VLOOKUP(N1134,'[1]TTVT AAT PxP Bailment EDC V76'!$A:$H,7,0)))</f>
        <v>One way</v>
      </c>
      <c r="I1134" s="11" t="s">
        <v>45</v>
      </c>
      <c r="J1134" s="12">
        <f t="shared" si="84"/>
        <v>45273</v>
      </c>
      <c r="K1134" s="12">
        <v>45273</v>
      </c>
      <c r="L1134" s="12">
        <v>45273</v>
      </c>
      <c r="M1134" s="12" t="s">
        <v>3</v>
      </c>
      <c r="N1134" s="11" t="s">
        <v>618</v>
      </c>
      <c r="O1134" s="13" t="str">
        <f>IF(N1134="","-",IFERROR(VLOOKUP(N1134,'[1]All Route Non-Bailment V76'!$A:$H,6,0),VLOOKUP(N1134,'[1]TTVT AAT PxP Bailment EDC V76'!$A:$H,6,0)))</f>
        <v>6 - 10</v>
      </c>
      <c r="P1134" s="11">
        <v>1</v>
      </c>
      <c r="Q1134" s="11" t="s">
        <v>3</v>
      </c>
      <c r="R1134" s="11" t="s">
        <v>3</v>
      </c>
      <c r="S1134" s="13" t="str">
        <f>IF(N1134="","-",IFERROR(VLOOKUP(N1134,'[1]All Route Non-Bailment V76'!$A:$AF,32,0),VLOOKUP(N1134,'[1]TTVT AAT PxP Bailment EDC V76'!$A:$AC,29,0)))</f>
        <v>6W</v>
      </c>
      <c r="T1134" s="11" t="s">
        <v>48</v>
      </c>
      <c r="U1134" s="11" t="s">
        <v>191</v>
      </c>
      <c r="V1134" s="14" t="s">
        <v>192</v>
      </c>
      <c r="W1134" s="11" t="s">
        <v>193</v>
      </c>
      <c r="X1134" s="15" t="s">
        <v>311</v>
      </c>
      <c r="Y1134" s="15" t="s">
        <v>312</v>
      </c>
      <c r="Z1134" s="16" t="s">
        <v>3</v>
      </c>
      <c r="AA1134" s="16" t="s">
        <v>3</v>
      </c>
      <c r="AB1134" s="16" t="s">
        <v>3</v>
      </c>
      <c r="AC1134" s="16" t="s">
        <v>3</v>
      </c>
      <c r="AD1134" s="15" t="s">
        <v>3</v>
      </c>
      <c r="AE1134" s="15" t="s">
        <v>3</v>
      </c>
      <c r="AF1134" s="16" t="s">
        <v>3</v>
      </c>
      <c r="AG1134" s="16" t="s">
        <v>3</v>
      </c>
      <c r="AH1134" s="16" t="s">
        <v>3</v>
      </c>
      <c r="AI1134" s="16" t="s">
        <v>3</v>
      </c>
      <c r="AJ1134" s="15" t="s">
        <v>3</v>
      </c>
      <c r="AK1134" s="15" t="s">
        <v>3</v>
      </c>
      <c r="AL1134" s="16" t="s">
        <v>3</v>
      </c>
      <c r="AM1134" s="16" t="s">
        <v>3</v>
      </c>
      <c r="AN1134" s="16" t="s">
        <v>3</v>
      </c>
      <c r="AO1134" s="16" t="s">
        <v>3</v>
      </c>
      <c r="AP1134" s="16" t="s">
        <v>189</v>
      </c>
      <c r="AQ1134" s="16" t="s">
        <v>3</v>
      </c>
      <c r="AR1134" s="16" t="s">
        <v>3</v>
      </c>
      <c r="AS1134" s="16" t="s">
        <v>3</v>
      </c>
      <c r="AT1134" s="16" t="s">
        <v>3</v>
      </c>
      <c r="AU1134" s="11" t="s">
        <v>3</v>
      </c>
      <c r="AV1134" s="11" t="s">
        <v>3</v>
      </c>
      <c r="AW1134" s="11" t="s">
        <v>3</v>
      </c>
      <c r="AX1134" s="17" t="str">
        <f>VLOOKUP(G1134,'[1]JDA data'!$D:$E,2,0)</f>
        <v>TGA096</v>
      </c>
      <c r="AY1134" s="17" t="b">
        <f t="shared" si="81"/>
        <v>1</v>
      </c>
      <c r="AZ1134" s="17" t="str">
        <f t="shared" si="82"/>
        <v>SPL</v>
      </c>
    </row>
    <row r="1135" spans="1:52" s="18" customFormat="1" ht="16.5" customHeight="1" x14ac:dyDescent="0.35">
      <c r="A1135" s="8" t="str">
        <f>IF(N1135="","-",IFERROR(VLOOKUP(N1135,'[1]All Route Non-Bailment V76'!$A:$H,5,0),VLOOKUP(N1135,'[1]TTVT AAT PxP Bailment EDC V76'!$A:$H,5,0)))</f>
        <v>Non Bailment</v>
      </c>
      <c r="B1135" s="9" t="str">
        <f t="shared" si="80"/>
        <v>Completed</v>
      </c>
      <c r="C1135" s="10">
        <f t="shared" si="83"/>
        <v>1134</v>
      </c>
      <c r="D1135" s="11" t="s">
        <v>182</v>
      </c>
      <c r="E1135" s="12" t="s">
        <v>44</v>
      </c>
      <c r="F1135" s="11" t="s">
        <v>0</v>
      </c>
      <c r="G1135" s="11">
        <v>4421494</v>
      </c>
      <c r="H1135" s="13" t="str">
        <f>IF(N1135="","-",IFERROR(VLOOKUP(N1135,'[1]All Route Non-Bailment V76'!$A:$H,7,0),VLOOKUP(N1135,'[1]TTVT AAT PxP Bailment EDC V76'!$A:$H,7,0)))</f>
        <v>One way</v>
      </c>
      <c r="I1135" s="11" t="s">
        <v>45</v>
      </c>
      <c r="J1135" s="12">
        <f t="shared" si="84"/>
        <v>45273</v>
      </c>
      <c r="K1135" s="12">
        <v>45273</v>
      </c>
      <c r="L1135" s="12">
        <v>45273</v>
      </c>
      <c r="M1135" s="12" t="s">
        <v>3</v>
      </c>
      <c r="N1135" s="11" t="s">
        <v>618</v>
      </c>
      <c r="O1135" s="13" t="str">
        <f>IF(N1135="","-",IFERROR(VLOOKUP(N1135,'[1]All Route Non-Bailment V76'!$A:$H,6,0),VLOOKUP(N1135,'[1]TTVT AAT PxP Bailment EDC V76'!$A:$H,6,0)))</f>
        <v>6 - 10</v>
      </c>
      <c r="P1135" s="11">
        <v>1</v>
      </c>
      <c r="Q1135" s="11" t="s">
        <v>3</v>
      </c>
      <c r="R1135" s="11" t="s">
        <v>3</v>
      </c>
      <c r="S1135" s="13" t="str">
        <f>IF(N1135="","-",IFERROR(VLOOKUP(N1135,'[1]All Route Non-Bailment V76'!$A:$AF,32,0),VLOOKUP(N1135,'[1]TTVT AAT PxP Bailment EDC V76'!$A:$AC,29,0)))</f>
        <v>6W</v>
      </c>
      <c r="T1135" s="11" t="s">
        <v>48</v>
      </c>
      <c r="U1135" s="11" t="s">
        <v>447</v>
      </c>
      <c r="V1135" s="14" t="s">
        <v>377</v>
      </c>
      <c r="W1135" s="11" t="s">
        <v>378</v>
      </c>
      <c r="X1135" s="15" t="s">
        <v>311</v>
      </c>
      <c r="Y1135" s="15" t="s">
        <v>312</v>
      </c>
      <c r="Z1135" s="16" t="s">
        <v>3</v>
      </c>
      <c r="AA1135" s="16" t="s">
        <v>3</v>
      </c>
      <c r="AB1135" s="16" t="s">
        <v>3</v>
      </c>
      <c r="AC1135" s="16" t="s">
        <v>3</v>
      </c>
      <c r="AD1135" s="15" t="s">
        <v>3</v>
      </c>
      <c r="AE1135" s="15" t="s">
        <v>3</v>
      </c>
      <c r="AF1135" s="16" t="s">
        <v>3</v>
      </c>
      <c r="AG1135" s="16" t="s">
        <v>3</v>
      </c>
      <c r="AH1135" s="16" t="s">
        <v>3</v>
      </c>
      <c r="AI1135" s="16" t="s">
        <v>3</v>
      </c>
      <c r="AJ1135" s="15" t="s">
        <v>3</v>
      </c>
      <c r="AK1135" s="15" t="s">
        <v>3</v>
      </c>
      <c r="AL1135" s="16" t="s">
        <v>3</v>
      </c>
      <c r="AM1135" s="16" t="s">
        <v>3</v>
      </c>
      <c r="AN1135" s="16" t="s">
        <v>3</v>
      </c>
      <c r="AO1135" s="16" t="s">
        <v>3</v>
      </c>
      <c r="AP1135" s="16" t="s">
        <v>189</v>
      </c>
      <c r="AQ1135" s="16" t="s">
        <v>3</v>
      </c>
      <c r="AR1135" s="16" t="s">
        <v>3</v>
      </c>
      <c r="AS1135" s="16" t="s">
        <v>3</v>
      </c>
      <c r="AT1135" s="16" t="s">
        <v>3</v>
      </c>
      <c r="AU1135" s="11" t="s">
        <v>3</v>
      </c>
      <c r="AV1135" s="11" t="s">
        <v>3</v>
      </c>
      <c r="AW1135" s="11" t="s">
        <v>3</v>
      </c>
      <c r="AX1135" s="17" t="str">
        <f>VLOOKUP(G1135,'[1]JDA data'!$D:$E,2,0)</f>
        <v>TGA096</v>
      </c>
      <c r="AY1135" s="17" t="b">
        <f t="shared" si="81"/>
        <v>1</v>
      </c>
      <c r="AZ1135" s="17" t="str">
        <f t="shared" si="82"/>
        <v>PPGT</v>
      </c>
    </row>
    <row r="1136" spans="1:52" s="18" customFormat="1" ht="16.5" customHeight="1" x14ac:dyDescent="0.35">
      <c r="A1136" s="8" t="str">
        <f>IF(N1136="","-",IFERROR(VLOOKUP(N1136,'[1]All Route Non-Bailment V76'!$A:$H,5,0),VLOOKUP(N1136,'[1]TTVT AAT PxP Bailment EDC V76'!$A:$H,5,0)))</f>
        <v>Non Bailment</v>
      </c>
      <c r="B1136" s="9" t="str">
        <f t="shared" si="80"/>
        <v>Completed</v>
      </c>
      <c r="C1136" s="10">
        <f t="shared" si="83"/>
        <v>1135</v>
      </c>
      <c r="D1136" s="11" t="s">
        <v>194</v>
      </c>
      <c r="E1136" s="12" t="s">
        <v>44</v>
      </c>
      <c r="F1136" s="11" t="s">
        <v>0</v>
      </c>
      <c r="G1136" s="11">
        <v>4421495</v>
      </c>
      <c r="H1136" s="13" t="str">
        <f>IF(N1136="","-",IFERROR(VLOOKUP(N1136,'[1]All Route Non-Bailment V76'!$A:$H,7,0),VLOOKUP(N1136,'[1]TTVT AAT PxP Bailment EDC V76'!$A:$H,7,0)))</f>
        <v>One way</v>
      </c>
      <c r="I1136" s="11" t="s">
        <v>45</v>
      </c>
      <c r="J1136" s="12">
        <f t="shared" si="84"/>
        <v>45273</v>
      </c>
      <c r="K1136" s="12">
        <v>45273</v>
      </c>
      <c r="L1136" s="12">
        <v>45273</v>
      </c>
      <c r="M1136" s="12" t="s">
        <v>3</v>
      </c>
      <c r="N1136" s="11" t="s">
        <v>618</v>
      </c>
      <c r="O1136" s="13" t="str">
        <f>IF(N1136="","-",IFERROR(VLOOKUP(N1136,'[1]All Route Non-Bailment V76'!$A:$H,6,0),VLOOKUP(N1136,'[1]TTVT AAT PxP Bailment EDC V76'!$A:$H,6,0)))</f>
        <v>6 - 10</v>
      </c>
      <c r="P1136" s="11">
        <v>1</v>
      </c>
      <c r="Q1136" s="11" t="s">
        <v>3</v>
      </c>
      <c r="R1136" s="11" t="s">
        <v>3</v>
      </c>
      <c r="S1136" s="13" t="str">
        <f>IF(N1136="","-",IFERROR(VLOOKUP(N1136,'[1]All Route Non-Bailment V76'!$A:$AF,32,0),VLOOKUP(N1136,'[1]TTVT AAT PxP Bailment EDC V76'!$A:$AC,29,0)))</f>
        <v>6W</v>
      </c>
      <c r="T1136" s="11" t="s">
        <v>48</v>
      </c>
      <c r="U1136" s="11" t="s">
        <v>374</v>
      </c>
      <c r="V1136" s="14" t="s">
        <v>375</v>
      </c>
      <c r="W1136" s="11" t="s">
        <v>376</v>
      </c>
      <c r="X1136" s="15" t="s">
        <v>311</v>
      </c>
      <c r="Y1136" s="15" t="s">
        <v>312</v>
      </c>
      <c r="Z1136" s="16" t="s">
        <v>3</v>
      </c>
      <c r="AA1136" s="16" t="s">
        <v>3</v>
      </c>
      <c r="AB1136" s="16" t="s">
        <v>3</v>
      </c>
      <c r="AC1136" s="16" t="s">
        <v>3</v>
      </c>
      <c r="AD1136" s="15" t="s">
        <v>3</v>
      </c>
      <c r="AE1136" s="15" t="s">
        <v>3</v>
      </c>
      <c r="AF1136" s="16" t="s">
        <v>3</v>
      </c>
      <c r="AG1136" s="16" t="s">
        <v>3</v>
      </c>
      <c r="AH1136" s="16" t="s">
        <v>3</v>
      </c>
      <c r="AI1136" s="16" t="s">
        <v>3</v>
      </c>
      <c r="AJ1136" s="15" t="s">
        <v>3</v>
      </c>
      <c r="AK1136" s="15" t="s">
        <v>3</v>
      </c>
      <c r="AL1136" s="16" t="s">
        <v>3</v>
      </c>
      <c r="AM1136" s="16" t="s">
        <v>3</v>
      </c>
      <c r="AN1136" s="16" t="s">
        <v>3</v>
      </c>
      <c r="AO1136" s="16" t="s">
        <v>3</v>
      </c>
      <c r="AP1136" s="16" t="s">
        <v>189</v>
      </c>
      <c r="AQ1136" s="16" t="s">
        <v>3</v>
      </c>
      <c r="AR1136" s="16" t="s">
        <v>3</v>
      </c>
      <c r="AS1136" s="16" t="s">
        <v>3</v>
      </c>
      <c r="AT1136" s="16" t="s">
        <v>3</v>
      </c>
      <c r="AU1136" s="11" t="s">
        <v>3</v>
      </c>
      <c r="AV1136" s="11" t="s">
        <v>3</v>
      </c>
      <c r="AW1136" s="11" t="s">
        <v>3</v>
      </c>
      <c r="AX1136" s="17" t="str">
        <f>VLOOKUP(G1136,'[1]JDA data'!$D:$E,2,0)</f>
        <v>TGA096</v>
      </c>
      <c r="AY1136" s="17" t="b">
        <f t="shared" si="81"/>
        <v>1</v>
      </c>
      <c r="AZ1136" s="17" t="str">
        <f t="shared" si="82"/>
        <v>SBA</v>
      </c>
    </row>
    <row r="1137" spans="1:52" s="18" customFormat="1" ht="16.5" customHeight="1" x14ac:dyDescent="0.35">
      <c r="A1137" s="8" t="str">
        <f>IF(N1137="","-",IFERROR(VLOOKUP(N1137,'[1]All Route Non-Bailment V76'!$A:$H,5,0),VLOOKUP(N1137,'[1]TTVT AAT PxP Bailment EDC V76'!$A:$H,5,0)))</f>
        <v>Non Bailment</v>
      </c>
      <c r="B1137" s="9" t="str">
        <f t="shared" si="80"/>
        <v>Completed</v>
      </c>
      <c r="C1137" s="10">
        <f t="shared" si="83"/>
        <v>1136</v>
      </c>
      <c r="D1137" s="11" t="s">
        <v>190</v>
      </c>
      <c r="E1137" s="12" t="s">
        <v>44</v>
      </c>
      <c r="F1137" s="11" t="s">
        <v>0</v>
      </c>
      <c r="G1137" s="11">
        <v>4421496</v>
      </c>
      <c r="H1137" s="13" t="str">
        <f>IF(N1137="","-",IFERROR(VLOOKUP(N1137,'[1]All Route Non-Bailment V76'!$A:$H,7,0),VLOOKUP(N1137,'[1]TTVT AAT PxP Bailment EDC V76'!$A:$H,7,0)))</f>
        <v>One way</v>
      </c>
      <c r="I1137" s="11" t="s">
        <v>45</v>
      </c>
      <c r="J1137" s="12">
        <f t="shared" si="84"/>
        <v>45273</v>
      </c>
      <c r="K1137" s="12">
        <v>45273</v>
      </c>
      <c r="L1137" s="12">
        <v>45273</v>
      </c>
      <c r="M1137" s="12" t="s">
        <v>3</v>
      </c>
      <c r="N1137" s="11" t="s">
        <v>618</v>
      </c>
      <c r="O1137" s="13" t="str">
        <f>IF(N1137="","-",IFERROR(VLOOKUP(N1137,'[1]All Route Non-Bailment V76'!$A:$H,6,0),VLOOKUP(N1137,'[1]TTVT AAT PxP Bailment EDC V76'!$A:$H,6,0)))</f>
        <v>6 - 10</v>
      </c>
      <c r="P1137" s="11">
        <v>1</v>
      </c>
      <c r="Q1137" s="11" t="s">
        <v>3</v>
      </c>
      <c r="R1137" s="11" t="s">
        <v>3</v>
      </c>
      <c r="S1137" s="13" t="str">
        <f>IF(N1137="","-",IFERROR(VLOOKUP(N1137,'[1]All Route Non-Bailment V76'!$A:$AF,32,0),VLOOKUP(N1137,'[1]TTVT AAT PxP Bailment EDC V76'!$A:$AC,29,0)))</f>
        <v>6W</v>
      </c>
      <c r="T1137" s="11" t="s">
        <v>48</v>
      </c>
      <c r="U1137" s="11" t="s">
        <v>236</v>
      </c>
      <c r="V1137" s="14" t="s">
        <v>237</v>
      </c>
      <c r="W1137" s="11" t="s">
        <v>238</v>
      </c>
      <c r="X1137" s="15" t="s">
        <v>311</v>
      </c>
      <c r="Y1137" s="15" t="s">
        <v>312</v>
      </c>
      <c r="Z1137" s="16" t="s">
        <v>3</v>
      </c>
      <c r="AA1137" s="16" t="s">
        <v>3</v>
      </c>
      <c r="AB1137" s="16" t="s">
        <v>3</v>
      </c>
      <c r="AC1137" s="16" t="s">
        <v>3</v>
      </c>
      <c r="AD1137" s="15" t="s">
        <v>3</v>
      </c>
      <c r="AE1137" s="15" t="s">
        <v>3</v>
      </c>
      <c r="AF1137" s="16" t="s">
        <v>3</v>
      </c>
      <c r="AG1137" s="16" t="s">
        <v>3</v>
      </c>
      <c r="AH1137" s="16" t="s">
        <v>3</v>
      </c>
      <c r="AI1137" s="16" t="s">
        <v>3</v>
      </c>
      <c r="AJ1137" s="15" t="s">
        <v>3</v>
      </c>
      <c r="AK1137" s="15" t="s">
        <v>3</v>
      </c>
      <c r="AL1137" s="16" t="s">
        <v>3</v>
      </c>
      <c r="AM1137" s="16" t="s">
        <v>3</v>
      </c>
      <c r="AN1137" s="16" t="s">
        <v>3</v>
      </c>
      <c r="AO1137" s="16" t="s">
        <v>3</v>
      </c>
      <c r="AP1137" s="16" t="s">
        <v>189</v>
      </c>
      <c r="AQ1137" s="16" t="s">
        <v>3</v>
      </c>
      <c r="AR1137" s="16" t="s">
        <v>3</v>
      </c>
      <c r="AS1137" s="16" t="s">
        <v>3</v>
      </c>
      <c r="AT1137" s="16" t="s">
        <v>3</v>
      </c>
      <c r="AU1137" s="11" t="s">
        <v>3</v>
      </c>
      <c r="AV1137" s="11" t="s">
        <v>3</v>
      </c>
      <c r="AW1137" s="11" t="s">
        <v>3</v>
      </c>
      <c r="AX1137" s="17" t="str">
        <f>VLOOKUP(G1137,'[1]JDA data'!$D:$E,2,0)</f>
        <v>TGA096</v>
      </c>
      <c r="AY1137" s="17" t="b">
        <f t="shared" si="81"/>
        <v>1</v>
      </c>
      <c r="AZ1137" s="17" t="str">
        <f t="shared" si="82"/>
        <v>SPL</v>
      </c>
    </row>
    <row r="1138" spans="1:52" s="18" customFormat="1" ht="16.5" customHeight="1" x14ac:dyDescent="0.35">
      <c r="A1138" s="8" t="str">
        <f>IF(N1138="","-",IFERROR(VLOOKUP(N1138,'[1]All Route Non-Bailment V76'!$A:$H,5,0),VLOOKUP(N1138,'[1]TTVT AAT PxP Bailment EDC V76'!$A:$H,5,0)))</f>
        <v>Non Bailment</v>
      </c>
      <c r="B1138" s="9" t="str">
        <f t="shared" si="80"/>
        <v>Completed</v>
      </c>
      <c r="C1138" s="10">
        <f t="shared" si="83"/>
        <v>1137</v>
      </c>
      <c r="D1138" s="11" t="s">
        <v>182</v>
      </c>
      <c r="E1138" s="12" t="s">
        <v>44</v>
      </c>
      <c r="F1138" s="11" t="s">
        <v>0</v>
      </c>
      <c r="G1138" s="11">
        <v>4421497</v>
      </c>
      <c r="H1138" s="13" t="str">
        <f>IF(N1138="","-",IFERROR(VLOOKUP(N1138,'[1]All Route Non-Bailment V76'!$A:$H,7,0),VLOOKUP(N1138,'[1]TTVT AAT PxP Bailment EDC V76'!$A:$H,7,0)))</f>
        <v>One way</v>
      </c>
      <c r="I1138" s="11" t="s">
        <v>45</v>
      </c>
      <c r="J1138" s="12">
        <f t="shared" si="84"/>
        <v>45273</v>
      </c>
      <c r="K1138" s="12">
        <v>45273</v>
      </c>
      <c r="L1138" s="12">
        <v>45273</v>
      </c>
      <c r="M1138" s="12" t="s">
        <v>3</v>
      </c>
      <c r="N1138" s="11" t="s">
        <v>618</v>
      </c>
      <c r="O1138" s="13" t="str">
        <f>IF(N1138="","-",IFERROR(VLOOKUP(N1138,'[1]All Route Non-Bailment V76'!$A:$H,6,0),VLOOKUP(N1138,'[1]TTVT AAT PxP Bailment EDC V76'!$A:$H,6,0)))</f>
        <v>6 - 10</v>
      </c>
      <c r="P1138" s="11">
        <v>1</v>
      </c>
      <c r="Q1138" s="11" t="s">
        <v>3</v>
      </c>
      <c r="R1138" s="11" t="s">
        <v>3</v>
      </c>
      <c r="S1138" s="13" t="str">
        <f>IF(N1138="","-",IFERROR(VLOOKUP(N1138,'[1]All Route Non-Bailment V76'!$A:$AF,32,0),VLOOKUP(N1138,'[1]TTVT AAT PxP Bailment EDC V76'!$A:$AC,29,0)))</f>
        <v>6W</v>
      </c>
      <c r="T1138" s="11" t="s">
        <v>48</v>
      </c>
      <c r="U1138" s="11" t="s">
        <v>239</v>
      </c>
      <c r="V1138" s="14" t="s">
        <v>240</v>
      </c>
      <c r="W1138" s="11" t="s">
        <v>241</v>
      </c>
      <c r="X1138" s="15" t="s">
        <v>311</v>
      </c>
      <c r="Y1138" s="15" t="s">
        <v>312</v>
      </c>
      <c r="Z1138" s="16" t="s">
        <v>3</v>
      </c>
      <c r="AA1138" s="16" t="s">
        <v>3</v>
      </c>
      <c r="AB1138" s="16" t="s">
        <v>3</v>
      </c>
      <c r="AC1138" s="16" t="s">
        <v>3</v>
      </c>
      <c r="AD1138" s="15" t="s">
        <v>3</v>
      </c>
      <c r="AE1138" s="15" t="s">
        <v>3</v>
      </c>
      <c r="AF1138" s="16" t="s">
        <v>3</v>
      </c>
      <c r="AG1138" s="16" t="s">
        <v>3</v>
      </c>
      <c r="AH1138" s="16" t="s">
        <v>3</v>
      </c>
      <c r="AI1138" s="16" t="s">
        <v>3</v>
      </c>
      <c r="AJ1138" s="15" t="s">
        <v>3</v>
      </c>
      <c r="AK1138" s="15" t="s">
        <v>3</v>
      </c>
      <c r="AL1138" s="16" t="s">
        <v>3</v>
      </c>
      <c r="AM1138" s="16" t="s">
        <v>3</v>
      </c>
      <c r="AN1138" s="16" t="s">
        <v>3</v>
      </c>
      <c r="AO1138" s="16" t="s">
        <v>3</v>
      </c>
      <c r="AP1138" s="16" t="s">
        <v>189</v>
      </c>
      <c r="AQ1138" s="16" t="s">
        <v>3</v>
      </c>
      <c r="AR1138" s="16" t="s">
        <v>3</v>
      </c>
      <c r="AS1138" s="16" t="s">
        <v>3</v>
      </c>
      <c r="AT1138" s="16" t="s">
        <v>3</v>
      </c>
      <c r="AU1138" s="11" t="s">
        <v>3</v>
      </c>
      <c r="AV1138" s="11" t="s">
        <v>3</v>
      </c>
      <c r="AW1138" s="11" t="s">
        <v>3</v>
      </c>
      <c r="AX1138" s="17" t="str">
        <f>VLOOKUP(G1138,'[1]JDA data'!$D:$E,2,0)</f>
        <v>TGA096</v>
      </c>
      <c r="AY1138" s="17" t="b">
        <f t="shared" si="81"/>
        <v>1</v>
      </c>
      <c r="AZ1138" s="17" t="str">
        <f t="shared" si="82"/>
        <v>PPGT</v>
      </c>
    </row>
    <row r="1139" spans="1:52" s="18" customFormat="1" ht="16.5" customHeight="1" x14ac:dyDescent="0.35">
      <c r="A1139" s="8" t="str">
        <f>IF(N1139="","-",IFERROR(VLOOKUP(N1139,'[1]All Route Non-Bailment V76'!$A:$H,5,0),VLOOKUP(N1139,'[1]TTVT AAT PxP Bailment EDC V76'!$A:$H,5,0)))</f>
        <v>Non Bailment</v>
      </c>
      <c r="B1139" s="9" t="str">
        <f t="shared" si="80"/>
        <v>Completed</v>
      </c>
      <c r="C1139" s="10">
        <f t="shared" si="83"/>
        <v>1138</v>
      </c>
      <c r="D1139" s="11" t="s">
        <v>190</v>
      </c>
      <c r="E1139" s="12" t="s">
        <v>44</v>
      </c>
      <c r="F1139" s="11" t="s">
        <v>0</v>
      </c>
      <c r="G1139" s="11">
        <v>4421498</v>
      </c>
      <c r="H1139" s="13" t="str">
        <f>IF(N1139="","-",IFERROR(VLOOKUP(N1139,'[1]All Route Non-Bailment V76'!$A:$H,7,0),VLOOKUP(N1139,'[1]TTVT AAT PxP Bailment EDC V76'!$A:$H,7,0)))</f>
        <v>One way</v>
      </c>
      <c r="I1139" s="11" t="s">
        <v>45</v>
      </c>
      <c r="J1139" s="12">
        <f t="shared" si="84"/>
        <v>45273</v>
      </c>
      <c r="K1139" s="12">
        <v>45273</v>
      </c>
      <c r="L1139" s="12">
        <v>45273</v>
      </c>
      <c r="M1139" s="12" t="s">
        <v>3</v>
      </c>
      <c r="N1139" s="11" t="s">
        <v>618</v>
      </c>
      <c r="O1139" s="13" t="str">
        <f>IF(N1139="","-",IFERROR(VLOOKUP(N1139,'[1]All Route Non-Bailment V76'!$A:$H,6,0),VLOOKUP(N1139,'[1]TTVT AAT PxP Bailment EDC V76'!$A:$H,6,0)))</f>
        <v>6 - 10</v>
      </c>
      <c r="P1139" s="11">
        <v>1</v>
      </c>
      <c r="Q1139" s="11" t="s">
        <v>3</v>
      </c>
      <c r="R1139" s="11" t="s">
        <v>3</v>
      </c>
      <c r="S1139" s="13" t="str">
        <f>IF(N1139="","-",IFERROR(VLOOKUP(N1139,'[1]All Route Non-Bailment V76'!$A:$AF,32,0),VLOOKUP(N1139,'[1]TTVT AAT PxP Bailment EDC V76'!$A:$AC,29,0)))</f>
        <v>6W</v>
      </c>
      <c r="T1139" s="11" t="s">
        <v>48</v>
      </c>
      <c r="U1139" s="11" t="s">
        <v>217</v>
      </c>
      <c r="V1139" s="14" t="s">
        <v>218</v>
      </c>
      <c r="W1139" s="11" t="s">
        <v>219</v>
      </c>
      <c r="X1139" s="15" t="s">
        <v>311</v>
      </c>
      <c r="Y1139" s="15" t="s">
        <v>312</v>
      </c>
      <c r="Z1139" s="16" t="s">
        <v>3</v>
      </c>
      <c r="AA1139" s="16" t="s">
        <v>3</v>
      </c>
      <c r="AB1139" s="16" t="s">
        <v>3</v>
      </c>
      <c r="AC1139" s="16" t="s">
        <v>3</v>
      </c>
      <c r="AD1139" s="15" t="s">
        <v>3</v>
      </c>
      <c r="AE1139" s="15" t="s">
        <v>3</v>
      </c>
      <c r="AF1139" s="16" t="s">
        <v>3</v>
      </c>
      <c r="AG1139" s="16" t="s">
        <v>3</v>
      </c>
      <c r="AH1139" s="16" t="s">
        <v>3</v>
      </c>
      <c r="AI1139" s="16" t="s">
        <v>3</v>
      </c>
      <c r="AJ1139" s="15" t="s">
        <v>3</v>
      </c>
      <c r="AK1139" s="15" t="s">
        <v>3</v>
      </c>
      <c r="AL1139" s="16" t="s">
        <v>3</v>
      </c>
      <c r="AM1139" s="16" t="s">
        <v>3</v>
      </c>
      <c r="AN1139" s="16" t="s">
        <v>3</v>
      </c>
      <c r="AO1139" s="16" t="s">
        <v>3</v>
      </c>
      <c r="AP1139" s="16" t="s">
        <v>189</v>
      </c>
      <c r="AQ1139" s="16" t="s">
        <v>3</v>
      </c>
      <c r="AR1139" s="16" t="s">
        <v>3</v>
      </c>
      <c r="AS1139" s="16" t="s">
        <v>3</v>
      </c>
      <c r="AT1139" s="16" t="s">
        <v>3</v>
      </c>
      <c r="AU1139" s="11" t="s">
        <v>3</v>
      </c>
      <c r="AV1139" s="11" t="s">
        <v>3</v>
      </c>
      <c r="AW1139" s="11" t="s">
        <v>3</v>
      </c>
      <c r="AX1139" s="17" t="str">
        <f>VLOOKUP(G1139,'[1]JDA data'!$D:$E,2,0)</f>
        <v>TGA096</v>
      </c>
      <c r="AY1139" s="17" t="b">
        <f t="shared" si="81"/>
        <v>1</v>
      </c>
      <c r="AZ1139" s="17" t="str">
        <f t="shared" si="82"/>
        <v>SPL</v>
      </c>
    </row>
    <row r="1140" spans="1:52" s="18" customFormat="1" ht="16.5" customHeight="1" x14ac:dyDescent="0.35">
      <c r="A1140" s="8" t="str">
        <f>IF(N1140="","-",IFERROR(VLOOKUP(N1140,'[1]All Route Non-Bailment V76'!$A:$H,5,0),VLOOKUP(N1140,'[1]TTVT AAT PxP Bailment EDC V76'!$A:$H,5,0)))</f>
        <v>Non Bailment</v>
      </c>
      <c r="B1140" s="9" t="str">
        <f t="shared" si="80"/>
        <v>Completed</v>
      </c>
      <c r="C1140" s="10">
        <f t="shared" si="83"/>
        <v>1139</v>
      </c>
      <c r="D1140" s="11" t="s">
        <v>194</v>
      </c>
      <c r="E1140" s="12" t="s">
        <v>44</v>
      </c>
      <c r="F1140" s="11" t="s">
        <v>0</v>
      </c>
      <c r="G1140" s="11">
        <v>4421499</v>
      </c>
      <c r="H1140" s="13" t="str">
        <f>IF(N1140="","-",IFERROR(VLOOKUP(N1140,'[1]All Route Non-Bailment V76'!$A:$H,7,0),VLOOKUP(N1140,'[1]TTVT AAT PxP Bailment EDC V76'!$A:$H,7,0)))</f>
        <v>One way</v>
      </c>
      <c r="I1140" s="11" t="s">
        <v>45</v>
      </c>
      <c r="J1140" s="12">
        <f t="shared" si="84"/>
        <v>45273</v>
      </c>
      <c r="K1140" s="12">
        <v>45273</v>
      </c>
      <c r="L1140" s="12">
        <v>45273</v>
      </c>
      <c r="M1140" s="12" t="s">
        <v>3</v>
      </c>
      <c r="N1140" s="11" t="s">
        <v>618</v>
      </c>
      <c r="O1140" s="13" t="str">
        <f>IF(N1140="","-",IFERROR(VLOOKUP(N1140,'[1]All Route Non-Bailment V76'!$A:$H,6,0),VLOOKUP(N1140,'[1]TTVT AAT PxP Bailment EDC V76'!$A:$H,6,0)))</f>
        <v>6 - 10</v>
      </c>
      <c r="P1140" s="11">
        <v>1</v>
      </c>
      <c r="Q1140" s="11" t="s">
        <v>3</v>
      </c>
      <c r="R1140" s="11" t="s">
        <v>3</v>
      </c>
      <c r="S1140" s="13" t="str">
        <f>IF(N1140="","-",IFERROR(VLOOKUP(N1140,'[1]All Route Non-Bailment V76'!$A:$AF,32,0),VLOOKUP(N1140,'[1]TTVT AAT PxP Bailment EDC V76'!$A:$AC,29,0)))</f>
        <v>6W</v>
      </c>
      <c r="T1140" s="11" t="s">
        <v>48</v>
      </c>
      <c r="U1140" s="11" t="s">
        <v>253</v>
      </c>
      <c r="V1140" s="14" t="s">
        <v>254</v>
      </c>
      <c r="W1140" s="11" t="s">
        <v>255</v>
      </c>
      <c r="X1140" s="15" t="s">
        <v>311</v>
      </c>
      <c r="Y1140" s="15" t="s">
        <v>312</v>
      </c>
      <c r="Z1140" s="16" t="s">
        <v>3</v>
      </c>
      <c r="AA1140" s="16" t="s">
        <v>3</v>
      </c>
      <c r="AB1140" s="16" t="s">
        <v>3</v>
      </c>
      <c r="AC1140" s="16" t="s">
        <v>3</v>
      </c>
      <c r="AD1140" s="15" t="s">
        <v>3</v>
      </c>
      <c r="AE1140" s="15" t="s">
        <v>3</v>
      </c>
      <c r="AF1140" s="16" t="s">
        <v>3</v>
      </c>
      <c r="AG1140" s="16" t="s">
        <v>3</v>
      </c>
      <c r="AH1140" s="16" t="s">
        <v>3</v>
      </c>
      <c r="AI1140" s="16" t="s">
        <v>3</v>
      </c>
      <c r="AJ1140" s="15" t="s">
        <v>3</v>
      </c>
      <c r="AK1140" s="15" t="s">
        <v>3</v>
      </c>
      <c r="AL1140" s="16" t="s">
        <v>3</v>
      </c>
      <c r="AM1140" s="16" t="s">
        <v>3</v>
      </c>
      <c r="AN1140" s="16" t="s">
        <v>3</v>
      </c>
      <c r="AO1140" s="16" t="s">
        <v>3</v>
      </c>
      <c r="AP1140" s="16" t="s">
        <v>189</v>
      </c>
      <c r="AQ1140" s="16" t="s">
        <v>3</v>
      </c>
      <c r="AR1140" s="16" t="s">
        <v>3</v>
      </c>
      <c r="AS1140" s="16" t="s">
        <v>3</v>
      </c>
      <c r="AT1140" s="16" t="s">
        <v>3</v>
      </c>
      <c r="AU1140" s="11" t="s">
        <v>3</v>
      </c>
      <c r="AV1140" s="11" t="s">
        <v>3</v>
      </c>
      <c r="AW1140" s="11" t="s">
        <v>3</v>
      </c>
      <c r="AX1140" s="17" t="str">
        <f>VLOOKUP(G1140,'[1]JDA data'!$D:$E,2,0)</f>
        <v>TGA096</v>
      </c>
      <c r="AY1140" s="17" t="b">
        <f t="shared" si="81"/>
        <v>1</v>
      </c>
      <c r="AZ1140" s="17" t="str">
        <f t="shared" si="82"/>
        <v>SBA</v>
      </c>
    </row>
    <row r="1141" spans="1:52" s="18" customFormat="1" ht="16.5" customHeight="1" x14ac:dyDescent="0.35">
      <c r="A1141" s="8" t="str">
        <f>IF(N1141="","-",IFERROR(VLOOKUP(N1141,'[1]All Route Non-Bailment V76'!$A:$H,5,0),VLOOKUP(N1141,'[1]TTVT AAT PxP Bailment EDC V76'!$A:$H,5,0)))</f>
        <v>Non Bailment</v>
      </c>
      <c r="B1141" s="9" t="str">
        <f t="shared" si="80"/>
        <v>Completed</v>
      </c>
      <c r="C1141" s="10">
        <f t="shared" si="83"/>
        <v>1140</v>
      </c>
      <c r="D1141" s="11" t="s">
        <v>182</v>
      </c>
      <c r="E1141" s="12" t="s">
        <v>44</v>
      </c>
      <c r="F1141" s="11" t="s">
        <v>0</v>
      </c>
      <c r="G1141" s="11">
        <v>4421500</v>
      </c>
      <c r="H1141" s="13" t="str">
        <f>IF(N1141="","-",IFERROR(VLOOKUP(N1141,'[1]All Route Non-Bailment V76'!$A:$H,7,0),VLOOKUP(N1141,'[1]TTVT AAT PxP Bailment EDC V76'!$A:$H,7,0)))</f>
        <v>One way</v>
      </c>
      <c r="I1141" s="11" t="s">
        <v>45</v>
      </c>
      <c r="J1141" s="12">
        <f t="shared" si="84"/>
        <v>45273</v>
      </c>
      <c r="K1141" s="12">
        <v>45273</v>
      </c>
      <c r="L1141" s="12">
        <v>45273</v>
      </c>
      <c r="M1141" s="12" t="s">
        <v>3</v>
      </c>
      <c r="N1141" s="11" t="s">
        <v>618</v>
      </c>
      <c r="O1141" s="13" t="str">
        <f>IF(N1141="","-",IFERROR(VLOOKUP(N1141,'[1]All Route Non-Bailment V76'!$A:$H,6,0),VLOOKUP(N1141,'[1]TTVT AAT PxP Bailment EDC V76'!$A:$H,6,0)))</f>
        <v>6 - 10</v>
      </c>
      <c r="P1141" s="11">
        <v>1</v>
      </c>
      <c r="Q1141" s="11" t="s">
        <v>3</v>
      </c>
      <c r="R1141" s="11" t="s">
        <v>3</v>
      </c>
      <c r="S1141" s="13" t="str">
        <f>IF(N1141="","-",IFERROR(VLOOKUP(N1141,'[1]All Route Non-Bailment V76'!$A:$AF,32,0),VLOOKUP(N1141,'[1]TTVT AAT PxP Bailment EDC V76'!$A:$AC,29,0)))</f>
        <v>6W</v>
      </c>
      <c r="T1141" s="11" t="s">
        <v>48</v>
      </c>
      <c r="U1141" s="11" t="s">
        <v>233</v>
      </c>
      <c r="V1141" s="14" t="s">
        <v>234</v>
      </c>
      <c r="W1141" s="11" t="s">
        <v>235</v>
      </c>
      <c r="X1141" s="15" t="s">
        <v>311</v>
      </c>
      <c r="Y1141" s="15" t="s">
        <v>312</v>
      </c>
      <c r="Z1141" s="16" t="s">
        <v>3</v>
      </c>
      <c r="AA1141" s="16" t="s">
        <v>3</v>
      </c>
      <c r="AB1141" s="16" t="s">
        <v>3</v>
      </c>
      <c r="AC1141" s="16" t="s">
        <v>3</v>
      </c>
      <c r="AD1141" s="15" t="s">
        <v>3</v>
      </c>
      <c r="AE1141" s="15" t="s">
        <v>3</v>
      </c>
      <c r="AF1141" s="16" t="s">
        <v>3</v>
      </c>
      <c r="AG1141" s="16" t="s">
        <v>3</v>
      </c>
      <c r="AH1141" s="16" t="s">
        <v>3</v>
      </c>
      <c r="AI1141" s="16" t="s">
        <v>3</v>
      </c>
      <c r="AJ1141" s="15" t="s">
        <v>3</v>
      </c>
      <c r="AK1141" s="15" t="s">
        <v>3</v>
      </c>
      <c r="AL1141" s="16" t="s">
        <v>3</v>
      </c>
      <c r="AM1141" s="16" t="s">
        <v>3</v>
      </c>
      <c r="AN1141" s="16" t="s">
        <v>3</v>
      </c>
      <c r="AO1141" s="16" t="s">
        <v>3</v>
      </c>
      <c r="AP1141" s="16" t="s">
        <v>189</v>
      </c>
      <c r="AQ1141" s="16" t="s">
        <v>3</v>
      </c>
      <c r="AR1141" s="16" t="s">
        <v>3</v>
      </c>
      <c r="AS1141" s="16" t="s">
        <v>3</v>
      </c>
      <c r="AT1141" s="16" t="s">
        <v>3</v>
      </c>
      <c r="AU1141" s="11" t="s">
        <v>3</v>
      </c>
      <c r="AV1141" s="11" t="s">
        <v>3</v>
      </c>
      <c r="AW1141" s="11" t="s">
        <v>3</v>
      </c>
      <c r="AX1141" s="17" t="str">
        <f>VLOOKUP(G1141,'[1]JDA data'!$D:$E,2,0)</f>
        <v>TGA096</v>
      </c>
      <c r="AY1141" s="17" t="b">
        <f t="shared" si="81"/>
        <v>1</v>
      </c>
      <c r="AZ1141" s="17" t="str">
        <f t="shared" si="82"/>
        <v>PPGT</v>
      </c>
    </row>
    <row r="1142" spans="1:52" s="18" customFormat="1" ht="16.5" customHeight="1" x14ac:dyDescent="0.35">
      <c r="A1142" s="8" t="str">
        <f>IF(N1142="","-",IFERROR(VLOOKUP(N1142,'[1]All Route Non-Bailment V76'!$A:$H,5,0),VLOOKUP(N1142,'[1]TTVT AAT PxP Bailment EDC V76'!$A:$H,5,0)))</f>
        <v>Non Bailment</v>
      </c>
      <c r="B1142" s="9" t="str">
        <f t="shared" si="80"/>
        <v>Completed</v>
      </c>
      <c r="C1142" s="10">
        <f t="shared" si="83"/>
        <v>1141</v>
      </c>
      <c r="D1142" s="11" t="s">
        <v>190</v>
      </c>
      <c r="E1142" s="12" t="s">
        <v>44</v>
      </c>
      <c r="F1142" s="11" t="s">
        <v>0</v>
      </c>
      <c r="G1142" s="11">
        <v>4421521</v>
      </c>
      <c r="H1142" s="13" t="str">
        <f>IF(N1142="","-",IFERROR(VLOOKUP(N1142,'[1]All Route Non-Bailment V76'!$A:$H,7,0),VLOOKUP(N1142,'[1]TTVT AAT PxP Bailment EDC V76'!$A:$H,7,0)))</f>
        <v>One way</v>
      </c>
      <c r="I1142" s="11" t="s">
        <v>45</v>
      </c>
      <c r="J1142" s="12">
        <f t="shared" si="84"/>
        <v>45273</v>
      </c>
      <c r="K1142" s="12">
        <v>45273</v>
      </c>
      <c r="L1142" s="12">
        <v>45273</v>
      </c>
      <c r="M1142" s="12" t="s">
        <v>3</v>
      </c>
      <c r="N1142" s="11" t="s">
        <v>618</v>
      </c>
      <c r="O1142" s="13" t="str">
        <f>IF(N1142="","-",IFERROR(VLOOKUP(N1142,'[1]All Route Non-Bailment V76'!$A:$H,6,0),VLOOKUP(N1142,'[1]TTVT AAT PxP Bailment EDC V76'!$A:$H,6,0)))</f>
        <v>6 - 10</v>
      </c>
      <c r="P1142" s="11">
        <v>1</v>
      </c>
      <c r="Q1142" s="11" t="s">
        <v>3</v>
      </c>
      <c r="R1142" s="11" t="s">
        <v>3</v>
      </c>
      <c r="S1142" s="13" t="str">
        <f>IF(N1142="","-",IFERROR(VLOOKUP(N1142,'[1]All Route Non-Bailment V76'!$A:$AF,32,0),VLOOKUP(N1142,'[1]TTVT AAT PxP Bailment EDC V76'!$A:$AC,29,0)))</f>
        <v>6W</v>
      </c>
      <c r="T1142" s="11" t="s">
        <v>48</v>
      </c>
      <c r="U1142" s="11" t="s">
        <v>191</v>
      </c>
      <c r="V1142" s="14" t="s">
        <v>192</v>
      </c>
      <c r="W1142" s="11" t="s">
        <v>193</v>
      </c>
      <c r="X1142" s="15" t="s">
        <v>311</v>
      </c>
      <c r="Y1142" s="15" t="s">
        <v>312</v>
      </c>
      <c r="Z1142" s="16" t="s">
        <v>3</v>
      </c>
      <c r="AA1142" s="16" t="s">
        <v>3</v>
      </c>
      <c r="AB1142" s="16" t="s">
        <v>3</v>
      </c>
      <c r="AC1142" s="16" t="s">
        <v>3</v>
      </c>
      <c r="AD1142" s="15" t="s">
        <v>3</v>
      </c>
      <c r="AE1142" s="15" t="s">
        <v>3</v>
      </c>
      <c r="AF1142" s="16" t="s">
        <v>3</v>
      </c>
      <c r="AG1142" s="16" t="s">
        <v>3</v>
      </c>
      <c r="AH1142" s="16" t="s">
        <v>3</v>
      </c>
      <c r="AI1142" s="16" t="s">
        <v>3</v>
      </c>
      <c r="AJ1142" s="15" t="s">
        <v>3</v>
      </c>
      <c r="AK1142" s="15" t="s">
        <v>3</v>
      </c>
      <c r="AL1142" s="16" t="s">
        <v>3</v>
      </c>
      <c r="AM1142" s="16" t="s">
        <v>3</v>
      </c>
      <c r="AN1142" s="16" t="s">
        <v>3</v>
      </c>
      <c r="AO1142" s="16" t="s">
        <v>3</v>
      </c>
      <c r="AP1142" s="16" t="s">
        <v>189</v>
      </c>
      <c r="AQ1142" s="16" t="s">
        <v>3</v>
      </c>
      <c r="AR1142" s="16" t="s">
        <v>3</v>
      </c>
      <c r="AS1142" s="16" t="s">
        <v>3</v>
      </c>
      <c r="AT1142" s="16" t="s">
        <v>3</v>
      </c>
      <c r="AU1142" s="11" t="s">
        <v>3</v>
      </c>
      <c r="AV1142" s="11" t="s">
        <v>3</v>
      </c>
      <c r="AW1142" s="11" t="s">
        <v>3</v>
      </c>
      <c r="AX1142" s="17" t="str">
        <f>VLOOKUP(G1142,'[1]JDA data'!$D:$E,2,0)</f>
        <v>TGA096</v>
      </c>
      <c r="AY1142" s="17" t="b">
        <f t="shared" si="81"/>
        <v>1</v>
      </c>
      <c r="AZ1142" s="17" t="str">
        <f t="shared" si="82"/>
        <v>SPL</v>
      </c>
    </row>
    <row r="1143" spans="1:52" s="18" customFormat="1" ht="16.5" customHeight="1" x14ac:dyDescent="0.35">
      <c r="A1143" s="8" t="str">
        <f>IF(N1143="","-",IFERROR(VLOOKUP(N1143,'[1]All Route Non-Bailment V76'!$A:$H,5,0),VLOOKUP(N1143,'[1]TTVT AAT PxP Bailment EDC V76'!$A:$H,5,0)))</f>
        <v>Non Bailment</v>
      </c>
      <c r="B1143" s="9" t="str">
        <f t="shared" si="80"/>
        <v>Completed</v>
      </c>
      <c r="C1143" s="10">
        <f t="shared" si="83"/>
        <v>1142</v>
      </c>
      <c r="D1143" s="11" t="s">
        <v>194</v>
      </c>
      <c r="E1143" s="12" t="s">
        <v>44</v>
      </c>
      <c r="F1143" s="11" t="s">
        <v>0</v>
      </c>
      <c r="G1143" s="11">
        <v>4421522</v>
      </c>
      <c r="H1143" s="13" t="str">
        <f>IF(N1143="","-",IFERROR(VLOOKUP(N1143,'[1]All Route Non-Bailment V76'!$A:$H,7,0),VLOOKUP(N1143,'[1]TTVT AAT PxP Bailment EDC V76'!$A:$H,7,0)))</f>
        <v>One way</v>
      </c>
      <c r="I1143" s="11" t="s">
        <v>45</v>
      </c>
      <c r="J1143" s="12">
        <f t="shared" si="84"/>
        <v>45273</v>
      </c>
      <c r="K1143" s="12">
        <v>45273</v>
      </c>
      <c r="L1143" s="12">
        <v>45273</v>
      </c>
      <c r="M1143" s="12" t="s">
        <v>3</v>
      </c>
      <c r="N1143" s="11" t="s">
        <v>618</v>
      </c>
      <c r="O1143" s="13" t="str">
        <f>IF(N1143="","-",IFERROR(VLOOKUP(N1143,'[1]All Route Non-Bailment V76'!$A:$H,6,0),VLOOKUP(N1143,'[1]TTVT AAT PxP Bailment EDC V76'!$A:$H,6,0)))</f>
        <v>6 - 10</v>
      </c>
      <c r="P1143" s="11">
        <v>1</v>
      </c>
      <c r="Q1143" s="11" t="s">
        <v>3</v>
      </c>
      <c r="R1143" s="11" t="s">
        <v>3</v>
      </c>
      <c r="S1143" s="13" t="str">
        <f>IF(N1143="","-",IFERROR(VLOOKUP(N1143,'[1]All Route Non-Bailment V76'!$A:$AF,32,0),VLOOKUP(N1143,'[1]TTVT AAT PxP Bailment EDC V76'!$A:$AC,29,0)))</f>
        <v>6W</v>
      </c>
      <c r="T1143" s="11" t="s">
        <v>48</v>
      </c>
      <c r="U1143" s="11" t="s">
        <v>374</v>
      </c>
      <c r="V1143" s="14" t="s">
        <v>375</v>
      </c>
      <c r="W1143" s="11" t="s">
        <v>376</v>
      </c>
      <c r="X1143" s="15" t="s">
        <v>311</v>
      </c>
      <c r="Y1143" s="15" t="s">
        <v>312</v>
      </c>
      <c r="Z1143" s="16" t="s">
        <v>3</v>
      </c>
      <c r="AA1143" s="16" t="s">
        <v>3</v>
      </c>
      <c r="AB1143" s="16" t="s">
        <v>3</v>
      </c>
      <c r="AC1143" s="16" t="s">
        <v>3</v>
      </c>
      <c r="AD1143" s="15" t="s">
        <v>3</v>
      </c>
      <c r="AE1143" s="15" t="s">
        <v>3</v>
      </c>
      <c r="AF1143" s="16" t="s">
        <v>3</v>
      </c>
      <c r="AG1143" s="16" t="s">
        <v>3</v>
      </c>
      <c r="AH1143" s="16" t="s">
        <v>3</v>
      </c>
      <c r="AI1143" s="16" t="s">
        <v>3</v>
      </c>
      <c r="AJ1143" s="15" t="s">
        <v>3</v>
      </c>
      <c r="AK1143" s="15" t="s">
        <v>3</v>
      </c>
      <c r="AL1143" s="16" t="s">
        <v>3</v>
      </c>
      <c r="AM1143" s="16" t="s">
        <v>3</v>
      </c>
      <c r="AN1143" s="16" t="s">
        <v>3</v>
      </c>
      <c r="AO1143" s="16" t="s">
        <v>3</v>
      </c>
      <c r="AP1143" s="16" t="s">
        <v>189</v>
      </c>
      <c r="AQ1143" s="16" t="s">
        <v>3</v>
      </c>
      <c r="AR1143" s="16" t="s">
        <v>3</v>
      </c>
      <c r="AS1143" s="16" t="s">
        <v>3</v>
      </c>
      <c r="AT1143" s="16" t="s">
        <v>3</v>
      </c>
      <c r="AU1143" s="11" t="s">
        <v>3</v>
      </c>
      <c r="AV1143" s="11" t="s">
        <v>3</v>
      </c>
      <c r="AW1143" s="11" t="s">
        <v>3</v>
      </c>
      <c r="AX1143" s="17" t="str">
        <f>VLOOKUP(G1143,'[1]JDA data'!$D:$E,2,0)</f>
        <v>TGA096</v>
      </c>
      <c r="AY1143" s="17" t="b">
        <f t="shared" si="81"/>
        <v>1</v>
      </c>
      <c r="AZ1143" s="17" t="str">
        <f t="shared" si="82"/>
        <v>SBA</v>
      </c>
    </row>
    <row r="1144" spans="1:52" s="18" customFormat="1" ht="16.5" customHeight="1" x14ac:dyDescent="0.35">
      <c r="A1144" s="8" t="str">
        <f>IF(N1144="","-",IFERROR(VLOOKUP(N1144,'[1]All Route Non-Bailment V76'!$A:$H,5,0),VLOOKUP(N1144,'[1]TTVT AAT PxP Bailment EDC V76'!$A:$H,5,0)))</f>
        <v>Non Bailment</v>
      </c>
      <c r="B1144" s="9" t="str">
        <f t="shared" si="80"/>
        <v>Completed</v>
      </c>
      <c r="C1144" s="10">
        <f t="shared" si="83"/>
        <v>1143</v>
      </c>
      <c r="D1144" s="11" t="s">
        <v>194</v>
      </c>
      <c r="E1144" s="12" t="s">
        <v>44</v>
      </c>
      <c r="F1144" s="11" t="s">
        <v>0</v>
      </c>
      <c r="G1144" s="11">
        <v>4421523</v>
      </c>
      <c r="H1144" s="13" t="str">
        <f>IF(N1144="","-",IFERROR(VLOOKUP(N1144,'[1]All Route Non-Bailment V76'!$A:$H,7,0),VLOOKUP(N1144,'[1]TTVT AAT PxP Bailment EDC V76'!$A:$H,7,0)))</f>
        <v>One way</v>
      </c>
      <c r="I1144" s="11" t="s">
        <v>45</v>
      </c>
      <c r="J1144" s="12">
        <f t="shared" si="84"/>
        <v>45273</v>
      </c>
      <c r="K1144" s="12">
        <v>45273</v>
      </c>
      <c r="L1144" s="12">
        <v>45273</v>
      </c>
      <c r="M1144" s="12" t="s">
        <v>3</v>
      </c>
      <c r="N1144" s="11" t="s">
        <v>618</v>
      </c>
      <c r="O1144" s="13" t="str">
        <f>IF(N1144="","-",IFERROR(VLOOKUP(N1144,'[1]All Route Non-Bailment V76'!$A:$H,6,0),VLOOKUP(N1144,'[1]TTVT AAT PxP Bailment EDC V76'!$A:$H,6,0)))</f>
        <v>6 - 10</v>
      </c>
      <c r="P1144" s="11">
        <v>1</v>
      </c>
      <c r="Q1144" s="11" t="s">
        <v>3</v>
      </c>
      <c r="R1144" s="11" t="s">
        <v>3</v>
      </c>
      <c r="S1144" s="13" t="str">
        <f>IF(N1144="","-",IFERROR(VLOOKUP(N1144,'[1]All Route Non-Bailment V76'!$A:$AF,32,0),VLOOKUP(N1144,'[1]TTVT AAT PxP Bailment EDC V76'!$A:$AC,29,0)))</f>
        <v>6W</v>
      </c>
      <c r="T1144" s="11" t="s">
        <v>48</v>
      </c>
      <c r="U1144" s="11" t="s">
        <v>281</v>
      </c>
      <c r="V1144" s="14" t="s">
        <v>282</v>
      </c>
      <c r="W1144" s="11" t="s">
        <v>283</v>
      </c>
      <c r="X1144" s="15" t="s">
        <v>311</v>
      </c>
      <c r="Y1144" s="15" t="s">
        <v>312</v>
      </c>
      <c r="Z1144" s="16" t="s">
        <v>3</v>
      </c>
      <c r="AA1144" s="16" t="s">
        <v>3</v>
      </c>
      <c r="AB1144" s="16" t="s">
        <v>3</v>
      </c>
      <c r="AC1144" s="16" t="s">
        <v>3</v>
      </c>
      <c r="AD1144" s="15" t="s">
        <v>3</v>
      </c>
      <c r="AE1144" s="15" t="s">
        <v>3</v>
      </c>
      <c r="AF1144" s="16" t="s">
        <v>3</v>
      </c>
      <c r="AG1144" s="16" t="s">
        <v>3</v>
      </c>
      <c r="AH1144" s="16" t="s">
        <v>3</v>
      </c>
      <c r="AI1144" s="16" t="s">
        <v>3</v>
      </c>
      <c r="AJ1144" s="15" t="s">
        <v>3</v>
      </c>
      <c r="AK1144" s="15" t="s">
        <v>3</v>
      </c>
      <c r="AL1144" s="16" t="s">
        <v>3</v>
      </c>
      <c r="AM1144" s="16" t="s">
        <v>3</v>
      </c>
      <c r="AN1144" s="16" t="s">
        <v>3</v>
      </c>
      <c r="AO1144" s="16" t="s">
        <v>3</v>
      </c>
      <c r="AP1144" s="16" t="s">
        <v>189</v>
      </c>
      <c r="AQ1144" s="16" t="s">
        <v>3</v>
      </c>
      <c r="AR1144" s="16" t="s">
        <v>3</v>
      </c>
      <c r="AS1144" s="16" t="s">
        <v>3</v>
      </c>
      <c r="AT1144" s="16" t="s">
        <v>3</v>
      </c>
      <c r="AU1144" s="11" t="s">
        <v>3</v>
      </c>
      <c r="AV1144" s="11" t="s">
        <v>3</v>
      </c>
      <c r="AW1144" s="11" t="s">
        <v>3</v>
      </c>
      <c r="AX1144" s="17" t="str">
        <f>VLOOKUP(G1144,'[1]JDA data'!$D:$E,2,0)</f>
        <v>TGA096</v>
      </c>
      <c r="AY1144" s="17" t="b">
        <f t="shared" si="81"/>
        <v>1</v>
      </c>
      <c r="AZ1144" s="17" t="str">
        <f t="shared" si="82"/>
        <v>SBA</v>
      </c>
    </row>
    <row r="1145" spans="1:52" s="18" customFormat="1" ht="16.5" customHeight="1" x14ac:dyDescent="0.35">
      <c r="A1145" s="8" t="str">
        <f>IF(N1145="","-",IFERROR(VLOOKUP(N1145,'[1]All Route Non-Bailment V76'!$A:$H,5,0),VLOOKUP(N1145,'[1]TTVT AAT PxP Bailment EDC V76'!$A:$H,5,0)))</f>
        <v>Non Bailment</v>
      </c>
      <c r="B1145" s="9" t="str">
        <f t="shared" si="80"/>
        <v>Completed</v>
      </c>
      <c r="C1145" s="10">
        <f t="shared" si="83"/>
        <v>1144</v>
      </c>
      <c r="D1145" s="11" t="s">
        <v>190</v>
      </c>
      <c r="E1145" s="12" t="s">
        <v>44</v>
      </c>
      <c r="F1145" s="11" t="s">
        <v>0</v>
      </c>
      <c r="G1145" s="11">
        <v>4421524</v>
      </c>
      <c r="H1145" s="13" t="str">
        <f>IF(N1145="","-",IFERROR(VLOOKUP(N1145,'[1]All Route Non-Bailment V76'!$A:$H,7,0),VLOOKUP(N1145,'[1]TTVT AAT PxP Bailment EDC V76'!$A:$H,7,0)))</f>
        <v>One way</v>
      </c>
      <c r="I1145" s="11" t="s">
        <v>45</v>
      </c>
      <c r="J1145" s="12">
        <f t="shared" si="84"/>
        <v>45273</v>
      </c>
      <c r="K1145" s="12">
        <v>45273</v>
      </c>
      <c r="L1145" s="12">
        <v>45273</v>
      </c>
      <c r="M1145" s="12" t="s">
        <v>3</v>
      </c>
      <c r="N1145" s="11" t="s">
        <v>618</v>
      </c>
      <c r="O1145" s="13" t="str">
        <f>IF(N1145="","-",IFERROR(VLOOKUP(N1145,'[1]All Route Non-Bailment V76'!$A:$H,6,0),VLOOKUP(N1145,'[1]TTVT AAT PxP Bailment EDC V76'!$A:$H,6,0)))</f>
        <v>6 - 10</v>
      </c>
      <c r="P1145" s="11">
        <v>1</v>
      </c>
      <c r="Q1145" s="11" t="s">
        <v>3</v>
      </c>
      <c r="R1145" s="11" t="s">
        <v>3</v>
      </c>
      <c r="S1145" s="13" t="str">
        <f>IF(N1145="","-",IFERROR(VLOOKUP(N1145,'[1]All Route Non-Bailment V76'!$A:$AF,32,0),VLOOKUP(N1145,'[1]TTVT AAT PxP Bailment EDC V76'!$A:$AC,29,0)))</f>
        <v>6W</v>
      </c>
      <c r="T1145" s="11" t="s">
        <v>48</v>
      </c>
      <c r="U1145" s="11" t="s">
        <v>198</v>
      </c>
      <c r="V1145" s="14" t="s">
        <v>199</v>
      </c>
      <c r="W1145" s="11" t="s">
        <v>200</v>
      </c>
      <c r="X1145" s="15" t="s">
        <v>311</v>
      </c>
      <c r="Y1145" s="15" t="s">
        <v>312</v>
      </c>
      <c r="Z1145" s="16" t="s">
        <v>3</v>
      </c>
      <c r="AA1145" s="16" t="s">
        <v>3</v>
      </c>
      <c r="AB1145" s="16" t="s">
        <v>3</v>
      </c>
      <c r="AC1145" s="16" t="s">
        <v>3</v>
      </c>
      <c r="AD1145" s="15" t="s">
        <v>3</v>
      </c>
      <c r="AE1145" s="15" t="s">
        <v>3</v>
      </c>
      <c r="AF1145" s="16" t="s">
        <v>3</v>
      </c>
      <c r="AG1145" s="16" t="s">
        <v>3</v>
      </c>
      <c r="AH1145" s="16" t="s">
        <v>3</v>
      </c>
      <c r="AI1145" s="16" t="s">
        <v>3</v>
      </c>
      <c r="AJ1145" s="15" t="s">
        <v>3</v>
      </c>
      <c r="AK1145" s="15" t="s">
        <v>3</v>
      </c>
      <c r="AL1145" s="16" t="s">
        <v>3</v>
      </c>
      <c r="AM1145" s="16" t="s">
        <v>3</v>
      </c>
      <c r="AN1145" s="16" t="s">
        <v>3</v>
      </c>
      <c r="AO1145" s="16" t="s">
        <v>3</v>
      </c>
      <c r="AP1145" s="16" t="s">
        <v>189</v>
      </c>
      <c r="AQ1145" s="16" t="s">
        <v>3</v>
      </c>
      <c r="AR1145" s="16" t="s">
        <v>3</v>
      </c>
      <c r="AS1145" s="16" t="s">
        <v>3</v>
      </c>
      <c r="AT1145" s="16" t="s">
        <v>3</v>
      </c>
      <c r="AU1145" s="11" t="s">
        <v>3</v>
      </c>
      <c r="AV1145" s="11" t="s">
        <v>3</v>
      </c>
      <c r="AW1145" s="11" t="s">
        <v>3</v>
      </c>
      <c r="AX1145" s="17" t="str">
        <f>VLOOKUP(G1145,'[1]JDA data'!$D:$E,2,0)</f>
        <v>TGA096</v>
      </c>
      <c r="AY1145" s="17" t="b">
        <f t="shared" si="81"/>
        <v>1</v>
      </c>
      <c r="AZ1145" s="17" t="str">
        <f t="shared" si="82"/>
        <v>SPL</v>
      </c>
    </row>
    <row r="1146" spans="1:52" s="18" customFormat="1" ht="16.5" customHeight="1" x14ac:dyDescent="0.35">
      <c r="A1146" s="8" t="str">
        <f>IF(N1146="","-",IFERROR(VLOOKUP(N1146,'[1]All Route Non-Bailment V76'!$A:$H,5,0),VLOOKUP(N1146,'[1]TTVT AAT PxP Bailment EDC V76'!$A:$H,5,0)))</f>
        <v>Non Bailment</v>
      </c>
      <c r="B1146" s="9" t="str">
        <f t="shared" si="80"/>
        <v>Completed</v>
      </c>
      <c r="C1146" s="10">
        <f t="shared" si="83"/>
        <v>1145</v>
      </c>
      <c r="D1146" s="11" t="s">
        <v>182</v>
      </c>
      <c r="E1146" s="12" t="s">
        <v>44</v>
      </c>
      <c r="F1146" s="11" t="s">
        <v>0</v>
      </c>
      <c r="G1146" s="11">
        <v>4421525</v>
      </c>
      <c r="H1146" s="13" t="str">
        <f>IF(N1146="","-",IFERROR(VLOOKUP(N1146,'[1]All Route Non-Bailment V76'!$A:$H,7,0),VLOOKUP(N1146,'[1]TTVT AAT PxP Bailment EDC V76'!$A:$H,7,0)))</f>
        <v>One way</v>
      </c>
      <c r="I1146" s="11" t="s">
        <v>45</v>
      </c>
      <c r="J1146" s="12">
        <f t="shared" si="84"/>
        <v>45273</v>
      </c>
      <c r="K1146" s="12">
        <v>45273</v>
      </c>
      <c r="L1146" s="12">
        <v>45273</v>
      </c>
      <c r="M1146" s="12" t="s">
        <v>3</v>
      </c>
      <c r="N1146" s="11" t="s">
        <v>619</v>
      </c>
      <c r="O1146" s="13" t="str">
        <f>IF(N1146="","-",IFERROR(VLOOKUP(N1146,'[1]All Route Non-Bailment V76'!$A:$H,6,0),VLOOKUP(N1146,'[1]TTVT AAT PxP Bailment EDC V76'!$A:$H,6,0)))</f>
        <v>11 - 20</v>
      </c>
      <c r="P1146" s="11">
        <v>1</v>
      </c>
      <c r="Q1146" s="11" t="s">
        <v>3</v>
      </c>
      <c r="R1146" s="11" t="s">
        <v>3</v>
      </c>
      <c r="S1146" s="13" t="str">
        <f>IF(N1146="","-",IFERROR(VLOOKUP(N1146,'[1]All Route Non-Bailment V76'!$A:$AF,32,0),VLOOKUP(N1146,'[1]TTVT AAT PxP Bailment EDC V76'!$A:$AC,29,0)))</f>
        <v>6W</v>
      </c>
      <c r="T1146" s="11" t="s">
        <v>48</v>
      </c>
      <c r="U1146" s="11" t="s">
        <v>213</v>
      </c>
      <c r="V1146" s="14" t="s">
        <v>214</v>
      </c>
      <c r="W1146" s="11" t="s">
        <v>215</v>
      </c>
      <c r="X1146" s="15" t="s">
        <v>315</v>
      </c>
      <c r="Y1146" s="15" t="s">
        <v>316</v>
      </c>
      <c r="Z1146" s="16" t="s">
        <v>3</v>
      </c>
      <c r="AA1146" s="16" t="s">
        <v>3</v>
      </c>
      <c r="AB1146" s="16" t="s">
        <v>3</v>
      </c>
      <c r="AC1146" s="16" t="s">
        <v>3</v>
      </c>
      <c r="AD1146" s="15" t="s">
        <v>3</v>
      </c>
      <c r="AE1146" s="15" t="s">
        <v>3</v>
      </c>
      <c r="AF1146" s="16" t="s">
        <v>3</v>
      </c>
      <c r="AG1146" s="16" t="s">
        <v>3</v>
      </c>
      <c r="AH1146" s="16" t="s">
        <v>3</v>
      </c>
      <c r="AI1146" s="16" t="s">
        <v>3</v>
      </c>
      <c r="AJ1146" s="15" t="s">
        <v>3</v>
      </c>
      <c r="AK1146" s="15" t="s">
        <v>3</v>
      </c>
      <c r="AL1146" s="16" t="s">
        <v>3</v>
      </c>
      <c r="AM1146" s="16" t="s">
        <v>3</v>
      </c>
      <c r="AN1146" s="16" t="s">
        <v>3</v>
      </c>
      <c r="AO1146" s="16" t="s">
        <v>3</v>
      </c>
      <c r="AP1146" s="16" t="s">
        <v>189</v>
      </c>
      <c r="AQ1146" s="16" t="s">
        <v>3</v>
      </c>
      <c r="AR1146" s="16" t="s">
        <v>3</v>
      </c>
      <c r="AS1146" s="16" t="s">
        <v>3</v>
      </c>
      <c r="AT1146" s="16" t="s">
        <v>3</v>
      </c>
      <c r="AU1146" s="11" t="s">
        <v>3</v>
      </c>
      <c r="AV1146" s="11" t="s">
        <v>3</v>
      </c>
      <c r="AW1146" s="11" t="s">
        <v>3</v>
      </c>
      <c r="AX1146" s="17" t="str">
        <f>VLOOKUP(G1146,'[1]JDA data'!$D:$E,2,0)</f>
        <v>TGA290</v>
      </c>
      <c r="AY1146" s="17" t="b">
        <f t="shared" si="81"/>
        <v>1</v>
      </c>
      <c r="AZ1146" s="17" t="str">
        <f t="shared" si="82"/>
        <v>PPGT</v>
      </c>
    </row>
    <row r="1147" spans="1:52" s="18" customFormat="1" ht="16.5" customHeight="1" x14ac:dyDescent="0.35">
      <c r="A1147" s="8" t="str">
        <f>IF(N1147="","-",IFERROR(VLOOKUP(N1147,'[1]All Route Non-Bailment V76'!$A:$H,5,0),VLOOKUP(N1147,'[1]TTVT AAT PxP Bailment EDC V76'!$A:$H,5,0)))</f>
        <v>Non Bailment</v>
      </c>
      <c r="B1147" s="9" t="str">
        <f t="shared" si="80"/>
        <v>Completed</v>
      </c>
      <c r="C1147" s="10">
        <f t="shared" si="83"/>
        <v>1146</v>
      </c>
      <c r="D1147" s="11" t="s">
        <v>190</v>
      </c>
      <c r="E1147" s="12" t="s">
        <v>44</v>
      </c>
      <c r="F1147" s="11" t="s">
        <v>0</v>
      </c>
      <c r="G1147" s="11">
        <v>4421526</v>
      </c>
      <c r="H1147" s="13" t="str">
        <f>IF(N1147="","-",IFERROR(VLOOKUP(N1147,'[1]All Route Non-Bailment V76'!$A:$H,7,0),VLOOKUP(N1147,'[1]TTVT AAT PxP Bailment EDC V76'!$A:$H,7,0)))</f>
        <v>One way</v>
      </c>
      <c r="I1147" s="11" t="s">
        <v>45</v>
      </c>
      <c r="J1147" s="12">
        <f t="shared" si="84"/>
        <v>45273</v>
      </c>
      <c r="K1147" s="12">
        <v>45273</v>
      </c>
      <c r="L1147" s="12">
        <v>45273</v>
      </c>
      <c r="M1147" s="12" t="s">
        <v>3</v>
      </c>
      <c r="N1147" s="11" t="s">
        <v>619</v>
      </c>
      <c r="O1147" s="13" t="str">
        <f>IF(N1147="","-",IFERROR(VLOOKUP(N1147,'[1]All Route Non-Bailment V76'!$A:$H,6,0),VLOOKUP(N1147,'[1]TTVT AAT PxP Bailment EDC V76'!$A:$H,6,0)))</f>
        <v>11 - 20</v>
      </c>
      <c r="P1147" s="11">
        <v>1</v>
      </c>
      <c r="Q1147" s="11" t="s">
        <v>3</v>
      </c>
      <c r="R1147" s="11" t="s">
        <v>3</v>
      </c>
      <c r="S1147" s="13" t="str">
        <f>IF(N1147="","-",IFERROR(VLOOKUP(N1147,'[1]All Route Non-Bailment V76'!$A:$AF,32,0),VLOOKUP(N1147,'[1]TTVT AAT PxP Bailment EDC V76'!$A:$AC,29,0)))</f>
        <v>6W</v>
      </c>
      <c r="T1147" s="11" t="s">
        <v>48</v>
      </c>
      <c r="U1147" s="11" t="s">
        <v>191</v>
      </c>
      <c r="V1147" s="14" t="s">
        <v>192</v>
      </c>
      <c r="W1147" s="11" t="s">
        <v>193</v>
      </c>
      <c r="X1147" s="15" t="s">
        <v>315</v>
      </c>
      <c r="Y1147" s="15" t="s">
        <v>316</v>
      </c>
      <c r="Z1147" s="16" t="s">
        <v>3</v>
      </c>
      <c r="AA1147" s="16" t="s">
        <v>3</v>
      </c>
      <c r="AB1147" s="16" t="s">
        <v>3</v>
      </c>
      <c r="AC1147" s="16" t="s">
        <v>3</v>
      </c>
      <c r="AD1147" s="15" t="s">
        <v>3</v>
      </c>
      <c r="AE1147" s="15" t="s">
        <v>3</v>
      </c>
      <c r="AF1147" s="16" t="s">
        <v>3</v>
      </c>
      <c r="AG1147" s="16" t="s">
        <v>3</v>
      </c>
      <c r="AH1147" s="16" t="s">
        <v>3</v>
      </c>
      <c r="AI1147" s="16" t="s">
        <v>3</v>
      </c>
      <c r="AJ1147" s="15" t="s">
        <v>3</v>
      </c>
      <c r="AK1147" s="15" t="s">
        <v>3</v>
      </c>
      <c r="AL1147" s="16" t="s">
        <v>3</v>
      </c>
      <c r="AM1147" s="16" t="s">
        <v>3</v>
      </c>
      <c r="AN1147" s="16" t="s">
        <v>3</v>
      </c>
      <c r="AO1147" s="16" t="s">
        <v>3</v>
      </c>
      <c r="AP1147" s="16" t="s">
        <v>189</v>
      </c>
      <c r="AQ1147" s="16" t="s">
        <v>3</v>
      </c>
      <c r="AR1147" s="16" t="s">
        <v>3</v>
      </c>
      <c r="AS1147" s="16" t="s">
        <v>3</v>
      </c>
      <c r="AT1147" s="16" t="s">
        <v>3</v>
      </c>
      <c r="AU1147" s="11" t="s">
        <v>3</v>
      </c>
      <c r="AV1147" s="11" t="s">
        <v>3</v>
      </c>
      <c r="AW1147" s="11" t="s">
        <v>3</v>
      </c>
      <c r="AX1147" s="17" t="str">
        <f>VLOOKUP(G1147,'[1]JDA data'!$D:$E,2,0)</f>
        <v>TGA290</v>
      </c>
      <c r="AY1147" s="17" t="b">
        <f t="shared" si="81"/>
        <v>1</v>
      </c>
      <c r="AZ1147" s="17" t="str">
        <f t="shared" si="82"/>
        <v>SPL</v>
      </c>
    </row>
    <row r="1148" spans="1:52" s="18" customFormat="1" ht="16.5" customHeight="1" x14ac:dyDescent="0.35">
      <c r="A1148" s="8" t="str">
        <f>IF(N1148="","-",IFERROR(VLOOKUP(N1148,'[1]All Route Non-Bailment V76'!$A:$H,5,0),VLOOKUP(N1148,'[1]TTVT AAT PxP Bailment EDC V76'!$A:$H,5,0)))</f>
        <v>Non Bailment</v>
      </c>
      <c r="B1148" s="9" t="str">
        <f t="shared" si="80"/>
        <v>Completed</v>
      </c>
      <c r="C1148" s="10">
        <f t="shared" si="83"/>
        <v>1147</v>
      </c>
      <c r="D1148" s="11" t="s">
        <v>194</v>
      </c>
      <c r="E1148" s="12" t="s">
        <v>44</v>
      </c>
      <c r="F1148" s="11" t="s">
        <v>0</v>
      </c>
      <c r="G1148" s="11">
        <v>4421527</v>
      </c>
      <c r="H1148" s="13" t="str">
        <f>IF(N1148="","-",IFERROR(VLOOKUP(N1148,'[1]All Route Non-Bailment V76'!$A:$H,7,0),VLOOKUP(N1148,'[1]TTVT AAT PxP Bailment EDC V76'!$A:$H,7,0)))</f>
        <v>One way</v>
      </c>
      <c r="I1148" s="11" t="s">
        <v>45</v>
      </c>
      <c r="J1148" s="12">
        <f t="shared" si="84"/>
        <v>45273</v>
      </c>
      <c r="K1148" s="12">
        <v>45273</v>
      </c>
      <c r="L1148" s="12">
        <v>45273</v>
      </c>
      <c r="M1148" s="12" t="s">
        <v>3</v>
      </c>
      <c r="N1148" s="11" t="s">
        <v>619</v>
      </c>
      <c r="O1148" s="13" t="str">
        <f>IF(N1148="","-",IFERROR(VLOOKUP(N1148,'[1]All Route Non-Bailment V76'!$A:$H,6,0),VLOOKUP(N1148,'[1]TTVT AAT PxP Bailment EDC V76'!$A:$H,6,0)))</f>
        <v>11 - 20</v>
      </c>
      <c r="P1148" s="11">
        <v>1</v>
      </c>
      <c r="Q1148" s="11" t="s">
        <v>3</v>
      </c>
      <c r="R1148" s="11" t="s">
        <v>3</v>
      </c>
      <c r="S1148" s="13" t="str">
        <f>IF(N1148="","-",IFERROR(VLOOKUP(N1148,'[1]All Route Non-Bailment V76'!$A:$AF,32,0),VLOOKUP(N1148,'[1]TTVT AAT PxP Bailment EDC V76'!$A:$AC,29,0)))</f>
        <v>6W</v>
      </c>
      <c r="T1148" s="11" t="s">
        <v>48</v>
      </c>
      <c r="U1148" s="11" t="s">
        <v>204</v>
      </c>
      <c r="V1148" s="14" t="s">
        <v>205</v>
      </c>
      <c r="W1148" s="11" t="s">
        <v>206</v>
      </c>
      <c r="X1148" s="15" t="s">
        <v>315</v>
      </c>
      <c r="Y1148" s="15" t="s">
        <v>316</v>
      </c>
      <c r="Z1148" s="16" t="s">
        <v>3</v>
      </c>
      <c r="AA1148" s="16" t="s">
        <v>3</v>
      </c>
      <c r="AB1148" s="16" t="s">
        <v>3</v>
      </c>
      <c r="AC1148" s="16" t="s">
        <v>3</v>
      </c>
      <c r="AD1148" s="15" t="s">
        <v>3</v>
      </c>
      <c r="AE1148" s="15" t="s">
        <v>3</v>
      </c>
      <c r="AF1148" s="16" t="s">
        <v>3</v>
      </c>
      <c r="AG1148" s="16" t="s">
        <v>3</v>
      </c>
      <c r="AH1148" s="16" t="s">
        <v>3</v>
      </c>
      <c r="AI1148" s="16" t="s">
        <v>3</v>
      </c>
      <c r="AJ1148" s="15" t="s">
        <v>3</v>
      </c>
      <c r="AK1148" s="15" t="s">
        <v>3</v>
      </c>
      <c r="AL1148" s="16" t="s">
        <v>3</v>
      </c>
      <c r="AM1148" s="16" t="s">
        <v>3</v>
      </c>
      <c r="AN1148" s="16" t="s">
        <v>3</v>
      </c>
      <c r="AO1148" s="16" t="s">
        <v>3</v>
      </c>
      <c r="AP1148" s="16" t="s">
        <v>189</v>
      </c>
      <c r="AQ1148" s="16" t="s">
        <v>3</v>
      </c>
      <c r="AR1148" s="16" t="s">
        <v>3</v>
      </c>
      <c r="AS1148" s="16" t="s">
        <v>3</v>
      </c>
      <c r="AT1148" s="16" t="s">
        <v>3</v>
      </c>
      <c r="AU1148" s="11" t="s">
        <v>3</v>
      </c>
      <c r="AV1148" s="11" t="s">
        <v>3</v>
      </c>
      <c r="AW1148" s="11" t="s">
        <v>3</v>
      </c>
      <c r="AX1148" s="17" t="str">
        <f>VLOOKUP(G1148,'[1]JDA data'!$D:$E,2,0)</f>
        <v>TGA290</v>
      </c>
      <c r="AY1148" s="17" t="b">
        <f t="shared" si="81"/>
        <v>1</v>
      </c>
      <c r="AZ1148" s="17" t="str">
        <f t="shared" si="82"/>
        <v>SBA</v>
      </c>
    </row>
    <row r="1149" spans="1:52" s="18" customFormat="1" ht="16.5" customHeight="1" x14ac:dyDescent="0.35">
      <c r="A1149" s="8" t="str">
        <f>IF(N1149="","-",IFERROR(VLOOKUP(N1149,'[1]All Route Non-Bailment V76'!$A:$H,5,0),VLOOKUP(N1149,'[1]TTVT AAT PxP Bailment EDC V76'!$A:$H,5,0)))</f>
        <v>Non Bailment</v>
      </c>
      <c r="B1149" s="9" t="str">
        <f t="shared" si="80"/>
        <v>Completed</v>
      </c>
      <c r="C1149" s="10">
        <f t="shared" si="83"/>
        <v>1148</v>
      </c>
      <c r="D1149" s="11" t="s">
        <v>182</v>
      </c>
      <c r="E1149" s="12" t="s">
        <v>44</v>
      </c>
      <c r="F1149" s="11" t="s">
        <v>0</v>
      </c>
      <c r="G1149" s="11">
        <v>4421528</v>
      </c>
      <c r="H1149" s="13" t="str">
        <f>IF(N1149="","-",IFERROR(VLOOKUP(N1149,'[1]All Route Non-Bailment V76'!$A:$H,7,0),VLOOKUP(N1149,'[1]TTVT AAT PxP Bailment EDC V76'!$A:$H,7,0)))</f>
        <v>One way</v>
      </c>
      <c r="I1149" s="11" t="s">
        <v>45</v>
      </c>
      <c r="J1149" s="12">
        <f t="shared" si="84"/>
        <v>45273</v>
      </c>
      <c r="K1149" s="12">
        <v>45273</v>
      </c>
      <c r="L1149" s="12">
        <v>45273</v>
      </c>
      <c r="M1149" s="12" t="s">
        <v>3</v>
      </c>
      <c r="N1149" s="11" t="s">
        <v>619</v>
      </c>
      <c r="O1149" s="13" t="str">
        <f>IF(N1149="","-",IFERROR(VLOOKUP(N1149,'[1]All Route Non-Bailment V76'!$A:$H,6,0),VLOOKUP(N1149,'[1]TTVT AAT PxP Bailment EDC V76'!$A:$H,6,0)))</f>
        <v>11 - 20</v>
      </c>
      <c r="P1149" s="11">
        <v>1</v>
      </c>
      <c r="Q1149" s="11" t="s">
        <v>3</v>
      </c>
      <c r="R1149" s="11" t="s">
        <v>3</v>
      </c>
      <c r="S1149" s="13" t="str">
        <f>IF(N1149="","-",IFERROR(VLOOKUP(N1149,'[1]All Route Non-Bailment V76'!$A:$AF,32,0),VLOOKUP(N1149,'[1]TTVT AAT PxP Bailment EDC V76'!$A:$AC,29,0)))</f>
        <v>6W</v>
      </c>
      <c r="T1149" s="11" t="s">
        <v>48</v>
      </c>
      <c r="U1149" s="11" t="s">
        <v>213</v>
      </c>
      <c r="V1149" s="14" t="s">
        <v>214</v>
      </c>
      <c r="W1149" s="11" t="s">
        <v>215</v>
      </c>
      <c r="X1149" s="15" t="s">
        <v>315</v>
      </c>
      <c r="Y1149" s="15" t="s">
        <v>316</v>
      </c>
      <c r="Z1149" s="16" t="s">
        <v>3</v>
      </c>
      <c r="AA1149" s="16" t="s">
        <v>3</v>
      </c>
      <c r="AB1149" s="16" t="s">
        <v>3</v>
      </c>
      <c r="AC1149" s="16" t="s">
        <v>3</v>
      </c>
      <c r="AD1149" s="15" t="s">
        <v>3</v>
      </c>
      <c r="AE1149" s="15" t="s">
        <v>3</v>
      </c>
      <c r="AF1149" s="16" t="s">
        <v>3</v>
      </c>
      <c r="AG1149" s="16" t="s">
        <v>3</v>
      </c>
      <c r="AH1149" s="16" t="s">
        <v>3</v>
      </c>
      <c r="AI1149" s="16" t="s">
        <v>3</v>
      </c>
      <c r="AJ1149" s="15" t="s">
        <v>3</v>
      </c>
      <c r="AK1149" s="15" t="s">
        <v>3</v>
      </c>
      <c r="AL1149" s="16" t="s">
        <v>3</v>
      </c>
      <c r="AM1149" s="16" t="s">
        <v>3</v>
      </c>
      <c r="AN1149" s="16" t="s">
        <v>3</v>
      </c>
      <c r="AO1149" s="16" t="s">
        <v>3</v>
      </c>
      <c r="AP1149" s="16" t="s">
        <v>189</v>
      </c>
      <c r="AQ1149" s="16" t="s">
        <v>3</v>
      </c>
      <c r="AR1149" s="16" t="s">
        <v>3</v>
      </c>
      <c r="AS1149" s="16" t="s">
        <v>3</v>
      </c>
      <c r="AT1149" s="16" t="s">
        <v>3</v>
      </c>
      <c r="AU1149" s="11" t="s">
        <v>3</v>
      </c>
      <c r="AV1149" s="11" t="s">
        <v>3</v>
      </c>
      <c r="AW1149" s="11" t="s">
        <v>3</v>
      </c>
      <c r="AX1149" s="17" t="str">
        <f>VLOOKUP(G1149,'[1]JDA data'!$D:$E,2,0)</f>
        <v>TGA290</v>
      </c>
      <c r="AY1149" s="17" t="b">
        <f t="shared" si="81"/>
        <v>1</v>
      </c>
      <c r="AZ1149" s="17" t="str">
        <f t="shared" si="82"/>
        <v>PPGT</v>
      </c>
    </row>
    <row r="1150" spans="1:52" s="18" customFormat="1" ht="16.5" customHeight="1" x14ac:dyDescent="0.35">
      <c r="A1150" s="8" t="str">
        <f>IF(N1150="","-",IFERROR(VLOOKUP(N1150,'[1]All Route Non-Bailment V76'!$A:$H,5,0),VLOOKUP(N1150,'[1]TTVT AAT PxP Bailment EDC V76'!$A:$H,5,0)))</f>
        <v>Non Bailment</v>
      </c>
      <c r="B1150" s="9" t="str">
        <f t="shared" si="80"/>
        <v>Completed</v>
      </c>
      <c r="C1150" s="10">
        <f t="shared" si="83"/>
        <v>1149</v>
      </c>
      <c r="D1150" s="11" t="s">
        <v>190</v>
      </c>
      <c r="E1150" s="12" t="s">
        <v>44</v>
      </c>
      <c r="F1150" s="11" t="s">
        <v>0</v>
      </c>
      <c r="G1150" s="11">
        <v>4421529</v>
      </c>
      <c r="H1150" s="13" t="str">
        <f>IF(N1150="","-",IFERROR(VLOOKUP(N1150,'[1]All Route Non-Bailment V76'!$A:$H,7,0),VLOOKUP(N1150,'[1]TTVT AAT PxP Bailment EDC V76'!$A:$H,7,0)))</f>
        <v>One way</v>
      </c>
      <c r="I1150" s="11" t="s">
        <v>45</v>
      </c>
      <c r="J1150" s="12">
        <f t="shared" si="84"/>
        <v>45273</v>
      </c>
      <c r="K1150" s="12">
        <v>45273</v>
      </c>
      <c r="L1150" s="12">
        <v>45273</v>
      </c>
      <c r="M1150" s="12" t="s">
        <v>3</v>
      </c>
      <c r="N1150" s="11" t="s">
        <v>619</v>
      </c>
      <c r="O1150" s="13" t="str">
        <f>IF(N1150="","-",IFERROR(VLOOKUP(N1150,'[1]All Route Non-Bailment V76'!$A:$H,6,0),VLOOKUP(N1150,'[1]TTVT AAT PxP Bailment EDC V76'!$A:$H,6,0)))</f>
        <v>11 - 20</v>
      </c>
      <c r="P1150" s="11">
        <v>1</v>
      </c>
      <c r="Q1150" s="11" t="s">
        <v>3</v>
      </c>
      <c r="R1150" s="11" t="s">
        <v>3</v>
      </c>
      <c r="S1150" s="13" t="str">
        <f>IF(N1150="","-",IFERROR(VLOOKUP(N1150,'[1]All Route Non-Bailment V76'!$A:$AF,32,0),VLOOKUP(N1150,'[1]TTVT AAT PxP Bailment EDC V76'!$A:$AC,29,0)))</f>
        <v>6W</v>
      </c>
      <c r="T1150" s="11" t="s">
        <v>48</v>
      </c>
      <c r="U1150" s="11" t="s">
        <v>226</v>
      </c>
      <c r="V1150" s="14" t="s">
        <v>227</v>
      </c>
      <c r="W1150" s="11" t="s">
        <v>228</v>
      </c>
      <c r="X1150" s="15" t="s">
        <v>315</v>
      </c>
      <c r="Y1150" s="15" t="s">
        <v>316</v>
      </c>
      <c r="Z1150" s="16" t="s">
        <v>3</v>
      </c>
      <c r="AA1150" s="16" t="s">
        <v>3</v>
      </c>
      <c r="AB1150" s="16" t="s">
        <v>3</v>
      </c>
      <c r="AC1150" s="16" t="s">
        <v>3</v>
      </c>
      <c r="AD1150" s="15" t="s">
        <v>3</v>
      </c>
      <c r="AE1150" s="15" t="s">
        <v>3</v>
      </c>
      <c r="AF1150" s="16" t="s">
        <v>3</v>
      </c>
      <c r="AG1150" s="16" t="s">
        <v>3</v>
      </c>
      <c r="AH1150" s="16" t="s">
        <v>3</v>
      </c>
      <c r="AI1150" s="16" t="s">
        <v>3</v>
      </c>
      <c r="AJ1150" s="15" t="s">
        <v>3</v>
      </c>
      <c r="AK1150" s="15" t="s">
        <v>3</v>
      </c>
      <c r="AL1150" s="16" t="s">
        <v>3</v>
      </c>
      <c r="AM1150" s="16" t="s">
        <v>3</v>
      </c>
      <c r="AN1150" s="16" t="s">
        <v>3</v>
      </c>
      <c r="AO1150" s="16" t="s">
        <v>3</v>
      </c>
      <c r="AP1150" s="16" t="s">
        <v>189</v>
      </c>
      <c r="AQ1150" s="16" t="s">
        <v>3</v>
      </c>
      <c r="AR1150" s="16" t="s">
        <v>3</v>
      </c>
      <c r="AS1150" s="16" t="s">
        <v>3</v>
      </c>
      <c r="AT1150" s="16" t="s">
        <v>3</v>
      </c>
      <c r="AU1150" s="11" t="s">
        <v>3</v>
      </c>
      <c r="AV1150" s="11" t="s">
        <v>3</v>
      </c>
      <c r="AW1150" s="11" t="s">
        <v>3</v>
      </c>
      <c r="AX1150" s="17" t="str">
        <f>VLOOKUP(G1150,'[1]JDA data'!$D:$E,2,0)</f>
        <v>TGA290</v>
      </c>
      <c r="AY1150" s="17" t="b">
        <f t="shared" si="81"/>
        <v>1</v>
      </c>
      <c r="AZ1150" s="17" t="str">
        <f t="shared" si="82"/>
        <v>SPL</v>
      </c>
    </row>
    <row r="1151" spans="1:52" s="18" customFormat="1" ht="16.5" customHeight="1" x14ac:dyDescent="0.35">
      <c r="A1151" s="8" t="str">
        <f>IF(N1151="","-",IFERROR(VLOOKUP(N1151,'[1]All Route Non-Bailment V76'!$A:$H,5,0),VLOOKUP(N1151,'[1]TTVT AAT PxP Bailment EDC V76'!$A:$H,5,0)))</f>
        <v>Non Bailment</v>
      </c>
      <c r="B1151" s="9" t="str">
        <f t="shared" si="80"/>
        <v>Completed</v>
      </c>
      <c r="C1151" s="10">
        <f t="shared" si="83"/>
        <v>1150</v>
      </c>
      <c r="D1151" s="11" t="s">
        <v>190</v>
      </c>
      <c r="E1151" s="12" t="s">
        <v>44</v>
      </c>
      <c r="F1151" s="11" t="s">
        <v>0</v>
      </c>
      <c r="G1151" s="11">
        <v>4421530</v>
      </c>
      <c r="H1151" s="13" t="str">
        <f>IF(N1151="","-",IFERROR(VLOOKUP(N1151,'[1]All Route Non-Bailment V76'!$A:$H,7,0),VLOOKUP(N1151,'[1]TTVT AAT PxP Bailment EDC V76'!$A:$H,7,0)))</f>
        <v>One way</v>
      </c>
      <c r="I1151" s="11" t="s">
        <v>45</v>
      </c>
      <c r="J1151" s="12">
        <f t="shared" si="84"/>
        <v>45273</v>
      </c>
      <c r="K1151" s="12">
        <v>45273</v>
      </c>
      <c r="L1151" s="12">
        <v>45273</v>
      </c>
      <c r="M1151" s="12" t="s">
        <v>3</v>
      </c>
      <c r="N1151" s="11" t="s">
        <v>619</v>
      </c>
      <c r="O1151" s="13" t="str">
        <f>IF(N1151="","-",IFERROR(VLOOKUP(N1151,'[1]All Route Non-Bailment V76'!$A:$H,6,0),VLOOKUP(N1151,'[1]TTVT AAT PxP Bailment EDC V76'!$A:$H,6,0)))</f>
        <v>11 - 20</v>
      </c>
      <c r="P1151" s="11">
        <v>1</v>
      </c>
      <c r="Q1151" s="11" t="s">
        <v>3</v>
      </c>
      <c r="R1151" s="11" t="s">
        <v>3</v>
      </c>
      <c r="S1151" s="13" t="str">
        <f>IF(N1151="","-",IFERROR(VLOOKUP(N1151,'[1]All Route Non-Bailment V76'!$A:$AF,32,0),VLOOKUP(N1151,'[1]TTVT AAT PxP Bailment EDC V76'!$A:$AC,29,0)))</f>
        <v>6W</v>
      </c>
      <c r="T1151" s="11" t="s">
        <v>48</v>
      </c>
      <c r="U1151" s="11" t="s">
        <v>266</v>
      </c>
      <c r="V1151" s="14" t="s">
        <v>267</v>
      </c>
      <c r="W1151" s="11" t="s">
        <v>268</v>
      </c>
      <c r="X1151" s="15" t="s">
        <v>315</v>
      </c>
      <c r="Y1151" s="15" t="s">
        <v>316</v>
      </c>
      <c r="Z1151" s="16" t="s">
        <v>3</v>
      </c>
      <c r="AA1151" s="16" t="s">
        <v>3</v>
      </c>
      <c r="AB1151" s="16" t="s">
        <v>3</v>
      </c>
      <c r="AC1151" s="16" t="s">
        <v>3</v>
      </c>
      <c r="AD1151" s="15" t="s">
        <v>3</v>
      </c>
      <c r="AE1151" s="15" t="s">
        <v>3</v>
      </c>
      <c r="AF1151" s="16" t="s">
        <v>3</v>
      </c>
      <c r="AG1151" s="16" t="s">
        <v>3</v>
      </c>
      <c r="AH1151" s="16" t="s">
        <v>3</v>
      </c>
      <c r="AI1151" s="16" t="s">
        <v>3</v>
      </c>
      <c r="AJ1151" s="15" t="s">
        <v>3</v>
      </c>
      <c r="AK1151" s="15" t="s">
        <v>3</v>
      </c>
      <c r="AL1151" s="16" t="s">
        <v>3</v>
      </c>
      <c r="AM1151" s="16" t="s">
        <v>3</v>
      </c>
      <c r="AN1151" s="16" t="s">
        <v>3</v>
      </c>
      <c r="AO1151" s="16" t="s">
        <v>3</v>
      </c>
      <c r="AP1151" s="16" t="s">
        <v>189</v>
      </c>
      <c r="AQ1151" s="16" t="s">
        <v>3</v>
      </c>
      <c r="AR1151" s="16" t="s">
        <v>3</v>
      </c>
      <c r="AS1151" s="16" t="s">
        <v>3</v>
      </c>
      <c r="AT1151" s="16" t="s">
        <v>3</v>
      </c>
      <c r="AU1151" s="11" t="s">
        <v>3</v>
      </c>
      <c r="AV1151" s="11" t="s">
        <v>3</v>
      </c>
      <c r="AW1151" s="11" t="s">
        <v>3</v>
      </c>
      <c r="AX1151" s="17" t="str">
        <f>VLOOKUP(G1151,'[1]JDA data'!$D:$E,2,0)</f>
        <v>TGA290</v>
      </c>
      <c r="AY1151" s="17" t="b">
        <f t="shared" si="81"/>
        <v>1</v>
      </c>
      <c r="AZ1151" s="17" t="str">
        <f t="shared" si="82"/>
        <v>SPL</v>
      </c>
    </row>
    <row r="1152" spans="1:52" s="18" customFormat="1" ht="16.5" customHeight="1" x14ac:dyDescent="0.35">
      <c r="A1152" s="8" t="str">
        <f>IF(N1152="","-",IFERROR(VLOOKUP(N1152,'[1]All Route Non-Bailment V76'!$A:$H,5,0),VLOOKUP(N1152,'[1]TTVT AAT PxP Bailment EDC V76'!$A:$H,5,0)))</f>
        <v>Non Bailment</v>
      </c>
      <c r="B1152" s="9" t="str">
        <f t="shared" si="80"/>
        <v>Completed</v>
      </c>
      <c r="C1152" s="10">
        <f t="shared" si="83"/>
        <v>1151</v>
      </c>
      <c r="D1152" s="11" t="s">
        <v>182</v>
      </c>
      <c r="E1152" s="12" t="s">
        <v>44</v>
      </c>
      <c r="F1152" s="11" t="s">
        <v>0</v>
      </c>
      <c r="G1152" s="11">
        <v>4421531</v>
      </c>
      <c r="H1152" s="13" t="str">
        <f>IF(N1152="","-",IFERROR(VLOOKUP(N1152,'[1]All Route Non-Bailment V76'!$A:$H,7,0),VLOOKUP(N1152,'[1]TTVT AAT PxP Bailment EDC V76'!$A:$H,7,0)))</f>
        <v>One way</v>
      </c>
      <c r="I1152" s="11" t="s">
        <v>45</v>
      </c>
      <c r="J1152" s="12">
        <f t="shared" si="84"/>
        <v>45273</v>
      </c>
      <c r="K1152" s="12">
        <v>45273</v>
      </c>
      <c r="L1152" s="12">
        <v>45273</v>
      </c>
      <c r="M1152" s="12" t="s">
        <v>3</v>
      </c>
      <c r="N1152" s="11" t="s">
        <v>619</v>
      </c>
      <c r="O1152" s="13" t="str">
        <f>IF(N1152="","-",IFERROR(VLOOKUP(N1152,'[1]All Route Non-Bailment V76'!$A:$H,6,0),VLOOKUP(N1152,'[1]TTVT AAT PxP Bailment EDC V76'!$A:$H,6,0)))</f>
        <v>11 - 20</v>
      </c>
      <c r="P1152" s="11">
        <v>1</v>
      </c>
      <c r="Q1152" s="11" t="s">
        <v>3</v>
      </c>
      <c r="R1152" s="11" t="s">
        <v>3</v>
      </c>
      <c r="S1152" s="13" t="str">
        <f>IF(N1152="","-",IFERROR(VLOOKUP(N1152,'[1]All Route Non-Bailment V76'!$A:$AF,32,0),VLOOKUP(N1152,'[1]TTVT AAT PxP Bailment EDC V76'!$A:$AC,29,0)))</f>
        <v>6W</v>
      </c>
      <c r="T1152" s="11" t="s">
        <v>48</v>
      </c>
      <c r="U1152" s="11" t="s">
        <v>260</v>
      </c>
      <c r="V1152" s="14" t="s">
        <v>261</v>
      </c>
      <c r="W1152" s="11" t="s">
        <v>262</v>
      </c>
      <c r="X1152" s="15" t="s">
        <v>315</v>
      </c>
      <c r="Y1152" s="15" t="s">
        <v>316</v>
      </c>
      <c r="Z1152" s="16" t="s">
        <v>3</v>
      </c>
      <c r="AA1152" s="16" t="s">
        <v>3</v>
      </c>
      <c r="AB1152" s="16" t="s">
        <v>3</v>
      </c>
      <c r="AC1152" s="16" t="s">
        <v>3</v>
      </c>
      <c r="AD1152" s="15" t="s">
        <v>3</v>
      </c>
      <c r="AE1152" s="15" t="s">
        <v>3</v>
      </c>
      <c r="AF1152" s="16" t="s">
        <v>3</v>
      </c>
      <c r="AG1152" s="16" t="s">
        <v>3</v>
      </c>
      <c r="AH1152" s="16" t="s">
        <v>3</v>
      </c>
      <c r="AI1152" s="16" t="s">
        <v>3</v>
      </c>
      <c r="AJ1152" s="15" t="s">
        <v>3</v>
      </c>
      <c r="AK1152" s="15" t="s">
        <v>3</v>
      </c>
      <c r="AL1152" s="16" t="s">
        <v>3</v>
      </c>
      <c r="AM1152" s="16" t="s">
        <v>3</v>
      </c>
      <c r="AN1152" s="16" t="s">
        <v>3</v>
      </c>
      <c r="AO1152" s="16" t="s">
        <v>3</v>
      </c>
      <c r="AP1152" s="16" t="s">
        <v>189</v>
      </c>
      <c r="AQ1152" s="16" t="s">
        <v>3</v>
      </c>
      <c r="AR1152" s="16" t="s">
        <v>3</v>
      </c>
      <c r="AS1152" s="16" t="s">
        <v>3</v>
      </c>
      <c r="AT1152" s="16" t="s">
        <v>3</v>
      </c>
      <c r="AU1152" s="11" t="s">
        <v>3</v>
      </c>
      <c r="AV1152" s="11" t="s">
        <v>3</v>
      </c>
      <c r="AW1152" s="11" t="s">
        <v>3</v>
      </c>
      <c r="AX1152" s="17" t="str">
        <f>VLOOKUP(G1152,'[1]JDA data'!$D:$E,2,0)</f>
        <v>TGA290</v>
      </c>
      <c r="AY1152" s="17" t="b">
        <f t="shared" si="81"/>
        <v>1</v>
      </c>
      <c r="AZ1152" s="17" t="str">
        <f t="shared" si="82"/>
        <v>PPGT</v>
      </c>
    </row>
    <row r="1153" spans="1:52" s="18" customFormat="1" ht="16.5" customHeight="1" x14ac:dyDescent="0.35">
      <c r="A1153" s="8" t="str">
        <f>IF(N1153="","-",IFERROR(VLOOKUP(N1153,'[1]All Route Non-Bailment V76'!$A:$H,5,0),VLOOKUP(N1153,'[1]TTVT AAT PxP Bailment EDC V76'!$A:$H,5,0)))</f>
        <v>Non Bailment</v>
      </c>
      <c r="B1153" s="9" t="str">
        <f t="shared" si="80"/>
        <v>Completed</v>
      </c>
      <c r="C1153" s="10">
        <f t="shared" si="83"/>
        <v>1152</v>
      </c>
      <c r="D1153" s="11" t="s">
        <v>190</v>
      </c>
      <c r="E1153" s="12" t="s">
        <v>44</v>
      </c>
      <c r="F1153" s="11" t="s">
        <v>0</v>
      </c>
      <c r="G1153" s="11">
        <v>4421533</v>
      </c>
      <c r="H1153" s="13" t="str">
        <f>IF(N1153="","-",IFERROR(VLOOKUP(N1153,'[1]All Route Non-Bailment V76'!$A:$H,7,0),VLOOKUP(N1153,'[1]TTVT AAT PxP Bailment EDC V76'!$A:$H,7,0)))</f>
        <v>One way</v>
      </c>
      <c r="I1153" s="11" t="s">
        <v>45</v>
      </c>
      <c r="J1153" s="12">
        <f t="shared" si="84"/>
        <v>45273</v>
      </c>
      <c r="K1153" s="12">
        <v>45273</v>
      </c>
      <c r="L1153" s="12">
        <v>45273</v>
      </c>
      <c r="M1153" s="12" t="s">
        <v>3</v>
      </c>
      <c r="N1153" s="11" t="s">
        <v>619</v>
      </c>
      <c r="O1153" s="13" t="str">
        <f>IF(N1153="","-",IFERROR(VLOOKUP(N1153,'[1]All Route Non-Bailment V76'!$A:$H,6,0),VLOOKUP(N1153,'[1]TTVT AAT PxP Bailment EDC V76'!$A:$H,6,0)))</f>
        <v>11 - 20</v>
      </c>
      <c r="P1153" s="11">
        <v>1</v>
      </c>
      <c r="Q1153" s="11" t="s">
        <v>3</v>
      </c>
      <c r="R1153" s="11" t="s">
        <v>3</v>
      </c>
      <c r="S1153" s="13" t="str">
        <f>IF(N1153="","-",IFERROR(VLOOKUP(N1153,'[1]All Route Non-Bailment V76'!$A:$AF,32,0),VLOOKUP(N1153,'[1]TTVT AAT PxP Bailment EDC V76'!$A:$AC,29,0)))</f>
        <v>6W</v>
      </c>
      <c r="T1153" s="11" t="s">
        <v>48</v>
      </c>
      <c r="U1153" s="11" t="s">
        <v>210</v>
      </c>
      <c r="V1153" s="14" t="s">
        <v>211</v>
      </c>
      <c r="W1153" s="11" t="s">
        <v>212</v>
      </c>
      <c r="X1153" s="15" t="s">
        <v>315</v>
      </c>
      <c r="Y1153" s="15" t="s">
        <v>316</v>
      </c>
      <c r="Z1153" s="16" t="s">
        <v>3</v>
      </c>
      <c r="AA1153" s="16" t="s">
        <v>3</v>
      </c>
      <c r="AB1153" s="16" t="s">
        <v>3</v>
      </c>
      <c r="AC1153" s="16" t="s">
        <v>3</v>
      </c>
      <c r="AD1153" s="15" t="s">
        <v>3</v>
      </c>
      <c r="AE1153" s="15" t="s">
        <v>3</v>
      </c>
      <c r="AF1153" s="16" t="s">
        <v>3</v>
      </c>
      <c r="AG1153" s="16" t="s">
        <v>3</v>
      </c>
      <c r="AH1153" s="16" t="s">
        <v>3</v>
      </c>
      <c r="AI1153" s="16" t="s">
        <v>3</v>
      </c>
      <c r="AJ1153" s="15" t="s">
        <v>3</v>
      </c>
      <c r="AK1153" s="15" t="s">
        <v>3</v>
      </c>
      <c r="AL1153" s="16" t="s">
        <v>3</v>
      </c>
      <c r="AM1153" s="16" t="s">
        <v>3</v>
      </c>
      <c r="AN1153" s="16" t="s">
        <v>3</v>
      </c>
      <c r="AO1153" s="16" t="s">
        <v>3</v>
      </c>
      <c r="AP1153" s="16" t="s">
        <v>189</v>
      </c>
      <c r="AQ1153" s="16" t="s">
        <v>3</v>
      </c>
      <c r="AR1153" s="16" t="s">
        <v>3</v>
      </c>
      <c r="AS1153" s="16" t="s">
        <v>3</v>
      </c>
      <c r="AT1153" s="16" t="s">
        <v>3</v>
      </c>
      <c r="AU1153" s="11" t="s">
        <v>3</v>
      </c>
      <c r="AV1153" s="11" t="s">
        <v>3</v>
      </c>
      <c r="AW1153" s="11" t="s">
        <v>3</v>
      </c>
      <c r="AX1153" s="17" t="str">
        <f>VLOOKUP(G1153,'[1]JDA data'!$D:$E,2,0)</f>
        <v>TGA290</v>
      </c>
      <c r="AY1153" s="17" t="b">
        <f t="shared" si="81"/>
        <v>1</v>
      </c>
      <c r="AZ1153" s="17" t="str">
        <f t="shared" si="82"/>
        <v>SPL</v>
      </c>
    </row>
    <row r="1154" spans="1:52" s="18" customFormat="1" ht="16.5" customHeight="1" x14ac:dyDescent="0.35">
      <c r="A1154" s="8" t="str">
        <f>IF(N1154="","-",IFERROR(VLOOKUP(N1154,'[1]All Route Non-Bailment V76'!$A:$H,5,0),VLOOKUP(N1154,'[1]TTVT AAT PxP Bailment EDC V76'!$A:$H,5,0)))</f>
        <v>Non Bailment</v>
      </c>
      <c r="B1154" s="9" t="str">
        <f t="shared" ref="B1154:B1217" si="85">IF(J1154="","",IF(COUNTBLANK(C1154:AT1154)&gt;0,"Check","Completed"))</f>
        <v>Completed</v>
      </c>
      <c r="C1154" s="10">
        <f t="shared" si="83"/>
        <v>1153</v>
      </c>
      <c r="D1154" s="11" t="s">
        <v>194</v>
      </c>
      <c r="E1154" s="12" t="s">
        <v>44</v>
      </c>
      <c r="F1154" s="11" t="s">
        <v>0</v>
      </c>
      <c r="G1154" s="11">
        <v>4421534</v>
      </c>
      <c r="H1154" s="13" t="str">
        <f>IF(N1154="","-",IFERROR(VLOOKUP(N1154,'[1]All Route Non-Bailment V76'!$A:$H,7,0),VLOOKUP(N1154,'[1]TTVT AAT PxP Bailment EDC V76'!$A:$H,7,0)))</f>
        <v>One way</v>
      </c>
      <c r="I1154" s="11" t="s">
        <v>45</v>
      </c>
      <c r="J1154" s="12">
        <f t="shared" si="84"/>
        <v>45273</v>
      </c>
      <c r="K1154" s="12">
        <v>45273</v>
      </c>
      <c r="L1154" s="12">
        <v>45273</v>
      </c>
      <c r="M1154" s="12" t="s">
        <v>3</v>
      </c>
      <c r="N1154" s="11" t="s">
        <v>619</v>
      </c>
      <c r="O1154" s="13" t="str">
        <f>IF(N1154="","-",IFERROR(VLOOKUP(N1154,'[1]All Route Non-Bailment V76'!$A:$H,6,0),VLOOKUP(N1154,'[1]TTVT AAT PxP Bailment EDC V76'!$A:$H,6,0)))</f>
        <v>11 - 20</v>
      </c>
      <c r="P1154" s="11">
        <v>1</v>
      </c>
      <c r="Q1154" s="11" t="s">
        <v>3</v>
      </c>
      <c r="R1154" s="11" t="s">
        <v>3</v>
      </c>
      <c r="S1154" s="13" t="str">
        <f>IF(N1154="","-",IFERROR(VLOOKUP(N1154,'[1]All Route Non-Bailment V76'!$A:$AF,32,0),VLOOKUP(N1154,'[1]TTVT AAT PxP Bailment EDC V76'!$A:$AC,29,0)))</f>
        <v>6W</v>
      </c>
      <c r="T1154" s="11" t="s">
        <v>48</v>
      </c>
      <c r="U1154" s="11" t="s">
        <v>281</v>
      </c>
      <c r="V1154" s="14" t="s">
        <v>282</v>
      </c>
      <c r="W1154" s="11" t="s">
        <v>283</v>
      </c>
      <c r="X1154" s="15" t="s">
        <v>315</v>
      </c>
      <c r="Y1154" s="15" t="s">
        <v>316</v>
      </c>
      <c r="Z1154" s="16" t="s">
        <v>3</v>
      </c>
      <c r="AA1154" s="16" t="s">
        <v>3</v>
      </c>
      <c r="AB1154" s="16" t="s">
        <v>3</v>
      </c>
      <c r="AC1154" s="16" t="s">
        <v>3</v>
      </c>
      <c r="AD1154" s="15" t="s">
        <v>3</v>
      </c>
      <c r="AE1154" s="15" t="s">
        <v>3</v>
      </c>
      <c r="AF1154" s="16" t="s">
        <v>3</v>
      </c>
      <c r="AG1154" s="16" t="s">
        <v>3</v>
      </c>
      <c r="AH1154" s="16" t="s">
        <v>3</v>
      </c>
      <c r="AI1154" s="16" t="s">
        <v>3</v>
      </c>
      <c r="AJ1154" s="15" t="s">
        <v>3</v>
      </c>
      <c r="AK1154" s="15" t="s">
        <v>3</v>
      </c>
      <c r="AL1154" s="16" t="s">
        <v>3</v>
      </c>
      <c r="AM1154" s="16" t="s">
        <v>3</v>
      </c>
      <c r="AN1154" s="16" t="s">
        <v>3</v>
      </c>
      <c r="AO1154" s="16" t="s">
        <v>3</v>
      </c>
      <c r="AP1154" s="16" t="s">
        <v>189</v>
      </c>
      <c r="AQ1154" s="16" t="s">
        <v>3</v>
      </c>
      <c r="AR1154" s="16" t="s">
        <v>3</v>
      </c>
      <c r="AS1154" s="16" t="s">
        <v>3</v>
      </c>
      <c r="AT1154" s="16" t="s">
        <v>3</v>
      </c>
      <c r="AU1154" s="11" t="s">
        <v>3</v>
      </c>
      <c r="AV1154" s="11" t="s">
        <v>3</v>
      </c>
      <c r="AW1154" s="11" t="s">
        <v>3</v>
      </c>
      <c r="AX1154" s="17" t="str">
        <f>VLOOKUP(G1154,'[1]JDA data'!$D:$E,2,0)</f>
        <v>TGA290</v>
      </c>
      <c r="AY1154" s="17" t="b">
        <f t="shared" ref="AY1154:AY1217" si="86">AX1154=N1154</f>
        <v>1</v>
      </c>
      <c r="AZ1154" s="17" t="str">
        <f t="shared" ref="AZ1154:AZ1217" si="87">D1154</f>
        <v>SBA</v>
      </c>
    </row>
    <row r="1155" spans="1:52" s="18" customFormat="1" ht="16.5" customHeight="1" x14ac:dyDescent="0.35">
      <c r="A1155" s="8" t="str">
        <f>IF(N1155="","-",IFERROR(VLOOKUP(N1155,'[1]All Route Non-Bailment V76'!$A:$H,5,0),VLOOKUP(N1155,'[1]TTVT AAT PxP Bailment EDC V76'!$A:$H,5,0)))</f>
        <v>Non Bailment</v>
      </c>
      <c r="B1155" s="9" t="str">
        <f t="shared" si="85"/>
        <v>Completed</v>
      </c>
      <c r="C1155" s="10">
        <f t="shared" si="83"/>
        <v>1154</v>
      </c>
      <c r="D1155" s="11" t="s">
        <v>182</v>
      </c>
      <c r="E1155" s="12" t="s">
        <v>44</v>
      </c>
      <c r="F1155" s="11" t="s">
        <v>0</v>
      </c>
      <c r="G1155" s="11">
        <v>4421536</v>
      </c>
      <c r="H1155" s="13" t="str">
        <f>IF(N1155="","-",IFERROR(VLOOKUP(N1155,'[1]All Route Non-Bailment V76'!$A:$H,7,0),VLOOKUP(N1155,'[1]TTVT AAT PxP Bailment EDC V76'!$A:$H,7,0)))</f>
        <v>One way</v>
      </c>
      <c r="I1155" s="11" t="s">
        <v>45</v>
      </c>
      <c r="J1155" s="12">
        <f t="shared" si="84"/>
        <v>45273</v>
      </c>
      <c r="K1155" s="12">
        <v>45273</v>
      </c>
      <c r="L1155" s="12">
        <v>45273</v>
      </c>
      <c r="M1155" s="12" t="s">
        <v>3</v>
      </c>
      <c r="N1155" s="11" t="s">
        <v>619</v>
      </c>
      <c r="O1155" s="13" t="str">
        <f>IF(N1155="","-",IFERROR(VLOOKUP(N1155,'[1]All Route Non-Bailment V76'!$A:$H,6,0),VLOOKUP(N1155,'[1]TTVT AAT PxP Bailment EDC V76'!$A:$H,6,0)))</f>
        <v>11 - 20</v>
      </c>
      <c r="P1155" s="11">
        <v>1</v>
      </c>
      <c r="Q1155" s="11" t="s">
        <v>3</v>
      </c>
      <c r="R1155" s="11" t="s">
        <v>3</v>
      </c>
      <c r="S1155" s="13" t="str">
        <f>IF(N1155="","-",IFERROR(VLOOKUP(N1155,'[1]All Route Non-Bailment V76'!$A:$AF,32,0),VLOOKUP(N1155,'[1]TTVT AAT PxP Bailment EDC V76'!$A:$AC,29,0)))</f>
        <v>6W</v>
      </c>
      <c r="T1155" s="11" t="s">
        <v>48</v>
      </c>
      <c r="U1155" s="11" t="s">
        <v>239</v>
      </c>
      <c r="V1155" s="14" t="s">
        <v>240</v>
      </c>
      <c r="W1155" s="11" t="s">
        <v>241</v>
      </c>
      <c r="X1155" s="15" t="s">
        <v>315</v>
      </c>
      <c r="Y1155" s="15" t="s">
        <v>316</v>
      </c>
      <c r="Z1155" s="16" t="s">
        <v>3</v>
      </c>
      <c r="AA1155" s="16" t="s">
        <v>3</v>
      </c>
      <c r="AB1155" s="16" t="s">
        <v>3</v>
      </c>
      <c r="AC1155" s="16" t="s">
        <v>3</v>
      </c>
      <c r="AD1155" s="15" t="s">
        <v>3</v>
      </c>
      <c r="AE1155" s="15" t="s">
        <v>3</v>
      </c>
      <c r="AF1155" s="16" t="s">
        <v>3</v>
      </c>
      <c r="AG1155" s="16" t="s">
        <v>3</v>
      </c>
      <c r="AH1155" s="16" t="s">
        <v>3</v>
      </c>
      <c r="AI1155" s="16" t="s">
        <v>3</v>
      </c>
      <c r="AJ1155" s="15" t="s">
        <v>3</v>
      </c>
      <c r="AK1155" s="15" t="s">
        <v>3</v>
      </c>
      <c r="AL1155" s="16" t="s">
        <v>3</v>
      </c>
      <c r="AM1155" s="16" t="s">
        <v>3</v>
      </c>
      <c r="AN1155" s="16" t="s">
        <v>3</v>
      </c>
      <c r="AO1155" s="16" t="s">
        <v>3</v>
      </c>
      <c r="AP1155" s="16" t="s">
        <v>189</v>
      </c>
      <c r="AQ1155" s="16" t="s">
        <v>3</v>
      </c>
      <c r="AR1155" s="16" t="s">
        <v>3</v>
      </c>
      <c r="AS1155" s="16" t="s">
        <v>3</v>
      </c>
      <c r="AT1155" s="16" t="s">
        <v>3</v>
      </c>
      <c r="AU1155" s="11" t="s">
        <v>3</v>
      </c>
      <c r="AV1155" s="11" t="s">
        <v>3</v>
      </c>
      <c r="AW1155" s="11" t="s">
        <v>3</v>
      </c>
      <c r="AX1155" s="17" t="str">
        <f>VLOOKUP(G1155,'[1]JDA data'!$D:$E,2,0)</f>
        <v>TGA290</v>
      </c>
      <c r="AY1155" s="17" t="b">
        <f t="shared" si="86"/>
        <v>1</v>
      </c>
      <c r="AZ1155" s="17" t="str">
        <f t="shared" si="87"/>
        <v>PPGT</v>
      </c>
    </row>
    <row r="1156" spans="1:52" s="18" customFormat="1" ht="16.5" customHeight="1" x14ac:dyDescent="0.35">
      <c r="A1156" s="8" t="str">
        <f>IF(N1156="","-",IFERROR(VLOOKUP(N1156,'[1]All Route Non-Bailment V76'!$A:$H,5,0),VLOOKUP(N1156,'[1]TTVT AAT PxP Bailment EDC V76'!$A:$H,5,0)))</f>
        <v>Non Bailment</v>
      </c>
      <c r="B1156" s="9" t="str">
        <f t="shared" si="85"/>
        <v>Completed</v>
      </c>
      <c r="C1156" s="10">
        <f t="shared" ref="C1156:C1219" si="88">C1155+1</f>
        <v>1155</v>
      </c>
      <c r="D1156" s="11" t="s">
        <v>190</v>
      </c>
      <c r="E1156" s="12" t="s">
        <v>44</v>
      </c>
      <c r="F1156" s="11" t="s">
        <v>0</v>
      </c>
      <c r="G1156" s="11">
        <v>4421538</v>
      </c>
      <c r="H1156" s="13" t="str">
        <f>IF(N1156="","-",IFERROR(VLOOKUP(N1156,'[1]All Route Non-Bailment V76'!$A:$H,7,0),VLOOKUP(N1156,'[1]TTVT AAT PxP Bailment EDC V76'!$A:$H,7,0)))</f>
        <v>One way</v>
      </c>
      <c r="I1156" s="11" t="s">
        <v>45</v>
      </c>
      <c r="J1156" s="12">
        <f t="shared" si="84"/>
        <v>45273</v>
      </c>
      <c r="K1156" s="12">
        <v>45273</v>
      </c>
      <c r="L1156" s="12">
        <v>45273</v>
      </c>
      <c r="M1156" s="12" t="s">
        <v>3</v>
      </c>
      <c r="N1156" s="11" t="s">
        <v>619</v>
      </c>
      <c r="O1156" s="13" t="str">
        <f>IF(N1156="","-",IFERROR(VLOOKUP(N1156,'[1]All Route Non-Bailment V76'!$A:$H,6,0),VLOOKUP(N1156,'[1]TTVT AAT PxP Bailment EDC V76'!$A:$H,6,0)))</f>
        <v>11 - 20</v>
      </c>
      <c r="P1156" s="11">
        <v>1</v>
      </c>
      <c r="Q1156" s="11" t="s">
        <v>3</v>
      </c>
      <c r="R1156" s="11" t="s">
        <v>3</v>
      </c>
      <c r="S1156" s="13" t="str">
        <f>IF(N1156="","-",IFERROR(VLOOKUP(N1156,'[1]All Route Non-Bailment V76'!$A:$AF,32,0),VLOOKUP(N1156,'[1]TTVT AAT PxP Bailment EDC V76'!$A:$AC,29,0)))</f>
        <v>6W</v>
      </c>
      <c r="T1156" s="11" t="s">
        <v>48</v>
      </c>
      <c r="U1156" s="11" t="s">
        <v>236</v>
      </c>
      <c r="V1156" s="14" t="s">
        <v>237</v>
      </c>
      <c r="W1156" s="11" t="s">
        <v>238</v>
      </c>
      <c r="X1156" s="15" t="s">
        <v>315</v>
      </c>
      <c r="Y1156" s="15" t="s">
        <v>316</v>
      </c>
      <c r="Z1156" s="16" t="s">
        <v>3</v>
      </c>
      <c r="AA1156" s="16" t="s">
        <v>3</v>
      </c>
      <c r="AB1156" s="16" t="s">
        <v>3</v>
      </c>
      <c r="AC1156" s="16" t="s">
        <v>3</v>
      </c>
      <c r="AD1156" s="15" t="s">
        <v>3</v>
      </c>
      <c r="AE1156" s="15" t="s">
        <v>3</v>
      </c>
      <c r="AF1156" s="16" t="s">
        <v>3</v>
      </c>
      <c r="AG1156" s="16" t="s">
        <v>3</v>
      </c>
      <c r="AH1156" s="16" t="s">
        <v>3</v>
      </c>
      <c r="AI1156" s="16" t="s">
        <v>3</v>
      </c>
      <c r="AJ1156" s="15" t="s">
        <v>3</v>
      </c>
      <c r="AK1156" s="15" t="s">
        <v>3</v>
      </c>
      <c r="AL1156" s="16" t="s">
        <v>3</v>
      </c>
      <c r="AM1156" s="16" t="s">
        <v>3</v>
      </c>
      <c r="AN1156" s="16" t="s">
        <v>3</v>
      </c>
      <c r="AO1156" s="16" t="s">
        <v>3</v>
      </c>
      <c r="AP1156" s="16" t="s">
        <v>189</v>
      </c>
      <c r="AQ1156" s="16" t="s">
        <v>3</v>
      </c>
      <c r="AR1156" s="16" t="s">
        <v>3</v>
      </c>
      <c r="AS1156" s="16" t="s">
        <v>3</v>
      </c>
      <c r="AT1156" s="16" t="s">
        <v>3</v>
      </c>
      <c r="AU1156" s="11" t="s">
        <v>3</v>
      </c>
      <c r="AV1156" s="11" t="s">
        <v>3</v>
      </c>
      <c r="AW1156" s="11" t="s">
        <v>3</v>
      </c>
      <c r="AX1156" s="17" t="str">
        <f>VLOOKUP(G1156,'[1]JDA data'!$D:$E,2,0)</f>
        <v>TGA290</v>
      </c>
      <c r="AY1156" s="17" t="b">
        <f t="shared" si="86"/>
        <v>1</v>
      </c>
      <c r="AZ1156" s="17" t="str">
        <f t="shared" si="87"/>
        <v>SPL</v>
      </c>
    </row>
    <row r="1157" spans="1:52" s="18" customFormat="1" ht="16.5" customHeight="1" x14ac:dyDescent="0.35">
      <c r="A1157" s="8" t="str">
        <f>IF(N1157="","-",IFERROR(VLOOKUP(N1157,'[1]All Route Non-Bailment V76'!$A:$H,5,0),VLOOKUP(N1157,'[1]TTVT AAT PxP Bailment EDC V76'!$A:$H,5,0)))</f>
        <v>Non Bailment</v>
      </c>
      <c r="B1157" s="9" t="str">
        <f t="shared" si="85"/>
        <v>Completed</v>
      </c>
      <c r="C1157" s="10">
        <f t="shared" si="88"/>
        <v>1156</v>
      </c>
      <c r="D1157" s="11" t="s">
        <v>182</v>
      </c>
      <c r="E1157" s="12" t="s">
        <v>44</v>
      </c>
      <c r="F1157" s="11" t="s">
        <v>0</v>
      </c>
      <c r="G1157" s="11">
        <v>4421540</v>
      </c>
      <c r="H1157" s="13" t="str">
        <f>IF(N1157="","-",IFERROR(VLOOKUP(N1157,'[1]All Route Non-Bailment V76'!$A:$H,7,0),VLOOKUP(N1157,'[1]TTVT AAT PxP Bailment EDC V76'!$A:$H,7,0)))</f>
        <v>One way</v>
      </c>
      <c r="I1157" s="11" t="s">
        <v>45</v>
      </c>
      <c r="J1157" s="12">
        <f t="shared" si="84"/>
        <v>45273</v>
      </c>
      <c r="K1157" s="12">
        <v>45273</v>
      </c>
      <c r="L1157" s="12">
        <v>45273</v>
      </c>
      <c r="M1157" s="12" t="s">
        <v>3</v>
      </c>
      <c r="N1157" s="11" t="s">
        <v>619</v>
      </c>
      <c r="O1157" s="13" t="str">
        <f>IF(N1157="","-",IFERROR(VLOOKUP(N1157,'[1]All Route Non-Bailment V76'!$A:$H,6,0),VLOOKUP(N1157,'[1]TTVT AAT PxP Bailment EDC V76'!$A:$H,6,0)))</f>
        <v>11 - 20</v>
      </c>
      <c r="P1157" s="11">
        <v>1</v>
      </c>
      <c r="Q1157" s="11" t="s">
        <v>3</v>
      </c>
      <c r="R1157" s="11" t="s">
        <v>3</v>
      </c>
      <c r="S1157" s="13" t="str">
        <f>IF(N1157="","-",IFERROR(VLOOKUP(N1157,'[1]All Route Non-Bailment V76'!$A:$AF,32,0),VLOOKUP(N1157,'[1]TTVT AAT PxP Bailment EDC V76'!$A:$AC,29,0)))</f>
        <v>6W</v>
      </c>
      <c r="T1157" s="11" t="s">
        <v>48</v>
      </c>
      <c r="U1157" s="11" t="s">
        <v>207</v>
      </c>
      <c r="V1157" s="14" t="s">
        <v>208</v>
      </c>
      <c r="W1157" s="11" t="s">
        <v>209</v>
      </c>
      <c r="X1157" s="15" t="s">
        <v>315</v>
      </c>
      <c r="Y1157" s="15" t="s">
        <v>316</v>
      </c>
      <c r="Z1157" s="16" t="s">
        <v>3</v>
      </c>
      <c r="AA1157" s="16" t="s">
        <v>3</v>
      </c>
      <c r="AB1157" s="16" t="s">
        <v>3</v>
      </c>
      <c r="AC1157" s="16" t="s">
        <v>3</v>
      </c>
      <c r="AD1157" s="15" t="s">
        <v>3</v>
      </c>
      <c r="AE1157" s="15" t="s">
        <v>3</v>
      </c>
      <c r="AF1157" s="16" t="s">
        <v>3</v>
      </c>
      <c r="AG1157" s="16" t="s">
        <v>3</v>
      </c>
      <c r="AH1157" s="16" t="s">
        <v>3</v>
      </c>
      <c r="AI1157" s="16" t="s">
        <v>3</v>
      </c>
      <c r="AJ1157" s="15" t="s">
        <v>3</v>
      </c>
      <c r="AK1157" s="15" t="s">
        <v>3</v>
      </c>
      <c r="AL1157" s="16" t="s">
        <v>3</v>
      </c>
      <c r="AM1157" s="16" t="s">
        <v>3</v>
      </c>
      <c r="AN1157" s="16" t="s">
        <v>3</v>
      </c>
      <c r="AO1157" s="16" t="s">
        <v>3</v>
      </c>
      <c r="AP1157" s="16" t="s">
        <v>189</v>
      </c>
      <c r="AQ1157" s="16" t="s">
        <v>3</v>
      </c>
      <c r="AR1157" s="16" t="s">
        <v>3</v>
      </c>
      <c r="AS1157" s="16" t="s">
        <v>3</v>
      </c>
      <c r="AT1157" s="16" t="s">
        <v>3</v>
      </c>
      <c r="AU1157" s="11" t="s">
        <v>3</v>
      </c>
      <c r="AV1157" s="11" t="s">
        <v>3</v>
      </c>
      <c r="AW1157" s="11" t="s">
        <v>3</v>
      </c>
      <c r="AX1157" s="17" t="str">
        <f>VLOOKUP(G1157,'[1]JDA data'!$D:$E,2,0)</f>
        <v>TGA290</v>
      </c>
      <c r="AY1157" s="17" t="b">
        <f t="shared" si="86"/>
        <v>1</v>
      </c>
      <c r="AZ1157" s="17" t="str">
        <f t="shared" si="87"/>
        <v>PPGT</v>
      </c>
    </row>
    <row r="1158" spans="1:52" s="18" customFormat="1" ht="16.5" customHeight="1" x14ac:dyDescent="0.35">
      <c r="A1158" s="8" t="str">
        <f>IF(N1158="","-",IFERROR(VLOOKUP(N1158,'[1]All Route Non-Bailment V76'!$A:$H,5,0),VLOOKUP(N1158,'[1]TTVT AAT PxP Bailment EDC V76'!$A:$H,5,0)))</f>
        <v>Non Bailment</v>
      </c>
      <c r="B1158" s="9" t="str">
        <f t="shared" si="85"/>
        <v>Completed</v>
      </c>
      <c r="C1158" s="10">
        <f t="shared" si="88"/>
        <v>1157</v>
      </c>
      <c r="D1158" s="11" t="s">
        <v>190</v>
      </c>
      <c r="E1158" s="12" t="s">
        <v>44</v>
      </c>
      <c r="F1158" s="11" t="s">
        <v>0</v>
      </c>
      <c r="G1158" s="11">
        <v>4421542</v>
      </c>
      <c r="H1158" s="13" t="str">
        <f>IF(N1158="","-",IFERROR(VLOOKUP(N1158,'[1]All Route Non-Bailment V76'!$A:$H,7,0),VLOOKUP(N1158,'[1]TTVT AAT PxP Bailment EDC V76'!$A:$H,7,0)))</f>
        <v>One way</v>
      </c>
      <c r="I1158" s="11" t="s">
        <v>45</v>
      </c>
      <c r="J1158" s="12">
        <f t="shared" si="84"/>
        <v>45273</v>
      </c>
      <c r="K1158" s="12">
        <v>45273</v>
      </c>
      <c r="L1158" s="12">
        <v>45273</v>
      </c>
      <c r="M1158" s="12" t="s">
        <v>3</v>
      </c>
      <c r="N1158" s="11" t="s">
        <v>619</v>
      </c>
      <c r="O1158" s="13" t="str">
        <f>IF(N1158="","-",IFERROR(VLOOKUP(N1158,'[1]All Route Non-Bailment V76'!$A:$H,6,0),VLOOKUP(N1158,'[1]TTVT AAT PxP Bailment EDC V76'!$A:$H,6,0)))</f>
        <v>11 - 20</v>
      </c>
      <c r="P1158" s="11">
        <v>1</v>
      </c>
      <c r="Q1158" s="11" t="s">
        <v>3</v>
      </c>
      <c r="R1158" s="11" t="s">
        <v>3</v>
      </c>
      <c r="S1158" s="13" t="str">
        <f>IF(N1158="","-",IFERROR(VLOOKUP(N1158,'[1]All Route Non-Bailment V76'!$A:$AF,32,0),VLOOKUP(N1158,'[1]TTVT AAT PxP Bailment EDC V76'!$A:$AC,29,0)))</f>
        <v>6W</v>
      </c>
      <c r="T1158" s="11" t="s">
        <v>48</v>
      </c>
      <c r="U1158" s="11" t="s">
        <v>247</v>
      </c>
      <c r="V1158" s="14" t="s">
        <v>248</v>
      </c>
      <c r="W1158" s="11" t="s">
        <v>249</v>
      </c>
      <c r="X1158" s="15" t="s">
        <v>315</v>
      </c>
      <c r="Y1158" s="15" t="s">
        <v>316</v>
      </c>
      <c r="Z1158" s="16" t="s">
        <v>3</v>
      </c>
      <c r="AA1158" s="16" t="s">
        <v>3</v>
      </c>
      <c r="AB1158" s="16" t="s">
        <v>3</v>
      </c>
      <c r="AC1158" s="16" t="s">
        <v>3</v>
      </c>
      <c r="AD1158" s="15" t="s">
        <v>3</v>
      </c>
      <c r="AE1158" s="15" t="s">
        <v>3</v>
      </c>
      <c r="AF1158" s="16" t="s">
        <v>3</v>
      </c>
      <c r="AG1158" s="16" t="s">
        <v>3</v>
      </c>
      <c r="AH1158" s="16" t="s">
        <v>3</v>
      </c>
      <c r="AI1158" s="16" t="s">
        <v>3</v>
      </c>
      <c r="AJ1158" s="15" t="s">
        <v>3</v>
      </c>
      <c r="AK1158" s="15" t="s">
        <v>3</v>
      </c>
      <c r="AL1158" s="16" t="s">
        <v>3</v>
      </c>
      <c r="AM1158" s="16" t="s">
        <v>3</v>
      </c>
      <c r="AN1158" s="16" t="s">
        <v>3</v>
      </c>
      <c r="AO1158" s="16" t="s">
        <v>3</v>
      </c>
      <c r="AP1158" s="16" t="s">
        <v>189</v>
      </c>
      <c r="AQ1158" s="16" t="s">
        <v>3</v>
      </c>
      <c r="AR1158" s="16" t="s">
        <v>3</v>
      </c>
      <c r="AS1158" s="16" t="s">
        <v>3</v>
      </c>
      <c r="AT1158" s="16" t="s">
        <v>3</v>
      </c>
      <c r="AU1158" s="11" t="s">
        <v>3</v>
      </c>
      <c r="AV1158" s="11" t="s">
        <v>3</v>
      </c>
      <c r="AW1158" s="11" t="s">
        <v>3</v>
      </c>
      <c r="AX1158" s="17" t="str">
        <f>VLOOKUP(G1158,'[1]JDA data'!$D:$E,2,0)</f>
        <v>TGA290</v>
      </c>
      <c r="AY1158" s="17" t="b">
        <f t="shared" si="86"/>
        <v>1</v>
      </c>
      <c r="AZ1158" s="17" t="str">
        <f t="shared" si="87"/>
        <v>SPL</v>
      </c>
    </row>
    <row r="1159" spans="1:52" s="18" customFormat="1" ht="16.5" customHeight="1" x14ac:dyDescent="0.35">
      <c r="A1159" s="8" t="str">
        <f>IF(N1159="","-",IFERROR(VLOOKUP(N1159,'[1]All Route Non-Bailment V76'!$A:$H,5,0),VLOOKUP(N1159,'[1]TTVT AAT PxP Bailment EDC V76'!$A:$H,5,0)))</f>
        <v>Non Bailment</v>
      </c>
      <c r="B1159" s="9" t="str">
        <f t="shared" si="85"/>
        <v>Completed</v>
      </c>
      <c r="C1159" s="10">
        <f t="shared" si="88"/>
        <v>1158</v>
      </c>
      <c r="D1159" s="11" t="s">
        <v>182</v>
      </c>
      <c r="E1159" s="12" t="s">
        <v>44</v>
      </c>
      <c r="F1159" s="11" t="s">
        <v>0</v>
      </c>
      <c r="G1159" s="11">
        <v>4421543</v>
      </c>
      <c r="H1159" s="13" t="str">
        <f>IF(N1159="","-",IFERROR(VLOOKUP(N1159,'[1]All Route Non-Bailment V76'!$A:$H,7,0),VLOOKUP(N1159,'[1]TTVT AAT PxP Bailment EDC V76'!$A:$H,7,0)))</f>
        <v>One way</v>
      </c>
      <c r="I1159" s="11" t="s">
        <v>45</v>
      </c>
      <c r="J1159" s="12">
        <f t="shared" si="84"/>
        <v>45273</v>
      </c>
      <c r="K1159" s="12">
        <v>45273</v>
      </c>
      <c r="L1159" s="12">
        <v>45273</v>
      </c>
      <c r="M1159" s="12" t="s">
        <v>3</v>
      </c>
      <c r="N1159" s="11" t="s">
        <v>451</v>
      </c>
      <c r="O1159" s="13" t="str">
        <f>IF(N1159="","-",IFERROR(VLOOKUP(N1159,'[1]All Route Non-Bailment V76'!$A:$H,6,0),VLOOKUP(N1159,'[1]TTVT AAT PxP Bailment EDC V76'!$A:$H,6,0)))</f>
        <v>11 - 20</v>
      </c>
      <c r="P1159" s="11">
        <v>1</v>
      </c>
      <c r="Q1159" s="11" t="s">
        <v>3</v>
      </c>
      <c r="R1159" s="11" t="s">
        <v>3</v>
      </c>
      <c r="S1159" s="13" t="str">
        <f>IF(N1159="","-",IFERROR(VLOOKUP(N1159,'[1]All Route Non-Bailment V76'!$A:$AF,32,0),VLOOKUP(N1159,'[1]TTVT AAT PxP Bailment EDC V76'!$A:$AC,29,0)))</f>
        <v>6W</v>
      </c>
      <c r="T1159" s="11" t="s">
        <v>48</v>
      </c>
      <c r="U1159" s="11" t="s">
        <v>184</v>
      </c>
      <c r="V1159" s="14" t="s">
        <v>185</v>
      </c>
      <c r="W1159" s="11" t="s">
        <v>186</v>
      </c>
      <c r="X1159" s="15" t="s">
        <v>315</v>
      </c>
      <c r="Y1159" s="15" t="s">
        <v>316</v>
      </c>
      <c r="Z1159" s="16" t="s">
        <v>3</v>
      </c>
      <c r="AA1159" s="16" t="s">
        <v>3</v>
      </c>
      <c r="AB1159" s="16" t="s">
        <v>3</v>
      </c>
      <c r="AC1159" s="16" t="s">
        <v>3</v>
      </c>
      <c r="AD1159" s="15" t="s">
        <v>3</v>
      </c>
      <c r="AE1159" s="15" t="s">
        <v>3</v>
      </c>
      <c r="AF1159" s="16" t="s">
        <v>3</v>
      </c>
      <c r="AG1159" s="16" t="s">
        <v>3</v>
      </c>
      <c r="AH1159" s="16" t="s">
        <v>3</v>
      </c>
      <c r="AI1159" s="16" t="s">
        <v>3</v>
      </c>
      <c r="AJ1159" s="15" t="s">
        <v>3</v>
      </c>
      <c r="AK1159" s="15" t="s">
        <v>3</v>
      </c>
      <c r="AL1159" s="16" t="s">
        <v>3</v>
      </c>
      <c r="AM1159" s="16" t="s">
        <v>3</v>
      </c>
      <c r="AN1159" s="16" t="s">
        <v>3</v>
      </c>
      <c r="AO1159" s="16" t="s">
        <v>3</v>
      </c>
      <c r="AP1159" s="16" t="s">
        <v>189</v>
      </c>
      <c r="AQ1159" s="16" t="s">
        <v>3</v>
      </c>
      <c r="AR1159" s="16" t="s">
        <v>3</v>
      </c>
      <c r="AS1159" s="16" t="s">
        <v>3</v>
      </c>
      <c r="AT1159" s="16" t="s">
        <v>3</v>
      </c>
      <c r="AU1159" s="11" t="s">
        <v>3</v>
      </c>
      <c r="AV1159" s="11" t="s">
        <v>3</v>
      </c>
      <c r="AW1159" s="11" t="s">
        <v>3</v>
      </c>
      <c r="AX1159" s="17" t="str">
        <f>VLOOKUP(G1159,'[1]JDA data'!$D:$E,2,0)</f>
        <v>TGA099</v>
      </c>
      <c r="AY1159" s="17" t="b">
        <f t="shared" si="86"/>
        <v>1</v>
      </c>
      <c r="AZ1159" s="17" t="str">
        <f t="shared" si="87"/>
        <v>PPGT</v>
      </c>
    </row>
    <row r="1160" spans="1:52" s="18" customFormat="1" ht="16.5" customHeight="1" x14ac:dyDescent="0.35">
      <c r="A1160" s="8" t="str">
        <f>IF(N1160="","-",IFERROR(VLOOKUP(N1160,'[1]All Route Non-Bailment V76'!$A:$H,5,0),VLOOKUP(N1160,'[1]TTVT AAT PxP Bailment EDC V76'!$A:$H,5,0)))</f>
        <v>Non Bailment</v>
      </c>
      <c r="B1160" s="9" t="str">
        <f t="shared" si="85"/>
        <v>Completed</v>
      </c>
      <c r="C1160" s="10">
        <f t="shared" si="88"/>
        <v>1159</v>
      </c>
      <c r="D1160" s="11" t="s">
        <v>190</v>
      </c>
      <c r="E1160" s="12" t="s">
        <v>44</v>
      </c>
      <c r="F1160" s="11" t="s">
        <v>0</v>
      </c>
      <c r="G1160" s="11">
        <v>4416800</v>
      </c>
      <c r="H1160" s="13" t="str">
        <f>IF(N1160="","-",IFERROR(VLOOKUP(N1160,'[1]All Route Non-Bailment V76'!$A:$H,7,0),VLOOKUP(N1160,'[1]TTVT AAT PxP Bailment EDC V76'!$A:$H,7,0)))</f>
        <v>One way</v>
      </c>
      <c r="I1160" s="11" t="s">
        <v>45</v>
      </c>
      <c r="J1160" s="12">
        <f t="shared" si="84"/>
        <v>45273</v>
      </c>
      <c r="K1160" s="12">
        <v>45273</v>
      </c>
      <c r="L1160" s="12">
        <v>45273</v>
      </c>
      <c r="M1160" s="12" t="s">
        <v>3</v>
      </c>
      <c r="N1160" s="11" t="s">
        <v>451</v>
      </c>
      <c r="O1160" s="13" t="str">
        <f>IF(N1160="","-",IFERROR(VLOOKUP(N1160,'[1]All Route Non-Bailment V76'!$A:$H,6,0),VLOOKUP(N1160,'[1]TTVT AAT PxP Bailment EDC V76'!$A:$H,6,0)))</f>
        <v>11 - 20</v>
      </c>
      <c r="P1160" s="11">
        <v>1</v>
      </c>
      <c r="Q1160" s="11" t="s">
        <v>3</v>
      </c>
      <c r="R1160" s="11" t="s">
        <v>3</v>
      </c>
      <c r="S1160" s="13" t="str">
        <f>IF(N1160="","-",IFERROR(VLOOKUP(N1160,'[1]All Route Non-Bailment V76'!$A:$AF,32,0),VLOOKUP(N1160,'[1]TTVT AAT PxP Bailment EDC V76'!$A:$AC,29,0)))</f>
        <v>6W</v>
      </c>
      <c r="T1160" s="11" t="s">
        <v>48</v>
      </c>
      <c r="U1160" s="11" t="s">
        <v>542</v>
      </c>
      <c r="V1160" s="14" t="s">
        <v>543</v>
      </c>
      <c r="W1160" s="11" t="s">
        <v>544</v>
      </c>
      <c r="X1160" s="15" t="s">
        <v>315</v>
      </c>
      <c r="Y1160" s="15" t="s">
        <v>316</v>
      </c>
      <c r="Z1160" s="16" t="s">
        <v>3</v>
      </c>
      <c r="AA1160" s="16" t="s">
        <v>3</v>
      </c>
      <c r="AB1160" s="16" t="s">
        <v>3</v>
      </c>
      <c r="AC1160" s="16" t="s">
        <v>3</v>
      </c>
      <c r="AD1160" s="15" t="s">
        <v>3</v>
      </c>
      <c r="AE1160" s="15" t="s">
        <v>3</v>
      </c>
      <c r="AF1160" s="16" t="s">
        <v>3</v>
      </c>
      <c r="AG1160" s="16" t="s">
        <v>3</v>
      </c>
      <c r="AH1160" s="16" t="s">
        <v>3</v>
      </c>
      <c r="AI1160" s="16" t="s">
        <v>3</v>
      </c>
      <c r="AJ1160" s="15" t="s">
        <v>3</v>
      </c>
      <c r="AK1160" s="15" t="s">
        <v>3</v>
      </c>
      <c r="AL1160" s="16" t="s">
        <v>3</v>
      </c>
      <c r="AM1160" s="16" t="s">
        <v>3</v>
      </c>
      <c r="AN1160" s="16" t="s">
        <v>3</v>
      </c>
      <c r="AO1160" s="16" t="s">
        <v>3</v>
      </c>
      <c r="AP1160" s="16" t="s">
        <v>189</v>
      </c>
      <c r="AQ1160" s="16" t="s">
        <v>3</v>
      </c>
      <c r="AR1160" s="16" t="s">
        <v>3</v>
      </c>
      <c r="AS1160" s="16" t="s">
        <v>3</v>
      </c>
      <c r="AT1160" s="16" t="s">
        <v>3</v>
      </c>
      <c r="AU1160" s="11" t="s">
        <v>3</v>
      </c>
      <c r="AV1160" s="11" t="s">
        <v>3</v>
      </c>
      <c r="AW1160" s="11" t="s">
        <v>3</v>
      </c>
      <c r="AX1160" s="17" t="str">
        <f>VLOOKUP(G1160,'[1]JDA data'!$D:$E,2,0)</f>
        <v>TGA099</v>
      </c>
      <c r="AY1160" s="17" t="b">
        <f t="shared" si="86"/>
        <v>1</v>
      </c>
      <c r="AZ1160" s="17" t="str">
        <f t="shared" si="87"/>
        <v>SPL</v>
      </c>
    </row>
    <row r="1161" spans="1:52" s="18" customFormat="1" ht="16.5" customHeight="1" x14ac:dyDescent="0.35">
      <c r="A1161" s="8" t="str">
        <f>IF(N1161="","-",IFERROR(VLOOKUP(N1161,'[1]All Route Non-Bailment V76'!$A:$H,5,0),VLOOKUP(N1161,'[1]TTVT AAT PxP Bailment EDC V76'!$A:$H,5,0)))</f>
        <v>Non Bailment</v>
      </c>
      <c r="B1161" s="9" t="str">
        <f t="shared" si="85"/>
        <v>Completed</v>
      </c>
      <c r="C1161" s="10">
        <f t="shared" si="88"/>
        <v>1160</v>
      </c>
      <c r="D1161" s="11" t="s">
        <v>194</v>
      </c>
      <c r="E1161" s="12" t="s">
        <v>44</v>
      </c>
      <c r="F1161" s="11" t="s">
        <v>0</v>
      </c>
      <c r="G1161" s="11">
        <v>4416824</v>
      </c>
      <c r="H1161" s="13" t="str">
        <f>IF(N1161="","-",IFERROR(VLOOKUP(N1161,'[1]All Route Non-Bailment V76'!$A:$H,7,0),VLOOKUP(N1161,'[1]TTVT AAT PxP Bailment EDC V76'!$A:$H,7,0)))</f>
        <v>One way</v>
      </c>
      <c r="I1161" s="11" t="s">
        <v>45</v>
      </c>
      <c r="J1161" s="12">
        <f t="shared" si="84"/>
        <v>45273</v>
      </c>
      <c r="K1161" s="12">
        <v>45273</v>
      </c>
      <c r="L1161" s="12">
        <v>45273</v>
      </c>
      <c r="M1161" s="12" t="s">
        <v>3</v>
      </c>
      <c r="N1161" s="11" t="s">
        <v>452</v>
      </c>
      <c r="O1161" s="13" t="str">
        <f>IF(N1161="","-",IFERROR(VLOOKUP(N1161,'[1]All Route Non-Bailment V76'!$A:$H,6,0),VLOOKUP(N1161,'[1]TTVT AAT PxP Bailment EDC V76'!$A:$H,6,0)))</f>
        <v>11 - 20</v>
      </c>
      <c r="P1161" s="11">
        <v>1</v>
      </c>
      <c r="Q1161" s="11" t="s">
        <v>3</v>
      </c>
      <c r="R1161" s="11" t="s">
        <v>3</v>
      </c>
      <c r="S1161" s="13" t="str">
        <f>IF(N1161="","-",IFERROR(VLOOKUP(N1161,'[1]All Route Non-Bailment V76'!$A:$AF,32,0),VLOOKUP(N1161,'[1]TTVT AAT PxP Bailment EDC V76'!$A:$AC,29,0)))</f>
        <v>6W</v>
      </c>
      <c r="T1161" s="11" t="s">
        <v>48</v>
      </c>
      <c r="U1161" s="11" t="s">
        <v>220</v>
      </c>
      <c r="V1161" s="14" t="s">
        <v>221</v>
      </c>
      <c r="W1161" s="11" t="s">
        <v>222</v>
      </c>
      <c r="X1161" s="15" t="s">
        <v>315</v>
      </c>
      <c r="Y1161" s="15" t="s">
        <v>316</v>
      </c>
      <c r="Z1161" s="16" t="s">
        <v>3</v>
      </c>
      <c r="AA1161" s="16" t="s">
        <v>3</v>
      </c>
      <c r="AB1161" s="16" t="s">
        <v>3</v>
      </c>
      <c r="AC1161" s="16" t="s">
        <v>3</v>
      </c>
      <c r="AD1161" s="15" t="s">
        <v>3</v>
      </c>
      <c r="AE1161" s="15" t="s">
        <v>3</v>
      </c>
      <c r="AF1161" s="16" t="s">
        <v>3</v>
      </c>
      <c r="AG1161" s="16" t="s">
        <v>3</v>
      </c>
      <c r="AH1161" s="16" t="s">
        <v>3</v>
      </c>
      <c r="AI1161" s="16" t="s">
        <v>3</v>
      </c>
      <c r="AJ1161" s="15" t="s">
        <v>3</v>
      </c>
      <c r="AK1161" s="15" t="s">
        <v>3</v>
      </c>
      <c r="AL1161" s="16" t="s">
        <v>3</v>
      </c>
      <c r="AM1161" s="16" t="s">
        <v>3</v>
      </c>
      <c r="AN1161" s="16" t="s">
        <v>3</v>
      </c>
      <c r="AO1161" s="16" t="s">
        <v>3</v>
      </c>
      <c r="AP1161" s="16" t="s">
        <v>189</v>
      </c>
      <c r="AQ1161" s="16" t="s">
        <v>3</v>
      </c>
      <c r="AR1161" s="16" t="s">
        <v>3</v>
      </c>
      <c r="AS1161" s="16" t="s">
        <v>3</v>
      </c>
      <c r="AT1161" s="16" t="s">
        <v>3</v>
      </c>
      <c r="AU1161" s="11" t="s">
        <v>3</v>
      </c>
      <c r="AV1161" s="11" t="s">
        <v>3</v>
      </c>
      <c r="AW1161" s="11" t="s">
        <v>3</v>
      </c>
      <c r="AX1161" s="17" t="str">
        <f>VLOOKUP(G1161,'[1]JDA data'!$D:$E,2,0)</f>
        <v>TGA098</v>
      </c>
      <c r="AY1161" s="17" t="b">
        <f t="shared" si="86"/>
        <v>1</v>
      </c>
      <c r="AZ1161" s="17" t="str">
        <f t="shared" si="87"/>
        <v>SBA</v>
      </c>
    </row>
    <row r="1162" spans="1:52" s="18" customFormat="1" ht="16.5" customHeight="1" x14ac:dyDescent="0.35">
      <c r="A1162" s="8" t="str">
        <f>IF(N1162="","-",IFERROR(VLOOKUP(N1162,'[1]All Route Non-Bailment V76'!$A:$H,5,0),VLOOKUP(N1162,'[1]TTVT AAT PxP Bailment EDC V76'!$A:$H,5,0)))</f>
        <v>Non Bailment</v>
      </c>
      <c r="B1162" s="9" t="str">
        <f t="shared" si="85"/>
        <v>Completed</v>
      </c>
      <c r="C1162" s="10">
        <f t="shared" si="88"/>
        <v>1161</v>
      </c>
      <c r="D1162" s="11" t="s">
        <v>182</v>
      </c>
      <c r="E1162" s="12" t="s">
        <v>44</v>
      </c>
      <c r="F1162" s="11" t="s">
        <v>0</v>
      </c>
      <c r="G1162" s="11">
        <v>4421545</v>
      </c>
      <c r="H1162" s="13" t="str">
        <f>IF(N1162="","-",IFERROR(VLOOKUP(N1162,'[1]All Route Non-Bailment V76'!$A:$H,7,0),VLOOKUP(N1162,'[1]TTVT AAT PxP Bailment EDC V76'!$A:$H,7,0)))</f>
        <v>One way</v>
      </c>
      <c r="I1162" s="11" t="s">
        <v>45</v>
      </c>
      <c r="J1162" s="12">
        <f t="shared" si="84"/>
        <v>45273</v>
      </c>
      <c r="K1162" s="12">
        <v>45273</v>
      </c>
      <c r="L1162" s="12">
        <v>45273</v>
      </c>
      <c r="M1162" s="12" t="s">
        <v>3</v>
      </c>
      <c r="N1162" s="11" t="s">
        <v>620</v>
      </c>
      <c r="O1162" s="13" t="str">
        <f>IF(N1162="","-",IFERROR(VLOOKUP(N1162,'[1]All Route Non-Bailment V76'!$A:$H,6,0),VLOOKUP(N1162,'[1]TTVT AAT PxP Bailment EDC V76'!$A:$H,6,0)))</f>
        <v>21 - 30</v>
      </c>
      <c r="P1162" s="11">
        <v>1</v>
      </c>
      <c r="Q1162" s="11" t="s">
        <v>3</v>
      </c>
      <c r="R1162" s="11" t="s">
        <v>3</v>
      </c>
      <c r="S1162" s="13" t="str">
        <f>IF(N1162="","-",IFERROR(VLOOKUP(N1162,'[1]All Route Non-Bailment V76'!$A:$AF,32,0),VLOOKUP(N1162,'[1]TTVT AAT PxP Bailment EDC V76'!$A:$AC,29,0)))</f>
        <v>6W</v>
      </c>
      <c r="T1162" s="11" t="s">
        <v>48</v>
      </c>
      <c r="U1162" s="11" t="s">
        <v>447</v>
      </c>
      <c r="V1162" s="14" t="s">
        <v>377</v>
      </c>
      <c r="W1162" s="11" t="s">
        <v>378</v>
      </c>
      <c r="X1162" s="15" t="s">
        <v>295</v>
      </c>
      <c r="Y1162" s="15" t="s">
        <v>296</v>
      </c>
      <c r="Z1162" s="16" t="s">
        <v>3</v>
      </c>
      <c r="AA1162" s="16" t="s">
        <v>3</v>
      </c>
      <c r="AB1162" s="16" t="s">
        <v>3</v>
      </c>
      <c r="AC1162" s="16" t="s">
        <v>3</v>
      </c>
      <c r="AD1162" s="15" t="s">
        <v>3</v>
      </c>
      <c r="AE1162" s="15" t="s">
        <v>3</v>
      </c>
      <c r="AF1162" s="16" t="s">
        <v>3</v>
      </c>
      <c r="AG1162" s="16" t="s">
        <v>3</v>
      </c>
      <c r="AH1162" s="16" t="s">
        <v>3</v>
      </c>
      <c r="AI1162" s="16" t="s">
        <v>3</v>
      </c>
      <c r="AJ1162" s="15" t="s">
        <v>3</v>
      </c>
      <c r="AK1162" s="15" t="s">
        <v>3</v>
      </c>
      <c r="AL1162" s="16" t="s">
        <v>3</v>
      </c>
      <c r="AM1162" s="16" t="s">
        <v>3</v>
      </c>
      <c r="AN1162" s="16" t="s">
        <v>3</v>
      </c>
      <c r="AO1162" s="16" t="s">
        <v>3</v>
      </c>
      <c r="AP1162" s="16" t="s">
        <v>189</v>
      </c>
      <c r="AQ1162" s="16" t="s">
        <v>3</v>
      </c>
      <c r="AR1162" s="16" t="s">
        <v>3</v>
      </c>
      <c r="AS1162" s="16" t="s">
        <v>3</v>
      </c>
      <c r="AT1162" s="16" t="s">
        <v>3</v>
      </c>
      <c r="AU1162" s="11" t="s">
        <v>3</v>
      </c>
      <c r="AV1162" s="11" t="s">
        <v>3</v>
      </c>
      <c r="AW1162" s="11" t="s">
        <v>3</v>
      </c>
      <c r="AX1162" s="17" t="str">
        <f>VLOOKUP(G1162,'[1]JDA data'!$D:$E,2,0)</f>
        <v>TGA162</v>
      </c>
      <c r="AY1162" s="17" t="b">
        <f t="shared" si="86"/>
        <v>1</v>
      </c>
      <c r="AZ1162" s="17" t="str">
        <f t="shared" si="87"/>
        <v>PPGT</v>
      </c>
    </row>
    <row r="1163" spans="1:52" s="18" customFormat="1" ht="16.5" customHeight="1" x14ac:dyDescent="0.35">
      <c r="A1163" s="8" t="str">
        <f>IF(N1163="","-",IFERROR(VLOOKUP(N1163,'[1]All Route Non-Bailment V76'!$A:$H,5,0),VLOOKUP(N1163,'[1]TTVT AAT PxP Bailment EDC V76'!$A:$H,5,0)))</f>
        <v>Non Bailment</v>
      </c>
      <c r="B1163" s="9" t="str">
        <f t="shared" si="85"/>
        <v>Completed</v>
      </c>
      <c r="C1163" s="10">
        <f t="shared" si="88"/>
        <v>1162</v>
      </c>
      <c r="D1163" s="11" t="s">
        <v>190</v>
      </c>
      <c r="E1163" s="12" t="s">
        <v>44</v>
      </c>
      <c r="F1163" s="11" t="s">
        <v>0</v>
      </c>
      <c r="G1163" s="11">
        <v>4421547</v>
      </c>
      <c r="H1163" s="13" t="str">
        <f>IF(N1163="","-",IFERROR(VLOOKUP(N1163,'[1]All Route Non-Bailment V76'!$A:$H,7,0),VLOOKUP(N1163,'[1]TTVT AAT PxP Bailment EDC V76'!$A:$H,7,0)))</f>
        <v>One way</v>
      </c>
      <c r="I1163" s="11" t="s">
        <v>45</v>
      </c>
      <c r="J1163" s="12">
        <f t="shared" si="84"/>
        <v>45273</v>
      </c>
      <c r="K1163" s="12">
        <v>45273</v>
      </c>
      <c r="L1163" s="12">
        <v>45273</v>
      </c>
      <c r="M1163" s="12" t="s">
        <v>3</v>
      </c>
      <c r="N1163" s="11" t="s">
        <v>620</v>
      </c>
      <c r="O1163" s="13" t="str">
        <f>IF(N1163="","-",IFERROR(VLOOKUP(N1163,'[1]All Route Non-Bailment V76'!$A:$H,6,0),VLOOKUP(N1163,'[1]TTVT AAT PxP Bailment EDC V76'!$A:$H,6,0)))</f>
        <v>21 - 30</v>
      </c>
      <c r="P1163" s="11">
        <v>1</v>
      </c>
      <c r="Q1163" s="11" t="s">
        <v>3</v>
      </c>
      <c r="R1163" s="11" t="s">
        <v>3</v>
      </c>
      <c r="S1163" s="13" t="str">
        <f>IF(N1163="","-",IFERROR(VLOOKUP(N1163,'[1]All Route Non-Bailment V76'!$A:$AF,32,0),VLOOKUP(N1163,'[1]TTVT AAT PxP Bailment EDC V76'!$A:$AC,29,0)))</f>
        <v>6W</v>
      </c>
      <c r="T1163" s="11" t="s">
        <v>48</v>
      </c>
      <c r="U1163" s="11" t="s">
        <v>565</v>
      </c>
      <c r="V1163" s="14" t="s">
        <v>288</v>
      </c>
      <c r="W1163" s="11" t="s">
        <v>289</v>
      </c>
      <c r="X1163" s="15" t="s">
        <v>295</v>
      </c>
      <c r="Y1163" s="15" t="s">
        <v>296</v>
      </c>
      <c r="Z1163" s="16" t="s">
        <v>3</v>
      </c>
      <c r="AA1163" s="16" t="s">
        <v>3</v>
      </c>
      <c r="AB1163" s="16" t="s">
        <v>3</v>
      </c>
      <c r="AC1163" s="16" t="s">
        <v>3</v>
      </c>
      <c r="AD1163" s="15" t="s">
        <v>3</v>
      </c>
      <c r="AE1163" s="15" t="s">
        <v>3</v>
      </c>
      <c r="AF1163" s="16" t="s">
        <v>3</v>
      </c>
      <c r="AG1163" s="16" t="s">
        <v>3</v>
      </c>
      <c r="AH1163" s="16" t="s">
        <v>3</v>
      </c>
      <c r="AI1163" s="16" t="s">
        <v>3</v>
      </c>
      <c r="AJ1163" s="15" t="s">
        <v>3</v>
      </c>
      <c r="AK1163" s="15" t="s">
        <v>3</v>
      </c>
      <c r="AL1163" s="16" t="s">
        <v>3</v>
      </c>
      <c r="AM1163" s="16" t="s">
        <v>3</v>
      </c>
      <c r="AN1163" s="16" t="s">
        <v>3</v>
      </c>
      <c r="AO1163" s="16" t="s">
        <v>3</v>
      </c>
      <c r="AP1163" s="16" t="s">
        <v>189</v>
      </c>
      <c r="AQ1163" s="16" t="s">
        <v>3</v>
      </c>
      <c r="AR1163" s="16" t="s">
        <v>3</v>
      </c>
      <c r="AS1163" s="16" t="s">
        <v>3</v>
      </c>
      <c r="AT1163" s="16" t="s">
        <v>3</v>
      </c>
      <c r="AU1163" s="11" t="s">
        <v>3</v>
      </c>
      <c r="AV1163" s="11" t="s">
        <v>3</v>
      </c>
      <c r="AW1163" s="11" t="s">
        <v>3</v>
      </c>
      <c r="AX1163" s="17" t="str">
        <f>VLOOKUP(G1163,'[1]JDA data'!$D:$E,2,0)</f>
        <v>TGA162</v>
      </c>
      <c r="AY1163" s="17" t="b">
        <f t="shared" si="86"/>
        <v>1</v>
      </c>
      <c r="AZ1163" s="17" t="str">
        <f t="shared" si="87"/>
        <v>SPL</v>
      </c>
    </row>
    <row r="1164" spans="1:52" s="18" customFormat="1" ht="16.5" customHeight="1" x14ac:dyDescent="0.35">
      <c r="A1164" s="8" t="str">
        <f>IF(N1164="","-",IFERROR(VLOOKUP(N1164,'[1]All Route Non-Bailment V76'!$A:$H,5,0),VLOOKUP(N1164,'[1]TTVT AAT PxP Bailment EDC V76'!$A:$H,5,0)))</f>
        <v>Non Bailment</v>
      </c>
      <c r="B1164" s="9" t="str">
        <f t="shared" si="85"/>
        <v>Completed</v>
      </c>
      <c r="C1164" s="10">
        <f t="shared" si="88"/>
        <v>1163</v>
      </c>
      <c r="D1164" s="11" t="s">
        <v>194</v>
      </c>
      <c r="E1164" s="12" t="s">
        <v>44</v>
      </c>
      <c r="F1164" s="11" t="s">
        <v>0</v>
      </c>
      <c r="G1164" s="11">
        <v>4421549</v>
      </c>
      <c r="H1164" s="13" t="str">
        <f>IF(N1164="","-",IFERROR(VLOOKUP(N1164,'[1]All Route Non-Bailment V76'!$A:$H,7,0),VLOOKUP(N1164,'[1]TTVT AAT PxP Bailment EDC V76'!$A:$H,7,0)))</f>
        <v>One way</v>
      </c>
      <c r="I1164" s="11" t="s">
        <v>45</v>
      </c>
      <c r="J1164" s="12">
        <f t="shared" si="84"/>
        <v>45273</v>
      </c>
      <c r="K1164" s="12">
        <v>45273</v>
      </c>
      <c r="L1164" s="12">
        <v>45273</v>
      </c>
      <c r="M1164" s="12" t="s">
        <v>3</v>
      </c>
      <c r="N1164" s="11" t="s">
        <v>620</v>
      </c>
      <c r="O1164" s="13" t="str">
        <f>IF(N1164="","-",IFERROR(VLOOKUP(N1164,'[1]All Route Non-Bailment V76'!$A:$H,6,0),VLOOKUP(N1164,'[1]TTVT AAT PxP Bailment EDC V76'!$A:$H,6,0)))</f>
        <v>21 - 30</v>
      </c>
      <c r="P1164" s="11">
        <v>1</v>
      </c>
      <c r="Q1164" s="11" t="s">
        <v>3</v>
      </c>
      <c r="R1164" s="11" t="s">
        <v>3</v>
      </c>
      <c r="S1164" s="13" t="str">
        <f>IF(N1164="","-",IFERROR(VLOOKUP(N1164,'[1]All Route Non-Bailment V76'!$A:$AF,32,0),VLOOKUP(N1164,'[1]TTVT AAT PxP Bailment EDC V76'!$A:$AC,29,0)))</f>
        <v>6W</v>
      </c>
      <c r="T1164" s="11" t="s">
        <v>48</v>
      </c>
      <c r="U1164" s="11" t="s">
        <v>220</v>
      </c>
      <c r="V1164" s="14" t="s">
        <v>221</v>
      </c>
      <c r="W1164" s="11" t="s">
        <v>222</v>
      </c>
      <c r="X1164" s="15" t="s">
        <v>295</v>
      </c>
      <c r="Y1164" s="15" t="s">
        <v>296</v>
      </c>
      <c r="Z1164" s="16" t="s">
        <v>3</v>
      </c>
      <c r="AA1164" s="16" t="s">
        <v>3</v>
      </c>
      <c r="AB1164" s="16" t="s">
        <v>3</v>
      </c>
      <c r="AC1164" s="16" t="s">
        <v>3</v>
      </c>
      <c r="AD1164" s="15" t="s">
        <v>3</v>
      </c>
      <c r="AE1164" s="15" t="s">
        <v>3</v>
      </c>
      <c r="AF1164" s="16" t="s">
        <v>3</v>
      </c>
      <c r="AG1164" s="16" t="s">
        <v>3</v>
      </c>
      <c r="AH1164" s="16" t="s">
        <v>3</v>
      </c>
      <c r="AI1164" s="16" t="s">
        <v>3</v>
      </c>
      <c r="AJ1164" s="15" t="s">
        <v>3</v>
      </c>
      <c r="AK1164" s="15" t="s">
        <v>3</v>
      </c>
      <c r="AL1164" s="16" t="s">
        <v>3</v>
      </c>
      <c r="AM1164" s="16" t="s">
        <v>3</v>
      </c>
      <c r="AN1164" s="16" t="s">
        <v>3</v>
      </c>
      <c r="AO1164" s="16" t="s">
        <v>3</v>
      </c>
      <c r="AP1164" s="16" t="s">
        <v>189</v>
      </c>
      <c r="AQ1164" s="16" t="s">
        <v>3</v>
      </c>
      <c r="AR1164" s="16" t="s">
        <v>3</v>
      </c>
      <c r="AS1164" s="16" t="s">
        <v>3</v>
      </c>
      <c r="AT1164" s="16" t="s">
        <v>3</v>
      </c>
      <c r="AU1164" s="11" t="s">
        <v>3</v>
      </c>
      <c r="AV1164" s="11" t="s">
        <v>3</v>
      </c>
      <c r="AW1164" s="11" t="s">
        <v>3</v>
      </c>
      <c r="AX1164" s="17" t="str">
        <f>VLOOKUP(G1164,'[1]JDA data'!$D:$E,2,0)</f>
        <v>TGA162</v>
      </c>
      <c r="AY1164" s="17" t="b">
        <f t="shared" si="86"/>
        <v>1</v>
      </c>
      <c r="AZ1164" s="17" t="str">
        <f t="shared" si="87"/>
        <v>SBA</v>
      </c>
    </row>
    <row r="1165" spans="1:52" s="18" customFormat="1" ht="16.5" customHeight="1" x14ac:dyDescent="0.35">
      <c r="A1165" s="8" t="str">
        <f>IF(N1165="","-",IFERROR(VLOOKUP(N1165,'[1]All Route Non-Bailment V76'!$A:$H,5,0),VLOOKUP(N1165,'[1]TTVT AAT PxP Bailment EDC V76'!$A:$H,5,0)))</f>
        <v>Non Bailment</v>
      </c>
      <c r="B1165" s="9" t="str">
        <f t="shared" si="85"/>
        <v>Completed</v>
      </c>
      <c r="C1165" s="10">
        <f t="shared" si="88"/>
        <v>1164</v>
      </c>
      <c r="D1165" s="11" t="s">
        <v>182</v>
      </c>
      <c r="E1165" s="12" t="s">
        <v>44</v>
      </c>
      <c r="F1165" s="11" t="s">
        <v>0</v>
      </c>
      <c r="G1165" s="11">
        <v>4421550</v>
      </c>
      <c r="H1165" s="13" t="str">
        <f>IF(N1165="","-",IFERROR(VLOOKUP(N1165,'[1]All Route Non-Bailment V76'!$A:$H,7,0),VLOOKUP(N1165,'[1]TTVT AAT PxP Bailment EDC V76'!$A:$H,7,0)))</f>
        <v>One way</v>
      </c>
      <c r="I1165" s="11" t="s">
        <v>45</v>
      </c>
      <c r="J1165" s="12">
        <f t="shared" si="84"/>
        <v>45273</v>
      </c>
      <c r="K1165" s="12">
        <v>45273</v>
      </c>
      <c r="L1165" s="12">
        <v>45273</v>
      </c>
      <c r="M1165" s="12" t="s">
        <v>3</v>
      </c>
      <c r="N1165" s="11" t="s">
        <v>620</v>
      </c>
      <c r="O1165" s="13" t="str">
        <f>IF(N1165="","-",IFERROR(VLOOKUP(N1165,'[1]All Route Non-Bailment V76'!$A:$H,6,0),VLOOKUP(N1165,'[1]TTVT AAT PxP Bailment EDC V76'!$A:$H,6,0)))</f>
        <v>21 - 30</v>
      </c>
      <c r="P1165" s="11">
        <v>1</v>
      </c>
      <c r="Q1165" s="11" t="s">
        <v>3</v>
      </c>
      <c r="R1165" s="11" t="s">
        <v>3</v>
      </c>
      <c r="S1165" s="13" t="str">
        <f>IF(N1165="","-",IFERROR(VLOOKUP(N1165,'[1]All Route Non-Bailment V76'!$A:$AF,32,0),VLOOKUP(N1165,'[1]TTVT AAT PxP Bailment EDC V76'!$A:$AC,29,0)))</f>
        <v>6W</v>
      </c>
      <c r="T1165" s="11" t="s">
        <v>48</v>
      </c>
      <c r="U1165" s="11" t="s">
        <v>260</v>
      </c>
      <c r="V1165" s="14" t="s">
        <v>261</v>
      </c>
      <c r="W1165" s="11" t="s">
        <v>262</v>
      </c>
      <c r="X1165" s="15" t="s">
        <v>295</v>
      </c>
      <c r="Y1165" s="15" t="s">
        <v>296</v>
      </c>
      <c r="Z1165" s="16" t="s">
        <v>3</v>
      </c>
      <c r="AA1165" s="16" t="s">
        <v>3</v>
      </c>
      <c r="AB1165" s="16" t="s">
        <v>3</v>
      </c>
      <c r="AC1165" s="16" t="s">
        <v>3</v>
      </c>
      <c r="AD1165" s="15" t="s">
        <v>3</v>
      </c>
      <c r="AE1165" s="15" t="s">
        <v>3</v>
      </c>
      <c r="AF1165" s="16" t="s">
        <v>3</v>
      </c>
      <c r="AG1165" s="16" t="s">
        <v>3</v>
      </c>
      <c r="AH1165" s="16" t="s">
        <v>3</v>
      </c>
      <c r="AI1165" s="16" t="s">
        <v>3</v>
      </c>
      <c r="AJ1165" s="15" t="s">
        <v>3</v>
      </c>
      <c r="AK1165" s="15" t="s">
        <v>3</v>
      </c>
      <c r="AL1165" s="16" t="s">
        <v>3</v>
      </c>
      <c r="AM1165" s="16" t="s">
        <v>3</v>
      </c>
      <c r="AN1165" s="16" t="s">
        <v>3</v>
      </c>
      <c r="AO1165" s="16" t="s">
        <v>3</v>
      </c>
      <c r="AP1165" s="16" t="s">
        <v>189</v>
      </c>
      <c r="AQ1165" s="16" t="s">
        <v>3</v>
      </c>
      <c r="AR1165" s="16" t="s">
        <v>3</v>
      </c>
      <c r="AS1165" s="16" t="s">
        <v>3</v>
      </c>
      <c r="AT1165" s="16" t="s">
        <v>3</v>
      </c>
      <c r="AU1165" s="11" t="s">
        <v>3</v>
      </c>
      <c r="AV1165" s="11" t="s">
        <v>3</v>
      </c>
      <c r="AW1165" s="11" t="s">
        <v>3</v>
      </c>
      <c r="AX1165" s="17" t="str">
        <f>VLOOKUP(G1165,'[1]JDA data'!$D:$E,2,0)</f>
        <v>TGA162</v>
      </c>
      <c r="AY1165" s="17" t="b">
        <f t="shared" si="86"/>
        <v>1</v>
      </c>
      <c r="AZ1165" s="17" t="str">
        <f t="shared" si="87"/>
        <v>PPGT</v>
      </c>
    </row>
    <row r="1166" spans="1:52" s="18" customFormat="1" ht="16.5" customHeight="1" x14ac:dyDescent="0.35">
      <c r="A1166" s="8" t="str">
        <f>IF(N1166="","-",IFERROR(VLOOKUP(N1166,'[1]All Route Non-Bailment V76'!$A:$H,5,0),VLOOKUP(N1166,'[1]TTVT AAT PxP Bailment EDC V76'!$A:$H,5,0)))</f>
        <v>Non Bailment</v>
      </c>
      <c r="B1166" s="9" t="str">
        <f t="shared" si="85"/>
        <v>Completed</v>
      </c>
      <c r="C1166" s="10">
        <f t="shared" si="88"/>
        <v>1165</v>
      </c>
      <c r="D1166" s="11" t="s">
        <v>190</v>
      </c>
      <c r="E1166" s="12" t="s">
        <v>44</v>
      </c>
      <c r="F1166" s="11" t="s">
        <v>0</v>
      </c>
      <c r="G1166" s="11">
        <v>4421562</v>
      </c>
      <c r="H1166" s="13" t="str">
        <f>IF(N1166="","-",IFERROR(VLOOKUP(N1166,'[1]All Route Non-Bailment V76'!$A:$H,7,0),VLOOKUP(N1166,'[1]TTVT AAT PxP Bailment EDC V76'!$A:$H,7,0)))</f>
        <v>One way</v>
      </c>
      <c r="I1166" s="11" t="s">
        <v>45</v>
      </c>
      <c r="J1166" s="12">
        <f t="shared" si="84"/>
        <v>45273</v>
      </c>
      <c r="K1166" s="12">
        <v>45273</v>
      </c>
      <c r="L1166" s="12">
        <v>45273</v>
      </c>
      <c r="M1166" s="12" t="s">
        <v>3</v>
      </c>
      <c r="N1166" s="11" t="s">
        <v>620</v>
      </c>
      <c r="O1166" s="13" t="str">
        <f>IF(N1166="","-",IFERROR(VLOOKUP(N1166,'[1]All Route Non-Bailment V76'!$A:$H,6,0),VLOOKUP(N1166,'[1]TTVT AAT PxP Bailment EDC V76'!$A:$H,6,0)))</f>
        <v>21 - 30</v>
      </c>
      <c r="P1166" s="11">
        <v>1</v>
      </c>
      <c r="Q1166" s="11" t="s">
        <v>3</v>
      </c>
      <c r="R1166" s="11" t="s">
        <v>3</v>
      </c>
      <c r="S1166" s="13" t="str">
        <f>IF(N1166="","-",IFERROR(VLOOKUP(N1166,'[1]All Route Non-Bailment V76'!$A:$AF,32,0),VLOOKUP(N1166,'[1]TTVT AAT PxP Bailment EDC V76'!$A:$AC,29,0)))</f>
        <v>6W</v>
      </c>
      <c r="T1166" s="11" t="s">
        <v>48</v>
      </c>
      <c r="U1166" s="11" t="s">
        <v>210</v>
      </c>
      <c r="V1166" s="14" t="s">
        <v>211</v>
      </c>
      <c r="W1166" s="11" t="s">
        <v>212</v>
      </c>
      <c r="X1166" s="15" t="s">
        <v>295</v>
      </c>
      <c r="Y1166" s="15" t="s">
        <v>296</v>
      </c>
      <c r="Z1166" s="16" t="s">
        <v>3</v>
      </c>
      <c r="AA1166" s="16" t="s">
        <v>3</v>
      </c>
      <c r="AB1166" s="16" t="s">
        <v>3</v>
      </c>
      <c r="AC1166" s="16" t="s">
        <v>3</v>
      </c>
      <c r="AD1166" s="15" t="s">
        <v>3</v>
      </c>
      <c r="AE1166" s="15" t="s">
        <v>3</v>
      </c>
      <c r="AF1166" s="16" t="s">
        <v>3</v>
      </c>
      <c r="AG1166" s="16" t="s">
        <v>3</v>
      </c>
      <c r="AH1166" s="16" t="s">
        <v>3</v>
      </c>
      <c r="AI1166" s="16" t="s">
        <v>3</v>
      </c>
      <c r="AJ1166" s="15" t="s">
        <v>3</v>
      </c>
      <c r="AK1166" s="15" t="s">
        <v>3</v>
      </c>
      <c r="AL1166" s="16" t="s">
        <v>3</v>
      </c>
      <c r="AM1166" s="16" t="s">
        <v>3</v>
      </c>
      <c r="AN1166" s="16" t="s">
        <v>3</v>
      </c>
      <c r="AO1166" s="16" t="s">
        <v>3</v>
      </c>
      <c r="AP1166" s="16" t="s">
        <v>189</v>
      </c>
      <c r="AQ1166" s="16" t="s">
        <v>3</v>
      </c>
      <c r="AR1166" s="16" t="s">
        <v>3</v>
      </c>
      <c r="AS1166" s="16" t="s">
        <v>3</v>
      </c>
      <c r="AT1166" s="16" t="s">
        <v>3</v>
      </c>
      <c r="AU1166" s="11" t="s">
        <v>3</v>
      </c>
      <c r="AV1166" s="11" t="s">
        <v>3</v>
      </c>
      <c r="AW1166" s="11" t="s">
        <v>3</v>
      </c>
      <c r="AX1166" s="17" t="str">
        <f>VLOOKUP(G1166,'[1]JDA data'!$D:$E,2,0)</f>
        <v>TGA162</v>
      </c>
      <c r="AY1166" s="17" t="b">
        <f t="shared" si="86"/>
        <v>1</v>
      </c>
      <c r="AZ1166" s="17" t="str">
        <f t="shared" si="87"/>
        <v>SPL</v>
      </c>
    </row>
    <row r="1167" spans="1:52" s="18" customFormat="1" ht="16.5" customHeight="1" x14ac:dyDescent="0.35">
      <c r="A1167" s="8" t="str">
        <f>IF(N1167="","-",IFERROR(VLOOKUP(N1167,'[1]All Route Non-Bailment V76'!$A:$H,5,0),VLOOKUP(N1167,'[1]TTVT AAT PxP Bailment EDC V76'!$A:$H,5,0)))</f>
        <v>Non Bailment</v>
      </c>
      <c r="B1167" s="9" t="str">
        <f t="shared" si="85"/>
        <v>Completed</v>
      </c>
      <c r="C1167" s="10">
        <f t="shared" si="88"/>
        <v>1166</v>
      </c>
      <c r="D1167" s="11" t="s">
        <v>229</v>
      </c>
      <c r="E1167" s="12" t="s">
        <v>44</v>
      </c>
      <c r="F1167" s="11" t="s">
        <v>0</v>
      </c>
      <c r="G1167" s="11">
        <v>4421563</v>
      </c>
      <c r="H1167" s="13" t="str">
        <f>IF(N1167="","-",IFERROR(VLOOKUP(N1167,'[1]All Route Non-Bailment V76'!$A:$H,7,0),VLOOKUP(N1167,'[1]TTVT AAT PxP Bailment EDC V76'!$A:$H,7,0)))</f>
        <v>One way</v>
      </c>
      <c r="I1167" s="11" t="s">
        <v>45</v>
      </c>
      <c r="J1167" s="12">
        <f t="shared" si="84"/>
        <v>45273</v>
      </c>
      <c r="K1167" s="12">
        <v>45273</v>
      </c>
      <c r="L1167" s="12">
        <v>45273</v>
      </c>
      <c r="M1167" s="12" t="s">
        <v>3</v>
      </c>
      <c r="N1167" s="11" t="s">
        <v>620</v>
      </c>
      <c r="O1167" s="13" t="str">
        <f>IF(N1167="","-",IFERROR(VLOOKUP(N1167,'[1]All Route Non-Bailment V76'!$A:$H,6,0),VLOOKUP(N1167,'[1]TTVT AAT PxP Bailment EDC V76'!$A:$H,6,0)))</f>
        <v>21 - 30</v>
      </c>
      <c r="P1167" s="11">
        <v>1</v>
      </c>
      <c r="Q1167" s="11" t="s">
        <v>3</v>
      </c>
      <c r="R1167" s="11" t="s">
        <v>3</v>
      </c>
      <c r="S1167" s="13" t="str">
        <f>IF(N1167="","-",IFERROR(VLOOKUP(N1167,'[1]All Route Non-Bailment V76'!$A:$AF,32,0),VLOOKUP(N1167,'[1]TTVT AAT PxP Bailment EDC V76'!$A:$AC,29,0)))</f>
        <v>6W</v>
      </c>
      <c r="T1167" s="11" t="s">
        <v>48</v>
      </c>
      <c r="U1167" s="11" t="s">
        <v>536</v>
      </c>
      <c r="V1167" s="14" t="s">
        <v>613</v>
      </c>
      <c r="W1167" s="11" t="s">
        <v>614</v>
      </c>
      <c r="X1167" s="15" t="s">
        <v>295</v>
      </c>
      <c r="Y1167" s="15" t="s">
        <v>296</v>
      </c>
      <c r="Z1167" s="16" t="s">
        <v>3</v>
      </c>
      <c r="AA1167" s="16" t="s">
        <v>3</v>
      </c>
      <c r="AB1167" s="16" t="s">
        <v>3</v>
      </c>
      <c r="AC1167" s="16" t="s">
        <v>3</v>
      </c>
      <c r="AD1167" s="15" t="s">
        <v>3</v>
      </c>
      <c r="AE1167" s="15" t="s">
        <v>3</v>
      </c>
      <c r="AF1167" s="16" t="s">
        <v>3</v>
      </c>
      <c r="AG1167" s="16" t="s">
        <v>3</v>
      </c>
      <c r="AH1167" s="16" t="s">
        <v>3</v>
      </c>
      <c r="AI1167" s="16" t="s">
        <v>3</v>
      </c>
      <c r="AJ1167" s="15" t="s">
        <v>3</v>
      </c>
      <c r="AK1167" s="15" t="s">
        <v>3</v>
      </c>
      <c r="AL1167" s="16" t="s">
        <v>3</v>
      </c>
      <c r="AM1167" s="16" t="s">
        <v>3</v>
      </c>
      <c r="AN1167" s="16" t="s">
        <v>3</v>
      </c>
      <c r="AO1167" s="16" t="s">
        <v>3</v>
      </c>
      <c r="AP1167" s="16" t="s">
        <v>189</v>
      </c>
      <c r="AQ1167" s="16" t="s">
        <v>3</v>
      </c>
      <c r="AR1167" s="16" t="s">
        <v>3</v>
      </c>
      <c r="AS1167" s="16" t="s">
        <v>3</v>
      </c>
      <c r="AT1167" s="16" t="s">
        <v>3</v>
      </c>
      <c r="AU1167" s="11" t="s">
        <v>3</v>
      </c>
      <c r="AV1167" s="11" t="s">
        <v>3</v>
      </c>
      <c r="AW1167" s="11" t="s">
        <v>3</v>
      </c>
      <c r="AX1167" s="17" t="str">
        <f>VLOOKUP(G1167,'[1]JDA data'!$D:$E,2,0)</f>
        <v>TGA162</v>
      </c>
      <c r="AY1167" s="17" t="b">
        <f t="shared" si="86"/>
        <v>1</v>
      </c>
      <c r="AZ1167" s="17" t="str">
        <f t="shared" si="87"/>
        <v>RRCS</v>
      </c>
    </row>
    <row r="1168" spans="1:52" s="18" customFormat="1" ht="16.5" customHeight="1" x14ac:dyDescent="0.35">
      <c r="A1168" s="8" t="str">
        <f>IF(N1168="","-",IFERROR(VLOOKUP(N1168,'[1]All Route Non-Bailment V76'!$A:$H,5,0),VLOOKUP(N1168,'[1]TTVT AAT PxP Bailment EDC V76'!$A:$H,5,0)))</f>
        <v>Non Bailment</v>
      </c>
      <c r="B1168" s="9" t="str">
        <f t="shared" si="85"/>
        <v>Completed</v>
      </c>
      <c r="C1168" s="10">
        <f t="shared" si="88"/>
        <v>1167</v>
      </c>
      <c r="D1168" s="11" t="s">
        <v>182</v>
      </c>
      <c r="E1168" s="12" t="s">
        <v>44</v>
      </c>
      <c r="F1168" s="11" t="s">
        <v>0</v>
      </c>
      <c r="G1168" s="11">
        <v>4421574</v>
      </c>
      <c r="H1168" s="13" t="str">
        <f>IF(N1168="","-",IFERROR(VLOOKUP(N1168,'[1]All Route Non-Bailment V76'!$A:$H,7,0),VLOOKUP(N1168,'[1]TTVT AAT PxP Bailment EDC V76'!$A:$H,7,0)))</f>
        <v>One way</v>
      </c>
      <c r="I1168" s="11" t="s">
        <v>45</v>
      </c>
      <c r="J1168" s="12">
        <f t="shared" si="84"/>
        <v>45273</v>
      </c>
      <c r="K1168" s="12">
        <v>45273</v>
      </c>
      <c r="L1168" s="12">
        <v>45273</v>
      </c>
      <c r="M1168" s="12" t="s">
        <v>3</v>
      </c>
      <c r="N1168" s="11" t="s">
        <v>621</v>
      </c>
      <c r="O1168" s="13" t="str">
        <f>IF(N1168="","-",IFERROR(VLOOKUP(N1168,'[1]All Route Non-Bailment V76'!$A:$H,6,0),VLOOKUP(N1168,'[1]TTVT AAT PxP Bailment EDC V76'!$A:$H,6,0)))</f>
        <v>21 - 30</v>
      </c>
      <c r="P1168" s="11">
        <v>1</v>
      </c>
      <c r="Q1168" s="11" t="s">
        <v>3</v>
      </c>
      <c r="R1168" s="11" t="s">
        <v>3</v>
      </c>
      <c r="S1168" s="13" t="str">
        <f>IF(N1168="","-",IFERROR(VLOOKUP(N1168,'[1]All Route Non-Bailment V76'!$A:$AF,32,0),VLOOKUP(N1168,'[1]TTVT AAT PxP Bailment EDC V76'!$A:$AC,29,0)))</f>
        <v>6W</v>
      </c>
      <c r="T1168" s="11" t="s">
        <v>48</v>
      </c>
      <c r="U1168" s="11" t="s">
        <v>383</v>
      </c>
      <c r="V1168" s="14" t="s">
        <v>384</v>
      </c>
      <c r="W1168" s="11" t="s">
        <v>385</v>
      </c>
      <c r="X1168" s="15" t="s">
        <v>295</v>
      </c>
      <c r="Y1168" s="15" t="s">
        <v>296</v>
      </c>
      <c r="Z1168" s="16" t="s">
        <v>3</v>
      </c>
      <c r="AA1168" s="16" t="s">
        <v>3</v>
      </c>
      <c r="AB1168" s="16" t="s">
        <v>3</v>
      </c>
      <c r="AC1168" s="16" t="s">
        <v>3</v>
      </c>
      <c r="AD1168" s="15" t="s">
        <v>3</v>
      </c>
      <c r="AE1168" s="15" t="s">
        <v>3</v>
      </c>
      <c r="AF1168" s="16" t="s">
        <v>3</v>
      </c>
      <c r="AG1168" s="16" t="s">
        <v>3</v>
      </c>
      <c r="AH1168" s="16" t="s">
        <v>3</v>
      </c>
      <c r="AI1168" s="16" t="s">
        <v>3</v>
      </c>
      <c r="AJ1168" s="15" t="s">
        <v>3</v>
      </c>
      <c r="AK1168" s="15" t="s">
        <v>3</v>
      </c>
      <c r="AL1168" s="16" t="s">
        <v>3</v>
      </c>
      <c r="AM1168" s="16" t="s">
        <v>3</v>
      </c>
      <c r="AN1168" s="16" t="s">
        <v>3</v>
      </c>
      <c r="AO1168" s="16" t="s">
        <v>3</v>
      </c>
      <c r="AP1168" s="16" t="s">
        <v>189</v>
      </c>
      <c r="AQ1168" s="16" t="s">
        <v>3</v>
      </c>
      <c r="AR1168" s="16" t="s">
        <v>3</v>
      </c>
      <c r="AS1168" s="16" t="s">
        <v>3</v>
      </c>
      <c r="AT1168" s="16" t="s">
        <v>3</v>
      </c>
      <c r="AU1168" s="11" t="s">
        <v>3</v>
      </c>
      <c r="AV1168" s="11" t="s">
        <v>3</v>
      </c>
      <c r="AW1168" s="11" t="s">
        <v>3</v>
      </c>
      <c r="AX1168" s="17" t="str">
        <f>VLOOKUP(G1168,'[1]JDA data'!$D:$E,2,0)</f>
        <v>TGA164</v>
      </c>
      <c r="AY1168" s="17" t="b">
        <f t="shared" si="86"/>
        <v>1</v>
      </c>
      <c r="AZ1168" s="17" t="str">
        <f t="shared" si="87"/>
        <v>PPGT</v>
      </c>
    </row>
    <row r="1169" spans="1:52" s="18" customFormat="1" ht="16.5" customHeight="1" x14ac:dyDescent="0.35">
      <c r="A1169" s="8" t="str">
        <f>IF(N1169="","-",IFERROR(VLOOKUP(N1169,'[1]All Route Non-Bailment V76'!$A:$H,5,0),VLOOKUP(N1169,'[1]TTVT AAT PxP Bailment EDC V76'!$A:$H,5,0)))</f>
        <v>Non Bailment</v>
      </c>
      <c r="B1169" s="9" t="str">
        <f t="shared" si="85"/>
        <v>Completed</v>
      </c>
      <c r="C1169" s="10">
        <f t="shared" si="88"/>
        <v>1168</v>
      </c>
      <c r="D1169" s="11" t="s">
        <v>190</v>
      </c>
      <c r="E1169" s="12" t="s">
        <v>44</v>
      </c>
      <c r="F1169" s="11" t="s">
        <v>0</v>
      </c>
      <c r="G1169" s="11">
        <v>4421576</v>
      </c>
      <c r="H1169" s="13" t="str">
        <f>IF(N1169="","-",IFERROR(VLOOKUP(N1169,'[1]All Route Non-Bailment V76'!$A:$H,7,0),VLOOKUP(N1169,'[1]TTVT AAT PxP Bailment EDC V76'!$A:$H,7,0)))</f>
        <v>One way</v>
      </c>
      <c r="I1169" s="11" t="s">
        <v>45</v>
      </c>
      <c r="J1169" s="12">
        <f t="shared" si="84"/>
        <v>45273</v>
      </c>
      <c r="K1169" s="12">
        <v>45273</v>
      </c>
      <c r="L1169" s="12">
        <v>45273</v>
      </c>
      <c r="M1169" s="12" t="s">
        <v>3</v>
      </c>
      <c r="N1169" s="11" t="s">
        <v>621</v>
      </c>
      <c r="O1169" s="13" t="str">
        <f>IF(N1169="","-",IFERROR(VLOOKUP(N1169,'[1]All Route Non-Bailment V76'!$A:$H,6,0),VLOOKUP(N1169,'[1]TTVT AAT PxP Bailment EDC V76'!$A:$H,6,0)))</f>
        <v>21 - 30</v>
      </c>
      <c r="P1169" s="11">
        <v>1</v>
      </c>
      <c r="Q1169" s="11" t="s">
        <v>3</v>
      </c>
      <c r="R1169" s="11" t="s">
        <v>3</v>
      </c>
      <c r="S1169" s="13" t="str">
        <f>IF(N1169="","-",IFERROR(VLOOKUP(N1169,'[1]All Route Non-Bailment V76'!$A:$AF,32,0),VLOOKUP(N1169,'[1]TTVT AAT PxP Bailment EDC V76'!$A:$AC,29,0)))</f>
        <v>6W</v>
      </c>
      <c r="T1169" s="11" t="s">
        <v>48</v>
      </c>
      <c r="U1169" s="11" t="s">
        <v>217</v>
      </c>
      <c r="V1169" s="14" t="s">
        <v>218</v>
      </c>
      <c r="W1169" s="11" t="s">
        <v>219</v>
      </c>
      <c r="X1169" s="15" t="s">
        <v>295</v>
      </c>
      <c r="Y1169" s="15" t="s">
        <v>296</v>
      </c>
      <c r="Z1169" s="16" t="s">
        <v>3</v>
      </c>
      <c r="AA1169" s="16" t="s">
        <v>3</v>
      </c>
      <c r="AB1169" s="16" t="s">
        <v>3</v>
      </c>
      <c r="AC1169" s="16" t="s">
        <v>3</v>
      </c>
      <c r="AD1169" s="15" t="s">
        <v>3</v>
      </c>
      <c r="AE1169" s="15" t="s">
        <v>3</v>
      </c>
      <c r="AF1169" s="16" t="s">
        <v>3</v>
      </c>
      <c r="AG1169" s="16" t="s">
        <v>3</v>
      </c>
      <c r="AH1169" s="16" t="s">
        <v>3</v>
      </c>
      <c r="AI1169" s="16" t="s">
        <v>3</v>
      </c>
      <c r="AJ1169" s="15" t="s">
        <v>3</v>
      </c>
      <c r="AK1169" s="15" t="s">
        <v>3</v>
      </c>
      <c r="AL1169" s="16" t="s">
        <v>3</v>
      </c>
      <c r="AM1169" s="16" t="s">
        <v>3</v>
      </c>
      <c r="AN1169" s="16" t="s">
        <v>3</v>
      </c>
      <c r="AO1169" s="16" t="s">
        <v>3</v>
      </c>
      <c r="AP1169" s="16" t="s">
        <v>189</v>
      </c>
      <c r="AQ1169" s="16" t="s">
        <v>3</v>
      </c>
      <c r="AR1169" s="16" t="s">
        <v>3</v>
      </c>
      <c r="AS1169" s="16" t="s">
        <v>3</v>
      </c>
      <c r="AT1169" s="16" t="s">
        <v>3</v>
      </c>
      <c r="AU1169" s="11" t="s">
        <v>3</v>
      </c>
      <c r="AV1169" s="11" t="s">
        <v>3</v>
      </c>
      <c r="AW1169" s="11" t="s">
        <v>3</v>
      </c>
      <c r="AX1169" s="17" t="str">
        <f>VLOOKUP(G1169,'[1]JDA data'!$D:$E,2,0)</f>
        <v>TGA164</v>
      </c>
      <c r="AY1169" s="17" t="b">
        <f t="shared" si="86"/>
        <v>1</v>
      </c>
      <c r="AZ1169" s="17" t="str">
        <f t="shared" si="87"/>
        <v>SPL</v>
      </c>
    </row>
    <row r="1170" spans="1:52" s="18" customFormat="1" ht="16.5" customHeight="1" x14ac:dyDescent="0.35">
      <c r="A1170" s="8" t="str">
        <f>IF(N1170="","-",IFERROR(VLOOKUP(N1170,'[1]All Route Non-Bailment V76'!$A:$H,5,0),VLOOKUP(N1170,'[1]TTVT AAT PxP Bailment EDC V76'!$A:$H,5,0)))</f>
        <v>Non Bailment</v>
      </c>
      <c r="B1170" s="9" t="str">
        <f t="shared" si="85"/>
        <v>Completed</v>
      </c>
      <c r="C1170" s="10">
        <f t="shared" si="88"/>
        <v>1169</v>
      </c>
      <c r="D1170" s="11" t="s">
        <v>182</v>
      </c>
      <c r="E1170" s="12" t="s">
        <v>44</v>
      </c>
      <c r="F1170" s="11" t="s">
        <v>0</v>
      </c>
      <c r="G1170" s="11">
        <v>4421578</v>
      </c>
      <c r="H1170" s="13" t="str">
        <f>IF(N1170="","-",IFERROR(VLOOKUP(N1170,'[1]All Route Non-Bailment V76'!$A:$H,7,0),VLOOKUP(N1170,'[1]TTVT AAT PxP Bailment EDC V76'!$A:$H,7,0)))</f>
        <v>One way</v>
      </c>
      <c r="I1170" s="11" t="s">
        <v>45</v>
      </c>
      <c r="J1170" s="12">
        <f t="shared" si="84"/>
        <v>45273</v>
      </c>
      <c r="K1170" s="12">
        <v>45273</v>
      </c>
      <c r="L1170" s="12">
        <v>45273</v>
      </c>
      <c r="M1170" s="12" t="s">
        <v>3</v>
      </c>
      <c r="N1170" s="11" t="s">
        <v>621</v>
      </c>
      <c r="O1170" s="13" t="str">
        <f>IF(N1170="","-",IFERROR(VLOOKUP(N1170,'[1]All Route Non-Bailment V76'!$A:$H,6,0),VLOOKUP(N1170,'[1]TTVT AAT PxP Bailment EDC V76'!$A:$H,6,0)))</f>
        <v>21 - 30</v>
      </c>
      <c r="P1170" s="11">
        <v>1</v>
      </c>
      <c r="Q1170" s="11" t="s">
        <v>3</v>
      </c>
      <c r="R1170" s="11" t="s">
        <v>3</v>
      </c>
      <c r="S1170" s="13" t="str">
        <f>IF(N1170="","-",IFERROR(VLOOKUP(N1170,'[1]All Route Non-Bailment V76'!$A:$AF,32,0),VLOOKUP(N1170,'[1]TTVT AAT PxP Bailment EDC V76'!$A:$AC,29,0)))</f>
        <v>6W</v>
      </c>
      <c r="T1170" s="11" t="s">
        <v>48</v>
      </c>
      <c r="U1170" s="11" t="s">
        <v>239</v>
      </c>
      <c r="V1170" s="14" t="s">
        <v>240</v>
      </c>
      <c r="W1170" s="11" t="s">
        <v>241</v>
      </c>
      <c r="X1170" s="15" t="s">
        <v>295</v>
      </c>
      <c r="Y1170" s="15" t="s">
        <v>296</v>
      </c>
      <c r="Z1170" s="16" t="s">
        <v>3</v>
      </c>
      <c r="AA1170" s="16" t="s">
        <v>3</v>
      </c>
      <c r="AB1170" s="16" t="s">
        <v>3</v>
      </c>
      <c r="AC1170" s="16" t="s">
        <v>3</v>
      </c>
      <c r="AD1170" s="15" t="s">
        <v>3</v>
      </c>
      <c r="AE1170" s="15" t="s">
        <v>3</v>
      </c>
      <c r="AF1170" s="16" t="s">
        <v>3</v>
      </c>
      <c r="AG1170" s="16" t="s">
        <v>3</v>
      </c>
      <c r="AH1170" s="16" t="s">
        <v>3</v>
      </c>
      <c r="AI1170" s="16" t="s">
        <v>3</v>
      </c>
      <c r="AJ1170" s="15" t="s">
        <v>3</v>
      </c>
      <c r="AK1170" s="15" t="s">
        <v>3</v>
      </c>
      <c r="AL1170" s="16" t="s">
        <v>3</v>
      </c>
      <c r="AM1170" s="16" t="s">
        <v>3</v>
      </c>
      <c r="AN1170" s="16" t="s">
        <v>3</v>
      </c>
      <c r="AO1170" s="16" t="s">
        <v>3</v>
      </c>
      <c r="AP1170" s="16" t="s">
        <v>189</v>
      </c>
      <c r="AQ1170" s="16" t="s">
        <v>3</v>
      </c>
      <c r="AR1170" s="16" t="s">
        <v>3</v>
      </c>
      <c r="AS1170" s="16" t="s">
        <v>3</v>
      </c>
      <c r="AT1170" s="16" t="s">
        <v>3</v>
      </c>
      <c r="AU1170" s="11" t="s">
        <v>3</v>
      </c>
      <c r="AV1170" s="11" t="s">
        <v>3</v>
      </c>
      <c r="AW1170" s="11" t="s">
        <v>3</v>
      </c>
      <c r="AX1170" s="17" t="str">
        <f>VLOOKUP(G1170,'[1]JDA data'!$D:$E,2,0)</f>
        <v>TGA164</v>
      </c>
      <c r="AY1170" s="17" t="b">
        <f t="shared" si="86"/>
        <v>1</v>
      </c>
      <c r="AZ1170" s="17" t="str">
        <f t="shared" si="87"/>
        <v>PPGT</v>
      </c>
    </row>
    <row r="1171" spans="1:52" s="18" customFormat="1" ht="16.5" customHeight="1" x14ac:dyDescent="0.35">
      <c r="A1171" s="8" t="str">
        <f>IF(N1171="","-",IFERROR(VLOOKUP(N1171,'[1]All Route Non-Bailment V76'!$A:$H,5,0),VLOOKUP(N1171,'[1]TTVT AAT PxP Bailment EDC V76'!$A:$H,5,0)))</f>
        <v>Non Bailment</v>
      </c>
      <c r="B1171" s="9" t="str">
        <f t="shared" si="85"/>
        <v>Completed</v>
      </c>
      <c r="C1171" s="10">
        <f t="shared" si="88"/>
        <v>1170</v>
      </c>
      <c r="D1171" s="11" t="s">
        <v>190</v>
      </c>
      <c r="E1171" s="12" t="s">
        <v>44</v>
      </c>
      <c r="F1171" s="11" t="s">
        <v>0</v>
      </c>
      <c r="G1171" s="11">
        <v>4421579</v>
      </c>
      <c r="H1171" s="13" t="str">
        <f>IF(N1171="","-",IFERROR(VLOOKUP(N1171,'[1]All Route Non-Bailment V76'!$A:$H,7,0),VLOOKUP(N1171,'[1]TTVT AAT PxP Bailment EDC V76'!$A:$H,7,0)))</f>
        <v>One way</v>
      </c>
      <c r="I1171" s="11" t="s">
        <v>45</v>
      </c>
      <c r="J1171" s="12">
        <f t="shared" si="84"/>
        <v>45273</v>
      </c>
      <c r="K1171" s="12">
        <v>45273</v>
      </c>
      <c r="L1171" s="12">
        <v>45273</v>
      </c>
      <c r="M1171" s="12" t="s">
        <v>3</v>
      </c>
      <c r="N1171" s="11" t="s">
        <v>621</v>
      </c>
      <c r="O1171" s="13" t="str">
        <f>IF(N1171="","-",IFERROR(VLOOKUP(N1171,'[1]All Route Non-Bailment V76'!$A:$H,6,0),VLOOKUP(N1171,'[1]TTVT AAT PxP Bailment EDC V76'!$A:$H,6,0)))</f>
        <v>21 - 30</v>
      </c>
      <c r="P1171" s="11">
        <v>1</v>
      </c>
      <c r="Q1171" s="11" t="s">
        <v>3</v>
      </c>
      <c r="R1171" s="11" t="s">
        <v>3</v>
      </c>
      <c r="S1171" s="13" t="str">
        <f>IF(N1171="","-",IFERROR(VLOOKUP(N1171,'[1]All Route Non-Bailment V76'!$A:$AF,32,0),VLOOKUP(N1171,'[1]TTVT AAT PxP Bailment EDC V76'!$A:$AC,29,0)))</f>
        <v>6W</v>
      </c>
      <c r="T1171" s="11" t="s">
        <v>48</v>
      </c>
      <c r="U1171" s="11" t="s">
        <v>266</v>
      </c>
      <c r="V1171" s="14" t="s">
        <v>267</v>
      </c>
      <c r="W1171" s="11" t="s">
        <v>268</v>
      </c>
      <c r="X1171" s="15" t="s">
        <v>295</v>
      </c>
      <c r="Y1171" s="15" t="s">
        <v>296</v>
      </c>
      <c r="Z1171" s="16" t="s">
        <v>3</v>
      </c>
      <c r="AA1171" s="16" t="s">
        <v>3</v>
      </c>
      <c r="AB1171" s="16" t="s">
        <v>3</v>
      </c>
      <c r="AC1171" s="16" t="s">
        <v>3</v>
      </c>
      <c r="AD1171" s="15" t="s">
        <v>3</v>
      </c>
      <c r="AE1171" s="15" t="s">
        <v>3</v>
      </c>
      <c r="AF1171" s="16" t="s">
        <v>3</v>
      </c>
      <c r="AG1171" s="16" t="s">
        <v>3</v>
      </c>
      <c r="AH1171" s="16" t="s">
        <v>3</v>
      </c>
      <c r="AI1171" s="16" t="s">
        <v>3</v>
      </c>
      <c r="AJ1171" s="15" t="s">
        <v>3</v>
      </c>
      <c r="AK1171" s="15" t="s">
        <v>3</v>
      </c>
      <c r="AL1171" s="16" t="s">
        <v>3</v>
      </c>
      <c r="AM1171" s="16" t="s">
        <v>3</v>
      </c>
      <c r="AN1171" s="16" t="s">
        <v>3</v>
      </c>
      <c r="AO1171" s="16" t="s">
        <v>3</v>
      </c>
      <c r="AP1171" s="16" t="s">
        <v>189</v>
      </c>
      <c r="AQ1171" s="16" t="s">
        <v>3</v>
      </c>
      <c r="AR1171" s="16" t="s">
        <v>3</v>
      </c>
      <c r="AS1171" s="16" t="s">
        <v>3</v>
      </c>
      <c r="AT1171" s="16" t="s">
        <v>3</v>
      </c>
      <c r="AU1171" s="11" t="s">
        <v>3</v>
      </c>
      <c r="AV1171" s="11" t="s">
        <v>3</v>
      </c>
      <c r="AW1171" s="11" t="s">
        <v>3</v>
      </c>
      <c r="AX1171" s="17" t="str">
        <f>VLOOKUP(G1171,'[1]JDA data'!$D:$E,2,0)</f>
        <v>TGA164</v>
      </c>
      <c r="AY1171" s="17" t="b">
        <f t="shared" si="86"/>
        <v>1</v>
      </c>
      <c r="AZ1171" s="17" t="str">
        <f t="shared" si="87"/>
        <v>SPL</v>
      </c>
    </row>
    <row r="1172" spans="1:52" s="18" customFormat="1" ht="16.5" customHeight="1" x14ac:dyDescent="0.35">
      <c r="A1172" s="8" t="str">
        <f>IF(N1172="","-",IFERROR(VLOOKUP(N1172,'[1]All Route Non-Bailment V76'!$A:$H,5,0),VLOOKUP(N1172,'[1]TTVT AAT PxP Bailment EDC V76'!$A:$H,5,0)))</f>
        <v>Non Bailment</v>
      </c>
      <c r="B1172" s="9" t="str">
        <f t="shared" si="85"/>
        <v>Completed</v>
      </c>
      <c r="C1172" s="10">
        <f t="shared" si="88"/>
        <v>1171</v>
      </c>
      <c r="D1172" s="11" t="s">
        <v>194</v>
      </c>
      <c r="E1172" s="12" t="s">
        <v>44</v>
      </c>
      <c r="F1172" s="11" t="s">
        <v>0</v>
      </c>
      <c r="G1172" s="11">
        <v>4421581</v>
      </c>
      <c r="H1172" s="13" t="str">
        <f>IF(N1172="","-",IFERROR(VLOOKUP(N1172,'[1]All Route Non-Bailment V76'!$A:$H,7,0),VLOOKUP(N1172,'[1]TTVT AAT PxP Bailment EDC V76'!$A:$H,7,0)))</f>
        <v>One way</v>
      </c>
      <c r="I1172" s="11" t="s">
        <v>45</v>
      </c>
      <c r="J1172" s="12">
        <f t="shared" si="84"/>
        <v>45273</v>
      </c>
      <c r="K1172" s="12">
        <v>45273</v>
      </c>
      <c r="L1172" s="12">
        <v>45273</v>
      </c>
      <c r="M1172" s="12" t="s">
        <v>3</v>
      </c>
      <c r="N1172" s="11" t="s">
        <v>621</v>
      </c>
      <c r="O1172" s="13" t="str">
        <f>IF(N1172="","-",IFERROR(VLOOKUP(N1172,'[1]All Route Non-Bailment V76'!$A:$H,6,0),VLOOKUP(N1172,'[1]TTVT AAT PxP Bailment EDC V76'!$A:$H,6,0)))</f>
        <v>21 - 30</v>
      </c>
      <c r="P1172" s="11">
        <v>1</v>
      </c>
      <c r="Q1172" s="11" t="s">
        <v>3</v>
      </c>
      <c r="R1172" s="11" t="s">
        <v>3</v>
      </c>
      <c r="S1172" s="13" t="str">
        <f>IF(N1172="","-",IFERROR(VLOOKUP(N1172,'[1]All Route Non-Bailment V76'!$A:$AF,32,0),VLOOKUP(N1172,'[1]TTVT AAT PxP Bailment EDC V76'!$A:$AC,29,0)))</f>
        <v>6W</v>
      </c>
      <c r="T1172" s="11" t="s">
        <v>48</v>
      </c>
      <c r="U1172" s="11" t="s">
        <v>374</v>
      </c>
      <c r="V1172" s="14" t="s">
        <v>375</v>
      </c>
      <c r="W1172" s="11" t="s">
        <v>376</v>
      </c>
      <c r="X1172" s="15" t="s">
        <v>295</v>
      </c>
      <c r="Y1172" s="15" t="s">
        <v>296</v>
      </c>
      <c r="Z1172" s="16" t="s">
        <v>3</v>
      </c>
      <c r="AA1172" s="16" t="s">
        <v>3</v>
      </c>
      <c r="AB1172" s="16" t="s">
        <v>3</v>
      </c>
      <c r="AC1172" s="16" t="s">
        <v>3</v>
      </c>
      <c r="AD1172" s="15" t="s">
        <v>3</v>
      </c>
      <c r="AE1172" s="15" t="s">
        <v>3</v>
      </c>
      <c r="AF1172" s="16" t="s">
        <v>3</v>
      </c>
      <c r="AG1172" s="16" t="s">
        <v>3</v>
      </c>
      <c r="AH1172" s="16" t="s">
        <v>3</v>
      </c>
      <c r="AI1172" s="16" t="s">
        <v>3</v>
      </c>
      <c r="AJ1172" s="15" t="s">
        <v>3</v>
      </c>
      <c r="AK1172" s="15" t="s">
        <v>3</v>
      </c>
      <c r="AL1172" s="16" t="s">
        <v>3</v>
      </c>
      <c r="AM1172" s="16" t="s">
        <v>3</v>
      </c>
      <c r="AN1172" s="16" t="s">
        <v>3</v>
      </c>
      <c r="AO1172" s="16" t="s">
        <v>3</v>
      </c>
      <c r="AP1172" s="16" t="s">
        <v>189</v>
      </c>
      <c r="AQ1172" s="16" t="s">
        <v>3</v>
      </c>
      <c r="AR1172" s="16" t="s">
        <v>3</v>
      </c>
      <c r="AS1172" s="16" t="s">
        <v>3</v>
      </c>
      <c r="AT1172" s="16" t="s">
        <v>3</v>
      </c>
      <c r="AU1172" s="11" t="s">
        <v>3</v>
      </c>
      <c r="AV1172" s="11" t="s">
        <v>3</v>
      </c>
      <c r="AW1172" s="11" t="s">
        <v>3</v>
      </c>
      <c r="AX1172" s="17" t="str">
        <f>VLOOKUP(G1172,'[1]JDA data'!$D:$E,2,0)</f>
        <v>TGA164</v>
      </c>
      <c r="AY1172" s="17" t="b">
        <f t="shared" si="86"/>
        <v>1</v>
      </c>
      <c r="AZ1172" s="17" t="str">
        <f t="shared" si="87"/>
        <v>SBA</v>
      </c>
    </row>
    <row r="1173" spans="1:52" s="18" customFormat="1" ht="16.5" customHeight="1" x14ac:dyDescent="0.35">
      <c r="A1173" s="8" t="str">
        <f>IF(N1173="","-",IFERROR(VLOOKUP(N1173,'[1]All Route Non-Bailment V76'!$A:$H,5,0),VLOOKUP(N1173,'[1]TTVT AAT PxP Bailment EDC V76'!$A:$H,5,0)))</f>
        <v>Non Bailment</v>
      </c>
      <c r="B1173" s="9" t="str">
        <f t="shared" si="85"/>
        <v>Completed</v>
      </c>
      <c r="C1173" s="10">
        <f t="shared" si="88"/>
        <v>1172</v>
      </c>
      <c r="D1173" s="11" t="s">
        <v>190</v>
      </c>
      <c r="E1173" s="12" t="s">
        <v>44</v>
      </c>
      <c r="F1173" s="11" t="s">
        <v>0</v>
      </c>
      <c r="G1173" s="11">
        <v>4421583</v>
      </c>
      <c r="H1173" s="13" t="str">
        <f>IF(N1173="","-",IFERROR(VLOOKUP(N1173,'[1]All Route Non-Bailment V76'!$A:$H,7,0),VLOOKUP(N1173,'[1]TTVT AAT PxP Bailment EDC V76'!$A:$H,7,0)))</f>
        <v>One way</v>
      </c>
      <c r="I1173" s="11" t="s">
        <v>45</v>
      </c>
      <c r="J1173" s="12">
        <f t="shared" si="84"/>
        <v>45273</v>
      </c>
      <c r="K1173" s="12">
        <v>45273</v>
      </c>
      <c r="L1173" s="12">
        <v>45273</v>
      </c>
      <c r="M1173" s="12" t="s">
        <v>3</v>
      </c>
      <c r="N1173" s="11" t="s">
        <v>621</v>
      </c>
      <c r="O1173" s="13" t="str">
        <f>IF(N1173="","-",IFERROR(VLOOKUP(N1173,'[1]All Route Non-Bailment V76'!$A:$H,6,0),VLOOKUP(N1173,'[1]TTVT AAT PxP Bailment EDC V76'!$A:$H,6,0)))</f>
        <v>21 - 30</v>
      </c>
      <c r="P1173" s="11">
        <v>1</v>
      </c>
      <c r="Q1173" s="11" t="s">
        <v>3</v>
      </c>
      <c r="R1173" s="11" t="s">
        <v>3</v>
      </c>
      <c r="S1173" s="13" t="str">
        <f>IF(N1173="","-",IFERROR(VLOOKUP(N1173,'[1]All Route Non-Bailment V76'!$A:$AF,32,0),VLOOKUP(N1173,'[1]TTVT AAT PxP Bailment EDC V76'!$A:$AC,29,0)))</f>
        <v>6W</v>
      </c>
      <c r="T1173" s="11" t="s">
        <v>48</v>
      </c>
      <c r="U1173" s="11" t="s">
        <v>272</v>
      </c>
      <c r="V1173" s="14" t="s">
        <v>273</v>
      </c>
      <c r="W1173" s="11" t="s">
        <v>274</v>
      </c>
      <c r="X1173" s="15" t="s">
        <v>295</v>
      </c>
      <c r="Y1173" s="15" t="s">
        <v>296</v>
      </c>
      <c r="Z1173" s="16" t="s">
        <v>3</v>
      </c>
      <c r="AA1173" s="16" t="s">
        <v>3</v>
      </c>
      <c r="AB1173" s="16" t="s">
        <v>3</v>
      </c>
      <c r="AC1173" s="16" t="s">
        <v>3</v>
      </c>
      <c r="AD1173" s="15" t="s">
        <v>3</v>
      </c>
      <c r="AE1173" s="15" t="s">
        <v>3</v>
      </c>
      <c r="AF1173" s="16" t="s">
        <v>3</v>
      </c>
      <c r="AG1173" s="16" t="s">
        <v>3</v>
      </c>
      <c r="AH1173" s="16" t="s">
        <v>3</v>
      </c>
      <c r="AI1173" s="16" t="s">
        <v>3</v>
      </c>
      <c r="AJ1173" s="15" t="s">
        <v>3</v>
      </c>
      <c r="AK1173" s="15" t="s">
        <v>3</v>
      </c>
      <c r="AL1173" s="16" t="s">
        <v>3</v>
      </c>
      <c r="AM1173" s="16" t="s">
        <v>3</v>
      </c>
      <c r="AN1173" s="16" t="s">
        <v>3</v>
      </c>
      <c r="AO1173" s="16" t="s">
        <v>3</v>
      </c>
      <c r="AP1173" s="16" t="s">
        <v>189</v>
      </c>
      <c r="AQ1173" s="16" t="s">
        <v>3</v>
      </c>
      <c r="AR1173" s="16" t="s">
        <v>3</v>
      </c>
      <c r="AS1173" s="16" t="s">
        <v>3</v>
      </c>
      <c r="AT1173" s="16" t="s">
        <v>3</v>
      </c>
      <c r="AU1173" s="11" t="s">
        <v>3</v>
      </c>
      <c r="AV1173" s="11" t="s">
        <v>3</v>
      </c>
      <c r="AW1173" s="11" t="s">
        <v>3</v>
      </c>
      <c r="AX1173" s="17" t="str">
        <f>VLOOKUP(G1173,'[1]JDA data'!$D:$E,2,0)</f>
        <v>TGA164</v>
      </c>
      <c r="AY1173" s="17" t="b">
        <f t="shared" si="86"/>
        <v>1</v>
      </c>
      <c r="AZ1173" s="17" t="str">
        <f t="shared" si="87"/>
        <v>SPL</v>
      </c>
    </row>
    <row r="1174" spans="1:52" s="18" customFormat="1" ht="16.5" customHeight="1" x14ac:dyDescent="0.35">
      <c r="A1174" s="8" t="str">
        <f>IF(N1174="","-",IFERROR(VLOOKUP(N1174,'[1]All Route Non-Bailment V76'!$A:$H,5,0),VLOOKUP(N1174,'[1]TTVT AAT PxP Bailment EDC V76'!$A:$H,5,0)))</f>
        <v>Non Bailment</v>
      </c>
      <c r="B1174" s="9" t="str">
        <f t="shared" si="85"/>
        <v>Completed</v>
      </c>
      <c r="C1174" s="10">
        <f t="shared" si="88"/>
        <v>1173</v>
      </c>
      <c r="D1174" s="11" t="s">
        <v>182</v>
      </c>
      <c r="E1174" s="12" t="s">
        <v>44</v>
      </c>
      <c r="F1174" s="11" t="s">
        <v>0</v>
      </c>
      <c r="G1174" s="11">
        <v>4421584</v>
      </c>
      <c r="H1174" s="13" t="str">
        <f>IF(N1174="","-",IFERROR(VLOOKUP(N1174,'[1]All Route Non-Bailment V76'!$A:$H,7,0),VLOOKUP(N1174,'[1]TTVT AAT PxP Bailment EDC V76'!$A:$H,7,0)))</f>
        <v>One way</v>
      </c>
      <c r="I1174" s="11" t="s">
        <v>45</v>
      </c>
      <c r="J1174" s="12">
        <f t="shared" si="84"/>
        <v>45273</v>
      </c>
      <c r="K1174" s="12">
        <v>45273</v>
      </c>
      <c r="L1174" s="12">
        <v>45273</v>
      </c>
      <c r="M1174" s="12" t="s">
        <v>3</v>
      </c>
      <c r="N1174" s="11" t="s">
        <v>622</v>
      </c>
      <c r="O1174" s="13" t="str">
        <f>IF(N1174="","-",IFERROR(VLOOKUP(N1174,'[1]All Route Non-Bailment V76'!$A:$H,6,0),VLOOKUP(N1174,'[1]TTVT AAT PxP Bailment EDC V76'!$A:$H,6,0)))</f>
        <v>11 - 20</v>
      </c>
      <c r="P1174" s="11">
        <v>1</v>
      </c>
      <c r="Q1174" s="11" t="s">
        <v>3</v>
      </c>
      <c r="R1174" s="11" t="s">
        <v>3</v>
      </c>
      <c r="S1174" s="13" t="str">
        <f>IF(N1174="","-",IFERROR(VLOOKUP(N1174,'[1]All Route Non-Bailment V76'!$A:$AF,32,0),VLOOKUP(N1174,'[1]TTVT AAT PxP Bailment EDC V76'!$A:$AC,29,0)))</f>
        <v>6W</v>
      </c>
      <c r="T1174" s="11" t="s">
        <v>48</v>
      </c>
      <c r="U1174" s="11" t="s">
        <v>233</v>
      </c>
      <c r="V1174" s="14" t="s">
        <v>234</v>
      </c>
      <c r="W1174" s="11" t="s">
        <v>235</v>
      </c>
      <c r="X1174" s="15" t="s">
        <v>329</v>
      </c>
      <c r="Y1174" s="15" t="s">
        <v>330</v>
      </c>
      <c r="Z1174" s="16" t="s">
        <v>3</v>
      </c>
      <c r="AA1174" s="16" t="s">
        <v>3</v>
      </c>
      <c r="AB1174" s="16" t="s">
        <v>3</v>
      </c>
      <c r="AC1174" s="16" t="s">
        <v>3</v>
      </c>
      <c r="AD1174" s="15" t="s">
        <v>3</v>
      </c>
      <c r="AE1174" s="15" t="s">
        <v>3</v>
      </c>
      <c r="AF1174" s="16" t="s">
        <v>3</v>
      </c>
      <c r="AG1174" s="16" t="s">
        <v>3</v>
      </c>
      <c r="AH1174" s="16" t="s">
        <v>3</v>
      </c>
      <c r="AI1174" s="16" t="s">
        <v>3</v>
      </c>
      <c r="AJ1174" s="15" t="s">
        <v>3</v>
      </c>
      <c r="AK1174" s="15" t="s">
        <v>3</v>
      </c>
      <c r="AL1174" s="16" t="s">
        <v>3</v>
      </c>
      <c r="AM1174" s="16" t="s">
        <v>3</v>
      </c>
      <c r="AN1174" s="16" t="s">
        <v>3</v>
      </c>
      <c r="AO1174" s="16" t="s">
        <v>3</v>
      </c>
      <c r="AP1174" s="16" t="s">
        <v>189</v>
      </c>
      <c r="AQ1174" s="16" t="s">
        <v>3</v>
      </c>
      <c r="AR1174" s="16" t="s">
        <v>3</v>
      </c>
      <c r="AS1174" s="16" t="s">
        <v>3</v>
      </c>
      <c r="AT1174" s="16" t="s">
        <v>3</v>
      </c>
      <c r="AU1174" s="11" t="s">
        <v>3</v>
      </c>
      <c r="AV1174" s="11" t="s">
        <v>3</v>
      </c>
      <c r="AW1174" s="11" t="s">
        <v>3</v>
      </c>
      <c r="AX1174" s="17" t="str">
        <f>VLOOKUP(G1174,'[1]JDA data'!$D:$E,2,0)</f>
        <v>TGA129</v>
      </c>
      <c r="AY1174" s="17" t="b">
        <f t="shared" si="86"/>
        <v>1</v>
      </c>
      <c r="AZ1174" s="17" t="str">
        <f t="shared" si="87"/>
        <v>PPGT</v>
      </c>
    </row>
    <row r="1175" spans="1:52" s="18" customFormat="1" ht="16.5" customHeight="1" x14ac:dyDescent="0.35">
      <c r="A1175" s="8" t="str">
        <f>IF(N1175="","-",IFERROR(VLOOKUP(N1175,'[1]All Route Non-Bailment V76'!$A:$H,5,0),VLOOKUP(N1175,'[1]TTVT AAT PxP Bailment EDC V76'!$A:$H,5,0)))</f>
        <v>Non Bailment</v>
      </c>
      <c r="B1175" s="9" t="str">
        <f t="shared" si="85"/>
        <v>Completed</v>
      </c>
      <c r="C1175" s="10">
        <f t="shared" si="88"/>
        <v>1174</v>
      </c>
      <c r="D1175" s="11" t="s">
        <v>190</v>
      </c>
      <c r="E1175" s="12" t="s">
        <v>44</v>
      </c>
      <c r="F1175" s="11" t="s">
        <v>0</v>
      </c>
      <c r="G1175" s="11">
        <v>4421585</v>
      </c>
      <c r="H1175" s="13" t="str">
        <f>IF(N1175="","-",IFERROR(VLOOKUP(N1175,'[1]All Route Non-Bailment V76'!$A:$H,7,0),VLOOKUP(N1175,'[1]TTVT AAT PxP Bailment EDC V76'!$A:$H,7,0)))</f>
        <v>One way</v>
      </c>
      <c r="I1175" s="11" t="s">
        <v>45</v>
      </c>
      <c r="J1175" s="12">
        <f t="shared" si="84"/>
        <v>45273</v>
      </c>
      <c r="K1175" s="12">
        <v>45273</v>
      </c>
      <c r="L1175" s="12">
        <v>45273</v>
      </c>
      <c r="M1175" s="12" t="s">
        <v>3</v>
      </c>
      <c r="N1175" s="11" t="s">
        <v>622</v>
      </c>
      <c r="O1175" s="13" t="str">
        <f>IF(N1175="","-",IFERROR(VLOOKUP(N1175,'[1]All Route Non-Bailment V76'!$A:$H,6,0),VLOOKUP(N1175,'[1]TTVT AAT PxP Bailment EDC V76'!$A:$H,6,0)))</f>
        <v>11 - 20</v>
      </c>
      <c r="P1175" s="11">
        <v>1</v>
      </c>
      <c r="Q1175" s="11" t="s">
        <v>3</v>
      </c>
      <c r="R1175" s="11" t="s">
        <v>3</v>
      </c>
      <c r="S1175" s="13" t="str">
        <f>IF(N1175="","-",IFERROR(VLOOKUP(N1175,'[1]All Route Non-Bailment V76'!$A:$AF,32,0),VLOOKUP(N1175,'[1]TTVT AAT PxP Bailment EDC V76'!$A:$AC,29,0)))</f>
        <v>6W</v>
      </c>
      <c r="T1175" s="11" t="s">
        <v>48</v>
      </c>
      <c r="U1175" s="11" t="s">
        <v>217</v>
      </c>
      <c r="V1175" s="14" t="s">
        <v>218</v>
      </c>
      <c r="W1175" s="11" t="s">
        <v>219</v>
      </c>
      <c r="X1175" s="15" t="s">
        <v>329</v>
      </c>
      <c r="Y1175" s="15" t="s">
        <v>330</v>
      </c>
      <c r="Z1175" s="16" t="s">
        <v>3</v>
      </c>
      <c r="AA1175" s="16" t="s">
        <v>3</v>
      </c>
      <c r="AB1175" s="16" t="s">
        <v>3</v>
      </c>
      <c r="AC1175" s="16" t="s">
        <v>3</v>
      </c>
      <c r="AD1175" s="15" t="s">
        <v>3</v>
      </c>
      <c r="AE1175" s="15" t="s">
        <v>3</v>
      </c>
      <c r="AF1175" s="16" t="s">
        <v>3</v>
      </c>
      <c r="AG1175" s="16" t="s">
        <v>3</v>
      </c>
      <c r="AH1175" s="16" t="s">
        <v>3</v>
      </c>
      <c r="AI1175" s="16" t="s">
        <v>3</v>
      </c>
      <c r="AJ1175" s="15" t="s">
        <v>3</v>
      </c>
      <c r="AK1175" s="15" t="s">
        <v>3</v>
      </c>
      <c r="AL1175" s="16" t="s">
        <v>3</v>
      </c>
      <c r="AM1175" s="16" t="s">
        <v>3</v>
      </c>
      <c r="AN1175" s="16" t="s">
        <v>3</v>
      </c>
      <c r="AO1175" s="16" t="s">
        <v>3</v>
      </c>
      <c r="AP1175" s="16" t="s">
        <v>189</v>
      </c>
      <c r="AQ1175" s="16" t="s">
        <v>3</v>
      </c>
      <c r="AR1175" s="16" t="s">
        <v>3</v>
      </c>
      <c r="AS1175" s="16" t="s">
        <v>3</v>
      </c>
      <c r="AT1175" s="16" t="s">
        <v>3</v>
      </c>
      <c r="AU1175" s="11" t="s">
        <v>3</v>
      </c>
      <c r="AV1175" s="11" t="s">
        <v>3</v>
      </c>
      <c r="AW1175" s="11" t="s">
        <v>3</v>
      </c>
      <c r="AX1175" s="17" t="str">
        <f>VLOOKUP(G1175,'[1]JDA data'!$D:$E,2,0)</f>
        <v>TGA129</v>
      </c>
      <c r="AY1175" s="17" t="b">
        <f t="shared" si="86"/>
        <v>1</v>
      </c>
      <c r="AZ1175" s="17" t="str">
        <f t="shared" si="87"/>
        <v>SPL</v>
      </c>
    </row>
    <row r="1176" spans="1:52" s="18" customFormat="1" ht="16.5" customHeight="1" x14ac:dyDescent="0.35">
      <c r="A1176" s="8" t="str">
        <f>IF(N1176="","-",IFERROR(VLOOKUP(N1176,'[1]All Route Non-Bailment V76'!$A:$H,5,0),VLOOKUP(N1176,'[1]TTVT AAT PxP Bailment EDC V76'!$A:$H,5,0)))</f>
        <v>Non Bailment</v>
      </c>
      <c r="B1176" s="9" t="str">
        <f t="shared" si="85"/>
        <v>Completed</v>
      </c>
      <c r="C1176" s="10">
        <f t="shared" si="88"/>
        <v>1175</v>
      </c>
      <c r="D1176" s="11" t="s">
        <v>194</v>
      </c>
      <c r="E1176" s="12" t="s">
        <v>44</v>
      </c>
      <c r="F1176" s="11" t="s">
        <v>0</v>
      </c>
      <c r="G1176" s="11">
        <v>4421586</v>
      </c>
      <c r="H1176" s="13" t="str">
        <f>IF(N1176="","-",IFERROR(VLOOKUP(N1176,'[1]All Route Non-Bailment V76'!$A:$H,7,0),VLOOKUP(N1176,'[1]TTVT AAT PxP Bailment EDC V76'!$A:$H,7,0)))</f>
        <v>One way</v>
      </c>
      <c r="I1176" s="11" t="s">
        <v>45</v>
      </c>
      <c r="J1176" s="12">
        <f t="shared" si="84"/>
        <v>45273</v>
      </c>
      <c r="K1176" s="12">
        <v>45273</v>
      </c>
      <c r="L1176" s="12">
        <v>45273</v>
      </c>
      <c r="M1176" s="12" t="s">
        <v>3</v>
      </c>
      <c r="N1176" s="11" t="s">
        <v>622</v>
      </c>
      <c r="O1176" s="13" t="str">
        <f>IF(N1176="","-",IFERROR(VLOOKUP(N1176,'[1]All Route Non-Bailment V76'!$A:$H,6,0),VLOOKUP(N1176,'[1]TTVT AAT PxP Bailment EDC V76'!$A:$H,6,0)))</f>
        <v>11 - 20</v>
      </c>
      <c r="P1176" s="11">
        <v>1</v>
      </c>
      <c r="Q1176" s="11" t="s">
        <v>3</v>
      </c>
      <c r="R1176" s="11" t="s">
        <v>3</v>
      </c>
      <c r="S1176" s="13" t="str">
        <f>IF(N1176="","-",IFERROR(VLOOKUP(N1176,'[1]All Route Non-Bailment V76'!$A:$AF,32,0),VLOOKUP(N1176,'[1]TTVT AAT PxP Bailment EDC V76'!$A:$AC,29,0)))</f>
        <v>6W</v>
      </c>
      <c r="T1176" s="11" t="s">
        <v>48</v>
      </c>
      <c r="U1176" s="11" t="s">
        <v>220</v>
      </c>
      <c r="V1176" s="14" t="s">
        <v>221</v>
      </c>
      <c r="W1176" s="11" t="s">
        <v>222</v>
      </c>
      <c r="X1176" s="15" t="s">
        <v>329</v>
      </c>
      <c r="Y1176" s="15" t="s">
        <v>330</v>
      </c>
      <c r="Z1176" s="16" t="s">
        <v>3</v>
      </c>
      <c r="AA1176" s="16" t="s">
        <v>3</v>
      </c>
      <c r="AB1176" s="16" t="s">
        <v>3</v>
      </c>
      <c r="AC1176" s="16" t="s">
        <v>3</v>
      </c>
      <c r="AD1176" s="15" t="s">
        <v>3</v>
      </c>
      <c r="AE1176" s="15" t="s">
        <v>3</v>
      </c>
      <c r="AF1176" s="16" t="s">
        <v>3</v>
      </c>
      <c r="AG1176" s="16" t="s">
        <v>3</v>
      </c>
      <c r="AH1176" s="16" t="s">
        <v>3</v>
      </c>
      <c r="AI1176" s="16" t="s">
        <v>3</v>
      </c>
      <c r="AJ1176" s="15" t="s">
        <v>3</v>
      </c>
      <c r="AK1176" s="15" t="s">
        <v>3</v>
      </c>
      <c r="AL1176" s="16" t="s">
        <v>3</v>
      </c>
      <c r="AM1176" s="16" t="s">
        <v>3</v>
      </c>
      <c r="AN1176" s="16" t="s">
        <v>3</v>
      </c>
      <c r="AO1176" s="16" t="s">
        <v>3</v>
      </c>
      <c r="AP1176" s="16" t="s">
        <v>189</v>
      </c>
      <c r="AQ1176" s="16" t="s">
        <v>3</v>
      </c>
      <c r="AR1176" s="16" t="s">
        <v>3</v>
      </c>
      <c r="AS1176" s="16" t="s">
        <v>3</v>
      </c>
      <c r="AT1176" s="16" t="s">
        <v>3</v>
      </c>
      <c r="AU1176" s="11" t="s">
        <v>3</v>
      </c>
      <c r="AV1176" s="11" t="s">
        <v>3</v>
      </c>
      <c r="AW1176" s="11" t="s">
        <v>3</v>
      </c>
      <c r="AX1176" s="17" t="str">
        <f>VLOOKUP(G1176,'[1]JDA data'!$D:$E,2,0)</f>
        <v>TGA129</v>
      </c>
      <c r="AY1176" s="17" t="b">
        <f t="shared" si="86"/>
        <v>1</v>
      </c>
      <c r="AZ1176" s="17" t="str">
        <f t="shared" si="87"/>
        <v>SBA</v>
      </c>
    </row>
    <row r="1177" spans="1:52" s="18" customFormat="1" ht="16.5" customHeight="1" x14ac:dyDescent="0.35">
      <c r="A1177" s="8" t="str">
        <f>IF(N1177="","-",IFERROR(VLOOKUP(N1177,'[1]All Route Non-Bailment V76'!$A:$H,5,0),VLOOKUP(N1177,'[1]TTVT AAT PxP Bailment EDC V76'!$A:$H,5,0)))</f>
        <v>Non Bailment</v>
      </c>
      <c r="B1177" s="9" t="str">
        <f t="shared" si="85"/>
        <v>Completed</v>
      </c>
      <c r="C1177" s="10">
        <f t="shared" si="88"/>
        <v>1176</v>
      </c>
      <c r="D1177" s="11" t="s">
        <v>182</v>
      </c>
      <c r="E1177" s="12" t="s">
        <v>44</v>
      </c>
      <c r="F1177" s="11" t="s">
        <v>0</v>
      </c>
      <c r="G1177" s="11">
        <v>4421587</v>
      </c>
      <c r="H1177" s="13" t="str">
        <f>IF(N1177="","-",IFERROR(VLOOKUP(N1177,'[1]All Route Non-Bailment V76'!$A:$H,7,0),VLOOKUP(N1177,'[1]TTVT AAT PxP Bailment EDC V76'!$A:$H,7,0)))</f>
        <v>One way</v>
      </c>
      <c r="I1177" s="11" t="s">
        <v>45</v>
      </c>
      <c r="J1177" s="12">
        <f t="shared" si="84"/>
        <v>45273</v>
      </c>
      <c r="K1177" s="12">
        <v>45273</v>
      </c>
      <c r="L1177" s="12">
        <v>45273</v>
      </c>
      <c r="M1177" s="12" t="s">
        <v>3</v>
      </c>
      <c r="N1177" s="11" t="s">
        <v>622</v>
      </c>
      <c r="O1177" s="13" t="str">
        <f>IF(N1177="","-",IFERROR(VLOOKUP(N1177,'[1]All Route Non-Bailment V76'!$A:$H,6,0),VLOOKUP(N1177,'[1]TTVT AAT PxP Bailment EDC V76'!$A:$H,6,0)))</f>
        <v>11 - 20</v>
      </c>
      <c r="P1177" s="11">
        <v>1</v>
      </c>
      <c r="Q1177" s="11" t="s">
        <v>3</v>
      </c>
      <c r="R1177" s="11" t="s">
        <v>3</v>
      </c>
      <c r="S1177" s="13" t="str">
        <f>IF(N1177="","-",IFERROR(VLOOKUP(N1177,'[1]All Route Non-Bailment V76'!$A:$AF,32,0),VLOOKUP(N1177,'[1]TTVT AAT PxP Bailment EDC V76'!$A:$AC,29,0)))</f>
        <v>6W</v>
      </c>
      <c r="T1177" s="11" t="s">
        <v>48</v>
      </c>
      <c r="U1177" s="11" t="s">
        <v>223</v>
      </c>
      <c r="V1177" s="14" t="s">
        <v>224</v>
      </c>
      <c r="W1177" s="11" t="s">
        <v>225</v>
      </c>
      <c r="X1177" s="15" t="s">
        <v>329</v>
      </c>
      <c r="Y1177" s="15" t="s">
        <v>330</v>
      </c>
      <c r="Z1177" s="16" t="s">
        <v>3</v>
      </c>
      <c r="AA1177" s="16" t="s">
        <v>3</v>
      </c>
      <c r="AB1177" s="16" t="s">
        <v>3</v>
      </c>
      <c r="AC1177" s="16" t="s">
        <v>3</v>
      </c>
      <c r="AD1177" s="15" t="s">
        <v>3</v>
      </c>
      <c r="AE1177" s="15" t="s">
        <v>3</v>
      </c>
      <c r="AF1177" s="16" t="s">
        <v>3</v>
      </c>
      <c r="AG1177" s="16" t="s">
        <v>3</v>
      </c>
      <c r="AH1177" s="16" t="s">
        <v>3</v>
      </c>
      <c r="AI1177" s="16" t="s">
        <v>3</v>
      </c>
      <c r="AJ1177" s="15" t="s">
        <v>3</v>
      </c>
      <c r="AK1177" s="15" t="s">
        <v>3</v>
      </c>
      <c r="AL1177" s="16" t="s">
        <v>3</v>
      </c>
      <c r="AM1177" s="16" t="s">
        <v>3</v>
      </c>
      <c r="AN1177" s="16" t="s">
        <v>3</v>
      </c>
      <c r="AO1177" s="16" t="s">
        <v>3</v>
      </c>
      <c r="AP1177" s="16" t="s">
        <v>189</v>
      </c>
      <c r="AQ1177" s="16" t="s">
        <v>3</v>
      </c>
      <c r="AR1177" s="16" t="s">
        <v>3</v>
      </c>
      <c r="AS1177" s="16" t="s">
        <v>3</v>
      </c>
      <c r="AT1177" s="16" t="s">
        <v>3</v>
      </c>
      <c r="AU1177" s="11" t="s">
        <v>3</v>
      </c>
      <c r="AV1177" s="11" t="s">
        <v>3</v>
      </c>
      <c r="AW1177" s="11" t="s">
        <v>3</v>
      </c>
      <c r="AX1177" s="17" t="str">
        <f>VLOOKUP(G1177,'[1]JDA data'!$D:$E,2,0)</f>
        <v>TGA129</v>
      </c>
      <c r="AY1177" s="17" t="b">
        <f t="shared" si="86"/>
        <v>1</v>
      </c>
      <c r="AZ1177" s="17" t="str">
        <f t="shared" si="87"/>
        <v>PPGT</v>
      </c>
    </row>
    <row r="1178" spans="1:52" s="18" customFormat="1" ht="16.5" customHeight="1" x14ac:dyDescent="0.35">
      <c r="A1178" s="8" t="str">
        <f>IF(N1178="","-",IFERROR(VLOOKUP(N1178,'[1]All Route Non-Bailment V76'!$A:$H,5,0),VLOOKUP(N1178,'[1]TTVT AAT PxP Bailment EDC V76'!$A:$H,5,0)))</f>
        <v>Non Bailment</v>
      </c>
      <c r="B1178" s="9" t="str">
        <f t="shared" si="85"/>
        <v>Completed</v>
      </c>
      <c r="C1178" s="10">
        <f t="shared" si="88"/>
        <v>1177</v>
      </c>
      <c r="D1178" s="11" t="s">
        <v>190</v>
      </c>
      <c r="E1178" s="12" t="s">
        <v>44</v>
      </c>
      <c r="F1178" s="11" t="s">
        <v>0</v>
      </c>
      <c r="G1178" s="11">
        <v>4421588</v>
      </c>
      <c r="H1178" s="13" t="str">
        <f>IF(N1178="","-",IFERROR(VLOOKUP(N1178,'[1]All Route Non-Bailment V76'!$A:$H,7,0),VLOOKUP(N1178,'[1]TTVT AAT PxP Bailment EDC V76'!$A:$H,7,0)))</f>
        <v>One way</v>
      </c>
      <c r="I1178" s="11" t="s">
        <v>45</v>
      </c>
      <c r="J1178" s="12">
        <f t="shared" si="84"/>
        <v>45273</v>
      </c>
      <c r="K1178" s="12">
        <v>45273</v>
      </c>
      <c r="L1178" s="12">
        <v>45273</v>
      </c>
      <c r="M1178" s="12" t="s">
        <v>3</v>
      </c>
      <c r="N1178" s="11" t="s">
        <v>622</v>
      </c>
      <c r="O1178" s="13" t="str">
        <f>IF(N1178="","-",IFERROR(VLOOKUP(N1178,'[1]All Route Non-Bailment V76'!$A:$H,6,0),VLOOKUP(N1178,'[1]TTVT AAT PxP Bailment EDC V76'!$A:$H,6,0)))</f>
        <v>11 - 20</v>
      </c>
      <c r="P1178" s="11">
        <v>1</v>
      </c>
      <c r="Q1178" s="11" t="s">
        <v>3</v>
      </c>
      <c r="R1178" s="11" t="s">
        <v>3</v>
      </c>
      <c r="S1178" s="13" t="str">
        <f>IF(N1178="","-",IFERROR(VLOOKUP(N1178,'[1]All Route Non-Bailment V76'!$A:$AF,32,0),VLOOKUP(N1178,'[1]TTVT AAT PxP Bailment EDC V76'!$A:$AC,29,0)))</f>
        <v>6W</v>
      </c>
      <c r="T1178" s="11" t="s">
        <v>48</v>
      </c>
      <c r="U1178" s="11" t="s">
        <v>236</v>
      </c>
      <c r="V1178" s="14" t="s">
        <v>237</v>
      </c>
      <c r="W1178" s="11" t="s">
        <v>238</v>
      </c>
      <c r="X1178" s="15" t="s">
        <v>329</v>
      </c>
      <c r="Y1178" s="15" t="s">
        <v>330</v>
      </c>
      <c r="Z1178" s="16" t="s">
        <v>3</v>
      </c>
      <c r="AA1178" s="16" t="s">
        <v>3</v>
      </c>
      <c r="AB1178" s="16" t="s">
        <v>3</v>
      </c>
      <c r="AC1178" s="16" t="s">
        <v>3</v>
      </c>
      <c r="AD1178" s="15" t="s">
        <v>3</v>
      </c>
      <c r="AE1178" s="15" t="s">
        <v>3</v>
      </c>
      <c r="AF1178" s="16" t="s">
        <v>3</v>
      </c>
      <c r="AG1178" s="16" t="s">
        <v>3</v>
      </c>
      <c r="AH1178" s="16" t="s">
        <v>3</v>
      </c>
      <c r="AI1178" s="16" t="s">
        <v>3</v>
      </c>
      <c r="AJ1178" s="15" t="s">
        <v>3</v>
      </c>
      <c r="AK1178" s="15" t="s">
        <v>3</v>
      </c>
      <c r="AL1178" s="16" t="s">
        <v>3</v>
      </c>
      <c r="AM1178" s="16" t="s">
        <v>3</v>
      </c>
      <c r="AN1178" s="16" t="s">
        <v>3</v>
      </c>
      <c r="AO1178" s="16" t="s">
        <v>3</v>
      </c>
      <c r="AP1178" s="16" t="s">
        <v>189</v>
      </c>
      <c r="AQ1178" s="16" t="s">
        <v>3</v>
      </c>
      <c r="AR1178" s="16" t="s">
        <v>3</v>
      </c>
      <c r="AS1178" s="16" t="s">
        <v>3</v>
      </c>
      <c r="AT1178" s="16" t="s">
        <v>3</v>
      </c>
      <c r="AU1178" s="11" t="s">
        <v>3</v>
      </c>
      <c r="AV1178" s="11" t="s">
        <v>3</v>
      </c>
      <c r="AW1178" s="11" t="s">
        <v>3</v>
      </c>
      <c r="AX1178" s="17" t="str">
        <f>VLOOKUP(G1178,'[1]JDA data'!$D:$E,2,0)</f>
        <v>TGA129</v>
      </c>
      <c r="AY1178" s="17" t="b">
        <f t="shared" si="86"/>
        <v>1</v>
      </c>
      <c r="AZ1178" s="17" t="str">
        <f t="shared" si="87"/>
        <v>SPL</v>
      </c>
    </row>
    <row r="1179" spans="1:52" s="18" customFormat="1" ht="16.5" customHeight="1" x14ac:dyDescent="0.35">
      <c r="A1179" s="8" t="str">
        <f>IF(N1179="","-",IFERROR(VLOOKUP(N1179,'[1]All Route Non-Bailment V76'!$A:$H,5,0),VLOOKUP(N1179,'[1]TTVT AAT PxP Bailment EDC V76'!$A:$H,5,0)))</f>
        <v>Non Bailment</v>
      </c>
      <c r="B1179" s="9" t="str">
        <f t="shared" si="85"/>
        <v>Completed</v>
      </c>
      <c r="C1179" s="10">
        <f t="shared" si="88"/>
        <v>1178</v>
      </c>
      <c r="D1179" s="11" t="s">
        <v>194</v>
      </c>
      <c r="E1179" s="12" t="s">
        <v>44</v>
      </c>
      <c r="F1179" s="11" t="s">
        <v>0</v>
      </c>
      <c r="G1179" s="11">
        <v>4421589</v>
      </c>
      <c r="H1179" s="13" t="str">
        <f>IF(N1179="","-",IFERROR(VLOOKUP(N1179,'[1]All Route Non-Bailment V76'!$A:$H,7,0),VLOOKUP(N1179,'[1]TTVT AAT PxP Bailment EDC V76'!$A:$H,7,0)))</f>
        <v>One way</v>
      </c>
      <c r="I1179" s="11" t="s">
        <v>45</v>
      </c>
      <c r="J1179" s="12">
        <f t="shared" si="84"/>
        <v>45273</v>
      </c>
      <c r="K1179" s="12">
        <v>45273</v>
      </c>
      <c r="L1179" s="12">
        <v>45273</v>
      </c>
      <c r="M1179" s="12" t="s">
        <v>3</v>
      </c>
      <c r="N1179" s="11" t="s">
        <v>623</v>
      </c>
      <c r="O1179" s="13" t="str">
        <f>IF(N1179="","-",IFERROR(VLOOKUP(N1179,'[1]All Route Non-Bailment V76'!$A:$H,6,0),VLOOKUP(N1179,'[1]TTVT AAT PxP Bailment EDC V76'!$A:$H,6,0)))</f>
        <v>11 - 20</v>
      </c>
      <c r="P1179" s="11">
        <v>1</v>
      </c>
      <c r="Q1179" s="11" t="s">
        <v>3</v>
      </c>
      <c r="R1179" s="11" t="s">
        <v>3</v>
      </c>
      <c r="S1179" s="13" t="str">
        <f>IF(N1179="","-",IFERROR(VLOOKUP(N1179,'[1]All Route Non-Bailment V76'!$A:$AF,32,0),VLOOKUP(N1179,'[1]TTVT AAT PxP Bailment EDC V76'!$A:$AC,29,0)))</f>
        <v>6W</v>
      </c>
      <c r="T1179" s="11" t="s">
        <v>48</v>
      </c>
      <c r="U1179" s="11" t="s">
        <v>204</v>
      </c>
      <c r="V1179" s="14" t="s">
        <v>205</v>
      </c>
      <c r="W1179" s="11" t="s">
        <v>206</v>
      </c>
      <c r="X1179" s="15" t="s">
        <v>329</v>
      </c>
      <c r="Y1179" s="15" t="s">
        <v>330</v>
      </c>
      <c r="Z1179" s="16" t="s">
        <v>3</v>
      </c>
      <c r="AA1179" s="16" t="s">
        <v>3</v>
      </c>
      <c r="AB1179" s="16" t="s">
        <v>3</v>
      </c>
      <c r="AC1179" s="16" t="s">
        <v>3</v>
      </c>
      <c r="AD1179" s="15" t="s">
        <v>3</v>
      </c>
      <c r="AE1179" s="15" t="s">
        <v>3</v>
      </c>
      <c r="AF1179" s="16" t="s">
        <v>3</v>
      </c>
      <c r="AG1179" s="16" t="s">
        <v>3</v>
      </c>
      <c r="AH1179" s="16" t="s">
        <v>3</v>
      </c>
      <c r="AI1179" s="16" t="s">
        <v>3</v>
      </c>
      <c r="AJ1179" s="15" t="s">
        <v>3</v>
      </c>
      <c r="AK1179" s="15" t="s">
        <v>3</v>
      </c>
      <c r="AL1179" s="16" t="s">
        <v>3</v>
      </c>
      <c r="AM1179" s="16" t="s">
        <v>3</v>
      </c>
      <c r="AN1179" s="16" t="s">
        <v>3</v>
      </c>
      <c r="AO1179" s="16" t="s">
        <v>3</v>
      </c>
      <c r="AP1179" s="16" t="s">
        <v>189</v>
      </c>
      <c r="AQ1179" s="16" t="s">
        <v>3</v>
      </c>
      <c r="AR1179" s="16" t="s">
        <v>3</v>
      </c>
      <c r="AS1179" s="16" t="s">
        <v>3</v>
      </c>
      <c r="AT1179" s="16" t="s">
        <v>3</v>
      </c>
      <c r="AU1179" s="11" t="s">
        <v>3</v>
      </c>
      <c r="AV1179" s="11" t="s">
        <v>3</v>
      </c>
      <c r="AW1179" s="11" t="s">
        <v>3</v>
      </c>
      <c r="AX1179" s="17" t="str">
        <f>VLOOKUP(G1179,'[1]JDA data'!$D:$E,2,0)</f>
        <v>TGA119</v>
      </c>
      <c r="AY1179" s="17" t="b">
        <f t="shared" si="86"/>
        <v>1</v>
      </c>
      <c r="AZ1179" s="17" t="str">
        <f t="shared" si="87"/>
        <v>SBA</v>
      </c>
    </row>
    <row r="1180" spans="1:52" s="18" customFormat="1" ht="16.5" customHeight="1" x14ac:dyDescent="0.35">
      <c r="A1180" s="8" t="str">
        <f>IF(N1180="","-",IFERROR(VLOOKUP(N1180,'[1]All Route Non-Bailment V76'!$A:$H,5,0),VLOOKUP(N1180,'[1]TTVT AAT PxP Bailment EDC V76'!$A:$H,5,0)))</f>
        <v>Non Bailment</v>
      </c>
      <c r="B1180" s="9" t="str">
        <f t="shared" si="85"/>
        <v>Completed</v>
      </c>
      <c r="C1180" s="10">
        <f t="shared" si="88"/>
        <v>1179</v>
      </c>
      <c r="D1180" s="11" t="s">
        <v>182</v>
      </c>
      <c r="E1180" s="12" t="s">
        <v>44</v>
      </c>
      <c r="F1180" s="11" t="s">
        <v>0</v>
      </c>
      <c r="G1180" s="11">
        <v>4421590</v>
      </c>
      <c r="H1180" s="13" t="str">
        <f>IF(N1180="","-",IFERROR(VLOOKUP(N1180,'[1]All Route Non-Bailment V76'!$A:$H,7,0),VLOOKUP(N1180,'[1]TTVT AAT PxP Bailment EDC V76'!$A:$H,7,0)))</f>
        <v>One way</v>
      </c>
      <c r="I1180" s="11" t="s">
        <v>45</v>
      </c>
      <c r="J1180" s="12">
        <f t="shared" si="84"/>
        <v>45273</v>
      </c>
      <c r="K1180" s="12">
        <v>45273</v>
      </c>
      <c r="L1180" s="12">
        <v>45273</v>
      </c>
      <c r="M1180" s="12" t="s">
        <v>3</v>
      </c>
      <c r="N1180" s="11" t="s">
        <v>623</v>
      </c>
      <c r="O1180" s="13" t="str">
        <f>IF(N1180="","-",IFERROR(VLOOKUP(N1180,'[1]All Route Non-Bailment V76'!$A:$H,6,0),VLOOKUP(N1180,'[1]TTVT AAT PxP Bailment EDC V76'!$A:$H,6,0)))</f>
        <v>11 - 20</v>
      </c>
      <c r="P1180" s="11">
        <v>1</v>
      </c>
      <c r="Q1180" s="11" t="s">
        <v>3</v>
      </c>
      <c r="R1180" s="11" t="s">
        <v>3</v>
      </c>
      <c r="S1180" s="13" t="str">
        <f>IF(N1180="","-",IFERROR(VLOOKUP(N1180,'[1]All Route Non-Bailment V76'!$A:$AF,32,0),VLOOKUP(N1180,'[1]TTVT AAT PxP Bailment EDC V76'!$A:$AC,29,0)))</f>
        <v>6W</v>
      </c>
      <c r="T1180" s="11" t="s">
        <v>48</v>
      </c>
      <c r="U1180" s="11" t="s">
        <v>207</v>
      </c>
      <c r="V1180" s="14" t="s">
        <v>208</v>
      </c>
      <c r="W1180" s="11" t="s">
        <v>209</v>
      </c>
      <c r="X1180" s="15" t="s">
        <v>329</v>
      </c>
      <c r="Y1180" s="15" t="s">
        <v>330</v>
      </c>
      <c r="Z1180" s="16" t="s">
        <v>3</v>
      </c>
      <c r="AA1180" s="16" t="s">
        <v>3</v>
      </c>
      <c r="AB1180" s="16" t="s">
        <v>3</v>
      </c>
      <c r="AC1180" s="16" t="s">
        <v>3</v>
      </c>
      <c r="AD1180" s="15" t="s">
        <v>3</v>
      </c>
      <c r="AE1180" s="15" t="s">
        <v>3</v>
      </c>
      <c r="AF1180" s="16" t="s">
        <v>3</v>
      </c>
      <c r="AG1180" s="16" t="s">
        <v>3</v>
      </c>
      <c r="AH1180" s="16" t="s">
        <v>3</v>
      </c>
      <c r="AI1180" s="16" t="s">
        <v>3</v>
      </c>
      <c r="AJ1180" s="15" t="s">
        <v>3</v>
      </c>
      <c r="AK1180" s="15" t="s">
        <v>3</v>
      </c>
      <c r="AL1180" s="16" t="s">
        <v>3</v>
      </c>
      <c r="AM1180" s="16" t="s">
        <v>3</v>
      </c>
      <c r="AN1180" s="16" t="s">
        <v>3</v>
      </c>
      <c r="AO1180" s="16" t="s">
        <v>3</v>
      </c>
      <c r="AP1180" s="16" t="s">
        <v>189</v>
      </c>
      <c r="AQ1180" s="16" t="s">
        <v>3</v>
      </c>
      <c r="AR1180" s="16" t="s">
        <v>3</v>
      </c>
      <c r="AS1180" s="16" t="s">
        <v>3</v>
      </c>
      <c r="AT1180" s="16" t="s">
        <v>3</v>
      </c>
      <c r="AU1180" s="11" t="s">
        <v>3</v>
      </c>
      <c r="AV1180" s="11" t="s">
        <v>3</v>
      </c>
      <c r="AW1180" s="11" t="s">
        <v>3</v>
      </c>
      <c r="AX1180" s="17" t="str">
        <f>VLOOKUP(G1180,'[1]JDA data'!$D:$E,2,0)</f>
        <v>TGA119</v>
      </c>
      <c r="AY1180" s="17" t="b">
        <f t="shared" si="86"/>
        <v>1</v>
      </c>
      <c r="AZ1180" s="17" t="str">
        <f t="shared" si="87"/>
        <v>PPGT</v>
      </c>
    </row>
    <row r="1181" spans="1:52" s="18" customFormat="1" ht="16.5" customHeight="1" x14ac:dyDescent="0.35">
      <c r="A1181" s="8" t="str">
        <f>IF(N1181="","-",IFERROR(VLOOKUP(N1181,'[1]All Route Non-Bailment V76'!$A:$H,5,0),VLOOKUP(N1181,'[1]TTVT AAT PxP Bailment EDC V76'!$A:$H,5,0)))</f>
        <v>Non Bailment</v>
      </c>
      <c r="B1181" s="9" t="str">
        <f t="shared" si="85"/>
        <v>Completed</v>
      </c>
      <c r="C1181" s="10">
        <f t="shared" si="88"/>
        <v>1180</v>
      </c>
      <c r="D1181" s="11" t="s">
        <v>190</v>
      </c>
      <c r="E1181" s="12" t="s">
        <v>44</v>
      </c>
      <c r="F1181" s="11" t="s">
        <v>0</v>
      </c>
      <c r="G1181" s="11">
        <v>4421591</v>
      </c>
      <c r="H1181" s="13" t="str">
        <f>IF(N1181="","-",IFERROR(VLOOKUP(N1181,'[1]All Route Non-Bailment V76'!$A:$H,7,0),VLOOKUP(N1181,'[1]TTVT AAT PxP Bailment EDC V76'!$A:$H,7,0)))</f>
        <v>One way</v>
      </c>
      <c r="I1181" s="11" t="s">
        <v>45</v>
      </c>
      <c r="J1181" s="12">
        <f t="shared" si="84"/>
        <v>45273</v>
      </c>
      <c r="K1181" s="12">
        <v>45273</v>
      </c>
      <c r="L1181" s="12">
        <v>45273</v>
      </c>
      <c r="M1181" s="12" t="s">
        <v>3</v>
      </c>
      <c r="N1181" s="11" t="s">
        <v>623</v>
      </c>
      <c r="O1181" s="13" t="str">
        <f>IF(N1181="","-",IFERROR(VLOOKUP(N1181,'[1]All Route Non-Bailment V76'!$A:$H,6,0),VLOOKUP(N1181,'[1]TTVT AAT PxP Bailment EDC V76'!$A:$H,6,0)))</f>
        <v>11 - 20</v>
      </c>
      <c r="P1181" s="11">
        <v>1</v>
      </c>
      <c r="Q1181" s="11" t="s">
        <v>3</v>
      </c>
      <c r="R1181" s="11" t="s">
        <v>3</v>
      </c>
      <c r="S1181" s="13" t="str">
        <f>IF(N1181="","-",IFERROR(VLOOKUP(N1181,'[1]All Route Non-Bailment V76'!$A:$AF,32,0),VLOOKUP(N1181,'[1]TTVT AAT PxP Bailment EDC V76'!$A:$AC,29,0)))</f>
        <v>6W</v>
      </c>
      <c r="T1181" s="11" t="s">
        <v>48</v>
      </c>
      <c r="U1181" s="11" t="s">
        <v>542</v>
      </c>
      <c r="V1181" s="14" t="s">
        <v>543</v>
      </c>
      <c r="W1181" s="11" t="s">
        <v>544</v>
      </c>
      <c r="X1181" s="15" t="s">
        <v>329</v>
      </c>
      <c r="Y1181" s="15" t="s">
        <v>330</v>
      </c>
      <c r="Z1181" s="16" t="s">
        <v>3</v>
      </c>
      <c r="AA1181" s="16" t="s">
        <v>3</v>
      </c>
      <c r="AB1181" s="16" t="s">
        <v>3</v>
      </c>
      <c r="AC1181" s="16" t="s">
        <v>3</v>
      </c>
      <c r="AD1181" s="15" t="s">
        <v>3</v>
      </c>
      <c r="AE1181" s="15" t="s">
        <v>3</v>
      </c>
      <c r="AF1181" s="16" t="s">
        <v>3</v>
      </c>
      <c r="AG1181" s="16" t="s">
        <v>3</v>
      </c>
      <c r="AH1181" s="16" t="s">
        <v>3</v>
      </c>
      <c r="AI1181" s="16" t="s">
        <v>3</v>
      </c>
      <c r="AJ1181" s="15" t="s">
        <v>3</v>
      </c>
      <c r="AK1181" s="15" t="s">
        <v>3</v>
      </c>
      <c r="AL1181" s="16" t="s">
        <v>3</v>
      </c>
      <c r="AM1181" s="16" t="s">
        <v>3</v>
      </c>
      <c r="AN1181" s="16" t="s">
        <v>3</v>
      </c>
      <c r="AO1181" s="16" t="s">
        <v>3</v>
      </c>
      <c r="AP1181" s="16" t="s">
        <v>189</v>
      </c>
      <c r="AQ1181" s="16" t="s">
        <v>3</v>
      </c>
      <c r="AR1181" s="16" t="s">
        <v>3</v>
      </c>
      <c r="AS1181" s="16" t="s">
        <v>3</v>
      </c>
      <c r="AT1181" s="16" t="s">
        <v>3</v>
      </c>
      <c r="AU1181" s="11" t="s">
        <v>3</v>
      </c>
      <c r="AV1181" s="11" t="s">
        <v>3</v>
      </c>
      <c r="AW1181" s="11" t="s">
        <v>3</v>
      </c>
      <c r="AX1181" s="17" t="str">
        <f>VLOOKUP(G1181,'[1]JDA data'!$D:$E,2,0)</f>
        <v>TGA119</v>
      </c>
      <c r="AY1181" s="17" t="b">
        <f t="shared" si="86"/>
        <v>1</v>
      </c>
      <c r="AZ1181" s="17" t="str">
        <f t="shared" si="87"/>
        <v>SPL</v>
      </c>
    </row>
    <row r="1182" spans="1:52" s="18" customFormat="1" ht="16.5" customHeight="1" x14ac:dyDescent="0.35">
      <c r="A1182" s="8" t="str">
        <f>IF(N1182="","-",IFERROR(VLOOKUP(N1182,'[1]All Route Non-Bailment V76'!$A:$H,5,0),VLOOKUP(N1182,'[1]TTVT AAT PxP Bailment EDC V76'!$A:$H,5,0)))</f>
        <v>Non Bailment</v>
      </c>
      <c r="B1182" s="9" t="str">
        <f t="shared" si="85"/>
        <v>Completed</v>
      </c>
      <c r="C1182" s="10">
        <f t="shared" si="88"/>
        <v>1181</v>
      </c>
      <c r="D1182" s="11" t="s">
        <v>182</v>
      </c>
      <c r="E1182" s="12" t="s">
        <v>44</v>
      </c>
      <c r="F1182" s="11" t="s">
        <v>0</v>
      </c>
      <c r="G1182" s="11">
        <v>4421592</v>
      </c>
      <c r="H1182" s="13" t="str">
        <f>IF(N1182="","-",IFERROR(VLOOKUP(N1182,'[1]All Route Non-Bailment V76'!$A:$H,7,0),VLOOKUP(N1182,'[1]TTVT AAT PxP Bailment EDC V76'!$A:$H,7,0)))</f>
        <v>One way</v>
      </c>
      <c r="I1182" s="11" t="s">
        <v>45</v>
      </c>
      <c r="J1182" s="12">
        <f t="shared" si="84"/>
        <v>45273</v>
      </c>
      <c r="K1182" s="12">
        <v>45273</v>
      </c>
      <c r="L1182" s="12">
        <v>45273</v>
      </c>
      <c r="M1182" s="12" t="s">
        <v>3</v>
      </c>
      <c r="N1182" s="11" t="s">
        <v>623</v>
      </c>
      <c r="O1182" s="13" t="str">
        <f>IF(N1182="","-",IFERROR(VLOOKUP(N1182,'[1]All Route Non-Bailment V76'!$A:$H,6,0),VLOOKUP(N1182,'[1]TTVT AAT PxP Bailment EDC V76'!$A:$H,6,0)))</f>
        <v>11 - 20</v>
      </c>
      <c r="P1182" s="11">
        <v>1</v>
      </c>
      <c r="Q1182" s="11" t="s">
        <v>3</v>
      </c>
      <c r="R1182" s="11" t="s">
        <v>3</v>
      </c>
      <c r="S1182" s="13" t="str">
        <f>IF(N1182="","-",IFERROR(VLOOKUP(N1182,'[1]All Route Non-Bailment V76'!$A:$AF,32,0),VLOOKUP(N1182,'[1]TTVT AAT PxP Bailment EDC V76'!$A:$AC,29,0)))</f>
        <v>6W</v>
      </c>
      <c r="T1182" s="11" t="s">
        <v>48</v>
      </c>
      <c r="U1182" s="11" t="s">
        <v>260</v>
      </c>
      <c r="V1182" s="14" t="s">
        <v>261</v>
      </c>
      <c r="W1182" s="11" t="s">
        <v>262</v>
      </c>
      <c r="X1182" s="15" t="s">
        <v>329</v>
      </c>
      <c r="Y1182" s="15" t="s">
        <v>330</v>
      </c>
      <c r="Z1182" s="16" t="s">
        <v>3</v>
      </c>
      <c r="AA1182" s="16" t="s">
        <v>3</v>
      </c>
      <c r="AB1182" s="16" t="s">
        <v>3</v>
      </c>
      <c r="AC1182" s="16" t="s">
        <v>3</v>
      </c>
      <c r="AD1182" s="15" t="s">
        <v>3</v>
      </c>
      <c r="AE1182" s="15" t="s">
        <v>3</v>
      </c>
      <c r="AF1182" s="16" t="s">
        <v>3</v>
      </c>
      <c r="AG1182" s="16" t="s">
        <v>3</v>
      </c>
      <c r="AH1182" s="16" t="s">
        <v>3</v>
      </c>
      <c r="AI1182" s="16" t="s">
        <v>3</v>
      </c>
      <c r="AJ1182" s="15" t="s">
        <v>3</v>
      </c>
      <c r="AK1182" s="15" t="s">
        <v>3</v>
      </c>
      <c r="AL1182" s="16" t="s">
        <v>3</v>
      </c>
      <c r="AM1182" s="16" t="s">
        <v>3</v>
      </c>
      <c r="AN1182" s="16" t="s">
        <v>3</v>
      </c>
      <c r="AO1182" s="16" t="s">
        <v>3</v>
      </c>
      <c r="AP1182" s="16" t="s">
        <v>189</v>
      </c>
      <c r="AQ1182" s="16" t="s">
        <v>3</v>
      </c>
      <c r="AR1182" s="16" t="s">
        <v>3</v>
      </c>
      <c r="AS1182" s="16" t="s">
        <v>3</v>
      </c>
      <c r="AT1182" s="16" t="s">
        <v>3</v>
      </c>
      <c r="AU1182" s="11" t="s">
        <v>3</v>
      </c>
      <c r="AV1182" s="11" t="s">
        <v>3</v>
      </c>
      <c r="AW1182" s="11" t="s">
        <v>3</v>
      </c>
      <c r="AX1182" s="17" t="str">
        <f>VLOOKUP(G1182,'[1]JDA data'!$D:$E,2,0)</f>
        <v>TGA119</v>
      </c>
      <c r="AY1182" s="17" t="b">
        <f t="shared" si="86"/>
        <v>1</v>
      </c>
      <c r="AZ1182" s="17" t="str">
        <f t="shared" si="87"/>
        <v>PPGT</v>
      </c>
    </row>
    <row r="1183" spans="1:52" s="18" customFormat="1" ht="16.5" customHeight="1" x14ac:dyDescent="0.35">
      <c r="A1183" s="8" t="str">
        <f>IF(N1183="","-",IFERROR(VLOOKUP(N1183,'[1]All Route Non-Bailment V76'!$A:$H,5,0),VLOOKUP(N1183,'[1]TTVT AAT PxP Bailment EDC V76'!$A:$H,5,0)))</f>
        <v>Non Bailment</v>
      </c>
      <c r="B1183" s="9" t="str">
        <f t="shared" si="85"/>
        <v>Completed</v>
      </c>
      <c r="C1183" s="10">
        <f t="shared" si="88"/>
        <v>1182</v>
      </c>
      <c r="D1183" s="11" t="s">
        <v>190</v>
      </c>
      <c r="E1183" s="12" t="s">
        <v>44</v>
      </c>
      <c r="F1183" s="11" t="s">
        <v>0</v>
      </c>
      <c r="G1183" s="11">
        <v>4421593</v>
      </c>
      <c r="H1183" s="13" t="str">
        <f>IF(N1183="","-",IFERROR(VLOOKUP(N1183,'[1]All Route Non-Bailment V76'!$A:$H,7,0),VLOOKUP(N1183,'[1]TTVT AAT PxP Bailment EDC V76'!$A:$H,7,0)))</f>
        <v>One way</v>
      </c>
      <c r="I1183" s="11" t="s">
        <v>45</v>
      </c>
      <c r="J1183" s="12">
        <f t="shared" ref="J1183:J1246" si="89">K1183</f>
        <v>45273</v>
      </c>
      <c r="K1183" s="12">
        <v>45273</v>
      </c>
      <c r="L1183" s="12">
        <v>45273</v>
      </c>
      <c r="M1183" s="12" t="s">
        <v>3</v>
      </c>
      <c r="N1183" s="11" t="s">
        <v>623</v>
      </c>
      <c r="O1183" s="13" t="str">
        <f>IF(N1183="","-",IFERROR(VLOOKUP(N1183,'[1]All Route Non-Bailment V76'!$A:$H,6,0),VLOOKUP(N1183,'[1]TTVT AAT PxP Bailment EDC V76'!$A:$H,6,0)))</f>
        <v>11 - 20</v>
      </c>
      <c r="P1183" s="11">
        <v>1</v>
      </c>
      <c r="Q1183" s="11" t="s">
        <v>3</v>
      </c>
      <c r="R1183" s="11" t="s">
        <v>3</v>
      </c>
      <c r="S1183" s="13" t="str">
        <f>IF(N1183="","-",IFERROR(VLOOKUP(N1183,'[1]All Route Non-Bailment V76'!$A:$AF,32,0),VLOOKUP(N1183,'[1]TTVT AAT PxP Bailment EDC V76'!$A:$AC,29,0)))</f>
        <v>6W</v>
      </c>
      <c r="T1183" s="11" t="s">
        <v>48</v>
      </c>
      <c r="U1183" s="11" t="s">
        <v>565</v>
      </c>
      <c r="V1183" s="14" t="s">
        <v>288</v>
      </c>
      <c r="W1183" s="11" t="s">
        <v>289</v>
      </c>
      <c r="X1183" s="15" t="s">
        <v>329</v>
      </c>
      <c r="Y1183" s="15" t="s">
        <v>330</v>
      </c>
      <c r="Z1183" s="16" t="s">
        <v>3</v>
      </c>
      <c r="AA1183" s="16" t="s">
        <v>3</v>
      </c>
      <c r="AB1183" s="16" t="s">
        <v>3</v>
      </c>
      <c r="AC1183" s="16" t="s">
        <v>3</v>
      </c>
      <c r="AD1183" s="15" t="s">
        <v>3</v>
      </c>
      <c r="AE1183" s="15" t="s">
        <v>3</v>
      </c>
      <c r="AF1183" s="16" t="s">
        <v>3</v>
      </c>
      <c r="AG1183" s="16" t="s">
        <v>3</v>
      </c>
      <c r="AH1183" s="16" t="s">
        <v>3</v>
      </c>
      <c r="AI1183" s="16" t="s">
        <v>3</v>
      </c>
      <c r="AJ1183" s="15" t="s">
        <v>3</v>
      </c>
      <c r="AK1183" s="15" t="s">
        <v>3</v>
      </c>
      <c r="AL1183" s="16" t="s">
        <v>3</v>
      </c>
      <c r="AM1183" s="16" t="s">
        <v>3</v>
      </c>
      <c r="AN1183" s="16" t="s">
        <v>3</v>
      </c>
      <c r="AO1183" s="16" t="s">
        <v>3</v>
      </c>
      <c r="AP1183" s="16" t="s">
        <v>189</v>
      </c>
      <c r="AQ1183" s="16" t="s">
        <v>3</v>
      </c>
      <c r="AR1183" s="16" t="s">
        <v>3</v>
      </c>
      <c r="AS1183" s="16" t="s">
        <v>3</v>
      </c>
      <c r="AT1183" s="16" t="s">
        <v>3</v>
      </c>
      <c r="AU1183" s="11" t="s">
        <v>3</v>
      </c>
      <c r="AV1183" s="11" t="s">
        <v>3</v>
      </c>
      <c r="AW1183" s="11" t="s">
        <v>3</v>
      </c>
      <c r="AX1183" s="17" t="str">
        <f>VLOOKUP(G1183,'[1]JDA data'!$D:$E,2,0)</f>
        <v>TGA119</v>
      </c>
      <c r="AY1183" s="17" t="b">
        <f t="shared" si="86"/>
        <v>1</v>
      </c>
      <c r="AZ1183" s="17" t="str">
        <f t="shared" si="87"/>
        <v>SPL</v>
      </c>
    </row>
    <row r="1184" spans="1:52" s="18" customFormat="1" ht="16.5" customHeight="1" x14ac:dyDescent="0.35">
      <c r="A1184" s="8" t="str">
        <f>IF(N1184="","-",IFERROR(VLOOKUP(N1184,'[1]All Route Non-Bailment V76'!$A:$H,5,0),VLOOKUP(N1184,'[1]TTVT AAT PxP Bailment EDC V76'!$A:$H,5,0)))</f>
        <v>Non Bailment</v>
      </c>
      <c r="B1184" s="9" t="str">
        <f t="shared" si="85"/>
        <v>Completed</v>
      </c>
      <c r="C1184" s="10">
        <f t="shared" si="88"/>
        <v>1183</v>
      </c>
      <c r="D1184" s="11" t="s">
        <v>229</v>
      </c>
      <c r="E1184" s="12" t="s">
        <v>44</v>
      </c>
      <c r="F1184" s="11" t="s">
        <v>0</v>
      </c>
      <c r="G1184" s="11">
        <v>4416806</v>
      </c>
      <c r="H1184" s="13" t="str">
        <f>IF(N1184="","-",IFERROR(VLOOKUP(N1184,'[1]All Route Non-Bailment V76'!$A:$H,7,0),VLOOKUP(N1184,'[1]TTVT AAT PxP Bailment EDC V76'!$A:$H,7,0)))</f>
        <v>One way</v>
      </c>
      <c r="I1184" s="11" t="s">
        <v>45</v>
      </c>
      <c r="J1184" s="12">
        <f t="shared" si="89"/>
        <v>45273</v>
      </c>
      <c r="K1184" s="12">
        <v>45273</v>
      </c>
      <c r="L1184" s="12">
        <v>45273</v>
      </c>
      <c r="M1184" s="12" t="s">
        <v>3</v>
      </c>
      <c r="N1184" s="11" t="s">
        <v>453</v>
      </c>
      <c r="O1184" s="13" t="str">
        <f>IF(N1184="","-",IFERROR(VLOOKUP(N1184,'[1]All Route Non-Bailment V76'!$A:$H,6,0),VLOOKUP(N1184,'[1]TTVT AAT PxP Bailment EDC V76'!$A:$H,6,0)))</f>
        <v>11 - 20</v>
      </c>
      <c r="P1184" s="11">
        <v>1</v>
      </c>
      <c r="Q1184" s="11" t="s">
        <v>3</v>
      </c>
      <c r="R1184" s="11" t="s">
        <v>3</v>
      </c>
      <c r="S1184" s="13" t="str">
        <f>IF(N1184="","-",IFERROR(VLOOKUP(N1184,'[1]All Route Non-Bailment V76'!$A:$AF,32,0),VLOOKUP(N1184,'[1]TTVT AAT PxP Bailment EDC V76'!$A:$AC,29,0)))</f>
        <v>6W</v>
      </c>
      <c r="T1184" s="11" t="s">
        <v>48</v>
      </c>
      <c r="U1184" s="11" t="s">
        <v>536</v>
      </c>
      <c r="V1184" s="14" t="s">
        <v>613</v>
      </c>
      <c r="W1184" s="11" t="s">
        <v>614</v>
      </c>
      <c r="X1184" s="15" t="s">
        <v>332</v>
      </c>
      <c r="Y1184" s="15" t="s">
        <v>333</v>
      </c>
      <c r="Z1184" s="16" t="s">
        <v>3</v>
      </c>
      <c r="AA1184" s="16" t="s">
        <v>3</v>
      </c>
      <c r="AB1184" s="16" t="s">
        <v>3</v>
      </c>
      <c r="AC1184" s="16" t="s">
        <v>3</v>
      </c>
      <c r="AD1184" s="15" t="s">
        <v>3</v>
      </c>
      <c r="AE1184" s="15" t="s">
        <v>3</v>
      </c>
      <c r="AF1184" s="16" t="s">
        <v>3</v>
      </c>
      <c r="AG1184" s="16" t="s">
        <v>3</v>
      </c>
      <c r="AH1184" s="16" t="s">
        <v>3</v>
      </c>
      <c r="AI1184" s="16" t="s">
        <v>3</v>
      </c>
      <c r="AJ1184" s="15" t="s">
        <v>3</v>
      </c>
      <c r="AK1184" s="15" t="s">
        <v>3</v>
      </c>
      <c r="AL1184" s="16" t="s">
        <v>3</v>
      </c>
      <c r="AM1184" s="16" t="s">
        <v>3</v>
      </c>
      <c r="AN1184" s="16" t="s">
        <v>3</v>
      </c>
      <c r="AO1184" s="16" t="s">
        <v>3</v>
      </c>
      <c r="AP1184" s="16" t="s">
        <v>189</v>
      </c>
      <c r="AQ1184" s="16" t="s">
        <v>3</v>
      </c>
      <c r="AR1184" s="16" t="s">
        <v>3</v>
      </c>
      <c r="AS1184" s="16" t="s">
        <v>3</v>
      </c>
      <c r="AT1184" s="16" t="s">
        <v>3</v>
      </c>
      <c r="AU1184" s="11" t="s">
        <v>3</v>
      </c>
      <c r="AV1184" s="11" t="s">
        <v>3</v>
      </c>
      <c r="AW1184" s="11" t="s">
        <v>3</v>
      </c>
      <c r="AX1184" s="17" t="str">
        <f>VLOOKUP(G1184,'[1]JDA data'!$D:$E,2,0)</f>
        <v>TGA169</v>
      </c>
      <c r="AY1184" s="17" t="b">
        <f t="shared" si="86"/>
        <v>1</v>
      </c>
      <c r="AZ1184" s="17" t="str">
        <f t="shared" si="87"/>
        <v>RRCS</v>
      </c>
    </row>
    <row r="1185" spans="1:52" s="18" customFormat="1" ht="16.5" customHeight="1" x14ac:dyDescent="0.35">
      <c r="A1185" s="8" t="str">
        <f>IF(N1185="","-",IFERROR(VLOOKUP(N1185,'[1]All Route Non-Bailment V76'!$A:$H,5,0),VLOOKUP(N1185,'[1]TTVT AAT PxP Bailment EDC V76'!$A:$H,5,0)))</f>
        <v>Non Bailment</v>
      </c>
      <c r="B1185" s="9" t="str">
        <f t="shared" si="85"/>
        <v>Completed</v>
      </c>
      <c r="C1185" s="10">
        <f t="shared" si="88"/>
        <v>1184</v>
      </c>
      <c r="D1185" s="11" t="s">
        <v>182</v>
      </c>
      <c r="E1185" s="12" t="s">
        <v>44</v>
      </c>
      <c r="F1185" s="11" t="s">
        <v>0</v>
      </c>
      <c r="G1185" s="11">
        <v>4416807</v>
      </c>
      <c r="H1185" s="13" t="str">
        <f>IF(N1185="","-",IFERROR(VLOOKUP(N1185,'[1]All Route Non-Bailment V76'!$A:$H,7,0),VLOOKUP(N1185,'[1]TTVT AAT PxP Bailment EDC V76'!$A:$H,7,0)))</f>
        <v>One way</v>
      </c>
      <c r="I1185" s="11" t="s">
        <v>45</v>
      </c>
      <c r="J1185" s="12">
        <f t="shared" si="89"/>
        <v>45273</v>
      </c>
      <c r="K1185" s="12">
        <v>45273</v>
      </c>
      <c r="L1185" s="12">
        <v>45273</v>
      </c>
      <c r="M1185" s="12" t="s">
        <v>3</v>
      </c>
      <c r="N1185" s="11" t="s">
        <v>454</v>
      </c>
      <c r="O1185" s="13" t="str">
        <f>IF(N1185="","-",IFERROR(VLOOKUP(N1185,'[1]All Route Non-Bailment V76'!$A:$H,6,0),VLOOKUP(N1185,'[1]TTVT AAT PxP Bailment EDC V76'!$A:$H,6,0)))</f>
        <v>11 - 20</v>
      </c>
      <c r="P1185" s="11">
        <v>1</v>
      </c>
      <c r="Q1185" s="11" t="s">
        <v>3</v>
      </c>
      <c r="R1185" s="11" t="s">
        <v>3</v>
      </c>
      <c r="S1185" s="13" t="str">
        <f>IF(N1185="","-",IFERROR(VLOOKUP(N1185,'[1]All Route Non-Bailment V76'!$A:$AF,32,0),VLOOKUP(N1185,'[1]TTVT AAT PxP Bailment EDC V76'!$A:$AC,29,0)))</f>
        <v>6W</v>
      </c>
      <c r="T1185" s="11" t="s">
        <v>48</v>
      </c>
      <c r="U1185" s="11" t="s">
        <v>201</v>
      </c>
      <c r="V1185" s="14" t="s">
        <v>202</v>
      </c>
      <c r="W1185" s="11" t="s">
        <v>203</v>
      </c>
      <c r="X1185" s="15" t="s">
        <v>332</v>
      </c>
      <c r="Y1185" s="15" t="s">
        <v>333</v>
      </c>
      <c r="Z1185" s="16" t="s">
        <v>3</v>
      </c>
      <c r="AA1185" s="16" t="s">
        <v>3</v>
      </c>
      <c r="AB1185" s="16" t="s">
        <v>3</v>
      </c>
      <c r="AC1185" s="16" t="s">
        <v>3</v>
      </c>
      <c r="AD1185" s="15" t="s">
        <v>3</v>
      </c>
      <c r="AE1185" s="15" t="s">
        <v>3</v>
      </c>
      <c r="AF1185" s="16" t="s">
        <v>3</v>
      </c>
      <c r="AG1185" s="16" t="s">
        <v>3</v>
      </c>
      <c r="AH1185" s="16" t="s">
        <v>3</v>
      </c>
      <c r="AI1185" s="16" t="s">
        <v>3</v>
      </c>
      <c r="AJ1185" s="15" t="s">
        <v>3</v>
      </c>
      <c r="AK1185" s="15" t="s">
        <v>3</v>
      </c>
      <c r="AL1185" s="16" t="s">
        <v>3</v>
      </c>
      <c r="AM1185" s="16" t="s">
        <v>3</v>
      </c>
      <c r="AN1185" s="16" t="s">
        <v>3</v>
      </c>
      <c r="AO1185" s="16" t="s">
        <v>3</v>
      </c>
      <c r="AP1185" s="16" t="s">
        <v>189</v>
      </c>
      <c r="AQ1185" s="16" t="s">
        <v>3</v>
      </c>
      <c r="AR1185" s="16" t="s">
        <v>3</v>
      </c>
      <c r="AS1185" s="16" t="s">
        <v>3</v>
      </c>
      <c r="AT1185" s="16" t="s">
        <v>3</v>
      </c>
      <c r="AU1185" s="11" t="s">
        <v>3</v>
      </c>
      <c r="AV1185" s="11" t="s">
        <v>3</v>
      </c>
      <c r="AW1185" s="11" t="s">
        <v>3</v>
      </c>
      <c r="AX1185" s="17" t="str">
        <f>VLOOKUP(G1185,'[1]JDA data'!$D:$E,2,0)</f>
        <v>TGA172</v>
      </c>
      <c r="AY1185" s="17" t="b">
        <f t="shared" si="86"/>
        <v>1</v>
      </c>
      <c r="AZ1185" s="17" t="str">
        <f t="shared" si="87"/>
        <v>PPGT</v>
      </c>
    </row>
    <row r="1186" spans="1:52" s="18" customFormat="1" ht="16.5" customHeight="1" x14ac:dyDescent="0.35">
      <c r="A1186" s="8" t="str">
        <f>IF(N1186="","-",IFERROR(VLOOKUP(N1186,'[1]All Route Non-Bailment V76'!$A:$H,5,0),VLOOKUP(N1186,'[1]TTVT AAT PxP Bailment EDC V76'!$A:$H,5,0)))</f>
        <v>Non Bailment</v>
      </c>
      <c r="B1186" s="9" t="str">
        <f t="shared" si="85"/>
        <v>Completed</v>
      </c>
      <c r="C1186" s="10">
        <f t="shared" si="88"/>
        <v>1185</v>
      </c>
      <c r="D1186" s="11" t="s">
        <v>190</v>
      </c>
      <c r="E1186" s="12" t="s">
        <v>44</v>
      </c>
      <c r="F1186" s="11" t="s">
        <v>0</v>
      </c>
      <c r="G1186" s="11">
        <v>4416840</v>
      </c>
      <c r="H1186" s="13" t="str">
        <f>IF(N1186="","-",IFERROR(VLOOKUP(N1186,'[1]All Route Non-Bailment V76'!$A:$H,7,0),VLOOKUP(N1186,'[1]TTVT AAT PxP Bailment EDC V76'!$A:$H,7,0)))</f>
        <v>One way</v>
      </c>
      <c r="I1186" s="11" t="s">
        <v>45</v>
      </c>
      <c r="J1186" s="12">
        <f t="shared" si="89"/>
        <v>45273</v>
      </c>
      <c r="K1186" s="12">
        <v>45273</v>
      </c>
      <c r="L1186" s="12">
        <v>45273</v>
      </c>
      <c r="M1186" s="12" t="s">
        <v>3</v>
      </c>
      <c r="N1186" s="11" t="s">
        <v>455</v>
      </c>
      <c r="O1186" s="13" t="str">
        <f>IF(N1186="","-",IFERROR(VLOOKUP(N1186,'[1]All Route Non-Bailment V76'!$A:$H,6,0),VLOOKUP(N1186,'[1]TTVT AAT PxP Bailment EDC V76'!$A:$H,6,0)))</f>
        <v>11 - 20</v>
      </c>
      <c r="P1186" s="11">
        <v>1</v>
      </c>
      <c r="Q1186" s="11" t="s">
        <v>3</v>
      </c>
      <c r="R1186" s="11" t="s">
        <v>3</v>
      </c>
      <c r="S1186" s="13" t="str">
        <f>IF(N1186="","-",IFERROR(VLOOKUP(N1186,'[1]All Route Non-Bailment V76'!$A:$AF,32,0),VLOOKUP(N1186,'[1]TTVT AAT PxP Bailment EDC V76'!$A:$AC,29,0)))</f>
        <v>6W</v>
      </c>
      <c r="T1186" s="11" t="s">
        <v>48</v>
      </c>
      <c r="U1186" s="11" t="s">
        <v>236</v>
      </c>
      <c r="V1186" s="14" t="s">
        <v>237</v>
      </c>
      <c r="W1186" s="11" t="s">
        <v>238</v>
      </c>
      <c r="X1186" s="15" t="s">
        <v>332</v>
      </c>
      <c r="Y1186" s="15" t="s">
        <v>333</v>
      </c>
      <c r="Z1186" s="16" t="s">
        <v>3</v>
      </c>
      <c r="AA1186" s="16" t="s">
        <v>3</v>
      </c>
      <c r="AB1186" s="16" t="s">
        <v>3</v>
      </c>
      <c r="AC1186" s="16" t="s">
        <v>3</v>
      </c>
      <c r="AD1186" s="15" t="s">
        <v>3</v>
      </c>
      <c r="AE1186" s="15" t="s">
        <v>3</v>
      </c>
      <c r="AF1186" s="16" t="s">
        <v>3</v>
      </c>
      <c r="AG1186" s="16" t="s">
        <v>3</v>
      </c>
      <c r="AH1186" s="16" t="s">
        <v>3</v>
      </c>
      <c r="AI1186" s="16" t="s">
        <v>3</v>
      </c>
      <c r="AJ1186" s="15" t="s">
        <v>3</v>
      </c>
      <c r="AK1186" s="15" t="s">
        <v>3</v>
      </c>
      <c r="AL1186" s="16" t="s">
        <v>3</v>
      </c>
      <c r="AM1186" s="16" t="s">
        <v>3</v>
      </c>
      <c r="AN1186" s="16" t="s">
        <v>3</v>
      </c>
      <c r="AO1186" s="16" t="s">
        <v>3</v>
      </c>
      <c r="AP1186" s="16" t="s">
        <v>189</v>
      </c>
      <c r="AQ1186" s="16" t="s">
        <v>3</v>
      </c>
      <c r="AR1186" s="16" t="s">
        <v>3</v>
      </c>
      <c r="AS1186" s="16" t="s">
        <v>3</v>
      </c>
      <c r="AT1186" s="16" t="s">
        <v>3</v>
      </c>
      <c r="AU1186" s="11" t="s">
        <v>3</v>
      </c>
      <c r="AV1186" s="11" t="s">
        <v>3</v>
      </c>
      <c r="AW1186" s="11" t="s">
        <v>3</v>
      </c>
      <c r="AX1186" s="17" t="str">
        <f>VLOOKUP(G1186,'[1]JDA data'!$D:$E,2,0)</f>
        <v>TGA171</v>
      </c>
      <c r="AY1186" s="17" t="b">
        <f t="shared" si="86"/>
        <v>1</v>
      </c>
      <c r="AZ1186" s="17" t="str">
        <f t="shared" si="87"/>
        <v>SPL</v>
      </c>
    </row>
    <row r="1187" spans="1:52" s="18" customFormat="1" ht="16.5" customHeight="1" x14ac:dyDescent="0.35">
      <c r="A1187" s="8" t="str">
        <f>IF(N1187="","-",IFERROR(VLOOKUP(N1187,'[1]All Route Non-Bailment V76'!$A:$H,5,0),VLOOKUP(N1187,'[1]TTVT AAT PxP Bailment EDC V76'!$A:$H,5,0)))</f>
        <v>Non Bailment</v>
      </c>
      <c r="B1187" s="9" t="str">
        <f t="shared" si="85"/>
        <v>Completed</v>
      </c>
      <c r="C1187" s="10">
        <f t="shared" si="88"/>
        <v>1186</v>
      </c>
      <c r="D1187" s="11" t="s">
        <v>194</v>
      </c>
      <c r="E1187" s="12" t="s">
        <v>44</v>
      </c>
      <c r="F1187" s="11" t="s">
        <v>0</v>
      </c>
      <c r="G1187" s="11">
        <v>4416842</v>
      </c>
      <c r="H1187" s="13" t="str">
        <f>IF(N1187="","-",IFERROR(VLOOKUP(N1187,'[1]All Route Non-Bailment V76'!$A:$H,7,0),VLOOKUP(N1187,'[1]TTVT AAT PxP Bailment EDC V76'!$A:$H,7,0)))</f>
        <v>One way</v>
      </c>
      <c r="I1187" s="11" t="s">
        <v>45</v>
      </c>
      <c r="J1187" s="12">
        <f t="shared" si="89"/>
        <v>45273</v>
      </c>
      <c r="K1187" s="12">
        <v>45273</v>
      </c>
      <c r="L1187" s="12">
        <v>45273</v>
      </c>
      <c r="M1187" s="12" t="s">
        <v>3</v>
      </c>
      <c r="N1187" s="11" t="s">
        <v>456</v>
      </c>
      <c r="O1187" s="13" t="str">
        <f>IF(N1187="","-",IFERROR(VLOOKUP(N1187,'[1]All Route Non-Bailment V76'!$A:$H,6,0),VLOOKUP(N1187,'[1]TTVT AAT PxP Bailment EDC V76'!$A:$H,6,0)))</f>
        <v>11 - 20</v>
      </c>
      <c r="P1187" s="11">
        <v>1</v>
      </c>
      <c r="Q1187" s="11" t="s">
        <v>3</v>
      </c>
      <c r="R1187" s="11" t="s">
        <v>3</v>
      </c>
      <c r="S1187" s="13" t="str">
        <f>IF(N1187="","-",IFERROR(VLOOKUP(N1187,'[1]All Route Non-Bailment V76'!$A:$AF,32,0),VLOOKUP(N1187,'[1]TTVT AAT PxP Bailment EDC V76'!$A:$AC,29,0)))</f>
        <v>6W</v>
      </c>
      <c r="T1187" s="11" t="s">
        <v>48</v>
      </c>
      <c r="U1187" s="11" t="s">
        <v>253</v>
      </c>
      <c r="V1187" s="14" t="s">
        <v>254</v>
      </c>
      <c r="W1187" s="11" t="s">
        <v>255</v>
      </c>
      <c r="X1187" s="15" t="s">
        <v>332</v>
      </c>
      <c r="Y1187" s="15" t="s">
        <v>333</v>
      </c>
      <c r="Z1187" s="16" t="s">
        <v>3</v>
      </c>
      <c r="AA1187" s="16" t="s">
        <v>3</v>
      </c>
      <c r="AB1187" s="16" t="s">
        <v>3</v>
      </c>
      <c r="AC1187" s="16" t="s">
        <v>3</v>
      </c>
      <c r="AD1187" s="15" t="s">
        <v>3</v>
      </c>
      <c r="AE1187" s="15" t="s">
        <v>3</v>
      </c>
      <c r="AF1187" s="16" t="s">
        <v>3</v>
      </c>
      <c r="AG1187" s="16" t="s">
        <v>3</v>
      </c>
      <c r="AH1187" s="16" t="s">
        <v>3</v>
      </c>
      <c r="AI1187" s="16" t="s">
        <v>3</v>
      </c>
      <c r="AJ1187" s="15" t="s">
        <v>3</v>
      </c>
      <c r="AK1187" s="15" t="s">
        <v>3</v>
      </c>
      <c r="AL1187" s="16" t="s">
        <v>3</v>
      </c>
      <c r="AM1187" s="16" t="s">
        <v>3</v>
      </c>
      <c r="AN1187" s="16" t="s">
        <v>3</v>
      </c>
      <c r="AO1187" s="16" t="s">
        <v>3</v>
      </c>
      <c r="AP1187" s="16" t="s">
        <v>189</v>
      </c>
      <c r="AQ1187" s="16" t="s">
        <v>3</v>
      </c>
      <c r="AR1187" s="16" t="s">
        <v>3</v>
      </c>
      <c r="AS1187" s="16" t="s">
        <v>3</v>
      </c>
      <c r="AT1187" s="16" t="s">
        <v>3</v>
      </c>
      <c r="AU1187" s="11" t="s">
        <v>3</v>
      </c>
      <c r="AV1187" s="11" t="s">
        <v>3</v>
      </c>
      <c r="AW1187" s="11" t="s">
        <v>3</v>
      </c>
      <c r="AX1187" s="17" t="str">
        <f>VLOOKUP(G1187,'[1]JDA data'!$D:$E,2,0)</f>
        <v>TGA175</v>
      </c>
      <c r="AY1187" s="17" t="b">
        <f t="shared" si="86"/>
        <v>1</v>
      </c>
      <c r="AZ1187" s="17" t="str">
        <f t="shared" si="87"/>
        <v>SBA</v>
      </c>
    </row>
    <row r="1188" spans="1:52" s="18" customFormat="1" ht="16.5" customHeight="1" x14ac:dyDescent="0.35">
      <c r="A1188" s="8" t="str">
        <f>IF(N1188="","-",IFERROR(VLOOKUP(N1188,'[1]All Route Non-Bailment V76'!$A:$H,5,0),VLOOKUP(N1188,'[1]TTVT AAT PxP Bailment EDC V76'!$A:$H,5,0)))</f>
        <v>Non Bailment</v>
      </c>
      <c r="B1188" s="9" t="str">
        <f t="shared" si="85"/>
        <v>Completed</v>
      </c>
      <c r="C1188" s="10">
        <f t="shared" si="88"/>
        <v>1187</v>
      </c>
      <c r="D1188" s="11" t="s">
        <v>182</v>
      </c>
      <c r="E1188" s="12" t="s">
        <v>44</v>
      </c>
      <c r="F1188" s="11" t="s">
        <v>0</v>
      </c>
      <c r="G1188" s="11">
        <v>4416845</v>
      </c>
      <c r="H1188" s="13" t="str">
        <f>IF(N1188="","-",IFERROR(VLOOKUP(N1188,'[1]All Route Non-Bailment V76'!$A:$H,7,0),VLOOKUP(N1188,'[1]TTVT AAT PxP Bailment EDC V76'!$A:$H,7,0)))</f>
        <v>One way</v>
      </c>
      <c r="I1188" s="11" t="s">
        <v>45</v>
      </c>
      <c r="J1188" s="12">
        <f t="shared" si="89"/>
        <v>45273</v>
      </c>
      <c r="K1188" s="12">
        <v>45273</v>
      </c>
      <c r="L1188" s="12">
        <v>45273</v>
      </c>
      <c r="M1188" s="12" t="s">
        <v>3</v>
      </c>
      <c r="N1188" s="11" t="s">
        <v>624</v>
      </c>
      <c r="O1188" s="13" t="str">
        <f>IF(N1188="","-",IFERROR(VLOOKUP(N1188,'[1]All Route Non-Bailment V76'!$A:$H,6,0),VLOOKUP(N1188,'[1]TTVT AAT PxP Bailment EDC V76'!$A:$H,6,0)))</f>
        <v>11 - 20</v>
      </c>
      <c r="P1188" s="11">
        <v>1</v>
      </c>
      <c r="Q1188" s="11" t="s">
        <v>3</v>
      </c>
      <c r="R1188" s="11" t="s">
        <v>3</v>
      </c>
      <c r="S1188" s="13" t="str">
        <f>IF(N1188="","-",IFERROR(VLOOKUP(N1188,'[1]All Route Non-Bailment V76'!$A:$AF,32,0),VLOOKUP(N1188,'[1]TTVT AAT PxP Bailment EDC V76'!$A:$AC,29,0)))</f>
        <v>6W</v>
      </c>
      <c r="T1188" s="11" t="s">
        <v>48</v>
      </c>
      <c r="U1188" s="11" t="s">
        <v>260</v>
      </c>
      <c r="V1188" s="14" t="s">
        <v>261</v>
      </c>
      <c r="W1188" s="11" t="s">
        <v>262</v>
      </c>
      <c r="X1188" s="15" t="s">
        <v>332</v>
      </c>
      <c r="Y1188" s="15" t="s">
        <v>333</v>
      </c>
      <c r="Z1188" s="16" t="s">
        <v>3</v>
      </c>
      <c r="AA1188" s="16" t="s">
        <v>3</v>
      </c>
      <c r="AB1188" s="16" t="s">
        <v>3</v>
      </c>
      <c r="AC1188" s="16" t="s">
        <v>3</v>
      </c>
      <c r="AD1188" s="15" t="s">
        <v>3</v>
      </c>
      <c r="AE1188" s="15" t="s">
        <v>3</v>
      </c>
      <c r="AF1188" s="16" t="s">
        <v>3</v>
      </c>
      <c r="AG1188" s="16" t="s">
        <v>3</v>
      </c>
      <c r="AH1188" s="16" t="s">
        <v>3</v>
      </c>
      <c r="AI1188" s="16" t="s">
        <v>3</v>
      </c>
      <c r="AJ1188" s="15" t="s">
        <v>3</v>
      </c>
      <c r="AK1188" s="15" t="s">
        <v>3</v>
      </c>
      <c r="AL1188" s="16" t="s">
        <v>3</v>
      </c>
      <c r="AM1188" s="16" t="s">
        <v>3</v>
      </c>
      <c r="AN1188" s="16" t="s">
        <v>3</v>
      </c>
      <c r="AO1188" s="16" t="s">
        <v>3</v>
      </c>
      <c r="AP1188" s="16" t="s">
        <v>189</v>
      </c>
      <c r="AQ1188" s="16" t="s">
        <v>3</v>
      </c>
      <c r="AR1188" s="16" t="s">
        <v>3</v>
      </c>
      <c r="AS1188" s="16" t="s">
        <v>3</v>
      </c>
      <c r="AT1188" s="16" t="s">
        <v>3</v>
      </c>
      <c r="AU1188" s="11" t="s">
        <v>3</v>
      </c>
      <c r="AV1188" s="11" t="s">
        <v>3</v>
      </c>
      <c r="AW1188" s="11" t="s">
        <v>3</v>
      </c>
      <c r="AX1188" s="17" t="str">
        <f>VLOOKUP(G1188,'[1]JDA data'!$D:$E,2,0)</f>
        <v>TGA441</v>
      </c>
      <c r="AY1188" s="17" t="b">
        <f t="shared" si="86"/>
        <v>1</v>
      </c>
      <c r="AZ1188" s="17" t="str">
        <f t="shared" si="87"/>
        <v>PPGT</v>
      </c>
    </row>
    <row r="1189" spans="1:52" s="18" customFormat="1" ht="16.5" customHeight="1" x14ac:dyDescent="0.35">
      <c r="A1189" s="8" t="str">
        <f>IF(N1189="","-",IFERROR(VLOOKUP(N1189,'[1]All Route Non-Bailment V76'!$A:$H,5,0),VLOOKUP(N1189,'[1]TTVT AAT PxP Bailment EDC V76'!$A:$H,5,0)))</f>
        <v>Non Bailment</v>
      </c>
      <c r="B1189" s="9" t="str">
        <f t="shared" si="85"/>
        <v>Completed</v>
      </c>
      <c r="C1189" s="10">
        <f t="shared" si="88"/>
        <v>1188</v>
      </c>
      <c r="D1189" s="11" t="s">
        <v>190</v>
      </c>
      <c r="E1189" s="12" t="s">
        <v>44</v>
      </c>
      <c r="F1189" s="11" t="s">
        <v>0</v>
      </c>
      <c r="G1189" s="11">
        <v>4421594</v>
      </c>
      <c r="H1189" s="13" t="str">
        <f>IF(N1189="","-",IFERROR(VLOOKUP(N1189,'[1]All Route Non-Bailment V76'!$A:$H,7,0),VLOOKUP(N1189,'[1]TTVT AAT PxP Bailment EDC V76'!$A:$H,7,0)))</f>
        <v>One way</v>
      </c>
      <c r="I1189" s="11" t="s">
        <v>45</v>
      </c>
      <c r="J1189" s="12">
        <f t="shared" si="89"/>
        <v>45273</v>
      </c>
      <c r="K1189" s="12">
        <v>45273</v>
      </c>
      <c r="L1189" s="12">
        <v>45273</v>
      </c>
      <c r="M1189" s="12" t="s">
        <v>3</v>
      </c>
      <c r="N1189" s="11" t="s">
        <v>625</v>
      </c>
      <c r="O1189" s="13" t="str">
        <f>IF(N1189="","-",IFERROR(VLOOKUP(N1189,'[1]All Route Non-Bailment V76'!$A:$H,6,0),VLOOKUP(N1189,'[1]TTVT AAT PxP Bailment EDC V76'!$A:$H,6,0)))</f>
        <v>11 - 20</v>
      </c>
      <c r="P1189" s="11">
        <v>1</v>
      </c>
      <c r="Q1189" s="11" t="s">
        <v>3</v>
      </c>
      <c r="R1189" s="11" t="s">
        <v>3</v>
      </c>
      <c r="S1189" s="13" t="str">
        <f>IF(N1189="","-",IFERROR(VLOOKUP(N1189,'[1]All Route Non-Bailment V76'!$A:$AF,32,0),VLOOKUP(N1189,'[1]TTVT AAT PxP Bailment EDC V76'!$A:$AC,29,0)))</f>
        <v>6W</v>
      </c>
      <c r="T1189" s="11" t="s">
        <v>48</v>
      </c>
      <c r="U1189" s="11" t="s">
        <v>272</v>
      </c>
      <c r="V1189" s="14" t="s">
        <v>273</v>
      </c>
      <c r="W1189" s="11" t="s">
        <v>274</v>
      </c>
      <c r="X1189" s="15" t="s">
        <v>332</v>
      </c>
      <c r="Y1189" s="15" t="s">
        <v>333</v>
      </c>
      <c r="Z1189" s="16" t="s">
        <v>3</v>
      </c>
      <c r="AA1189" s="16" t="s">
        <v>3</v>
      </c>
      <c r="AB1189" s="16" t="s">
        <v>3</v>
      </c>
      <c r="AC1189" s="16" t="s">
        <v>3</v>
      </c>
      <c r="AD1189" s="15" t="s">
        <v>3</v>
      </c>
      <c r="AE1189" s="15" t="s">
        <v>3</v>
      </c>
      <c r="AF1189" s="16" t="s">
        <v>3</v>
      </c>
      <c r="AG1189" s="16" t="s">
        <v>3</v>
      </c>
      <c r="AH1189" s="16" t="s">
        <v>3</v>
      </c>
      <c r="AI1189" s="16" t="s">
        <v>3</v>
      </c>
      <c r="AJ1189" s="15" t="s">
        <v>3</v>
      </c>
      <c r="AK1189" s="15" t="s">
        <v>3</v>
      </c>
      <c r="AL1189" s="16" t="s">
        <v>3</v>
      </c>
      <c r="AM1189" s="16" t="s">
        <v>3</v>
      </c>
      <c r="AN1189" s="16" t="s">
        <v>3</v>
      </c>
      <c r="AO1189" s="16" t="s">
        <v>3</v>
      </c>
      <c r="AP1189" s="16" t="s">
        <v>189</v>
      </c>
      <c r="AQ1189" s="16" t="s">
        <v>3</v>
      </c>
      <c r="AR1189" s="16" t="s">
        <v>3</v>
      </c>
      <c r="AS1189" s="16" t="s">
        <v>3</v>
      </c>
      <c r="AT1189" s="16" t="s">
        <v>3</v>
      </c>
      <c r="AU1189" s="11" t="s">
        <v>3</v>
      </c>
      <c r="AV1189" s="11" t="s">
        <v>3</v>
      </c>
      <c r="AW1189" s="11" t="s">
        <v>3</v>
      </c>
      <c r="AX1189" s="17" t="str">
        <f>VLOOKUP(G1189,'[1]JDA data'!$D:$E,2,0)</f>
        <v>TGA447</v>
      </c>
      <c r="AY1189" s="17" t="b">
        <f t="shared" si="86"/>
        <v>1</v>
      </c>
      <c r="AZ1189" s="17" t="str">
        <f t="shared" si="87"/>
        <v>SPL</v>
      </c>
    </row>
    <row r="1190" spans="1:52" s="18" customFormat="1" ht="16.5" customHeight="1" x14ac:dyDescent="0.35">
      <c r="A1190" s="8" t="str">
        <f>IF(N1190="","-",IFERROR(VLOOKUP(N1190,'[1]All Route Non-Bailment V76'!$A:$H,5,0),VLOOKUP(N1190,'[1]TTVT AAT PxP Bailment EDC V76'!$A:$H,5,0)))</f>
        <v>Non Bailment</v>
      </c>
      <c r="B1190" s="9" t="str">
        <f t="shared" si="85"/>
        <v>Completed</v>
      </c>
      <c r="C1190" s="10">
        <f t="shared" si="88"/>
        <v>1189</v>
      </c>
      <c r="D1190" s="11" t="s">
        <v>182</v>
      </c>
      <c r="E1190" s="12" t="s">
        <v>44</v>
      </c>
      <c r="F1190" s="11" t="s">
        <v>0</v>
      </c>
      <c r="G1190" s="11">
        <v>4421595</v>
      </c>
      <c r="H1190" s="13" t="str">
        <f>IF(N1190="","-",IFERROR(VLOOKUP(N1190,'[1]All Route Non-Bailment V76'!$A:$H,7,0),VLOOKUP(N1190,'[1]TTVT AAT PxP Bailment EDC V76'!$A:$H,7,0)))</f>
        <v>One way</v>
      </c>
      <c r="I1190" s="11" t="s">
        <v>45</v>
      </c>
      <c r="J1190" s="12">
        <f t="shared" si="89"/>
        <v>45273</v>
      </c>
      <c r="K1190" s="12">
        <v>45273</v>
      </c>
      <c r="L1190" s="12">
        <v>45273</v>
      </c>
      <c r="M1190" s="12" t="s">
        <v>3</v>
      </c>
      <c r="N1190" s="11" t="s">
        <v>626</v>
      </c>
      <c r="O1190" s="13" t="str">
        <f>IF(N1190="","-",IFERROR(VLOOKUP(N1190,'[1]All Route Non-Bailment V76'!$A:$H,6,0),VLOOKUP(N1190,'[1]TTVT AAT PxP Bailment EDC V76'!$A:$H,6,0)))</f>
        <v>11 - 20</v>
      </c>
      <c r="P1190" s="11">
        <v>1</v>
      </c>
      <c r="Q1190" s="11" t="s">
        <v>3</v>
      </c>
      <c r="R1190" s="11" t="s">
        <v>3</v>
      </c>
      <c r="S1190" s="13" t="str">
        <f>IF(N1190="","-",IFERROR(VLOOKUP(N1190,'[1]All Route Non-Bailment V76'!$A:$AF,32,0),VLOOKUP(N1190,'[1]TTVT AAT PxP Bailment EDC V76'!$A:$AC,29,0)))</f>
        <v>6W</v>
      </c>
      <c r="T1190" s="11" t="s">
        <v>48</v>
      </c>
      <c r="U1190" s="11" t="s">
        <v>239</v>
      </c>
      <c r="V1190" s="14" t="s">
        <v>240</v>
      </c>
      <c r="W1190" s="11" t="s">
        <v>241</v>
      </c>
      <c r="X1190" s="15" t="s">
        <v>332</v>
      </c>
      <c r="Y1190" s="15" t="s">
        <v>333</v>
      </c>
      <c r="Z1190" s="16" t="s">
        <v>3</v>
      </c>
      <c r="AA1190" s="16" t="s">
        <v>3</v>
      </c>
      <c r="AB1190" s="16" t="s">
        <v>3</v>
      </c>
      <c r="AC1190" s="16" t="s">
        <v>3</v>
      </c>
      <c r="AD1190" s="15" t="s">
        <v>3</v>
      </c>
      <c r="AE1190" s="15" t="s">
        <v>3</v>
      </c>
      <c r="AF1190" s="16" t="s">
        <v>3</v>
      </c>
      <c r="AG1190" s="16" t="s">
        <v>3</v>
      </c>
      <c r="AH1190" s="16" t="s">
        <v>3</v>
      </c>
      <c r="AI1190" s="16" t="s">
        <v>3</v>
      </c>
      <c r="AJ1190" s="15" t="s">
        <v>3</v>
      </c>
      <c r="AK1190" s="15" t="s">
        <v>3</v>
      </c>
      <c r="AL1190" s="16" t="s">
        <v>3</v>
      </c>
      <c r="AM1190" s="16" t="s">
        <v>3</v>
      </c>
      <c r="AN1190" s="16" t="s">
        <v>3</v>
      </c>
      <c r="AO1190" s="16" t="s">
        <v>3</v>
      </c>
      <c r="AP1190" s="16" t="s">
        <v>189</v>
      </c>
      <c r="AQ1190" s="16" t="s">
        <v>3</v>
      </c>
      <c r="AR1190" s="16" t="s">
        <v>3</v>
      </c>
      <c r="AS1190" s="16" t="s">
        <v>3</v>
      </c>
      <c r="AT1190" s="16" t="s">
        <v>3</v>
      </c>
      <c r="AU1190" s="11" t="s">
        <v>3</v>
      </c>
      <c r="AV1190" s="11" t="s">
        <v>3</v>
      </c>
      <c r="AW1190" s="11" t="s">
        <v>3</v>
      </c>
      <c r="AX1190" s="17" t="str">
        <f>VLOOKUP(G1190,'[1]JDA data'!$D:$E,2,0)</f>
        <v>TGA715</v>
      </c>
      <c r="AY1190" s="17" t="b">
        <f t="shared" si="86"/>
        <v>1</v>
      </c>
      <c r="AZ1190" s="17" t="str">
        <f t="shared" si="87"/>
        <v>PPGT</v>
      </c>
    </row>
    <row r="1191" spans="1:52" s="18" customFormat="1" ht="16.5" customHeight="1" x14ac:dyDescent="0.35">
      <c r="A1191" s="8" t="str">
        <f>IF(N1191="","-",IFERROR(VLOOKUP(N1191,'[1]All Route Non-Bailment V76'!$A:$H,5,0),VLOOKUP(N1191,'[1]TTVT AAT PxP Bailment EDC V76'!$A:$H,5,0)))</f>
        <v>Non Bailment</v>
      </c>
      <c r="B1191" s="9" t="str">
        <f t="shared" si="85"/>
        <v>Completed</v>
      </c>
      <c r="C1191" s="10">
        <f t="shared" si="88"/>
        <v>1190</v>
      </c>
      <c r="D1191" s="11" t="s">
        <v>190</v>
      </c>
      <c r="E1191" s="12" t="s">
        <v>44</v>
      </c>
      <c r="F1191" s="11" t="s">
        <v>0</v>
      </c>
      <c r="G1191" s="11">
        <v>4421596</v>
      </c>
      <c r="H1191" s="13" t="str">
        <f>IF(N1191="","-",IFERROR(VLOOKUP(N1191,'[1]All Route Non-Bailment V76'!$A:$H,7,0),VLOOKUP(N1191,'[1]TTVT AAT PxP Bailment EDC V76'!$A:$H,7,0)))</f>
        <v>One way</v>
      </c>
      <c r="I1191" s="11" t="s">
        <v>45</v>
      </c>
      <c r="J1191" s="12">
        <f t="shared" si="89"/>
        <v>45273</v>
      </c>
      <c r="K1191" s="12">
        <v>45273</v>
      </c>
      <c r="L1191" s="12">
        <v>45273</v>
      </c>
      <c r="M1191" s="12" t="s">
        <v>3</v>
      </c>
      <c r="N1191" s="11" t="s">
        <v>626</v>
      </c>
      <c r="O1191" s="13" t="str">
        <f>IF(N1191="","-",IFERROR(VLOOKUP(N1191,'[1]All Route Non-Bailment V76'!$A:$H,6,0),VLOOKUP(N1191,'[1]TTVT AAT PxP Bailment EDC V76'!$A:$H,6,0)))</f>
        <v>11 - 20</v>
      </c>
      <c r="P1191" s="11">
        <v>1</v>
      </c>
      <c r="Q1191" s="11" t="s">
        <v>3</v>
      </c>
      <c r="R1191" s="11" t="s">
        <v>3</v>
      </c>
      <c r="S1191" s="13" t="str">
        <f>IF(N1191="","-",IFERROR(VLOOKUP(N1191,'[1]All Route Non-Bailment V76'!$A:$AF,32,0),VLOOKUP(N1191,'[1]TTVT AAT PxP Bailment EDC V76'!$A:$AC,29,0)))</f>
        <v>6W</v>
      </c>
      <c r="T1191" s="11" t="s">
        <v>48</v>
      </c>
      <c r="U1191" s="11" t="s">
        <v>236</v>
      </c>
      <c r="V1191" s="14" t="s">
        <v>237</v>
      </c>
      <c r="W1191" s="11" t="s">
        <v>238</v>
      </c>
      <c r="X1191" s="15" t="s">
        <v>332</v>
      </c>
      <c r="Y1191" s="15" t="s">
        <v>333</v>
      </c>
      <c r="Z1191" s="16" t="s">
        <v>3</v>
      </c>
      <c r="AA1191" s="16" t="s">
        <v>3</v>
      </c>
      <c r="AB1191" s="16" t="s">
        <v>3</v>
      </c>
      <c r="AC1191" s="16" t="s">
        <v>3</v>
      </c>
      <c r="AD1191" s="15" t="s">
        <v>3</v>
      </c>
      <c r="AE1191" s="15" t="s">
        <v>3</v>
      </c>
      <c r="AF1191" s="16" t="s">
        <v>3</v>
      </c>
      <c r="AG1191" s="16" t="s">
        <v>3</v>
      </c>
      <c r="AH1191" s="16" t="s">
        <v>3</v>
      </c>
      <c r="AI1191" s="16" t="s">
        <v>3</v>
      </c>
      <c r="AJ1191" s="15" t="s">
        <v>3</v>
      </c>
      <c r="AK1191" s="15" t="s">
        <v>3</v>
      </c>
      <c r="AL1191" s="16" t="s">
        <v>3</v>
      </c>
      <c r="AM1191" s="16" t="s">
        <v>3</v>
      </c>
      <c r="AN1191" s="16" t="s">
        <v>3</v>
      </c>
      <c r="AO1191" s="16" t="s">
        <v>3</v>
      </c>
      <c r="AP1191" s="16" t="s">
        <v>189</v>
      </c>
      <c r="AQ1191" s="16" t="s">
        <v>3</v>
      </c>
      <c r="AR1191" s="16" t="s">
        <v>3</v>
      </c>
      <c r="AS1191" s="16" t="s">
        <v>3</v>
      </c>
      <c r="AT1191" s="16" t="s">
        <v>3</v>
      </c>
      <c r="AU1191" s="11" t="s">
        <v>3</v>
      </c>
      <c r="AV1191" s="11" t="s">
        <v>3</v>
      </c>
      <c r="AW1191" s="11" t="s">
        <v>3</v>
      </c>
      <c r="AX1191" s="17" t="str">
        <f>VLOOKUP(G1191,'[1]JDA data'!$D:$E,2,0)</f>
        <v>TGA715</v>
      </c>
      <c r="AY1191" s="17" t="b">
        <f t="shared" si="86"/>
        <v>1</v>
      </c>
      <c r="AZ1191" s="17" t="str">
        <f t="shared" si="87"/>
        <v>SPL</v>
      </c>
    </row>
    <row r="1192" spans="1:52" s="18" customFormat="1" ht="16.5" customHeight="1" x14ac:dyDescent="0.35">
      <c r="A1192" s="8" t="str">
        <f>IF(N1192="","-",IFERROR(VLOOKUP(N1192,'[1]All Route Non-Bailment V76'!$A:$H,5,0),VLOOKUP(N1192,'[1]TTVT AAT PxP Bailment EDC V76'!$A:$H,5,0)))</f>
        <v>Non Bailment</v>
      </c>
      <c r="B1192" s="9" t="str">
        <f t="shared" si="85"/>
        <v>Completed</v>
      </c>
      <c r="C1192" s="10">
        <f t="shared" si="88"/>
        <v>1191</v>
      </c>
      <c r="D1192" s="11" t="s">
        <v>190</v>
      </c>
      <c r="E1192" s="12" t="s">
        <v>44</v>
      </c>
      <c r="F1192" s="11" t="s">
        <v>0</v>
      </c>
      <c r="G1192" s="11">
        <v>4421597</v>
      </c>
      <c r="H1192" s="13" t="str">
        <f>IF(N1192="","-",IFERROR(VLOOKUP(N1192,'[1]All Route Non-Bailment V76'!$A:$H,7,0),VLOOKUP(N1192,'[1]TTVT AAT PxP Bailment EDC V76'!$A:$H,7,0)))</f>
        <v>One way</v>
      </c>
      <c r="I1192" s="11" t="s">
        <v>45</v>
      </c>
      <c r="J1192" s="12">
        <f t="shared" si="89"/>
        <v>45273</v>
      </c>
      <c r="K1192" s="12">
        <v>45273</v>
      </c>
      <c r="L1192" s="12">
        <v>45273</v>
      </c>
      <c r="M1192" s="12" t="s">
        <v>3</v>
      </c>
      <c r="N1192" s="11" t="s">
        <v>626</v>
      </c>
      <c r="O1192" s="13" t="str">
        <f>IF(N1192="","-",IFERROR(VLOOKUP(N1192,'[1]All Route Non-Bailment V76'!$A:$H,6,0),VLOOKUP(N1192,'[1]TTVT AAT PxP Bailment EDC V76'!$A:$H,6,0)))</f>
        <v>11 - 20</v>
      </c>
      <c r="P1192" s="11">
        <v>1</v>
      </c>
      <c r="Q1192" s="11" t="s">
        <v>3</v>
      </c>
      <c r="R1192" s="11" t="s">
        <v>3</v>
      </c>
      <c r="S1192" s="13" t="str">
        <f>IF(N1192="","-",IFERROR(VLOOKUP(N1192,'[1]All Route Non-Bailment V76'!$A:$AF,32,0),VLOOKUP(N1192,'[1]TTVT AAT PxP Bailment EDC V76'!$A:$AC,29,0)))</f>
        <v>6W</v>
      </c>
      <c r="T1192" s="11" t="s">
        <v>48</v>
      </c>
      <c r="U1192" s="11" t="s">
        <v>198</v>
      </c>
      <c r="V1192" s="14" t="s">
        <v>199</v>
      </c>
      <c r="W1192" s="11" t="s">
        <v>200</v>
      </c>
      <c r="X1192" s="15" t="s">
        <v>332</v>
      </c>
      <c r="Y1192" s="15" t="s">
        <v>333</v>
      </c>
      <c r="Z1192" s="16" t="s">
        <v>3</v>
      </c>
      <c r="AA1192" s="16" t="s">
        <v>3</v>
      </c>
      <c r="AB1192" s="16" t="s">
        <v>3</v>
      </c>
      <c r="AC1192" s="16" t="s">
        <v>3</v>
      </c>
      <c r="AD1192" s="15" t="s">
        <v>3</v>
      </c>
      <c r="AE1192" s="15" t="s">
        <v>3</v>
      </c>
      <c r="AF1192" s="16" t="s">
        <v>3</v>
      </c>
      <c r="AG1192" s="16" t="s">
        <v>3</v>
      </c>
      <c r="AH1192" s="16" t="s">
        <v>3</v>
      </c>
      <c r="AI1192" s="16" t="s">
        <v>3</v>
      </c>
      <c r="AJ1192" s="15" t="s">
        <v>3</v>
      </c>
      <c r="AK1192" s="15" t="s">
        <v>3</v>
      </c>
      <c r="AL1192" s="16" t="s">
        <v>3</v>
      </c>
      <c r="AM1192" s="16" t="s">
        <v>3</v>
      </c>
      <c r="AN1192" s="16" t="s">
        <v>3</v>
      </c>
      <c r="AO1192" s="16" t="s">
        <v>3</v>
      </c>
      <c r="AP1192" s="16" t="s">
        <v>189</v>
      </c>
      <c r="AQ1192" s="16" t="s">
        <v>3</v>
      </c>
      <c r="AR1192" s="16" t="s">
        <v>3</v>
      </c>
      <c r="AS1192" s="16" t="s">
        <v>3</v>
      </c>
      <c r="AT1192" s="16" t="s">
        <v>3</v>
      </c>
      <c r="AU1192" s="11" t="s">
        <v>3</v>
      </c>
      <c r="AV1192" s="11" t="s">
        <v>3</v>
      </c>
      <c r="AW1192" s="11" t="s">
        <v>3</v>
      </c>
      <c r="AX1192" s="17" t="str">
        <f>VLOOKUP(G1192,'[1]JDA data'!$D:$E,2,0)</f>
        <v>TGA715</v>
      </c>
      <c r="AY1192" s="17" t="b">
        <f t="shared" si="86"/>
        <v>1</v>
      </c>
      <c r="AZ1192" s="17" t="str">
        <f t="shared" si="87"/>
        <v>SPL</v>
      </c>
    </row>
    <row r="1193" spans="1:52" s="18" customFormat="1" ht="16.5" customHeight="1" x14ac:dyDescent="0.35">
      <c r="A1193" s="8" t="str">
        <f>IF(N1193="","-",IFERROR(VLOOKUP(N1193,'[1]All Route Non-Bailment V76'!$A:$H,5,0),VLOOKUP(N1193,'[1]TTVT AAT PxP Bailment EDC V76'!$A:$H,5,0)))</f>
        <v>Non Bailment</v>
      </c>
      <c r="B1193" s="9" t="str">
        <f t="shared" si="85"/>
        <v>Completed</v>
      </c>
      <c r="C1193" s="10">
        <f t="shared" si="88"/>
        <v>1192</v>
      </c>
      <c r="D1193" s="11" t="s">
        <v>229</v>
      </c>
      <c r="E1193" s="12" t="s">
        <v>44</v>
      </c>
      <c r="F1193" s="11" t="s">
        <v>0</v>
      </c>
      <c r="G1193" s="11">
        <v>4421598</v>
      </c>
      <c r="H1193" s="13" t="str">
        <f>IF(N1193="","-",IFERROR(VLOOKUP(N1193,'[1]All Route Non-Bailment V76'!$A:$H,7,0),VLOOKUP(N1193,'[1]TTVT AAT PxP Bailment EDC V76'!$A:$H,7,0)))</f>
        <v>One way</v>
      </c>
      <c r="I1193" s="11" t="s">
        <v>45</v>
      </c>
      <c r="J1193" s="12">
        <f t="shared" si="89"/>
        <v>45273</v>
      </c>
      <c r="K1193" s="12">
        <v>45273</v>
      </c>
      <c r="L1193" s="12">
        <v>45273</v>
      </c>
      <c r="M1193" s="12" t="s">
        <v>3</v>
      </c>
      <c r="N1193" s="11" t="s">
        <v>626</v>
      </c>
      <c r="O1193" s="13" t="str">
        <f>IF(N1193="","-",IFERROR(VLOOKUP(N1193,'[1]All Route Non-Bailment V76'!$A:$H,6,0),VLOOKUP(N1193,'[1]TTVT AAT PxP Bailment EDC V76'!$A:$H,6,0)))</f>
        <v>11 - 20</v>
      </c>
      <c r="P1193" s="11">
        <v>1</v>
      </c>
      <c r="Q1193" s="11" t="s">
        <v>3</v>
      </c>
      <c r="R1193" s="11" t="s">
        <v>3</v>
      </c>
      <c r="S1193" s="13" t="str">
        <f>IF(N1193="","-",IFERROR(VLOOKUP(N1193,'[1]All Route Non-Bailment V76'!$A:$AF,32,0),VLOOKUP(N1193,'[1]TTVT AAT PxP Bailment EDC V76'!$A:$AC,29,0)))</f>
        <v>6W</v>
      </c>
      <c r="T1193" s="11" t="s">
        <v>48</v>
      </c>
      <c r="U1193" s="11" t="s">
        <v>536</v>
      </c>
      <c r="V1193" s="14" t="s">
        <v>613</v>
      </c>
      <c r="W1193" s="11" t="s">
        <v>614</v>
      </c>
      <c r="X1193" s="15" t="s">
        <v>332</v>
      </c>
      <c r="Y1193" s="15" t="s">
        <v>333</v>
      </c>
      <c r="Z1193" s="16" t="s">
        <v>3</v>
      </c>
      <c r="AA1193" s="16" t="s">
        <v>3</v>
      </c>
      <c r="AB1193" s="16" t="s">
        <v>3</v>
      </c>
      <c r="AC1193" s="16" t="s">
        <v>3</v>
      </c>
      <c r="AD1193" s="15" t="s">
        <v>3</v>
      </c>
      <c r="AE1193" s="15" t="s">
        <v>3</v>
      </c>
      <c r="AF1193" s="16" t="s">
        <v>3</v>
      </c>
      <c r="AG1193" s="16" t="s">
        <v>3</v>
      </c>
      <c r="AH1193" s="16" t="s">
        <v>3</v>
      </c>
      <c r="AI1193" s="16" t="s">
        <v>3</v>
      </c>
      <c r="AJ1193" s="15" t="s">
        <v>3</v>
      </c>
      <c r="AK1193" s="15" t="s">
        <v>3</v>
      </c>
      <c r="AL1193" s="16" t="s">
        <v>3</v>
      </c>
      <c r="AM1193" s="16" t="s">
        <v>3</v>
      </c>
      <c r="AN1193" s="16" t="s">
        <v>3</v>
      </c>
      <c r="AO1193" s="16" t="s">
        <v>3</v>
      </c>
      <c r="AP1193" s="16" t="s">
        <v>189</v>
      </c>
      <c r="AQ1193" s="16" t="s">
        <v>3</v>
      </c>
      <c r="AR1193" s="16" t="s">
        <v>3</v>
      </c>
      <c r="AS1193" s="16" t="s">
        <v>3</v>
      </c>
      <c r="AT1193" s="16" t="s">
        <v>3</v>
      </c>
      <c r="AU1193" s="11" t="s">
        <v>3</v>
      </c>
      <c r="AV1193" s="11" t="s">
        <v>3</v>
      </c>
      <c r="AW1193" s="11" t="s">
        <v>3</v>
      </c>
      <c r="AX1193" s="17" t="str">
        <f>VLOOKUP(G1193,'[1]JDA data'!$D:$E,2,0)</f>
        <v>TGA715</v>
      </c>
      <c r="AY1193" s="17" t="b">
        <f t="shared" si="86"/>
        <v>1</v>
      </c>
      <c r="AZ1193" s="17" t="str">
        <f t="shared" si="87"/>
        <v>RRCS</v>
      </c>
    </row>
    <row r="1194" spans="1:52" s="18" customFormat="1" ht="16.5" customHeight="1" x14ac:dyDescent="0.35">
      <c r="A1194" s="8" t="str">
        <f>IF(N1194="","-",IFERROR(VLOOKUP(N1194,'[1]All Route Non-Bailment V76'!$A:$H,5,0),VLOOKUP(N1194,'[1]TTVT AAT PxP Bailment EDC V76'!$A:$H,5,0)))</f>
        <v>Non Bailment</v>
      </c>
      <c r="B1194" s="9" t="str">
        <f t="shared" si="85"/>
        <v>Completed</v>
      </c>
      <c r="C1194" s="10">
        <f t="shared" si="88"/>
        <v>1193</v>
      </c>
      <c r="D1194" s="11" t="s">
        <v>194</v>
      </c>
      <c r="E1194" s="12" t="s">
        <v>44</v>
      </c>
      <c r="F1194" s="11" t="s">
        <v>0</v>
      </c>
      <c r="G1194" s="11">
        <v>4421599</v>
      </c>
      <c r="H1194" s="13" t="str">
        <f>IF(N1194="","-",IFERROR(VLOOKUP(N1194,'[1]All Route Non-Bailment V76'!$A:$H,7,0),VLOOKUP(N1194,'[1]TTVT AAT PxP Bailment EDC V76'!$A:$H,7,0)))</f>
        <v>One way</v>
      </c>
      <c r="I1194" s="11" t="s">
        <v>45</v>
      </c>
      <c r="J1194" s="12">
        <f t="shared" si="89"/>
        <v>45273</v>
      </c>
      <c r="K1194" s="12">
        <v>45273</v>
      </c>
      <c r="L1194" s="12">
        <v>45273</v>
      </c>
      <c r="M1194" s="12" t="s">
        <v>3</v>
      </c>
      <c r="N1194" s="11" t="s">
        <v>490</v>
      </c>
      <c r="O1194" s="13" t="str">
        <f>IF(N1194="","-",IFERROR(VLOOKUP(N1194,'[1]All Route Non-Bailment V76'!$A:$H,6,0),VLOOKUP(N1194,'[1]TTVT AAT PxP Bailment EDC V76'!$A:$H,6,0)))</f>
        <v>21 - 30</v>
      </c>
      <c r="P1194" s="11">
        <v>1</v>
      </c>
      <c r="Q1194" s="11" t="s">
        <v>3</v>
      </c>
      <c r="R1194" s="11" t="s">
        <v>3</v>
      </c>
      <c r="S1194" s="13" t="str">
        <f>IF(N1194="","-",IFERROR(VLOOKUP(N1194,'[1]All Route Non-Bailment V76'!$A:$AF,32,0),VLOOKUP(N1194,'[1]TTVT AAT PxP Bailment EDC V76'!$A:$AC,29,0)))</f>
        <v>6W</v>
      </c>
      <c r="T1194" s="11" t="s">
        <v>48</v>
      </c>
      <c r="U1194" s="11" t="s">
        <v>204</v>
      </c>
      <c r="V1194" s="14" t="s">
        <v>205</v>
      </c>
      <c r="W1194" s="11" t="s">
        <v>206</v>
      </c>
      <c r="X1194" s="15" t="s">
        <v>305</v>
      </c>
      <c r="Y1194" s="15" t="s">
        <v>306</v>
      </c>
      <c r="Z1194" s="16" t="s">
        <v>3</v>
      </c>
      <c r="AA1194" s="16" t="s">
        <v>3</v>
      </c>
      <c r="AB1194" s="16" t="s">
        <v>3</v>
      </c>
      <c r="AC1194" s="16" t="s">
        <v>3</v>
      </c>
      <c r="AD1194" s="15" t="s">
        <v>3</v>
      </c>
      <c r="AE1194" s="15" t="s">
        <v>3</v>
      </c>
      <c r="AF1194" s="16" t="s">
        <v>3</v>
      </c>
      <c r="AG1194" s="16" t="s">
        <v>3</v>
      </c>
      <c r="AH1194" s="16" t="s">
        <v>3</v>
      </c>
      <c r="AI1194" s="16" t="s">
        <v>3</v>
      </c>
      <c r="AJ1194" s="15" t="s">
        <v>3</v>
      </c>
      <c r="AK1194" s="15" t="s">
        <v>3</v>
      </c>
      <c r="AL1194" s="16" t="s">
        <v>3</v>
      </c>
      <c r="AM1194" s="16" t="s">
        <v>3</v>
      </c>
      <c r="AN1194" s="16" t="s">
        <v>3</v>
      </c>
      <c r="AO1194" s="16" t="s">
        <v>3</v>
      </c>
      <c r="AP1194" s="16" t="s">
        <v>189</v>
      </c>
      <c r="AQ1194" s="16" t="s">
        <v>3</v>
      </c>
      <c r="AR1194" s="16" t="s">
        <v>3</v>
      </c>
      <c r="AS1194" s="16" t="s">
        <v>3</v>
      </c>
      <c r="AT1194" s="16" t="s">
        <v>3</v>
      </c>
      <c r="AU1194" s="11" t="s">
        <v>3</v>
      </c>
      <c r="AV1194" s="11" t="s">
        <v>3</v>
      </c>
      <c r="AW1194" s="11" t="s">
        <v>3</v>
      </c>
      <c r="AX1194" s="17" t="str">
        <f>VLOOKUP(G1194,'[1]JDA data'!$D:$E,2,0)</f>
        <v>TGA066</v>
      </c>
      <c r="AY1194" s="17" t="b">
        <f t="shared" si="86"/>
        <v>1</v>
      </c>
      <c r="AZ1194" s="17" t="str">
        <f t="shared" si="87"/>
        <v>SBA</v>
      </c>
    </row>
    <row r="1195" spans="1:52" s="18" customFormat="1" ht="16.5" customHeight="1" x14ac:dyDescent="0.35">
      <c r="A1195" s="8" t="str">
        <f>IF(N1195="","-",IFERROR(VLOOKUP(N1195,'[1]All Route Non-Bailment V76'!$A:$H,5,0),VLOOKUP(N1195,'[1]TTVT AAT PxP Bailment EDC V76'!$A:$H,5,0)))</f>
        <v>Non Bailment</v>
      </c>
      <c r="B1195" s="9" t="str">
        <f t="shared" si="85"/>
        <v>Completed</v>
      </c>
      <c r="C1195" s="10">
        <f t="shared" si="88"/>
        <v>1194</v>
      </c>
      <c r="D1195" s="11" t="s">
        <v>190</v>
      </c>
      <c r="E1195" s="12" t="s">
        <v>44</v>
      </c>
      <c r="F1195" s="11" t="s">
        <v>0</v>
      </c>
      <c r="G1195" s="11">
        <v>4421600</v>
      </c>
      <c r="H1195" s="13" t="str">
        <f>IF(N1195="","-",IFERROR(VLOOKUP(N1195,'[1]All Route Non-Bailment V76'!$A:$H,7,0),VLOOKUP(N1195,'[1]TTVT AAT PxP Bailment EDC V76'!$A:$H,7,0)))</f>
        <v>One way</v>
      </c>
      <c r="I1195" s="11" t="s">
        <v>45</v>
      </c>
      <c r="J1195" s="12">
        <f t="shared" si="89"/>
        <v>45273</v>
      </c>
      <c r="K1195" s="12">
        <v>45273</v>
      </c>
      <c r="L1195" s="12">
        <v>45273</v>
      </c>
      <c r="M1195" s="12" t="s">
        <v>3</v>
      </c>
      <c r="N1195" s="11" t="s">
        <v>490</v>
      </c>
      <c r="O1195" s="13" t="str">
        <f>IF(N1195="","-",IFERROR(VLOOKUP(N1195,'[1]All Route Non-Bailment V76'!$A:$H,6,0),VLOOKUP(N1195,'[1]TTVT AAT PxP Bailment EDC V76'!$A:$H,6,0)))</f>
        <v>21 - 30</v>
      </c>
      <c r="P1195" s="11">
        <v>1</v>
      </c>
      <c r="Q1195" s="11" t="s">
        <v>3</v>
      </c>
      <c r="R1195" s="11" t="s">
        <v>3</v>
      </c>
      <c r="S1195" s="13" t="str">
        <f>IF(N1195="","-",IFERROR(VLOOKUP(N1195,'[1]All Route Non-Bailment V76'!$A:$AF,32,0),VLOOKUP(N1195,'[1]TTVT AAT PxP Bailment EDC V76'!$A:$AC,29,0)))</f>
        <v>6W</v>
      </c>
      <c r="T1195" s="11" t="s">
        <v>48</v>
      </c>
      <c r="U1195" s="11" t="s">
        <v>210</v>
      </c>
      <c r="V1195" s="14" t="s">
        <v>211</v>
      </c>
      <c r="W1195" s="11" t="s">
        <v>212</v>
      </c>
      <c r="X1195" s="15" t="s">
        <v>305</v>
      </c>
      <c r="Y1195" s="15" t="s">
        <v>306</v>
      </c>
      <c r="Z1195" s="16" t="s">
        <v>3</v>
      </c>
      <c r="AA1195" s="16" t="s">
        <v>3</v>
      </c>
      <c r="AB1195" s="16" t="s">
        <v>3</v>
      </c>
      <c r="AC1195" s="16" t="s">
        <v>3</v>
      </c>
      <c r="AD1195" s="15" t="s">
        <v>3</v>
      </c>
      <c r="AE1195" s="15" t="s">
        <v>3</v>
      </c>
      <c r="AF1195" s="16" t="s">
        <v>3</v>
      </c>
      <c r="AG1195" s="16" t="s">
        <v>3</v>
      </c>
      <c r="AH1195" s="16" t="s">
        <v>3</v>
      </c>
      <c r="AI1195" s="16" t="s">
        <v>3</v>
      </c>
      <c r="AJ1195" s="15" t="s">
        <v>3</v>
      </c>
      <c r="AK1195" s="15" t="s">
        <v>3</v>
      </c>
      <c r="AL1195" s="16" t="s">
        <v>3</v>
      </c>
      <c r="AM1195" s="16" t="s">
        <v>3</v>
      </c>
      <c r="AN1195" s="16" t="s">
        <v>3</v>
      </c>
      <c r="AO1195" s="16" t="s">
        <v>3</v>
      </c>
      <c r="AP1195" s="16" t="s">
        <v>189</v>
      </c>
      <c r="AQ1195" s="16" t="s">
        <v>3</v>
      </c>
      <c r="AR1195" s="16" t="s">
        <v>3</v>
      </c>
      <c r="AS1195" s="16" t="s">
        <v>3</v>
      </c>
      <c r="AT1195" s="16" t="s">
        <v>3</v>
      </c>
      <c r="AU1195" s="11" t="s">
        <v>3</v>
      </c>
      <c r="AV1195" s="11" t="s">
        <v>3</v>
      </c>
      <c r="AW1195" s="11" t="s">
        <v>3</v>
      </c>
      <c r="AX1195" s="17" t="str">
        <f>VLOOKUP(G1195,'[1]JDA data'!$D:$E,2,0)</f>
        <v>TGA066</v>
      </c>
      <c r="AY1195" s="17" t="b">
        <f t="shared" si="86"/>
        <v>1</v>
      </c>
      <c r="AZ1195" s="17" t="str">
        <f t="shared" si="87"/>
        <v>SPL</v>
      </c>
    </row>
    <row r="1196" spans="1:52" s="18" customFormat="1" ht="16.5" customHeight="1" x14ac:dyDescent="0.35">
      <c r="A1196" s="8" t="str">
        <f>IF(N1196="","-",IFERROR(VLOOKUP(N1196,'[1]All Route Non-Bailment V76'!$A:$H,5,0),VLOOKUP(N1196,'[1]TTVT AAT PxP Bailment EDC V76'!$A:$H,5,0)))</f>
        <v>Non Bailment</v>
      </c>
      <c r="B1196" s="9" t="str">
        <f t="shared" si="85"/>
        <v>Completed</v>
      </c>
      <c r="C1196" s="10">
        <f t="shared" si="88"/>
        <v>1195</v>
      </c>
      <c r="D1196" s="11" t="s">
        <v>182</v>
      </c>
      <c r="E1196" s="12" t="s">
        <v>44</v>
      </c>
      <c r="F1196" s="11" t="s">
        <v>0</v>
      </c>
      <c r="G1196" s="11">
        <v>4421601</v>
      </c>
      <c r="H1196" s="13" t="str">
        <f>IF(N1196="","-",IFERROR(VLOOKUP(N1196,'[1]All Route Non-Bailment V76'!$A:$H,7,0),VLOOKUP(N1196,'[1]TTVT AAT PxP Bailment EDC V76'!$A:$H,7,0)))</f>
        <v>One way</v>
      </c>
      <c r="I1196" s="11" t="s">
        <v>45</v>
      </c>
      <c r="J1196" s="12">
        <f t="shared" si="89"/>
        <v>45273</v>
      </c>
      <c r="K1196" s="12">
        <v>45273</v>
      </c>
      <c r="L1196" s="12">
        <v>45273</v>
      </c>
      <c r="M1196" s="12" t="s">
        <v>3</v>
      </c>
      <c r="N1196" s="11" t="s">
        <v>490</v>
      </c>
      <c r="O1196" s="13" t="str">
        <f>IF(N1196="","-",IFERROR(VLOOKUP(N1196,'[1]All Route Non-Bailment V76'!$A:$H,6,0),VLOOKUP(N1196,'[1]TTVT AAT PxP Bailment EDC V76'!$A:$H,6,0)))</f>
        <v>21 - 30</v>
      </c>
      <c r="P1196" s="11">
        <v>1</v>
      </c>
      <c r="Q1196" s="11" t="s">
        <v>3</v>
      </c>
      <c r="R1196" s="11" t="s">
        <v>3</v>
      </c>
      <c r="S1196" s="13" t="str">
        <f>IF(N1196="","-",IFERROR(VLOOKUP(N1196,'[1]All Route Non-Bailment V76'!$A:$AF,32,0),VLOOKUP(N1196,'[1]TTVT AAT PxP Bailment EDC V76'!$A:$AC,29,0)))</f>
        <v>6W</v>
      </c>
      <c r="T1196" s="11" t="s">
        <v>48</v>
      </c>
      <c r="U1196" s="11" t="s">
        <v>250</v>
      </c>
      <c r="V1196" s="14" t="s">
        <v>251</v>
      </c>
      <c r="W1196" s="11" t="s">
        <v>252</v>
      </c>
      <c r="X1196" s="15" t="s">
        <v>305</v>
      </c>
      <c r="Y1196" s="15" t="s">
        <v>306</v>
      </c>
      <c r="Z1196" s="16" t="s">
        <v>3</v>
      </c>
      <c r="AA1196" s="16" t="s">
        <v>3</v>
      </c>
      <c r="AB1196" s="16" t="s">
        <v>3</v>
      </c>
      <c r="AC1196" s="16" t="s">
        <v>3</v>
      </c>
      <c r="AD1196" s="15" t="s">
        <v>3</v>
      </c>
      <c r="AE1196" s="15" t="s">
        <v>3</v>
      </c>
      <c r="AF1196" s="16" t="s">
        <v>3</v>
      </c>
      <c r="AG1196" s="16" t="s">
        <v>3</v>
      </c>
      <c r="AH1196" s="16" t="s">
        <v>3</v>
      </c>
      <c r="AI1196" s="16" t="s">
        <v>3</v>
      </c>
      <c r="AJ1196" s="15" t="s">
        <v>3</v>
      </c>
      <c r="AK1196" s="15" t="s">
        <v>3</v>
      </c>
      <c r="AL1196" s="16" t="s">
        <v>3</v>
      </c>
      <c r="AM1196" s="16" t="s">
        <v>3</v>
      </c>
      <c r="AN1196" s="16" t="s">
        <v>3</v>
      </c>
      <c r="AO1196" s="16" t="s">
        <v>3</v>
      </c>
      <c r="AP1196" s="16" t="s">
        <v>189</v>
      </c>
      <c r="AQ1196" s="16" t="s">
        <v>3</v>
      </c>
      <c r="AR1196" s="16" t="s">
        <v>3</v>
      </c>
      <c r="AS1196" s="16" t="s">
        <v>3</v>
      </c>
      <c r="AT1196" s="16" t="s">
        <v>3</v>
      </c>
      <c r="AU1196" s="11" t="s">
        <v>3</v>
      </c>
      <c r="AV1196" s="11" t="s">
        <v>3</v>
      </c>
      <c r="AW1196" s="11" t="s">
        <v>3</v>
      </c>
      <c r="AX1196" s="17" t="str">
        <f>VLOOKUP(G1196,'[1]JDA data'!$D:$E,2,0)</f>
        <v>TGA066</v>
      </c>
      <c r="AY1196" s="17" t="b">
        <f t="shared" si="86"/>
        <v>1</v>
      </c>
      <c r="AZ1196" s="17" t="str">
        <f t="shared" si="87"/>
        <v>PPGT</v>
      </c>
    </row>
    <row r="1197" spans="1:52" s="18" customFormat="1" ht="16.5" customHeight="1" x14ac:dyDescent="0.35">
      <c r="A1197" s="8" t="str">
        <f>IF(N1197="","-",IFERROR(VLOOKUP(N1197,'[1]All Route Non-Bailment V76'!$A:$H,5,0),VLOOKUP(N1197,'[1]TTVT AAT PxP Bailment EDC V76'!$A:$H,5,0)))</f>
        <v>Non Bailment</v>
      </c>
      <c r="B1197" s="9" t="str">
        <f t="shared" si="85"/>
        <v>Completed</v>
      </c>
      <c r="C1197" s="10">
        <f t="shared" si="88"/>
        <v>1196</v>
      </c>
      <c r="D1197" s="11" t="s">
        <v>182</v>
      </c>
      <c r="E1197" s="12" t="s">
        <v>44</v>
      </c>
      <c r="F1197" s="11" t="s">
        <v>0</v>
      </c>
      <c r="G1197" s="11">
        <v>4421610</v>
      </c>
      <c r="H1197" s="13" t="str">
        <f>IF(N1197="","-",IFERROR(VLOOKUP(N1197,'[1]All Route Non-Bailment V76'!$A:$H,7,0),VLOOKUP(N1197,'[1]TTVT AAT PxP Bailment EDC V76'!$A:$H,7,0)))</f>
        <v>One way</v>
      </c>
      <c r="I1197" s="11" t="s">
        <v>45</v>
      </c>
      <c r="J1197" s="12">
        <f t="shared" si="89"/>
        <v>45273</v>
      </c>
      <c r="K1197" s="12">
        <v>45273</v>
      </c>
      <c r="L1197" s="12">
        <v>45273</v>
      </c>
      <c r="M1197" s="12" t="s">
        <v>3</v>
      </c>
      <c r="N1197" s="11" t="s">
        <v>492</v>
      </c>
      <c r="O1197" s="13" t="str">
        <f>IF(N1197="","-",IFERROR(VLOOKUP(N1197,'[1]All Route Non-Bailment V76'!$A:$H,6,0),VLOOKUP(N1197,'[1]TTVT AAT PxP Bailment EDC V76'!$A:$H,6,0)))</f>
        <v>0 - 5</v>
      </c>
      <c r="P1197" s="11">
        <v>1</v>
      </c>
      <c r="Q1197" s="11" t="s">
        <v>3</v>
      </c>
      <c r="R1197" s="11" t="s">
        <v>3</v>
      </c>
      <c r="S1197" s="13" t="str">
        <f>IF(N1197="","-",IFERROR(VLOOKUP(N1197,'[1]All Route Non-Bailment V76'!$A:$AF,32,0),VLOOKUP(N1197,'[1]TTVT AAT PxP Bailment EDC V76'!$A:$AC,29,0)))</f>
        <v>6W</v>
      </c>
      <c r="T1197" s="11" t="s">
        <v>48</v>
      </c>
      <c r="U1197" s="11" t="s">
        <v>184</v>
      </c>
      <c r="V1197" s="14" t="s">
        <v>185</v>
      </c>
      <c r="W1197" s="11" t="s">
        <v>186</v>
      </c>
      <c r="X1197" s="15" t="s">
        <v>434</v>
      </c>
      <c r="Y1197" s="15" t="s">
        <v>435</v>
      </c>
      <c r="Z1197" s="16" t="s">
        <v>3</v>
      </c>
      <c r="AA1197" s="16" t="s">
        <v>3</v>
      </c>
      <c r="AB1197" s="16" t="s">
        <v>3</v>
      </c>
      <c r="AC1197" s="16" t="s">
        <v>3</v>
      </c>
      <c r="AD1197" s="15" t="s">
        <v>3</v>
      </c>
      <c r="AE1197" s="15" t="s">
        <v>3</v>
      </c>
      <c r="AF1197" s="16" t="s">
        <v>3</v>
      </c>
      <c r="AG1197" s="16" t="s">
        <v>3</v>
      </c>
      <c r="AH1197" s="16" t="s">
        <v>3</v>
      </c>
      <c r="AI1197" s="16" t="s">
        <v>3</v>
      </c>
      <c r="AJ1197" s="15" t="s">
        <v>3</v>
      </c>
      <c r="AK1197" s="15" t="s">
        <v>3</v>
      </c>
      <c r="AL1197" s="16" t="s">
        <v>3</v>
      </c>
      <c r="AM1197" s="16" t="s">
        <v>3</v>
      </c>
      <c r="AN1197" s="16" t="s">
        <v>3</v>
      </c>
      <c r="AO1197" s="16" t="s">
        <v>3</v>
      </c>
      <c r="AP1197" s="16" t="s">
        <v>189</v>
      </c>
      <c r="AQ1197" s="16" t="s">
        <v>3</v>
      </c>
      <c r="AR1197" s="16" t="s">
        <v>3</v>
      </c>
      <c r="AS1197" s="16" t="s">
        <v>3</v>
      </c>
      <c r="AT1197" s="16" t="s">
        <v>3</v>
      </c>
      <c r="AU1197" s="11" t="s">
        <v>3</v>
      </c>
      <c r="AV1197" s="11" t="s">
        <v>3</v>
      </c>
      <c r="AW1197" s="11" t="s">
        <v>3</v>
      </c>
      <c r="AX1197" s="17" t="str">
        <f>VLOOKUP(G1197,'[1]JDA data'!$D:$E,2,0)</f>
        <v>TGA068</v>
      </c>
      <c r="AY1197" s="17" t="b">
        <f t="shared" si="86"/>
        <v>1</v>
      </c>
      <c r="AZ1197" s="17" t="str">
        <f t="shared" si="87"/>
        <v>PPGT</v>
      </c>
    </row>
    <row r="1198" spans="1:52" s="18" customFormat="1" ht="16.5" customHeight="1" x14ac:dyDescent="0.35">
      <c r="A1198" s="8" t="str">
        <f>IF(N1198="","-",IFERROR(VLOOKUP(N1198,'[1]All Route Non-Bailment V76'!$A:$H,5,0),VLOOKUP(N1198,'[1]TTVT AAT PxP Bailment EDC V76'!$A:$H,5,0)))</f>
        <v>Non Bailment</v>
      </c>
      <c r="B1198" s="9" t="str">
        <f t="shared" si="85"/>
        <v>Completed</v>
      </c>
      <c r="C1198" s="10">
        <f t="shared" si="88"/>
        <v>1197</v>
      </c>
      <c r="D1198" s="11" t="s">
        <v>182</v>
      </c>
      <c r="E1198" s="12" t="s">
        <v>44</v>
      </c>
      <c r="F1198" s="11" t="s">
        <v>0</v>
      </c>
      <c r="G1198" s="11">
        <v>4421611</v>
      </c>
      <c r="H1198" s="13" t="str">
        <f>IF(N1198="","-",IFERROR(VLOOKUP(N1198,'[1]All Route Non-Bailment V76'!$A:$H,7,0),VLOOKUP(N1198,'[1]TTVT AAT PxP Bailment EDC V76'!$A:$H,7,0)))</f>
        <v>One way</v>
      </c>
      <c r="I1198" s="11" t="s">
        <v>45</v>
      </c>
      <c r="J1198" s="12">
        <f t="shared" si="89"/>
        <v>45273</v>
      </c>
      <c r="K1198" s="12">
        <v>45273</v>
      </c>
      <c r="L1198" s="12">
        <v>45273</v>
      </c>
      <c r="M1198" s="12" t="s">
        <v>3</v>
      </c>
      <c r="N1198" s="11" t="s">
        <v>492</v>
      </c>
      <c r="O1198" s="13" t="str">
        <f>IF(N1198="","-",IFERROR(VLOOKUP(N1198,'[1]All Route Non-Bailment V76'!$A:$H,6,0),VLOOKUP(N1198,'[1]TTVT AAT PxP Bailment EDC V76'!$A:$H,6,0)))</f>
        <v>0 - 5</v>
      </c>
      <c r="P1198" s="11">
        <v>1</v>
      </c>
      <c r="Q1198" s="11" t="s">
        <v>3</v>
      </c>
      <c r="R1198" s="11" t="s">
        <v>3</v>
      </c>
      <c r="S1198" s="13" t="str">
        <f>IF(N1198="","-",IFERROR(VLOOKUP(N1198,'[1]All Route Non-Bailment V76'!$A:$AF,32,0),VLOOKUP(N1198,'[1]TTVT AAT PxP Bailment EDC V76'!$A:$AC,29,0)))</f>
        <v>6W</v>
      </c>
      <c r="T1198" s="11" t="s">
        <v>48</v>
      </c>
      <c r="U1198" s="11" t="s">
        <v>233</v>
      </c>
      <c r="V1198" s="14" t="s">
        <v>234</v>
      </c>
      <c r="W1198" s="11" t="s">
        <v>235</v>
      </c>
      <c r="X1198" s="15" t="s">
        <v>434</v>
      </c>
      <c r="Y1198" s="15" t="s">
        <v>435</v>
      </c>
      <c r="Z1198" s="16" t="s">
        <v>3</v>
      </c>
      <c r="AA1198" s="16" t="s">
        <v>3</v>
      </c>
      <c r="AB1198" s="16" t="s">
        <v>3</v>
      </c>
      <c r="AC1198" s="16" t="s">
        <v>3</v>
      </c>
      <c r="AD1198" s="15" t="s">
        <v>3</v>
      </c>
      <c r="AE1198" s="15" t="s">
        <v>3</v>
      </c>
      <c r="AF1198" s="16" t="s">
        <v>3</v>
      </c>
      <c r="AG1198" s="16" t="s">
        <v>3</v>
      </c>
      <c r="AH1198" s="16" t="s">
        <v>3</v>
      </c>
      <c r="AI1198" s="16" t="s">
        <v>3</v>
      </c>
      <c r="AJ1198" s="15" t="s">
        <v>3</v>
      </c>
      <c r="AK1198" s="15" t="s">
        <v>3</v>
      </c>
      <c r="AL1198" s="16" t="s">
        <v>3</v>
      </c>
      <c r="AM1198" s="16" t="s">
        <v>3</v>
      </c>
      <c r="AN1198" s="16" t="s">
        <v>3</v>
      </c>
      <c r="AO1198" s="16" t="s">
        <v>3</v>
      </c>
      <c r="AP1198" s="16" t="s">
        <v>189</v>
      </c>
      <c r="AQ1198" s="16" t="s">
        <v>3</v>
      </c>
      <c r="AR1198" s="16" t="s">
        <v>3</v>
      </c>
      <c r="AS1198" s="16" t="s">
        <v>3</v>
      </c>
      <c r="AT1198" s="16" t="s">
        <v>3</v>
      </c>
      <c r="AU1198" s="11" t="s">
        <v>3</v>
      </c>
      <c r="AV1198" s="11" t="s">
        <v>3</v>
      </c>
      <c r="AW1198" s="11" t="s">
        <v>3</v>
      </c>
      <c r="AX1198" s="17" t="str">
        <f>VLOOKUP(G1198,'[1]JDA data'!$D:$E,2,0)</f>
        <v>TGA068</v>
      </c>
      <c r="AY1198" s="17" t="b">
        <f t="shared" si="86"/>
        <v>1</v>
      </c>
      <c r="AZ1198" s="17" t="str">
        <f t="shared" si="87"/>
        <v>PPGT</v>
      </c>
    </row>
    <row r="1199" spans="1:52" s="18" customFormat="1" ht="16.5" customHeight="1" x14ac:dyDescent="0.35">
      <c r="A1199" s="8" t="str">
        <f>IF(N1199="","-",IFERROR(VLOOKUP(N1199,'[1]All Route Non-Bailment V76'!$A:$H,5,0),VLOOKUP(N1199,'[1]TTVT AAT PxP Bailment EDC V76'!$A:$H,5,0)))</f>
        <v>Non Bailment</v>
      </c>
      <c r="B1199" s="9" t="str">
        <f t="shared" si="85"/>
        <v>Completed</v>
      </c>
      <c r="C1199" s="10">
        <f t="shared" si="88"/>
        <v>1198</v>
      </c>
      <c r="D1199" s="11" t="s">
        <v>182</v>
      </c>
      <c r="E1199" s="12" t="s">
        <v>44</v>
      </c>
      <c r="F1199" s="11" t="s">
        <v>0</v>
      </c>
      <c r="G1199" s="11">
        <v>4421612</v>
      </c>
      <c r="H1199" s="13" t="str">
        <f>IF(N1199="","-",IFERROR(VLOOKUP(N1199,'[1]All Route Non-Bailment V76'!$A:$H,7,0),VLOOKUP(N1199,'[1]TTVT AAT PxP Bailment EDC V76'!$A:$H,7,0)))</f>
        <v>One way</v>
      </c>
      <c r="I1199" s="11" t="s">
        <v>45</v>
      </c>
      <c r="J1199" s="12">
        <f t="shared" si="89"/>
        <v>45273</v>
      </c>
      <c r="K1199" s="12">
        <v>45273</v>
      </c>
      <c r="L1199" s="12">
        <v>45273</v>
      </c>
      <c r="M1199" s="12" t="s">
        <v>3</v>
      </c>
      <c r="N1199" s="11" t="s">
        <v>492</v>
      </c>
      <c r="O1199" s="13" t="str">
        <f>IF(N1199="","-",IFERROR(VLOOKUP(N1199,'[1]All Route Non-Bailment V76'!$A:$H,6,0),VLOOKUP(N1199,'[1]TTVT AAT PxP Bailment EDC V76'!$A:$H,6,0)))</f>
        <v>0 - 5</v>
      </c>
      <c r="P1199" s="11">
        <v>1</v>
      </c>
      <c r="Q1199" s="11" t="s">
        <v>3</v>
      </c>
      <c r="R1199" s="11" t="s">
        <v>3</v>
      </c>
      <c r="S1199" s="13" t="str">
        <f>IF(N1199="","-",IFERROR(VLOOKUP(N1199,'[1]All Route Non-Bailment V76'!$A:$AF,32,0),VLOOKUP(N1199,'[1]TTVT AAT PxP Bailment EDC V76'!$A:$AC,29,0)))</f>
        <v>6W</v>
      </c>
      <c r="T1199" s="11" t="s">
        <v>48</v>
      </c>
      <c r="U1199" s="11" t="s">
        <v>233</v>
      </c>
      <c r="V1199" s="14" t="s">
        <v>234</v>
      </c>
      <c r="W1199" s="11" t="s">
        <v>235</v>
      </c>
      <c r="X1199" s="15" t="s">
        <v>434</v>
      </c>
      <c r="Y1199" s="15" t="s">
        <v>435</v>
      </c>
      <c r="Z1199" s="16" t="s">
        <v>3</v>
      </c>
      <c r="AA1199" s="16" t="s">
        <v>3</v>
      </c>
      <c r="AB1199" s="16" t="s">
        <v>3</v>
      </c>
      <c r="AC1199" s="16" t="s">
        <v>3</v>
      </c>
      <c r="AD1199" s="15" t="s">
        <v>3</v>
      </c>
      <c r="AE1199" s="15" t="s">
        <v>3</v>
      </c>
      <c r="AF1199" s="16" t="s">
        <v>3</v>
      </c>
      <c r="AG1199" s="16" t="s">
        <v>3</v>
      </c>
      <c r="AH1199" s="16" t="s">
        <v>3</v>
      </c>
      <c r="AI1199" s="16" t="s">
        <v>3</v>
      </c>
      <c r="AJ1199" s="15" t="s">
        <v>3</v>
      </c>
      <c r="AK1199" s="15" t="s">
        <v>3</v>
      </c>
      <c r="AL1199" s="16" t="s">
        <v>3</v>
      </c>
      <c r="AM1199" s="16" t="s">
        <v>3</v>
      </c>
      <c r="AN1199" s="16" t="s">
        <v>3</v>
      </c>
      <c r="AO1199" s="16" t="s">
        <v>3</v>
      </c>
      <c r="AP1199" s="16" t="s">
        <v>189</v>
      </c>
      <c r="AQ1199" s="16" t="s">
        <v>3</v>
      </c>
      <c r="AR1199" s="16" t="s">
        <v>3</v>
      </c>
      <c r="AS1199" s="16" t="s">
        <v>3</v>
      </c>
      <c r="AT1199" s="16" t="s">
        <v>3</v>
      </c>
      <c r="AU1199" s="11" t="s">
        <v>3</v>
      </c>
      <c r="AV1199" s="11" t="s">
        <v>3</v>
      </c>
      <c r="AW1199" s="11" t="s">
        <v>3</v>
      </c>
      <c r="AX1199" s="17" t="str">
        <f>VLOOKUP(G1199,'[1]JDA data'!$D:$E,2,0)</f>
        <v>TGA068</v>
      </c>
      <c r="AY1199" s="17" t="b">
        <f t="shared" si="86"/>
        <v>1</v>
      </c>
      <c r="AZ1199" s="17" t="str">
        <f t="shared" si="87"/>
        <v>PPGT</v>
      </c>
    </row>
    <row r="1200" spans="1:52" s="18" customFormat="1" ht="16.5" customHeight="1" x14ac:dyDescent="0.35">
      <c r="A1200" s="8" t="str">
        <f>IF(N1200="","-",IFERROR(VLOOKUP(N1200,'[1]All Route Non-Bailment V76'!$A:$H,5,0),VLOOKUP(N1200,'[1]TTVT AAT PxP Bailment EDC V76'!$A:$H,5,0)))</f>
        <v>Non Bailment</v>
      </c>
      <c r="B1200" s="9" t="str">
        <f t="shared" si="85"/>
        <v>Completed</v>
      </c>
      <c r="C1200" s="10">
        <f t="shared" si="88"/>
        <v>1199</v>
      </c>
      <c r="D1200" s="11" t="s">
        <v>190</v>
      </c>
      <c r="E1200" s="12" t="s">
        <v>44</v>
      </c>
      <c r="F1200" s="11" t="s">
        <v>0</v>
      </c>
      <c r="G1200" s="11">
        <v>4421613</v>
      </c>
      <c r="H1200" s="13" t="str">
        <f>IF(N1200="","-",IFERROR(VLOOKUP(N1200,'[1]All Route Non-Bailment V76'!$A:$H,7,0),VLOOKUP(N1200,'[1]TTVT AAT PxP Bailment EDC V76'!$A:$H,7,0)))</f>
        <v>One way</v>
      </c>
      <c r="I1200" s="11" t="s">
        <v>45</v>
      </c>
      <c r="J1200" s="12">
        <f t="shared" si="89"/>
        <v>45273</v>
      </c>
      <c r="K1200" s="12">
        <v>45273</v>
      </c>
      <c r="L1200" s="12">
        <v>45273</v>
      </c>
      <c r="M1200" s="12" t="s">
        <v>3</v>
      </c>
      <c r="N1200" s="11" t="s">
        <v>492</v>
      </c>
      <c r="O1200" s="13" t="str">
        <f>IF(N1200="","-",IFERROR(VLOOKUP(N1200,'[1]All Route Non-Bailment V76'!$A:$H,6,0),VLOOKUP(N1200,'[1]TTVT AAT PxP Bailment EDC V76'!$A:$H,6,0)))</f>
        <v>0 - 5</v>
      </c>
      <c r="P1200" s="11">
        <v>1</v>
      </c>
      <c r="Q1200" s="11" t="s">
        <v>3</v>
      </c>
      <c r="R1200" s="11" t="s">
        <v>3</v>
      </c>
      <c r="S1200" s="13" t="str">
        <f>IF(N1200="","-",IFERROR(VLOOKUP(N1200,'[1]All Route Non-Bailment V76'!$A:$AF,32,0),VLOOKUP(N1200,'[1]TTVT AAT PxP Bailment EDC V76'!$A:$AC,29,0)))</f>
        <v>6W</v>
      </c>
      <c r="T1200" s="11" t="s">
        <v>48</v>
      </c>
      <c r="U1200" s="11" t="s">
        <v>272</v>
      </c>
      <c r="V1200" s="14" t="s">
        <v>273</v>
      </c>
      <c r="W1200" s="11" t="s">
        <v>274</v>
      </c>
      <c r="X1200" s="15" t="s">
        <v>434</v>
      </c>
      <c r="Y1200" s="15" t="s">
        <v>435</v>
      </c>
      <c r="Z1200" s="16" t="s">
        <v>3</v>
      </c>
      <c r="AA1200" s="16" t="s">
        <v>3</v>
      </c>
      <c r="AB1200" s="16" t="s">
        <v>3</v>
      </c>
      <c r="AC1200" s="16" t="s">
        <v>3</v>
      </c>
      <c r="AD1200" s="15" t="s">
        <v>3</v>
      </c>
      <c r="AE1200" s="15" t="s">
        <v>3</v>
      </c>
      <c r="AF1200" s="16" t="s">
        <v>3</v>
      </c>
      <c r="AG1200" s="16" t="s">
        <v>3</v>
      </c>
      <c r="AH1200" s="16" t="s">
        <v>3</v>
      </c>
      <c r="AI1200" s="16" t="s">
        <v>3</v>
      </c>
      <c r="AJ1200" s="15" t="s">
        <v>3</v>
      </c>
      <c r="AK1200" s="15" t="s">
        <v>3</v>
      </c>
      <c r="AL1200" s="16" t="s">
        <v>3</v>
      </c>
      <c r="AM1200" s="16" t="s">
        <v>3</v>
      </c>
      <c r="AN1200" s="16" t="s">
        <v>3</v>
      </c>
      <c r="AO1200" s="16" t="s">
        <v>3</v>
      </c>
      <c r="AP1200" s="16" t="s">
        <v>189</v>
      </c>
      <c r="AQ1200" s="16" t="s">
        <v>3</v>
      </c>
      <c r="AR1200" s="16" t="s">
        <v>3</v>
      </c>
      <c r="AS1200" s="16" t="s">
        <v>3</v>
      </c>
      <c r="AT1200" s="16" t="s">
        <v>3</v>
      </c>
      <c r="AU1200" s="11" t="s">
        <v>3</v>
      </c>
      <c r="AV1200" s="11" t="s">
        <v>3</v>
      </c>
      <c r="AW1200" s="11" t="s">
        <v>3</v>
      </c>
      <c r="AX1200" s="17" t="str">
        <f>VLOOKUP(G1200,'[1]JDA data'!$D:$E,2,0)</f>
        <v>TGA068</v>
      </c>
      <c r="AY1200" s="17" t="b">
        <f t="shared" si="86"/>
        <v>1</v>
      </c>
      <c r="AZ1200" s="17" t="str">
        <f t="shared" si="87"/>
        <v>SPL</v>
      </c>
    </row>
    <row r="1201" spans="1:52" s="18" customFormat="1" ht="16.5" customHeight="1" x14ac:dyDescent="0.35">
      <c r="A1201" s="8" t="str">
        <f>IF(N1201="","-",IFERROR(VLOOKUP(N1201,'[1]All Route Non-Bailment V76'!$A:$H,5,0),VLOOKUP(N1201,'[1]TTVT AAT PxP Bailment EDC V76'!$A:$H,5,0)))</f>
        <v>Non Bailment</v>
      </c>
      <c r="B1201" s="9" t="str">
        <f t="shared" si="85"/>
        <v>Completed</v>
      </c>
      <c r="C1201" s="10">
        <f t="shared" si="88"/>
        <v>1200</v>
      </c>
      <c r="D1201" s="11" t="s">
        <v>182</v>
      </c>
      <c r="E1201" s="12" t="s">
        <v>44</v>
      </c>
      <c r="F1201" s="11" t="s">
        <v>0</v>
      </c>
      <c r="G1201" s="11">
        <v>4421614</v>
      </c>
      <c r="H1201" s="13" t="str">
        <f>IF(N1201="","-",IFERROR(VLOOKUP(N1201,'[1]All Route Non-Bailment V76'!$A:$H,7,0),VLOOKUP(N1201,'[1]TTVT AAT PxP Bailment EDC V76'!$A:$H,7,0)))</f>
        <v>One way</v>
      </c>
      <c r="I1201" s="11" t="s">
        <v>45</v>
      </c>
      <c r="J1201" s="12">
        <f t="shared" si="89"/>
        <v>45273</v>
      </c>
      <c r="K1201" s="12">
        <v>45273</v>
      </c>
      <c r="L1201" s="12">
        <v>45273</v>
      </c>
      <c r="M1201" s="12" t="s">
        <v>3</v>
      </c>
      <c r="N1201" s="11" t="s">
        <v>492</v>
      </c>
      <c r="O1201" s="13" t="str">
        <f>IF(N1201="","-",IFERROR(VLOOKUP(N1201,'[1]All Route Non-Bailment V76'!$A:$H,6,0),VLOOKUP(N1201,'[1]TTVT AAT PxP Bailment EDC V76'!$A:$H,6,0)))</f>
        <v>0 - 5</v>
      </c>
      <c r="P1201" s="11">
        <v>1</v>
      </c>
      <c r="Q1201" s="11" t="s">
        <v>3</v>
      </c>
      <c r="R1201" s="11" t="s">
        <v>3</v>
      </c>
      <c r="S1201" s="13" t="str">
        <f>IF(N1201="","-",IFERROR(VLOOKUP(N1201,'[1]All Route Non-Bailment V76'!$A:$AF,32,0),VLOOKUP(N1201,'[1]TTVT AAT PxP Bailment EDC V76'!$A:$AC,29,0)))</f>
        <v>6W</v>
      </c>
      <c r="T1201" s="11" t="s">
        <v>48</v>
      </c>
      <c r="U1201" s="11" t="s">
        <v>223</v>
      </c>
      <c r="V1201" s="14" t="s">
        <v>224</v>
      </c>
      <c r="W1201" s="11" t="s">
        <v>225</v>
      </c>
      <c r="X1201" s="15" t="s">
        <v>434</v>
      </c>
      <c r="Y1201" s="15" t="s">
        <v>435</v>
      </c>
      <c r="Z1201" s="16" t="s">
        <v>3</v>
      </c>
      <c r="AA1201" s="16" t="s">
        <v>3</v>
      </c>
      <c r="AB1201" s="16" t="s">
        <v>3</v>
      </c>
      <c r="AC1201" s="16" t="s">
        <v>3</v>
      </c>
      <c r="AD1201" s="15" t="s">
        <v>3</v>
      </c>
      <c r="AE1201" s="15" t="s">
        <v>3</v>
      </c>
      <c r="AF1201" s="16" t="s">
        <v>3</v>
      </c>
      <c r="AG1201" s="16" t="s">
        <v>3</v>
      </c>
      <c r="AH1201" s="16" t="s">
        <v>3</v>
      </c>
      <c r="AI1201" s="16" t="s">
        <v>3</v>
      </c>
      <c r="AJ1201" s="15" t="s">
        <v>3</v>
      </c>
      <c r="AK1201" s="15" t="s">
        <v>3</v>
      </c>
      <c r="AL1201" s="16" t="s">
        <v>3</v>
      </c>
      <c r="AM1201" s="16" t="s">
        <v>3</v>
      </c>
      <c r="AN1201" s="16" t="s">
        <v>3</v>
      </c>
      <c r="AO1201" s="16" t="s">
        <v>3</v>
      </c>
      <c r="AP1201" s="16" t="s">
        <v>189</v>
      </c>
      <c r="AQ1201" s="16" t="s">
        <v>3</v>
      </c>
      <c r="AR1201" s="16" t="s">
        <v>3</v>
      </c>
      <c r="AS1201" s="16" t="s">
        <v>3</v>
      </c>
      <c r="AT1201" s="16" t="s">
        <v>3</v>
      </c>
      <c r="AU1201" s="11" t="s">
        <v>3</v>
      </c>
      <c r="AV1201" s="11" t="s">
        <v>3</v>
      </c>
      <c r="AW1201" s="11" t="s">
        <v>3</v>
      </c>
      <c r="AX1201" s="17" t="str">
        <f>VLOOKUP(G1201,'[1]JDA data'!$D:$E,2,0)</f>
        <v>TGA068</v>
      </c>
      <c r="AY1201" s="17" t="b">
        <f t="shared" si="86"/>
        <v>1</v>
      </c>
      <c r="AZ1201" s="17" t="str">
        <f t="shared" si="87"/>
        <v>PPGT</v>
      </c>
    </row>
    <row r="1202" spans="1:52" s="18" customFormat="1" ht="16.5" customHeight="1" x14ac:dyDescent="0.35">
      <c r="A1202" s="8" t="str">
        <f>IF(N1202="","-",IFERROR(VLOOKUP(N1202,'[1]All Route Non-Bailment V76'!$A:$H,5,0),VLOOKUP(N1202,'[1]TTVT AAT PxP Bailment EDC V76'!$A:$H,5,0)))</f>
        <v>Non Bailment</v>
      </c>
      <c r="B1202" s="9" t="str">
        <f t="shared" si="85"/>
        <v>Completed</v>
      </c>
      <c r="C1202" s="10">
        <f t="shared" si="88"/>
        <v>1201</v>
      </c>
      <c r="D1202" s="11" t="s">
        <v>229</v>
      </c>
      <c r="E1202" s="12" t="s">
        <v>44</v>
      </c>
      <c r="F1202" s="11" t="s">
        <v>0</v>
      </c>
      <c r="G1202" s="11">
        <v>4421615</v>
      </c>
      <c r="H1202" s="13" t="str">
        <f>IF(N1202="","-",IFERROR(VLOOKUP(N1202,'[1]All Route Non-Bailment V76'!$A:$H,7,0),VLOOKUP(N1202,'[1]TTVT AAT PxP Bailment EDC V76'!$A:$H,7,0)))</f>
        <v>One way</v>
      </c>
      <c r="I1202" s="11" t="s">
        <v>45</v>
      </c>
      <c r="J1202" s="12">
        <f t="shared" si="89"/>
        <v>45273</v>
      </c>
      <c r="K1202" s="12">
        <v>45273</v>
      </c>
      <c r="L1202" s="12">
        <v>45273</v>
      </c>
      <c r="M1202" s="12" t="s">
        <v>3</v>
      </c>
      <c r="N1202" s="11" t="s">
        <v>492</v>
      </c>
      <c r="O1202" s="13" t="str">
        <f>IF(N1202="","-",IFERROR(VLOOKUP(N1202,'[1]All Route Non-Bailment V76'!$A:$H,6,0),VLOOKUP(N1202,'[1]TTVT AAT PxP Bailment EDC V76'!$A:$H,6,0)))</f>
        <v>0 - 5</v>
      </c>
      <c r="P1202" s="11">
        <v>1</v>
      </c>
      <c r="Q1202" s="11" t="s">
        <v>3</v>
      </c>
      <c r="R1202" s="11" t="s">
        <v>3</v>
      </c>
      <c r="S1202" s="13" t="str">
        <f>IF(N1202="","-",IFERROR(VLOOKUP(N1202,'[1]All Route Non-Bailment V76'!$A:$AF,32,0),VLOOKUP(N1202,'[1]TTVT AAT PxP Bailment EDC V76'!$A:$AC,29,0)))</f>
        <v>6W</v>
      </c>
      <c r="T1202" s="11" t="s">
        <v>48</v>
      </c>
      <c r="U1202" s="11" t="s">
        <v>230</v>
      </c>
      <c r="V1202" s="14" t="s">
        <v>231</v>
      </c>
      <c r="W1202" s="11" t="s">
        <v>232</v>
      </c>
      <c r="X1202" s="15" t="s">
        <v>434</v>
      </c>
      <c r="Y1202" s="15" t="s">
        <v>435</v>
      </c>
      <c r="Z1202" s="16" t="s">
        <v>3</v>
      </c>
      <c r="AA1202" s="16" t="s">
        <v>3</v>
      </c>
      <c r="AB1202" s="16" t="s">
        <v>3</v>
      </c>
      <c r="AC1202" s="16" t="s">
        <v>3</v>
      </c>
      <c r="AD1202" s="15" t="s">
        <v>3</v>
      </c>
      <c r="AE1202" s="15" t="s">
        <v>3</v>
      </c>
      <c r="AF1202" s="16" t="s">
        <v>3</v>
      </c>
      <c r="AG1202" s="16" t="s">
        <v>3</v>
      </c>
      <c r="AH1202" s="16" t="s">
        <v>3</v>
      </c>
      <c r="AI1202" s="16" t="s">
        <v>3</v>
      </c>
      <c r="AJ1202" s="15" t="s">
        <v>3</v>
      </c>
      <c r="AK1202" s="15" t="s">
        <v>3</v>
      </c>
      <c r="AL1202" s="16" t="s">
        <v>3</v>
      </c>
      <c r="AM1202" s="16" t="s">
        <v>3</v>
      </c>
      <c r="AN1202" s="16" t="s">
        <v>3</v>
      </c>
      <c r="AO1202" s="16" t="s">
        <v>3</v>
      </c>
      <c r="AP1202" s="16" t="s">
        <v>189</v>
      </c>
      <c r="AQ1202" s="16" t="s">
        <v>3</v>
      </c>
      <c r="AR1202" s="16" t="s">
        <v>3</v>
      </c>
      <c r="AS1202" s="16" t="s">
        <v>3</v>
      </c>
      <c r="AT1202" s="16" t="s">
        <v>3</v>
      </c>
      <c r="AU1202" s="11" t="s">
        <v>3</v>
      </c>
      <c r="AV1202" s="11" t="s">
        <v>3</v>
      </c>
      <c r="AW1202" s="11" t="s">
        <v>3</v>
      </c>
      <c r="AX1202" s="17" t="str">
        <f>VLOOKUP(G1202,'[1]JDA data'!$D:$E,2,0)</f>
        <v>TGA068</v>
      </c>
      <c r="AY1202" s="17" t="b">
        <f t="shared" si="86"/>
        <v>1</v>
      </c>
      <c r="AZ1202" s="17" t="str">
        <f t="shared" si="87"/>
        <v>RRCS</v>
      </c>
    </row>
    <row r="1203" spans="1:52" s="18" customFormat="1" ht="16.5" customHeight="1" x14ac:dyDescent="0.35">
      <c r="A1203" s="8" t="str">
        <f>IF(N1203="","-",IFERROR(VLOOKUP(N1203,'[1]All Route Non-Bailment V76'!$A:$H,5,0),VLOOKUP(N1203,'[1]TTVT AAT PxP Bailment EDC V76'!$A:$H,5,0)))</f>
        <v>Non Bailment</v>
      </c>
      <c r="B1203" s="9" t="str">
        <f t="shared" si="85"/>
        <v>Completed</v>
      </c>
      <c r="C1203" s="10">
        <f t="shared" si="88"/>
        <v>1202</v>
      </c>
      <c r="D1203" s="11" t="s">
        <v>182</v>
      </c>
      <c r="E1203" s="12" t="s">
        <v>44</v>
      </c>
      <c r="F1203" s="11" t="s">
        <v>0</v>
      </c>
      <c r="G1203" s="11">
        <v>4421616</v>
      </c>
      <c r="H1203" s="13" t="str">
        <f>IF(N1203="","-",IFERROR(VLOOKUP(N1203,'[1]All Route Non-Bailment V76'!$A:$H,7,0),VLOOKUP(N1203,'[1]TTVT AAT PxP Bailment EDC V76'!$A:$H,7,0)))</f>
        <v>One way</v>
      </c>
      <c r="I1203" s="11" t="s">
        <v>45</v>
      </c>
      <c r="J1203" s="12">
        <f t="shared" si="89"/>
        <v>45273</v>
      </c>
      <c r="K1203" s="12">
        <v>45273</v>
      </c>
      <c r="L1203" s="12">
        <v>45273</v>
      </c>
      <c r="M1203" s="12" t="s">
        <v>3</v>
      </c>
      <c r="N1203" s="11" t="s">
        <v>496</v>
      </c>
      <c r="O1203" s="13" t="str">
        <f>IF(N1203="","-",IFERROR(VLOOKUP(N1203,'[1]All Route Non-Bailment V76'!$A:$H,6,0),VLOOKUP(N1203,'[1]TTVT AAT PxP Bailment EDC V76'!$A:$H,6,0)))</f>
        <v>11 - 20</v>
      </c>
      <c r="P1203" s="11">
        <v>1</v>
      </c>
      <c r="Q1203" s="11" t="s">
        <v>3</v>
      </c>
      <c r="R1203" s="11" t="s">
        <v>3</v>
      </c>
      <c r="S1203" s="13" t="str">
        <f>IF(N1203="","-",IFERROR(VLOOKUP(N1203,'[1]All Route Non-Bailment V76'!$A:$AF,32,0),VLOOKUP(N1203,'[1]TTVT AAT PxP Bailment EDC V76'!$A:$AC,29,0)))</f>
        <v>6W</v>
      </c>
      <c r="T1203" s="11" t="s">
        <v>48</v>
      </c>
      <c r="U1203" s="11" t="s">
        <v>184</v>
      </c>
      <c r="V1203" s="14" t="s">
        <v>185</v>
      </c>
      <c r="W1203" s="11" t="s">
        <v>186</v>
      </c>
      <c r="X1203" s="15" t="s">
        <v>497</v>
      </c>
      <c r="Y1203" s="15" t="s">
        <v>498</v>
      </c>
      <c r="Z1203" s="16" t="s">
        <v>3</v>
      </c>
      <c r="AA1203" s="16" t="s">
        <v>3</v>
      </c>
      <c r="AB1203" s="16" t="s">
        <v>3</v>
      </c>
      <c r="AC1203" s="16" t="s">
        <v>3</v>
      </c>
      <c r="AD1203" s="15" t="s">
        <v>3</v>
      </c>
      <c r="AE1203" s="15" t="s">
        <v>3</v>
      </c>
      <c r="AF1203" s="16" t="s">
        <v>3</v>
      </c>
      <c r="AG1203" s="16" t="s">
        <v>3</v>
      </c>
      <c r="AH1203" s="16" t="s">
        <v>3</v>
      </c>
      <c r="AI1203" s="16" t="s">
        <v>3</v>
      </c>
      <c r="AJ1203" s="15" t="s">
        <v>3</v>
      </c>
      <c r="AK1203" s="15" t="s">
        <v>3</v>
      </c>
      <c r="AL1203" s="16" t="s">
        <v>3</v>
      </c>
      <c r="AM1203" s="16" t="s">
        <v>3</v>
      </c>
      <c r="AN1203" s="16" t="s">
        <v>3</v>
      </c>
      <c r="AO1203" s="16" t="s">
        <v>3</v>
      </c>
      <c r="AP1203" s="16" t="s">
        <v>189</v>
      </c>
      <c r="AQ1203" s="16" t="s">
        <v>3</v>
      </c>
      <c r="AR1203" s="16" t="s">
        <v>3</v>
      </c>
      <c r="AS1203" s="16" t="s">
        <v>3</v>
      </c>
      <c r="AT1203" s="16" t="s">
        <v>3</v>
      </c>
      <c r="AU1203" s="11" t="s">
        <v>3</v>
      </c>
      <c r="AV1203" s="11" t="s">
        <v>3</v>
      </c>
      <c r="AW1203" s="11" t="s">
        <v>3</v>
      </c>
      <c r="AX1203" s="17" t="str">
        <f>VLOOKUP(G1203,'[1]JDA data'!$D:$E,2,0)</f>
        <v>TGA357</v>
      </c>
      <c r="AY1203" s="17" t="b">
        <f t="shared" si="86"/>
        <v>1</v>
      </c>
      <c r="AZ1203" s="17" t="str">
        <f t="shared" si="87"/>
        <v>PPGT</v>
      </c>
    </row>
    <row r="1204" spans="1:52" s="18" customFormat="1" ht="16.5" customHeight="1" x14ac:dyDescent="0.35">
      <c r="A1204" s="8" t="str">
        <f>IF(N1204="","-",IFERROR(VLOOKUP(N1204,'[1]All Route Non-Bailment V76'!$A:$H,5,0),VLOOKUP(N1204,'[1]TTVT AAT PxP Bailment EDC V76'!$A:$H,5,0)))</f>
        <v>Non Bailment</v>
      </c>
      <c r="B1204" s="9" t="str">
        <f t="shared" si="85"/>
        <v>Completed</v>
      </c>
      <c r="C1204" s="10">
        <f t="shared" si="88"/>
        <v>1203</v>
      </c>
      <c r="D1204" s="11" t="s">
        <v>190</v>
      </c>
      <c r="E1204" s="12" t="s">
        <v>44</v>
      </c>
      <c r="F1204" s="11" t="s">
        <v>0</v>
      </c>
      <c r="G1204" s="11">
        <v>4421617</v>
      </c>
      <c r="H1204" s="13" t="str">
        <f>IF(N1204="","-",IFERROR(VLOOKUP(N1204,'[1]All Route Non-Bailment V76'!$A:$H,7,0),VLOOKUP(N1204,'[1]TTVT AAT PxP Bailment EDC V76'!$A:$H,7,0)))</f>
        <v>One way</v>
      </c>
      <c r="I1204" s="11" t="s">
        <v>45</v>
      </c>
      <c r="J1204" s="12">
        <f t="shared" si="89"/>
        <v>45273</v>
      </c>
      <c r="K1204" s="12">
        <v>45273</v>
      </c>
      <c r="L1204" s="12">
        <v>45273</v>
      </c>
      <c r="M1204" s="12" t="s">
        <v>3</v>
      </c>
      <c r="N1204" s="11" t="s">
        <v>496</v>
      </c>
      <c r="O1204" s="13" t="str">
        <f>IF(N1204="","-",IFERROR(VLOOKUP(N1204,'[1]All Route Non-Bailment V76'!$A:$H,6,0),VLOOKUP(N1204,'[1]TTVT AAT PxP Bailment EDC V76'!$A:$H,6,0)))</f>
        <v>11 - 20</v>
      </c>
      <c r="P1204" s="11">
        <v>1</v>
      </c>
      <c r="Q1204" s="11" t="s">
        <v>3</v>
      </c>
      <c r="R1204" s="11" t="s">
        <v>3</v>
      </c>
      <c r="S1204" s="13" t="str">
        <f>IF(N1204="","-",IFERROR(VLOOKUP(N1204,'[1]All Route Non-Bailment V76'!$A:$AF,32,0),VLOOKUP(N1204,'[1]TTVT AAT PxP Bailment EDC V76'!$A:$AC,29,0)))</f>
        <v>6W</v>
      </c>
      <c r="T1204" s="11" t="s">
        <v>48</v>
      </c>
      <c r="U1204" s="11" t="s">
        <v>226</v>
      </c>
      <c r="V1204" s="14" t="s">
        <v>227</v>
      </c>
      <c r="W1204" s="11" t="s">
        <v>228</v>
      </c>
      <c r="X1204" s="15" t="s">
        <v>497</v>
      </c>
      <c r="Y1204" s="15" t="s">
        <v>498</v>
      </c>
      <c r="Z1204" s="16" t="s">
        <v>3</v>
      </c>
      <c r="AA1204" s="16" t="s">
        <v>3</v>
      </c>
      <c r="AB1204" s="16" t="s">
        <v>3</v>
      </c>
      <c r="AC1204" s="16" t="s">
        <v>3</v>
      </c>
      <c r="AD1204" s="15" t="s">
        <v>3</v>
      </c>
      <c r="AE1204" s="15" t="s">
        <v>3</v>
      </c>
      <c r="AF1204" s="16" t="s">
        <v>3</v>
      </c>
      <c r="AG1204" s="16" t="s">
        <v>3</v>
      </c>
      <c r="AH1204" s="16" t="s">
        <v>3</v>
      </c>
      <c r="AI1204" s="16" t="s">
        <v>3</v>
      </c>
      <c r="AJ1204" s="15" t="s">
        <v>3</v>
      </c>
      <c r="AK1204" s="15" t="s">
        <v>3</v>
      </c>
      <c r="AL1204" s="16" t="s">
        <v>3</v>
      </c>
      <c r="AM1204" s="16" t="s">
        <v>3</v>
      </c>
      <c r="AN1204" s="16" t="s">
        <v>3</v>
      </c>
      <c r="AO1204" s="16" t="s">
        <v>3</v>
      </c>
      <c r="AP1204" s="16" t="s">
        <v>189</v>
      </c>
      <c r="AQ1204" s="16" t="s">
        <v>3</v>
      </c>
      <c r="AR1204" s="16" t="s">
        <v>3</v>
      </c>
      <c r="AS1204" s="16" t="s">
        <v>3</v>
      </c>
      <c r="AT1204" s="16" t="s">
        <v>3</v>
      </c>
      <c r="AU1204" s="11" t="s">
        <v>3</v>
      </c>
      <c r="AV1204" s="11" t="s">
        <v>3</v>
      </c>
      <c r="AW1204" s="11" t="s">
        <v>3</v>
      </c>
      <c r="AX1204" s="17" t="str">
        <f>VLOOKUP(G1204,'[1]JDA data'!$D:$E,2,0)</f>
        <v>TGA357</v>
      </c>
      <c r="AY1204" s="17" t="b">
        <f t="shared" si="86"/>
        <v>1</v>
      </c>
      <c r="AZ1204" s="17" t="str">
        <f t="shared" si="87"/>
        <v>SPL</v>
      </c>
    </row>
    <row r="1205" spans="1:52" s="18" customFormat="1" ht="16.5" customHeight="1" x14ac:dyDescent="0.35">
      <c r="A1205" s="8" t="str">
        <f>IF(N1205="","-",IFERROR(VLOOKUP(N1205,'[1]All Route Non-Bailment V76'!$A:$H,5,0),VLOOKUP(N1205,'[1]TTVT AAT PxP Bailment EDC V76'!$A:$H,5,0)))</f>
        <v>Non Bailment</v>
      </c>
      <c r="B1205" s="9" t="str">
        <f t="shared" si="85"/>
        <v>Completed</v>
      </c>
      <c r="C1205" s="10">
        <f t="shared" si="88"/>
        <v>1204</v>
      </c>
      <c r="D1205" s="11" t="s">
        <v>194</v>
      </c>
      <c r="E1205" s="12" t="s">
        <v>44</v>
      </c>
      <c r="F1205" s="11" t="s">
        <v>0</v>
      </c>
      <c r="G1205" s="11">
        <v>4421618</v>
      </c>
      <c r="H1205" s="13" t="str">
        <f>IF(N1205="","-",IFERROR(VLOOKUP(N1205,'[1]All Route Non-Bailment V76'!$A:$H,7,0),VLOOKUP(N1205,'[1]TTVT AAT PxP Bailment EDC V76'!$A:$H,7,0)))</f>
        <v>One way</v>
      </c>
      <c r="I1205" s="11" t="s">
        <v>45</v>
      </c>
      <c r="J1205" s="12">
        <f t="shared" si="89"/>
        <v>45273</v>
      </c>
      <c r="K1205" s="12">
        <v>45273</v>
      </c>
      <c r="L1205" s="12">
        <v>45273</v>
      </c>
      <c r="M1205" s="12" t="s">
        <v>3</v>
      </c>
      <c r="N1205" s="11" t="s">
        <v>496</v>
      </c>
      <c r="O1205" s="13" t="str">
        <f>IF(N1205="","-",IFERROR(VLOOKUP(N1205,'[1]All Route Non-Bailment V76'!$A:$H,6,0),VLOOKUP(N1205,'[1]TTVT AAT PxP Bailment EDC V76'!$A:$H,6,0)))</f>
        <v>11 - 20</v>
      </c>
      <c r="P1205" s="11">
        <v>1</v>
      </c>
      <c r="Q1205" s="11" t="s">
        <v>3</v>
      </c>
      <c r="R1205" s="11" t="s">
        <v>3</v>
      </c>
      <c r="S1205" s="13" t="str">
        <f>IF(N1205="","-",IFERROR(VLOOKUP(N1205,'[1]All Route Non-Bailment V76'!$A:$AF,32,0),VLOOKUP(N1205,'[1]TTVT AAT PxP Bailment EDC V76'!$A:$AC,29,0)))</f>
        <v>6W</v>
      </c>
      <c r="T1205" s="11" t="s">
        <v>48</v>
      </c>
      <c r="U1205" s="11" t="s">
        <v>204</v>
      </c>
      <c r="V1205" s="14" t="s">
        <v>205</v>
      </c>
      <c r="W1205" s="11" t="s">
        <v>206</v>
      </c>
      <c r="X1205" s="15" t="s">
        <v>497</v>
      </c>
      <c r="Y1205" s="15" t="s">
        <v>498</v>
      </c>
      <c r="Z1205" s="16" t="s">
        <v>3</v>
      </c>
      <c r="AA1205" s="16" t="s">
        <v>3</v>
      </c>
      <c r="AB1205" s="16" t="s">
        <v>3</v>
      </c>
      <c r="AC1205" s="16" t="s">
        <v>3</v>
      </c>
      <c r="AD1205" s="15" t="s">
        <v>3</v>
      </c>
      <c r="AE1205" s="15" t="s">
        <v>3</v>
      </c>
      <c r="AF1205" s="16" t="s">
        <v>3</v>
      </c>
      <c r="AG1205" s="16" t="s">
        <v>3</v>
      </c>
      <c r="AH1205" s="16" t="s">
        <v>3</v>
      </c>
      <c r="AI1205" s="16" t="s">
        <v>3</v>
      </c>
      <c r="AJ1205" s="15" t="s">
        <v>3</v>
      </c>
      <c r="AK1205" s="15" t="s">
        <v>3</v>
      </c>
      <c r="AL1205" s="16" t="s">
        <v>3</v>
      </c>
      <c r="AM1205" s="16" t="s">
        <v>3</v>
      </c>
      <c r="AN1205" s="16" t="s">
        <v>3</v>
      </c>
      <c r="AO1205" s="16" t="s">
        <v>3</v>
      </c>
      <c r="AP1205" s="16" t="s">
        <v>189</v>
      </c>
      <c r="AQ1205" s="16" t="s">
        <v>3</v>
      </c>
      <c r="AR1205" s="16" t="s">
        <v>3</v>
      </c>
      <c r="AS1205" s="16" t="s">
        <v>3</v>
      </c>
      <c r="AT1205" s="16" t="s">
        <v>3</v>
      </c>
      <c r="AU1205" s="11" t="s">
        <v>3</v>
      </c>
      <c r="AV1205" s="11" t="s">
        <v>3</v>
      </c>
      <c r="AW1205" s="11" t="s">
        <v>3</v>
      </c>
      <c r="AX1205" s="17" t="str">
        <f>VLOOKUP(G1205,'[1]JDA data'!$D:$E,2,0)</f>
        <v>TGA357</v>
      </c>
      <c r="AY1205" s="17" t="b">
        <f t="shared" si="86"/>
        <v>1</v>
      </c>
      <c r="AZ1205" s="17" t="str">
        <f t="shared" si="87"/>
        <v>SBA</v>
      </c>
    </row>
    <row r="1206" spans="1:52" s="18" customFormat="1" ht="16.5" customHeight="1" x14ac:dyDescent="0.35">
      <c r="A1206" s="8" t="str">
        <f>IF(N1206="","-",IFERROR(VLOOKUP(N1206,'[1]All Route Non-Bailment V76'!$A:$H,5,0),VLOOKUP(N1206,'[1]TTVT AAT PxP Bailment EDC V76'!$A:$H,5,0)))</f>
        <v>Non Bailment</v>
      </c>
      <c r="B1206" s="9" t="str">
        <f t="shared" si="85"/>
        <v>Completed</v>
      </c>
      <c r="C1206" s="10">
        <f t="shared" si="88"/>
        <v>1205</v>
      </c>
      <c r="D1206" s="11" t="s">
        <v>182</v>
      </c>
      <c r="E1206" s="12" t="s">
        <v>44</v>
      </c>
      <c r="F1206" s="11" t="s">
        <v>0</v>
      </c>
      <c r="G1206" s="11">
        <v>4421619</v>
      </c>
      <c r="H1206" s="13" t="str">
        <f>IF(N1206="","-",IFERROR(VLOOKUP(N1206,'[1]All Route Non-Bailment V76'!$A:$H,7,0),VLOOKUP(N1206,'[1]TTVT AAT PxP Bailment EDC V76'!$A:$H,7,0)))</f>
        <v>One way</v>
      </c>
      <c r="I1206" s="11" t="s">
        <v>45</v>
      </c>
      <c r="J1206" s="12">
        <f t="shared" si="89"/>
        <v>45273</v>
      </c>
      <c r="K1206" s="12">
        <v>45273</v>
      </c>
      <c r="L1206" s="12">
        <v>45273</v>
      </c>
      <c r="M1206" s="12" t="s">
        <v>3</v>
      </c>
      <c r="N1206" s="11" t="s">
        <v>496</v>
      </c>
      <c r="O1206" s="13" t="str">
        <f>IF(N1206="","-",IFERROR(VLOOKUP(N1206,'[1]All Route Non-Bailment V76'!$A:$H,6,0),VLOOKUP(N1206,'[1]TTVT AAT PxP Bailment EDC V76'!$A:$H,6,0)))</f>
        <v>11 - 20</v>
      </c>
      <c r="P1206" s="11">
        <v>1</v>
      </c>
      <c r="Q1206" s="11" t="s">
        <v>3</v>
      </c>
      <c r="R1206" s="11" t="s">
        <v>3</v>
      </c>
      <c r="S1206" s="13" t="str">
        <f>IF(N1206="","-",IFERROR(VLOOKUP(N1206,'[1]All Route Non-Bailment V76'!$A:$AF,32,0),VLOOKUP(N1206,'[1]TTVT AAT PxP Bailment EDC V76'!$A:$AC,29,0)))</f>
        <v>6W</v>
      </c>
      <c r="T1206" s="11" t="s">
        <v>48</v>
      </c>
      <c r="U1206" s="11" t="s">
        <v>447</v>
      </c>
      <c r="V1206" s="14" t="s">
        <v>377</v>
      </c>
      <c r="W1206" s="11" t="s">
        <v>378</v>
      </c>
      <c r="X1206" s="15" t="s">
        <v>497</v>
      </c>
      <c r="Y1206" s="15" t="s">
        <v>498</v>
      </c>
      <c r="Z1206" s="16" t="s">
        <v>3</v>
      </c>
      <c r="AA1206" s="16" t="s">
        <v>3</v>
      </c>
      <c r="AB1206" s="16" t="s">
        <v>3</v>
      </c>
      <c r="AC1206" s="16" t="s">
        <v>3</v>
      </c>
      <c r="AD1206" s="15" t="s">
        <v>3</v>
      </c>
      <c r="AE1206" s="15" t="s">
        <v>3</v>
      </c>
      <c r="AF1206" s="16" t="s">
        <v>3</v>
      </c>
      <c r="AG1206" s="16" t="s">
        <v>3</v>
      </c>
      <c r="AH1206" s="16" t="s">
        <v>3</v>
      </c>
      <c r="AI1206" s="16" t="s">
        <v>3</v>
      </c>
      <c r="AJ1206" s="15" t="s">
        <v>3</v>
      </c>
      <c r="AK1206" s="15" t="s">
        <v>3</v>
      </c>
      <c r="AL1206" s="16" t="s">
        <v>3</v>
      </c>
      <c r="AM1206" s="16" t="s">
        <v>3</v>
      </c>
      <c r="AN1206" s="16" t="s">
        <v>3</v>
      </c>
      <c r="AO1206" s="16" t="s">
        <v>3</v>
      </c>
      <c r="AP1206" s="16" t="s">
        <v>189</v>
      </c>
      <c r="AQ1206" s="16" t="s">
        <v>3</v>
      </c>
      <c r="AR1206" s="16" t="s">
        <v>3</v>
      </c>
      <c r="AS1206" s="16" t="s">
        <v>3</v>
      </c>
      <c r="AT1206" s="16" t="s">
        <v>3</v>
      </c>
      <c r="AU1206" s="11" t="s">
        <v>3</v>
      </c>
      <c r="AV1206" s="11" t="s">
        <v>3</v>
      </c>
      <c r="AW1206" s="11" t="s">
        <v>3</v>
      </c>
      <c r="AX1206" s="17" t="str">
        <f>VLOOKUP(G1206,'[1]JDA data'!$D:$E,2,0)</f>
        <v>TGA357</v>
      </c>
      <c r="AY1206" s="17" t="b">
        <f t="shared" si="86"/>
        <v>1</v>
      </c>
      <c r="AZ1206" s="17" t="str">
        <f t="shared" si="87"/>
        <v>PPGT</v>
      </c>
    </row>
    <row r="1207" spans="1:52" s="18" customFormat="1" ht="16.5" customHeight="1" x14ac:dyDescent="0.35">
      <c r="A1207" s="8" t="str">
        <f>IF(N1207="","-",IFERROR(VLOOKUP(N1207,'[1]All Route Non-Bailment V76'!$A:$H,5,0),VLOOKUP(N1207,'[1]TTVT AAT PxP Bailment EDC V76'!$A:$H,5,0)))</f>
        <v>Non Bailment</v>
      </c>
      <c r="B1207" s="9" t="str">
        <f t="shared" si="85"/>
        <v>Completed</v>
      </c>
      <c r="C1207" s="10">
        <f t="shared" si="88"/>
        <v>1206</v>
      </c>
      <c r="D1207" s="11" t="s">
        <v>190</v>
      </c>
      <c r="E1207" s="12" t="s">
        <v>44</v>
      </c>
      <c r="F1207" s="11" t="s">
        <v>0</v>
      </c>
      <c r="G1207" s="11">
        <v>4421620</v>
      </c>
      <c r="H1207" s="13" t="str">
        <f>IF(N1207="","-",IFERROR(VLOOKUP(N1207,'[1]All Route Non-Bailment V76'!$A:$H,7,0),VLOOKUP(N1207,'[1]TTVT AAT PxP Bailment EDC V76'!$A:$H,7,0)))</f>
        <v>One way</v>
      </c>
      <c r="I1207" s="11" t="s">
        <v>45</v>
      </c>
      <c r="J1207" s="12">
        <f t="shared" si="89"/>
        <v>45273</v>
      </c>
      <c r="K1207" s="12">
        <v>45273</v>
      </c>
      <c r="L1207" s="12">
        <v>45273</v>
      </c>
      <c r="M1207" s="12" t="s">
        <v>3</v>
      </c>
      <c r="N1207" s="11" t="s">
        <v>496</v>
      </c>
      <c r="O1207" s="13" t="str">
        <f>IF(N1207="","-",IFERROR(VLOOKUP(N1207,'[1]All Route Non-Bailment V76'!$A:$H,6,0),VLOOKUP(N1207,'[1]TTVT AAT PxP Bailment EDC V76'!$A:$H,6,0)))</f>
        <v>11 - 20</v>
      </c>
      <c r="P1207" s="11">
        <v>1</v>
      </c>
      <c r="Q1207" s="11" t="s">
        <v>3</v>
      </c>
      <c r="R1207" s="11" t="s">
        <v>3</v>
      </c>
      <c r="S1207" s="13" t="str">
        <f>IF(N1207="","-",IFERROR(VLOOKUP(N1207,'[1]All Route Non-Bailment V76'!$A:$AF,32,0),VLOOKUP(N1207,'[1]TTVT AAT PxP Bailment EDC V76'!$A:$AC,29,0)))</f>
        <v>6W</v>
      </c>
      <c r="T1207" s="11" t="s">
        <v>48</v>
      </c>
      <c r="U1207" s="11" t="s">
        <v>278</v>
      </c>
      <c r="V1207" s="14" t="s">
        <v>279</v>
      </c>
      <c r="W1207" s="11" t="s">
        <v>280</v>
      </c>
      <c r="X1207" s="15" t="s">
        <v>497</v>
      </c>
      <c r="Y1207" s="15" t="s">
        <v>498</v>
      </c>
      <c r="Z1207" s="16" t="s">
        <v>3</v>
      </c>
      <c r="AA1207" s="16" t="s">
        <v>3</v>
      </c>
      <c r="AB1207" s="16" t="s">
        <v>3</v>
      </c>
      <c r="AC1207" s="16" t="s">
        <v>3</v>
      </c>
      <c r="AD1207" s="15" t="s">
        <v>3</v>
      </c>
      <c r="AE1207" s="15" t="s">
        <v>3</v>
      </c>
      <c r="AF1207" s="16" t="s">
        <v>3</v>
      </c>
      <c r="AG1207" s="16" t="s">
        <v>3</v>
      </c>
      <c r="AH1207" s="16" t="s">
        <v>3</v>
      </c>
      <c r="AI1207" s="16" t="s">
        <v>3</v>
      </c>
      <c r="AJ1207" s="15" t="s">
        <v>3</v>
      </c>
      <c r="AK1207" s="15" t="s">
        <v>3</v>
      </c>
      <c r="AL1207" s="16" t="s">
        <v>3</v>
      </c>
      <c r="AM1207" s="16" t="s">
        <v>3</v>
      </c>
      <c r="AN1207" s="16" t="s">
        <v>3</v>
      </c>
      <c r="AO1207" s="16" t="s">
        <v>3</v>
      </c>
      <c r="AP1207" s="16" t="s">
        <v>189</v>
      </c>
      <c r="AQ1207" s="16" t="s">
        <v>3</v>
      </c>
      <c r="AR1207" s="16" t="s">
        <v>3</v>
      </c>
      <c r="AS1207" s="16" t="s">
        <v>3</v>
      </c>
      <c r="AT1207" s="16" t="s">
        <v>3</v>
      </c>
      <c r="AU1207" s="11" t="s">
        <v>3</v>
      </c>
      <c r="AV1207" s="11" t="s">
        <v>3</v>
      </c>
      <c r="AW1207" s="11" t="s">
        <v>3</v>
      </c>
      <c r="AX1207" s="17" t="str">
        <f>VLOOKUP(G1207,'[1]JDA data'!$D:$E,2,0)</f>
        <v>TGA357</v>
      </c>
      <c r="AY1207" s="17" t="b">
        <f t="shared" si="86"/>
        <v>1</v>
      </c>
      <c r="AZ1207" s="17" t="str">
        <f t="shared" si="87"/>
        <v>SPL</v>
      </c>
    </row>
    <row r="1208" spans="1:52" s="18" customFormat="1" ht="16.5" customHeight="1" x14ac:dyDescent="0.35">
      <c r="A1208" s="8" t="str">
        <f>IF(N1208="","-",IFERROR(VLOOKUP(N1208,'[1]All Route Non-Bailment V76'!$A:$H,5,0),VLOOKUP(N1208,'[1]TTVT AAT PxP Bailment EDC V76'!$A:$H,5,0)))</f>
        <v>Non Bailment</v>
      </c>
      <c r="B1208" s="9" t="str">
        <f t="shared" si="85"/>
        <v>Completed</v>
      </c>
      <c r="C1208" s="10">
        <f t="shared" si="88"/>
        <v>1207</v>
      </c>
      <c r="D1208" s="11" t="s">
        <v>194</v>
      </c>
      <c r="E1208" s="12" t="s">
        <v>44</v>
      </c>
      <c r="F1208" s="11" t="s">
        <v>0</v>
      </c>
      <c r="G1208" s="11">
        <v>4421621</v>
      </c>
      <c r="H1208" s="13" t="str">
        <f>IF(N1208="","-",IFERROR(VLOOKUP(N1208,'[1]All Route Non-Bailment V76'!$A:$H,7,0),VLOOKUP(N1208,'[1]TTVT AAT PxP Bailment EDC V76'!$A:$H,7,0)))</f>
        <v>One way</v>
      </c>
      <c r="I1208" s="11" t="s">
        <v>45</v>
      </c>
      <c r="J1208" s="12">
        <f t="shared" si="89"/>
        <v>45273</v>
      </c>
      <c r="K1208" s="12">
        <v>45273</v>
      </c>
      <c r="L1208" s="12">
        <v>45273</v>
      </c>
      <c r="M1208" s="12" t="s">
        <v>3</v>
      </c>
      <c r="N1208" s="11" t="s">
        <v>496</v>
      </c>
      <c r="O1208" s="13" t="str">
        <f>IF(N1208="","-",IFERROR(VLOOKUP(N1208,'[1]All Route Non-Bailment V76'!$A:$H,6,0),VLOOKUP(N1208,'[1]TTVT AAT PxP Bailment EDC V76'!$A:$H,6,0)))</f>
        <v>11 - 20</v>
      </c>
      <c r="P1208" s="11">
        <v>1</v>
      </c>
      <c r="Q1208" s="11" t="s">
        <v>3</v>
      </c>
      <c r="R1208" s="11" t="s">
        <v>3</v>
      </c>
      <c r="S1208" s="13" t="str">
        <f>IF(N1208="","-",IFERROR(VLOOKUP(N1208,'[1]All Route Non-Bailment V76'!$A:$AF,32,0),VLOOKUP(N1208,'[1]TTVT AAT PxP Bailment EDC V76'!$A:$AC,29,0)))</f>
        <v>6W</v>
      </c>
      <c r="T1208" s="11" t="s">
        <v>48</v>
      </c>
      <c r="U1208" s="11" t="s">
        <v>374</v>
      </c>
      <c r="V1208" s="14" t="s">
        <v>375</v>
      </c>
      <c r="W1208" s="11" t="s">
        <v>376</v>
      </c>
      <c r="X1208" s="15" t="s">
        <v>497</v>
      </c>
      <c r="Y1208" s="15" t="s">
        <v>498</v>
      </c>
      <c r="Z1208" s="16" t="s">
        <v>3</v>
      </c>
      <c r="AA1208" s="16" t="s">
        <v>3</v>
      </c>
      <c r="AB1208" s="16" t="s">
        <v>3</v>
      </c>
      <c r="AC1208" s="16" t="s">
        <v>3</v>
      </c>
      <c r="AD1208" s="15" t="s">
        <v>3</v>
      </c>
      <c r="AE1208" s="15" t="s">
        <v>3</v>
      </c>
      <c r="AF1208" s="16" t="s">
        <v>3</v>
      </c>
      <c r="AG1208" s="16" t="s">
        <v>3</v>
      </c>
      <c r="AH1208" s="16" t="s">
        <v>3</v>
      </c>
      <c r="AI1208" s="16" t="s">
        <v>3</v>
      </c>
      <c r="AJ1208" s="15" t="s">
        <v>3</v>
      </c>
      <c r="AK1208" s="15" t="s">
        <v>3</v>
      </c>
      <c r="AL1208" s="16" t="s">
        <v>3</v>
      </c>
      <c r="AM1208" s="16" t="s">
        <v>3</v>
      </c>
      <c r="AN1208" s="16" t="s">
        <v>3</v>
      </c>
      <c r="AO1208" s="16" t="s">
        <v>3</v>
      </c>
      <c r="AP1208" s="16" t="s">
        <v>189</v>
      </c>
      <c r="AQ1208" s="16" t="s">
        <v>3</v>
      </c>
      <c r="AR1208" s="16" t="s">
        <v>3</v>
      </c>
      <c r="AS1208" s="16" t="s">
        <v>3</v>
      </c>
      <c r="AT1208" s="16" t="s">
        <v>3</v>
      </c>
      <c r="AU1208" s="11" t="s">
        <v>3</v>
      </c>
      <c r="AV1208" s="11" t="s">
        <v>3</v>
      </c>
      <c r="AW1208" s="11" t="s">
        <v>3</v>
      </c>
      <c r="AX1208" s="17" t="str">
        <f>VLOOKUP(G1208,'[1]JDA data'!$D:$E,2,0)</f>
        <v>TGA357</v>
      </c>
      <c r="AY1208" s="17" t="b">
        <f t="shared" si="86"/>
        <v>1</v>
      </c>
      <c r="AZ1208" s="17" t="str">
        <f t="shared" si="87"/>
        <v>SBA</v>
      </c>
    </row>
    <row r="1209" spans="1:52" s="18" customFormat="1" ht="16.5" customHeight="1" x14ac:dyDescent="0.35">
      <c r="A1209" s="8" t="str">
        <f>IF(N1209="","-",IFERROR(VLOOKUP(N1209,'[1]All Route Non-Bailment V76'!$A:$H,5,0),VLOOKUP(N1209,'[1]TTVT AAT PxP Bailment EDC V76'!$A:$H,5,0)))</f>
        <v>Non Bailment</v>
      </c>
      <c r="B1209" s="9" t="str">
        <f t="shared" si="85"/>
        <v>Completed</v>
      </c>
      <c r="C1209" s="10">
        <f t="shared" si="88"/>
        <v>1208</v>
      </c>
      <c r="D1209" s="11" t="s">
        <v>182</v>
      </c>
      <c r="E1209" s="12" t="s">
        <v>44</v>
      </c>
      <c r="F1209" s="11" t="s">
        <v>0</v>
      </c>
      <c r="G1209" s="11">
        <v>4421622</v>
      </c>
      <c r="H1209" s="13" t="str">
        <f>IF(N1209="","-",IFERROR(VLOOKUP(N1209,'[1]All Route Non-Bailment V76'!$A:$H,7,0),VLOOKUP(N1209,'[1]TTVT AAT PxP Bailment EDC V76'!$A:$H,7,0)))</f>
        <v>One way</v>
      </c>
      <c r="I1209" s="11" t="s">
        <v>45</v>
      </c>
      <c r="J1209" s="12">
        <f t="shared" si="89"/>
        <v>45273</v>
      </c>
      <c r="K1209" s="12">
        <v>45273</v>
      </c>
      <c r="L1209" s="12">
        <v>45273</v>
      </c>
      <c r="M1209" s="12" t="s">
        <v>3</v>
      </c>
      <c r="N1209" s="11" t="s">
        <v>483</v>
      </c>
      <c r="O1209" s="13" t="str">
        <f>IF(N1209="","-",IFERROR(VLOOKUP(N1209,'[1]All Route Non-Bailment V76'!$A:$H,6,0),VLOOKUP(N1209,'[1]TTVT AAT PxP Bailment EDC V76'!$A:$H,6,0)))</f>
        <v>21 - 30</v>
      </c>
      <c r="P1209" s="11">
        <v>1</v>
      </c>
      <c r="Q1209" s="11" t="s">
        <v>3</v>
      </c>
      <c r="R1209" s="11" t="s">
        <v>3</v>
      </c>
      <c r="S1209" s="13" t="str">
        <f>IF(N1209="","-",IFERROR(VLOOKUP(N1209,'[1]All Route Non-Bailment V76'!$A:$AF,32,0),VLOOKUP(N1209,'[1]TTVT AAT PxP Bailment EDC V76'!$A:$AC,29,0)))</f>
        <v>6W</v>
      </c>
      <c r="T1209" s="11" t="s">
        <v>48</v>
      </c>
      <c r="U1209" s="11" t="s">
        <v>213</v>
      </c>
      <c r="V1209" s="14" t="s">
        <v>214</v>
      </c>
      <c r="W1209" s="11" t="s">
        <v>215</v>
      </c>
      <c r="X1209" s="15" t="s">
        <v>347</v>
      </c>
      <c r="Y1209" s="15" t="s">
        <v>348</v>
      </c>
      <c r="Z1209" s="16" t="s">
        <v>3</v>
      </c>
      <c r="AA1209" s="16" t="s">
        <v>3</v>
      </c>
      <c r="AB1209" s="16" t="s">
        <v>3</v>
      </c>
      <c r="AC1209" s="16" t="s">
        <v>3</v>
      </c>
      <c r="AD1209" s="15" t="s">
        <v>3</v>
      </c>
      <c r="AE1209" s="15" t="s">
        <v>3</v>
      </c>
      <c r="AF1209" s="16" t="s">
        <v>3</v>
      </c>
      <c r="AG1209" s="16" t="s">
        <v>3</v>
      </c>
      <c r="AH1209" s="16" t="s">
        <v>3</v>
      </c>
      <c r="AI1209" s="16" t="s">
        <v>3</v>
      </c>
      <c r="AJ1209" s="15" t="s">
        <v>3</v>
      </c>
      <c r="AK1209" s="15" t="s">
        <v>3</v>
      </c>
      <c r="AL1209" s="16" t="s">
        <v>3</v>
      </c>
      <c r="AM1209" s="16" t="s">
        <v>3</v>
      </c>
      <c r="AN1209" s="16" t="s">
        <v>3</v>
      </c>
      <c r="AO1209" s="16" t="s">
        <v>3</v>
      </c>
      <c r="AP1209" s="16" t="s">
        <v>324</v>
      </c>
      <c r="AQ1209" s="16" t="s">
        <v>3</v>
      </c>
      <c r="AR1209" s="16" t="s">
        <v>3</v>
      </c>
      <c r="AS1209" s="16" t="s">
        <v>3</v>
      </c>
      <c r="AT1209" s="16" t="s">
        <v>3</v>
      </c>
      <c r="AU1209" s="11" t="s">
        <v>3</v>
      </c>
      <c r="AV1209" s="11" t="s">
        <v>3</v>
      </c>
      <c r="AW1209" s="11" t="s">
        <v>3</v>
      </c>
      <c r="AX1209" s="17" t="str">
        <f>VLOOKUP(G1209,'[1]JDA data'!$D:$E,2,0)</f>
        <v>TFA339</v>
      </c>
      <c r="AY1209" s="17" t="b">
        <f t="shared" si="86"/>
        <v>1</v>
      </c>
      <c r="AZ1209" s="17" t="str">
        <f t="shared" si="87"/>
        <v>PPGT</v>
      </c>
    </row>
    <row r="1210" spans="1:52" s="18" customFormat="1" ht="16.5" customHeight="1" x14ac:dyDescent="0.35">
      <c r="A1210" s="8" t="str">
        <f>IF(N1210="","-",IFERROR(VLOOKUP(N1210,'[1]All Route Non-Bailment V76'!$A:$H,5,0),VLOOKUP(N1210,'[1]TTVT AAT PxP Bailment EDC V76'!$A:$H,5,0)))</f>
        <v>Non Bailment</v>
      </c>
      <c r="B1210" s="9" t="str">
        <f t="shared" si="85"/>
        <v>Completed</v>
      </c>
      <c r="C1210" s="10">
        <f t="shared" si="88"/>
        <v>1209</v>
      </c>
      <c r="D1210" s="11" t="s">
        <v>190</v>
      </c>
      <c r="E1210" s="12" t="s">
        <v>44</v>
      </c>
      <c r="F1210" s="11" t="s">
        <v>0</v>
      </c>
      <c r="G1210" s="11">
        <v>4421623</v>
      </c>
      <c r="H1210" s="13" t="str">
        <f>IF(N1210="","-",IFERROR(VLOOKUP(N1210,'[1]All Route Non-Bailment V76'!$A:$H,7,0),VLOOKUP(N1210,'[1]TTVT AAT PxP Bailment EDC V76'!$A:$H,7,0)))</f>
        <v>One way</v>
      </c>
      <c r="I1210" s="11" t="s">
        <v>45</v>
      </c>
      <c r="J1210" s="12">
        <f t="shared" si="89"/>
        <v>45273</v>
      </c>
      <c r="K1210" s="12">
        <v>45273</v>
      </c>
      <c r="L1210" s="12">
        <v>45273</v>
      </c>
      <c r="M1210" s="12" t="s">
        <v>3</v>
      </c>
      <c r="N1210" s="11" t="s">
        <v>627</v>
      </c>
      <c r="O1210" s="13" t="str">
        <f>IF(N1210="","-",IFERROR(VLOOKUP(N1210,'[1]All Route Non-Bailment V76'!$A:$H,6,0),VLOOKUP(N1210,'[1]TTVT AAT PxP Bailment EDC V76'!$A:$H,6,0)))</f>
        <v>21 - 30</v>
      </c>
      <c r="P1210" s="11">
        <v>1</v>
      </c>
      <c r="Q1210" s="11" t="s">
        <v>3</v>
      </c>
      <c r="R1210" s="11" t="s">
        <v>3</v>
      </c>
      <c r="S1210" s="13" t="str">
        <f>IF(N1210="","-",IFERROR(VLOOKUP(N1210,'[1]All Route Non-Bailment V76'!$A:$AF,32,0),VLOOKUP(N1210,'[1]TTVT AAT PxP Bailment EDC V76'!$A:$AC,29,0)))</f>
        <v>6W</v>
      </c>
      <c r="T1210" s="11" t="s">
        <v>48</v>
      </c>
      <c r="U1210" s="11" t="s">
        <v>278</v>
      </c>
      <c r="V1210" s="14" t="s">
        <v>279</v>
      </c>
      <c r="W1210" s="11" t="s">
        <v>280</v>
      </c>
      <c r="X1210" s="15" t="s">
        <v>347</v>
      </c>
      <c r="Y1210" s="15" t="s">
        <v>348</v>
      </c>
      <c r="Z1210" s="16" t="s">
        <v>3</v>
      </c>
      <c r="AA1210" s="16" t="s">
        <v>3</v>
      </c>
      <c r="AB1210" s="16" t="s">
        <v>3</v>
      </c>
      <c r="AC1210" s="16" t="s">
        <v>3</v>
      </c>
      <c r="AD1210" s="15" t="s">
        <v>3</v>
      </c>
      <c r="AE1210" s="15" t="s">
        <v>3</v>
      </c>
      <c r="AF1210" s="16" t="s">
        <v>3</v>
      </c>
      <c r="AG1210" s="16" t="s">
        <v>3</v>
      </c>
      <c r="AH1210" s="16" t="s">
        <v>3</v>
      </c>
      <c r="AI1210" s="16" t="s">
        <v>3</v>
      </c>
      <c r="AJ1210" s="15" t="s">
        <v>3</v>
      </c>
      <c r="AK1210" s="15" t="s">
        <v>3</v>
      </c>
      <c r="AL1210" s="16" t="s">
        <v>3</v>
      </c>
      <c r="AM1210" s="16" t="s">
        <v>3</v>
      </c>
      <c r="AN1210" s="16" t="s">
        <v>3</v>
      </c>
      <c r="AO1210" s="16" t="s">
        <v>3</v>
      </c>
      <c r="AP1210" s="16" t="s">
        <v>189</v>
      </c>
      <c r="AQ1210" s="16" t="s">
        <v>3</v>
      </c>
      <c r="AR1210" s="16" t="s">
        <v>3</v>
      </c>
      <c r="AS1210" s="16" t="s">
        <v>3</v>
      </c>
      <c r="AT1210" s="16" t="s">
        <v>3</v>
      </c>
      <c r="AU1210" s="11" t="s">
        <v>3</v>
      </c>
      <c r="AV1210" s="11" t="s">
        <v>3</v>
      </c>
      <c r="AW1210" s="11" t="s">
        <v>3</v>
      </c>
      <c r="AX1210" s="17" t="str">
        <f>VLOOKUP(G1210,'[1]JDA data'!$D:$E,2,0)</f>
        <v>TGA695</v>
      </c>
      <c r="AY1210" s="17" t="b">
        <f t="shared" si="86"/>
        <v>1</v>
      </c>
      <c r="AZ1210" s="17" t="str">
        <f t="shared" si="87"/>
        <v>SPL</v>
      </c>
    </row>
    <row r="1211" spans="1:52" s="18" customFormat="1" ht="16.5" customHeight="1" x14ac:dyDescent="0.35">
      <c r="A1211" s="8" t="str">
        <f>IF(N1211="","-",IFERROR(VLOOKUP(N1211,'[1]All Route Non-Bailment V76'!$A:$H,5,0),VLOOKUP(N1211,'[1]TTVT AAT PxP Bailment EDC V76'!$A:$H,5,0)))</f>
        <v>Non Bailment</v>
      </c>
      <c r="B1211" s="9" t="str">
        <f t="shared" si="85"/>
        <v>Completed</v>
      </c>
      <c r="C1211" s="10">
        <f t="shared" si="88"/>
        <v>1210</v>
      </c>
      <c r="D1211" s="11" t="s">
        <v>194</v>
      </c>
      <c r="E1211" s="12" t="s">
        <v>44</v>
      </c>
      <c r="F1211" s="11" t="s">
        <v>0</v>
      </c>
      <c r="G1211" s="11">
        <v>4421624</v>
      </c>
      <c r="H1211" s="13" t="str">
        <f>IF(N1211="","-",IFERROR(VLOOKUP(N1211,'[1]All Route Non-Bailment V76'!$A:$H,7,0),VLOOKUP(N1211,'[1]TTVT AAT PxP Bailment EDC V76'!$A:$H,7,0)))</f>
        <v>One way</v>
      </c>
      <c r="I1211" s="11" t="s">
        <v>45</v>
      </c>
      <c r="J1211" s="12">
        <f t="shared" si="89"/>
        <v>45273</v>
      </c>
      <c r="K1211" s="12">
        <v>45273</v>
      </c>
      <c r="L1211" s="12">
        <v>45273</v>
      </c>
      <c r="M1211" s="12" t="s">
        <v>3</v>
      </c>
      <c r="N1211" s="11" t="s">
        <v>627</v>
      </c>
      <c r="O1211" s="13" t="str">
        <f>IF(N1211="","-",IFERROR(VLOOKUP(N1211,'[1]All Route Non-Bailment V76'!$A:$H,6,0),VLOOKUP(N1211,'[1]TTVT AAT PxP Bailment EDC V76'!$A:$H,6,0)))</f>
        <v>21 - 30</v>
      </c>
      <c r="P1211" s="11">
        <v>1</v>
      </c>
      <c r="Q1211" s="11" t="s">
        <v>3</v>
      </c>
      <c r="R1211" s="11" t="s">
        <v>3</v>
      </c>
      <c r="S1211" s="13" t="str">
        <f>IF(N1211="","-",IFERROR(VLOOKUP(N1211,'[1]All Route Non-Bailment V76'!$A:$AF,32,0),VLOOKUP(N1211,'[1]TTVT AAT PxP Bailment EDC V76'!$A:$AC,29,0)))</f>
        <v>6W</v>
      </c>
      <c r="T1211" s="11" t="s">
        <v>48</v>
      </c>
      <c r="U1211" s="11" t="s">
        <v>281</v>
      </c>
      <c r="V1211" s="14" t="s">
        <v>282</v>
      </c>
      <c r="W1211" s="11" t="s">
        <v>283</v>
      </c>
      <c r="X1211" s="15" t="s">
        <v>347</v>
      </c>
      <c r="Y1211" s="15" t="s">
        <v>348</v>
      </c>
      <c r="Z1211" s="16" t="s">
        <v>3</v>
      </c>
      <c r="AA1211" s="16" t="s">
        <v>3</v>
      </c>
      <c r="AB1211" s="16" t="s">
        <v>3</v>
      </c>
      <c r="AC1211" s="16" t="s">
        <v>3</v>
      </c>
      <c r="AD1211" s="15" t="s">
        <v>3</v>
      </c>
      <c r="AE1211" s="15" t="s">
        <v>3</v>
      </c>
      <c r="AF1211" s="16" t="s">
        <v>3</v>
      </c>
      <c r="AG1211" s="16" t="s">
        <v>3</v>
      </c>
      <c r="AH1211" s="16" t="s">
        <v>3</v>
      </c>
      <c r="AI1211" s="16" t="s">
        <v>3</v>
      </c>
      <c r="AJ1211" s="15" t="s">
        <v>3</v>
      </c>
      <c r="AK1211" s="15" t="s">
        <v>3</v>
      </c>
      <c r="AL1211" s="16" t="s">
        <v>3</v>
      </c>
      <c r="AM1211" s="16" t="s">
        <v>3</v>
      </c>
      <c r="AN1211" s="16" t="s">
        <v>3</v>
      </c>
      <c r="AO1211" s="16" t="s">
        <v>3</v>
      </c>
      <c r="AP1211" s="16" t="s">
        <v>189</v>
      </c>
      <c r="AQ1211" s="16" t="s">
        <v>3</v>
      </c>
      <c r="AR1211" s="16" t="s">
        <v>3</v>
      </c>
      <c r="AS1211" s="16" t="s">
        <v>3</v>
      </c>
      <c r="AT1211" s="16" t="s">
        <v>3</v>
      </c>
      <c r="AU1211" s="11" t="s">
        <v>3</v>
      </c>
      <c r="AV1211" s="11" t="s">
        <v>3</v>
      </c>
      <c r="AW1211" s="11" t="s">
        <v>3</v>
      </c>
      <c r="AX1211" s="17" t="str">
        <f>VLOOKUP(G1211,'[1]JDA data'!$D:$E,2,0)</f>
        <v>TGA695</v>
      </c>
      <c r="AY1211" s="17" t="b">
        <f t="shared" si="86"/>
        <v>1</v>
      </c>
      <c r="AZ1211" s="17" t="str">
        <f t="shared" si="87"/>
        <v>SBA</v>
      </c>
    </row>
    <row r="1212" spans="1:52" s="18" customFormat="1" ht="16.5" customHeight="1" x14ac:dyDescent="0.35">
      <c r="A1212" s="8" t="str">
        <f>IF(N1212="","-",IFERROR(VLOOKUP(N1212,'[1]All Route Non-Bailment V76'!$A:$H,5,0),VLOOKUP(N1212,'[1]TTVT AAT PxP Bailment EDC V76'!$A:$H,5,0)))</f>
        <v>Non Bailment</v>
      </c>
      <c r="B1212" s="9" t="str">
        <f t="shared" si="85"/>
        <v>Completed</v>
      </c>
      <c r="C1212" s="10">
        <f t="shared" si="88"/>
        <v>1211</v>
      </c>
      <c r="D1212" s="11" t="s">
        <v>229</v>
      </c>
      <c r="E1212" s="12" t="s">
        <v>44</v>
      </c>
      <c r="F1212" s="11" t="s">
        <v>0</v>
      </c>
      <c r="G1212" s="11">
        <v>4421625</v>
      </c>
      <c r="H1212" s="13" t="str">
        <f>IF(N1212="","-",IFERROR(VLOOKUP(N1212,'[1]All Route Non-Bailment V76'!$A:$H,7,0),VLOOKUP(N1212,'[1]TTVT AAT PxP Bailment EDC V76'!$A:$H,7,0)))</f>
        <v>One way</v>
      </c>
      <c r="I1212" s="11" t="s">
        <v>45</v>
      </c>
      <c r="J1212" s="12">
        <f t="shared" si="89"/>
        <v>45273</v>
      </c>
      <c r="K1212" s="12">
        <v>45273</v>
      </c>
      <c r="L1212" s="12">
        <v>45273</v>
      </c>
      <c r="M1212" s="12" t="s">
        <v>3</v>
      </c>
      <c r="N1212" s="11" t="s">
        <v>627</v>
      </c>
      <c r="O1212" s="13" t="str">
        <f>IF(N1212="","-",IFERROR(VLOOKUP(N1212,'[1]All Route Non-Bailment V76'!$A:$H,6,0),VLOOKUP(N1212,'[1]TTVT AAT PxP Bailment EDC V76'!$A:$H,6,0)))</f>
        <v>21 - 30</v>
      </c>
      <c r="P1212" s="11">
        <v>1</v>
      </c>
      <c r="Q1212" s="11" t="s">
        <v>3</v>
      </c>
      <c r="R1212" s="11" t="s">
        <v>3</v>
      </c>
      <c r="S1212" s="13" t="str">
        <f>IF(N1212="","-",IFERROR(VLOOKUP(N1212,'[1]All Route Non-Bailment V76'!$A:$AF,32,0),VLOOKUP(N1212,'[1]TTVT AAT PxP Bailment EDC V76'!$A:$AC,29,0)))</f>
        <v>6W</v>
      </c>
      <c r="T1212" s="11" t="s">
        <v>48</v>
      </c>
      <c r="U1212" s="11" t="s">
        <v>230</v>
      </c>
      <c r="V1212" s="14" t="s">
        <v>231</v>
      </c>
      <c r="W1212" s="11" t="s">
        <v>232</v>
      </c>
      <c r="X1212" s="15" t="s">
        <v>347</v>
      </c>
      <c r="Y1212" s="15" t="s">
        <v>348</v>
      </c>
      <c r="Z1212" s="16" t="s">
        <v>3</v>
      </c>
      <c r="AA1212" s="16" t="s">
        <v>3</v>
      </c>
      <c r="AB1212" s="16" t="s">
        <v>3</v>
      </c>
      <c r="AC1212" s="16" t="s">
        <v>3</v>
      </c>
      <c r="AD1212" s="15" t="s">
        <v>3</v>
      </c>
      <c r="AE1212" s="15" t="s">
        <v>3</v>
      </c>
      <c r="AF1212" s="16" t="s">
        <v>3</v>
      </c>
      <c r="AG1212" s="16" t="s">
        <v>3</v>
      </c>
      <c r="AH1212" s="16" t="s">
        <v>3</v>
      </c>
      <c r="AI1212" s="16" t="s">
        <v>3</v>
      </c>
      <c r="AJ1212" s="15" t="s">
        <v>3</v>
      </c>
      <c r="AK1212" s="15" t="s">
        <v>3</v>
      </c>
      <c r="AL1212" s="16" t="s">
        <v>3</v>
      </c>
      <c r="AM1212" s="16" t="s">
        <v>3</v>
      </c>
      <c r="AN1212" s="16" t="s">
        <v>3</v>
      </c>
      <c r="AO1212" s="16" t="s">
        <v>3</v>
      </c>
      <c r="AP1212" s="16" t="s">
        <v>189</v>
      </c>
      <c r="AQ1212" s="16" t="s">
        <v>3</v>
      </c>
      <c r="AR1212" s="16" t="s">
        <v>3</v>
      </c>
      <c r="AS1212" s="16" t="s">
        <v>3</v>
      </c>
      <c r="AT1212" s="16" t="s">
        <v>3</v>
      </c>
      <c r="AU1212" s="11" t="s">
        <v>3</v>
      </c>
      <c r="AV1212" s="11" t="s">
        <v>3</v>
      </c>
      <c r="AW1212" s="11" t="s">
        <v>3</v>
      </c>
      <c r="AX1212" s="17" t="str">
        <f>VLOOKUP(G1212,'[1]JDA data'!$D:$E,2,0)</f>
        <v>TGA695</v>
      </c>
      <c r="AY1212" s="17" t="b">
        <f t="shared" si="86"/>
        <v>1</v>
      </c>
      <c r="AZ1212" s="17" t="str">
        <f t="shared" si="87"/>
        <v>RRCS</v>
      </c>
    </row>
    <row r="1213" spans="1:52" s="18" customFormat="1" ht="16.5" customHeight="1" x14ac:dyDescent="0.35">
      <c r="A1213" s="8" t="str">
        <f>IF(N1213="","-",IFERROR(VLOOKUP(N1213,'[1]All Route Non-Bailment V76'!$A:$H,5,0),VLOOKUP(N1213,'[1]TTVT AAT PxP Bailment EDC V76'!$A:$H,5,0)))</f>
        <v>Non Bailment</v>
      </c>
      <c r="B1213" s="9" t="str">
        <f t="shared" si="85"/>
        <v>Completed</v>
      </c>
      <c r="C1213" s="10">
        <f t="shared" si="88"/>
        <v>1212</v>
      </c>
      <c r="D1213" s="11" t="s">
        <v>182</v>
      </c>
      <c r="E1213" s="12" t="s">
        <v>44</v>
      </c>
      <c r="F1213" s="11" t="s">
        <v>0</v>
      </c>
      <c r="G1213" s="11">
        <v>4421626</v>
      </c>
      <c r="H1213" s="13" t="str">
        <f>IF(N1213="","-",IFERROR(VLOOKUP(N1213,'[1]All Route Non-Bailment V76'!$A:$H,7,0),VLOOKUP(N1213,'[1]TTVT AAT PxP Bailment EDC V76'!$A:$H,7,0)))</f>
        <v>One way</v>
      </c>
      <c r="I1213" s="11" t="s">
        <v>45</v>
      </c>
      <c r="J1213" s="12">
        <f t="shared" si="89"/>
        <v>45273</v>
      </c>
      <c r="K1213" s="12">
        <v>45273</v>
      </c>
      <c r="L1213" s="12">
        <v>45273</v>
      </c>
      <c r="M1213" s="12" t="s">
        <v>3</v>
      </c>
      <c r="N1213" s="11" t="s">
        <v>627</v>
      </c>
      <c r="O1213" s="13" t="str">
        <f>IF(N1213="","-",IFERROR(VLOOKUP(N1213,'[1]All Route Non-Bailment V76'!$A:$H,6,0),VLOOKUP(N1213,'[1]TTVT AAT PxP Bailment EDC V76'!$A:$H,6,0)))</f>
        <v>21 - 30</v>
      </c>
      <c r="P1213" s="11">
        <v>1</v>
      </c>
      <c r="Q1213" s="11" t="s">
        <v>3</v>
      </c>
      <c r="R1213" s="11" t="s">
        <v>3</v>
      </c>
      <c r="S1213" s="13" t="str">
        <f>IF(N1213="","-",IFERROR(VLOOKUP(N1213,'[1]All Route Non-Bailment V76'!$A:$AF,32,0),VLOOKUP(N1213,'[1]TTVT AAT PxP Bailment EDC V76'!$A:$AC,29,0)))</f>
        <v>6W</v>
      </c>
      <c r="T1213" s="11" t="s">
        <v>48</v>
      </c>
      <c r="U1213" s="11" t="s">
        <v>184</v>
      </c>
      <c r="V1213" s="14" t="s">
        <v>185</v>
      </c>
      <c r="W1213" s="11" t="s">
        <v>186</v>
      </c>
      <c r="X1213" s="15" t="s">
        <v>347</v>
      </c>
      <c r="Y1213" s="15" t="s">
        <v>348</v>
      </c>
      <c r="Z1213" s="16" t="s">
        <v>3</v>
      </c>
      <c r="AA1213" s="16" t="s">
        <v>3</v>
      </c>
      <c r="AB1213" s="16" t="s">
        <v>3</v>
      </c>
      <c r="AC1213" s="16" t="s">
        <v>3</v>
      </c>
      <c r="AD1213" s="15" t="s">
        <v>3</v>
      </c>
      <c r="AE1213" s="15" t="s">
        <v>3</v>
      </c>
      <c r="AF1213" s="16" t="s">
        <v>3</v>
      </c>
      <c r="AG1213" s="16" t="s">
        <v>3</v>
      </c>
      <c r="AH1213" s="16" t="s">
        <v>3</v>
      </c>
      <c r="AI1213" s="16" t="s">
        <v>3</v>
      </c>
      <c r="AJ1213" s="15" t="s">
        <v>3</v>
      </c>
      <c r="AK1213" s="15" t="s">
        <v>3</v>
      </c>
      <c r="AL1213" s="16" t="s">
        <v>3</v>
      </c>
      <c r="AM1213" s="16" t="s">
        <v>3</v>
      </c>
      <c r="AN1213" s="16" t="s">
        <v>3</v>
      </c>
      <c r="AO1213" s="16" t="s">
        <v>3</v>
      </c>
      <c r="AP1213" s="16" t="s">
        <v>189</v>
      </c>
      <c r="AQ1213" s="16" t="s">
        <v>3</v>
      </c>
      <c r="AR1213" s="16" t="s">
        <v>3</v>
      </c>
      <c r="AS1213" s="16" t="s">
        <v>3</v>
      </c>
      <c r="AT1213" s="16" t="s">
        <v>3</v>
      </c>
      <c r="AU1213" s="11" t="s">
        <v>3</v>
      </c>
      <c r="AV1213" s="11" t="s">
        <v>3</v>
      </c>
      <c r="AW1213" s="11" t="s">
        <v>3</v>
      </c>
      <c r="AX1213" s="17" t="str">
        <f>VLOOKUP(G1213,'[1]JDA data'!$D:$E,2,0)</f>
        <v>TGA695</v>
      </c>
      <c r="AY1213" s="17" t="b">
        <f t="shared" si="86"/>
        <v>1</v>
      </c>
      <c r="AZ1213" s="17" t="str">
        <f t="shared" si="87"/>
        <v>PPGT</v>
      </c>
    </row>
    <row r="1214" spans="1:52" s="18" customFormat="1" ht="16.5" customHeight="1" x14ac:dyDescent="0.35">
      <c r="A1214" s="8" t="str">
        <f>IF(N1214="","-",IFERROR(VLOOKUP(N1214,'[1]All Route Non-Bailment V76'!$A:$H,5,0),VLOOKUP(N1214,'[1]TTVT AAT PxP Bailment EDC V76'!$A:$H,5,0)))</f>
        <v>Non Bailment</v>
      </c>
      <c r="B1214" s="9" t="str">
        <f t="shared" si="85"/>
        <v>Completed</v>
      </c>
      <c r="C1214" s="10">
        <f t="shared" si="88"/>
        <v>1213</v>
      </c>
      <c r="D1214" s="11" t="s">
        <v>190</v>
      </c>
      <c r="E1214" s="12" t="s">
        <v>44</v>
      </c>
      <c r="F1214" s="11" t="s">
        <v>0</v>
      </c>
      <c r="G1214" s="11">
        <v>4421627</v>
      </c>
      <c r="H1214" s="13" t="str">
        <f>IF(N1214="","-",IFERROR(VLOOKUP(N1214,'[1]All Route Non-Bailment V76'!$A:$H,7,0),VLOOKUP(N1214,'[1]TTVT AAT PxP Bailment EDC V76'!$A:$H,7,0)))</f>
        <v>One way</v>
      </c>
      <c r="I1214" s="11" t="s">
        <v>45</v>
      </c>
      <c r="J1214" s="12">
        <f t="shared" si="89"/>
        <v>45273</v>
      </c>
      <c r="K1214" s="12">
        <v>45273</v>
      </c>
      <c r="L1214" s="12">
        <v>45273</v>
      </c>
      <c r="M1214" s="12" t="s">
        <v>3</v>
      </c>
      <c r="N1214" s="11" t="s">
        <v>627</v>
      </c>
      <c r="O1214" s="13" t="str">
        <f>IF(N1214="","-",IFERROR(VLOOKUP(N1214,'[1]All Route Non-Bailment V76'!$A:$H,6,0),VLOOKUP(N1214,'[1]TTVT AAT PxP Bailment EDC V76'!$A:$H,6,0)))</f>
        <v>21 - 30</v>
      </c>
      <c r="P1214" s="11">
        <v>1</v>
      </c>
      <c r="Q1214" s="11" t="s">
        <v>3</v>
      </c>
      <c r="R1214" s="11" t="s">
        <v>3</v>
      </c>
      <c r="S1214" s="13" t="str">
        <f>IF(N1214="","-",IFERROR(VLOOKUP(N1214,'[1]All Route Non-Bailment V76'!$A:$AF,32,0),VLOOKUP(N1214,'[1]TTVT AAT PxP Bailment EDC V76'!$A:$AC,29,0)))</f>
        <v>6W</v>
      </c>
      <c r="T1214" s="11" t="s">
        <v>48</v>
      </c>
      <c r="U1214" s="11" t="s">
        <v>266</v>
      </c>
      <c r="V1214" s="14" t="s">
        <v>267</v>
      </c>
      <c r="W1214" s="11" t="s">
        <v>268</v>
      </c>
      <c r="X1214" s="15" t="s">
        <v>347</v>
      </c>
      <c r="Y1214" s="15" t="s">
        <v>348</v>
      </c>
      <c r="Z1214" s="16" t="s">
        <v>3</v>
      </c>
      <c r="AA1214" s="16" t="s">
        <v>3</v>
      </c>
      <c r="AB1214" s="16" t="s">
        <v>3</v>
      </c>
      <c r="AC1214" s="16" t="s">
        <v>3</v>
      </c>
      <c r="AD1214" s="15" t="s">
        <v>3</v>
      </c>
      <c r="AE1214" s="15" t="s">
        <v>3</v>
      </c>
      <c r="AF1214" s="16" t="s">
        <v>3</v>
      </c>
      <c r="AG1214" s="16" t="s">
        <v>3</v>
      </c>
      <c r="AH1214" s="16" t="s">
        <v>3</v>
      </c>
      <c r="AI1214" s="16" t="s">
        <v>3</v>
      </c>
      <c r="AJ1214" s="15" t="s">
        <v>3</v>
      </c>
      <c r="AK1214" s="15" t="s">
        <v>3</v>
      </c>
      <c r="AL1214" s="16" t="s">
        <v>3</v>
      </c>
      <c r="AM1214" s="16" t="s">
        <v>3</v>
      </c>
      <c r="AN1214" s="16" t="s">
        <v>3</v>
      </c>
      <c r="AO1214" s="16" t="s">
        <v>3</v>
      </c>
      <c r="AP1214" s="16" t="s">
        <v>189</v>
      </c>
      <c r="AQ1214" s="16" t="s">
        <v>3</v>
      </c>
      <c r="AR1214" s="16" t="s">
        <v>3</v>
      </c>
      <c r="AS1214" s="16" t="s">
        <v>3</v>
      </c>
      <c r="AT1214" s="16" t="s">
        <v>3</v>
      </c>
      <c r="AU1214" s="11" t="s">
        <v>3</v>
      </c>
      <c r="AV1214" s="11" t="s">
        <v>3</v>
      </c>
      <c r="AW1214" s="11" t="s">
        <v>3</v>
      </c>
      <c r="AX1214" s="17" t="str">
        <f>VLOOKUP(G1214,'[1]JDA data'!$D:$E,2,0)</f>
        <v>TGA695</v>
      </c>
      <c r="AY1214" s="17" t="b">
        <f t="shared" si="86"/>
        <v>1</v>
      </c>
      <c r="AZ1214" s="17" t="str">
        <f t="shared" si="87"/>
        <v>SPL</v>
      </c>
    </row>
    <row r="1215" spans="1:52" s="18" customFormat="1" ht="16.5" customHeight="1" x14ac:dyDescent="0.35">
      <c r="A1215" s="8" t="str">
        <f>IF(N1215="","-",IFERROR(VLOOKUP(N1215,'[1]All Route Non-Bailment V76'!$A:$H,5,0),VLOOKUP(N1215,'[1]TTVT AAT PxP Bailment EDC V76'!$A:$H,5,0)))</f>
        <v>Non Bailment</v>
      </c>
      <c r="B1215" s="9" t="str">
        <f t="shared" si="85"/>
        <v>Completed</v>
      </c>
      <c r="C1215" s="10">
        <f t="shared" si="88"/>
        <v>1214</v>
      </c>
      <c r="D1215" s="11" t="s">
        <v>182</v>
      </c>
      <c r="E1215" s="12" t="s">
        <v>44</v>
      </c>
      <c r="F1215" s="11" t="s">
        <v>0</v>
      </c>
      <c r="G1215" s="11">
        <v>4416683</v>
      </c>
      <c r="H1215" s="13" t="str">
        <f>IF(N1215="","-",IFERROR(VLOOKUP(N1215,'[1]All Route Non-Bailment V76'!$A:$H,7,0),VLOOKUP(N1215,'[1]TTVT AAT PxP Bailment EDC V76'!$A:$H,7,0)))</f>
        <v>One way</v>
      </c>
      <c r="I1215" s="11" t="s">
        <v>45</v>
      </c>
      <c r="J1215" s="12">
        <f t="shared" si="89"/>
        <v>45273</v>
      </c>
      <c r="K1215" s="12">
        <v>45273</v>
      </c>
      <c r="L1215" s="12">
        <v>45273</v>
      </c>
      <c r="M1215" s="12" t="s">
        <v>3</v>
      </c>
      <c r="N1215" s="11" t="s">
        <v>460</v>
      </c>
      <c r="O1215" s="13" t="str">
        <f>IF(N1215="","-",IFERROR(VLOOKUP(N1215,'[1]All Route Non-Bailment V76'!$A:$H,6,0),VLOOKUP(N1215,'[1]TTVT AAT PxP Bailment EDC V76'!$A:$H,6,0)))</f>
        <v>6 - 10</v>
      </c>
      <c r="P1215" s="11">
        <v>1</v>
      </c>
      <c r="Q1215" s="11" t="s">
        <v>3</v>
      </c>
      <c r="R1215" s="11" t="s">
        <v>3</v>
      </c>
      <c r="S1215" s="13" t="str">
        <f>IF(N1215="","-",IFERROR(VLOOKUP(N1215,'[1]All Route Non-Bailment V76'!$A:$AF,32,0),VLOOKUP(N1215,'[1]TTVT AAT PxP Bailment EDC V76'!$A:$AC,29,0)))</f>
        <v>6W</v>
      </c>
      <c r="T1215" s="11" t="s">
        <v>48</v>
      </c>
      <c r="U1215" s="11" t="s">
        <v>207</v>
      </c>
      <c r="V1215" s="14" t="s">
        <v>208</v>
      </c>
      <c r="W1215" s="11" t="s">
        <v>209</v>
      </c>
      <c r="X1215" s="15" t="s">
        <v>461</v>
      </c>
      <c r="Y1215" s="15" t="s">
        <v>462</v>
      </c>
      <c r="Z1215" s="16" t="s">
        <v>3</v>
      </c>
      <c r="AA1215" s="16" t="s">
        <v>3</v>
      </c>
      <c r="AB1215" s="16" t="s">
        <v>3</v>
      </c>
      <c r="AC1215" s="16" t="s">
        <v>3</v>
      </c>
      <c r="AD1215" s="15" t="s">
        <v>3</v>
      </c>
      <c r="AE1215" s="15" t="s">
        <v>3</v>
      </c>
      <c r="AF1215" s="16" t="s">
        <v>3</v>
      </c>
      <c r="AG1215" s="16" t="s">
        <v>3</v>
      </c>
      <c r="AH1215" s="16" t="s">
        <v>3</v>
      </c>
      <c r="AI1215" s="16" t="s">
        <v>3</v>
      </c>
      <c r="AJ1215" s="15" t="s">
        <v>3</v>
      </c>
      <c r="AK1215" s="15" t="s">
        <v>3</v>
      </c>
      <c r="AL1215" s="16" t="s">
        <v>3</v>
      </c>
      <c r="AM1215" s="16" t="s">
        <v>3</v>
      </c>
      <c r="AN1215" s="16" t="s">
        <v>3</v>
      </c>
      <c r="AO1215" s="16" t="s">
        <v>3</v>
      </c>
      <c r="AP1215" s="16" t="s">
        <v>189</v>
      </c>
      <c r="AQ1215" s="16" t="s">
        <v>3</v>
      </c>
      <c r="AR1215" s="16" t="s">
        <v>3</v>
      </c>
      <c r="AS1215" s="16" t="s">
        <v>3</v>
      </c>
      <c r="AT1215" s="16" t="s">
        <v>3</v>
      </c>
      <c r="AU1215" s="11" t="s">
        <v>3</v>
      </c>
      <c r="AV1215" s="11" t="s">
        <v>3</v>
      </c>
      <c r="AW1215" s="11" t="s">
        <v>3</v>
      </c>
      <c r="AX1215" s="17" t="str">
        <f>VLOOKUP(G1215,'[1]JDA data'!$D:$E,2,0)</f>
        <v>TGA607</v>
      </c>
      <c r="AY1215" s="17" t="b">
        <f t="shared" si="86"/>
        <v>1</v>
      </c>
      <c r="AZ1215" s="17" t="str">
        <f t="shared" si="87"/>
        <v>PPGT</v>
      </c>
    </row>
    <row r="1216" spans="1:52" s="18" customFormat="1" ht="16.5" customHeight="1" x14ac:dyDescent="0.35">
      <c r="A1216" s="8" t="str">
        <f>IF(N1216="","-",IFERROR(VLOOKUP(N1216,'[1]All Route Non-Bailment V76'!$A:$H,5,0),VLOOKUP(N1216,'[1]TTVT AAT PxP Bailment EDC V76'!$A:$H,5,0)))</f>
        <v>Non Bailment</v>
      </c>
      <c r="B1216" s="9" t="str">
        <f t="shared" si="85"/>
        <v>Completed</v>
      </c>
      <c r="C1216" s="10">
        <f t="shared" si="88"/>
        <v>1215</v>
      </c>
      <c r="D1216" s="11" t="s">
        <v>190</v>
      </c>
      <c r="E1216" s="12" t="s">
        <v>44</v>
      </c>
      <c r="F1216" s="11" t="s">
        <v>0</v>
      </c>
      <c r="G1216" s="11">
        <v>4421628</v>
      </c>
      <c r="H1216" s="13" t="str">
        <f>IF(N1216="","-",IFERROR(VLOOKUP(N1216,'[1]All Route Non-Bailment V76'!$A:$H,7,0),VLOOKUP(N1216,'[1]TTVT AAT PxP Bailment EDC V76'!$A:$H,7,0)))</f>
        <v>One way</v>
      </c>
      <c r="I1216" s="11" t="s">
        <v>45</v>
      </c>
      <c r="J1216" s="12">
        <f t="shared" si="89"/>
        <v>45273</v>
      </c>
      <c r="K1216" s="12">
        <v>45273</v>
      </c>
      <c r="L1216" s="12">
        <v>45273</v>
      </c>
      <c r="M1216" s="12" t="s">
        <v>3</v>
      </c>
      <c r="N1216" s="11" t="s">
        <v>460</v>
      </c>
      <c r="O1216" s="13" t="str">
        <f>IF(N1216="","-",IFERROR(VLOOKUP(N1216,'[1]All Route Non-Bailment V76'!$A:$H,6,0),VLOOKUP(N1216,'[1]TTVT AAT PxP Bailment EDC V76'!$A:$H,6,0)))</f>
        <v>6 - 10</v>
      </c>
      <c r="P1216" s="11">
        <v>1</v>
      </c>
      <c r="Q1216" s="11" t="s">
        <v>3</v>
      </c>
      <c r="R1216" s="11" t="s">
        <v>3</v>
      </c>
      <c r="S1216" s="13" t="str">
        <f>IF(N1216="","-",IFERROR(VLOOKUP(N1216,'[1]All Route Non-Bailment V76'!$A:$AF,32,0),VLOOKUP(N1216,'[1]TTVT AAT PxP Bailment EDC V76'!$A:$AC,29,0)))</f>
        <v>6W</v>
      </c>
      <c r="T1216" s="11" t="s">
        <v>48</v>
      </c>
      <c r="U1216" s="11" t="s">
        <v>226</v>
      </c>
      <c r="V1216" s="14" t="s">
        <v>227</v>
      </c>
      <c r="W1216" s="11" t="s">
        <v>228</v>
      </c>
      <c r="X1216" s="15" t="s">
        <v>461</v>
      </c>
      <c r="Y1216" s="15" t="s">
        <v>462</v>
      </c>
      <c r="Z1216" s="16" t="s">
        <v>3</v>
      </c>
      <c r="AA1216" s="16" t="s">
        <v>3</v>
      </c>
      <c r="AB1216" s="16" t="s">
        <v>3</v>
      </c>
      <c r="AC1216" s="16" t="s">
        <v>3</v>
      </c>
      <c r="AD1216" s="15" t="s">
        <v>3</v>
      </c>
      <c r="AE1216" s="15" t="s">
        <v>3</v>
      </c>
      <c r="AF1216" s="16" t="s">
        <v>3</v>
      </c>
      <c r="AG1216" s="16" t="s">
        <v>3</v>
      </c>
      <c r="AH1216" s="16" t="s">
        <v>3</v>
      </c>
      <c r="AI1216" s="16" t="s">
        <v>3</v>
      </c>
      <c r="AJ1216" s="15" t="s">
        <v>3</v>
      </c>
      <c r="AK1216" s="15" t="s">
        <v>3</v>
      </c>
      <c r="AL1216" s="16" t="s">
        <v>3</v>
      </c>
      <c r="AM1216" s="16" t="s">
        <v>3</v>
      </c>
      <c r="AN1216" s="16" t="s">
        <v>3</v>
      </c>
      <c r="AO1216" s="16" t="s">
        <v>3</v>
      </c>
      <c r="AP1216" s="16" t="s">
        <v>189</v>
      </c>
      <c r="AQ1216" s="16" t="s">
        <v>3</v>
      </c>
      <c r="AR1216" s="16" t="s">
        <v>3</v>
      </c>
      <c r="AS1216" s="16" t="s">
        <v>3</v>
      </c>
      <c r="AT1216" s="16" t="s">
        <v>3</v>
      </c>
      <c r="AU1216" s="11" t="s">
        <v>3</v>
      </c>
      <c r="AV1216" s="11" t="s">
        <v>3</v>
      </c>
      <c r="AW1216" s="11" t="s">
        <v>3</v>
      </c>
      <c r="AX1216" s="17" t="str">
        <f>VLOOKUP(G1216,'[1]JDA data'!$D:$E,2,0)</f>
        <v>TGA607</v>
      </c>
      <c r="AY1216" s="17" t="b">
        <f t="shared" si="86"/>
        <v>1</v>
      </c>
      <c r="AZ1216" s="17" t="str">
        <f t="shared" si="87"/>
        <v>SPL</v>
      </c>
    </row>
    <row r="1217" spans="1:52" s="18" customFormat="1" ht="16.5" customHeight="1" x14ac:dyDescent="0.35">
      <c r="A1217" s="8" t="str">
        <f>IF(N1217="","-",IFERROR(VLOOKUP(N1217,'[1]All Route Non-Bailment V76'!$A:$H,5,0),VLOOKUP(N1217,'[1]TTVT AAT PxP Bailment EDC V76'!$A:$H,5,0)))</f>
        <v>Non Bailment</v>
      </c>
      <c r="B1217" s="9" t="str">
        <f t="shared" si="85"/>
        <v>Completed</v>
      </c>
      <c r="C1217" s="10">
        <f t="shared" si="88"/>
        <v>1216</v>
      </c>
      <c r="D1217" s="11" t="s">
        <v>194</v>
      </c>
      <c r="E1217" s="12" t="s">
        <v>44</v>
      </c>
      <c r="F1217" s="11" t="s">
        <v>0</v>
      </c>
      <c r="G1217" s="11">
        <v>4421629</v>
      </c>
      <c r="H1217" s="13" t="str">
        <f>IF(N1217="","-",IFERROR(VLOOKUP(N1217,'[1]All Route Non-Bailment V76'!$A:$H,7,0),VLOOKUP(N1217,'[1]TTVT AAT PxP Bailment EDC V76'!$A:$H,7,0)))</f>
        <v>One way</v>
      </c>
      <c r="I1217" s="11" t="s">
        <v>45</v>
      </c>
      <c r="J1217" s="12">
        <f t="shared" si="89"/>
        <v>45273</v>
      </c>
      <c r="K1217" s="12">
        <v>45273</v>
      </c>
      <c r="L1217" s="12">
        <v>45273</v>
      </c>
      <c r="M1217" s="12" t="s">
        <v>3</v>
      </c>
      <c r="N1217" s="11" t="s">
        <v>460</v>
      </c>
      <c r="O1217" s="13" t="str">
        <f>IF(N1217="","-",IFERROR(VLOOKUP(N1217,'[1]All Route Non-Bailment V76'!$A:$H,6,0),VLOOKUP(N1217,'[1]TTVT AAT PxP Bailment EDC V76'!$A:$H,6,0)))</f>
        <v>6 - 10</v>
      </c>
      <c r="P1217" s="11">
        <v>1</v>
      </c>
      <c r="Q1217" s="11" t="s">
        <v>3</v>
      </c>
      <c r="R1217" s="11" t="s">
        <v>3</v>
      </c>
      <c r="S1217" s="13" t="str">
        <f>IF(N1217="","-",IFERROR(VLOOKUP(N1217,'[1]All Route Non-Bailment V76'!$A:$AF,32,0),VLOOKUP(N1217,'[1]TTVT AAT PxP Bailment EDC V76'!$A:$AC,29,0)))</f>
        <v>6W</v>
      </c>
      <c r="T1217" s="11" t="s">
        <v>48</v>
      </c>
      <c r="U1217" s="11" t="s">
        <v>204</v>
      </c>
      <c r="V1217" s="14" t="s">
        <v>205</v>
      </c>
      <c r="W1217" s="11" t="s">
        <v>206</v>
      </c>
      <c r="X1217" s="15" t="s">
        <v>461</v>
      </c>
      <c r="Y1217" s="15" t="s">
        <v>462</v>
      </c>
      <c r="Z1217" s="16" t="s">
        <v>3</v>
      </c>
      <c r="AA1217" s="16" t="s">
        <v>3</v>
      </c>
      <c r="AB1217" s="16" t="s">
        <v>3</v>
      </c>
      <c r="AC1217" s="16" t="s">
        <v>3</v>
      </c>
      <c r="AD1217" s="15" t="s">
        <v>3</v>
      </c>
      <c r="AE1217" s="15" t="s">
        <v>3</v>
      </c>
      <c r="AF1217" s="16" t="s">
        <v>3</v>
      </c>
      <c r="AG1217" s="16" t="s">
        <v>3</v>
      </c>
      <c r="AH1217" s="16" t="s">
        <v>3</v>
      </c>
      <c r="AI1217" s="16" t="s">
        <v>3</v>
      </c>
      <c r="AJ1217" s="15" t="s">
        <v>3</v>
      </c>
      <c r="AK1217" s="15" t="s">
        <v>3</v>
      </c>
      <c r="AL1217" s="16" t="s">
        <v>3</v>
      </c>
      <c r="AM1217" s="16" t="s">
        <v>3</v>
      </c>
      <c r="AN1217" s="16" t="s">
        <v>3</v>
      </c>
      <c r="AO1217" s="16" t="s">
        <v>3</v>
      </c>
      <c r="AP1217" s="16" t="s">
        <v>189</v>
      </c>
      <c r="AQ1217" s="16" t="s">
        <v>3</v>
      </c>
      <c r="AR1217" s="16" t="s">
        <v>3</v>
      </c>
      <c r="AS1217" s="16" t="s">
        <v>3</v>
      </c>
      <c r="AT1217" s="16" t="s">
        <v>3</v>
      </c>
      <c r="AU1217" s="11" t="s">
        <v>3</v>
      </c>
      <c r="AV1217" s="11" t="s">
        <v>3</v>
      </c>
      <c r="AW1217" s="11" t="s">
        <v>3</v>
      </c>
      <c r="AX1217" s="17" t="str">
        <f>VLOOKUP(G1217,'[1]JDA data'!$D:$E,2,0)</f>
        <v>TGA607</v>
      </c>
      <c r="AY1217" s="17" t="b">
        <f t="shared" si="86"/>
        <v>1</v>
      </c>
      <c r="AZ1217" s="17" t="str">
        <f t="shared" si="87"/>
        <v>SBA</v>
      </c>
    </row>
    <row r="1218" spans="1:52" s="18" customFormat="1" ht="16.5" customHeight="1" x14ac:dyDescent="0.35">
      <c r="A1218" s="8" t="str">
        <f>IF(N1218="","-",IFERROR(VLOOKUP(N1218,'[1]All Route Non-Bailment V76'!$A:$H,5,0),VLOOKUP(N1218,'[1]TTVT AAT PxP Bailment EDC V76'!$A:$H,5,0)))</f>
        <v>Non Bailment</v>
      </c>
      <c r="B1218" s="9" t="str">
        <f t="shared" ref="B1218:B1281" si="90">IF(J1218="","",IF(COUNTBLANK(C1218:AT1218)&gt;0,"Check","Completed"))</f>
        <v>Completed</v>
      </c>
      <c r="C1218" s="10">
        <f t="shared" si="88"/>
        <v>1217</v>
      </c>
      <c r="D1218" s="11" t="s">
        <v>190</v>
      </c>
      <c r="E1218" s="12" t="s">
        <v>44</v>
      </c>
      <c r="F1218" s="11" t="s">
        <v>0</v>
      </c>
      <c r="G1218" s="11">
        <v>4421630</v>
      </c>
      <c r="H1218" s="13" t="str">
        <f>IF(N1218="","-",IFERROR(VLOOKUP(N1218,'[1]All Route Non-Bailment V76'!$A:$H,7,0),VLOOKUP(N1218,'[1]TTVT AAT PxP Bailment EDC V76'!$A:$H,7,0)))</f>
        <v>One way</v>
      </c>
      <c r="I1218" s="11" t="s">
        <v>45</v>
      </c>
      <c r="J1218" s="12">
        <f t="shared" si="89"/>
        <v>45273</v>
      </c>
      <c r="K1218" s="12">
        <v>45273</v>
      </c>
      <c r="L1218" s="12">
        <v>45273</v>
      </c>
      <c r="M1218" s="12" t="s">
        <v>3</v>
      </c>
      <c r="N1218" s="11" t="s">
        <v>460</v>
      </c>
      <c r="O1218" s="13" t="str">
        <f>IF(N1218="","-",IFERROR(VLOOKUP(N1218,'[1]All Route Non-Bailment V76'!$A:$H,6,0),VLOOKUP(N1218,'[1]TTVT AAT PxP Bailment EDC V76'!$A:$H,6,0)))</f>
        <v>6 - 10</v>
      </c>
      <c r="P1218" s="11">
        <v>1</v>
      </c>
      <c r="Q1218" s="11" t="s">
        <v>3</v>
      </c>
      <c r="R1218" s="11" t="s">
        <v>3</v>
      </c>
      <c r="S1218" s="13" t="str">
        <f>IF(N1218="","-",IFERROR(VLOOKUP(N1218,'[1]All Route Non-Bailment V76'!$A:$AF,32,0),VLOOKUP(N1218,'[1]TTVT AAT PxP Bailment EDC V76'!$A:$AC,29,0)))</f>
        <v>6W</v>
      </c>
      <c r="T1218" s="11" t="s">
        <v>48</v>
      </c>
      <c r="U1218" s="11" t="s">
        <v>272</v>
      </c>
      <c r="V1218" s="14" t="s">
        <v>273</v>
      </c>
      <c r="W1218" s="11" t="s">
        <v>274</v>
      </c>
      <c r="X1218" s="15" t="s">
        <v>461</v>
      </c>
      <c r="Y1218" s="15" t="s">
        <v>462</v>
      </c>
      <c r="Z1218" s="16" t="s">
        <v>3</v>
      </c>
      <c r="AA1218" s="16" t="s">
        <v>3</v>
      </c>
      <c r="AB1218" s="16" t="s">
        <v>3</v>
      </c>
      <c r="AC1218" s="16" t="s">
        <v>3</v>
      </c>
      <c r="AD1218" s="15" t="s">
        <v>3</v>
      </c>
      <c r="AE1218" s="15" t="s">
        <v>3</v>
      </c>
      <c r="AF1218" s="16" t="s">
        <v>3</v>
      </c>
      <c r="AG1218" s="16" t="s">
        <v>3</v>
      </c>
      <c r="AH1218" s="16" t="s">
        <v>3</v>
      </c>
      <c r="AI1218" s="16" t="s">
        <v>3</v>
      </c>
      <c r="AJ1218" s="15" t="s">
        <v>3</v>
      </c>
      <c r="AK1218" s="15" t="s">
        <v>3</v>
      </c>
      <c r="AL1218" s="16" t="s">
        <v>3</v>
      </c>
      <c r="AM1218" s="16" t="s">
        <v>3</v>
      </c>
      <c r="AN1218" s="16" t="s">
        <v>3</v>
      </c>
      <c r="AO1218" s="16" t="s">
        <v>3</v>
      </c>
      <c r="AP1218" s="16" t="s">
        <v>189</v>
      </c>
      <c r="AQ1218" s="16" t="s">
        <v>3</v>
      </c>
      <c r="AR1218" s="16" t="s">
        <v>3</v>
      </c>
      <c r="AS1218" s="16" t="s">
        <v>3</v>
      </c>
      <c r="AT1218" s="16" t="s">
        <v>3</v>
      </c>
      <c r="AU1218" s="11" t="s">
        <v>3</v>
      </c>
      <c r="AV1218" s="11" t="s">
        <v>3</v>
      </c>
      <c r="AW1218" s="11" t="s">
        <v>3</v>
      </c>
      <c r="AX1218" s="17" t="str">
        <f>VLOOKUP(G1218,'[1]JDA data'!$D:$E,2,0)</f>
        <v>TGA607</v>
      </c>
      <c r="AY1218" s="17" t="b">
        <f t="shared" ref="AY1218:AY1281" si="91">AX1218=N1218</f>
        <v>1</v>
      </c>
      <c r="AZ1218" s="17" t="str">
        <f t="shared" ref="AZ1218:AZ1281" si="92">D1218</f>
        <v>SPL</v>
      </c>
    </row>
    <row r="1219" spans="1:52" s="18" customFormat="1" ht="16.5" customHeight="1" x14ac:dyDescent="0.35">
      <c r="A1219" s="8" t="str">
        <f>IF(N1219="","-",IFERROR(VLOOKUP(N1219,'[1]All Route Non-Bailment V76'!$A:$H,5,0),VLOOKUP(N1219,'[1]TTVT AAT PxP Bailment EDC V76'!$A:$H,5,0)))</f>
        <v>Non Bailment</v>
      </c>
      <c r="B1219" s="9" t="str">
        <f t="shared" si="90"/>
        <v>Completed</v>
      </c>
      <c r="C1219" s="10">
        <f t="shared" si="88"/>
        <v>1218</v>
      </c>
      <c r="D1219" s="11" t="s">
        <v>182</v>
      </c>
      <c r="E1219" s="12" t="s">
        <v>44</v>
      </c>
      <c r="F1219" s="11" t="s">
        <v>0</v>
      </c>
      <c r="G1219" s="11">
        <v>4421631</v>
      </c>
      <c r="H1219" s="13" t="str">
        <f>IF(N1219="","-",IFERROR(VLOOKUP(N1219,'[1]All Route Non-Bailment V76'!$A:$H,7,0),VLOOKUP(N1219,'[1]TTVT AAT PxP Bailment EDC V76'!$A:$H,7,0)))</f>
        <v>One way</v>
      </c>
      <c r="I1219" s="11" t="s">
        <v>45</v>
      </c>
      <c r="J1219" s="12">
        <f t="shared" si="89"/>
        <v>45273</v>
      </c>
      <c r="K1219" s="12">
        <v>45273</v>
      </c>
      <c r="L1219" s="12">
        <v>45273</v>
      </c>
      <c r="M1219" s="12" t="s">
        <v>3</v>
      </c>
      <c r="N1219" s="11" t="s">
        <v>628</v>
      </c>
      <c r="O1219" s="13" t="str">
        <f>IF(N1219="","-",IFERROR(VLOOKUP(N1219,'[1]All Route Non-Bailment V76'!$A:$H,6,0),VLOOKUP(N1219,'[1]TTVT AAT PxP Bailment EDC V76'!$A:$H,6,0)))</f>
        <v>0 - 5</v>
      </c>
      <c r="P1219" s="11">
        <v>1</v>
      </c>
      <c r="Q1219" s="11" t="s">
        <v>3</v>
      </c>
      <c r="R1219" s="11" t="s">
        <v>3</v>
      </c>
      <c r="S1219" s="13" t="str">
        <f>IF(N1219="","-",IFERROR(VLOOKUP(N1219,'[1]All Route Non-Bailment V76'!$A:$AF,32,0),VLOOKUP(N1219,'[1]TTVT AAT PxP Bailment EDC V76'!$A:$AC,29,0)))</f>
        <v>6W</v>
      </c>
      <c r="T1219" s="11" t="s">
        <v>48</v>
      </c>
      <c r="U1219" s="11" t="s">
        <v>250</v>
      </c>
      <c r="V1219" s="14" t="s">
        <v>251</v>
      </c>
      <c r="W1219" s="11" t="s">
        <v>252</v>
      </c>
      <c r="X1219" s="15" t="s">
        <v>285</v>
      </c>
      <c r="Y1219" s="15" t="s">
        <v>286</v>
      </c>
      <c r="Z1219" s="16" t="s">
        <v>3</v>
      </c>
      <c r="AA1219" s="16" t="s">
        <v>3</v>
      </c>
      <c r="AB1219" s="16" t="s">
        <v>3</v>
      </c>
      <c r="AC1219" s="16" t="s">
        <v>3</v>
      </c>
      <c r="AD1219" s="15" t="s">
        <v>3</v>
      </c>
      <c r="AE1219" s="15" t="s">
        <v>3</v>
      </c>
      <c r="AF1219" s="16" t="s">
        <v>3</v>
      </c>
      <c r="AG1219" s="16" t="s">
        <v>3</v>
      </c>
      <c r="AH1219" s="16" t="s">
        <v>3</v>
      </c>
      <c r="AI1219" s="16" t="s">
        <v>3</v>
      </c>
      <c r="AJ1219" s="15" t="s">
        <v>3</v>
      </c>
      <c r="AK1219" s="15" t="s">
        <v>3</v>
      </c>
      <c r="AL1219" s="16" t="s">
        <v>3</v>
      </c>
      <c r="AM1219" s="16" t="s">
        <v>3</v>
      </c>
      <c r="AN1219" s="16" t="s">
        <v>3</v>
      </c>
      <c r="AO1219" s="16" t="s">
        <v>3</v>
      </c>
      <c r="AP1219" s="16" t="s">
        <v>189</v>
      </c>
      <c r="AQ1219" s="16" t="s">
        <v>3</v>
      </c>
      <c r="AR1219" s="16" t="s">
        <v>3</v>
      </c>
      <c r="AS1219" s="16" t="s">
        <v>3</v>
      </c>
      <c r="AT1219" s="16" t="s">
        <v>3</v>
      </c>
      <c r="AU1219" s="11" t="s">
        <v>3</v>
      </c>
      <c r="AV1219" s="11" t="s">
        <v>3</v>
      </c>
      <c r="AW1219" s="11" t="s">
        <v>3</v>
      </c>
      <c r="AX1219" s="17" t="str">
        <f>VLOOKUP(G1219,'[1]JDA data'!$D:$E,2,0)</f>
        <v>TGA144</v>
      </c>
      <c r="AY1219" s="17" t="b">
        <f t="shared" si="91"/>
        <v>1</v>
      </c>
      <c r="AZ1219" s="17" t="str">
        <f t="shared" si="92"/>
        <v>PPGT</v>
      </c>
    </row>
    <row r="1220" spans="1:52" s="18" customFormat="1" ht="16.5" customHeight="1" x14ac:dyDescent="0.35">
      <c r="A1220" s="8" t="str">
        <f>IF(N1220="","-",IFERROR(VLOOKUP(N1220,'[1]All Route Non-Bailment V76'!$A:$H,5,0),VLOOKUP(N1220,'[1]TTVT AAT PxP Bailment EDC V76'!$A:$H,5,0)))</f>
        <v>Non Bailment</v>
      </c>
      <c r="B1220" s="9" t="str">
        <f t="shared" si="90"/>
        <v>Completed</v>
      </c>
      <c r="C1220" s="10">
        <f t="shared" ref="C1220:C1283" si="93">C1219+1</f>
        <v>1219</v>
      </c>
      <c r="D1220" s="11" t="s">
        <v>190</v>
      </c>
      <c r="E1220" s="12" t="s">
        <v>44</v>
      </c>
      <c r="F1220" s="11" t="s">
        <v>0</v>
      </c>
      <c r="G1220" s="11">
        <v>4421632</v>
      </c>
      <c r="H1220" s="13" t="str">
        <f>IF(N1220="","-",IFERROR(VLOOKUP(N1220,'[1]All Route Non-Bailment V76'!$A:$H,7,0),VLOOKUP(N1220,'[1]TTVT AAT PxP Bailment EDC V76'!$A:$H,7,0)))</f>
        <v>One way</v>
      </c>
      <c r="I1220" s="11" t="s">
        <v>45</v>
      </c>
      <c r="J1220" s="12">
        <f t="shared" si="89"/>
        <v>45273</v>
      </c>
      <c r="K1220" s="12">
        <v>45273</v>
      </c>
      <c r="L1220" s="12">
        <v>45273</v>
      </c>
      <c r="M1220" s="12" t="s">
        <v>3</v>
      </c>
      <c r="N1220" s="11" t="s">
        <v>628</v>
      </c>
      <c r="O1220" s="13" t="str">
        <f>IF(N1220="","-",IFERROR(VLOOKUP(N1220,'[1]All Route Non-Bailment V76'!$A:$H,6,0),VLOOKUP(N1220,'[1]TTVT AAT PxP Bailment EDC V76'!$A:$H,6,0)))</f>
        <v>0 - 5</v>
      </c>
      <c r="P1220" s="11">
        <v>1</v>
      </c>
      <c r="Q1220" s="11" t="s">
        <v>3</v>
      </c>
      <c r="R1220" s="11" t="s">
        <v>3</v>
      </c>
      <c r="S1220" s="13" t="str">
        <f>IF(N1220="","-",IFERROR(VLOOKUP(N1220,'[1]All Route Non-Bailment V76'!$A:$AF,32,0),VLOOKUP(N1220,'[1]TTVT AAT PxP Bailment EDC V76'!$A:$AC,29,0)))</f>
        <v>6W</v>
      </c>
      <c r="T1220" s="11" t="s">
        <v>48</v>
      </c>
      <c r="U1220" s="11" t="s">
        <v>266</v>
      </c>
      <c r="V1220" s="14" t="s">
        <v>267</v>
      </c>
      <c r="W1220" s="11" t="s">
        <v>268</v>
      </c>
      <c r="X1220" s="15" t="s">
        <v>285</v>
      </c>
      <c r="Y1220" s="15" t="s">
        <v>286</v>
      </c>
      <c r="Z1220" s="16" t="s">
        <v>3</v>
      </c>
      <c r="AA1220" s="16" t="s">
        <v>3</v>
      </c>
      <c r="AB1220" s="16" t="s">
        <v>3</v>
      </c>
      <c r="AC1220" s="16" t="s">
        <v>3</v>
      </c>
      <c r="AD1220" s="15" t="s">
        <v>3</v>
      </c>
      <c r="AE1220" s="15" t="s">
        <v>3</v>
      </c>
      <c r="AF1220" s="16" t="s">
        <v>3</v>
      </c>
      <c r="AG1220" s="16" t="s">
        <v>3</v>
      </c>
      <c r="AH1220" s="16" t="s">
        <v>3</v>
      </c>
      <c r="AI1220" s="16" t="s">
        <v>3</v>
      </c>
      <c r="AJ1220" s="15" t="s">
        <v>3</v>
      </c>
      <c r="AK1220" s="15" t="s">
        <v>3</v>
      </c>
      <c r="AL1220" s="16" t="s">
        <v>3</v>
      </c>
      <c r="AM1220" s="16" t="s">
        <v>3</v>
      </c>
      <c r="AN1220" s="16" t="s">
        <v>3</v>
      </c>
      <c r="AO1220" s="16" t="s">
        <v>3</v>
      </c>
      <c r="AP1220" s="16" t="s">
        <v>189</v>
      </c>
      <c r="AQ1220" s="16" t="s">
        <v>3</v>
      </c>
      <c r="AR1220" s="16" t="s">
        <v>3</v>
      </c>
      <c r="AS1220" s="16" t="s">
        <v>3</v>
      </c>
      <c r="AT1220" s="16" t="s">
        <v>3</v>
      </c>
      <c r="AU1220" s="11" t="s">
        <v>3</v>
      </c>
      <c r="AV1220" s="11" t="s">
        <v>3</v>
      </c>
      <c r="AW1220" s="11" t="s">
        <v>3</v>
      </c>
      <c r="AX1220" s="17" t="str">
        <f>VLOOKUP(G1220,'[1]JDA data'!$D:$E,2,0)</f>
        <v>TGA144</v>
      </c>
      <c r="AY1220" s="17" t="b">
        <f t="shared" si="91"/>
        <v>1</v>
      </c>
      <c r="AZ1220" s="17" t="str">
        <f t="shared" si="92"/>
        <v>SPL</v>
      </c>
    </row>
    <row r="1221" spans="1:52" s="18" customFormat="1" ht="16.5" customHeight="1" x14ac:dyDescent="0.35">
      <c r="A1221" s="8" t="str">
        <f>IF(N1221="","-",IFERROR(VLOOKUP(N1221,'[1]All Route Non-Bailment V76'!$A:$H,5,0),VLOOKUP(N1221,'[1]TTVT AAT PxP Bailment EDC V76'!$A:$H,5,0)))</f>
        <v>Non Bailment</v>
      </c>
      <c r="B1221" s="9" t="str">
        <f t="shared" si="90"/>
        <v>Completed</v>
      </c>
      <c r="C1221" s="10">
        <f t="shared" si="93"/>
        <v>1220</v>
      </c>
      <c r="D1221" s="11" t="s">
        <v>194</v>
      </c>
      <c r="E1221" s="12" t="s">
        <v>44</v>
      </c>
      <c r="F1221" s="11" t="s">
        <v>0</v>
      </c>
      <c r="G1221" s="11">
        <v>4421633</v>
      </c>
      <c r="H1221" s="13" t="str">
        <f>IF(N1221="","-",IFERROR(VLOOKUP(N1221,'[1]All Route Non-Bailment V76'!$A:$H,7,0),VLOOKUP(N1221,'[1]TTVT AAT PxP Bailment EDC V76'!$A:$H,7,0)))</f>
        <v>One way</v>
      </c>
      <c r="I1221" s="11" t="s">
        <v>45</v>
      </c>
      <c r="J1221" s="12">
        <f t="shared" si="89"/>
        <v>45273</v>
      </c>
      <c r="K1221" s="12">
        <v>45273</v>
      </c>
      <c r="L1221" s="12">
        <v>45273</v>
      </c>
      <c r="M1221" s="12" t="s">
        <v>3</v>
      </c>
      <c r="N1221" s="11" t="s">
        <v>629</v>
      </c>
      <c r="O1221" s="13" t="str">
        <f>IF(N1221="","-",IFERROR(VLOOKUP(N1221,'[1]All Route Non-Bailment V76'!$A:$H,6,0),VLOOKUP(N1221,'[1]TTVT AAT PxP Bailment EDC V76'!$A:$H,6,0)))</f>
        <v>0 - 5</v>
      </c>
      <c r="P1221" s="11">
        <v>1</v>
      </c>
      <c r="Q1221" s="11" t="s">
        <v>3</v>
      </c>
      <c r="R1221" s="11" t="s">
        <v>3</v>
      </c>
      <c r="S1221" s="13" t="str">
        <f>IF(N1221="","-",IFERROR(VLOOKUP(N1221,'[1]All Route Non-Bailment V76'!$A:$AF,32,0),VLOOKUP(N1221,'[1]TTVT AAT PxP Bailment EDC V76'!$A:$AC,29,0)))</f>
        <v>6W</v>
      </c>
      <c r="T1221" s="11" t="s">
        <v>48</v>
      </c>
      <c r="U1221" s="11" t="s">
        <v>220</v>
      </c>
      <c r="V1221" s="14" t="s">
        <v>221</v>
      </c>
      <c r="W1221" s="11" t="s">
        <v>222</v>
      </c>
      <c r="X1221" s="15" t="s">
        <v>285</v>
      </c>
      <c r="Y1221" s="15" t="s">
        <v>286</v>
      </c>
      <c r="Z1221" s="16" t="s">
        <v>3</v>
      </c>
      <c r="AA1221" s="16" t="s">
        <v>3</v>
      </c>
      <c r="AB1221" s="16" t="s">
        <v>3</v>
      </c>
      <c r="AC1221" s="16" t="s">
        <v>3</v>
      </c>
      <c r="AD1221" s="15" t="s">
        <v>3</v>
      </c>
      <c r="AE1221" s="15" t="s">
        <v>3</v>
      </c>
      <c r="AF1221" s="16" t="s">
        <v>3</v>
      </c>
      <c r="AG1221" s="16" t="s">
        <v>3</v>
      </c>
      <c r="AH1221" s="16" t="s">
        <v>3</v>
      </c>
      <c r="AI1221" s="16" t="s">
        <v>3</v>
      </c>
      <c r="AJ1221" s="15" t="s">
        <v>3</v>
      </c>
      <c r="AK1221" s="15" t="s">
        <v>3</v>
      </c>
      <c r="AL1221" s="16" t="s">
        <v>3</v>
      </c>
      <c r="AM1221" s="16" t="s">
        <v>3</v>
      </c>
      <c r="AN1221" s="16" t="s">
        <v>3</v>
      </c>
      <c r="AO1221" s="16" t="s">
        <v>3</v>
      </c>
      <c r="AP1221" s="16" t="s">
        <v>189</v>
      </c>
      <c r="AQ1221" s="16" t="s">
        <v>3</v>
      </c>
      <c r="AR1221" s="16" t="s">
        <v>3</v>
      </c>
      <c r="AS1221" s="16" t="s">
        <v>3</v>
      </c>
      <c r="AT1221" s="16" t="s">
        <v>3</v>
      </c>
      <c r="AU1221" s="11" t="s">
        <v>3</v>
      </c>
      <c r="AV1221" s="11" t="s">
        <v>3</v>
      </c>
      <c r="AW1221" s="11" t="s">
        <v>3</v>
      </c>
      <c r="AX1221" s="17" t="str">
        <f>VLOOKUP(G1221,'[1]JDA data'!$D:$E,2,0)</f>
        <v>TGA263</v>
      </c>
      <c r="AY1221" s="17" t="b">
        <f t="shared" si="91"/>
        <v>1</v>
      </c>
      <c r="AZ1221" s="17" t="str">
        <f t="shared" si="92"/>
        <v>SBA</v>
      </c>
    </row>
    <row r="1222" spans="1:52" s="18" customFormat="1" ht="16.5" customHeight="1" x14ac:dyDescent="0.35">
      <c r="A1222" s="8" t="str">
        <f>IF(N1222="","-",IFERROR(VLOOKUP(N1222,'[1]All Route Non-Bailment V76'!$A:$H,5,0),VLOOKUP(N1222,'[1]TTVT AAT PxP Bailment EDC V76'!$A:$H,5,0)))</f>
        <v>Non Bailment</v>
      </c>
      <c r="B1222" s="9" t="str">
        <f t="shared" si="90"/>
        <v>Completed</v>
      </c>
      <c r="C1222" s="10">
        <f t="shared" si="93"/>
        <v>1221</v>
      </c>
      <c r="D1222" s="11" t="s">
        <v>182</v>
      </c>
      <c r="E1222" s="12" t="s">
        <v>44</v>
      </c>
      <c r="F1222" s="11" t="s">
        <v>0</v>
      </c>
      <c r="G1222" s="11">
        <v>4421634</v>
      </c>
      <c r="H1222" s="13" t="str">
        <f>IF(N1222="","-",IFERROR(VLOOKUP(N1222,'[1]All Route Non-Bailment V76'!$A:$H,7,0),VLOOKUP(N1222,'[1]TTVT AAT PxP Bailment EDC V76'!$A:$H,7,0)))</f>
        <v>One way</v>
      </c>
      <c r="I1222" s="11" t="s">
        <v>45</v>
      </c>
      <c r="J1222" s="12">
        <f t="shared" si="89"/>
        <v>45273</v>
      </c>
      <c r="K1222" s="12">
        <v>45273</v>
      </c>
      <c r="L1222" s="12">
        <v>45273</v>
      </c>
      <c r="M1222" s="12" t="s">
        <v>3</v>
      </c>
      <c r="N1222" s="11" t="s">
        <v>629</v>
      </c>
      <c r="O1222" s="13" t="str">
        <f>IF(N1222="","-",IFERROR(VLOOKUP(N1222,'[1]All Route Non-Bailment V76'!$A:$H,6,0),VLOOKUP(N1222,'[1]TTVT AAT PxP Bailment EDC V76'!$A:$H,6,0)))</f>
        <v>0 - 5</v>
      </c>
      <c r="P1222" s="11">
        <v>1</v>
      </c>
      <c r="Q1222" s="11" t="s">
        <v>3</v>
      </c>
      <c r="R1222" s="11" t="s">
        <v>3</v>
      </c>
      <c r="S1222" s="13" t="str">
        <f>IF(N1222="","-",IFERROR(VLOOKUP(N1222,'[1]All Route Non-Bailment V76'!$A:$AF,32,0),VLOOKUP(N1222,'[1]TTVT AAT PxP Bailment EDC V76'!$A:$AC,29,0)))</f>
        <v>6W</v>
      </c>
      <c r="T1222" s="11" t="s">
        <v>48</v>
      </c>
      <c r="U1222" s="11" t="s">
        <v>184</v>
      </c>
      <c r="V1222" s="14" t="s">
        <v>185</v>
      </c>
      <c r="W1222" s="11" t="s">
        <v>186</v>
      </c>
      <c r="X1222" s="15" t="s">
        <v>285</v>
      </c>
      <c r="Y1222" s="15" t="s">
        <v>286</v>
      </c>
      <c r="Z1222" s="16" t="s">
        <v>3</v>
      </c>
      <c r="AA1222" s="16" t="s">
        <v>3</v>
      </c>
      <c r="AB1222" s="16" t="s">
        <v>3</v>
      </c>
      <c r="AC1222" s="16" t="s">
        <v>3</v>
      </c>
      <c r="AD1222" s="15" t="s">
        <v>3</v>
      </c>
      <c r="AE1222" s="15" t="s">
        <v>3</v>
      </c>
      <c r="AF1222" s="16" t="s">
        <v>3</v>
      </c>
      <c r="AG1222" s="16" t="s">
        <v>3</v>
      </c>
      <c r="AH1222" s="16" t="s">
        <v>3</v>
      </c>
      <c r="AI1222" s="16" t="s">
        <v>3</v>
      </c>
      <c r="AJ1222" s="15" t="s">
        <v>3</v>
      </c>
      <c r="AK1222" s="15" t="s">
        <v>3</v>
      </c>
      <c r="AL1222" s="16" t="s">
        <v>3</v>
      </c>
      <c r="AM1222" s="16" t="s">
        <v>3</v>
      </c>
      <c r="AN1222" s="16" t="s">
        <v>3</v>
      </c>
      <c r="AO1222" s="16" t="s">
        <v>3</v>
      </c>
      <c r="AP1222" s="16" t="s">
        <v>189</v>
      </c>
      <c r="AQ1222" s="16" t="s">
        <v>3</v>
      </c>
      <c r="AR1222" s="16" t="s">
        <v>3</v>
      </c>
      <c r="AS1222" s="16" t="s">
        <v>3</v>
      </c>
      <c r="AT1222" s="16" t="s">
        <v>3</v>
      </c>
      <c r="AU1222" s="11" t="s">
        <v>3</v>
      </c>
      <c r="AV1222" s="11" t="s">
        <v>3</v>
      </c>
      <c r="AW1222" s="11" t="s">
        <v>3</v>
      </c>
      <c r="AX1222" s="17" t="str">
        <f>VLOOKUP(G1222,'[1]JDA data'!$D:$E,2,0)</f>
        <v>TGA263</v>
      </c>
      <c r="AY1222" s="17" t="b">
        <f t="shared" si="91"/>
        <v>1</v>
      </c>
      <c r="AZ1222" s="17" t="str">
        <f t="shared" si="92"/>
        <v>PPGT</v>
      </c>
    </row>
    <row r="1223" spans="1:52" s="18" customFormat="1" ht="16.5" customHeight="1" x14ac:dyDescent="0.35">
      <c r="A1223" s="8" t="str">
        <f>IF(N1223="","-",IFERROR(VLOOKUP(N1223,'[1]All Route Non-Bailment V76'!$A:$H,5,0),VLOOKUP(N1223,'[1]TTVT AAT PxP Bailment EDC V76'!$A:$H,5,0)))</f>
        <v>Non Bailment</v>
      </c>
      <c r="B1223" s="9" t="str">
        <f t="shared" si="90"/>
        <v>Completed</v>
      </c>
      <c r="C1223" s="10">
        <f t="shared" si="93"/>
        <v>1222</v>
      </c>
      <c r="D1223" s="11" t="s">
        <v>182</v>
      </c>
      <c r="E1223" s="12" t="s">
        <v>44</v>
      </c>
      <c r="F1223" s="11" t="s">
        <v>0</v>
      </c>
      <c r="G1223" s="11">
        <v>4416741</v>
      </c>
      <c r="H1223" s="13" t="str">
        <f>IF(N1223="","-",IFERROR(VLOOKUP(N1223,'[1]All Route Non-Bailment V76'!$A:$H,7,0),VLOOKUP(N1223,'[1]TTVT AAT PxP Bailment EDC V76'!$A:$H,7,0)))</f>
        <v>One way</v>
      </c>
      <c r="I1223" s="11" t="s">
        <v>45</v>
      </c>
      <c r="J1223" s="12">
        <f t="shared" si="89"/>
        <v>45273</v>
      </c>
      <c r="K1223" s="12">
        <v>45273</v>
      </c>
      <c r="L1223" s="12">
        <v>45273</v>
      </c>
      <c r="M1223" s="12" t="s">
        <v>3</v>
      </c>
      <c r="N1223" s="11" t="s">
        <v>485</v>
      </c>
      <c r="O1223" s="13" t="str">
        <f>IF(N1223="","-",IFERROR(VLOOKUP(N1223,'[1]All Route Non-Bailment V76'!$A:$H,6,0),VLOOKUP(N1223,'[1]TTVT AAT PxP Bailment EDC V76'!$A:$H,6,0)))</f>
        <v>11 - 20</v>
      </c>
      <c r="P1223" s="11">
        <v>1</v>
      </c>
      <c r="Q1223" s="11" t="s">
        <v>3</v>
      </c>
      <c r="R1223" s="11" t="s">
        <v>3</v>
      </c>
      <c r="S1223" s="13" t="str">
        <f>IF(N1223="","-",IFERROR(VLOOKUP(N1223,'[1]All Route Non-Bailment V76'!$A:$AF,32,0),VLOOKUP(N1223,'[1]TTVT AAT PxP Bailment EDC V76'!$A:$AC,29,0)))</f>
        <v>6W</v>
      </c>
      <c r="T1223" s="11" t="s">
        <v>48</v>
      </c>
      <c r="U1223" s="11" t="s">
        <v>383</v>
      </c>
      <c r="V1223" s="14" t="s">
        <v>384</v>
      </c>
      <c r="W1223" s="11" t="s">
        <v>385</v>
      </c>
      <c r="X1223" s="15" t="s">
        <v>486</v>
      </c>
      <c r="Y1223" s="15" t="s">
        <v>487</v>
      </c>
      <c r="Z1223" s="16" t="s">
        <v>3</v>
      </c>
      <c r="AA1223" s="16" t="s">
        <v>3</v>
      </c>
      <c r="AB1223" s="16" t="s">
        <v>3</v>
      </c>
      <c r="AC1223" s="16" t="s">
        <v>3</v>
      </c>
      <c r="AD1223" s="15" t="s">
        <v>3</v>
      </c>
      <c r="AE1223" s="15" t="s">
        <v>3</v>
      </c>
      <c r="AF1223" s="16" t="s">
        <v>3</v>
      </c>
      <c r="AG1223" s="16" t="s">
        <v>3</v>
      </c>
      <c r="AH1223" s="16" t="s">
        <v>3</v>
      </c>
      <c r="AI1223" s="16" t="s">
        <v>3</v>
      </c>
      <c r="AJ1223" s="15" t="s">
        <v>3</v>
      </c>
      <c r="AK1223" s="15" t="s">
        <v>3</v>
      </c>
      <c r="AL1223" s="16" t="s">
        <v>3</v>
      </c>
      <c r="AM1223" s="16" t="s">
        <v>3</v>
      </c>
      <c r="AN1223" s="16" t="s">
        <v>3</v>
      </c>
      <c r="AO1223" s="16" t="s">
        <v>3</v>
      </c>
      <c r="AP1223" s="16" t="s">
        <v>189</v>
      </c>
      <c r="AQ1223" s="16" t="s">
        <v>3</v>
      </c>
      <c r="AR1223" s="16" t="s">
        <v>3</v>
      </c>
      <c r="AS1223" s="16" t="s">
        <v>3</v>
      </c>
      <c r="AT1223" s="16" t="s">
        <v>3</v>
      </c>
      <c r="AU1223" s="11" t="s">
        <v>3</v>
      </c>
      <c r="AV1223" s="11" t="s">
        <v>3</v>
      </c>
      <c r="AW1223" s="11" t="s">
        <v>3</v>
      </c>
      <c r="AX1223" s="17" t="str">
        <f>VLOOKUP(G1223,'[1]JDA data'!$D:$E,2,0)</f>
        <v>TGA943</v>
      </c>
      <c r="AY1223" s="17" t="b">
        <f t="shared" si="91"/>
        <v>1</v>
      </c>
      <c r="AZ1223" s="17" t="str">
        <f t="shared" si="92"/>
        <v>PPGT</v>
      </c>
    </row>
    <row r="1224" spans="1:52" s="18" customFormat="1" ht="16.5" customHeight="1" x14ac:dyDescent="0.35">
      <c r="A1224" s="8" t="str">
        <f>IF(N1224="","-",IFERROR(VLOOKUP(N1224,'[1]All Route Non-Bailment V76'!$A:$H,5,0),VLOOKUP(N1224,'[1]TTVT AAT PxP Bailment EDC V76'!$A:$H,5,0)))</f>
        <v>Non Bailment</v>
      </c>
      <c r="B1224" s="9" t="str">
        <f t="shared" si="90"/>
        <v>Completed</v>
      </c>
      <c r="C1224" s="10">
        <f t="shared" si="93"/>
        <v>1223</v>
      </c>
      <c r="D1224" s="11" t="s">
        <v>190</v>
      </c>
      <c r="E1224" s="12" t="s">
        <v>44</v>
      </c>
      <c r="F1224" s="11" t="s">
        <v>0</v>
      </c>
      <c r="G1224" s="11">
        <v>4421635</v>
      </c>
      <c r="H1224" s="13" t="str">
        <f>IF(N1224="","-",IFERROR(VLOOKUP(N1224,'[1]All Route Non-Bailment V76'!$A:$H,7,0),VLOOKUP(N1224,'[1]TTVT AAT PxP Bailment EDC V76'!$A:$H,7,0)))</f>
        <v>One way</v>
      </c>
      <c r="I1224" s="11" t="s">
        <v>45</v>
      </c>
      <c r="J1224" s="12">
        <f t="shared" si="89"/>
        <v>45273</v>
      </c>
      <c r="K1224" s="12">
        <v>45273</v>
      </c>
      <c r="L1224" s="12">
        <v>45273</v>
      </c>
      <c r="M1224" s="12" t="s">
        <v>3</v>
      </c>
      <c r="N1224" s="11" t="s">
        <v>485</v>
      </c>
      <c r="O1224" s="13" t="str">
        <f>IF(N1224="","-",IFERROR(VLOOKUP(N1224,'[1]All Route Non-Bailment V76'!$A:$H,6,0),VLOOKUP(N1224,'[1]TTVT AAT PxP Bailment EDC V76'!$A:$H,6,0)))</f>
        <v>11 - 20</v>
      </c>
      <c r="P1224" s="11">
        <v>1</v>
      </c>
      <c r="Q1224" s="11" t="s">
        <v>3</v>
      </c>
      <c r="R1224" s="11" t="s">
        <v>3</v>
      </c>
      <c r="S1224" s="13" t="str">
        <f>IF(N1224="","-",IFERROR(VLOOKUP(N1224,'[1]All Route Non-Bailment V76'!$A:$AF,32,0),VLOOKUP(N1224,'[1]TTVT AAT PxP Bailment EDC V76'!$A:$AC,29,0)))</f>
        <v>6W</v>
      </c>
      <c r="T1224" s="11" t="s">
        <v>48</v>
      </c>
      <c r="U1224" s="11" t="s">
        <v>272</v>
      </c>
      <c r="V1224" s="14" t="s">
        <v>273</v>
      </c>
      <c r="W1224" s="11" t="s">
        <v>274</v>
      </c>
      <c r="X1224" s="15" t="s">
        <v>486</v>
      </c>
      <c r="Y1224" s="15" t="s">
        <v>487</v>
      </c>
      <c r="Z1224" s="16" t="s">
        <v>3</v>
      </c>
      <c r="AA1224" s="16" t="s">
        <v>3</v>
      </c>
      <c r="AB1224" s="16" t="s">
        <v>3</v>
      </c>
      <c r="AC1224" s="16" t="s">
        <v>3</v>
      </c>
      <c r="AD1224" s="15" t="s">
        <v>3</v>
      </c>
      <c r="AE1224" s="15" t="s">
        <v>3</v>
      </c>
      <c r="AF1224" s="16" t="s">
        <v>3</v>
      </c>
      <c r="AG1224" s="16" t="s">
        <v>3</v>
      </c>
      <c r="AH1224" s="16" t="s">
        <v>3</v>
      </c>
      <c r="AI1224" s="16" t="s">
        <v>3</v>
      </c>
      <c r="AJ1224" s="15" t="s">
        <v>3</v>
      </c>
      <c r="AK1224" s="15" t="s">
        <v>3</v>
      </c>
      <c r="AL1224" s="16" t="s">
        <v>3</v>
      </c>
      <c r="AM1224" s="16" t="s">
        <v>3</v>
      </c>
      <c r="AN1224" s="16" t="s">
        <v>3</v>
      </c>
      <c r="AO1224" s="16" t="s">
        <v>3</v>
      </c>
      <c r="AP1224" s="16" t="s">
        <v>189</v>
      </c>
      <c r="AQ1224" s="16" t="s">
        <v>3</v>
      </c>
      <c r="AR1224" s="16" t="s">
        <v>3</v>
      </c>
      <c r="AS1224" s="16" t="s">
        <v>3</v>
      </c>
      <c r="AT1224" s="16" t="s">
        <v>3</v>
      </c>
      <c r="AU1224" s="11" t="s">
        <v>3</v>
      </c>
      <c r="AV1224" s="11" t="s">
        <v>3</v>
      </c>
      <c r="AW1224" s="11" t="s">
        <v>3</v>
      </c>
      <c r="AX1224" s="17" t="str">
        <f>VLOOKUP(G1224,'[1]JDA data'!$D:$E,2,0)</f>
        <v>TGA943</v>
      </c>
      <c r="AY1224" s="17" t="b">
        <f t="shared" si="91"/>
        <v>1</v>
      </c>
      <c r="AZ1224" s="17" t="str">
        <f t="shared" si="92"/>
        <v>SPL</v>
      </c>
    </row>
    <row r="1225" spans="1:52" s="18" customFormat="1" ht="16.5" customHeight="1" x14ac:dyDescent="0.35">
      <c r="A1225" s="8" t="str">
        <f>IF(N1225="","-",IFERROR(VLOOKUP(N1225,'[1]All Route Non-Bailment V76'!$A:$H,5,0),VLOOKUP(N1225,'[1]TTVT AAT PxP Bailment EDC V76'!$A:$H,5,0)))</f>
        <v>Non Bailment</v>
      </c>
      <c r="B1225" s="9" t="str">
        <f t="shared" si="90"/>
        <v>Completed</v>
      </c>
      <c r="C1225" s="10">
        <f t="shared" si="93"/>
        <v>1224</v>
      </c>
      <c r="D1225" s="11" t="s">
        <v>194</v>
      </c>
      <c r="E1225" s="12" t="s">
        <v>44</v>
      </c>
      <c r="F1225" s="11" t="s">
        <v>0</v>
      </c>
      <c r="G1225" s="11">
        <v>4421636</v>
      </c>
      <c r="H1225" s="13" t="str">
        <f>IF(N1225="","-",IFERROR(VLOOKUP(N1225,'[1]All Route Non-Bailment V76'!$A:$H,7,0),VLOOKUP(N1225,'[1]TTVT AAT PxP Bailment EDC V76'!$A:$H,7,0)))</f>
        <v>One way</v>
      </c>
      <c r="I1225" s="11" t="s">
        <v>45</v>
      </c>
      <c r="J1225" s="12">
        <f t="shared" si="89"/>
        <v>45273</v>
      </c>
      <c r="K1225" s="12">
        <v>45273</v>
      </c>
      <c r="L1225" s="12">
        <v>45273</v>
      </c>
      <c r="M1225" s="12" t="s">
        <v>3</v>
      </c>
      <c r="N1225" s="11" t="s">
        <v>485</v>
      </c>
      <c r="O1225" s="13" t="str">
        <f>IF(N1225="","-",IFERROR(VLOOKUP(N1225,'[1]All Route Non-Bailment V76'!$A:$H,6,0),VLOOKUP(N1225,'[1]TTVT AAT PxP Bailment EDC V76'!$A:$H,6,0)))</f>
        <v>11 - 20</v>
      </c>
      <c r="P1225" s="11">
        <v>1</v>
      </c>
      <c r="Q1225" s="11" t="s">
        <v>3</v>
      </c>
      <c r="R1225" s="11" t="s">
        <v>3</v>
      </c>
      <c r="S1225" s="13" t="str">
        <f>IF(N1225="","-",IFERROR(VLOOKUP(N1225,'[1]All Route Non-Bailment V76'!$A:$AF,32,0),VLOOKUP(N1225,'[1]TTVT AAT PxP Bailment EDC V76'!$A:$AC,29,0)))</f>
        <v>6W</v>
      </c>
      <c r="T1225" s="11" t="s">
        <v>48</v>
      </c>
      <c r="U1225" s="11" t="s">
        <v>253</v>
      </c>
      <c r="V1225" s="14" t="s">
        <v>254</v>
      </c>
      <c r="W1225" s="11" t="s">
        <v>255</v>
      </c>
      <c r="X1225" s="15" t="s">
        <v>486</v>
      </c>
      <c r="Y1225" s="15" t="s">
        <v>487</v>
      </c>
      <c r="Z1225" s="16" t="s">
        <v>3</v>
      </c>
      <c r="AA1225" s="16" t="s">
        <v>3</v>
      </c>
      <c r="AB1225" s="16" t="s">
        <v>3</v>
      </c>
      <c r="AC1225" s="16" t="s">
        <v>3</v>
      </c>
      <c r="AD1225" s="15" t="s">
        <v>3</v>
      </c>
      <c r="AE1225" s="15" t="s">
        <v>3</v>
      </c>
      <c r="AF1225" s="16" t="s">
        <v>3</v>
      </c>
      <c r="AG1225" s="16" t="s">
        <v>3</v>
      </c>
      <c r="AH1225" s="16" t="s">
        <v>3</v>
      </c>
      <c r="AI1225" s="16" t="s">
        <v>3</v>
      </c>
      <c r="AJ1225" s="15" t="s">
        <v>3</v>
      </c>
      <c r="AK1225" s="15" t="s">
        <v>3</v>
      </c>
      <c r="AL1225" s="16" t="s">
        <v>3</v>
      </c>
      <c r="AM1225" s="16" t="s">
        <v>3</v>
      </c>
      <c r="AN1225" s="16" t="s">
        <v>3</v>
      </c>
      <c r="AO1225" s="16" t="s">
        <v>3</v>
      </c>
      <c r="AP1225" s="16" t="s">
        <v>189</v>
      </c>
      <c r="AQ1225" s="16" t="s">
        <v>3</v>
      </c>
      <c r="AR1225" s="16" t="s">
        <v>3</v>
      </c>
      <c r="AS1225" s="16" t="s">
        <v>3</v>
      </c>
      <c r="AT1225" s="16" t="s">
        <v>3</v>
      </c>
      <c r="AU1225" s="11" t="s">
        <v>3</v>
      </c>
      <c r="AV1225" s="11" t="s">
        <v>3</v>
      </c>
      <c r="AW1225" s="11" t="s">
        <v>3</v>
      </c>
      <c r="AX1225" s="17" t="str">
        <f>VLOOKUP(G1225,'[1]JDA data'!$D:$E,2,0)</f>
        <v>TGA943</v>
      </c>
      <c r="AY1225" s="17" t="b">
        <f t="shared" si="91"/>
        <v>1</v>
      </c>
      <c r="AZ1225" s="17" t="str">
        <f t="shared" si="92"/>
        <v>SBA</v>
      </c>
    </row>
    <row r="1226" spans="1:52" s="18" customFormat="1" ht="16.5" customHeight="1" x14ac:dyDescent="0.35">
      <c r="A1226" s="8" t="str">
        <f>IF(N1226="","-",IFERROR(VLOOKUP(N1226,'[1]All Route Non-Bailment V76'!$A:$H,5,0),VLOOKUP(N1226,'[1]TTVT AAT PxP Bailment EDC V76'!$A:$H,5,0)))</f>
        <v>Non Bailment</v>
      </c>
      <c r="B1226" s="9" t="str">
        <f t="shared" si="90"/>
        <v>Completed</v>
      </c>
      <c r="C1226" s="10">
        <f t="shared" si="93"/>
        <v>1225</v>
      </c>
      <c r="D1226" s="11" t="s">
        <v>182</v>
      </c>
      <c r="E1226" s="12" t="s">
        <v>44</v>
      </c>
      <c r="F1226" s="11" t="s">
        <v>0</v>
      </c>
      <c r="G1226" s="11">
        <v>4416687</v>
      </c>
      <c r="H1226" s="13" t="str">
        <f>IF(N1226="","-",IFERROR(VLOOKUP(N1226,'[1]All Route Non-Bailment V76'!$A:$H,7,0),VLOOKUP(N1226,'[1]TTVT AAT PxP Bailment EDC V76'!$A:$H,7,0)))</f>
        <v>One way</v>
      </c>
      <c r="I1226" s="11" t="s">
        <v>45</v>
      </c>
      <c r="J1226" s="12">
        <f t="shared" si="89"/>
        <v>45273</v>
      </c>
      <c r="K1226" s="12">
        <v>45273</v>
      </c>
      <c r="L1226" s="12">
        <v>45273</v>
      </c>
      <c r="M1226" s="12" t="s">
        <v>3</v>
      </c>
      <c r="N1226" s="11" t="s">
        <v>469</v>
      </c>
      <c r="O1226" s="13" t="str">
        <f>IF(N1226="","-",IFERROR(VLOOKUP(N1226,'[1]All Route Non-Bailment V76'!$A:$H,6,0),VLOOKUP(N1226,'[1]TTVT AAT PxP Bailment EDC V76'!$A:$H,6,0)))</f>
        <v>11 - 20</v>
      </c>
      <c r="P1226" s="11">
        <v>1</v>
      </c>
      <c r="Q1226" s="11" t="s">
        <v>3</v>
      </c>
      <c r="R1226" s="11" t="s">
        <v>3</v>
      </c>
      <c r="S1226" s="13" t="str">
        <f>IF(N1226="","-",IFERROR(VLOOKUP(N1226,'[1]All Route Non-Bailment V76'!$A:$AF,32,0),VLOOKUP(N1226,'[1]TTVT AAT PxP Bailment EDC V76'!$A:$AC,29,0)))</f>
        <v>6W</v>
      </c>
      <c r="T1226" s="11" t="s">
        <v>48</v>
      </c>
      <c r="U1226" s="11" t="s">
        <v>250</v>
      </c>
      <c r="V1226" s="14" t="s">
        <v>251</v>
      </c>
      <c r="W1226" s="11" t="s">
        <v>252</v>
      </c>
      <c r="X1226" s="15" t="s">
        <v>470</v>
      </c>
      <c r="Y1226" s="15" t="s">
        <v>471</v>
      </c>
      <c r="Z1226" s="16" t="s">
        <v>3</v>
      </c>
      <c r="AA1226" s="16" t="s">
        <v>3</v>
      </c>
      <c r="AB1226" s="16" t="s">
        <v>3</v>
      </c>
      <c r="AC1226" s="16" t="s">
        <v>3</v>
      </c>
      <c r="AD1226" s="15" t="s">
        <v>3</v>
      </c>
      <c r="AE1226" s="15" t="s">
        <v>3</v>
      </c>
      <c r="AF1226" s="16" t="s">
        <v>3</v>
      </c>
      <c r="AG1226" s="16" t="s">
        <v>3</v>
      </c>
      <c r="AH1226" s="16" t="s">
        <v>3</v>
      </c>
      <c r="AI1226" s="16" t="s">
        <v>3</v>
      </c>
      <c r="AJ1226" s="15" t="s">
        <v>3</v>
      </c>
      <c r="AK1226" s="15" t="s">
        <v>3</v>
      </c>
      <c r="AL1226" s="16" t="s">
        <v>3</v>
      </c>
      <c r="AM1226" s="16" t="s">
        <v>3</v>
      </c>
      <c r="AN1226" s="16" t="s">
        <v>3</v>
      </c>
      <c r="AO1226" s="16" t="s">
        <v>3</v>
      </c>
      <c r="AP1226" s="16" t="s">
        <v>189</v>
      </c>
      <c r="AQ1226" s="16" t="s">
        <v>3</v>
      </c>
      <c r="AR1226" s="16" t="s">
        <v>3</v>
      </c>
      <c r="AS1226" s="16" t="s">
        <v>3</v>
      </c>
      <c r="AT1226" s="16" t="s">
        <v>3</v>
      </c>
      <c r="AU1226" s="11" t="s">
        <v>3</v>
      </c>
      <c r="AV1226" s="11" t="s">
        <v>3</v>
      </c>
      <c r="AW1226" s="11" t="s">
        <v>3</v>
      </c>
      <c r="AX1226" s="17" t="str">
        <f>VLOOKUP(G1226,'[1]JDA data'!$D:$E,2,0)</f>
        <v>TGA177</v>
      </c>
      <c r="AY1226" s="17" t="b">
        <f t="shared" si="91"/>
        <v>1</v>
      </c>
      <c r="AZ1226" s="17" t="str">
        <f t="shared" si="92"/>
        <v>PPGT</v>
      </c>
    </row>
    <row r="1227" spans="1:52" s="18" customFormat="1" ht="16.5" customHeight="1" x14ac:dyDescent="0.35">
      <c r="A1227" s="8" t="str">
        <f>IF(N1227="","-",IFERROR(VLOOKUP(N1227,'[1]All Route Non-Bailment V76'!$A:$H,5,0),VLOOKUP(N1227,'[1]TTVT AAT PxP Bailment EDC V76'!$A:$H,5,0)))</f>
        <v>Non Bailment</v>
      </c>
      <c r="B1227" s="9" t="str">
        <f t="shared" si="90"/>
        <v>Completed</v>
      </c>
      <c r="C1227" s="10">
        <f t="shared" si="93"/>
        <v>1226</v>
      </c>
      <c r="D1227" s="11" t="s">
        <v>190</v>
      </c>
      <c r="E1227" s="12" t="s">
        <v>44</v>
      </c>
      <c r="F1227" s="11" t="s">
        <v>0</v>
      </c>
      <c r="G1227" s="11">
        <v>4416689</v>
      </c>
      <c r="H1227" s="13" t="str">
        <f>IF(N1227="","-",IFERROR(VLOOKUP(N1227,'[1]All Route Non-Bailment V76'!$A:$H,7,0),VLOOKUP(N1227,'[1]TTVT AAT PxP Bailment EDC V76'!$A:$H,7,0)))</f>
        <v>One way</v>
      </c>
      <c r="I1227" s="11" t="s">
        <v>45</v>
      </c>
      <c r="J1227" s="12">
        <f t="shared" si="89"/>
        <v>45273</v>
      </c>
      <c r="K1227" s="12">
        <v>45273</v>
      </c>
      <c r="L1227" s="12">
        <v>45273</v>
      </c>
      <c r="M1227" s="12" t="s">
        <v>3</v>
      </c>
      <c r="N1227" s="11" t="s">
        <v>630</v>
      </c>
      <c r="O1227" s="13" t="str">
        <f>IF(N1227="","-",IFERROR(VLOOKUP(N1227,'[1]All Route Non-Bailment V76'!$A:$H,6,0),VLOOKUP(N1227,'[1]TTVT AAT PxP Bailment EDC V76'!$A:$H,6,0)))</f>
        <v>11 - 20</v>
      </c>
      <c r="P1227" s="11">
        <v>1</v>
      </c>
      <c r="Q1227" s="11" t="s">
        <v>3</v>
      </c>
      <c r="R1227" s="11" t="s">
        <v>3</v>
      </c>
      <c r="S1227" s="13" t="str">
        <f>IF(N1227="","-",IFERROR(VLOOKUP(N1227,'[1]All Route Non-Bailment V76'!$A:$AF,32,0),VLOOKUP(N1227,'[1]TTVT AAT PxP Bailment EDC V76'!$A:$AC,29,0)))</f>
        <v>6W</v>
      </c>
      <c r="T1227" s="11" t="s">
        <v>48</v>
      </c>
      <c r="U1227" s="11" t="s">
        <v>226</v>
      </c>
      <c r="V1227" s="14" t="s">
        <v>227</v>
      </c>
      <c r="W1227" s="11" t="s">
        <v>228</v>
      </c>
      <c r="X1227" s="15" t="s">
        <v>470</v>
      </c>
      <c r="Y1227" s="15" t="s">
        <v>471</v>
      </c>
      <c r="Z1227" s="16" t="s">
        <v>3</v>
      </c>
      <c r="AA1227" s="16" t="s">
        <v>3</v>
      </c>
      <c r="AB1227" s="16" t="s">
        <v>3</v>
      </c>
      <c r="AC1227" s="16" t="s">
        <v>3</v>
      </c>
      <c r="AD1227" s="15" t="s">
        <v>3</v>
      </c>
      <c r="AE1227" s="15" t="s">
        <v>3</v>
      </c>
      <c r="AF1227" s="16" t="s">
        <v>3</v>
      </c>
      <c r="AG1227" s="16" t="s">
        <v>3</v>
      </c>
      <c r="AH1227" s="16" t="s">
        <v>3</v>
      </c>
      <c r="AI1227" s="16" t="s">
        <v>3</v>
      </c>
      <c r="AJ1227" s="15" t="s">
        <v>3</v>
      </c>
      <c r="AK1227" s="15" t="s">
        <v>3</v>
      </c>
      <c r="AL1227" s="16" t="s">
        <v>3</v>
      </c>
      <c r="AM1227" s="16" t="s">
        <v>3</v>
      </c>
      <c r="AN1227" s="16" t="s">
        <v>3</v>
      </c>
      <c r="AO1227" s="16" t="s">
        <v>3</v>
      </c>
      <c r="AP1227" s="16" t="s">
        <v>189</v>
      </c>
      <c r="AQ1227" s="16" t="s">
        <v>3</v>
      </c>
      <c r="AR1227" s="16" t="s">
        <v>3</v>
      </c>
      <c r="AS1227" s="16" t="s">
        <v>3</v>
      </c>
      <c r="AT1227" s="16" t="s">
        <v>3</v>
      </c>
      <c r="AU1227" s="11" t="s">
        <v>3</v>
      </c>
      <c r="AV1227" s="11" t="s">
        <v>3</v>
      </c>
      <c r="AW1227" s="11" t="s">
        <v>3</v>
      </c>
      <c r="AX1227" s="17" t="str">
        <f>VLOOKUP(G1227,'[1]JDA data'!$D:$E,2,0)</f>
        <v>TGA178</v>
      </c>
      <c r="AY1227" s="17" t="b">
        <f t="shared" si="91"/>
        <v>1</v>
      </c>
      <c r="AZ1227" s="17" t="str">
        <f t="shared" si="92"/>
        <v>SPL</v>
      </c>
    </row>
    <row r="1228" spans="1:52" s="18" customFormat="1" ht="16.5" customHeight="1" x14ac:dyDescent="0.35">
      <c r="A1228" s="8" t="str">
        <f>IF(N1228="","-",IFERROR(VLOOKUP(N1228,'[1]All Route Non-Bailment V76'!$A:$H,5,0),VLOOKUP(N1228,'[1]TTVT AAT PxP Bailment EDC V76'!$A:$H,5,0)))</f>
        <v>Non Bailment</v>
      </c>
      <c r="B1228" s="9" t="str">
        <f t="shared" si="90"/>
        <v>Completed</v>
      </c>
      <c r="C1228" s="10">
        <f t="shared" si="93"/>
        <v>1227</v>
      </c>
      <c r="D1228" s="11" t="s">
        <v>194</v>
      </c>
      <c r="E1228" s="12" t="s">
        <v>44</v>
      </c>
      <c r="F1228" s="11" t="s">
        <v>0</v>
      </c>
      <c r="G1228" s="11">
        <v>4416691</v>
      </c>
      <c r="H1228" s="13" t="str">
        <f>IF(N1228="","-",IFERROR(VLOOKUP(N1228,'[1]All Route Non-Bailment V76'!$A:$H,7,0),VLOOKUP(N1228,'[1]TTVT AAT PxP Bailment EDC V76'!$A:$H,7,0)))</f>
        <v>One way</v>
      </c>
      <c r="I1228" s="11" t="s">
        <v>45</v>
      </c>
      <c r="J1228" s="12">
        <f t="shared" si="89"/>
        <v>45273</v>
      </c>
      <c r="K1228" s="12">
        <v>45273</v>
      </c>
      <c r="L1228" s="12">
        <v>45273</v>
      </c>
      <c r="M1228" s="12" t="s">
        <v>3</v>
      </c>
      <c r="N1228" s="11" t="s">
        <v>631</v>
      </c>
      <c r="O1228" s="13" t="str">
        <f>IF(N1228="","-",IFERROR(VLOOKUP(N1228,'[1]All Route Non-Bailment V76'!$A:$H,6,0),VLOOKUP(N1228,'[1]TTVT AAT PxP Bailment EDC V76'!$A:$H,6,0)))</f>
        <v>11 - 20</v>
      </c>
      <c r="P1228" s="11">
        <v>1</v>
      </c>
      <c r="Q1228" s="11" t="s">
        <v>3</v>
      </c>
      <c r="R1228" s="11" t="s">
        <v>3</v>
      </c>
      <c r="S1228" s="13" t="str">
        <f>IF(N1228="","-",IFERROR(VLOOKUP(N1228,'[1]All Route Non-Bailment V76'!$A:$AF,32,0),VLOOKUP(N1228,'[1]TTVT AAT PxP Bailment EDC V76'!$A:$AC,29,0)))</f>
        <v>6W</v>
      </c>
      <c r="T1228" s="11" t="s">
        <v>48</v>
      </c>
      <c r="U1228" s="11" t="s">
        <v>195</v>
      </c>
      <c r="V1228" s="14" t="s">
        <v>196</v>
      </c>
      <c r="W1228" s="11" t="s">
        <v>197</v>
      </c>
      <c r="X1228" s="15" t="s">
        <v>470</v>
      </c>
      <c r="Y1228" s="15" t="s">
        <v>471</v>
      </c>
      <c r="Z1228" s="16" t="s">
        <v>3</v>
      </c>
      <c r="AA1228" s="16" t="s">
        <v>3</v>
      </c>
      <c r="AB1228" s="16" t="s">
        <v>3</v>
      </c>
      <c r="AC1228" s="16" t="s">
        <v>3</v>
      </c>
      <c r="AD1228" s="15" t="s">
        <v>3</v>
      </c>
      <c r="AE1228" s="15" t="s">
        <v>3</v>
      </c>
      <c r="AF1228" s="16" t="s">
        <v>3</v>
      </c>
      <c r="AG1228" s="16" t="s">
        <v>3</v>
      </c>
      <c r="AH1228" s="16" t="s">
        <v>3</v>
      </c>
      <c r="AI1228" s="16" t="s">
        <v>3</v>
      </c>
      <c r="AJ1228" s="15" t="s">
        <v>3</v>
      </c>
      <c r="AK1228" s="15" t="s">
        <v>3</v>
      </c>
      <c r="AL1228" s="16" t="s">
        <v>3</v>
      </c>
      <c r="AM1228" s="16" t="s">
        <v>3</v>
      </c>
      <c r="AN1228" s="16" t="s">
        <v>3</v>
      </c>
      <c r="AO1228" s="16" t="s">
        <v>3</v>
      </c>
      <c r="AP1228" s="16" t="s">
        <v>189</v>
      </c>
      <c r="AQ1228" s="16" t="s">
        <v>3</v>
      </c>
      <c r="AR1228" s="16" t="s">
        <v>3</v>
      </c>
      <c r="AS1228" s="16" t="s">
        <v>3</v>
      </c>
      <c r="AT1228" s="16" t="s">
        <v>3</v>
      </c>
      <c r="AU1228" s="11" t="s">
        <v>3</v>
      </c>
      <c r="AV1228" s="11" t="s">
        <v>3</v>
      </c>
      <c r="AW1228" s="11" t="s">
        <v>3</v>
      </c>
      <c r="AX1228" s="17" t="str">
        <f>VLOOKUP(G1228,'[1]JDA data'!$D:$E,2,0)</f>
        <v>TGA179</v>
      </c>
      <c r="AY1228" s="17" t="b">
        <f t="shared" si="91"/>
        <v>1</v>
      </c>
      <c r="AZ1228" s="17" t="str">
        <f t="shared" si="92"/>
        <v>SBA</v>
      </c>
    </row>
    <row r="1229" spans="1:52" s="18" customFormat="1" ht="16.5" customHeight="1" x14ac:dyDescent="0.35">
      <c r="A1229" s="8" t="str">
        <f>IF(N1229="","-",IFERROR(VLOOKUP(N1229,'[1]All Route Non-Bailment V76'!$A:$H,5,0),VLOOKUP(N1229,'[1]TTVT AAT PxP Bailment EDC V76'!$A:$H,5,0)))</f>
        <v>Non Bailment</v>
      </c>
      <c r="B1229" s="9" t="str">
        <f t="shared" si="90"/>
        <v>Completed</v>
      </c>
      <c r="C1229" s="10">
        <f t="shared" si="93"/>
        <v>1228</v>
      </c>
      <c r="D1229" s="11" t="s">
        <v>182</v>
      </c>
      <c r="E1229" s="12" t="s">
        <v>44</v>
      </c>
      <c r="F1229" s="11" t="s">
        <v>0</v>
      </c>
      <c r="G1229" s="11">
        <v>4416644</v>
      </c>
      <c r="H1229" s="13" t="str">
        <f>IF(N1229="","-",IFERROR(VLOOKUP(N1229,'[1]All Route Non-Bailment V76'!$A:$H,7,0),VLOOKUP(N1229,'[1]TTVT AAT PxP Bailment EDC V76'!$A:$H,7,0)))</f>
        <v>One way</v>
      </c>
      <c r="I1229" s="11" t="s">
        <v>45</v>
      </c>
      <c r="J1229" s="12">
        <f t="shared" si="89"/>
        <v>45273</v>
      </c>
      <c r="K1229" s="12">
        <v>45273</v>
      </c>
      <c r="L1229" s="12">
        <v>45273</v>
      </c>
      <c r="M1229" s="12" t="s">
        <v>3</v>
      </c>
      <c r="N1229" s="11" t="s">
        <v>632</v>
      </c>
      <c r="O1229" s="13" t="str">
        <f>IF(N1229="","-",IFERROR(VLOOKUP(N1229,'[1]All Route Non-Bailment V76'!$A:$H,6,0),VLOOKUP(N1229,'[1]TTVT AAT PxP Bailment EDC V76'!$A:$H,6,0)))</f>
        <v>11 - 20</v>
      </c>
      <c r="P1229" s="11">
        <v>1</v>
      </c>
      <c r="Q1229" s="11" t="s">
        <v>3</v>
      </c>
      <c r="R1229" s="11" t="s">
        <v>3</v>
      </c>
      <c r="S1229" s="13" t="str">
        <f>IF(N1229="","-",IFERROR(VLOOKUP(N1229,'[1]All Route Non-Bailment V76'!$A:$AF,32,0),VLOOKUP(N1229,'[1]TTVT AAT PxP Bailment EDC V76'!$A:$AC,29,0)))</f>
        <v>6W</v>
      </c>
      <c r="T1229" s="11" t="s">
        <v>48</v>
      </c>
      <c r="U1229" s="11" t="s">
        <v>275</v>
      </c>
      <c r="V1229" s="14" t="s">
        <v>276</v>
      </c>
      <c r="W1229" s="11" t="s">
        <v>277</v>
      </c>
      <c r="X1229" s="15" t="s">
        <v>427</v>
      </c>
      <c r="Y1229" s="15" t="s">
        <v>428</v>
      </c>
      <c r="Z1229" s="16" t="s">
        <v>3</v>
      </c>
      <c r="AA1229" s="16" t="s">
        <v>3</v>
      </c>
      <c r="AB1229" s="16" t="s">
        <v>3</v>
      </c>
      <c r="AC1229" s="16" t="s">
        <v>3</v>
      </c>
      <c r="AD1229" s="15" t="s">
        <v>3</v>
      </c>
      <c r="AE1229" s="15" t="s">
        <v>3</v>
      </c>
      <c r="AF1229" s="16" t="s">
        <v>3</v>
      </c>
      <c r="AG1229" s="16" t="s">
        <v>3</v>
      </c>
      <c r="AH1229" s="16" t="s">
        <v>3</v>
      </c>
      <c r="AI1229" s="16" t="s">
        <v>3</v>
      </c>
      <c r="AJ1229" s="15" t="s">
        <v>3</v>
      </c>
      <c r="AK1229" s="15" t="s">
        <v>3</v>
      </c>
      <c r="AL1229" s="16" t="s">
        <v>3</v>
      </c>
      <c r="AM1229" s="16" t="s">
        <v>3</v>
      </c>
      <c r="AN1229" s="16" t="s">
        <v>3</v>
      </c>
      <c r="AO1229" s="16" t="s">
        <v>3</v>
      </c>
      <c r="AP1229" s="16" t="s">
        <v>189</v>
      </c>
      <c r="AQ1229" s="16" t="s">
        <v>3</v>
      </c>
      <c r="AR1229" s="16" t="s">
        <v>3</v>
      </c>
      <c r="AS1229" s="16" t="s">
        <v>3</v>
      </c>
      <c r="AT1229" s="16" t="s">
        <v>3</v>
      </c>
      <c r="AU1229" s="11" t="s">
        <v>3</v>
      </c>
      <c r="AV1229" s="11" t="s">
        <v>3</v>
      </c>
      <c r="AW1229" s="11" t="s">
        <v>3</v>
      </c>
      <c r="AX1229" s="17" t="str">
        <f>VLOOKUP(G1229,'[1]JDA data'!$D:$E,2,0)</f>
        <v>TGA149</v>
      </c>
      <c r="AY1229" s="17" t="b">
        <f t="shared" si="91"/>
        <v>1</v>
      </c>
      <c r="AZ1229" s="17" t="str">
        <f t="shared" si="92"/>
        <v>PPGT</v>
      </c>
    </row>
    <row r="1230" spans="1:52" s="18" customFormat="1" ht="16.5" customHeight="1" x14ac:dyDescent="0.35">
      <c r="A1230" s="8" t="str">
        <f>IF(N1230="","-",IFERROR(VLOOKUP(N1230,'[1]All Route Non-Bailment V76'!$A:$H,5,0),VLOOKUP(N1230,'[1]TTVT AAT PxP Bailment EDC V76'!$A:$H,5,0)))</f>
        <v>Non Bailment</v>
      </c>
      <c r="B1230" s="9" t="str">
        <f t="shared" si="90"/>
        <v>Completed</v>
      </c>
      <c r="C1230" s="10">
        <f t="shared" si="93"/>
        <v>1229</v>
      </c>
      <c r="D1230" s="11" t="s">
        <v>190</v>
      </c>
      <c r="E1230" s="12" t="s">
        <v>44</v>
      </c>
      <c r="F1230" s="11" t="s">
        <v>0</v>
      </c>
      <c r="G1230" s="11">
        <v>4421639</v>
      </c>
      <c r="H1230" s="13" t="str">
        <f>IF(N1230="","-",IFERROR(VLOOKUP(N1230,'[1]All Route Non-Bailment V76'!$A:$H,7,0),VLOOKUP(N1230,'[1]TTVT AAT PxP Bailment EDC V76'!$A:$H,7,0)))</f>
        <v>One way</v>
      </c>
      <c r="I1230" s="11" t="s">
        <v>45</v>
      </c>
      <c r="J1230" s="12">
        <f t="shared" si="89"/>
        <v>45273</v>
      </c>
      <c r="K1230" s="12">
        <v>45273</v>
      </c>
      <c r="L1230" s="12">
        <v>45273</v>
      </c>
      <c r="M1230" s="12" t="s">
        <v>3</v>
      </c>
      <c r="N1230" s="11" t="s">
        <v>632</v>
      </c>
      <c r="O1230" s="13" t="str">
        <f>IF(N1230="","-",IFERROR(VLOOKUP(N1230,'[1]All Route Non-Bailment V76'!$A:$H,6,0),VLOOKUP(N1230,'[1]TTVT AAT PxP Bailment EDC V76'!$A:$H,6,0)))</f>
        <v>11 - 20</v>
      </c>
      <c r="P1230" s="11">
        <v>1</v>
      </c>
      <c r="Q1230" s="11" t="s">
        <v>3</v>
      </c>
      <c r="R1230" s="11" t="s">
        <v>3</v>
      </c>
      <c r="S1230" s="13" t="str">
        <f>IF(N1230="","-",IFERROR(VLOOKUP(N1230,'[1]All Route Non-Bailment V76'!$A:$AF,32,0),VLOOKUP(N1230,'[1]TTVT AAT PxP Bailment EDC V76'!$A:$AC,29,0)))</f>
        <v>6W</v>
      </c>
      <c r="T1230" s="11" t="s">
        <v>48</v>
      </c>
      <c r="U1230" s="11" t="s">
        <v>210</v>
      </c>
      <c r="V1230" s="14" t="s">
        <v>211</v>
      </c>
      <c r="W1230" s="11" t="s">
        <v>212</v>
      </c>
      <c r="X1230" s="15" t="s">
        <v>427</v>
      </c>
      <c r="Y1230" s="15" t="s">
        <v>428</v>
      </c>
      <c r="Z1230" s="16" t="s">
        <v>3</v>
      </c>
      <c r="AA1230" s="16" t="s">
        <v>3</v>
      </c>
      <c r="AB1230" s="16" t="s">
        <v>3</v>
      </c>
      <c r="AC1230" s="16" t="s">
        <v>3</v>
      </c>
      <c r="AD1230" s="15" t="s">
        <v>3</v>
      </c>
      <c r="AE1230" s="15" t="s">
        <v>3</v>
      </c>
      <c r="AF1230" s="16" t="s">
        <v>3</v>
      </c>
      <c r="AG1230" s="16" t="s">
        <v>3</v>
      </c>
      <c r="AH1230" s="16" t="s">
        <v>3</v>
      </c>
      <c r="AI1230" s="16" t="s">
        <v>3</v>
      </c>
      <c r="AJ1230" s="15" t="s">
        <v>3</v>
      </c>
      <c r="AK1230" s="15" t="s">
        <v>3</v>
      </c>
      <c r="AL1230" s="16" t="s">
        <v>3</v>
      </c>
      <c r="AM1230" s="16" t="s">
        <v>3</v>
      </c>
      <c r="AN1230" s="16" t="s">
        <v>3</v>
      </c>
      <c r="AO1230" s="16" t="s">
        <v>3</v>
      </c>
      <c r="AP1230" s="16" t="s">
        <v>189</v>
      </c>
      <c r="AQ1230" s="16" t="s">
        <v>3</v>
      </c>
      <c r="AR1230" s="16" t="s">
        <v>3</v>
      </c>
      <c r="AS1230" s="16" t="s">
        <v>3</v>
      </c>
      <c r="AT1230" s="16" t="s">
        <v>3</v>
      </c>
      <c r="AU1230" s="11" t="s">
        <v>3</v>
      </c>
      <c r="AV1230" s="11" t="s">
        <v>3</v>
      </c>
      <c r="AW1230" s="11" t="s">
        <v>3</v>
      </c>
      <c r="AX1230" s="17" t="str">
        <f>VLOOKUP(G1230,'[1]JDA data'!$D:$E,2,0)</f>
        <v>TGA149</v>
      </c>
      <c r="AY1230" s="17" t="b">
        <f t="shared" si="91"/>
        <v>1</v>
      </c>
      <c r="AZ1230" s="17" t="str">
        <f t="shared" si="92"/>
        <v>SPL</v>
      </c>
    </row>
    <row r="1231" spans="1:52" s="18" customFormat="1" ht="16.5" customHeight="1" x14ac:dyDescent="0.35">
      <c r="A1231" s="8" t="str">
        <f>IF(N1231="","-",IFERROR(VLOOKUP(N1231,'[1]All Route Non-Bailment V76'!$A:$H,5,0),VLOOKUP(N1231,'[1]TTVT AAT PxP Bailment EDC V76'!$A:$H,5,0)))</f>
        <v>Non Bailment</v>
      </c>
      <c r="B1231" s="9" t="str">
        <f t="shared" si="90"/>
        <v>Completed</v>
      </c>
      <c r="C1231" s="10">
        <f t="shared" si="93"/>
        <v>1230</v>
      </c>
      <c r="D1231" s="11" t="s">
        <v>182</v>
      </c>
      <c r="E1231" s="12" t="s">
        <v>44</v>
      </c>
      <c r="F1231" s="11" t="s">
        <v>0</v>
      </c>
      <c r="G1231" s="11">
        <v>4421640</v>
      </c>
      <c r="H1231" s="13" t="str">
        <f>IF(N1231="","-",IFERROR(VLOOKUP(N1231,'[1]All Route Non-Bailment V76'!$A:$H,7,0),VLOOKUP(N1231,'[1]TTVT AAT PxP Bailment EDC V76'!$A:$H,7,0)))</f>
        <v>One way</v>
      </c>
      <c r="I1231" s="11" t="s">
        <v>45</v>
      </c>
      <c r="J1231" s="12">
        <f t="shared" si="89"/>
        <v>45273</v>
      </c>
      <c r="K1231" s="12">
        <v>45273</v>
      </c>
      <c r="L1231" s="12">
        <v>45273</v>
      </c>
      <c r="M1231" s="12" t="s">
        <v>3</v>
      </c>
      <c r="N1231" s="11" t="s">
        <v>632</v>
      </c>
      <c r="O1231" s="13" t="str">
        <f>IF(N1231="","-",IFERROR(VLOOKUP(N1231,'[1]All Route Non-Bailment V76'!$A:$H,6,0),VLOOKUP(N1231,'[1]TTVT AAT PxP Bailment EDC V76'!$A:$H,6,0)))</f>
        <v>11 - 20</v>
      </c>
      <c r="P1231" s="11">
        <v>1</v>
      </c>
      <c r="Q1231" s="11" t="s">
        <v>3</v>
      </c>
      <c r="R1231" s="11" t="s">
        <v>3</v>
      </c>
      <c r="S1231" s="13" t="str">
        <f>IF(N1231="","-",IFERROR(VLOOKUP(N1231,'[1]All Route Non-Bailment V76'!$A:$AF,32,0),VLOOKUP(N1231,'[1]TTVT AAT PxP Bailment EDC V76'!$A:$AC,29,0)))</f>
        <v>6W</v>
      </c>
      <c r="T1231" s="11" t="s">
        <v>350</v>
      </c>
      <c r="U1231" s="11" t="s">
        <v>351</v>
      </c>
      <c r="V1231" s="14" t="s">
        <v>352</v>
      </c>
      <c r="W1231" s="11" t="s">
        <v>353</v>
      </c>
      <c r="X1231" s="15" t="s">
        <v>427</v>
      </c>
      <c r="Y1231" s="15" t="s">
        <v>428</v>
      </c>
      <c r="Z1231" s="16" t="s">
        <v>3</v>
      </c>
      <c r="AA1231" s="16" t="s">
        <v>3</v>
      </c>
      <c r="AB1231" s="16" t="s">
        <v>3</v>
      </c>
      <c r="AC1231" s="16" t="s">
        <v>3</v>
      </c>
      <c r="AD1231" s="15" t="s">
        <v>3</v>
      </c>
      <c r="AE1231" s="15" t="s">
        <v>3</v>
      </c>
      <c r="AF1231" s="16" t="s">
        <v>3</v>
      </c>
      <c r="AG1231" s="16" t="s">
        <v>3</v>
      </c>
      <c r="AH1231" s="16" t="s">
        <v>3</v>
      </c>
      <c r="AI1231" s="16" t="s">
        <v>3</v>
      </c>
      <c r="AJ1231" s="15" t="s">
        <v>3</v>
      </c>
      <c r="AK1231" s="15" t="s">
        <v>3</v>
      </c>
      <c r="AL1231" s="16" t="s">
        <v>3</v>
      </c>
      <c r="AM1231" s="16" t="s">
        <v>3</v>
      </c>
      <c r="AN1231" s="16" t="s">
        <v>3</v>
      </c>
      <c r="AO1231" s="16" t="s">
        <v>3</v>
      </c>
      <c r="AP1231" s="16" t="s">
        <v>189</v>
      </c>
      <c r="AQ1231" s="16" t="s">
        <v>3</v>
      </c>
      <c r="AR1231" s="16" t="s">
        <v>3</v>
      </c>
      <c r="AS1231" s="16" t="s">
        <v>3</v>
      </c>
      <c r="AT1231" s="16" t="s">
        <v>3</v>
      </c>
      <c r="AU1231" s="11" t="s">
        <v>3</v>
      </c>
      <c r="AV1231" s="11" t="s">
        <v>3</v>
      </c>
      <c r="AW1231" s="11" t="s">
        <v>3</v>
      </c>
      <c r="AX1231" s="17" t="str">
        <f>VLOOKUP(G1231,'[1]JDA data'!$D:$E,2,0)</f>
        <v>TGA149</v>
      </c>
      <c r="AY1231" s="17" t="b">
        <f t="shared" si="91"/>
        <v>1</v>
      </c>
      <c r="AZ1231" s="17" t="str">
        <f t="shared" si="92"/>
        <v>PPGT</v>
      </c>
    </row>
    <row r="1232" spans="1:52" s="18" customFormat="1" ht="16.5" customHeight="1" x14ac:dyDescent="0.35">
      <c r="A1232" s="8" t="str">
        <f>IF(N1232="","-",IFERROR(VLOOKUP(N1232,'[1]All Route Non-Bailment V76'!$A:$H,5,0),VLOOKUP(N1232,'[1]TTVT AAT PxP Bailment EDC V76'!$A:$H,5,0)))</f>
        <v>Non Bailment</v>
      </c>
      <c r="B1232" s="9" t="str">
        <f t="shared" si="90"/>
        <v>Completed</v>
      </c>
      <c r="C1232" s="10">
        <f t="shared" si="93"/>
        <v>1231</v>
      </c>
      <c r="D1232" s="11" t="s">
        <v>190</v>
      </c>
      <c r="E1232" s="12" t="s">
        <v>44</v>
      </c>
      <c r="F1232" s="11" t="s">
        <v>0</v>
      </c>
      <c r="G1232" s="11">
        <v>4416843</v>
      </c>
      <c r="H1232" s="13" t="str">
        <f>IF(N1232="","-",IFERROR(VLOOKUP(N1232,'[1]All Route Non-Bailment V76'!$A:$H,7,0),VLOOKUP(N1232,'[1]TTVT AAT PxP Bailment EDC V76'!$A:$H,7,0)))</f>
        <v>One way</v>
      </c>
      <c r="I1232" s="11" t="s">
        <v>45</v>
      </c>
      <c r="J1232" s="12">
        <f t="shared" si="89"/>
        <v>45273</v>
      </c>
      <c r="K1232" s="12">
        <v>45273</v>
      </c>
      <c r="L1232" s="12">
        <v>45273</v>
      </c>
      <c r="M1232" s="12" t="s">
        <v>3</v>
      </c>
      <c r="N1232" s="11" t="s">
        <v>464</v>
      </c>
      <c r="O1232" s="13" t="str">
        <f>IF(N1232="","-",IFERROR(VLOOKUP(N1232,'[1]All Route Non-Bailment V76'!$A:$H,6,0),VLOOKUP(N1232,'[1]TTVT AAT PxP Bailment EDC V76'!$A:$H,6,0)))</f>
        <v>6 - 10</v>
      </c>
      <c r="P1232" s="11">
        <v>1</v>
      </c>
      <c r="Q1232" s="11" t="s">
        <v>3</v>
      </c>
      <c r="R1232" s="11" t="s">
        <v>3</v>
      </c>
      <c r="S1232" s="13" t="str">
        <f>IF(N1232="","-",IFERROR(VLOOKUP(N1232,'[1]All Route Non-Bailment V76'!$A:$AF,32,0),VLOOKUP(N1232,'[1]TTVT AAT PxP Bailment EDC V76'!$A:$AC,29,0)))</f>
        <v>6W</v>
      </c>
      <c r="T1232" s="11" t="s">
        <v>48</v>
      </c>
      <c r="U1232" s="11" t="s">
        <v>217</v>
      </c>
      <c r="V1232" s="14" t="s">
        <v>218</v>
      </c>
      <c r="W1232" s="11" t="s">
        <v>219</v>
      </c>
      <c r="X1232" s="15" t="s">
        <v>354</v>
      </c>
      <c r="Y1232" s="15" t="s">
        <v>355</v>
      </c>
      <c r="Z1232" s="16" t="s">
        <v>3</v>
      </c>
      <c r="AA1232" s="16" t="s">
        <v>3</v>
      </c>
      <c r="AB1232" s="16" t="s">
        <v>3</v>
      </c>
      <c r="AC1232" s="16" t="s">
        <v>3</v>
      </c>
      <c r="AD1232" s="15" t="s">
        <v>3</v>
      </c>
      <c r="AE1232" s="15" t="s">
        <v>3</v>
      </c>
      <c r="AF1232" s="16" t="s">
        <v>3</v>
      </c>
      <c r="AG1232" s="16" t="s">
        <v>3</v>
      </c>
      <c r="AH1232" s="16" t="s">
        <v>3</v>
      </c>
      <c r="AI1232" s="16" t="s">
        <v>3</v>
      </c>
      <c r="AJ1232" s="15" t="s">
        <v>3</v>
      </c>
      <c r="AK1232" s="15" t="s">
        <v>3</v>
      </c>
      <c r="AL1232" s="16" t="s">
        <v>3</v>
      </c>
      <c r="AM1232" s="16" t="s">
        <v>3</v>
      </c>
      <c r="AN1232" s="16" t="s">
        <v>3</v>
      </c>
      <c r="AO1232" s="16" t="s">
        <v>3</v>
      </c>
      <c r="AP1232" s="16" t="s">
        <v>189</v>
      </c>
      <c r="AQ1232" s="16" t="s">
        <v>3</v>
      </c>
      <c r="AR1232" s="16" t="s">
        <v>3</v>
      </c>
      <c r="AS1232" s="16" t="s">
        <v>3</v>
      </c>
      <c r="AT1232" s="16" t="s">
        <v>3</v>
      </c>
      <c r="AU1232" s="11" t="s">
        <v>3</v>
      </c>
      <c r="AV1232" s="11" t="s">
        <v>3</v>
      </c>
      <c r="AW1232" s="11" t="s">
        <v>3</v>
      </c>
      <c r="AX1232" s="17" t="str">
        <f>VLOOKUP(G1232,'[1]JDA data'!$D:$E,2,0)</f>
        <v>TGA374</v>
      </c>
      <c r="AY1232" s="17" t="b">
        <f t="shared" si="91"/>
        <v>1</v>
      </c>
      <c r="AZ1232" s="17" t="str">
        <f t="shared" si="92"/>
        <v>SPL</v>
      </c>
    </row>
    <row r="1233" spans="1:52" s="18" customFormat="1" ht="16.5" customHeight="1" x14ac:dyDescent="0.35">
      <c r="A1233" s="8" t="str">
        <f>IF(N1233="","-",IFERROR(VLOOKUP(N1233,'[1]All Route Non-Bailment V76'!$A:$H,5,0),VLOOKUP(N1233,'[1]TTVT AAT PxP Bailment EDC V76'!$A:$H,5,0)))</f>
        <v>Non Bailment</v>
      </c>
      <c r="B1233" s="9" t="str">
        <f t="shared" si="90"/>
        <v>Completed</v>
      </c>
      <c r="C1233" s="10">
        <f t="shared" si="93"/>
        <v>1232</v>
      </c>
      <c r="D1233" s="11" t="s">
        <v>182</v>
      </c>
      <c r="E1233" s="12" t="s">
        <v>44</v>
      </c>
      <c r="F1233" s="11" t="s">
        <v>0</v>
      </c>
      <c r="G1233" s="11">
        <v>4421641</v>
      </c>
      <c r="H1233" s="13" t="str">
        <f>IF(N1233="","-",IFERROR(VLOOKUP(N1233,'[1]All Route Non-Bailment V76'!$A:$H,7,0),VLOOKUP(N1233,'[1]TTVT AAT PxP Bailment EDC V76'!$A:$H,7,0)))</f>
        <v>One way</v>
      </c>
      <c r="I1233" s="11" t="s">
        <v>45</v>
      </c>
      <c r="J1233" s="12">
        <f t="shared" si="89"/>
        <v>45273</v>
      </c>
      <c r="K1233" s="12">
        <v>45273</v>
      </c>
      <c r="L1233" s="12">
        <v>45273</v>
      </c>
      <c r="M1233" s="12" t="s">
        <v>3</v>
      </c>
      <c r="N1233" s="11" t="s">
        <v>464</v>
      </c>
      <c r="O1233" s="13" t="str">
        <f>IF(N1233="","-",IFERROR(VLOOKUP(N1233,'[1]All Route Non-Bailment V76'!$A:$H,6,0),VLOOKUP(N1233,'[1]TTVT AAT PxP Bailment EDC V76'!$A:$H,6,0)))</f>
        <v>6 - 10</v>
      </c>
      <c r="P1233" s="11">
        <v>1</v>
      </c>
      <c r="Q1233" s="11" t="s">
        <v>3</v>
      </c>
      <c r="R1233" s="11" t="s">
        <v>3</v>
      </c>
      <c r="S1233" s="13" t="str">
        <f>IF(N1233="","-",IFERROR(VLOOKUP(N1233,'[1]All Route Non-Bailment V76'!$A:$AF,32,0),VLOOKUP(N1233,'[1]TTVT AAT PxP Bailment EDC V76'!$A:$AC,29,0)))</f>
        <v>6W</v>
      </c>
      <c r="T1233" s="11" t="s">
        <v>350</v>
      </c>
      <c r="U1233" s="11" t="s">
        <v>351</v>
      </c>
      <c r="V1233" s="14" t="s">
        <v>352</v>
      </c>
      <c r="W1233" s="11" t="s">
        <v>353</v>
      </c>
      <c r="X1233" s="15" t="s">
        <v>354</v>
      </c>
      <c r="Y1233" s="15" t="s">
        <v>355</v>
      </c>
      <c r="Z1233" s="16" t="s">
        <v>3</v>
      </c>
      <c r="AA1233" s="16" t="s">
        <v>3</v>
      </c>
      <c r="AB1233" s="16" t="s">
        <v>3</v>
      </c>
      <c r="AC1233" s="16" t="s">
        <v>3</v>
      </c>
      <c r="AD1233" s="15" t="s">
        <v>3</v>
      </c>
      <c r="AE1233" s="15" t="s">
        <v>3</v>
      </c>
      <c r="AF1233" s="16" t="s">
        <v>3</v>
      </c>
      <c r="AG1233" s="16" t="s">
        <v>3</v>
      </c>
      <c r="AH1233" s="16" t="s">
        <v>3</v>
      </c>
      <c r="AI1233" s="16" t="s">
        <v>3</v>
      </c>
      <c r="AJ1233" s="15" t="s">
        <v>3</v>
      </c>
      <c r="AK1233" s="15" t="s">
        <v>3</v>
      </c>
      <c r="AL1233" s="16" t="s">
        <v>3</v>
      </c>
      <c r="AM1233" s="16" t="s">
        <v>3</v>
      </c>
      <c r="AN1233" s="16" t="s">
        <v>3</v>
      </c>
      <c r="AO1233" s="16" t="s">
        <v>3</v>
      </c>
      <c r="AP1233" s="16" t="s">
        <v>189</v>
      </c>
      <c r="AQ1233" s="16" t="s">
        <v>3</v>
      </c>
      <c r="AR1233" s="16" t="s">
        <v>3</v>
      </c>
      <c r="AS1233" s="16" t="s">
        <v>3</v>
      </c>
      <c r="AT1233" s="16" t="s">
        <v>3</v>
      </c>
      <c r="AU1233" s="11" t="s">
        <v>3</v>
      </c>
      <c r="AV1233" s="11" t="s">
        <v>3</v>
      </c>
      <c r="AW1233" s="11" t="s">
        <v>3</v>
      </c>
      <c r="AX1233" s="17" t="str">
        <f>VLOOKUP(G1233,'[1]JDA data'!$D:$E,2,0)</f>
        <v>TGA374</v>
      </c>
      <c r="AY1233" s="17" t="b">
        <f t="shared" si="91"/>
        <v>1</v>
      </c>
      <c r="AZ1233" s="17" t="str">
        <f t="shared" si="92"/>
        <v>PPGT</v>
      </c>
    </row>
    <row r="1234" spans="1:52" s="18" customFormat="1" ht="16.5" customHeight="1" x14ac:dyDescent="0.35">
      <c r="A1234" s="8" t="str">
        <f>IF(N1234="","-",IFERROR(VLOOKUP(N1234,'[1]All Route Non-Bailment V76'!$A:$H,5,0),VLOOKUP(N1234,'[1]TTVT AAT PxP Bailment EDC V76'!$A:$H,5,0)))</f>
        <v>Non Bailment</v>
      </c>
      <c r="B1234" s="9" t="str">
        <f t="shared" si="90"/>
        <v>Completed</v>
      </c>
      <c r="C1234" s="10">
        <f t="shared" si="93"/>
        <v>1233</v>
      </c>
      <c r="D1234" s="11" t="s">
        <v>182</v>
      </c>
      <c r="E1234" s="12" t="s">
        <v>44</v>
      </c>
      <c r="F1234" s="11" t="s">
        <v>0</v>
      </c>
      <c r="G1234" s="11">
        <v>4421642</v>
      </c>
      <c r="H1234" s="13" t="str">
        <f>IF(N1234="","-",IFERROR(VLOOKUP(N1234,'[1]All Route Non-Bailment V76'!$A:$H,7,0),VLOOKUP(N1234,'[1]TTVT AAT PxP Bailment EDC V76'!$A:$H,7,0)))</f>
        <v>One way</v>
      </c>
      <c r="I1234" s="11" t="s">
        <v>45</v>
      </c>
      <c r="J1234" s="12">
        <f t="shared" si="89"/>
        <v>45273</v>
      </c>
      <c r="K1234" s="12">
        <v>45273</v>
      </c>
      <c r="L1234" s="12">
        <v>45273</v>
      </c>
      <c r="M1234" s="12" t="s">
        <v>3</v>
      </c>
      <c r="N1234" s="11" t="s">
        <v>423</v>
      </c>
      <c r="O1234" s="13" t="str">
        <f>IF(N1234="","-",IFERROR(VLOOKUP(N1234,'[1]All Route Non-Bailment V76'!$A:$H,6,0),VLOOKUP(N1234,'[1]TTVT AAT PxP Bailment EDC V76'!$A:$H,6,0)))</f>
        <v>6 - 10</v>
      </c>
      <c r="P1234" s="11">
        <v>1</v>
      </c>
      <c r="Q1234" s="11" t="s">
        <v>3</v>
      </c>
      <c r="R1234" s="11" t="s">
        <v>3</v>
      </c>
      <c r="S1234" s="13" t="str">
        <f>IF(N1234="","-",IFERROR(VLOOKUP(N1234,'[1]All Route Non-Bailment V76'!$A:$AF,32,0),VLOOKUP(N1234,'[1]TTVT AAT PxP Bailment EDC V76'!$A:$AC,29,0)))</f>
        <v>6W</v>
      </c>
      <c r="T1234" s="11" t="s">
        <v>48</v>
      </c>
      <c r="U1234" s="11" t="s">
        <v>201</v>
      </c>
      <c r="V1234" s="14" t="s">
        <v>202</v>
      </c>
      <c r="W1234" s="11" t="s">
        <v>203</v>
      </c>
      <c r="X1234" s="15" t="s">
        <v>424</v>
      </c>
      <c r="Y1234" s="15" t="s">
        <v>425</v>
      </c>
      <c r="Z1234" s="16" t="s">
        <v>3</v>
      </c>
      <c r="AA1234" s="16" t="s">
        <v>3</v>
      </c>
      <c r="AB1234" s="16" t="s">
        <v>3</v>
      </c>
      <c r="AC1234" s="16" t="s">
        <v>3</v>
      </c>
      <c r="AD1234" s="15" t="s">
        <v>3</v>
      </c>
      <c r="AE1234" s="15" t="s">
        <v>3</v>
      </c>
      <c r="AF1234" s="16" t="s">
        <v>3</v>
      </c>
      <c r="AG1234" s="16" t="s">
        <v>3</v>
      </c>
      <c r="AH1234" s="16" t="s">
        <v>3</v>
      </c>
      <c r="AI1234" s="16" t="s">
        <v>3</v>
      </c>
      <c r="AJ1234" s="15" t="s">
        <v>3</v>
      </c>
      <c r="AK1234" s="15" t="s">
        <v>3</v>
      </c>
      <c r="AL1234" s="16" t="s">
        <v>3</v>
      </c>
      <c r="AM1234" s="16" t="s">
        <v>3</v>
      </c>
      <c r="AN1234" s="16" t="s">
        <v>3</v>
      </c>
      <c r="AO1234" s="16" t="s">
        <v>3</v>
      </c>
      <c r="AP1234" s="16" t="s">
        <v>189</v>
      </c>
      <c r="AQ1234" s="16" t="s">
        <v>3</v>
      </c>
      <c r="AR1234" s="16" t="s">
        <v>3</v>
      </c>
      <c r="AS1234" s="16" t="s">
        <v>3</v>
      </c>
      <c r="AT1234" s="16" t="s">
        <v>3</v>
      </c>
      <c r="AU1234" s="11" t="s">
        <v>3</v>
      </c>
      <c r="AV1234" s="11" t="s">
        <v>3</v>
      </c>
      <c r="AW1234" s="11" t="s">
        <v>3</v>
      </c>
      <c r="AX1234" s="17" t="str">
        <f>VLOOKUP(G1234,'[1]JDA data'!$D:$E,2,0)</f>
        <v>TGA127</v>
      </c>
      <c r="AY1234" s="17" t="b">
        <f t="shared" si="91"/>
        <v>1</v>
      </c>
      <c r="AZ1234" s="17" t="str">
        <f t="shared" si="92"/>
        <v>PPGT</v>
      </c>
    </row>
    <row r="1235" spans="1:52" s="18" customFormat="1" ht="16.5" customHeight="1" x14ac:dyDescent="0.35">
      <c r="A1235" s="8" t="str">
        <f>IF(N1235="","-",IFERROR(VLOOKUP(N1235,'[1]All Route Non-Bailment V76'!$A:$H,5,0),VLOOKUP(N1235,'[1]TTVT AAT PxP Bailment EDC V76'!$A:$H,5,0)))</f>
        <v>Non Bailment</v>
      </c>
      <c r="B1235" s="9" t="str">
        <f t="shared" si="90"/>
        <v>Completed</v>
      </c>
      <c r="C1235" s="10">
        <f t="shared" si="93"/>
        <v>1234</v>
      </c>
      <c r="D1235" s="11" t="s">
        <v>190</v>
      </c>
      <c r="E1235" s="12" t="s">
        <v>44</v>
      </c>
      <c r="F1235" s="11" t="s">
        <v>0</v>
      </c>
      <c r="G1235" s="11">
        <v>4421643</v>
      </c>
      <c r="H1235" s="13" t="str">
        <f>IF(N1235="","-",IFERROR(VLOOKUP(N1235,'[1]All Route Non-Bailment V76'!$A:$H,7,0),VLOOKUP(N1235,'[1]TTVT AAT PxP Bailment EDC V76'!$A:$H,7,0)))</f>
        <v>One way</v>
      </c>
      <c r="I1235" s="11" t="s">
        <v>45</v>
      </c>
      <c r="J1235" s="12">
        <f t="shared" si="89"/>
        <v>45273</v>
      </c>
      <c r="K1235" s="12">
        <v>45273</v>
      </c>
      <c r="L1235" s="12">
        <v>45273</v>
      </c>
      <c r="M1235" s="12" t="s">
        <v>3</v>
      </c>
      <c r="N1235" s="11" t="s">
        <v>633</v>
      </c>
      <c r="O1235" s="13" t="str">
        <f>IF(N1235="","-",IFERROR(VLOOKUP(N1235,'[1]All Route Non-Bailment V76'!$A:$H,6,0),VLOOKUP(N1235,'[1]TTVT AAT PxP Bailment EDC V76'!$A:$H,6,0)))</f>
        <v>11 - 20</v>
      </c>
      <c r="P1235" s="11">
        <v>1</v>
      </c>
      <c r="Q1235" s="11" t="s">
        <v>3</v>
      </c>
      <c r="R1235" s="11" t="s">
        <v>3</v>
      </c>
      <c r="S1235" s="13" t="str">
        <f>IF(N1235="","-",IFERROR(VLOOKUP(N1235,'[1]All Route Non-Bailment V76'!$A:$AF,32,0),VLOOKUP(N1235,'[1]TTVT AAT PxP Bailment EDC V76'!$A:$AC,29,0)))</f>
        <v>6W</v>
      </c>
      <c r="T1235" s="11" t="s">
        <v>48</v>
      </c>
      <c r="U1235" s="11" t="s">
        <v>247</v>
      </c>
      <c r="V1235" s="14" t="s">
        <v>248</v>
      </c>
      <c r="W1235" s="11" t="s">
        <v>249</v>
      </c>
      <c r="X1235" s="15" t="s">
        <v>408</v>
      </c>
      <c r="Y1235" s="15" t="s">
        <v>409</v>
      </c>
      <c r="Z1235" s="16" t="s">
        <v>3</v>
      </c>
      <c r="AA1235" s="16" t="s">
        <v>3</v>
      </c>
      <c r="AB1235" s="16" t="s">
        <v>3</v>
      </c>
      <c r="AC1235" s="16" t="s">
        <v>3</v>
      </c>
      <c r="AD1235" s="15" t="s">
        <v>3</v>
      </c>
      <c r="AE1235" s="15" t="s">
        <v>3</v>
      </c>
      <c r="AF1235" s="16" t="s">
        <v>3</v>
      </c>
      <c r="AG1235" s="16" t="s">
        <v>3</v>
      </c>
      <c r="AH1235" s="16" t="s">
        <v>3</v>
      </c>
      <c r="AI1235" s="16" t="s">
        <v>3</v>
      </c>
      <c r="AJ1235" s="15" t="s">
        <v>3</v>
      </c>
      <c r="AK1235" s="15" t="s">
        <v>3</v>
      </c>
      <c r="AL1235" s="16" t="s">
        <v>3</v>
      </c>
      <c r="AM1235" s="16" t="s">
        <v>3</v>
      </c>
      <c r="AN1235" s="16" t="s">
        <v>3</v>
      </c>
      <c r="AO1235" s="16" t="s">
        <v>3</v>
      </c>
      <c r="AP1235" s="16" t="s">
        <v>189</v>
      </c>
      <c r="AQ1235" s="16" t="s">
        <v>3</v>
      </c>
      <c r="AR1235" s="16" t="s">
        <v>3</v>
      </c>
      <c r="AS1235" s="16" t="s">
        <v>3</v>
      </c>
      <c r="AT1235" s="16" t="s">
        <v>3</v>
      </c>
      <c r="AU1235" s="11" t="s">
        <v>3</v>
      </c>
      <c r="AV1235" s="11" t="s">
        <v>3</v>
      </c>
      <c r="AW1235" s="11" t="s">
        <v>3</v>
      </c>
      <c r="AX1235" s="17" t="str">
        <f>VLOOKUP(G1235,'[1]JDA data'!$D:$E,2,0)</f>
        <v>TGA056</v>
      </c>
      <c r="AY1235" s="17" t="b">
        <f t="shared" si="91"/>
        <v>1</v>
      </c>
      <c r="AZ1235" s="17" t="str">
        <f t="shared" si="92"/>
        <v>SPL</v>
      </c>
    </row>
    <row r="1236" spans="1:52" s="18" customFormat="1" ht="16.5" customHeight="1" x14ac:dyDescent="0.35">
      <c r="A1236" s="8" t="str">
        <f>IF(N1236="","-",IFERROR(VLOOKUP(N1236,'[1]All Route Non-Bailment V76'!$A:$H,5,0),VLOOKUP(N1236,'[1]TTVT AAT PxP Bailment EDC V76'!$A:$H,5,0)))</f>
        <v>Non Bailment</v>
      </c>
      <c r="B1236" s="9" t="str">
        <f t="shared" si="90"/>
        <v>Completed</v>
      </c>
      <c r="C1236" s="10">
        <f t="shared" si="93"/>
        <v>1235</v>
      </c>
      <c r="D1236" s="11" t="s">
        <v>182</v>
      </c>
      <c r="E1236" s="12" t="s">
        <v>44</v>
      </c>
      <c r="F1236" s="11" t="s">
        <v>0</v>
      </c>
      <c r="G1236" s="11">
        <v>4421644</v>
      </c>
      <c r="H1236" s="13" t="str">
        <f>IF(N1236="","-",IFERROR(VLOOKUP(N1236,'[1]All Route Non-Bailment V76'!$A:$H,7,0),VLOOKUP(N1236,'[1]TTVT AAT PxP Bailment EDC V76'!$A:$H,7,0)))</f>
        <v>One way</v>
      </c>
      <c r="I1236" s="11" t="s">
        <v>45</v>
      </c>
      <c r="J1236" s="12">
        <f t="shared" si="89"/>
        <v>45273</v>
      </c>
      <c r="K1236" s="12">
        <v>45273</v>
      </c>
      <c r="L1236" s="12">
        <v>45273</v>
      </c>
      <c r="M1236" s="12" t="s">
        <v>3</v>
      </c>
      <c r="N1236" s="11" t="s">
        <v>477</v>
      </c>
      <c r="O1236" s="13" t="str">
        <f>IF(N1236="","-",IFERROR(VLOOKUP(N1236,'[1]All Route Non-Bailment V76'!$A:$H,6,0),VLOOKUP(N1236,'[1]TTVT AAT PxP Bailment EDC V76'!$A:$H,6,0)))</f>
        <v>11 - 20</v>
      </c>
      <c r="P1236" s="11">
        <v>1</v>
      </c>
      <c r="Q1236" s="11" t="s">
        <v>3</v>
      </c>
      <c r="R1236" s="11" t="s">
        <v>3</v>
      </c>
      <c r="S1236" s="13" t="str">
        <f>IF(N1236="","-",IFERROR(VLOOKUP(N1236,'[1]All Route Non-Bailment V76'!$A:$AF,32,0),VLOOKUP(N1236,'[1]TTVT AAT PxP Bailment EDC V76'!$A:$AC,29,0)))</f>
        <v>6W</v>
      </c>
      <c r="T1236" s="11" t="s">
        <v>48</v>
      </c>
      <c r="U1236" s="11" t="s">
        <v>275</v>
      </c>
      <c r="V1236" s="14" t="s">
        <v>276</v>
      </c>
      <c r="W1236" s="11" t="s">
        <v>277</v>
      </c>
      <c r="X1236" s="15" t="s">
        <v>478</v>
      </c>
      <c r="Y1236" s="15" t="s">
        <v>479</v>
      </c>
      <c r="Z1236" s="16" t="s">
        <v>3</v>
      </c>
      <c r="AA1236" s="16" t="s">
        <v>3</v>
      </c>
      <c r="AB1236" s="16" t="s">
        <v>3</v>
      </c>
      <c r="AC1236" s="16" t="s">
        <v>3</v>
      </c>
      <c r="AD1236" s="15" t="s">
        <v>3</v>
      </c>
      <c r="AE1236" s="15" t="s">
        <v>3</v>
      </c>
      <c r="AF1236" s="16" t="s">
        <v>3</v>
      </c>
      <c r="AG1236" s="16" t="s">
        <v>3</v>
      </c>
      <c r="AH1236" s="16" t="s">
        <v>3</v>
      </c>
      <c r="AI1236" s="16" t="s">
        <v>3</v>
      </c>
      <c r="AJ1236" s="15" t="s">
        <v>3</v>
      </c>
      <c r="AK1236" s="15" t="s">
        <v>3</v>
      </c>
      <c r="AL1236" s="16" t="s">
        <v>3</v>
      </c>
      <c r="AM1236" s="16" t="s">
        <v>3</v>
      </c>
      <c r="AN1236" s="16" t="s">
        <v>3</v>
      </c>
      <c r="AO1236" s="16" t="s">
        <v>3</v>
      </c>
      <c r="AP1236" s="16" t="s">
        <v>189</v>
      </c>
      <c r="AQ1236" s="16" t="s">
        <v>3</v>
      </c>
      <c r="AR1236" s="16" t="s">
        <v>3</v>
      </c>
      <c r="AS1236" s="16" t="s">
        <v>3</v>
      </c>
      <c r="AT1236" s="16" t="s">
        <v>3</v>
      </c>
      <c r="AU1236" s="11" t="s">
        <v>3</v>
      </c>
      <c r="AV1236" s="11" t="s">
        <v>3</v>
      </c>
      <c r="AW1236" s="11" t="s">
        <v>3</v>
      </c>
      <c r="AX1236" s="17" t="str">
        <f>VLOOKUP(G1236,'[1]JDA data'!$D:$E,2,0)</f>
        <v>TGA012</v>
      </c>
      <c r="AY1236" s="17" t="b">
        <f t="shared" si="91"/>
        <v>1</v>
      </c>
      <c r="AZ1236" s="17" t="str">
        <f t="shared" si="92"/>
        <v>PPGT</v>
      </c>
    </row>
    <row r="1237" spans="1:52" s="18" customFormat="1" ht="16.5" customHeight="1" x14ac:dyDescent="0.35">
      <c r="A1237" s="8" t="str">
        <f>IF(N1237="","-",IFERROR(VLOOKUP(N1237,'[1]All Route Non-Bailment V76'!$A:$H,5,0),VLOOKUP(N1237,'[1]TTVT AAT PxP Bailment EDC V76'!$A:$H,5,0)))</f>
        <v>Non Bailment</v>
      </c>
      <c r="B1237" s="9" t="str">
        <f t="shared" si="90"/>
        <v>Completed</v>
      </c>
      <c r="C1237" s="10">
        <f t="shared" si="93"/>
        <v>1236</v>
      </c>
      <c r="D1237" s="11" t="s">
        <v>190</v>
      </c>
      <c r="E1237" s="12" t="s">
        <v>44</v>
      </c>
      <c r="F1237" s="11" t="s">
        <v>0</v>
      </c>
      <c r="G1237" s="11">
        <v>4421645</v>
      </c>
      <c r="H1237" s="13" t="str">
        <f>IF(N1237="","-",IFERROR(VLOOKUP(N1237,'[1]All Route Non-Bailment V76'!$A:$H,7,0),VLOOKUP(N1237,'[1]TTVT AAT PxP Bailment EDC V76'!$A:$H,7,0)))</f>
        <v>One way</v>
      </c>
      <c r="I1237" s="11" t="s">
        <v>45</v>
      </c>
      <c r="J1237" s="12">
        <f t="shared" si="89"/>
        <v>45273</v>
      </c>
      <c r="K1237" s="12">
        <v>45273</v>
      </c>
      <c r="L1237" s="12">
        <v>45273</v>
      </c>
      <c r="M1237" s="12" t="s">
        <v>3</v>
      </c>
      <c r="N1237" s="11" t="s">
        <v>293</v>
      </c>
      <c r="O1237" s="13" t="str">
        <f>IF(N1237="","-",IFERROR(VLOOKUP(N1237,'[1]All Route Non-Bailment V76'!$A:$H,6,0),VLOOKUP(N1237,'[1]TTVT AAT PxP Bailment EDC V76'!$A:$H,6,0)))</f>
        <v>6 - 10</v>
      </c>
      <c r="P1237" s="11">
        <v>1</v>
      </c>
      <c r="Q1237" s="11" t="s">
        <v>3</v>
      </c>
      <c r="R1237" s="11" t="s">
        <v>3</v>
      </c>
      <c r="S1237" s="13" t="str">
        <f>IF(N1237="","-",IFERROR(VLOOKUP(N1237,'[1]All Route Non-Bailment V76'!$A:$AF,32,0),VLOOKUP(N1237,'[1]TTVT AAT PxP Bailment EDC V76'!$A:$AC,29,0)))</f>
        <v>6W</v>
      </c>
      <c r="T1237" s="11" t="s">
        <v>48</v>
      </c>
      <c r="U1237" s="11" t="s">
        <v>565</v>
      </c>
      <c r="V1237" s="14" t="s">
        <v>288</v>
      </c>
      <c r="W1237" s="11" t="s">
        <v>289</v>
      </c>
      <c r="X1237" s="15" t="s">
        <v>291</v>
      </c>
      <c r="Y1237" s="15" t="s">
        <v>292</v>
      </c>
      <c r="Z1237" s="16" t="s">
        <v>3</v>
      </c>
      <c r="AA1237" s="16" t="s">
        <v>3</v>
      </c>
      <c r="AB1237" s="16" t="s">
        <v>3</v>
      </c>
      <c r="AC1237" s="16" t="s">
        <v>3</v>
      </c>
      <c r="AD1237" s="15" t="s">
        <v>3</v>
      </c>
      <c r="AE1237" s="15" t="s">
        <v>3</v>
      </c>
      <c r="AF1237" s="16" t="s">
        <v>3</v>
      </c>
      <c r="AG1237" s="16" t="s">
        <v>3</v>
      </c>
      <c r="AH1237" s="16" t="s">
        <v>3</v>
      </c>
      <c r="AI1237" s="16" t="s">
        <v>3</v>
      </c>
      <c r="AJ1237" s="15" t="s">
        <v>3</v>
      </c>
      <c r="AK1237" s="15" t="s">
        <v>3</v>
      </c>
      <c r="AL1237" s="16" t="s">
        <v>3</v>
      </c>
      <c r="AM1237" s="16" t="s">
        <v>3</v>
      </c>
      <c r="AN1237" s="16" t="s">
        <v>3</v>
      </c>
      <c r="AO1237" s="16" t="s">
        <v>3</v>
      </c>
      <c r="AP1237" s="16" t="s">
        <v>189</v>
      </c>
      <c r="AQ1237" s="16" t="s">
        <v>3</v>
      </c>
      <c r="AR1237" s="16" t="s">
        <v>3</v>
      </c>
      <c r="AS1237" s="16" t="s">
        <v>3</v>
      </c>
      <c r="AT1237" s="16" t="s">
        <v>3</v>
      </c>
      <c r="AU1237" s="11" t="s">
        <v>3</v>
      </c>
      <c r="AV1237" s="11" t="s">
        <v>3</v>
      </c>
      <c r="AW1237" s="11" t="s">
        <v>3</v>
      </c>
      <c r="AX1237" s="17" t="str">
        <f>VLOOKUP(G1237,'[1]JDA data'!$D:$E,2,0)</f>
        <v>TGA334</v>
      </c>
      <c r="AY1237" s="17" t="b">
        <f t="shared" si="91"/>
        <v>1</v>
      </c>
      <c r="AZ1237" s="17" t="str">
        <f t="shared" si="92"/>
        <v>SPL</v>
      </c>
    </row>
    <row r="1238" spans="1:52" s="18" customFormat="1" ht="16.5" customHeight="1" x14ac:dyDescent="0.35">
      <c r="A1238" s="8" t="str">
        <f>IF(N1238="","-",IFERROR(VLOOKUP(N1238,'[1]All Route Non-Bailment V76'!$A:$H,5,0),VLOOKUP(N1238,'[1]TTVT AAT PxP Bailment EDC V76'!$A:$H,5,0)))</f>
        <v>Non Bailment</v>
      </c>
      <c r="B1238" s="9" t="str">
        <f t="shared" si="90"/>
        <v>Completed</v>
      </c>
      <c r="C1238" s="10">
        <f t="shared" si="93"/>
        <v>1237</v>
      </c>
      <c r="D1238" s="11" t="s">
        <v>182</v>
      </c>
      <c r="E1238" s="12" t="s">
        <v>44</v>
      </c>
      <c r="F1238" s="11" t="s">
        <v>0</v>
      </c>
      <c r="G1238" s="11">
        <v>4416838</v>
      </c>
      <c r="H1238" s="13" t="str">
        <f>IF(N1238="","-",IFERROR(VLOOKUP(N1238,'[1]All Route Non-Bailment V76'!$A:$H,7,0),VLOOKUP(N1238,'[1]TTVT AAT PxP Bailment EDC V76'!$A:$H,7,0)))</f>
        <v>One way</v>
      </c>
      <c r="I1238" s="11" t="s">
        <v>45</v>
      </c>
      <c r="J1238" s="12">
        <f t="shared" si="89"/>
        <v>45273</v>
      </c>
      <c r="K1238" s="12">
        <v>45273</v>
      </c>
      <c r="L1238" s="12">
        <v>45273</v>
      </c>
      <c r="M1238" s="12" t="s">
        <v>3</v>
      </c>
      <c r="N1238" s="11" t="s">
        <v>634</v>
      </c>
      <c r="O1238" s="13" t="str">
        <f>IF(N1238="","-",IFERROR(VLOOKUP(N1238,'[1]All Route Non-Bailment V76'!$A:$H,6,0),VLOOKUP(N1238,'[1]TTVT AAT PxP Bailment EDC V76'!$A:$H,6,0)))</f>
        <v>11 - 20</v>
      </c>
      <c r="P1238" s="11">
        <v>1</v>
      </c>
      <c r="Q1238" s="11" t="s">
        <v>3</v>
      </c>
      <c r="R1238" s="11" t="s">
        <v>3</v>
      </c>
      <c r="S1238" s="13" t="str">
        <f>IF(N1238="","-",IFERROR(VLOOKUP(N1238,'[1]All Route Non-Bailment V76'!$A:$AF,32,0),VLOOKUP(N1238,'[1]TTVT AAT PxP Bailment EDC V76'!$A:$AC,29,0)))</f>
        <v>6W</v>
      </c>
      <c r="T1238" s="11" t="s">
        <v>48</v>
      </c>
      <c r="U1238" s="11" t="s">
        <v>213</v>
      </c>
      <c r="V1238" s="14" t="s">
        <v>214</v>
      </c>
      <c r="W1238" s="11" t="s">
        <v>215</v>
      </c>
      <c r="X1238" s="15" t="s">
        <v>338</v>
      </c>
      <c r="Y1238" s="15" t="s">
        <v>339</v>
      </c>
      <c r="Z1238" s="16" t="s">
        <v>3</v>
      </c>
      <c r="AA1238" s="16" t="s">
        <v>3</v>
      </c>
      <c r="AB1238" s="16" t="s">
        <v>3</v>
      </c>
      <c r="AC1238" s="16" t="s">
        <v>3</v>
      </c>
      <c r="AD1238" s="15" t="s">
        <v>3</v>
      </c>
      <c r="AE1238" s="15" t="s">
        <v>3</v>
      </c>
      <c r="AF1238" s="16" t="s">
        <v>3</v>
      </c>
      <c r="AG1238" s="16" t="s">
        <v>3</v>
      </c>
      <c r="AH1238" s="16" t="s">
        <v>3</v>
      </c>
      <c r="AI1238" s="16" t="s">
        <v>3</v>
      </c>
      <c r="AJ1238" s="15" t="s">
        <v>3</v>
      </c>
      <c r="AK1238" s="15" t="s">
        <v>3</v>
      </c>
      <c r="AL1238" s="16" t="s">
        <v>3</v>
      </c>
      <c r="AM1238" s="16" t="s">
        <v>3</v>
      </c>
      <c r="AN1238" s="16" t="s">
        <v>3</v>
      </c>
      <c r="AO1238" s="16" t="s">
        <v>3</v>
      </c>
      <c r="AP1238" s="16" t="s">
        <v>189</v>
      </c>
      <c r="AQ1238" s="16" t="s">
        <v>3</v>
      </c>
      <c r="AR1238" s="16" t="s">
        <v>3</v>
      </c>
      <c r="AS1238" s="16" t="s">
        <v>3</v>
      </c>
      <c r="AT1238" s="16" t="s">
        <v>3</v>
      </c>
      <c r="AU1238" s="11" t="s">
        <v>3</v>
      </c>
      <c r="AV1238" s="11" t="s">
        <v>3</v>
      </c>
      <c r="AW1238" s="11" t="s">
        <v>3</v>
      </c>
      <c r="AX1238" s="17" t="str">
        <f>VLOOKUP(G1238,'[1]JDA data'!$D:$E,2,0)</f>
        <v>TGA153</v>
      </c>
      <c r="AY1238" s="17" t="b">
        <f t="shared" si="91"/>
        <v>1</v>
      </c>
      <c r="AZ1238" s="17" t="str">
        <f t="shared" si="92"/>
        <v>PPGT</v>
      </c>
    </row>
    <row r="1239" spans="1:52" s="18" customFormat="1" ht="16.5" customHeight="1" x14ac:dyDescent="0.35">
      <c r="A1239" s="8" t="str">
        <f>IF(N1239="","-",IFERROR(VLOOKUP(N1239,'[1]All Route Non-Bailment V76'!$A:$H,5,0),VLOOKUP(N1239,'[1]TTVT AAT PxP Bailment EDC V76'!$A:$H,5,0)))</f>
        <v>Non Bailment</v>
      </c>
      <c r="B1239" s="9" t="str">
        <f t="shared" si="90"/>
        <v>Completed</v>
      </c>
      <c r="C1239" s="10">
        <f t="shared" si="93"/>
        <v>1238</v>
      </c>
      <c r="D1239" s="11" t="s">
        <v>190</v>
      </c>
      <c r="E1239" s="12" t="s">
        <v>44</v>
      </c>
      <c r="F1239" s="11" t="s">
        <v>0</v>
      </c>
      <c r="G1239" s="11">
        <v>4421646</v>
      </c>
      <c r="H1239" s="13" t="str">
        <f>IF(N1239="","-",IFERROR(VLOOKUP(N1239,'[1]All Route Non-Bailment V76'!$A:$H,7,0),VLOOKUP(N1239,'[1]TTVT AAT PxP Bailment EDC V76'!$A:$H,7,0)))</f>
        <v>One way</v>
      </c>
      <c r="I1239" s="11" t="s">
        <v>45</v>
      </c>
      <c r="J1239" s="12">
        <f t="shared" si="89"/>
        <v>45273</v>
      </c>
      <c r="K1239" s="12">
        <v>45273</v>
      </c>
      <c r="L1239" s="12">
        <v>45273</v>
      </c>
      <c r="M1239" s="12" t="s">
        <v>3</v>
      </c>
      <c r="N1239" s="11" t="s">
        <v>635</v>
      </c>
      <c r="O1239" s="13" t="str">
        <f>IF(N1239="","-",IFERROR(VLOOKUP(N1239,'[1]All Route Non-Bailment V76'!$A:$H,6,0),VLOOKUP(N1239,'[1]TTVT AAT PxP Bailment EDC V76'!$A:$H,6,0)))</f>
        <v>11 - 20</v>
      </c>
      <c r="P1239" s="11">
        <v>1</v>
      </c>
      <c r="Q1239" s="11" t="s">
        <v>3</v>
      </c>
      <c r="R1239" s="11" t="s">
        <v>3</v>
      </c>
      <c r="S1239" s="13" t="str">
        <f>IF(N1239="","-",IFERROR(VLOOKUP(N1239,'[1]All Route Non-Bailment V76'!$A:$AF,32,0),VLOOKUP(N1239,'[1]TTVT AAT PxP Bailment EDC V76'!$A:$AC,29,0)))</f>
        <v>6W</v>
      </c>
      <c r="T1239" s="11" t="s">
        <v>48</v>
      </c>
      <c r="U1239" s="11" t="s">
        <v>272</v>
      </c>
      <c r="V1239" s="14" t="s">
        <v>273</v>
      </c>
      <c r="W1239" s="11" t="s">
        <v>274</v>
      </c>
      <c r="X1239" s="15" t="s">
        <v>363</v>
      </c>
      <c r="Y1239" s="15" t="s">
        <v>364</v>
      </c>
      <c r="Z1239" s="16" t="s">
        <v>3</v>
      </c>
      <c r="AA1239" s="16" t="s">
        <v>3</v>
      </c>
      <c r="AB1239" s="16" t="s">
        <v>3</v>
      </c>
      <c r="AC1239" s="16" t="s">
        <v>3</v>
      </c>
      <c r="AD1239" s="15" t="s">
        <v>3</v>
      </c>
      <c r="AE1239" s="15" t="s">
        <v>3</v>
      </c>
      <c r="AF1239" s="16" t="s">
        <v>3</v>
      </c>
      <c r="AG1239" s="16" t="s">
        <v>3</v>
      </c>
      <c r="AH1239" s="16" t="s">
        <v>3</v>
      </c>
      <c r="AI1239" s="16" t="s">
        <v>3</v>
      </c>
      <c r="AJ1239" s="15" t="s">
        <v>3</v>
      </c>
      <c r="AK1239" s="15" t="s">
        <v>3</v>
      </c>
      <c r="AL1239" s="16" t="s">
        <v>3</v>
      </c>
      <c r="AM1239" s="16" t="s">
        <v>3</v>
      </c>
      <c r="AN1239" s="16" t="s">
        <v>3</v>
      </c>
      <c r="AO1239" s="16" t="s">
        <v>3</v>
      </c>
      <c r="AP1239" s="16" t="s">
        <v>189</v>
      </c>
      <c r="AQ1239" s="16" t="s">
        <v>3</v>
      </c>
      <c r="AR1239" s="16" t="s">
        <v>3</v>
      </c>
      <c r="AS1239" s="16" t="s">
        <v>3</v>
      </c>
      <c r="AT1239" s="16" t="s">
        <v>3</v>
      </c>
      <c r="AU1239" s="11" t="s">
        <v>3</v>
      </c>
      <c r="AV1239" s="11" t="s">
        <v>3</v>
      </c>
      <c r="AW1239" s="11" t="s">
        <v>3</v>
      </c>
      <c r="AX1239" s="17" t="str">
        <f>VLOOKUP(G1239,'[1]JDA data'!$D:$E,2,0)</f>
        <v>TGA148</v>
      </c>
      <c r="AY1239" s="17" t="b">
        <f t="shared" si="91"/>
        <v>1</v>
      </c>
      <c r="AZ1239" s="17" t="str">
        <f t="shared" si="92"/>
        <v>SPL</v>
      </c>
    </row>
    <row r="1240" spans="1:52" s="18" customFormat="1" ht="16.5" customHeight="1" x14ac:dyDescent="0.35">
      <c r="A1240" s="8" t="str">
        <f>IF(N1240="","-",IFERROR(VLOOKUP(N1240,'[1]All Route Non-Bailment V76'!$A:$H,5,0),VLOOKUP(N1240,'[1]TTVT AAT PxP Bailment EDC V76'!$A:$H,5,0)))</f>
        <v>Non Bailment</v>
      </c>
      <c r="B1240" s="9" t="str">
        <f t="shared" si="90"/>
        <v>Completed</v>
      </c>
      <c r="C1240" s="10">
        <f t="shared" si="93"/>
        <v>1239</v>
      </c>
      <c r="D1240" s="11" t="s">
        <v>182</v>
      </c>
      <c r="E1240" s="12" t="s">
        <v>44</v>
      </c>
      <c r="F1240" s="11" t="s">
        <v>0</v>
      </c>
      <c r="G1240" s="11">
        <v>4416874</v>
      </c>
      <c r="H1240" s="13" t="str">
        <f>IF(N1240="","-",IFERROR(VLOOKUP(N1240,'[1]All Route Non-Bailment V76'!$A:$H,7,0),VLOOKUP(N1240,'[1]TTVT AAT PxP Bailment EDC V76'!$A:$H,7,0)))</f>
        <v>One way</v>
      </c>
      <c r="I1240" s="11" t="s">
        <v>45</v>
      </c>
      <c r="J1240" s="12">
        <f t="shared" si="89"/>
        <v>45273</v>
      </c>
      <c r="K1240" s="12">
        <v>45273</v>
      </c>
      <c r="L1240" s="12">
        <v>45273</v>
      </c>
      <c r="M1240" s="12" t="s">
        <v>3</v>
      </c>
      <c r="N1240" s="11" t="s">
        <v>636</v>
      </c>
      <c r="O1240" s="13" t="str">
        <f>IF(N1240="","-",IFERROR(VLOOKUP(N1240,'[1]All Route Non-Bailment V76'!$A:$H,6,0),VLOOKUP(N1240,'[1]TTVT AAT PxP Bailment EDC V76'!$A:$H,6,0)))</f>
        <v>21 - 30</v>
      </c>
      <c r="P1240" s="11">
        <v>1</v>
      </c>
      <c r="Q1240" s="11" t="s">
        <v>3</v>
      </c>
      <c r="R1240" s="11" t="s">
        <v>3</v>
      </c>
      <c r="S1240" s="13" t="str">
        <f>IF(N1240="","-",IFERROR(VLOOKUP(N1240,'[1]All Route Non-Bailment V76'!$A:$AF,32,0),VLOOKUP(N1240,'[1]TTVT AAT PxP Bailment EDC V76'!$A:$AC,29,0)))</f>
        <v>6W</v>
      </c>
      <c r="T1240" s="11" t="s">
        <v>48</v>
      </c>
      <c r="U1240" s="11" t="s">
        <v>447</v>
      </c>
      <c r="V1240" s="14" t="s">
        <v>377</v>
      </c>
      <c r="W1240" s="11" t="s">
        <v>378</v>
      </c>
      <c r="X1240" s="15" t="s">
        <v>637</v>
      </c>
      <c r="Y1240" s="15" t="s">
        <v>638</v>
      </c>
      <c r="Z1240" s="16" t="s">
        <v>3</v>
      </c>
      <c r="AA1240" s="16" t="s">
        <v>3</v>
      </c>
      <c r="AB1240" s="16" t="s">
        <v>3</v>
      </c>
      <c r="AC1240" s="16" t="s">
        <v>3</v>
      </c>
      <c r="AD1240" s="15" t="s">
        <v>3</v>
      </c>
      <c r="AE1240" s="15" t="s">
        <v>3</v>
      </c>
      <c r="AF1240" s="16" t="s">
        <v>3</v>
      </c>
      <c r="AG1240" s="16" t="s">
        <v>3</v>
      </c>
      <c r="AH1240" s="16" t="s">
        <v>3</v>
      </c>
      <c r="AI1240" s="16" t="s">
        <v>3</v>
      </c>
      <c r="AJ1240" s="15" t="s">
        <v>3</v>
      </c>
      <c r="AK1240" s="15" t="s">
        <v>3</v>
      </c>
      <c r="AL1240" s="16" t="s">
        <v>3</v>
      </c>
      <c r="AM1240" s="16" t="s">
        <v>3</v>
      </c>
      <c r="AN1240" s="16" t="s">
        <v>3</v>
      </c>
      <c r="AO1240" s="16" t="s">
        <v>3</v>
      </c>
      <c r="AP1240" s="16" t="s">
        <v>189</v>
      </c>
      <c r="AQ1240" s="16" t="s">
        <v>3</v>
      </c>
      <c r="AR1240" s="16" t="s">
        <v>3</v>
      </c>
      <c r="AS1240" s="16" t="s">
        <v>3</v>
      </c>
      <c r="AT1240" s="16" t="s">
        <v>3</v>
      </c>
      <c r="AU1240" s="11" t="s">
        <v>3</v>
      </c>
      <c r="AV1240" s="11" t="s">
        <v>3</v>
      </c>
      <c r="AW1240" s="11" t="s">
        <v>3</v>
      </c>
      <c r="AX1240" s="17" t="str">
        <f>VLOOKUP(G1240,'[1]JDA data'!$D:$E,2,0)</f>
        <v>TGA094</v>
      </c>
      <c r="AY1240" s="17" t="b">
        <f t="shared" si="91"/>
        <v>1</v>
      </c>
      <c r="AZ1240" s="17" t="str">
        <f t="shared" si="92"/>
        <v>PPGT</v>
      </c>
    </row>
    <row r="1241" spans="1:52" s="18" customFormat="1" ht="16.5" customHeight="1" x14ac:dyDescent="0.35">
      <c r="A1241" s="8" t="str">
        <f>IF(N1241="","-",IFERROR(VLOOKUP(N1241,'[1]All Route Non-Bailment V76'!$A:$H,5,0),VLOOKUP(N1241,'[1]TTVT AAT PxP Bailment EDC V76'!$A:$H,5,0)))</f>
        <v>Non Bailment</v>
      </c>
      <c r="B1241" s="9" t="str">
        <f t="shared" si="90"/>
        <v>Completed</v>
      </c>
      <c r="C1241" s="10">
        <f t="shared" si="93"/>
        <v>1240</v>
      </c>
      <c r="D1241" s="11" t="s">
        <v>182</v>
      </c>
      <c r="E1241" s="12" t="s">
        <v>44</v>
      </c>
      <c r="F1241" s="11" t="s">
        <v>0</v>
      </c>
      <c r="G1241" s="11">
        <v>4416884</v>
      </c>
      <c r="H1241" s="13" t="str">
        <f>IF(N1241="","-",IFERROR(VLOOKUP(N1241,'[1]All Route Non-Bailment V76'!$A:$H,7,0),VLOOKUP(N1241,'[1]TTVT AAT PxP Bailment EDC V76'!$A:$H,7,0)))</f>
        <v>One way</v>
      </c>
      <c r="I1241" s="11" t="s">
        <v>45</v>
      </c>
      <c r="J1241" s="12">
        <f t="shared" si="89"/>
        <v>45273</v>
      </c>
      <c r="K1241" s="12">
        <v>45273</v>
      </c>
      <c r="L1241" s="12">
        <v>45273</v>
      </c>
      <c r="M1241" s="12" t="s">
        <v>3</v>
      </c>
      <c r="N1241" s="11" t="s">
        <v>457</v>
      </c>
      <c r="O1241" s="13" t="str">
        <f>IF(N1241="","-",IFERROR(VLOOKUP(N1241,'[1]All Route Non-Bailment V76'!$A:$H,6,0),VLOOKUP(N1241,'[1]TTVT AAT PxP Bailment EDC V76'!$A:$H,6,0)))</f>
        <v>21 - 30</v>
      </c>
      <c r="P1241" s="11">
        <v>1</v>
      </c>
      <c r="Q1241" s="11" t="s">
        <v>3</v>
      </c>
      <c r="R1241" s="11" t="s">
        <v>3</v>
      </c>
      <c r="S1241" s="13" t="str">
        <f>IF(N1241="","-",IFERROR(VLOOKUP(N1241,'[1]All Route Non-Bailment V76'!$A:$AF,32,0),VLOOKUP(N1241,'[1]TTVT AAT PxP Bailment EDC V76'!$A:$AC,29,0)))</f>
        <v>6W</v>
      </c>
      <c r="T1241" s="11" t="s">
        <v>48</v>
      </c>
      <c r="U1241" s="11" t="s">
        <v>275</v>
      </c>
      <c r="V1241" s="14" t="s">
        <v>276</v>
      </c>
      <c r="W1241" s="11" t="s">
        <v>277</v>
      </c>
      <c r="X1241" s="15" t="s">
        <v>299</v>
      </c>
      <c r="Y1241" s="15" t="s">
        <v>300</v>
      </c>
      <c r="Z1241" s="16" t="s">
        <v>3</v>
      </c>
      <c r="AA1241" s="16" t="s">
        <v>3</v>
      </c>
      <c r="AB1241" s="16" t="s">
        <v>3</v>
      </c>
      <c r="AC1241" s="16" t="s">
        <v>3</v>
      </c>
      <c r="AD1241" s="15" t="s">
        <v>3</v>
      </c>
      <c r="AE1241" s="15" t="s">
        <v>3</v>
      </c>
      <c r="AF1241" s="16" t="s">
        <v>3</v>
      </c>
      <c r="AG1241" s="16" t="s">
        <v>3</v>
      </c>
      <c r="AH1241" s="16" t="s">
        <v>3</v>
      </c>
      <c r="AI1241" s="16" t="s">
        <v>3</v>
      </c>
      <c r="AJ1241" s="15" t="s">
        <v>3</v>
      </c>
      <c r="AK1241" s="15" t="s">
        <v>3</v>
      </c>
      <c r="AL1241" s="16" t="s">
        <v>3</v>
      </c>
      <c r="AM1241" s="16" t="s">
        <v>3</v>
      </c>
      <c r="AN1241" s="16" t="s">
        <v>3</v>
      </c>
      <c r="AO1241" s="16" t="s">
        <v>3</v>
      </c>
      <c r="AP1241" s="16" t="s">
        <v>189</v>
      </c>
      <c r="AQ1241" s="16" t="s">
        <v>3</v>
      </c>
      <c r="AR1241" s="16" t="s">
        <v>3</v>
      </c>
      <c r="AS1241" s="16" t="s">
        <v>3</v>
      </c>
      <c r="AT1241" s="16" t="s">
        <v>3</v>
      </c>
      <c r="AU1241" s="11" t="s">
        <v>3</v>
      </c>
      <c r="AV1241" s="11" t="s">
        <v>3</v>
      </c>
      <c r="AW1241" s="11" t="s">
        <v>3</v>
      </c>
      <c r="AX1241" s="17" t="str">
        <f>VLOOKUP(G1241,'[1]JDA data'!$D:$E,2,0)</f>
        <v>TGA259</v>
      </c>
      <c r="AY1241" s="17" t="b">
        <f t="shared" si="91"/>
        <v>1</v>
      </c>
      <c r="AZ1241" s="17" t="str">
        <f t="shared" si="92"/>
        <v>PPGT</v>
      </c>
    </row>
    <row r="1242" spans="1:52" s="18" customFormat="1" ht="16.5" customHeight="1" x14ac:dyDescent="0.35">
      <c r="A1242" s="8" t="str">
        <f>IF(N1242="","-",IFERROR(VLOOKUP(N1242,'[1]All Route Non-Bailment V76'!$A:$H,5,0),VLOOKUP(N1242,'[1]TTVT AAT PxP Bailment EDC V76'!$A:$H,5,0)))</f>
        <v>Non Bailment</v>
      </c>
      <c r="B1242" s="9" t="str">
        <f t="shared" si="90"/>
        <v>Completed</v>
      </c>
      <c r="C1242" s="10">
        <f t="shared" si="93"/>
        <v>1241</v>
      </c>
      <c r="D1242" s="11" t="s">
        <v>190</v>
      </c>
      <c r="E1242" s="12" t="s">
        <v>44</v>
      </c>
      <c r="F1242" s="11" t="s">
        <v>0</v>
      </c>
      <c r="G1242" s="11">
        <v>4416613</v>
      </c>
      <c r="H1242" s="13" t="str">
        <f>IF(N1242="","-",IFERROR(VLOOKUP(N1242,'[1]All Route Non-Bailment V76'!$A:$H,7,0),VLOOKUP(N1242,'[1]TTVT AAT PxP Bailment EDC V76'!$A:$H,7,0)))</f>
        <v>One way</v>
      </c>
      <c r="I1242" s="11" t="s">
        <v>45</v>
      </c>
      <c r="J1242" s="12">
        <f t="shared" si="89"/>
        <v>45273</v>
      </c>
      <c r="K1242" s="12">
        <v>45273</v>
      </c>
      <c r="L1242" s="12">
        <v>45273</v>
      </c>
      <c r="M1242" s="12" t="s">
        <v>3</v>
      </c>
      <c r="N1242" s="11" t="s">
        <v>639</v>
      </c>
      <c r="O1242" s="13" t="str">
        <f>IF(N1242="","-",IFERROR(VLOOKUP(N1242,'[1]All Route Non-Bailment V76'!$A:$H,6,0),VLOOKUP(N1242,'[1]TTVT AAT PxP Bailment EDC V76'!$A:$H,6,0)))</f>
        <v>21 - 30</v>
      </c>
      <c r="P1242" s="11">
        <v>1</v>
      </c>
      <c r="Q1242" s="11" t="s">
        <v>3</v>
      </c>
      <c r="R1242" s="11" t="s">
        <v>3</v>
      </c>
      <c r="S1242" s="13" t="str">
        <f>IF(N1242="","-",IFERROR(VLOOKUP(N1242,'[1]All Route Non-Bailment V76'!$A:$AF,32,0),VLOOKUP(N1242,'[1]TTVT AAT PxP Bailment EDC V76'!$A:$AC,29,0)))</f>
        <v>6W</v>
      </c>
      <c r="T1242" s="11" t="s">
        <v>48</v>
      </c>
      <c r="U1242" s="11" t="s">
        <v>191</v>
      </c>
      <c r="V1242" s="14" t="s">
        <v>192</v>
      </c>
      <c r="W1242" s="11" t="s">
        <v>193</v>
      </c>
      <c r="X1242" s="15" t="s">
        <v>397</v>
      </c>
      <c r="Y1242" s="15" t="s">
        <v>398</v>
      </c>
      <c r="Z1242" s="16" t="s">
        <v>3</v>
      </c>
      <c r="AA1242" s="16" t="s">
        <v>3</v>
      </c>
      <c r="AB1242" s="16" t="s">
        <v>3</v>
      </c>
      <c r="AC1242" s="16" t="s">
        <v>3</v>
      </c>
      <c r="AD1242" s="15" t="s">
        <v>3</v>
      </c>
      <c r="AE1242" s="15" t="s">
        <v>3</v>
      </c>
      <c r="AF1242" s="16" t="s">
        <v>3</v>
      </c>
      <c r="AG1242" s="16" t="s">
        <v>3</v>
      </c>
      <c r="AH1242" s="16" t="s">
        <v>3</v>
      </c>
      <c r="AI1242" s="16" t="s">
        <v>3</v>
      </c>
      <c r="AJ1242" s="15" t="s">
        <v>3</v>
      </c>
      <c r="AK1242" s="15" t="s">
        <v>3</v>
      </c>
      <c r="AL1242" s="16" t="s">
        <v>3</v>
      </c>
      <c r="AM1242" s="16" t="s">
        <v>3</v>
      </c>
      <c r="AN1242" s="16" t="s">
        <v>3</v>
      </c>
      <c r="AO1242" s="16" t="s">
        <v>3</v>
      </c>
      <c r="AP1242" s="16" t="s">
        <v>189</v>
      </c>
      <c r="AQ1242" s="16" t="s">
        <v>3</v>
      </c>
      <c r="AR1242" s="16" t="s">
        <v>3</v>
      </c>
      <c r="AS1242" s="16" t="s">
        <v>3</v>
      </c>
      <c r="AT1242" s="16" t="s">
        <v>3</v>
      </c>
      <c r="AU1242" s="11" t="s">
        <v>3</v>
      </c>
      <c r="AV1242" s="11" t="s">
        <v>3</v>
      </c>
      <c r="AW1242" s="11" t="s">
        <v>3</v>
      </c>
      <c r="AX1242" s="17" t="str">
        <f>VLOOKUP(G1242,'[1]JDA data'!$D:$E,2,0)</f>
        <v>TGA014</v>
      </c>
      <c r="AY1242" s="17" t="b">
        <f t="shared" si="91"/>
        <v>1</v>
      </c>
      <c r="AZ1242" s="17" t="str">
        <f t="shared" si="92"/>
        <v>SPL</v>
      </c>
    </row>
    <row r="1243" spans="1:52" s="18" customFormat="1" ht="16.5" customHeight="1" x14ac:dyDescent="0.35">
      <c r="A1243" s="8" t="str">
        <f>IF(N1243="","-",IFERROR(VLOOKUP(N1243,'[1]All Route Non-Bailment V76'!$A:$H,5,0),VLOOKUP(N1243,'[1]TTVT AAT PxP Bailment EDC V76'!$A:$H,5,0)))</f>
        <v>Non Bailment</v>
      </c>
      <c r="B1243" s="9" t="str">
        <f t="shared" si="90"/>
        <v>Completed</v>
      </c>
      <c r="C1243" s="10">
        <f t="shared" si="93"/>
        <v>1242</v>
      </c>
      <c r="D1243" s="11" t="s">
        <v>182</v>
      </c>
      <c r="E1243" s="12" t="s">
        <v>44</v>
      </c>
      <c r="F1243" s="11" t="s">
        <v>0</v>
      </c>
      <c r="G1243" s="11">
        <v>4421647</v>
      </c>
      <c r="H1243" s="13" t="str">
        <f>IF(N1243="","-",IFERROR(VLOOKUP(N1243,'[1]All Route Non-Bailment V76'!$A:$H,7,0),VLOOKUP(N1243,'[1]TTVT AAT PxP Bailment EDC V76'!$A:$H,7,0)))</f>
        <v>One way</v>
      </c>
      <c r="I1243" s="11" t="s">
        <v>45</v>
      </c>
      <c r="J1243" s="12">
        <f t="shared" si="89"/>
        <v>45273</v>
      </c>
      <c r="K1243" s="12">
        <v>45273</v>
      </c>
      <c r="L1243" s="12">
        <v>45273</v>
      </c>
      <c r="M1243" s="12" t="s">
        <v>3</v>
      </c>
      <c r="N1243" s="11" t="s">
        <v>640</v>
      </c>
      <c r="O1243" s="13" t="str">
        <f>IF(N1243="","-",IFERROR(VLOOKUP(N1243,'[1]All Route Non-Bailment V76'!$A:$H,6,0),VLOOKUP(N1243,'[1]TTVT AAT PxP Bailment EDC V76'!$A:$H,6,0)))</f>
        <v>11 - 20</v>
      </c>
      <c r="P1243" s="11">
        <v>1</v>
      </c>
      <c r="Q1243" s="11" t="s">
        <v>3</v>
      </c>
      <c r="R1243" s="11" t="s">
        <v>3</v>
      </c>
      <c r="S1243" s="13" t="str">
        <f>IF(N1243="","-",IFERROR(VLOOKUP(N1243,'[1]All Route Non-Bailment V76'!$A:$AF,32,0),VLOOKUP(N1243,'[1]TTVT AAT PxP Bailment EDC V76'!$A:$AC,29,0)))</f>
        <v>6W</v>
      </c>
      <c r="T1243" s="11" t="s">
        <v>350</v>
      </c>
      <c r="U1243" s="11" t="s">
        <v>351</v>
      </c>
      <c r="V1243" s="14" t="s">
        <v>352</v>
      </c>
      <c r="W1243" s="11" t="s">
        <v>353</v>
      </c>
      <c r="X1243" s="15" t="s">
        <v>403</v>
      </c>
      <c r="Y1243" s="15" t="s">
        <v>404</v>
      </c>
      <c r="Z1243" s="16" t="s">
        <v>3</v>
      </c>
      <c r="AA1243" s="16" t="s">
        <v>3</v>
      </c>
      <c r="AB1243" s="16" t="s">
        <v>3</v>
      </c>
      <c r="AC1243" s="16" t="s">
        <v>3</v>
      </c>
      <c r="AD1243" s="15" t="s">
        <v>3</v>
      </c>
      <c r="AE1243" s="15" t="s">
        <v>3</v>
      </c>
      <c r="AF1243" s="16" t="s">
        <v>3</v>
      </c>
      <c r="AG1243" s="16" t="s">
        <v>3</v>
      </c>
      <c r="AH1243" s="16" t="s">
        <v>3</v>
      </c>
      <c r="AI1243" s="16" t="s">
        <v>3</v>
      </c>
      <c r="AJ1243" s="15" t="s">
        <v>3</v>
      </c>
      <c r="AK1243" s="15" t="s">
        <v>3</v>
      </c>
      <c r="AL1243" s="16" t="s">
        <v>3</v>
      </c>
      <c r="AM1243" s="16" t="s">
        <v>3</v>
      </c>
      <c r="AN1243" s="16" t="s">
        <v>3</v>
      </c>
      <c r="AO1243" s="16" t="s">
        <v>3</v>
      </c>
      <c r="AP1243" s="16" t="s">
        <v>189</v>
      </c>
      <c r="AQ1243" s="16" t="s">
        <v>3</v>
      </c>
      <c r="AR1243" s="16" t="s">
        <v>3</v>
      </c>
      <c r="AS1243" s="16" t="s">
        <v>3</v>
      </c>
      <c r="AT1243" s="16" t="s">
        <v>3</v>
      </c>
      <c r="AU1243" s="11" t="s">
        <v>3</v>
      </c>
      <c r="AV1243" s="11" t="s">
        <v>3</v>
      </c>
      <c r="AW1243" s="11" t="s">
        <v>3</v>
      </c>
      <c r="AX1243" s="17" t="str">
        <f>VLOOKUP(G1243,'[1]JDA data'!$D:$E,2,0)</f>
        <v>TGA933</v>
      </c>
      <c r="AY1243" s="17" t="b">
        <f t="shared" si="91"/>
        <v>1</v>
      </c>
      <c r="AZ1243" s="17" t="str">
        <f t="shared" si="92"/>
        <v>PPGT</v>
      </c>
    </row>
    <row r="1244" spans="1:52" s="18" customFormat="1" ht="16.5" customHeight="1" x14ac:dyDescent="0.35">
      <c r="A1244" s="8" t="str">
        <f>IF(N1244="","-",IFERROR(VLOOKUP(N1244,'[1]All Route Non-Bailment V76'!$A:$H,5,0),VLOOKUP(N1244,'[1]TTVT AAT PxP Bailment EDC V76'!$A:$H,5,0)))</f>
        <v>Non Bailment</v>
      </c>
      <c r="B1244" s="9" t="str">
        <f t="shared" si="90"/>
        <v>Completed</v>
      </c>
      <c r="C1244" s="10">
        <f t="shared" si="93"/>
        <v>1243</v>
      </c>
      <c r="D1244" s="11" t="s">
        <v>182</v>
      </c>
      <c r="E1244" s="12" t="s">
        <v>44</v>
      </c>
      <c r="F1244" s="11" t="s">
        <v>0</v>
      </c>
      <c r="G1244" s="11">
        <v>4421648</v>
      </c>
      <c r="H1244" s="13" t="str">
        <f>IF(N1244="","-",IFERROR(VLOOKUP(N1244,'[1]All Route Non-Bailment V76'!$A:$H,7,0),VLOOKUP(N1244,'[1]TTVT AAT PxP Bailment EDC V76'!$A:$H,7,0)))</f>
        <v>One way</v>
      </c>
      <c r="I1244" s="11" t="s">
        <v>45</v>
      </c>
      <c r="J1244" s="12">
        <f t="shared" si="89"/>
        <v>45273</v>
      </c>
      <c r="K1244" s="12">
        <v>45273</v>
      </c>
      <c r="L1244" s="12">
        <v>45273</v>
      </c>
      <c r="M1244" s="12" t="s">
        <v>3</v>
      </c>
      <c r="N1244" s="11" t="s">
        <v>489</v>
      </c>
      <c r="O1244" s="13" t="str">
        <f>IF(N1244="","-",IFERROR(VLOOKUP(N1244,'[1]All Route Non-Bailment V76'!$A:$H,6,0),VLOOKUP(N1244,'[1]TTVT AAT PxP Bailment EDC V76'!$A:$H,6,0)))</f>
        <v>11 - 20</v>
      </c>
      <c r="P1244" s="11">
        <v>1</v>
      </c>
      <c r="Q1244" s="11" t="s">
        <v>3</v>
      </c>
      <c r="R1244" s="11" t="s">
        <v>3</v>
      </c>
      <c r="S1244" s="13" t="str">
        <f>IF(N1244="","-",IFERROR(VLOOKUP(N1244,'[1]All Route Non-Bailment V76'!$A:$AF,32,0),VLOOKUP(N1244,'[1]TTVT AAT PxP Bailment EDC V76'!$A:$AC,29,0)))</f>
        <v>6W</v>
      </c>
      <c r="T1244" s="11" t="s">
        <v>350</v>
      </c>
      <c r="U1244" s="11" t="s">
        <v>351</v>
      </c>
      <c r="V1244" s="14" t="s">
        <v>352</v>
      </c>
      <c r="W1244" s="11" t="s">
        <v>353</v>
      </c>
      <c r="X1244" s="15" t="s">
        <v>335</v>
      </c>
      <c r="Y1244" s="15" t="s">
        <v>336</v>
      </c>
      <c r="Z1244" s="16" t="s">
        <v>3</v>
      </c>
      <c r="AA1244" s="16" t="s">
        <v>3</v>
      </c>
      <c r="AB1244" s="16" t="s">
        <v>3</v>
      </c>
      <c r="AC1244" s="16" t="s">
        <v>3</v>
      </c>
      <c r="AD1244" s="15" t="s">
        <v>3</v>
      </c>
      <c r="AE1244" s="15" t="s">
        <v>3</v>
      </c>
      <c r="AF1244" s="16" t="s">
        <v>3</v>
      </c>
      <c r="AG1244" s="16" t="s">
        <v>3</v>
      </c>
      <c r="AH1244" s="16" t="s">
        <v>3</v>
      </c>
      <c r="AI1244" s="16" t="s">
        <v>3</v>
      </c>
      <c r="AJ1244" s="15" t="s">
        <v>3</v>
      </c>
      <c r="AK1244" s="15" t="s">
        <v>3</v>
      </c>
      <c r="AL1244" s="16" t="s">
        <v>3</v>
      </c>
      <c r="AM1244" s="16" t="s">
        <v>3</v>
      </c>
      <c r="AN1244" s="16" t="s">
        <v>3</v>
      </c>
      <c r="AO1244" s="16" t="s">
        <v>3</v>
      </c>
      <c r="AP1244" s="16" t="s">
        <v>189</v>
      </c>
      <c r="AQ1244" s="16" t="s">
        <v>3</v>
      </c>
      <c r="AR1244" s="16" t="s">
        <v>3</v>
      </c>
      <c r="AS1244" s="16" t="s">
        <v>3</v>
      </c>
      <c r="AT1244" s="16" t="s">
        <v>3</v>
      </c>
      <c r="AU1244" s="11" t="s">
        <v>3</v>
      </c>
      <c r="AV1244" s="11" t="s">
        <v>3</v>
      </c>
      <c r="AW1244" s="11" t="s">
        <v>3</v>
      </c>
      <c r="AX1244" s="17" t="str">
        <f>VLOOKUP(G1244,'[1]JDA data'!$D:$E,2,0)</f>
        <v>TGA329</v>
      </c>
      <c r="AY1244" s="17" t="b">
        <f t="shared" si="91"/>
        <v>1</v>
      </c>
      <c r="AZ1244" s="17" t="str">
        <f t="shared" si="92"/>
        <v>PPGT</v>
      </c>
    </row>
    <row r="1245" spans="1:52" s="18" customFormat="1" ht="16.5" customHeight="1" x14ac:dyDescent="0.35">
      <c r="A1245" s="8" t="str">
        <f>IF(N1245="","-",IFERROR(VLOOKUP(N1245,'[1]All Route Non-Bailment V76'!$A:$H,5,0),VLOOKUP(N1245,'[1]TTVT AAT PxP Bailment EDC V76'!$A:$H,5,0)))</f>
        <v>Non Bailment</v>
      </c>
      <c r="B1245" s="9" t="str">
        <f t="shared" si="90"/>
        <v>Completed</v>
      </c>
      <c r="C1245" s="10">
        <f t="shared" si="93"/>
        <v>1244</v>
      </c>
      <c r="D1245" s="11" t="s">
        <v>182</v>
      </c>
      <c r="E1245" s="12" t="s">
        <v>44</v>
      </c>
      <c r="F1245" s="11" t="s">
        <v>0</v>
      </c>
      <c r="G1245" s="11">
        <v>4422060</v>
      </c>
      <c r="H1245" s="13" t="str">
        <f>IF(N1245="","-",IFERROR(VLOOKUP(N1245,'[1]All Route Non-Bailment V76'!$A:$H,7,0),VLOOKUP(N1245,'[1]TTVT AAT PxP Bailment EDC V76'!$A:$H,7,0)))</f>
        <v>One way</v>
      </c>
      <c r="I1245" s="11" t="s">
        <v>45</v>
      </c>
      <c r="J1245" s="12">
        <f t="shared" si="89"/>
        <v>45273</v>
      </c>
      <c r="K1245" s="12">
        <v>45273</v>
      </c>
      <c r="L1245" s="12">
        <v>45273</v>
      </c>
      <c r="M1245" s="12" t="s">
        <v>3</v>
      </c>
      <c r="N1245" s="11" t="s">
        <v>457</v>
      </c>
      <c r="O1245" s="13" t="str">
        <f>IF(N1245="","-",IFERROR(VLOOKUP(N1245,'[1]All Route Non-Bailment V76'!$A:$H,6,0),VLOOKUP(N1245,'[1]TTVT AAT PxP Bailment EDC V76'!$A:$H,6,0)))</f>
        <v>21 - 30</v>
      </c>
      <c r="P1245" s="11">
        <v>1</v>
      </c>
      <c r="Q1245" s="11" t="s">
        <v>3</v>
      </c>
      <c r="R1245" s="11" t="s">
        <v>3</v>
      </c>
      <c r="S1245" s="13" t="str">
        <f>IF(N1245="","-",IFERROR(VLOOKUP(N1245,'[1]All Route Non-Bailment V76'!$A:$AF,32,0),VLOOKUP(N1245,'[1]TTVT AAT PxP Bailment EDC V76'!$A:$AC,29,0)))</f>
        <v>6W</v>
      </c>
      <c r="T1245" s="11" t="s">
        <v>48</v>
      </c>
      <c r="U1245" s="11" t="s">
        <v>223</v>
      </c>
      <c r="V1245" s="14" t="s">
        <v>224</v>
      </c>
      <c r="W1245" s="11" t="s">
        <v>225</v>
      </c>
      <c r="X1245" s="15" t="s">
        <v>299</v>
      </c>
      <c r="Y1245" s="15" t="s">
        <v>300</v>
      </c>
      <c r="Z1245" s="16" t="s">
        <v>3</v>
      </c>
      <c r="AA1245" s="16" t="s">
        <v>3</v>
      </c>
      <c r="AB1245" s="16" t="s">
        <v>3</v>
      </c>
      <c r="AC1245" s="16" t="s">
        <v>3</v>
      </c>
      <c r="AD1245" s="15" t="s">
        <v>3</v>
      </c>
      <c r="AE1245" s="15" t="s">
        <v>3</v>
      </c>
      <c r="AF1245" s="16" t="s">
        <v>3</v>
      </c>
      <c r="AG1245" s="16" t="s">
        <v>3</v>
      </c>
      <c r="AH1245" s="16" t="s">
        <v>3</v>
      </c>
      <c r="AI1245" s="16" t="s">
        <v>3</v>
      </c>
      <c r="AJ1245" s="15" t="s">
        <v>3</v>
      </c>
      <c r="AK1245" s="15" t="s">
        <v>3</v>
      </c>
      <c r="AL1245" s="16" t="s">
        <v>3</v>
      </c>
      <c r="AM1245" s="16" t="s">
        <v>3</v>
      </c>
      <c r="AN1245" s="16" t="s">
        <v>3</v>
      </c>
      <c r="AO1245" s="16" t="s">
        <v>3</v>
      </c>
      <c r="AP1245" s="16" t="s">
        <v>189</v>
      </c>
      <c r="AQ1245" s="16" t="s">
        <v>3</v>
      </c>
      <c r="AR1245" s="16" t="s">
        <v>3</v>
      </c>
      <c r="AS1245" s="16" t="s">
        <v>3</v>
      </c>
      <c r="AT1245" s="16" t="s">
        <v>3</v>
      </c>
      <c r="AU1245" s="11" t="s">
        <v>3</v>
      </c>
      <c r="AV1245" s="11" t="s">
        <v>3</v>
      </c>
      <c r="AW1245" s="11" t="s">
        <v>3</v>
      </c>
      <c r="AX1245" s="17" t="str">
        <f>VLOOKUP(G1245,'[1]JDA data'!$D:$E,2,0)</f>
        <v>TGA259</v>
      </c>
      <c r="AY1245" s="17" t="b">
        <f t="shared" si="91"/>
        <v>1</v>
      </c>
      <c r="AZ1245" s="17" t="str">
        <f t="shared" si="92"/>
        <v>PPGT</v>
      </c>
    </row>
    <row r="1246" spans="1:52" s="18" customFormat="1" ht="16.5" customHeight="1" x14ac:dyDescent="0.35">
      <c r="A1246" s="8" t="str">
        <f>IF(N1246="","-",IFERROR(VLOOKUP(N1246,'[1]All Route Non-Bailment V76'!$A:$H,5,0),VLOOKUP(N1246,'[1]TTVT AAT PxP Bailment EDC V76'!$A:$H,5,0)))</f>
        <v>Bailment</v>
      </c>
      <c r="B1246" s="9" t="str">
        <f t="shared" si="90"/>
        <v>Completed</v>
      </c>
      <c r="C1246" s="10">
        <f t="shared" si="93"/>
        <v>1245</v>
      </c>
      <c r="D1246" s="11" t="s">
        <v>194</v>
      </c>
      <c r="E1246" s="12" t="s">
        <v>44</v>
      </c>
      <c r="F1246" s="11" t="s">
        <v>0</v>
      </c>
      <c r="G1246" s="11">
        <v>4422092</v>
      </c>
      <c r="H1246" s="13" t="str">
        <f>IF(N1246="","-",IFERROR(VLOOKUP(N1246,'[1]All Route Non-Bailment V76'!$A:$H,7,0),VLOOKUP(N1246,'[1]TTVT AAT PxP Bailment EDC V76'!$A:$H,7,0)))</f>
        <v>Round Trip</v>
      </c>
      <c r="I1246" s="11" t="s">
        <v>45</v>
      </c>
      <c r="J1246" s="12">
        <f t="shared" si="89"/>
        <v>45273</v>
      </c>
      <c r="K1246" s="12">
        <v>45273</v>
      </c>
      <c r="L1246" s="12">
        <v>45273</v>
      </c>
      <c r="M1246" s="12" t="s">
        <v>3</v>
      </c>
      <c r="N1246" s="11" t="s">
        <v>444</v>
      </c>
      <c r="O1246" s="13" t="str">
        <f>IF(N1246="","-",IFERROR(VLOOKUP(N1246,'[1]All Route Non-Bailment V76'!$A:$H,6,0),VLOOKUP(N1246,'[1]TTVT AAT PxP Bailment EDC V76'!$A:$H,6,0)))</f>
        <v>11 - 20</v>
      </c>
      <c r="P1246" s="11">
        <v>1</v>
      </c>
      <c r="Q1246" s="11" t="s">
        <v>3</v>
      </c>
      <c r="R1246" s="11" t="s">
        <v>3</v>
      </c>
      <c r="S1246" s="13" t="str">
        <f>IF(N1246="","-",IFERROR(VLOOKUP(N1246,'[1]All Route Non-Bailment V76'!$A:$AF,32,0),VLOOKUP(N1246,'[1]TTVT AAT PxP Bailment EDC V76'!$A:$AC,29,0)))</f>
        <v>6W</v>
      </c>
      <c r="T1246" s="11" t="s">
        <v>48</v>
      </c>
      <c r="U1246" s="11" t="s">
        <v>195</v>
      </c>
      <c r="V1246" s="14" t="s">
        <v>196</v>
      </c>
      <c r="W1246" s="11" t="s">
        <v>197</v>
      </c>
      <c r="X1246" s="15" t="s">
        <v>445</v>
      </c>
      <c r="Y1246" s="15" t="s">
        <v>446</v>
      </c>
      <c r="Z1246" s="16" t="s">
        <v>3</v>
      </c>
      <c r="AA1246" s="16" t="s">
        <v>3</v>
      </c>
      <c r="AB1246" s="16" t="s">
        <v>3</v>
      </c>
      <c r="AC1246" s="16" t="s">
        <v>3</v>
      </c>
      <c r="AD1246" s="15" t="s">
        <v>3</v>
      </c>
      <c r="AE1246" s="15" t="s">
        <v>3</v>
      </c>
      <c r="AF1246" s="16" t="s">
        <v>3</v>
      </c>
      <c r="AG1246" s="16" t="s">
        <v>3</v>
      </c>
      <c r="AH1246" s="16" t="s">
        <v>3</v>
      </c>
      <c r="AI1246" s="16" t="s">
        <v>3</v>
      </c>
      <c r="AJ1246" s="15" t="s">
        <v>3</v>
      </c>
      <c r="AK1246" s="15" t="s">
        <v>3</v>
      </c>
      <c r="AL1246" s="16" t="s">
        <v>3</v>
      </c>
      <c r="AM1246" s="16" t="s">
        <v>3</v>
      </c>
      <c r="AN1246" s="16" t="s">
        <v>3</v>
      </c>
      <c r="AO1246" s="16" t="s">
        <v>3</v>
      </c>
      <c r="AP1246" s="16" t="s">
        <v>324</v>
      </c>
      <c r="AQ1246" s="16" t="s">
        <v>3</v>
      </c>
      <c r="AR1246" s="16" t="s">
        <v>3</v>
      </c>
      <c r="AS1246" s="16" t="s">
        <v>3</v>
      </c>
      <c r="AT1246" s="16" t="s">
        <v>3</v>
      </c>
      <c r="AU1246" s="11" t="s">
        <v>3</v>
      </c>
      <c r="AV1246" s="11" t="s">
        <v>3</v>
      </c>
      <c r="AW1246" s="11" t="s">
        <v>3</v>
      </c>
      <c r="AX1246" s="17" t="str">
        <f>VLOOKUP(G1246,'[1]JDA data'!$D:$E,2,0)</f>
        <v>TFA003</v>
      </c>
      <c r="AY1246" s="17" t="b">
        <f t="shared" si="91"/>
        <v>1</v>
      </c>
      <c r="AZ1246" s="17" t="str">
        <f t="shared" si="92"/>
        <v>SBA</v>
      </c>
    </row>
    <row r="1247" spans="1:52" s="18" customFormat="1" ht="16.5" customHeight="1" x14ac:dyDescent="0.35">
      <c r="A1247" s="8" t="str">
        <f>IF(N1247="","-",IFERROR(VLOOKUP(N1247,'[1]All Route Non-Bailment V76'!$A:$H,5,0),VLOOKUP(N1247,'[1]TTVT AAT PxP Bailment EDC V76'!$A:$H,5,0)))</f>
        <v>Bailment</v>
      </c>
      <c r="B1247" s="9" t="str">
        <f t="shared" si="90"/>
        <v>Completed</v>
      </c>
      <c r="C1247" s="10">
        <f t="shared" si="93"/>
        <v>1246</v>
      </c>
      <c r="D1247" s="11" t="s">
        <v>194</v>
      </c>
      <c r="E1247" s="12" t="s">
        <v>44</v>
      </c>
      <c r="F1247" s="11" t="s">
        <v>0</v>
      </c>
      <c r="G1247" s="11">
        <v>4422093</v>
      </c>
      <c r="H1247" s="13" t="str">
        <f>IF(N1247="","-",IFERROR(VLOOKUP(N1247,'[1]All Route Non-Bailment V76'!$A:$H,7,0),VLOOKUP(N1247,'[1]TTVT AAT PxP Bailment EDC V76'!$A:$H,7,0)))</f>
        <v>Round Trip</v>
      </c>
      <c r="I1247" s="11" t="s">
        <v>45</v>
      </c>
      <c r="J1247" s="12">
        <f t="shared" ref="J1247:J1310" si="94">K1247</f>
        <v>45273</v>
      </c>
      <c r="K1247" s="12">
        <v>45273</v>
      </c>
      <c r="L1247" s="12">
        <v>45273</v>
      </c>
      <c r="M1247" s="12" t="s">
        <v>3</v>
      </c>
      <c r="N1247" s="11" t="s">
        <v>444</v>
      </c>
      <c r="O1247" s="13" t="str">
        <f>IF(N1247="","-",IFERROR(VLOOKUP(N1247,'[1]All Route Non-Bailment V76'!$A:$H,6,0),VLOOKUP(N1247,'[1]TTVT AAT PxP Bailment EDC V76'!$A:$H,6,0)))</f>
        <v>11 - 20</v>
      </c>
      <c r="P1247" s="11">
        <v>1</v>
      </c>
      <c r="Q1247" s="11" t="s">
        <v>3</v>
      </c>
      <c r="R1247" s="11" t="s">
        <v>3</v>
      </c>
      <c r="S1247" s="13" t="str">
        <f>IF(N1247="","-",IFERROR(VLOOKUP(N1247,'[1]All Route Non-Bailment V76'!$A:$AF,32,0),VLOOKUP(N1247,'[1]TTVT AAT PxP Bailment EDC V76'!$A:$AC,29,0)))</f>
        <v>6W</v>
      </c>
      <c r="T1247" s="11" t="s">
        <v>48</v>
      </c>
      <c r="U1247" s="11" t="s">
        <v>195</v>
      </c>
      <c r="V1247" s="14" t="s">
        <v>196</v>
      </c>
      <c r="W1247" s="11" t="s">
        <v>197</v>
      </c>
      <c r="X1247" s="15" t="s">
        <v>445</v>
      </c>
      <c r="Y1247" s="15" t="s">
        <v>446</v>
      </c>
      <c r="Z1247" s="16" t="s">
        <v>3</v>
      </c>
      <c r="AA1247" s="16" t="s">
        <v>3</v>
      </c>
      <c r="AB1247" s="16" t="s">
        <v>3</v>
      </c>
      <c r="AC1247" s="16" t="s">
        <v>3</v>
      </c>
      <c r="AD1247" s="15" t="s">
        <v>3</v>
      </c>
      <c r="AE1247" s="15" t="s">
        <v>3</v>
      </c>
      <c r="AF1247" s="16" t="s">
        <v>3</v>
      </c>
      <c r="AG1247" s="16" t="s">
        <v>3</v>
      </c>
      <c r="AH1247" s="16" t="s">
        <v>3</v>
      </c>
      <c r="AI1247" s="16" t="s">
        <v>3</v>
      </c>
      <c r="AJ1247" s="15" t="s">
        <v>3</v>
      </c>
      <c r="AK1247" s="15" t="s">
        <v>3</v>
      </c>
      <c r="AL1247" s="16" t="s">
        <v>3</v>
      </c>
      <c r="AM1247" s="16" t="s">
        <v>3</v>
      </c>
      <c r="AN1247" s="16" t="s">
        <v>3</v>
      </c>
      <c r="AO1247" s="16" t="s">
        <v>3</v>
      </c>
      <c r="AP1247" s="16" t="s">
        <v>324</v>
      </c>
      <c r="AQ1247" s="16" t="s">
        <v>3</v>
      </c>
      <c r="AR1247" s="16" t="s">
        <v>3</v>
      </c>
      <c r="AS1247" s="16" t="s">
        <v>3</v>
      </c>
      <c r="AT1247" s="16" t="s">
        <v>3</v>
      </c>
      <c r="AU1247" s="11" t="s">
        <v>3</v>
      </c>
      <c r="AV1247" s="11" t="s">
        <v>3</v>
      </c>
      <c r="AW1247" s="11" t="s">
        <v>3</v>
      </c>
      <c r="AX1247" s="17" t="str">
        <f>VLOOKUP(G1247,'[1]JDA data'!$D:$E,2,0)</f>
        <v>TFA003</v>
      </c>
      <c r="AY1247" s="17" t="b">
        <f t="shared" si="91"/>
        <v>1</v>
      </c>
      <c r="AZ1247" s="17" t="str">
        <f t="shared" si="92"/>
        <v>SBA</v>
      </c>
    </row>
    <row r="1248" spans="1:52" s="18" customFormat="1" ht="16.5" customHeight="1" x14ac:dyDescent="0.35">
      <c r="A1248" s="8" t="str">
        <f>IF(N1248="","-",IFERROR(VLOOKUP(N1248,'[1]All Route Non-Bailment V76'!$A:$H,5,0),VLOOKUP(N1248,'[1]TTVT AAT PxP Bailment EDC V76'!$A:$H,5,0)))</f>
        <v>Non Bailment</v>
      </c>
      <c r="B1248" s="9" t="str">
        <f t="shared" si="90"/>
        <v>Completed</v>
      </c>
      <c r="C1248" s="10">
        <f t="shared" si="93"/>
        <v>1247</v>
      </c>
      <c r="D1248" s="11" t="s">
        <v>194</v>
      </c>
      <c r="E1248" s="12" t="s">
        <v>44</v>
      </c>
      <c r="F1248" s="11" t="s">
        <v>0</v>
      </c>
      <c r="G1248" s="11">
        <v>4422094</v>
      </c>
      <c r="H1248" s="13" t="str">
        <f>IF(N1248="","-",IFERROR(VLOOKUP(N1248,'[1]All Route Non-Bailment V76'!$A:$H,7,0),VLOOKUP(N1248,'[1]TTVT AAT PxP Bailment EDC V76'!$A:$H,7,0)))</f>
        <v>One way</v>
      </c>
      <c r="I1248" s="11" t="s">
        <v>45</v>
      </c>
      <c r="J1248" s="12">
        <f t="shared" si="94"/>
        <v>45273</v>
      </c>
      <c r="K1248" s="12">
        <v>45273</v>
      </c>
      <c r="L1248" s="12">
        <v>45273</v>
      </c>
      <c r="M1248" s="12" t="s">
        <v>3</v>
      </c>
      <c r="N1248" s="11" t="s">
        <v>627</v>
      </c>
      <c r="O1248" s="13" t="str">
        <f>IF(N1248="","-",IFERROR(VLOOKUP(N1248,'[1]All Route Non-Bailment V76'!$A:$H,6,0),VLOOKUP(N1248,'[1]TTVT AAT PxP Bailment EDC V76'!$A:$H,6,0)))</f>
        <v>21 - 30</v>
      </c>
      <c r="P1248" s="11">
        <v>1</v>
      </c>
      <c r="Q1248" s="11" t="s">
        <v>3</v>
      </c>
      <c r="R1248" s="11" t="s">
        <v>3</v>
      </c>
      <c r="S1248" s="13" t="str">
        <f>IF(N1248="","-",IFERROR(VLOOKUP(N1248,'[1]All Route Non-Bailment V76'!$A:$AF,32,0),VLOOKUP(N1248,'[1]TTVT AAT PxP Bailment EDC V76'!$A:$AC,29,0)))</f>
        <v>6W</v>
      </c>
      <c r="T1248" s="11" t="s">
        <v>48</v>
      </c>
      <c r="U1248" s="11" t="s">
        <v>281</v>
      </c>
      <c r="V1248" s="14" t="s">
        <v>282</v>
      </c>
      <c r="W1248" s="11" t="s">
        <v>283</v>
      </c>
      <c r="X1248" s="15" t="s">
        <v>347</v>
      </c>
      <c r="Y1248" s="15" t="s">
        <v>348</v>
      </c>
      <c r="Z1248" s="16" t="s">
        <v>3</v>
      </c>
      <c r="AA1248" s="16" t="s">
        <v>3</v>
      </c>
      <c r="AB1248" s="16" t="s">
        <v>3</v>
      </c>
      <c r="AC1248" s="16" t="s">
        <v>3</v>
      </c>
      <c r="AD1248" s="15" t="s">
        <v>3</v>
      </c>
      <c r="AE1248" s="15" t="s">
        <v>3</v>
      </c>
      <c r="AF1248" s="16" t="s">
        <v>3</v>
      </c>
      <c r="AG1248" s="16" t="s">
        <v>3</v>
      </c>
      <c r="AH1248" s="16" t="s">
        <v>3</v>
      </c>
      <c r="AI1248" s="16" t="s">
        <v>3</v>
      </c>
      <c r="AJ1248" s="15" t="s">
        <v>3</v>
      </c>
      <c r="AK1248" s="15" t="s">
        <v>3</v>
      </c>
      <c r="AL1248" s="16" t="s">
        <v>3</v>
      </c>
      <c r="AM1248" s="16" t="s">
        <v>3</v>
      </c>
      <c r="AN1248" s="16" t="s">
        <v>3</v>
      </c>
      <c r="AO1248" s="16" t="s">
        <v>3</v>
      </c>
      <c r="AP1248" s="16" t="s">
        <v>189</v>
      </c>
      <c r="AQ1248" s="16" t="s">
        <v>3</v>
      </c>
      <c r="AR1248" s="16" t="s">
        <v>3</v>
      </c>
      <c r="AS1248" s="16" t="s">
        <v>3</v>
      </c>
      <c r="AT1248" s="16" t="s">
        <v>3</v>
      </c>
      <c r="AU1248" s="11" t="s">
        <v>3</v>
      </c>
      <c r="AV1248" s="11" t="s">
        <v>3</v>
      </c>
      <c r="AW1248" s="11" t="s">
        <v>3</v>
      </c>
      <c r="AX1248" s="17" t="str">
        <f>VLOOKUP(G1248,'[1]JDA data'!$D:$E,2,0)</f>
        <v>TGA695</v>
      </c>
      <c r="AY1248" s="17" t="b">
        <f t="shared" si="91"/>
        <v>1</v>
      </c>
      <c r="AZ1248" s="17" t="str">
        <f t="shared" si="92"/>
        <v>SBA</v>
      </c>
    </row>
    <row r="1249" spans="1:52" s="18" customFormat="1" ht="16.5" customHeight="1" x14ac:dyDescent="0.35">
      <c r="A1249" s="8" t="str">
        <f>IF(N1249="","-",IFERROR(VLOOKUP(N1249,'[1]All Route Non-Bailment V76'!$A:$H,5,0),VLOOKUP(N1249,'[1]TTVT AAT PxP Bailment EDC V76'!$A:$H,5,0)))</f>
        <v>Non Bailment</v>
      </c>
      <c r="B1249" s="9" t="str">
        <f t="shared" si="90"/>
        <v>Completed</v>
      </c>
      <c r="C1249" s="10">
        <f t="shared" si="93"/>
        <v>1248</v>
      </c>
      <c r="D1249" s="11" t="s">
        <v>182</v>
      </c>
      <c r="E1249" s="12" t="s">
        <v>44</v>
      </c>
      <c r="F1249" s="11" t="s">
        <v>0</v>
      </c>
      <c r="G1249" s="11">
        <v>4422097</v>
      </c>
      <c r="H1249" s="13" t="str">
        <f>IF(N1249="","-",IFERROR(VLOOKUP(N1249,'[1]All Route Non-Bailment V76'!$A:$H,7,0),VLOOKUP(N1249,'[1]TTVT AAT PxP Bailment EDC V76'!$A:$H,7,0)))</f>
        <v>One way</v>
      </c>
      <c r="I1249" s="11" t="s">
        <v>45</v>
      </c>
      <c r="J1249" s="12">
        <f t="shared" si="94"/>
        <v>45274</v>
      </c>
      <c r="K1249" s="12">
        <v>45274</v>
      </c>
      <c r="L1249" s="12">
        <v>45274</v>
      </c>
      <c r="M1249" s="12" t="s">
        <v>3</v>
      </c>
      <c r="N1249" s="11" t="s">
        <v>493</v>
      </c>
      <c r="O1249" s="13" t="str">
        <f>IF(N1249="","-",IFERROR(VLOOKUP(N1249,'[1]All Route Non-Bailment V76'!$A:$H,6,0),VLOOKUP(N1249,'[1]TTVT AAT PxP Bailment EDC V76'!$A:$H,6,0)))</f>
        <v>11 - 20</v>
      </c>
      <c r="P1249" s="11">
        <v>1</v>
      </c>
      <c r="Q1249" s="11" t="s">
        <v>3</v>
      </c>
      <c r="R1249" s="11" t="s">
        <v>3</v>
      </c>
      <c r="S1249" s="13" t="str">
        <f>IF(N1249="","-",IFERROR(VLOOKUP(N1249,'[1]All Route Non-Bailment V76'!$A:$AF,32,0),VLOOKUP(N1249,'[1]TTVT AAT PxP Bailment EDC V76'!$A:$AC,29,0)))</f>
        <v>6W</v>
      </c>
      <c r="T1249" s="11" t="s">
        <v>48</v>
      </c>
      <c r="U1249" s="11" t="s">
        <v>239</v>
      </c>
      <c r="V1249" s="14" t="s">
        <v>240</v>
      </c>
      <c r="W1249" s="11" t="s">
        <v>241</v>
      </c>
      <c r="X1249" s="15" t="s">
        <v>494</v>
      </c>
      <c r="Y1249" s="15" t="s">
        <v>495</v>
      </c>
      <c r="Z1249" s="16" t="s">
        <v>3</v>
      </c>
      <c r="AA1249" s="16" t="s">
        <v>3</v>
      </c>
      <c r="AB1249" s="16" t="s">
        <v>3</v>
      </c>
      <c r="AC1249" s="16" t="s">
        <v>3</v>
      </c>
      <c r="AD1249" s="15" t="s">
        <v>3</v>
      </c>
      <c r="AE1249" s="15" t="s">
        <v>3</v>
      </c>
      <c r="AF1249" s="16" t="s">
        <v>3</v>
      </c>
      <c r="AG1249" s="16" t="s">
        <v>3</v>
      </c>
      <c r="AH1249" s="16" t="s">
        <v>3</v>
      </c>
      <c r="AI1249" s="16" t="s">
        <v>3</v>
      </c>
      <c r="AJ1249" s="15" t="s">
        <v>3</v>
      </c>
      <c r="AK1249" s="15" t="s">
        <v>3</v>
      </c>
      <c r="AL1249" s="16" t="s">
        <v>3</v>
      </c>
      <c r="AM1249" s="16" t="s">
        <v>3</v>
      </c>
      <c r="AN1249" s="16" t="s">
        <v>3</v>
      </c>
      <c r="AO1249" s="16" t="s">
        <v>3</v>
      </c>
      <c r="AP1249" s="16" t="s">
        <v>189</v>
      </c>
      <c r="AQ1249" s="16" t="s">
        <v>3</v>
      </c>
      <c r="AR1249" s="16" t="s">
        <v>3</v>
      </c>
      <c r="AS1249" s="16" t="s">
        <v>3</v>
      </c>
      <c r="AT1249" s="16" t="s">
        <v>3</v>
      </c>
      <c r="AU1249" s="11" t="s">
        <v>3</v>
      </c>
      <c r="AV1249" s="11" t="s">
        <v>3</v>
      </c>
      <c r="AW1249" s="11" t="s">
        <v>3</v>
      </c>
      <c r="AX1249" s="17" t="str">
        <f>VLOOKUP(G1249,'[1]JDA data'!$D:$E,2,0)</f>
        <v>TGA191</v>
      </c>
      <c r="AY1249" s="17" t="b">
        <f t="shared" si="91"/>
        <v>1</v>
      </c>
      <c r="AZ1249" s="17" t="str">
        <f t="shared" si="92"/>
        <v>PPGT</v>
      </c>
    </row>
    <row r="1250" spans="1:52" s="18" customFormat="1" ht="16.5" customHeight="1" x14ac:dyDescent="0.35">
      <c r="A1250" s="8" t="str">
        <f>IF(N1250="","-",IFERROR(VLOOKUP(N1250,'[1]All Route Non-Bailment V76'!$A:$H,5,0),VLOOKUP(N1250,'[1]TTVT AAT PxP Bailment EDC V76'!$A:$H,5,0)))</f>
        <v>Non Bailment</v>
      </c>
      <c r="B1250" s="9" t="str">
        <f t="shared" si="90"/>
        <v>Completed</v>
      </c>
      <c r="C1250" s="10">
        <f t="shared" si="93"/>
        <v>1249</v>
      </c>
      <c r="D1250" s="11" t="s">
        <v>190</v>
      </c>
      <c r="E1250" s="12" t="s">
        <v>44</v>
      </c>
      <c r="F1250" s="11" t="s">
        <v>0</v>
      </c>
      <c r="G1250" s="11">
        <v>4422098</v>
      </c>
      <c r="H1250" s="13" t="str">
        <f>IF(N1250="","-",IFERROR(VLOOKUP(N1250,'[1]All Route Non-Bailment V76'!$A:$H,7,0),VLOOKUP(N1250,'[1]TTVT AAT PxP Bailment EDC V76'!$A:$H,7,0)))</f>
        <v>One way</v>
      </c>
      <c r="I1250" s="11" t="s">
        <v>45</v>
      </c>
      <c r="J1250" s="12">
        <f t="shared" si="94"/>
        <v>45274</v>
      </c>
      <c r="K1250" s="12">
        <v>45274</v>
      </c>
      <c r="L1250" s="12">
        <v>45274</v>
      </c>
      <c r="M1250" s="12" t="s">
        <v>3</v>
      </c>
      <c r="N1250" s="11" t="s">
        <v>493</v>
      </c>
      <c r="O1250" s="13" t="str">
        <f>IF(N1250="","-",IFERROR(VLOOKUP(N1250,'[1]All Route Non-Bailment V76'!$A:$H,6,0),VLOOKUP(N1250,'[1]TTVT AAT PxP Bailment EDC V76'!$A:$H,6,0)))</f>
        <v>11 - 20</v>
      </c>
      <c r="P1250" s="11">
        <v>1</v>
      </c>
      <c r="Q1250" s="11" t="s">
        <v>3</v>
      </c>
      <c r="R1250" s="11" t="s">
        <v>3</v>
      </c>
      <c r="S1250" s="13" t="str">
        <f>IF(N1250="","-",IFERROR(VLOOKUP(N1250,'[1]All Route Non-Bailment V76'!$A:$AF,32,0),VLOOKUP(N1250,'[1]TTVT AAT PxP Bailment EDC V76'!$A:$AC,29,0)))</f>
        <v>6W</v>
      </c>
      <c r="T1250" s="11" t="s">
        <v>48</v>
      </c>
      <c r="U1250" s="11" t="s">
        <v>191</v>
      </c>
      <c r="V1250" s="14" t="s">
        <v>192</v>
      </c>
      <c r="W1250" s="11" t="s">
        <v>193</v>
      </c>
      <c r="X1250" s="15" t="s">
        <v>494</v>
      </c>
      <c r="Y1250" s="15" t="s">
        <v>495</v>
      </c>
      <c r="Z1250" s="16" t="s">
        <v>3</v>
      </c>
      <c r="AA1250" s="16" t="s">
        <v>3</v>
      </c>
      <c r="AB1250" s="16" t="s">
        <v>3</v>
      </c>
      <c r="AC1250" s="16" t="s">
        <v>3</v>
      </c>
      <c r="AD1250" s="15" t="s">
        <v>3</v>
      </c>
      <c r="AE1250" s="15" t="s">
        <v>3</v>
      </c>
      <c r="AF1250" s="16" t="s">
        <v>3</v>
      </c>
      <c r="AG1250" s="16" t="s">
        <v>3</v>
      </c>
      <c r="AH1250" s="16" t="s">
        <v>3</v>
      </c>
      <c r="AI1250" s="16" t="s">
        <v>3</v>
      </c>
      <c r="AJ1250" s="15" t="s">
        <v>3</v>
      </c>
      <c r="AK1250" s="15" t="s">
        <v>3</v>
      </c>
      <c r="AL1250" s="16" t="s">
        <v>3</v>
      </c>
      <c r="AM1250" s="16" t="s">
        <v>3</v>
      </c>
      <c r="AN1250" s="16" t="s">
        <v>3</v>
      </c>
      <c r="AO1250" s="16" t="s">
        <v>3</v>
      </c>
      <c r="AP1250" s="16" t="s">
        <v>189</v>
      </c>
      <c r="AQ1250" s="16" t="s">
        <v>3</v>
      </c>
      <c r="AR1250" s="16" t="s">
        <v>3</v>
      </c>
      <c r="AS1250" s="16" t="s">
        <v>3</v>
      </c>
      <c r="AT1250" s="16" t="s">
        <v>3</v>
      </c>
      <c r="AU1250" s="11" t="s">
        <v>3</v>
      </c>
      <c r="AV1250" s="11" t="s">
        <v>3</v>
      </c>
      <c r="AW1250" s="11" t="s">
        <v>3</v>
      </c>
      <c r="AX1250" s="17" t="str">
        <f>VLOOKUP(G1250,'[1]JDA data'!$D:$E,2,0)</f>
        <v>TGA191</v>
      </c>
      <c r="AY1250" s="17" t="b">
        <f t="shared" si="91"/>
        <v>1</v>
      </c>
      <c r="AZ1250" s="17" t="str">
        <f t="shared" si="92"/>
        <v>SPL</v>
      </c>
    </row>
    <row r="1251" spans="1:52" s="18" customFormat="1" ht="16.5" customHeight="1" x14ac:dyDescent="0.35">
      <c r="A1251" s="8" t="str">
        <f>IF(N1251="","-",IFERROR(VLOOKUP(N1251,'[1]All Route Non-Bailment V76'!$A:$H,5,0),VLOOKUP(N1251,'[1]TTVT AAT PxP Bailment EDC V76'!$A:$H,5,0)))</f>
        <v>Non Bailment</v>
      </c>
      <c r="B1251" s="9" t="str">
        <f t="shared" si="90"/>
        <v>Completed</v>
      </c>
      <c r="C1251" s="10">
        <f t="shared" si="93"/>
        <v>1250</v>
      </c>
      <c r="D1251" s="11" t="s">
        <v>194</v>
      </c>
      <c r="E1251" s="12" t="s">
        <v>44</v>
      </c>
      <c r="F1251" s="11" t="s">
        <v>0</v>
      </c>
      <c r="G1251" s="11">
        <v>4422099</v>
      </c>
      <c r="H1251" s="13" t="str">
        <f>IF(N1251="","-",IFERROR(VLOOKUP(N1251,'[1]All Route Non-Bailment V76'!$A:$H,7,0),VLOOKUP(N1251,'[1]TTVT AAT PxP Bailment EDC V76'!$A:$H,7,0)))</f>
        <v>One way</v>
      </c>
      <c r="I1251" s="11" t="s">
        <v>45</v>
      </c>
      <c r="J1251" s="12">
        <f t="shared" si="94"/>
        <v>45274</v>
      </c>
      <c r="K1251" s="12">
        <v>45274</v>
      </c>
      <c r="L1251" s="12">
        <v>45274</v>
      </c>
      <c r="M1251" s="12" t="s">
        <v>3</v>
      </c>
      <c r="N1251" s="11" t="s">
        <v>493</v>
      </c>
      <c r="O1251" s="13" t="str">
        <f>IF(N1251="","-",IFERROR(VLOOKUP(N1251,'[1]All Route Non-Bailment V76'!$A:$H,6,0),VLOOKUP(N1251,'[1]TTVT AAT PxP Bailment EDC V76'!$A:$H,6,0)))</f>
        <v>11 - 20</v>
      </c>
      <c r="P1251" s="11">
        <v>1</v>
      </c>
      <c r="Q1251" s="11" t="s">
        <v>3</v>
      </c>
      <c r="R1251" s="11" t="s">
        <v>3</v>
      </c>
      <c r="S1251" s="13" t="str">
        <f>IF(N1251="","-",IFERROR(VLOOKUP(N1251,'[1]All Route Non-Bailment V76'!$A:$AF,32,0),VLOOKUP(N1251,'[1]TTVT AAT PxP Bailment EDC V76'!$A:$AC,29,0)))</f>
        <v>6W</v>
      </c>
      <c r="T1251" s="11" t="s">
        <v>48</v>
      </c>
      <c r="U1251" s="11" t="s">
        <v>204</v>
      </c>
      <c r="V1251" s="14" t="s">
        <v>205</v>
      </c>
      <c r="W1251" s="11" t="s">
        <v>206</v>
      </c>
      <c r="X1251" s="15" t="s">
        <v>494</v>
      </c>
      <c r="Y1251" s="15" t="s">
        <v>495</v>
      </c>
      <c r="Z1251" s="16" t="s">
        <v>3</v>
      </c>
      <c r="AA1251" s="16" t="s">
        <v>3</v>
      </c>
      <c r="AB1251" s="16" t="s">
        <v>3</v>
      </c>
      <c r="AC1251" s="16" t="s">
        <v>3</v>
      </c>
      <c r="AD1251" s="15" t="s">
        <v>3</v>
      </c>
      <c r="AE1251" s="15" t="s">
        <v>3</v>
      </c>
      <c r="AF1251" s="16" t="s">
        <v>3</v>
      </c>
      <c r="AG1251" s="16" t="s">
        <v>3</v>
      </c>
      <c r="AH1251" s="16" t="s">
        <v>3</v>
      </c>
      <c r="AI1251" s="16" t="s">
        <v>3</v>
      </c>
      <c r="AJ1251" s="15" t="s">
        <v>3</v>
      </c>
      <c r="AK1251" s="15" t="s">
        <v>3</v>
      </c>
      <c r="AL1251" s="16" t="s">
        <v>3</v>
      </c>
      <c r="AM1251" s="16" t="s">
        <v>3</v>
      </c>
      <c r="AN1251" s="16" t="s">
        <v>3</v>
      </c>
      <c r="AO1251" s="16" t="s">
        <v>3</v>
      </c>
      <c r="AP1251" s="16" t="s">
        <v>189</v>
      </c>
      <c r="AQ1251" s="16" t="s">
        <v>3</v>
      </c>
      <c r="AR1251" s="16" t="s">
        <v>3</v>
      </c>
      <c r="AS1251" s="16" t="s">
        <v>3</v>
      </c>
      <c r="AT1251" s="16" t="s">
        <v>3</v>
      </c>
      <c r="AU1251" s="11" t="s">
        <v>3</v>
      </c>
      <c r="AV1251" s="11" t="s">
        <v>3</v>
      </c>
      <c r="AW1251" s="11" t="s">
        <v>3</v>
      </c>
      <c r="AX1251" s="17" t="str">
        <f>VLOOKUP(G1251,'[1]JDA data'!$D:$E,2,0)</f>
        <v>TGA191</v>
      </c>
      <c r="AY1251" s="17" t="b">
        <f t="shared" si="91"/>
        <v>1</v>
      </c>
      <c r="AZ1251" s="17" t="str">
        <f t="shared" si="92"/>
        <v>SBA</v>
      </c>
    </row>
    <row r="1252" spans="1:52" s="18" customFormat="1" ht="16.5" customHeight="1" x14ac:dyDescent="0.35">
      <c r="A1252" s="8" t="str">
        <f>IF(N1252="","-",IFERROR(VLOOKUP(N1252,'[1]All Route Non-Bailment V76'!$A:$H,5,0),VLOOKUP(N1252,'[1]TTVT AAT PxP Bailment EDC V76'!$A:$H,5,0)))</f>
        <v>Non Bailment</v>
      </c>
      <c r="B1252" s="9" t="str">
        <f t="shared" si="90"/>
        <v>Completed</v>
      </c>
      <c r="C1252" s="10">
        <f t="shared" si="93"/>
        <v>1251</v>
      </c>
      <c r="D1252" s="11" t="s">
        <v>182</v>
      </c>
      <c r="E1252" s="12" t="s">
        <v>44</v>
      </c>
      <c r="F1252" s="11" t="s">
        <v>0</v>
      </c>
      <c r="G1252" s="11">
        <v>4422100</v>
      </c>
      <c r="H1252" s="13" t="str">
        <f>IF(N1252="","-",IFERROR(VLOOKUP(N1252,'[1]All Route Non-Bailment V76'!$A:$H,7,0),VLOOKUP(N1252,'[1]TTVT AAT PxP Bailment EDC V76'!$A:$H,7,0)))</f>
        <v>One way</v>
      </c>
      <c r="I1252" s="11" t="s">
        <v>45</v>
      </c>
      <c r="J1252" s="12">
        <f t="shared" si="94"/>
        <v>45274</v>
      </c>
      <c r="K1252" s="12">
        <v>45274</v>
      </c>
      <c r="L1252" s="12">
        <v>45274</v>
      </c>
      <c r="M1252" s="12" t="s">
        <v>3</v>
      </c>
      <c r="N1252" s="11" t="s">
        <v>493</v>
      </c>
      <c r="O1252" s="13" t="str">
        <f>IF(N1252="","-",IFERROR(VLOOKUP(N1252,'[1]All Route Non-Bailment V76'!$A:$H,6,0),VLOOKUP(N1252,'[1]TTVT AAT PxP Bailment EDC V76'!$A:$H,6,0)))</f>
        <v>11 - 20</v>
      </c>
      <c r="P1252" s="11">
        <v>1</v>
      </c>
      <c r="Q1252" s="11" t="s">
        <v>3</v>
      </c>
      <c r="R1252" s="11" t="s">
        <v>3</v>
      </c>
      <c r="S1252" s="13" t="str">
        <f>IF(N1252="","-",IFERROR(VLOOKUP(N1252,'[1]All Route Non-Bailment V76'!$A:$AF,32,0),VLOOKUP(N1252,'[1]TTVT AAT PxP Bailment EDC V76'!$A:$AC,29,0)))</f>
        <v>6W</v>
      </c>
      <c r="T1252" s="11" t="s">
        <v>48</v>
      </c>
      <c r="U1252" s="11" t="s">
        <v>201</v>
      </c>
      <c r="V1252" s="14" t="s">
        <v>202</v>
      </c>
      <c r="W1252" s="11" t="s">
        <v>203</v>
      </c>
      <c r="X1252" s="15" t="s">
        <v>494</v>
      </c>
      <c r="Y1252" s="15" t="s">
        <v>495</v>
      </c>
      <c r="Z1252" s="16" t="s">
        <v>3</v>
      </c>
      <c r="AA1252" s="16" t="s">
        <v>3</v>
      </c>
      <c r="AB1252" s="16" t="s">
        <v>3</v>
      </c>
      <c r="AC1252" s="16" t="s">
        <v>3</v>
      </c>
      <c r="AD1252" s="15" t="s">
        <v>3</v>
      </c>
      <c r="AE1252" s="15" t="s">
        <v>3</v>
      </c>
      <c r="AF1252" s="16" t="s">
        <v>3</v>
      </c>
      <c r="AG1252" s="16" t="s">
        <v>3</v>
      </c>
      <c r="AH1252" s="16" t="s">
        <v>3</v>
      </c>
      <c r="AI1252" s="16" t="s">
        <v>3</v>
      </c>
      <c r="AJ1252" s="15" t="s">
        <v>3</v>
      </c>
      <c r="AK1252" s="15" t="s">
        <v>3</v>
      </c>
      <c r="AL1252" s="16" t="s">
        <v>3</v>
      </c>
      <c r="AM1252" s="16" t="s">
        <v>3</v>
      </c>
      <c r="AN1252" s="16" t="s">
        <v>3</v>
      </c>
      <c r="AO1252" s="16" t="s">
        <v>3</v>
      </c>
      <c r="AP1252" s="16" t="s">
        <v>189</v>
      </c>
      <c r="AQ1252" s="16" t="s">
        <v>3</v>
      </c>
      <c r="AR1252" s="16" t="s">
        <v>3</v>
      </c>
      <c r="AS1252" s="16" t="s">
        <v>3</v>
      </c>
      <c r="AT1252" s="16" t="s">
        <v>3</v>
      </c>
      <c r="AU1252" s="11" t="s">
        <v>3</v>
      </c>
      <c r="AV1252" s="11" t="s">
        <v>3</v>
      </c>
      <c r="AW1252" s="11" t="s">
        <v>3</v>
      </c>
      <c r="AX1252" s="17" t="str">
        <f>VLOOKUP(G1252,'[1]JDA data'!$D:$E,2,0)</f>
        <v>TGA191</v>
      </c>
      <c r="AY1252" s="17" t="b">
        <f t="shared" si="91"/>
        <v>1</v>
      </c>
      <c r="AZ1252" s="17" t="str">
        <f t="shared" si="92"/>
        <v>PPGT</v>
      </c>
    </row>
    <row r="1253" spans="1:52" s="18" customFormat="1" ht="16.5" customHeight="1" x14ac:dyDescent="0.35">
      <c r="A1253" s="8" t="str">
        <f>IF(N1253="","-",IFERROR(VLOOKUP(N1253,'[1]All Route Non-Bailment V76'!$A:$H,5,0),VLOOKUP(N1253,'[1]TTVT AAT PxP Bailment EDC V76'!$A:$H,5,0)))</f>
        <v>Non Bailment</v>
      </c>
      <c r="B1253" s="9" t="str">
        <f t="shared" si="90"/>
        <v>Completed</v>
      </c>
      <c r="C1253" s="10">
        <f t="shared" si="93"/>
        <v>1252</v>
      </c>
      <c r="D1253" s="11" t="s">
        <v>190</v>
      </c>
      <c r="E1253" s="12" t="s">
        <v>44</v>
      </c>
      <c r="F1253" s="11" t="s">
        <v>0</v>
      </c>
      <c r="G1253" s="11">
        <v>4422311</v>
      </c>
      <c r="H1253" s="13" t="str">
        <f>IF(N1253="","-",IFERROR(VLOOKUP(N1253,'[1]All Route Non-Bailment V76'!$A:$H,7,0),VLOOKUP(N1253,'[1]TTVT AAT PxP Bailment EDC V76'!$A:$H,7,0)))</f>
        <v>One way</v>
      </c>
      <c r="I1253" s="11" t="s">
        <v>45</v>
      </c>
      <c r="J1253" s="12">
        <f t="shared" si="94"/>
        <v>45274</v>
      </c>
      <c r="K1253" s="12">
        <v>45274</v>
      </c>
      <c r="L1253" s="12">
        <v>45274</v>
      </c>
      <c r="M1253" s="12" t="s">
        <v>3</v>
      </c>
      <c r="N1253" s="11" t="s">
        <v>493</v>
      </c>
      <c r="O1253" s="13" t="str">
        <f>IF(N1253="","-",IFERROR(VLOOKUP(N1253,'[1]All Route Non-Bailment V76'!$A:$H,6,0),VLOOKUP(N1253,'[1]TTVT AAT PxP Bailment EDC V76'!$A:$H,6,0)))</f>
        <v>11 - 20</v>
      </c>
      <c r="P1253" s="11">
        <v>1</v>
      </c>
      <c r="Q1253" s="11" t="s">
        <v>3</v>
      </c>
      <c r="R1253" s="11" t="s">
        <v>3</v>
      </c>
      <c r="S1253" s="13" t="str">
        <f>IF(N1253="","-",IFERROR(VLOOKUP(N1253,'[1]All Route Non-Bailment V76'!$A:$AF,32,0),VLOOKUP(N1253,'[1]TTVT AAT PxP Bailment EDC V76'!$A:$AC,29,0)))</f>
        <v>6W</v>
      </c>
      <c r="T1253" s="11" t="s">
        <v>48</v>
      </c>
      <c r="U1253" s="11" t="s">
        <v>247</v>
      </c>
      <c r="V1253" s="14" t="s">
        <v>248</v>
      </c>
      <c r="W1253" s="11" t="s">
        <v>249</v>
      </c>
      <c r="X1253" s="15" t="s">
        <v>494</v>
      </c>
      <c r="Y1253" s="15" t="s">
        <v>495</v>
      </c>
      <c r="Z1253" s="16" t="s">
        <v>3</v>
      </c>
      <c r="AA1253" s="16" t="s">
        <v>3</v>
      </c>
      <c r="AB1253" s="16" t="s">
        <v>3</v>
      </c>
      <c r="AC1253" s="16" t="s">
        <v>3</v>
      </c>
      <c r="AD1253" s="15" t="s">
        <v>3</v>
      </c>
      <c r="AE1253" s="15" t="s">
        <v>3</v>
      </c>
      <c r="AF1253" s="16" t="s">
        <v>3</v>
      </c>
      <c r="AG1253" s="16" t="s">
        <v>3</v>
      </c>
      <c r="AH1253" s="16" t="s">
        <v>3</v>
      </c>
      <c r="AI1253" s="16" t="s">
        <v>3</v>
      </c>
      <c r="AJ1253" s="15" t="s">
        <v>3</v>
      </c>
      <c r="AK1253" s="15" t="s">
        <v>3</v>
      </c>
      <c r="AL1253" s="16" t="s">
        <v>3</v>
      </c>
      <c r="AM1253" s="16" t="s">
        <v>3</v>
      </c>
      <c r="AN1253" s="16" t="s">
        <v>3</v>
      </c>
      <c r="AO1253" s="16" t="s">
        <v>3</v>
      </c>
      <c r="AP1253" s="16" t="s">
        <v>189</v>
      </c>
      <c r="AQ1253" s="16" t="s">
        <v>3</v>
      </c>
      <c r="AR1253" s="16" t="s">
        <v>3</v>
      </c>
      <c r="AS1253" s="16" t="s">
        <v>3</v>
      </c>
      <c r="AT1253" s="16" t="s">
        <v>3</v>
      </c>
      <c r="AU1253" s="11" t="s">
        <v>3</v>
      </c>
      <c r="AV1253" s="11" t="s">
        <v>3</v>
      </c>
      <c r="AW1253" s="11" t="s">
        <v>3</v>
      </c>
      <c r="AX1253" s="17" t="str">
        <f>VLOOKUP(G1253,'[1]JDA data'!$D:$E,2,0)</f>
        <v>TGA191</v>
      </c>
      <c r="AY1253" s="17" t="b">
        <f t="shared" si="91"/>
        <v>1</v>
      </c>
      <c r="AZ1253" s="17" t="str">
        <f t="shared" si="92"/>
        <v>SPL</v>
      </c>
    </row>
    <row r="1254" spans="1:52" s="18" customFormat="1" ht="16.5" customHeight="1" x14ac:dyDescent="0.35">
      <c r="A1254" s="8" t="str">
        <f>IF(N1254="","-",IFERROR(VLOOKUP(N1254,'[1]All Route Non-Bailment V76'!$A:$H,5,0),VLOOKUP(N1254,'[1]TTVT AAT PxP Bailment EDC V76'!$A:$H,5,0)))</f>
        <v>Non Bailment</v>
      </c>
      <c r="B1254" s="9" t="str">
        <f t="shared" si="90"/>
        <v>Completed</v>
      </c>
      <c r="C1254" s="10">
        <f t="shared" si="93"/>
        <v>1253</v>
      </c>
      <c r="D1254" s="11" t="s">
        <v>194</v>
      </c>
      <c r="E1254" s="12" t="s">
        <v>44</v>
      </c>
      <c r="F1254" s="11" t="s">
        <v>0</v>
      </c>
      <c r="G1254" s="11">
        <v>4422312</v>
      </c>
      <c r="H1254" s="13" t="str">
        <f>IF(N1254="","-",IFERROR(VLOOKUP(N1254,'[1]All Route Non-Bailment V76'!$A:$H,7,0),VLOOKUP(N1254,'[1]TTVT AAT PxP Bailment EDC V76'!$A:$H,7,0)))</f>
        <v>One way</v>
      </c>
      <c r="I1254" s="11" t="s">
        <v>45</v>
      </c>
      <c r="J1254" s="12">
        <f t="shared" si="94"/>
        <v>45274</v>
      </c>
      <c r="K1254" s="12">
        <v>45274</v>
      </c>
      <c r="L1254" s="12">
        <v>45274</v>
      </c>
      <c r="M1254" s="12" t="s">
        <v>3</v>
      </c>
      <c r="N1254" s="11" t="s">
        <v>493</v>
      </c>
      <c r="O1254" s="13" t="str">
        <f>IF(N1254="","-",IFERROR(VLOOKUP(N1254,'[1]All Route Non-Bailment V76'!$A:$H,6,0),VLOOKUP(N1254,'[1]TTVT AAT PxP Bailment EDC V76'!$A:$H,6,0)))</f>
        <v>11 - 20</v>
      </c>
      <c r="P1254" s="11">
        <v>1</v>
      </c>
      <c r="Q1254" s="11" t="s">
        <v>3</v>
      </c>
      <c r="R1254" s="11" t="s">
        <v>3</v>
      </c>
      <c r="S1254" s="13" t="str">
        <f>IF(N1254="","-",IFERROR(VLOOKUP(N1254,'[1]All Route Non-Bailment V76'!$A:$AF,32,0),VLOOKUP(N1254,'[1]TTVT AAT PxP Bailment EDC V76'!$A:$AC,29,0)))</f>
        <v>6W</v>
      </c>
      <c r="T1254" s="11" t="s">
        <v>48</v>
      </c>
      <c r="U1254" s="11" t="s">
        <v>281</v>
      </c>
      <c r="V1254" s="14" t="s">
        <v>282</v>
      </c>
      <c r="W1254" s="11" t="s">
        <v>283</v>
      </c>
      <c r="X1254" s="15" t="s">
        <v>494</v>
      </c>
      <c r="Y1254" s="15" t="s">
        <v>495</v>
      </c>
      <c r="Z1254" s="16" t="s">
        <v>3</v>
      </c>
      <c r="AA1254" s="16" t="s">
        <v>3</v>
      </c>
      <c r="AB1254" s="16" t="s">
        <v>3</v>
      </c>
      <c r="AC1254" s="16" t="s">
        <v>3</v>
      </c>
      <c r="AD1254" s="15" t="s">
        <v>3</v>
      </c>
      <c r="AE1254" s="15" t="s">
        <v>3</v>
      </c>
      <c r="AF1254" s="16" t="s">
        <v>3</v>
      </c>
      <c r="AG1254" s="16" t="s">
        <v>3</v>
      </c>
      <c r="AH1254" s="16" t="s">
        <v>3</v>
      </c>
      <c r="AI1254" s="16" t="s">
        <v>3</v>
      </c>
      <c r="AJ1254" s="15" t="s">
        <v>3</v>
      </c>
      <c r="AK1254" s="15" t="s">
        <v>3</v>
      </c>
      <c r="AL1254" s="16" t="s">
        <v>3</v>
      </c>
      <c r="AM1254" s="16" t="s">
        <v>3</v>
      </c>
      <c r="AN1254" s="16" t="s">
        <v>3</v>
      </c>
      <c r="AO1254" s="16" t="s">
        <v>3</v>
      </c>
      <c r="AP1254" s="16" t="s">
        <v>189</v>
      </c>
      <c r="AQ1254" s="16" t="s">
        <v>3</v>
      </c>
      <c r="AR1254" s="16" t="s">
        <v>3</v>
      </c>
      <c r="AS1254" s="16" t="s">
        <v>3</v>
      </c>
      <c r="AT1254" s="16" t="s">
        <v>3</v>
      </c>
      <c r="AU1254" s="11" t="s">
        <v>3</v>
      </c>
      <c r="AV1254" s="11" t="s">
        <v>3</v>
      </c>
      <c r="AW1254" s="11" t="s">
        <v>3</v>
      </c>
      <c r="AX1254" s="17" t="str">
        <f>VLOOKUP(G1254,'[1]JDA data'!$D:$E,2,0)</f>
        <v>TGA191</v>
      </c>
      <c r="AY1254" s="17" t="b">
        <f t="shared" si="91"/>
        <v>1</v>
      </c>
      <c r="AZ1254" s="17" t="str">
        <f t="shared" si="92"/>
        <v>SBA</v>
      </c>
    </row>
    <row r="1255" spans="1:52" s="18" customFormat="1" ht="16.5" customHeight="1" x14ac:dyDescent="0.35">
      <c r="A1255" s="8" t="str">
        <f>IF(N1255="","-",IFERROR(VLOOKUP(N1255,'[1]All Route Non-Bailment V76'!$A:$H,5,0),VLOOKUP(N1255,'[1]TTVT AAT PxP Bailment EDC V76'!$A:$H,5,0)))</f>
        <v>Non Bailment</v>
      </c>
      <c r="B1255" s="9" t="str">
        <f t="shared" si="90"/>
        <v>Completed</v>
      </c>
      <c r="C1255" s="10">
        <f t="shared" si="93"/>
        <v>1254</v>
      </c>
      <c r="D1255" s="11" t="s">
        <v>182</v>
      </c>
      <c r="E1255" s="12" t="s">
        <v>44</v>
      </c>
      <c r="F1255" s="11" t="s">
        <v>0</v>
      </c>
      <c r="G1255" s="11">
        <v>4422313</v>
      </c>
      <c r="H1255" s="13" t="str">
        <f>IF(N1255="","-",IFERROR(VLOOKUP(N1255,'[1]All Route Non-Bailment V76'!$A:$H,7,0),VLOOKUP(N1255,'[1]TTVT AAT PxP Bailment EDC V76'!$A:$H,7,0)))</f>
        <v>One way</v>
      </c>
      <c r="I1255" s="11" t="s">
        <v>45</v>
      </c>
      <c r="J1255" s="12">
        <f t="shared" si="94"/>
        <v>45274</v>
      </c>
      <c r="K1255" s="12">
        <v>45274</v>
      </c>
      <c r="L1255" s="12">
        <v>45274</v>
      </c>
      <c r="M1255" s="12" t="s">
        <v>3</v>
      </c>
      <c r="N1255" s="11" t="s">
        <v>493</v>
      </c>
      <c r="O1255" s="13" t="str">
        <f>IF(N1255="","-",IFERROR(VLOOKUP(N1255,'[1]All Route Non-Bailment V76'!$A:$H,6,0),VLOOKUP(N1255,'[1]TTVT AAT PxP Bailment EDC V76'!$A:$H,6,0)))</f>
        <v>11 - 20</v>
      </c>
      <c r="P1255" s="11">
        <v>1</v>
      </c>
      <c r="Q1255" s="11" t="s">
        <v>3</v>
      </c>
      <c r="R1255" s="11" t="s">
        <v>3</v>
      </c>
      <c r="S1255" s="13" t="str">
        <f>IF(N1255="","-",IFERROR(VLOOKUP(N1255,'[1]All Route Non-Bailment V76'!$A:$AF,32,0),VLOOKUP(N1255,'[1]TTVT AAT PxP Bailment EDC V76'!$A:$AC,29,0)))</f>
        <v>6W</v>
      </c>
      <c r="T1255" s="11" t="s">
        <v>48</v>
      </c>
      <c r="U1255" s="11" t="s">
        <v>250</v>
      </c>
      <c r="V1255" s="14" t="s">
        <v>251</v>
      </c>
      <c r="W1255" s="11" t="s">
        <v>252</v>
      </c>
      <c r="X1255" s="15" t="s">
        <v>494</v>
      </c>
      <c r="Y1255" s="15" t="s">
        <v>495</v>
      </c>
      <c r="Z1255" s="16" t="s">
        <v>3</v>
      </c>
      <c r="AA1255" s="16" t="s">
        <v>3</v>
      </c>
      <c r="AB1255" s="16" t="s">
        <v>3</v>
      </c>
      <c r="AC1255" s="16" t="s">
        <v>3</v>
      </c>
      <c r="AD1255" s="15" t="s">
        <v>3</v>
      </c>
      <c r="AE1255" s="15" t="s">
        <v>3</v>
      </c>
      <c r="AF1255" s="16" t="s">
        <v>3</v>
      </c>
      <c r="AG1255" s="16" t="s">
        <v>3</v>
      </c>
      <c r="AH1255" s="16" t="s">
        <v>3</v>
      </c>
      <c r="AI1255" s="16" t="s">
        <v>3</v>
      </c>
      <c r="AJ1255" s="15" t="s">
        <v>3</v>
      </c>
      <c r="AK1255" s="15" t="s">
        <v>3</v>
      </c>
      <c r="AL1255" s="16" t="s">
        <v>3</v>
      </c>
      <c r="AM1255" s="16" t="s">
        <v>3</v>
      </c>
      <c r="AN1255" s="16" t="s">
        <v>3</v>
      </c>
      <c r="AO1255" s="16" t="s">
        <v>3</v>
      </c>
      <c r="AP1255" s="16" t="s">
        <v>189</v>
      </c>
      <c r="AQ1255" s="16" t="s">
        <v>3</v>
      </c>
      <c r="AR1255" s="16" t="s">
        <v>3</v>
      </c>
      <c r="AS1255" s="16" t="s">
        <v>3</v>
      </c>
      <c r="AT1255" s="16" t="s">
        <v>3</v>
      </c>
      <c r="AU1255" s="11" t="s">
        <v>3</v>
      </c>
      <c r="AV1255" s="11" t="s">
        <v>3</v>
      </c>
      <c r="AW1255" s="11" t="s">
        <v>3</v>
      </c>
      <c r="AX1255" s="17" t="str">
        <f>VLOOKUP(G1255,'[1]JDA data'!$D:$E,2,0)</f>
        <v>TGA191</v>
      </c>
      <c r="AY1255" s="17" t="b">
        <f t="shared" si="91"/>
        <v>1</v>
      </c>
      <c r="AZ1255" s="17" t="str">
        <f t="shared" si="92"/>
        <v>PPGT</v>
      </c>
    </row>
    <row r="1256" spans="1:52" s="18" customFormat="1" ht="16.5" customHeight="1" x14ac:dyDescent="0.35">
      <c r="A1256" s="8" t="str">
        <f>IF(N1256="","-",IFERROR(VLOOKUP(N1256,'[1]All Route Non-Bailment V76'!$A:$H,5,0),VLOOKUP(N1256,'[1]TTVT AAT PxP Bailment EDC V76'!$A:$H,5,0)))</f>
        <v>Non Bailment</v>
      </c>
      <c r="B1256" s="9" t="str">
        <f t="shared" si="90"/>
        <v>Completed</v>
      </c>
      <c r="C1256" s="10">
        <f t="shared" si="93"/>
        <v>1255</v>
      </c>
      <c r="D1256" s="11" t="s">
        <v>182</v>
      </c>
      <c r="E1256" s="12" t="s">
        <v>44</v>
      </c>
      <c r="F1256" s="11" t="s">
        <v>0</v>
      </c>
      <c r="G1256" s="11">
        <v>4422314</v>
      </c>
      <c r="H1256" s="13" t="str">
        <f>IF(N1256="","-",IFERROR(VLOOKUP(N1256,'[1]All Route Non-Bailment V76'!$A:$H,7,0),VLOOKUP(N1256,'[1]TTVT AAT PxP Bailment EDC V76'!$A:$H,7,0)))</f>
        <v>One way</v>
      </c>
      <c r="I1256" s="11" t="s">
        <v>45</v>
      </c>
      <c r="J1256" s="12">
        <f t="shared" si="94"/>
        <v>45274</v>
      </c>
      <c r="K1256" s="12">
        <v>45274</v>
      </c>
      <c r="L1256" s="12">
        <v>45274</v>
      </c>
      <c r="M1256" s="12" t="s">
        <v>3</v>
      </c>
      <c r="N1256" s="11" t="s">
        <v>493</v>
      </c>
      <c r="O1256" s="13" t="str">
        <f>IF(N1256="","-",IFERROR(VLOOKUP(N1256,'[1]All Route Non-Bailment V76'!$A:$H,6,0),VLOOKUP(N1256,'[1]TTVT AAT PxP Bailment EDC V76'!$A:$H,6,0)))</f>
        <v>11 - 20</v>
      </c>
      <c r="P1256" s="11">
        <v>1</v>
      </c>
      <c r="Q1256" s="11" t="s">
        <v>3</v>
      </c>
      <c r="R1256" s="11" t="s">
        <v>3</v>
      </c>
      <c r="S1256" s="13" t="str">
        <f>IF(N1256="","-",IFERROR(VLOOKUP(N1256,'[1]All Route Non-Bailment V76'!$A:$AF,32,0),VLOOKUP(N1256,'[1]TTVT AAT PxP Bailment EDC V76'!$A:$AC,29,0)))</f>
        <v>6W</v>
      </c>
      <c r="T1256" s="11" t="s">
        <v>48</v>
      </c>
      <c r="U1256" s="11" t="s">
        <v>260</v>
      </c>
      <c r="V1256" s="14" t="s">
        <v>261</v>
      </c>
      <c r="W1256" s="11" t="s">
        <v>262</v>
      </c>
      <c r="X1256" s="15" t="s">
        <v>494</v>
      </c>
      <c r="Y1256" s="15" t="s">
        <v>495</v>
      </c>
      <c r="Z1256" s="16" t="s">
        <v>3</v>
      </c>
      <c r="AA1256" s="16" t="s">
        <v>3</v>
      </c>
      <c r="AB1256" s="16" t="s">
        <v>3</v>
      </c>
      <c r="AC1256" s="16" t="s">
        <v>3</v>
      </c>
      <c r="AD1256" s="15" t="s">
        <v>3</v>
      </c>
      <c r="AE1256" s="15" t="s">
        <v>3</v>
      </c>
      <c r="AF1256" s="16" t="s">
        <v>3</v>
      </c>
      <c r="AG1256" s="16" t="s">
        <v>3</v>
      </c>
      <c r="AH1256" s="16" t="s">
        <v>3</v>
      </c>
      <c r="AI1256" s="16" t="s">
        <v>3</v>
      </c>
      <c r="AJ1256" s="15" t="s">
        <v>3</v>
      </c>
      <c r="AK1256" s="15" t="s">
        <v>3</v>
      </c>
      <c r="AL1256" s="16" t="s">
        <v>3</v>
      </c>
      <c r="AM1256" s="16" t="s">
        <v>3</v>
      </c>
      <c r="AN1256" s="16" t="s">
        <v>3</v>
      </c>
      <c r="AO1256" s="16" t="s">
        <v>3</v>
      </c>
      <c r="AP1256" s="16" t="s">
        <v>189</v>
      </c>
      <c r="AQ1256" s="16" t="s">
        <v>3</v>
      </c>
      <c r="AR1256" s="16" t="s">
        <v>3</v>
      </c>
      <c r="AS1256" s="16" t="s">
        <v>3</v>
      </c>
      <c r="AT1256" s="16" t="s">
        <v>3</v>
      </c>
      <c r="AU1256" s="11" t="s">
        <v>3</v>
      </c>
      <c r="AV1256" s="11" t="s">
        <v>3</v>
      </c>
      <c r="AW1256" s="11" t="s">
        <v>3</v>
      </c>
      <c r="AX1256" s="17" t="str">
        <f>VLOOKUP(G1256,'[1]JDA data'!$D:$E,2,0)</f>
        <v>TGA191</v>
      </c>
      <c r="AY1256" s="17" t="b">
        <f t="shared" si="91"/>
        <v>1</v>
      </c>
      <c r="AZ1256" s="17" t="str">
        <f t="shared" si="92"/>
        <v>PPGT</v>
      </c>
    </row>
    <row r="1257" spans="1:52" s="18" customFormat="1" ht="16.5" customHeight="1" x14ac:dyDescent="0.35">
      <c r="A1257" s="8" t="str">
        <f>IF(N1257="","-",IFERROR(VLOOKUP(N1257,'[1]All Route Non-Bailment V76'!$A:$H,5,0),VLOOKUP(N1257,'[1]TTVT AAT PxP Bailment EDC V76'!$A:$H,5,0)))</f>
        <v>Non Bailment</v>
      </c>
      <c r="B1257" s="9" t="str">
        <f t="shared" si="90"/>
        <v>Completed</v>
      </c>
      <c r="C1257" s="10">
        <f t="shared" si="93"/>
        <v>1256</v>
      </c>
      <c r="D1257" s="11" t="s">
        <v>190</v>
      </c>
      <c r="E1257" s="12" t="s">
        <v>44</v>
      </c>
      <c r="F1257" s="11" t="s">
        <v>0</v>
      </c>
      <c r="G1257" s="11">
        <v>4422315</v>
      </c>
      <c r="H1257" s="13" t="str">
        <f>IF(N1257="","-",IFERROR(VLOOKUP(N1257,'[1]All Route Non-Bailment V76'!$A:$H,7,0),VLOOKUP(N1257,'[1]TTVT AAT PxP Bailment EDC V76'!$A:$H,7,0)))</f>
        <v>One way</v>
      </c>
      <c r="I1257" s="11" t="s">
        <v>45</v>
      </c>
      <c r="J1257" s="12">
        <f t="shared" si="94"/>
        <v>45274</v>
      </c>
      <c r="K1257" s="12">
        <v>45274</v>
      </c>
      <c r="L1257" s="12">
        <v>45274</v>
      </c>
      <c r="M1257" s="12" t="s">
        <v>3</v>
      </c>
      <c r="N1257" s="11" t="s">
        <v>493</v>
      </c>
      <c r="O1257" s="13" t="str">
        <f>IF(N1257="","-",IFERROR(VLOOKUP(N1257,'[1]All Route Non-Bailment V76'!$A:$H,6,0),VLOOKUP(N1257,'[1]TTVT AAT PxP Bailment EDC V76'!$A:$H,6,0)))</f>
        <v>11 - 20</v>
      </c>
      <c r="P1257" s="11">
        <v>1</v>
      </c>
      <c r="Q1257" s="11" t="s">
        <v>3</v>
      </c>
      <c r="R1257" s="11" t="s">
        <v>3</v>
      </c>
      <c r="S1257" s="13" t="str">
        <f>IF(N1257="","-",IFERROR(VLOOKUP(N1257,'[1]All Route Non-Bailment V76'!$A:$AF,32,0),VLOOKUP(N1257,'[1]TTVT AAT PxP Bailment EDC V76'!$A:$AC,29,0)))</f>
        <v>6W</v>
      </c>
      <c r="T1257" s="11" t="s">
        <v>48</v>
      </c>
      <c r="U1257" s="11" t="s">
        <v>198</v>
      </c>
      <c r="V1257" s="14" t="s">
        <v>199</v>
      </c>
      <c r="W1257" s="11" t="s">
        <v>200</v>
      </c>
      <c r="X1257" s="15" t="s">
        <v>494</v>
      </c>
      <c r="Y1257" s="15" t="s">
        <v>495</v>
      </c>
      <c r="Z1257" s="16" t="s">
        <v>3</v>
      </c>
      <c r="AA1257" s="16" t="s">
        <v>3</v>
      </c>
      <c r="AB1257" s="16" t="s">
        <v>3</v>
      </c>
      <c r="AC1257" s="16" t="s">
        <v>3</v>
      </c>
      <c r="AD1257" s="15" t="s">
        <v>3</v>
      </c>
      <c r="AE1257" s="15" t="s">
        <v>3</v>
      </c>
      <c r="AF1257" s="16" t="s">
        <v>3</v>
      </c>
      <c r="AG1257" s="16" t="s">
        <v>3</v>
      </c>
      <c r="AH1257" s="16" t="s">
        <v>3</v>
      </c>
      <c r="AI1257" s="16" t="s">
        <v>3</v>
      </c>
      <c r="AJ1257" s="15" t="s">
        <v>3</v>
      </c>
      <c r="AK1257" s="15" t="s">
        <v>3</v>
      </c>
      <c r="AL1257" s="16" t="s">
        <v>3</v>
      </c>
      <c r="AM1257" s="16" t="s">
        <v>3</v>
      </c>
      <c r="AN1257" s="16" t="s">
        <v>3</v>
      </c>
      <c r="AO1257" s="16" t="s">
        <v>3</v>
      </c>
      <c r="AP1257" s="16" t="s">
        <v>189</v>
      </c>
      <c r="AQ1257" s="16" t="s">
        <v>3</v>
      </c>
      <c r="AR1257" s="16" t="s">
        <v>3</v>
      </c>
      <c r="AS1257" s="16" t="s">
        <v>3</v>
      </c>
      <c r="AT1257" s="16" t="s">
        <v>3</v>
      </c>
      <c r="AU1257" s="11" t="s">
        <v>3</v>
      </c>
      <c r="AV1257" s="11" t="s">
        <v>3</v>
      </c>
      <c r="AW1257" s="11" t="s">
        <v>3</v>
      </c>
      <c r="AX1257" s="17" t="str">
        <f>VLOOKUP(G1257,'[1]JDA data'!$D:$E,2,0)</f>
        <v>TGA191</v>
      </c>
      <c r="AY1257" s="17" t="b">
        <f t="shared" si="91"/>
        <v>1</v>
      </c>
      <c r="AZ1257" s="17" t="str">
        <f t="shared" si="92"/>
        <v>SPL</v>
      </c>
    </row>
    <row r="1258" spans="1:52" s="18" customFormat="1" ht="16.5" customHeight="1" x14ac:dyDescent="0.35">
      <c r="A1258" s="8" t="str">
        <f>IF(N1258="","-",IFERROR(VLOOKUP(N1258,'[1]All Route Non-Bailment V76'!$A:$H,5,0),VLOOKUP(N1258,'[1]TTVT AAT PxP Bailment EDC V76'!$A:$H,5,0)))</f>
        <v>Non Bailment</v>
      </c>
      <c r="B1258" s="9" t="str">
        <f t="shared" si="90"/>
        <v>Completed</v>
      </c>
      <c r="C1258" s="10">
        <f t="shared" si="93"/>
        <v>1257</v>
      </c>
      <c r="D1258" s="11" t="s">
        <v>194</v>
      </c>
      <c r="E1258" s="12" t="s">
        <v>44</v>
      </c>
      <c r="F1258" s="11" t="s">
        <v>0</v>
      </c>
      <c r="G1258" s="11">
        <v>4422316</v>
      </c>
      <c r="H1258" s="13" t="str">
        <f>IF(N1258="","-",IFERROR(VLOOKUP(N1258,'[1]All Route Non-Bailment V76'!$A:$H,7,0),VLOOKUP(N1258,'[1]TTVT AAT PxP Bailment EDC V76'!$A:$H,7,0)))</f>
        <v>One way</v>
      </c>
      <c r="I1258" s="11" t="s">
        <v>45</v>
      </c>
      <c r="J1258" s="12">
        <f t="shared" si="94"/>
        <v>45274</v>
      </c>
      <c r="K1258" s="12">
        <v>45274</v>
      </c>
      <c r="L1258" s="12">
        <v>45274</v>
      </c>
      <c r="M1258" s="12" t="s">
        <v>3</v>
      </c>
      <c r="N1258" s="11" t="s">
        <v>493</v>
      </c>
      <c r="O1258" s="13" t="str">
        <f>IF(N1258="","-",IFERROR(VLOOKUP(N1258,'[1]All Route Non-Bailment V76'!$A:$H,6,0),VLOOKUP(N1258,'[1]TTVT AAT PxP Bailment EDC V76'!$A:$H,6,0)))</f>
        <v>11 - 20</v>
      </c>
      <c r="P1258" s="11">
        <v>1</v>
      </c>
      <c r="Q1258" s="11" t="s">
        <v>3</v>
      </c>
      <c r="R1258" s="11" t="s">
        <v>3</v>
      </c>
      <c r="S1258" s="13" t="str">
        <f>IF(N1258="","-",IFERROR(VLOOKUP(N1258,'[1]All Route Non-Bailment V76'!$A:$AF,32,0),VLOOKUP(N1258,'[1]TTVT AAT PxP Bailment EDC V76'!$A:$AC,29,0)))</f>
        <v>6W</v>
      </c>
      <c r="T1258" s="11" t="s">
        <v>48</v>
      </c>
      <c r="U1258" s="11" t="s">
        <v>204</v>
      </c>
      <c r="V1258" s="14" t="s">
        <v>205</v>
      </c>
      <c r="W1258" s="11" t="s">
        <v>206</v>
      </c>
      <c r="X1258" s="15" t="s">
        <v>494</v>
      </c>
      <c r="Y1258" s="15" t="s">
        <v>495</v>
      </c>
      <c r="Z1258" s="16" t="s">
        <v>3</v>
      </c>
      <c r="AA1258" s="16" t="s">
        <v>3</v>
      </c>
      <c r="AB1258" s="16" t="s">
        <v>3</v>
      </c>
      <c r="AC1258" s="16" t="s">
        <v>3</v>
      </c>
      <c r="AD1258" s="15" t="s">
        <v>3</v>
      </c>
      <c r="AE1258" s="15" t="s">
        <v>3</v>
      </c>
      <c r="AF1258" s="16" t="s">
        <v>3</v>
      </c>
      <c r="AG1258" s="16" t="s">
        <v>3</v>
      </c>
      <c r="AH1258" s="16" t="s">
        <v>3</v>
      </c>
      <c r="AI1258" s="16" t="s">
        <v>3</v>
      </c>
      <c r="AJ1258" s="15" t="s">
        <v>3</v>
      </c>
      <c r="AK1258" s="15" t="s">
        <v>3</v>
      </c>
      <c r="AL1258" s="16" t="s">
        <v>3</v>
      </c>
      <c r="AM1258" s="16" t="s">
        <v>3</v>
      </c>
      <c r="AN1258" s="16" t="s">
        <v>3</v>
      </c>
      <c r="AO1258" s="16" t="s">
        <v>3</v>
      </c>
      <c r="AP1258" s="16" t="s">
        <v>189</v>
      </c>
      <c r="AQ1258" s="16" t="s">
        <v>3</v>
      </c>
      <c r="AR1258" s="16" t="s">
        <v>3</v>
      </c>
      <c r="AS1258" s="16" t="s">
        <v>3</v>
      </c>
      <c r="AT1258" s="16" t="s">
        <v>3</v>
      </c>
      <c r="AU1258" s="11" t="s">
        <v>3</v>
      </c>
      <c r="AV1258" s="11" t="s">
        <v>3</v>
      </c>
      <c r="AW1258" s="11" t="s">
        <v>3</v>
      </c>
      <c r="AX1258" s="17" t="str">
        <f>VLOOKUP(G1258,'[1]JDA data'!$D:$E,2,0)</f>
        <v>TGA191</v>
      </c>
      <c r="AY1258" s="17" t="b">
        <f t="shared" si="91"/>
        <v>1</v>
      </c>
      <c r="AZ1258" s="17" t="str">
        <f t="shared" si="92"/>
        <v>SBA</v>
      </c>
    </row>
    <row r="1259" spans="1:52" s="18" customFormat="1" ht="16.5" customHeight="1" x14ac:dyDescent="0.35">
      <c r="A1259" s="8" t="str">
        <f>IF(N1259="","-",IFERROR(VLOOKUP(N1259,'[1]All Route Non-Bailment V76'!$A:$H,5,0),VLOOKUP(N1259,'[1]TTVT AAT PxP Bailment EDC V76'!$A:$H,5,0)))</f>
        <v>Non Bailment</v>
      </c>
      <c r="B1259" s="9" t="str">
        <f t="shared" si="90"/>
        <v>Completed</v>
      </c>
      <c r="C1259" s="10">
        <f t="shared" si="93"/>
        <v>1258</v>
      </c>
      <c r="D1259" s="11" t="s">
        <v>62</v>
      </c>
      <c r="E1259" s="12" t="s">
        <v>44</v>
      </c>
      <c r="F1259" s="11" t="s">
        <v>0</v>
      </c>
      <c r="G1259" s="11">
        <v>4422317</v>
      </c>
      <c r="H1259" s="13" t="str">
        <f>IF(N1259="","-",IFERROR(VLOOKUP(N1259,'[1]All Route Non-Bailment V76'!$A:$H,7,0),VLOOKUP(N1259,'[1]TTVT AAT PxP Bailment EDC V76'!$A:$H,7,0)))</f>
        <v>One way</v>
      </c>
      <c r="I1259" s="11" t="s">
        <v>45</v>
      </c>
      <c r="J1259" s="12">
        <f t="shared" si="94"/>
        <v>45274</v>
      </c>
      <c r="K1259" s="12">
        <v>45274</v>
      </c>
      <c r="L1259" s="12">
        <v>45274</v>
      </c>
      <c r="M1259" s="12" t="s">
        <v>3</v>
      </c>
      <c r="N1259" s="11" t="s">
        <v>493</v>
      </c>
      <c r="O1259" s="13" t="str">
        <f>IF(N1259="","-",IFERROR(VLOOKUP(N1259,'[1]All Route Non-Bailment V76'!$A:$H,6,0),VLOOKUP(N1259,'[1]TTVT AAT PxP Bailment EDC V76'!$A:$H,6,0)))</f>
        <v>11 - 20</v>
      </c>
      <c r="P1259" s="11">
        <v>1</v>
      </c>
      <c r="Q1259" s="11" t="s">
        <v>3</v>
      </c>
      <c r="R1259" s="11" t="s">
        <v>3</v>
      </c>
      <c r="S1259" s="13" t="str">
        <f>IF(N1259="","-",IFERROR(VLOOKUP(N1259,'[1]All Route Non-Bailment V76'!$A:$AF,32,0),VLOOKUP(N1259,'[1]TTVT AAT PxP Bailment EDC V76'!$A:$AC,29,0)))</f>
        <v>6W</v>
      </c>
      <c r="T1259" s="11" t="s">
        <v>48</v>
      </c>
      <c r="U1259" s="11" t="s">
        <v>529</v>
      </c>
      <c r="V1259" s="14" t="s">
        <v>530</v>
      </c>
      <c r="W1259" s="11" t="s">
        <v>531</v>
      </c>
      <c r="X1259" s="15" t="s">
        <v>494</v>
      </c>
      <c r="Y1259" s="15" t="s">
        <v>495</v>
      </c>
      <c r="Z1259" s="16" t="s">
        <v>3</v>
      </c>
      <c r="AA1259" s="16" t="s">
        <v>3</v>
      </c>
      <c r="AB1259" s="16" t="s">
        <v>3</v>
      </c>
      <c r="AC1259" s="16" t="s">
        <v>3</v>
      </c>
      <c r="AD1259" s="15" t="s">
        <v>3</v>
      </c>
      <c r="AE1259" s="15" t="s">
        <v>3</v>
      </c>
      <c r="AF1259" s="16" t="s">
        <v>3</v>
      </c>
      <c r="AG1259" s="16" t="s">
        <v>3</v>
      </c>
      <c r="AH1259" s="16" t="s">
        <v>3</v>
      </c>
      <c r="AI1259" s="16" t="s">
        <v>3</v>
      </c>
      <c r="AJ1259" s="15" t="s">
        <v>3</v>
      </c>
      <c r="AK1259" s="15" t="s">
        <v>3</v>
      </c>
      <c r="AL1259" s="16" t="s">
        <v>3</v>
      </c>
      <c r="AM1259" s="16" t="s">
        <v>3</v>
      </c>
      <c r="AN1259" s="16" t="s">
        <v>3</v>
      </c>
      <c r="AO1259" s="16" t="s">
        <v>3</v>
      </c>
      <c r="AP1259" s="16" t="s">
        <v>189</v>
      </c>
      <c r="AQ1259" s="16" t="s">
        <v>3</v>
      </c>
      <c r="AR1259" s="16" t="s">
        <v>3</v>
      </c>
      <c r="AS1259" s="16" t="s">
        <v>3</v>
      </c>
      <c r="AT1259" s="16" t="s">
        <v>3</v>
      </c>
      <c r="AU1259" s="11" t="s">
        <v>3</v>
      </c>
      <c r="AV1259" s="11" t="s">
        <v>3</v>
      </c>
      <c r="AW1259" s="11" t="s">
        <v>3</v>
      </c>
      <c r="AX1259" s="17" t="str">
        <f>VLOOKUP(G1259,'[1]JDA data'!$D:$E,2,0)</f>
        <v>TGA191</v>
      </c>
      <c r="AY1259" s="17" t="b">
        <f t="shared" si="91"/>
        <v>1</v>
      </c>
      <c r="AZ1259" s="17" t="str">
        <f t="shared" si="92"/>
        <v>DRD</v>
      </c>
    </row>
    <row r="1260" spans="1:52" s="18" customFormat="1" ht="16.5" customHeight="1" x14ac:dyDescent="0.35">
      <c r="A1260" s="8" t="str">
        <f>IF(N1260="","-",IFERROR(VLOOKUP(N1260,'[1]All Route Non-Bailment V76'!$A:$H,5,0),VLOOKUP(N1260,'[1]TTVT AAT PxP Bailment EDC V76'!$A:$H,5,0)))</f>
        <v>Non Bailment</v>
      </c>
      <c r="B1260" s="9" t="str">
        <f t="shared" si="90"/>
        <v>Completed</v>
      </c>
      <c r="C1260" s="10">
        <f t="shared" si="93"/>
        <v>1259</v>
      </c>
      <c r="D1260" s="11" t="s">
        <v>190</v>
      </c>
      <c r="E1260" s="12" t="s">
        <v>44</v>
      </c>
      <c r="F1260" s="11" t="s">
        <v>0</v>
      </c>
      <c r="G1260" s="11">
        <v>4422320</v>
      </c>
      <c r="H1260" s="13" t="str">
        <f>IF(N1260="","-",IFERROR(VLOOKUP(N1260,'[1]All Route Non-Bailment V76'!$A:$H,7,0),VLOOKUP(N1260,'[1]TTVT AAT PxP Bailment EDC V76'!$A:$H,7,0)))</f>
        <v>One way</v>
      </c>
      <c r="I1260" s="11" t="s">
        <v>45</v>
      </c>
      <c r="J1260" s="12">
        <f t="shared" si="94"/>
        <v>45274</v>
      </c>
      <c r="K1260" s="12">
        <v>45274</v>
      </c>
      <c r="L1260" s="12">
        <v>45274</v>
      </c>
      <c r="M1260" s="12" t="s">
        <v>3</v>
      </c>
      <c r="N1260" s="11" t="s">
        <v>641</v>
      </c>
      <c r="O1260" s="13" t="str">
        <f>IF(N1260="","-",IFERROR(VLOOKUP(N1260,'[1]All Route Non-Bailment V76'!$A:$H,6,0),VLOOKUP(N1260,'[1]TTVT AAT PxP Bailment EDC V76'!$A:$H,6,0)))</f>
        <v>11 - 20</v>
      </c>
      <c r="P1260" s="11">
        <v>1</v>
      </c>
      <c r="Q1260" s="11" t="s">
        <v>3</v>
      </c>
      <c r="R1260" s="11" t="s">
        <v>3</v>
      </c>
      <c r="S1260" s="13" t="str">
        <f>IF(N1260="","-",IFERROR(VLOOKUP(N1260,'[1]All Route Non-Bailment V76'!$A:$AF,32,0),VLOOKUP(N1260,'[1]TTVT AAT PxP Bailment EDC V76'!$A:$AC,29,0)))</f>
        <v>6W</v>
      </c>
      <c r="T1260" s="11" t="s">
        <v>48</v>
      </c>
      <c r="U1260" s="11" t="s">
        <v>236</v>
      </c>
      <c r="V1260" s="14" t="s">
        <v>237</v>
      </c>
      <c r="W1260" s="11" t="s">
        <v>238</v>
      </c>
      <c r="X1260" s="15" t="s">
        <v>494</v>
      </c>
      <c r="Y1260" s="15" t="s">
        <v>495</v>
      </c>
      <c r="Z1260" s="16" t="s">
        <v>3</v>
      </c>
      <c r="AA1260" s="16" t="s">
        <v>3</v>
      </c>
      <c r="AB1260" s="16" t="s">
        <v>3</v>
      </c>
      <c r="AC1260" s="16" t="s">
        <v>3</v>
      </c>
      <c r="AD1260" s="15" t="s">
        <v>3</v>
      </c>
      <c r="AE1260" s="15" t="s">
        <v>3</v>
      </c>
      <c r="AF1260" s="16" t="s">
        <v>3</v>
      </c>
      <c r="AG1260" s="16" t="s">
        <v>3</v>
      </c>
      <c r="AH1260" s="16" t="s">
        <v>3</v>
      </c>
      <c r="AI1260" s="16" t="s">
        <v>3</v>
      </c>
      <c r="AJ1260" s="15" t="s">
        <v>3</v>
      </c>
      <c r="AK1260" s="15" t="s">
        <v>3</v>
      </c>
      <c r="AL1260" s="16" t="s">
        <v>3</v>
      </c>
      <c r="AM1260" s="16" t="s">
        <v>3</v>
      </c>
      <c r="AN1260" s="16" t="s">
        <v>3</v>
      </c>
      <c r="AO1260" s="16" t="s">
        <v>3</v>
      </c>
      <c r="AP1260" s="16" t="s">
        <v>189</v>
      </c>
      <c r="AQ1260" s="16" t="s">
        <v>3</v>
      </c>
      <c r="AR1260" s="16" t="s">
        <v>3</v>
      </c>
      <c r="AS1260" s="16" t="s">
        <v>3</v>
      </c>
      <c r="AT1260" s="16" t="s">
        <v>3</v>
      </c>
      <c r="AU1260" s="11" t="s">
        <v>3</v>
      </c>
      <c r="AV1260" s="11" t="s">
        <v>3</v>
      </c>
      <c r="AW1260" s="11" t="s">
        <v>3</v>
      </c>
      <c r="AX1260" s="17" t="str">
        <f>VLOOKUP(G1260,'[1]JDA data'!$D:$E,2,0)</f>
        <v>TGA192</v>
      </c>
      <c r="AY1260" s="17" t="b">
        <f t="shared" si="91"/>
        <v>1</v>
      </c>
      <c r="AZ1260" s="17" t="str">
        <f t="shared" si="92"/>
        <v>SPL</v>
      </c>
    </row>
    <row r="1261" spans="1:52" s="18" customFormat="1" ht="16.5" customHeight="1" x14ac:dyDescent="0.35">
      <c r="A1261" s="8" t="str">
        <f>IF(N1261="","-",IFERROR(VLOOKUP(N1261,'[1]All Route Non-Bailment V76'!$A:$H,5,0),VLOOKUP(N1261,'[1]TTVT AAT PxP Bailment EDC V76'!$A:$H,5,0)))</f>
        <v>Non Bailment</v>
      </c>
      <c r="B1261" s="9" t="str">
        <f t="shared" si="90"/>
        <v>Completed</v>
      </c>
      <c r="C1261" s="10">
        <f t="shared" si="93"/>
        <v>1260</v>
      </c>
      <c r="D1261" s="11" t="s">
        <v>182</v>
      </c>
      <c r="E1261" s="12" t="s">
        <v>44</v>
      </c>
      <c r="F1261" s="11" t="s">
        <v>0</v>
      </c>
      <c r="G1261" s="11">
        <v>4422341</v>
      </c>
      <c r="H1261" s="13" t="str">
        <f>IF(N1261="","-",IFERROR(VLOOKUP(N1261,'[1]All Route Non-Bailment V76'!$A:$H,7,0),VLOOKUP(N1261,'[1]TTVT AAT PxP Bailment EDC V76'!$A:$H,7,0)))</f>
        <v>One way</v>
      </c>
      <c r="I1261" s="11" t="s">
        <v>45</v>
      </c>
      <c r="J1261" s="12">
        <f t="shared" si="94"/>
        <v>45274</v>
      </c>
      <c r="K1261" s="12">
        <v>45274</v>
      </c>
      <c r="L1261" s="12">
        <v>45274</v>
      </c>
      <c r="M1261" s="12" t="s">
        <v>3</v>
      </c>
      <c r="N1261" s="11" t="s">
        <v>641</v>
      </c>
      <c r="O1261" s="13" t="str">
        <f>IF(N1261="","-",IFERROR(VLOOKUP(N1261,'[1]All Route Non-Bailment V76'!$A:$H,6,0),VLOOKUP(N1261,'[1]TTVT AAT PxP Bailment EDC V76'!$A:$H,6,0)))</f>
        <v>11 - 20</v>
      </c>
      <c r="P1261" s="11">
        <v>1</v>
      </c>
      <c r="Q1261" s="11" t="s">
        <v>3</v>
      </c>
      <c r="R1261" s="11" t="s">
        <v>3</v>
      </c>
      <c r="S1261" s="13" t="str">
        <f>IF(N1261="","-",IFERROR(VLOOKUP(N1261,'[1]All Route Non-Bailment V76'!$A:$AF,32,0),VLOOKUP(N1261,'[1]TTVT AAT PxP Bailment EDC V76'!$A:$AC,29,0)))</f>
        <v>6W</v>
      </c>
      <c r="T1261" s="11" t="s">
        <v>48</v>
      </c>
      <c r="U1261" s="11" t="s">
        <v>233</v>
      </c>
      <c r="V1261" s="14" t="s">
        <v>234</v>
      </c>
      <c r="W1261" s="11" t="s">
        <v>235</v>
      </c>
      <c r="X1261" s="15" t="s">
        <v>494</v>
      </c>
      <c r="Y1261" s="15" t="s">
        <v>495</v>
      </c>
      <c r="Z1261" s="16" t="s">
        <v>3</v>
      </c>
      <c r="AA1261" s="16" t="s">
        <v>3</v>
      </c>
      <c r="AB1261" s="16" t="s">
        <v>3</v>
      </c>
      <c r="AC1261" s="16" t="s">
        <v>3</v>
      </c>
      <c r="AD1261" s="15" t="s">
        <v>3</v>
      </c>
      <c r="AE1261" s="15" t="s">
        <v>3</v>
      </c>
      <c r="AF1261" s="16" t="s">
        <v>3</v>
      </c>
      <c r="AG1261" s="16" t="s">
        <v>3</v>
      </c>
      <c r="AH1261" s="16" t="s">
        <v>3</v>
      </c>
      <c r="AI1261" s="16" t="s">
        <v>3</v>
      </c>
      <c r="AJ1261" s="15" t="s">
        <v>3</v>
      </c>
      <c r="AK1261" s="15" t="s">
        <v>3</v>
      </c>
      <c r="AL1261" s="16" t="s">
        <v>3</v>
      </c>
      <c r="AM1261" s="16" t="s">
        <v>3</v>
      </c>
      <c r="AN1261" s="16" t="s">
        <v>3</v>
      </c>
      <c r="AO1261" s="16" t="s">
        <v>3</v>
      </c>
      <c r="AP1261" s="16" t="s">
        <v>189</v>
      </c>
      <c r="AQ1261" s="16" t="s">
        <v>3</v>
      </c>
      <c r="AR1261" s="16" t="s">
        <v>3</v>
      </c>
      <c r="AS1261" s="16" t="s">
        <v>3</v>
      </c>
      <c r="AT1261" s="16" t="s">
        <v>3</v>
      </c>
      <c r="AU1261" s="11" t="s">
        <v>3</v>
      </c>
      <c r="AV1261" s="11" t="s">
        <v>3</v>
      </c>
      <c r="AW1261" s="11" t="s">
        <v>3</v>
      </c>
      <c r="AX1261" s="17" t="str">
        <f>VLOOKUP(G1261,'[1]JDA data'!$D:$E,2,0)</f>
        <v>TGA192</v>
      </c>
      <c r="AY1261" s="17" t="b">
        <f t="shared" si="91"/>
        <v>1</v>
      </c>
      <c r="AZ1261" s="17" t="str">
        <f t="shared" si="92"/>
        <v>PPGT</v>
      </c>
    </row>
    <row r="1262" spans="1:52" s="18" customFormat="1" ht="16.5" customHeight="1" x14ac:dyDescent="0.35">
      <c r="A1262" s="8" t="str">
        <f>IF(N1262="","-",IFERROR(VLOOKUP(N1262,'[1]All Route Non-Bailment V76'!$A:$H,5,0),VLOOKUP(N1262,'[1]TTVT AAT PxP Bailment EDC V76'!$A:$H,5,0)))</f>
        <v>Non Bailment</v>
      </c>
      <c r="B1262" s="9" t="str">
        <f t="shared" si="90"/>
        <v>Completed</v>
      </c>
      <c r="C1262" s="10">
        <f t="shared" si="93"/>
        <v>1261</v>
      </c>
      <c r="D1262" s="11" t="s">
        <v>62</v>
      </c>
      <c r="E1262" s="12" t="s">
        <v>44</v>
      </c>
      <c r="F1262" s="11" t="s">
        <v>0</v>
      </c>
      <c r="G1262" s="11">
        <v>4422342</v>
      </c>
      <c r="H1262" s="13" t="str">
        <f>IF(N1262="","-",IFERROR(VLOOKUP(N1262,'[1]All Route Non-Bailment V76'!$A:$H,7,0),VLOOKUP(N1262,'[1]TTVT AAT PxP Bailment EDC V76'!$A:$H,7,0)))</f>
        <v>One way</v>
      </c>
      <c r="I1262" s="11" t="s">
        <v>45</v>
      </c>
      <c r="J1262" s="12">
        <f t="shared" si="94"/>
        <v>45274</v>
      </c>
      <c r="K1262" s="12">
        <v>45274</v>
      </c>
      <c r="L1262" s="12">
        <v>45274</v>
      </c>
      <c r="M1262" s="12" t="s">
        <v>3</v>
      </c>
      <c r="N1262" s="11" t="s">
        <v>641</v>
      </c>
      <c r="O1262" s="13" t="str">
        <f>IF(N1262="","-",IFERROR(VLOOKUP(N1262,'[1]All Route Non-Bailment V76'!$A:$H,6,0),VLOOKUP(N1262,'[1]TTVT AAT PxP Bailment EDC V76'!$A:$H,6,0)))</f>
        <v>11 - 20</v>
      </c>
      <c r="P1262" s="11">
        <v>1</v>
      </c>
      <c r="Q1262" s="11" t="s">
        <v>3</v>
      </c>
      <c r="R1262" s="11" t="s">
        <v>3</v>
      </c>
      <c r="S1262" s="13" t="str">
        <f>IF(N1262="","-",IFERROR(VLOOKUP(N1262,'[1]All Route Non-Bailment V76'!$A:$AF,32,0),VLOOKUP(N1262,'[1]TTVT AAT PxP Bailment EDC V76'!$A:$AC,29,0)))</f>
        <v>6W</v>
      </c>
      <c r="T1262" s="11" t="s">
        <v>48</v>
      </c>
      <c r="U1262" s="11" t="s">
        <v>532</v>
      </c>
      <c r="V1262" s="14" t="s">
        <v>533</v>
      </c>
      <c r="W1262" s="11" t="s">
        <v>534</v>
      </c>
      <c r="X1262" s="15" t="s">
        <v>494</v>
      </c>
      <c r="Y1262" s="15" t="s">
        <v>495</v>
      </c>
      <c r="Z1262" s="16" t="s">
        <v>3</v>
      </c>
      <c r="AA1262" s="16" t="s">
        <v>3</v>
      </c>
      <c r="AB1262" s="16" t="s">
        <v>3</v>
      </c>
      <c r="AC1262" s="16" t="s">
        <v>3</v>
      </c>
      <c r="AD1262" s="15" t="s">
        <v>3</v>
      </c>
      <c r="AE1262" s="15" t="s">
        <v>3</v>
      </c>
      <c r="AF1262" s="16" t="s">
        <v>3</v>
      </c>
      <c r="AG1262" s="16" t="s">
        <v>3</v>
      </c>
      <c r="AH1262" s="16" t="s">
        <v>3</v>
      </c>
      <c r="AI1262" s="16" t="s">
        <v>3</v>
      </c>
      <c r="AJ1262" s="15" t="s">
        <v>3</v>
      </c>
      <c r="AK1262" s="15" t="s">
        <v>3</v>
      </c>
      <c r="AL1262" s="16" t="s">
        <v>3</v>
      </c>
      <c r="AM1262" s="16" t="s">
        <v>3</v>
      </c>
      <c r="AN1262" s="16" t="s">
        <v>3</v>
      </c>
      <c r="AO1262" s="16" t="s">
        <v>3</v>
      </c>
      <c r="AP1262" s="16" t="s">
        <v>189</v>
      </c>
      <c r="AQ1262" s="16" t="s">
        <v>3</v>
      </c>
      <c r="AR1262" s="16" t="s">
        <v>3</v>
      </c>
      <c r="AS1262" s="16" t="s">
        <v>3</v>
      </c>
      <c r="AT1262" s="16" t="s">
        <v>3</v>
      </c>
      <c r="AU1262" s="11" t="s">
        <v>3</v>
      </c>
      <c r="AV1262" s="11" t="s">
        <v>3</v>
      </c>
      <c r="AW1262" s="11" t="s">
        <v>3</v>
      </c>
      <c r="AX1262" s="17" t="str">
        <f>VLOOKUP(G1262,'[1]JDA data'!$D:$E,2,0)</f>
        <v>TGA192</v>
      </c>
      <c r="AY1262" s="17" t="b">
        <f t="shared" si="91"/>
        <v>1</v>
      </c>
      <c r="AZ1262" s="17" t="str">
        <f t="shared" si="92"/>
        <v>DRD</v>
      </c>
    </row>
    <row r="1263" spans="1:52" s="18" customFormat="1" ht="16.5" customHeight="1" x14ac:dyDescent="0.35">
      <c r="A1263" s="8" t="str">
        <f>IF(N1263="","-",IFERROR(VLOOKUP(N1263,'[1]All Route Non-Bailment V76'!$A:$H,5,0),VLOOKUP(N1263,'[1]TTVT AAT PxP Bailment EDC V76'!$A:$H,5,0)))</f>
        <v>Non Bailment</v>
      </c>
      <c r="B1263" s="9" t="str">
        <f t="shared" si="90"/>
        <v>Completed</v>
      </c>
      <c r="C1263" s="10">
        <f t="shared" si="93"/>
        <v>1262</v>
      </c>
      <c r="D1263" s="11" t="s">
        <v>182</v>
      </c>
      <c r="E1263" s="12" t="s">
        <v>44</v>
      </c>
      <c r="F1263" s="11" t="s">
        <v>0</v>
      </c>
      <c r="G1263" s="11">
        <v>4422343</v>
      </c>
      <c r="H1263" s="13" t="str">
        <f>IF(N1263="","-",IFERROR(VLOOKUP(N1263,'[1]All Route Non-Bailment V76'!$A:$H,7,0),VLOOKUP(N1263,'[1]TTVT AAT PxP Bailment EDC V76'!$A:$H,7,0)))</f>
        <v>One way</v>
      </c>
      <c r="I1263" s="11" t="s">
        <v>45</v>
      </c>
      <c r="J1263" s="12">
        <f t="shared" si="94"/>
        <v>45274</v>
      </c>
      <c r="K1263" s="12">
        <v>45274</v>
      </c>
      <c r="L1263" s="12">
        <v>45274</v>
      </c>
      <c r="M1263" s="12" t="s">
        <v>3</v>
      </c>
      <c r="N1263" s="11" t="s">
        <v>641</v>
      </c>
      <c r="O1263" s="13" t="str">
        <f>IF(N1263="","-",IFERROR(VLOOKUP(N1263,'[1]All Route Non-Bailment V76'!$A:$H,6,0),VLOOKUP(N1263,'[1]TTVT AAT PxP Bailment EDC V76'!$A:$H,6,0)))</f>
        <v>11 - 20</v>
      </c>
      <c r="P1263" s="11">
        <v>1</v>
      </c>
      <c r="Q1263" s="11" t="s">
        <v>3</v>
      </c>
      <c r="R1263" s="11" t="s">
        <v>3</v>
      </c>
      <c r="S1263" s="13" t="str">
        <f>IF(N1263="","-",IFERROR(VLOOKUP(N1263,'[1]All Route Non-Bailment V76'!$A:$AF,32,0),VLOOKUP(N1263,'[1]TTVT AAT PxP Bailment EDC V76'!$A:$AC,29,0)))</f>
        <v>6W</v>
      </c>
      <c r="T1263" s="11" t="s">
        <v>48</v>
      </c>
      <c r="U1263" s="11" t="s">
        <v>207</v>
      </c>
      <c r="V1263" s="14" t="s">
        <v>208</v>
      </c>
      <c r="W1263" s="11" t="s">
        <v>209</v>
      </c>
      <c r="X1263" s="15" t="s">
        <v>494</v>
      </c>
      <c r="Y1263" s="15" t="s">
        <v>495</v>
      </c>
      <c r="Z1263" s="16" t="s">
        <v>3</v>
      </c>
      <c r="AA1263" s="16" t="s">
        <v>3</v>
      </c>
      <c r="AB1263" s="16" t="s">
        <v>3</v>
      </c>
      <c r="AC1263" s="16" t="s">
        <v>3</v>
      </c>
      <c r="AD1263" s="15" t="s">
        <v>3</v>
      </c>
      <c r="AE1263" s="15" t="s">
        <v>3</v>
      </c>
      <c r="AF1263" s="16" t="s">
        <v>3</v>
      </c>
      <c r="AG1263" s="16" t="s">
        <v>3</v>
      </c>
      <c r="AH1263" s="16" t="s">
        <v>3</v>
      </c>
      <c r="AI1263" s="16" t="s">
        <v>3</v>
      </c>
      <c r="AJ1263" s="15" t="s">
        <v>3</v>
      </c>
      <c r="AK1263" s="15" t="s">
        <v>3</v>
      </c>
      <c r="AL1263" s="16" t="s">
        <v>3</v>
      </c>
      <c r="AM1263" s="16" t="s">
        <v>3</v>
      </c>
      <c r="AN1263" s="16" t="s">
        <v>3</v>
      </c>
      <c r="AO1263" s="16" t="s">
        <v>3</v>
      </c>
      <c r="AP1263" s="16" t="s">
        <v>189</v>
      </c>
      <c r="AQ1263" s="16" t="s">
        <v>3</v>
      </c>
      <c r="AR1263" s="16" t="s">
        <v>3</v>
      </c>
      <c r="AS1263" s="16" t="s">
        <v>3</v>
      </c>
      <c r="AT1263" s="16" t="s">
        <v>3</v>
      </c>
      <c r="AU1263" s="11" t="s">
        <v>3</v>
      </c>
      <c r="AV1263" s="11" t="s">
        <v>3</v>
      </c>
      <c r="AW1263" s="11" t="s">
        <v>3</v>
      </c>
      <c r="AX1263" s="17" t="str">
        <f>VLOOKUP(G1263,'[1]JDA data'!$D:$E,2,0)</f>
        <v>TGA192</v>
      </c>
      <c r="AY1263" s="17" t="b">
        <f t="shared" si="91"/>
        <v>1</v>
      </c>
      <c r="AZ1263" s="17" t="str">
        <f t="shared" si="92"/>
        <v>PPGT</v>
      </c>
    </row>
    <row r="1264" spans="1:52" s="18" customFormat="1" ht="16.5" customHeight="1" x14ac:dyDescent="0.35">
      <c r="A1264" s="8" t="str">
        <f>IF(N1264="","-",IFERROR(VLOOKUP(N1264,'[1]All Route Non-Bailment V76'!$A:$H,5,0),VLOOKUP(N1264,'[1]TTVT AAT PxP Bailment EDC V76'!$A:$H,5,0)))</f>
        <v>Non Bailment</v>
      </c>
      <c r="B1264" s="9" t="str">
        <f t="shared" si="90"/>
        <v>Completed</v>
      </c>
      <c r="C1264" s="10">
        <f t="shared" si="93"/>
        <v>1263</v>
      </c>
      <c r="D1264" s="11" t="s">
        <v>62</v>
      </c>
      <c r="E1264" s="12" t="s">
        <v>44</v>
      </c>
      <c r="F1264" s="11" t="s">
        <v>0</v>
      </c>
      <c r="G1264" s="11">
        <v>4422344</v>
      </c>
      <c r="H1264" s="13" t="str">
        <f>IF(N1264="","-",IFERROR(VLOOKUP(N1264,'[1]All Route Non-Bailment V76'!$A:$H,7,0),VLOOKUP(N1264,'[1]TTVT AAT PxP Bailment EDC V76'!$A:$H,7,0)))</f>
        <v>One way</v>
      </c>
      <c r="I1264" s="11" t="s">
        <v>45</v>
      </c>
      <c r="J1264" s="12">
        <f t="shared" si="94"/>
        <v>45274</v>
      </c>
      <c r="K1264" s="12">
        <v>45274</v>
      </c>
      <c r="L1264" s="12">
        <v>45274</v>
      </c>
      <c r="M1264" s="12" t="s">
        <v>3</v>
      </c>
      <c r="N1264" s="11" t="s">
        <v>641</v>
      </c>
      <c r="O1264" s="13" t="str">
        <f>IF(N1264="","-",IFERROR(VLOOKUP(N1264,'[1]All Route Non-Bailment V76'!$A:$H,6,0),VLOOKUP(N1264,'[1]TTVT AAT PxP Bailment EDC V76'!$A:$H,6,0)))</f>
        <v>11 - 20</v>
      </c>
      <c r="P1264" s="11">
        <v>1</v>
      </c>
      <c r="Q1264" s="11" t="s">
        <v>3</v>
      </c>
      <c r="R1264" s="11" t="s">
        <v>3</v>
      </c>
      <c r="S1264" s="13" t="str">
        <f>IF(N1264="","-",IFERROR(VLOOKUP(N1264,'[1]All Route Non-Bailment V76'!$A:$AF,32,0),VLOOKUP(N1264,'[1]TTVT AAT PxP Bailment EDC V76'!$A:$AC,29,0)))</f>
        <v>6W</v>
      </c>
      <c r="T1264" s="11" t="s">
        <v>48</v>
      </c>
      <c r="U1264" s="11" t="s">
        <v>529</v>
      </c>
      <c r="V1264" s="14" t="s">
        <v>530</v>
      </c>
      <c r="W1264" s="11" t="s">
        <v>531</v>
      </c>
      <c r="X1264" s="15" t="s">
        <v>494</v>
      </c>
      <c r="Y1264" s="15" t="s">
        <v>495</v>
      </c>
      <c r="Z1264" s="16" t="s">
        <v>3</v>
      </c>
      <c r="AA1264" s="16" t="s">
        <v>3</v>
      </c>
      <c r="AB1264" s="16" t="s">
        <v>3</v>
      </c>
      <c r="AC1264" s="16" t="s">
        <v>3</v>
      </c>
      <c r="AD1264" s="15" t="s">
        <v>3</v>
      </c>
      <c r="AE1264" s="15" t="s">
        <v>3</v>
      </c>
      <c r="AF1264" s="16" t="s">
        <v>3</v>
      </c>
      <c r="AG1264" s="16" t="s">
        <v>3</v>
      </c>
      <c r="AH1264" s="16" t="s">
        <v>3</v>
      </c>
      <c r="AI1264" s="16" t="s">
        <v>3</v>
      </c>
      <c r="AJ1264" s="15" t="s">
        <v>3</v>
      </c>
      <c r="AK1264" s="15" t="s">
        <v>3</v>
      </c>
      <c r="AL1264" s="16" t="s">
        <v>3</v>
      </c>
      <c r="AM1264" s="16" t="s">
        <v>3</v>
      </c>
      <c r="AN1264" s="16" t="s">
        <v>3</v>
      </c>
      <c r="AO1264" s="16" t="s">
        <v>3</v>
      </c>
      <c r="AP1264" s="16" t="s">
        <v>189</v>
      </c>
      <c r="AQ1264" s="16" t="s">
        <v>3</v>
      </c>
      <c r="AR1264" s="16" t="s">
        <v>3</v>
      </c>
      <c r="AS1264" s="16" t="s">
        <v>3</v>
      </c>
      <c r="AT1264" s="16" t="s">
        <v>3</v>
      </c>
      <c r="AU1264" s="11" t="s">
        <v>3</v>
      </c>
      <c r="AV1264" s="11" t="s">
        <v>3</v>
      </c>
      <c r="AW1264" s="11" t="s">
        <v>3</v>
      </c>
      <c r="AX1264" s="17" t="str">
        <f>VLOOKUP(G1264,'[1]JDA data'!$D:$E,2,0)</f>
        <v>TGA192</v>
      </c>
      <c r="AY1264" s="17" t="b">
        <f t="shared" si="91"/>
        <v>1</v>
      </c>
      <c r="AZ1264" s="17" t="str">
        <f t="shared" si="92"/>
        <v>DRD</v>
      </c>
    </row>
    <row r="1265" spans="1:52" s="18" customFormat="1" ht="16.5" customHeight="1" x14ac:dyDescent="0.35">
      <c r="A1265" s="8" t="str">
        <f>IF(N1265="","-",IFERROR(VLOOKUP(N1265,'[1]All Route Non-Bailment V76'!$A:$H,5,0),VLOOKUP(N1265,'[1]TTVT AAT PxP Bailment EDC V76'!$A:$H,5,0)))</f>
        <v>Non Bailment</v>
      </c>
      <c r="B1265" s="9" t="str">
        <f t="shared" si="90"/>
        <v>Completed</v>
      </c>
      <c r="C1265" s="10">
        <f t="shared" si="93"/>
        <v>1264</v>
      </c>
      <c r="D1265" s="11" t="s">
        <v>182</v>
      </c>
      <c r="E1265" s="12" t="s">
        <v>44</v>
      </c>
      <c r="F1265" s="11" t="s">
        <v>0</v>
      </c>
      <c r="G1265" s="11">
        <v>4422345</v>
      </c>
      <c r="H1265" s="13" t="str">
        <f>IF(N1265="","-",IFERROR(VLOOKUP(N1265,'[1]All Route Non-Bailment V76'!$A:$H,7,0),VLOOKUP(N1265,'[1]TTVT AAT PxP Bailment EDC V76'!$A:$H,7,0)))</f>
        <v>One way</v>
      </c>
      <c r="I1265" s="11" t="s">
        <v>45</v>
      </c>
      <c r="J1265" s="12">
        <f t="shared" si="94"/>
        <v>45274</v>
      </c>
      <c r="K1265" s="12">
        <v>45274</v>
      </c>
      <c r="L1265" s="12">
        <v>45274</v>
      </c>
      <c r="M1265" s="12" t="s">
        <v>3</v>
      </c>
      <c r="N1265" s="11" t="s">
        <v>641</v>
      </c>
      <c r="O1265" s="13" t="str">
        <f>IF(N1265="","-",IFERROR(VLOOKUP(N1265,'[1]All Route Non-Bailment V76'!$A:$H,6,0),VLOOKUP(N1265,'[1]TTVT AAT PxP Bailment EDC V76'!$A:$H,6,0)))</f>
        <v>11 - 20</v>
      </c>
      <c r="P1265" s="11">
        <v>1</v>
      </c>
      <c r="Q1265" s="11" t="s">
        <v>3</v>
      </c>
      <c r="R1265" s="11" t="s">
        <v>3</v>
      </c>
      <c r="S1265" s="13" t="str">
        <f>IF(N1265="","-",IFERROR(VLOOKUP(N1265,'[1]All Route Non-Bailment V76'!$A:$AF,32,0),VLOOKUP(N1265,'[1]TTVT AAT PxP Bailment EDC V76'!$A:$AC,29,0)))</f>
        <v>6W</v>
      </c>
      <c r="T1265" s="11" t="s">
        <v>48</v>
      </c>
      <c r="U1265" s="11" t="s">
        <v>223</v>
      </c>
      <c r="V1265" s="14" t="s">
        <v>224</v>
      </c>
      <c r="W1265" s="11" t="s">
        <v>225</v>
      </c>
      <c r="X1265" s="15" t="s">
        <v>494</v>
      </c>
      <c r="Y1265" s="15" t="s">
        <v>495</v>
      </c>
      <c r="Z1265" s="16" t="s">
        <v>3</v>
      </c>
      <c r="AA1265" s="16" t="s">
        <v>3</v>
      </c>
      <c r="AB1265" s="16" t="s">
        <v>3</v>
      </c>
      <c r="AC1265" s="16" t="s">
        <v>3</v>
      </c>
      <c r="AD1265" s="15" t="s">
        <v>3</v>
      </c>
      <c r="AE1265" s="15" t="s">
        <v>3</v>
      </c>
      <c r="AF1265" s="16" t="s">
        <v>3</v>
      </c>
      <c r="AG1265" s="16" t="s">
        <v>3</v>
      </c>
      <c r="AH1265" s="16" t="s">
        <v>3</v>
      </c>
      <c r="AI1265" s="16" t="s">
        <v>3</v>
      </c>
      <c r="AJ1265" s="15" t="s">
        <v>3</v>
      </c>
      <c r="AK1265" s="15" t="s">
        <v>3</v>
      </c>
      <c r="AL1265" s="16" t="s">
        <v>3</v>
      </c>
      <c r="AM1265" s="16" t="s">
        <v>3</v>
      </c>
      <c r="AN1265" s="16" t="s">
        <v>3</v>
      </c>
      <c r="AO1265" s="16" t="s">
        <v>3</v>
      </c>
      <c r="AP1265" s="16" t="s">
        <v>189</v>
      </c>
      <c r="AQ1265" s="16" t="s">
        <v>3</v>
      </c>
      <c r="AR1265" s="16" t="s">
        <v>3</v>
      </c>
      <c r="AS1265" s="16" t="s">
        <v>3</v>
      </c>
      <c r="AT1265" s="16" t="s">
        <v>3</v>
      </c>
      <c r="AU1265" s="11" t="s">
        <v>3</v>
      </c>
      <c r="AV1265" s="11" t="s">
        <v>3</v>
      </c>
      <c r="AW1265" s="11" t="s">
        <v>3</v>
      </c>
      <c r="AX1265" s="17" t="str">
        <f>VLOOKUP(G1265,'[1]JDA data'!$D:$E,2,0)</f>
        <v>TGA192</v>
      </c>
      <c r="AY1265" s="17" t="b">
        <f t="shared" si="91"/>
        <v>1</v>
      </c>
      <c r="AZ1265" s="17" t="str">
        <f t="shared" si="92"/>
        <v>PPGT</v>
      </c>
    </row>
    <row r="1266" spans="1:52" s="18" customFormat="1" ht="16.5" customHeight="1" x14ac:dyDescent="0.35">
      <c r="A1266" s="8" t="str">
        <f>IF(N1266="","-",IFERROR(VLOOKUP(N1266,'[1]All Route Non-Bailment V76'!$A:$H,5,0),VLOOKUP(N1266,'[1]TTVT AAT PxP Bailment EDC V76'!$A:$H,5,0)))</f>
        <v>Non Bailment</v>
      </c>
      <c r="B1266" s="9" t="str">
        <f t="shared" si="90"/>
        <v>Completed</v>
      </c>
      <c r="C1266" s="10">
        <f t="shared" si="93"/>
        <v>1265</v>
      </c>
      <c r="D1266" s="11" t="s">
        <v>229</v>
      </c>
      <c r="E1266" s="12" t="s">
        <v>44</v>
      </c>
      <c r="F1266" s="11" t="s">
        <v>0</v>
      </c>
      <c r="G1266" s="11">
        <v>4422346</v>
      </c>
      <c r="H1266" s="13" t="str">
        <f>IF(N1266="","-",IFERROR(VLOOKUP(N1266,'[1]All Route Non-Bailment V76'!$A:$H,7,0),VLOOKUP(N1266,'[1]TTVT AAT PxP Bailment EDC V76'!$A:$H,7,0)))</f>
        <v>One way</v>
      </c>
      <c r="I1266" s="11" t="s">
        <v>45</v>
      </c>
      <c r="J1266" s="12">
        <f t="shared" si="94"/>
        <v>45274</v>
      </c>
      <c r="K1266" s="12">
        <v>45274</v>
      </c>
      <c r="L1266" s="12">
        <v>45274</v>
      </c>
      <c r="M1266" s="12" t="s">
        <v>3</v>
      </c>
      <c r="N1266" s="11" t="s">
        <v>641</v>
      </c>
      <c r="O1266" s="13" t="str">
        <f>IF(N1266="","-",IFERROR(VLOOKUP(N1266,'[1]All Route Non-Bailment V76'!$A:$H,6,0),VLOOKUP(N1266,'[1]TTVT AAT PxP Bailment EDC V76'!$A:$H,6,0)))</f>
        <v>11 - 20</v>
      </c>
      <c r="P1266" s="11">
        <v>1</v>
      </c>
      <c r="Q1266" s="11" t="s">
        <v>3</v>
      </c>
      <c r="R1266" s="11" t="s">
        <v>3</v>
      </c>
      <c r="S1266" s="13" t="str">
        <f>IF(N1266="","-",IFERROR(VLOOKUP(N1266,'[1]All Route Non-Bailment V76'!$A:$AF,32,0),VLOOKUP(N1266,'[1]TTVT AAT PxP Bailment EDC V76'!$A:$AC,29,0)))</f>
        <v>6W</v>
      </c>
      <c r="T1266" s="11" t="s">
        <v>48</v>
      </c>
      <c r="U1266" s="11" t="s">
        <v>566</v>
      </c>
      <c r="V1266" s="14" t="s">
        <v>567</v>
      </c>
      <c r="W1266" s="11" t="s">
        <v>568</v>
      </c>
      <c r="X1266" s="15" t="s">
        <v>494</v>
      </c>
      <c r="Y1266" s="15" t="s">
        <v>495</v>
      </c>
      <c r="Z1266" s="16" t="s">
        <v>3</v>
      </c>
      <c r="AA1266" s="16" t="s">
        <v>3</v>
      </c>
      <c r="AB1266" s="16" t="s">
        <v>3</v>
      </c>
      <c r="AC1266" s="16" t="s">
        <v>3</v>
      </c>
      <c r="AD1266" s="15" t="s">
        <v>3</v>
      </c>
      <c r="AE1266" s="15" t="s">
        <v>3</v>
      </c>
      <c r="AF1266" s="16" t="s">
        <v>3</v>
      </c>
      <c r="AG1266" s="16" t="s">
        <v>3</v>
      </c>
      <c r="AH1266" s="16" t="s">
        <v>3</v>
      </c>
      <c r="AI1266" s="16" t="s">
        <v>3</v>
      </c>
      <c r="AJ1266" s="15" t="s">
        <v>3</v>
      </c>
      <c r="AK1266" s="15" t="s">
        <v>3</v>
      </c>
      <c r="AL1266" s="16" t="s">
        <v>3</v>
      </c>
      <c r="AM1266" s="16" t="s">
        <v>3</v>
      </c>
      <c r="AN1266" s="16" t="s">
        <v>3</v>
      </c>
      <c r="AO1266" s="16" t="s">
        <v>3</v>
      </c>
      <c r="AP1266" s="16" t="s">
        <v>189</v>
      </c>
      <c r="AQ1266" s="16" t="s">
        <v>3</v>
      </c>
      <c r="AR1266" s="16" t="s">
        <v>3</v>
      </c>
      <c r="AS1266" s="16" t="s">
        <v>3</v>
      </c>
      <c r="AT1266" s="16" t="s">
        <v>3</v>
      </c>
      <c r="AU1266" s="11" t="s">
        <v>3</v>
      </c>
      <c r="AV1266" s="11" t="s">
        <v>3</v>
      </c>
      <c r="AW1266" s="11" t="s">
        <v>3</v>
      </c>
      <c r="AX1266" s="17" t="str">
        <f>VLOOKUP(G1266,'[1]JDA data'!$D:$E,2,0)</f>
        <v>TGA192</v>
      </c>
      <c r="AY1266" s="17" t="b">
        <f t="shared" si="91"/>
        <v>1</v>
      </c>
      <c r="AZ1266" s="17" t="str">
        <f t="shared" si="92"/>
        <v>RRCS</v>
      </c>
    </row>
    <row r="1267" spans="1:52" s="18" customFormat="1" ht="16.5" customHeight="1" x14ac:dyDescent="0.35">
      <c r="A1267" s="8" t="str">
        <f>IF(N1267="","-",IFERROR(VLOOKUP(N1267,'[1]All Route Non-Bailment V76'!$A:$H,5,0),VLOOKUP(N1267,'[1]TTVT AAT PxP Bailment EDC V76'!$A:$H,5,0)))</f>
        <v>Non Bailment</v>
      </c>
      <c r="B1267" s="9" t="str">
        <f t="shared" si="90"/>
        <v>Completed</v>
      </c>
      <c r="C1267" s="10">
        <f t="shared" si="93"/>
        <v>1266</v>
      </c>
      <c r="D1267" s="11" t="s">
        <v>194</v>
      </c>
      <c r="E1267" s="12" t="s">
        <v>44</v>
      </c>
      <c r="F1267" s="11" t="s">
        <v>0</v>
      </c>
      <c r="G1267" s="11">
        <v>4422347</v>
      </c>
      <c r="H1267" s="13" t="str">
        <f>IF(N1267="","-",IFERROR(VLOOKUP(N1267,'[1]All Route Non-Bailment V76'!$A:$H,7,0),VLOOKUP(N1267,'[1]TTVT AAT PxP Bailment EDC V76'!$A:$H,7,0)))</f>
        <v>One way</v>
      </c>
      <c r="I1267" s="11" t="s">
        <v>45</v>
      </c>
      <c r="J1267" s="12">
        <f t="shared" si="94"/>
        <v>45274</v>
      </c>
      <c r="K1267" s="12">
        <v>45274</v>
      </c>
      <c r="L1267" s="12">
        <v>45274</v>
      </c>
      <c r="M1267" s="12" t="s">
        <v>3</v>
      </c>
      <c r="N1267" s="11" t="s">
        <v>641</v>
      </c>
      <c r="O1267" s="13" t="str">
        <f>IF(N1267="","-",IFERROR(VLOOKUP(N1267,'[1]All Route Non-Bailment V76'!$A:$H,6,0),VLOOKUP(N1267,'[1]TTVT AAT PxP Bailment EDC V76'!$A:$H,6,0)))</f>
        <v>11 - 20</v>
      </c>
      <c r="P1267" s="11">
        <v>1</v>
      </c>
      <c r="Q1267" s="11" t="s">
        <v>3</v>
      </c>
      <c r="R1267" s="11" t="s">
        <v>3</v>
      </c>
      <c r="S1267" s="13" t="str">
        <f>IF(N1267="","-",IFERROR(VLOOKUP(N1267,'[1]All Route Non-Bailment V76'!$A:$AF,32,0),VLOOKUP(N1267,'[1]TTVT AAT PxP Bailment EDC V76'!$A:$AC,29,0)))</f>
        <v>6W</v>
      </c>
      <c r="T1267" s="11" t="s">
        <v>48</v>
      </c>
      <c r="U1267" s="11" t="s">
        <v>281</v>
      </c>
      <c r="V1267" s="14" t="s">
        <v>282</v>
      </c>
      <c r="W1267" s="11" t="s">
        <v>283</v>
      </c>
      <c r="X1267" s="15" t="s">
        <v>494</v>
      </c>
      <c r="Y1267" s="15" t="s">
        <v>495</v>
      </c>
      <c r="Z1267" s="16" t="s">
        <v>3</v>
      </c>
      <c r="AA1267" s="16" t="s">
        <v>3</v>
      </c>
      <c r="AB1267" s="16" t="s">
        <v>3</v>
      </c>
      <c r="AC1267" s="16" t="s">
        <v>3</v>
      </c>
      <c r="AD1267" s="15" t="s">
        <v>3</v>
      </c>
      <c r="AE1267" s="15" t="s">
        <v>3</v>
      </c>
      <c r="AF1267" s="16" t="s">
        <v>3</v>
      </c>
      <c r="AG1267" s="16" t="s">
        <v>3</v>
      </c>
      <c r="AH1267" s="16" t="s">
        <v>3</v>
      </c>
      <c r="AI1267" s="16" t="s">
        <v>3</v>
      </c>
      <c r="AJ1267" s="15" t="s">
        <v>3</v>
      </c>
      <c r="AK1267" s="15" t="s">
        <v>3</v>
      </c>
      <c r="AL1267" s="16" t="s">
        <v>3</v>
      </c>
      <c r="AM1267" s="16" t="s">
        <v>3</v>
      </c>
      <c r="AN1267" s="16" t="s">
        <v>3</v>
      </c>
      <c r="AO1267" s="16" t="s">
        <v>3</v>
      </c>
      <c r="AP1267" s="16" t="s">
        <v>189</v>
      </c>
      <c r="AQ1267" s="16" t="s">
        <v>3</v>
      </c>
      <c r="AR1267" s="16" t="s">
        <v>3</v>
      </c>
      <c r="AS1267" s="16" t="s">
        <v>3</v>
      </c>
      <c r="AT1267" s="16" t="s">
        <v>3</v>
      </c>
      <c r="AU1267" s="11" t="s">
        <v>3</v>
      </c>
      <c r="AV1267" s="11" t="s">
        <v>3</v>
      </c>
      <c r="AW1267" s="11" t="s">
        <v>3</v>
      </c>
      <c r="AX1267" s="17" t="str">
        <f>VLOOKUP(G1267,'[1]JDA data'!$D:$E,2,0)</f>
        <v>TGA192</v>
      </c>
      <c r="AY1267" s="17" t="b">
        <f t="shared" si="91"/>
        <v>1</v>
      </c>
      <c r="AZ1267" s="17" t="str">
        <f t="shared" si="92"/>
        <v>SBA</v>
      </c>
    </row>
    <row r="1268" spans="1:52" s="18" customFormat="1" ht="16.5" customHeight="1" x14ac:dyDescent="0.35">
      <c r="A1268" s="8" t="str">
        <f>IF(N1268="","-",IFERROR(VLOOKUP(N1268,'[1]All Route Non-Bailment V76'!$A:$H,5,0),VLOOKUP(N1268,'[1]TTVT AAT PxP Bailment EDC V76'!$A:$H,5,0)))</f>
        <v>Non Bailment</v>
      </c>
      <c r="B1268" s="9" t="str">
        <f t="shared" si="90"/>
        <v>Completed</v>
      </c>
      <c r="C1268" s="10">
        <f t="shared" si="93"/>
        <v>1267</v>
      </c>
      <c r="D1268" s="11" t="s">
        <v>190</v>
      </c>
      <c r="E1268" s="12" t="s">
        <v>44</v>
      </c>
      <c r="F1268" s="11" t="s">
        <v>0</v>
      </c>
      <c r="G1268" s="11">
        <v>4422348</v>
      </c>
      <c r="H1268" s="13" t="str">
        <f>IF(N1268="","-",IFERROR(VLOOKUP(N1268,'[1]All Route Non-Bailment V76'!$A:$H,7,0),VLOOKUP(N1268,'[1]TTVT AAT PxP Bailment EDC V76'!$A:$H,7,0)))</f>
        <v>One way</v>
      </c>
      <c r="I1268" s="11" t="s">
        <v>45</v>
      </c>
      <c r="J1268" s="12">
        <f t="shared" si="94"/>
        <v>45274</v>
      </c>
      <c r="K1268" s="12">
        <v>45274</v>
      </c>
      <c r="L1268" s="12">
        <v>45274</v>
      </c>
      <c r="M1268" s="12" t="s">
        <v>3</v>
      </c>
      <c r="N1268" s="11" t="s">
        <v>641</v>
      </c>
      <c r="O1268" s="13" t="str">
        <f>IF(N1268="","-",IFERROR(VLOOKUP(N1268,'[1]All Route Non-Bailment V76'!$A:$H,6,0),VLOOKUP(N1268,'[1]TTVT AAT PxP Bailment EDC V76'!$A:$H,6,0)))</f>
        <v>11 - 20</v>
      </c>
      <c r="P1268" s="11">
        <v>1</v>
      </c>
      <c r="Q1268" s="11" t="s">
        <v>3</v>
      </c>
      <c r="R1268" s="11" t="s">
        <v>3</v>
      </c>
      <c r="S1268" s="13" t="str">
        <f>IF(N1268="","-",IFERROR(VLOOKUP(N1268,'[1]All Route Non-Bailment V76'!$A:$AF,32,0),VLOOKUP(N1268,'[1]TTVT AAT PxP Bailment EDC V76'!$A:$AC,29,0)))</f>
        <v>6W</v>
      </c>
      <c r="T1268" s="11" t="s">
        <v>48</v>
      </c>
      <c r="U1268" s="11" t="s">
        <v>272</v>
      </c>
      <c r="V1268" s="14" t="s">
        <v>273</v>
      </c>
      <c r="W1268" s="11" t="s">
        <v>274</v>
      </c>
      <c r="X1268" s="15" t="s">
        <v>494</v>
      </c>
      <c r="Y1268" s="15" t="s">
        <v>495</v>
      </c>
      <c r="Z1268" s="16" t="s">
        <v>3</v>
      </c>
      <c r="AA1268" s="16" t="s">
        <v>3</v>
      </c>
      <c r="AB1268" s="16" t="s">
        <v>3</v>
      </c>
      <c r="AC1268" s="16" t="s">
        <v>3</v>
      </c>
      <c r="AD1268" s="15" t="s">
        <v>3</v>
      </c>
      <c r="AE1268" s="15" t="s">
        <v>3</v>
      </c>
      <c r="AF1268" s="16" t="s">
        <v>3</v>
      </c>
      <c r="AG1268" s="16" t="s">
        <v>3</v>
      </c>
      <c r="AH1268" s="16" t="s">
        <v>3</v>
      </c>
      <c r="AI1268" s="16" t="s">
        <v>3</v>
      </c>
      <c r="AJ1268" s="15" t="s">
        <v>3</v>
      </c>
      <c r="AK1268" s="15" t="s">
        <v>3</v>
      </c>
      <c r="AL1268" s="16" t="s">
        <v>3</v>
      </c>
      <c r="AM1268" s="16" t="s">
        <v>3</v>
      </c>
      <c r="AN1268" s="16" t="s">
        <v>3</v>
      </c>
      <c r="AO1268" s="16" t="s">
        <v>3</v>
      </c>
      <c r="AP1268" s="16" t="s">
        <v>189</v>
      </c>
      <c r="AQ1268" s="16" t="s">
        <v>3</v>
      </c>
      <c r="AR1268" s="16" t="s">
        <v>3</v>
      </c>
      <c r="AS1268" s="16" t="s">
        <v>3</v>
      </c>
      <c r="AT1268" s="16" t="s">
        <v>3</v>
      </c>
      <c r="AU1268" s="11" t="s">
        <v>3</v>
      </c>
      <c r="AV1268" s="11" t="s">
        <v>3</v>
      </c>
      <c r="AW1268" s="11" t="s">
        <v>3</v>
      </c>
      <c r="AX1268" s="17" t="str">
        <f>VLOOKUP(G1268,'[1]JDA data'!$D:$E,2,0)</f>
        <v>TGA192</v>
      </c>
      <c r="AY1268" s="17" t="b">
        <f t="shared" si="91"/>
        <v>1</v>
      </c>
      <c r="AZ1268" s="17" t="str">
        <f t="shared" si="92"/>
        <v>SPL</v>
      </c>
    </row>
    <row r="1269" spans="1:52" s="18" customFormat="1" ht="16.5" customHeight="1" x14ac:dyDescent="0.35">
      <c r="A1269" s="8" t="str">
        <f>IF(N1269="","-",IFERROR(VLOOKUP(N1269,'[1]All Route Non-Bailment V76'!$A:$H,5,0),VLOOKUP(N1269,'[1]TTVT AAT PxP Bailment EDC V76'!$A:$H,5,0)))</f>
        <v>Non Bailment</v>
      </c>
      <c r="B1269" s="9" t="str">
        <f t="shared" si="90"/>
        <v>Completed</v>
      </c>
      <c r="C1269" s="10">
        <f t="shared" si="93"/>
        <v>1268</v>
      </c>
      <c r="D1269" s="11" t="s">
        <v>182</v>
      </c>
      <c r="E1269" s="12" t="s">
        <v>44</v>
      </c>
      <c r="F1269" s="11" t="s">
        <v>0</v>
      </c>
      <c r="G1269" s="11">
        <v>4422349</v>
      </c>
      <c r="H1269" s="13" t="str">
        <f>IF(N1269="","-",IFERROR(VLOOKUP(N1269,'[1]All Route Non-Bailment V76'!$A:$H,7,0),VLOOKUP(N1269,'[1]TTVT AAT PxP Bailment EDC V76'!$A:$H,7,0)))</f>
        <v>One way</v>
      </c>
      <c r="I1269" s="11" t="s">
        <v>45</v>
      </c>
      <c r="J1269" s="12">
        <f t="shared" si="94"/>
        <v>45274</v>
      </c>
      <c r="K1269" s="12">
        <v>45274</v>
      </c>
      <c r="L1269" s="12">
        <v>45274</v>
      </c>
      <c r="M1269" s="12" t="s">
        <v>3</v>
      </c>
      <c r="N1269" s="11" t="s">
        <v>641</v>
      </c>
      <c r="O1269" s="13" t="str">
        <f>IF(N1269="","-",IFERROR(VLOOKUP(N1269,'[1]All Route Non-Bailment V76'!$A:$H,6,0),VLOOKUP(N1269,'[1]TTVT AAT PxP Bailment EDC V76'!$A:$H,6,0)))</f>
        <v>11 - 20</v>
      </c>
      <c r="P1269" s="11">
        <v>1</v>
      </c>
      <c r="Q1269" s="11" t="s">
        <v>3</v>
      </c>
      <c r="R1269" s="11" t="s">
        <v>3</v>
      </c>
      <c r="S1269" s="13" t="str">
        <f>IF(N1269="","-",IFERROR(VLOOKUP(N1269,'[1]All Route Non-Bailment V76'!$A:$AF,32,0),VLOOKUP(N1269,'[1]TTVT AAT PxP Bailment EDC V76'!$A:$AC,29,0)))</f>
        <v>6W</v>
      </c>
      <c r="T1269" s="11" t="s">
        <v>48</v>
      </c>
      <c r="U1269" s="11" t="s">
        <v>447</v>
      </c>
      <c r="V1269" s="14" t="s">
        <v>377</v>
      </c>
      <c r="W1269" s="11" t="s">
        <v>378</v>
      </c>
      <c r="X1269" s="15" t="s">
        <v>494</v>
      </c>
      <c r="Y1269" s="15" t="s">
        <v>495</v>
      </c>
      <c r="Z1269" s="16" t="s">
        <v>3</v>
      </c>
      <c r="AA1269" s="16" t="s">
        <v>3</v>
      </c>
      <c r="AB1269" s="16" t="s">
        <v>3</v>
      </c>
      <c r="AC1269" s="16" t="s">
        <v>3</v>
      </c>
      <c r="AD1269" s="15" t="s">
        <v>3</v>
      </c>
      <c r="AE1269" s="15" t="s">
        <v>3</v>
      </c>
      <c r="AF1269" s="16" t="s">
        <v>3</v>
      </c>
      <c r="AG1269" s="16" t="s">
        <v>3</v>
      </c>
      <c r="AH1269" s="16" t="s">
        <v>3</v>
      </c>
      <c r="AI1269" s="16" t="s">
        <v>3</v>
      </c>
      <c r="AJ1269" s="15" t="s">
        <v>3</v>
      </c>
      <c r="AK1269" s="15" t="s">
        <v>3</v>
      </c>
      <c r="AL1269" s="16" t="s">
        <v>3</v>
      </c>
      <c r="AM1269" s="16" t="s">
        <v>3</v>
      </c>
      <c r="AN1269" s="16" t="s">
        <v>3</v>
      </c>
      <c r="AO1269" s="16" t="s">
        <v>3</v>
      </c>
      <c r="AP1269" s="16" t="s">
        <v>189</v>
      </c>
      <c r="AQ1269" s="16" t="s">
        <v>3</v>
      </c>
      <c r="AR1269" s="16" t="s">
        <v>3</v>
      </c>
      <c r="AS1269" s="16" t="s">
        <v>3</v>
      </c>
      <c r="AT1269" s="16" t="s">
        <v>3</v>
      </c>
      <c r="AU1269" s="11" t="s">
        <v>3</v>
      </c>
      <c r="AV1269" s="11" t="s">
        <v>3</v>
      </c>
      <c r="AW1269" s="11" t="s">
        <v>3</v>
      </c>
      <c r="AX1269" s="17" t="str">
        <f>VLOOKUP(G1269,'[1]JDA data'!$D:$E,2,0)</f>
        <v>TGA192</v>
      </c>
      <c r="AY1269" s="17" t="b">
        <f t="shared" si="91"/>
        <v>1</v>
      </c>
      <c r="AZ1269" s="17" t="str">
        <f t="shared" si="92"/>
        <v>PPGT</v>
      </c>
    </row>
    <row r="1270" spans="1:52" s="18" customFormat="1" ht="16.5" customHeight="1" x14ac:dyDescent="0.35">
      <c r="A1270" s="8" t="str">
        <f>IF(N1270="","-",IFERROR(VLOOKUP(N1270,'[1]All Route Non-Bailment V76'!$A:$H,5,0),VLOOKUP(N1270,'[1]TTVT AAT PxP Bailment EDC V76'!$A:$H,5,0)))</f>
        <v>Non Bailment</v>
      </c>
      <c r="B1270" s="9" t="str">
        <f t="shared" si="90"/>
        <v>Completed</v>
      </c>
      <c r="C1270" s="10">
        <f t="shared" si="93"/>
        <v>1269</v>
      </c>
      <c r="D1270" s="11" t="s">
        <v>190</v>
      </c>
      <c r="E1270" s="12" t="s">
        <v>44</v>
      </c>
      <c r="F1270" s="11" t="s">
        <v>0</v>
      </c>
      <c r="G1270" s="11">
        <v>4422350</v>
      </c>
      <c r="H1270" s="13" t="str">
        <f>IF(N1270="","-",IFERROR(VLOOKUP(N1270,'[1]All Route Non-Bailment V76'!$A:$H,7,0),VLOOKUP(N1270,'[1]TTVT AAT PxP Bailment EDC V76'!$A:$H,7,0)))</f>
        <v>One way</v>
      </c>
      <c r="I1270" s="11" t="s">
        <v>45</v>
      </c>
      <c r="J1270" s="12">
        <f t="shared" si="94"/>
        <v>45274</v>
      </c>
      <c r="K1270" s="12">
        <v>45274</v>
      </c>
      <c r="L1270" s="12">
        <v>45274</v>
      </c>
      <c r="M1270" s="12" t="s">
        <v>3</v>
      </c>
      <c r="N1270" s="11" t="s">
        <v>641</v>
      </c>
      <c r="O1270" s="13" t="str">
        <f>IF(N1270="","-",IFERROR(VLOOKUP(N1270,'[1]All Route Non-Bailment V76'!$A:$H,6,0),VLOOKUP(N1270,'[1]TTVT AAT PxP Bailment EDC V76'!$A:$H,6,0)))</f>
        <v>11 - 20</v>
      </c>
      <c r="P1270" s="11">
        <v>1</v>
      </c>
      <c r="Q1270" s="11" t="s">
        <v>3</v>
      </c>
      <c r="R1270" s="11" t="s">
        <v>3</v>
      </c>
      <c r="S1270" s="13" t="str">
        <f>IF(N1270="","-",IFERROR(VLOOKUP(N1270,'[1]All Route Non-Bailment V76'!$A:$AF,32,0),VLOOKUP(N1270,'[1]TTVT AAT PxP Bailment EDC V76'!$A:$AC,29,0)))</f>
        <v>6W</v>
      </c>
      <c r="T1270" s="11" t="s">
        <v>48</v>
      </c>
      <c r="U1270" s="11" t="s">
        <v>217</v>
      </c>
      <c r="V1270" s="14" t="s">
        <v>218</v>
      </c>
      <c r="W1270" s="11" t="s">
        <v>219</v>
      </c>
      <c r="X1270" s="15" t="s">
        <v>494</v>
      </c>
      <c r="Y1270" s="15" t="s">
        <v>495</v>
      </c>
      <c r="Z1270" s="16" t="s">
        <v>3</v>
      </c>
      <c r="AA1270" s="16" t="s">
        <v>3</v>
      </c>
      <c r="AB1270" s="16" t="s">
        <v>3</v>
      </c>
      <c r="AC1270" s="16" t="s">
        <v>3</v>
      </c>
      <c r="AD1270" s="15" t="s">
        <v>3</v>
      </c>
      <c r="AE1270" s="15" t="s">
        <v>3</v>
      </c>
      <c r="AF1270" s="16" t="s">
        <v>3</v>
      </c>
      <c r="AG1270" s="16" t="s">
        <v>3</v>
      </c>
      <c r="AH1270" s="16" t="s">
        <v>3</v>
      </c>
      <c r="AI1270" s="16" t="s">
        <v>3</v>
      </c>
      <c r="AJ1270" s="15" t="s">
        <v>3</v>
      </c>
      <c r="AK1270" s="15" t="s">
        <v>3</v>
      </c>
      <c r="AL1270" s="16" t="s">
        <v>3</v>
      </c>
      <c r="AM1270" s="16" t="s">
        <v>3</v>
      </c>
      <c r="AN1270" s="16" t="s">
        <v>3</v>
      </c>
      <c r="AO1270" s="16" t="s">
        <v>3</v>
      </c>
      <c r="AP1270" s="16" t="s">
        <v>189</v>
      </c>
      <c r="AQ1270" s="16" t="s">
        <v>3</v>
      </c>
      <c r="AR1270" s="16" t="s">
        <v>3</v>
      </c>
      <c r="AS1270" s="16" t="s">
        <v>3</v>
      </c>
      <c r="AT1270" s="16" t="s">
        <v>3</v>
      </c>
      <c r="AU1270" s="11" t="s">
        <v>3</v>
      </c>
      <c r="AV1270" s="11" t="s">
        <v>3</v>
      </c>
      <c r="AW1270" s="11" t="s">
        <v>3</v>
      </c>
      <c r="AX1270" s="17" t="str">
        <f>VLOOKUP(G1270,'[1]JDA data'!$D:$E,2,0)</f>
        <v>TGA192</v>
      </c>
      <c r="AY1270" s="17" t="b">
        <f t="shared" si="91"/>
        <v>1</v>
      </c>
      <c r="AZ1270" s="17" t="str">
        <f t="shared" si="92"/>
        <v>SPL</v>
      </c>
    </row>
    <row r="1271" spans="1:52" s="18" customFormat="1" ht="16.5" customHeight="1" x14ac:dyDescent="0.35">
      <c r="A1271" s="8" t="str">
        <f>IF(N1271="","-",IFERROR(VLOOKUP(N1271,'[1]All Route Non-Bailment V76'!$A:$H,5,0),VLOOKUP(N1271,'[1]TTVT AAT PxP Bailment EDC V76'!$A:$H,5,0)))</f>
        <v>Non Bailment</v>
      </c>
      <c r="B1271" s="9" t="str">
        <f t="shared" si="90"/>
        <v>Completed</v>
      </c>
      <c r="C1271" s="10">
        <f t="shared" si="93"/>
        <v>1270</v>
      </c>
      <c r="D1271" s="11" t="s">
        <v>182</v>
      </c>
      <c r="E1271" s="12" t="s">
        <v>44</v>
      </c>
      <c r="F1271" s="11" t="s">
        <v>0</v>
      </c>
      <c r="G1271" s="11">
        <v>4416956</v>
      </c>
      <c r="H1271" s="13" t="str">
        <f>IF(N1271="","-",IFERROR(VLOOKUP(N1271,'[1]All Route Non-Bailment V76'!$A:$H,7,0),VLOOKUP(N1271,'[1]TTVT AAT PxP Bailment EDC V76'!$A:$H,7,0)))</f>
        <v>One way</v>
      </c>
      <c r="I1271" s="11" t="s">
        <v>45</v>
      </c>
      <c r="J1271" s="12">
        <f t="shared" si="94"/>
        <v>45274</v>
      </c>
      <c r="K1271" s="12">
        <v>45274</v>
      </c>
      <c r="L1271" s="12">
        <v>45274</v>
      </c>
      <c r="M1271" s="12" t="s">
        <v>3</v>
      </c>
      <c r="N1271" s="11" t="s">
        <v>505</v>
      </c>
      <c r="O1271" s="13" t="str">
        <f>IF(N1271="","-",IFERROR(VLOOKUP(N1271,'[1]All Route Non-Bailment V76'!$A:$H,6,0),VLOOKUP(N1271,'[1]TTVT AAT PxP Bailment EDC V76'!$A:$H,6,0)))</f>
        <v>11 - 20</v>
      </c>
      <c r="P1271" s="11">
        <v>1</v>
      </c>
      <c r="Q1271" s="11" t="s">
        <v>3</v>
      </c>
      <c r="R1271" s="11" t="s">
        <v>3</v>
      </c>
      <c r="S1271" s="13" t="str">
        <f>IF(N1271="","-",IFERROR(VLOOKUP(N1271,'[1]All Route Non-Bailment V76'!$A:$AF,32,0),VLOOKUP(N1271,'[1]TTVT AAT PxP Bailment EDC V76'!$A:$AC,29,0)))</f>
        <v>6W</v>
      </c>
      <c r="T1271" s="11" t="s">
        <v>48</v>
      </c>
      <c r="U1271" s="11" t="s">
        <v>201</v>
      </c>
      <c r="V1271" s="14" t="s">
        <v>202</v>
      </c>
      <c r="W1271" s="11" t="s">
        <v>203</v>
      </c>
      <c r="X1271" s="15" t="s">
        <v>369</v>
      </c>
      <c r="Y1271" s="15" t="s">
        <v>370</v>
      </c>
      <c r="Z1271" s="16" t="s">
        <v>3</v>
      </c>
      <c r="AA1271" s="16" t="s">
        <v>3</v>
      </c>
      <c r="AB1271" s="16" t="s">
        <v>3</v>
      </c>
      <c r="AC1271" s="16" t="s">
        <v>3</v>
      </c>
      <c r="AD1271" s="15" t="s">
        <v>3</v>
      </c>
      <c r="AE1271" s="15" t="s">
        <v>3</v>
      </c>
      <c r="AF1271" s="16" t="s">
        <v>3</v>
      </c>
      <c r="AG1271" s="16" t="s">
        <v>3</v>
      </c>
      <c r="AH1271" s="16" t="s">
        <v>3</v>
      </c>
      <c r="AI1271" s="16" t="s">
        <v>3</v>
      </c>
      <c r="AJ1271" s="15" t="s">
        <v>3</v>
      </c>
      <c r="AK1271" s="15" t="s">
        <v>3</v>
      </c>
      <c r="AL1271" s="16" t="s">
        <v>3</v>
      </c>
      <c r="AM1271" s="16" t="s">
        <v>3</v>
      </c>
      <c r="AN1271" s="16" t="s">
        <v>3</v>
      </c>
      <c r="AO1271" s="16" t="s">
        <v>3</v>
      </c>
      <c r="AP1271" s="16" t="s">
        <v>189</v>
      </c>
      <c r="AQ1271" s="16" t="s">
        <v>3</v>
      </c>
      <c r="AR1271" s="16" t="s">
        <v>3</v>
      </c>
      <c r="AS1271" s="16" t="s">
        <v>3</v>
      </c>
      <c r="AT1271" s="16" t="s">
        <v>3</v>
      </c>
      <c r="AU1271" s="11" t="s">
        <v>3</v>
      </c>
      <c r="AV1271" s="11" t="s">
        <v>3</v>
      </c>
      <c r="AW1271" s="11" t="s">
        <v>3</v>
      </c>
      <c r="AX1271" s="17" t="str">
        <f>VLOOKUP(G1271,'[1]JDA data'!$D:$E,2,0)</f>
        <v>TGA022</v>
      </c>
      <c r="AY1271" s="17" t="b">
        <f t="shared" si="91"/>
        <v>1</v>
      </c>
      <c r="AZ1271" s="17" t="str">
        <f t="shared" si="92"/>
        <v>PPGT</v>
      </c>
    </row>
    <row r="1272" spans="1:52" s="18" customFormat="1" ht="16.5" customHeight="1" x14ac:dyDescent="0.35">
      <c r="A1272" s="8" t="str">
        <f>IF(N1272="","-",IFERROR(VLOOKUP(N1272,'[1]All Route Non-Bailment V76'!$A:$H,5,0),VLOOKUP(N1272,'[1]TTVT AAT PxP Bailment EDC V76'!$A:$H,5,0)))</f>
        <v>Non Bailment</v>
      </c>
      <c r="B1272" s="9" t="str">
        <f t="shared" si="90"/>
        <v>Completed</v>
      </c>
      <c r="C1272" s="10">
        <f t="shared" si="93"/>
        <v>1271</v>
      </c>
      <c r="D1272" s="11" t="s">
        <v>190</v>
      </c>
      <c r="E1272" s="12" t="s">
        <v>44</v>
      </c>
      <c r="F1272" s="11" t="s">
        <v>0</v>
      </c>
      <c r="G1272" s="11">
        <v>4416957</v>
      </c>
      <c r="H1272" s="13" t="str">
        <f>IF(N1272="","-",IFERROR(VLOOKUP(N1272,'[1]All Route Non-Bailment V76'!$A:$H,7,0),VLOOKUP(N1272,'[1]TTVT AAT PxP Bailment EDC V76'!$A:$H,7,0)))</f>
        <v>One way</v>
      </c>
      <c r="I1272" s="11" t="s">
        <v>45</v>
      </c>
      <c r="J1272" s="12">
        <f t="shared" si="94"/>
        <v>45274</v>
      </c>
      <c r="K1272" s="12">
        <v>45274</v>
      </c>
      <c r="L1272" s="12">
        <v>45274</v>
      </c>
      <c r="M1272" s="12" t="s">
        <v>3</v>
      </c>
      <c r="N1272" s="11" t="s">
        <v>642</v>
      </c>
      <c r="O1272" s="13" t="str">
        <f>IF(N1272="","-",IFERROR(VLOOKUP(N1272,'[1]All Route Non-Bailment V76'!$A:$H,6,0),VLOOKUP(N1272,'[1]TTVT AAT PxP Bailment EDC V76'!$A:$H,6,0)))</f>
        <v>11 - 20</v>
      </c>
      <c r="P1272" s="11">
        <v>1</v>
      </c>
      <c r="Q1272" s="11" t="s">
        <v>3</v>
      </c>
      <c r="R1272" s="11" t="s">
        <v>3</v>
      </c>
      <c r="S1272" s="13" t="str">
        <f>IF(N1272="","-",IFERROR(VLOOKUP(N1272,'[1]All Route Non-Bailment V76'!$A:$AF,32,0),VLOOKUP(N1272,'[1]TTVT AAT PxP Bailment EDC V76'!$A:$AC,29,0)))</f>
        <v>6W</v>
      </c>
      <c r="T1272" s="11" t="s">
        <v>48</v>
      </c>
      <c r="U1272" s="11" t="s">
        <v>217</v>
      </c>
      <c r="V1272" s="14" t="s">
        <v>218</v>
      </c>
      <c r="W1272" s="11" t="s">
        <v>219</v>
      </c>
      <c r="X1272" s="15" t="s">
        <v>369</v>
      </c>
      <c r="Y1272" s="15" t="s">
        <v>370</v>
      </c>
      <c r="Z1272" s="16" t="s">
        <v>3</v>
      </c>
      <c r="AA1272" s="16" t="s">
        <v>3</v>
      </c>
      <c r="AB1272" s="16" t="s">
        <v>3</v>
      </c>
      <c r="AC1272" s="16" t="s">
        <v>3</v>
      </c>
      <c r="AD1272" s="15" t="s">
        <v>3</v>
      </c>
      <c r="AE1272" s="15" t="s">
        <v>3</v>
      </c>
      <c r="AF1272" s="16" t="s">
        <v>3</v>
      </c>
      <c r="AG1272" s="16" t="s">
        <v>3</v>
      </c>
      <c r="AH1272" s="16" t="s">
        <v>3</v>
      </c>
      <c r="AI1272" s="16" t="s">
        <v>3</v>
      </c>
      <c r="AJ1272" s="15" t="s">
        <v>3</v>
      </c>
      <c r="AK1272" s="15" t="s">
        <v>3</v>
      </c>
      <c r="AL1272" s="16" t="s">
        <v>3</v>
      </c>
      <c r="AM1272" s="16" t="s">
        <v>3</v>
      </c>
      <c r="AN1272" s="16" t="s">
        <v>3</v>
      </c>
      <c r="AO1272" s="16" t="s">
        <v>3</v>
      </c>
      <c r="AP1272" s="16" t="s">
        <v>189</v>
      </c>
      <c r="AQ1272" s="16" t="s">
        <v>3</v>
      </c>
      <c r="AR1272" s="16" t="s">
        <v>3</v>
      </c>
      <c r="AS1272" s="16" t="s">
        <v>3</v>
      </c>
      <c r="AT1272" s="16" t="s">
        <v>3</v>
      </c>
      <c r="AU1272" s="11" t="s">
        <v>3</v>
      </c>
      <c r="AV1272" s="11" t="s">
        <v>3</v>
      </c>
      <c r="AW1272" s="11" t="s">
        <v>3</v>
      </c>
      <c r="AX1272" s="17" t="str">
        <f>VLOOKUP(G1272,'[1]JDA data'!$D:$E,2,0)</f>
        <v>TGA023</v>
      </c>
      <c r="AY1272" s="17" t="b">
        <f t="shared" si="91"/>
        <v>1</v>
      </c>
      <c r="AZ1272" s="17" t="str">
        <f t="shared" si="92"/>
        <v>SPL</v>
      </c>
    </row>
    <row r="1273" spans="1:52" s="18" customFormat="1" ht="16.5" customHeight="1" x14ac:dyDescent="0.35">
      <c r="A1273" s="8" t="str">
        <f>IF(N1273="","-",IFERROR(VLOOKUP(N1273,'[1]All Route Non-Bailment V76'!$A:$H,5,0),VLOOKUP(N1273,'[1]TTVT AAT PxP Bailment EDC V76'!$A:$H,5,0)))</f>
        <v>Non Bailment</v>
      </c>
      <c r="B1273" s="9" t="str">
        <f t="shared" si="90"/>
        <v>Completed</v>
      </c>
      <c r="C1273" s="10">
        <f t="shared" si="93"/>
        <v>1272</v>
      </c>
      <c r="D1273" s="11" t="s">
        <v>194</v>
      </c>
      <c r="E1273" s="12" t="s">
        <v>44</v>
      </c>
      <c r="F1273" s="11" t="s">
        <v>0</v>
      </c>
      <c r="G1273" s="11">
        <v>4416959</v>
      </c>
      <c r="H1273" s="13" t="str">
        <f>IF(N1273="","-",IFERROR(VLOOKUP(N1273,'[1]All Route Non-Bailment V76'!$A:$H,7,0),VLOOKUP(N1273,'[1]TTVT AAT PxP Bailment EDC V76'!$A:$H,7,0)))</f>
        <v>One way</v>
      </c>
      <c r="I1273" s="11" t="s">
        <v>45</v>
      </c>
      <c r="J1273" s="12">
        <f t="shared" si="94"/>
        <v>45274</v>
      </c>
      <c r="K1273" s="12">
        <v>45274</v>
      </c>
      <c r="L1273" s="12">
        <v>45274</v>
      </c>
      <c r="M1273" s="12" t="s">
        <v>3</v>
      </c>
      <c r="N1273" s="11" t="s">
        <v>643</v>
      </c>
      <c r="O1273" s="13" t="str">
        <f>IF(N1273="","-",IFERROR(VLOOKUP(N1273,'[1]All Route Non-Bailment V76'!$A:$H,6,0),VLOOKUP(N1273,'[1]TTVT AAT PxP Bailment EDC V76'!$A:$H,6,0)))</f>
        <v>11 - 20</v>
      </c>
      <c r="P1273" s="11">
        <v>1</v>
      </c>
      <c r="Q1273" s="11" t="s">
        <v>3</v>
      </c>
      <c r="R1273" s="11" t="s">
        <v>3</v>
      </c>
      <c r="S1273" s="13" t="str">
        <f>IF(N1273="","-",IFERROR(VLOOKUP(N1273,'[1]All Route Non-Bailment V76'!$A:$AF,32,0),VLOOKUP(N1273,'[1]TTVT AAT PxP Bailment EDC V76'!$A:$AC,29,0)))</f>
        <v>6W</v>
      </c>
      <c r="T1273" s="11" t="s">
        <v>48</v>
      </c>
      <c r="U1273" s="11" t="s">
        <v>281</v>
      </c>
      <c r="V1273" s="14" t="s">
        <v>282</v>
      </c>
      <c r="W1273" s="11" t="s">
        <v>283</v>
      </c>
      <c r="X1273" s="15" t="s">
        <v>369</v>
      </c>
      <c r="Y1273" s="15" t="s">
        <v>370</v>
      </c>
      <c r="Z1273" s="16" t="s">
        <v>3</v>
      </c>
      <c r="AA1273" s="16" t="s">
        <v>3</v>
      </c>
      <c r="AB1273" s="16" t="s">
        <v>3</v>
      </c>
      <c r="AC1273" s="16" t="s">
        <v>3</v>
      </c>
      <c r="AD1273" s="15" t="s">
        <v>3</v>
      </c>
      <c r="AE1273" s="15" t="s">
        <v>3</v>
      </c>
      <c r="AF1273" s="16" t="s">
        <v>3</v>
      </c>
      <c r="AG1273" s="16" t="s">
        <v>3</v>
      </c>
      <c r="AH1273" s="16" t="s">
        <v>3</v>
      </c>
      <c r="AI1273" s="16" t="s">
        <v>3</v>
      </c>
      <c r="AJ1273" s="15" t="s">
        <v>3</v>
      </c>
      <c r="AK1273" s="15" t="s">
        <v>3</v>
      </c>
      <c r="AL1273" s="16" t="s">
        <v>3</v>
      </c>
      <c r="AM1273" s="16" t="s">
        <v>3</v>
      </c>
      <c r="AN1273" s="16" t="s">
        <v>3</v>
      </c>
      <c r="AO1273" s="16" t="s">
        <v>3</v>
      </c>
      <c r="AP1273" s="16" t="s">
        <v>189</v>
      </c>
      <c r="AQ1273" s="16" t="s">
        <v>3</v>
      </c>
      <c r="AR1273" s="16" t="s">
        <v>3</v>
      </c>
      <c r="AS1273" s="16" t="s">
        <v>3</v>
      </c>
      <c r="AT1273" s="16" t="s">
        <v>3</v>
      </c>
      <c r="AU1273" s="11" t="s">
        <v>3</v>
      </c>
      <c r="AV1273" s="11" t="s">
        <v>3</v>
      </c>
      <c r="AW1273" s="11" t="s">
        <v>3</v>
      </c>
      <c r="AX1273" s="17" t="str">
        <f>VLOOKUP(G1273,'[1]JDA data'!$D:$E,2,0)</f>
        <v>TGA024</v>
      </c>
      <c r="AY1273" s="17" t="b">
        <f t="shared" si="91"/>
        <v>1</v>
      </c>
      <c r="AZ1273" s="17" t="str">
        <f t="shared" si="92"/>
        <v>SBA</v>
      </c>
    </row>
    <row r="1274" spans="1:52" s="18" customFormat="1" ht="16.5" customHeight="1" x14ac:dyDescent="0.35">
      <c r="A1274" s="8" t="str">
        <f>IF(N1274="","-",IFERROR(VLOOKUP(N1274,'[1]All Route Non-Bailment V76'!$A:$H,5,0),VLOOKUP(N1274,'[1]TTVT AAT PxP Bailment EDC V76'!$A:$H,5,0)))</f>
        <v>Non Bailment</v>
      </c>
      <c r="B1274" s="9" t="str">
        <f t="shared" si="90"/>
        <v>Completed</v>
      </c>
      <c r="C1274" s="10">
        <f t="shared" si="93"/>
        <v>1273</v>
      </c>
      <c r="D1274" s="11" t="s">
        <v>182</v>
      </c>
      <c r="E1274" s="12" t="s">
        <v>44</v>
      </c>
      <c r="F1274" s="11" t="s">
        <v>0</v>
      </c>
      <c r="G1274" s="11">
        <v>4416961</v>
      </c>
      <c r="H1274" s="13" t="str">
        <f>IF(N1274="","-",IFERROR(VLOOKUP(N1274,'[1]All Route Non-Bailment V76'!$A:$H,7,0),VLOOKUP(N1274,'[1]TTVT AAT PxP Bailment EDC V76'!$A:$H,7,0)))</f>
        <v>One way</v>
      </c>
      <c r="I1274" s="11" t="s">
        <v>45</v>
      </c>
      <c r="J1274" s="12">
        <f t="shared" si="94"/>
        <v>45274</v>
      </c>
      <c r="K1274" s="12">
        <v>45274</v>
      </c>
      <c r="L1274" s="12">
        <v>45274</v>
      </c>
      <c r="M1274" s="12" t="s">
        <v>3</v>
      </c>
      <c r="N1274" s="11" t="s">
        <v>644</v>
      </c>
      <c r="O1274" s="13" t="str">
        <f>IF(N1274="","-",IFERROR(VLOOKUP(N1274,'[1]All Route Non-Bailment V76'!$A:$H,6,0),VLOOKUP(N1274,'[1]TTVT AAT PxP Bailment EDC V76'!$A:$H,6,0)))</f>
        <v>11 - 20</v>
      </c>
      <c r="P1274" s="11">
        <v>1</v>
      </c>
      <c r="Q1274" s="11" t="s">
        <v>3</v>
      </c>
      <c r="R1274" s="11" t="s">
        <v>3</v>
      </c>
      <c r="S1274" s="13" t="str">
        <f>IF(N1274="","-",IFERROR(VLOOKUP(N1274,'[1]All Route Non-Bailment V76'!$A:$AF,32,0),VLOOKUP(N1274,'[1]TTVT AAT PxP Bailment EDC V76'!$A:$AC,29,0)))</f>
        <v>6W</v>
      </c>
      <c r="T1274" s="11" t="s">
        <v>48</v>
      </c>
      <c r="U1274" s="11" t="s">
        <v>256</v>
      </c>
      <c r="V1274" s="14" t="s">
        <v>257</v>
      </c>
      <c r="W1274" s="11" t="s">
        <v>258</v>
      </c>
      <c r="X1274" s="15" t="s">
        <v>369</v>
      </c>
      <c r="Y1274" s="15" t="s">
        <v>370</v>
      </c>
      <c r="Z1274" s="16" t="s">
        <v>3</v>
      </c>
      <c r="AA1274" s="16" t="s">
        <v>3</v>
      </c>
      <c r="AB1274" s="16" t="s">
        <v>3</v>
      </c>
      <c r="AC1274" s="16" t="s">
        <v>3</v>
      </c>
      <c r="AD1274" s="15" t="s">
        <v>3</v>
      </c>
      <c r="AE1274" s="15" t="s">
        <v>3</v>
      </c>
      <c r="AF1274" s="16" t="s">
        <v>3</v>
      </c>
      <c r="AG1274" s="16" t="s">
        <v>3</v>
      </c>
      <c r="AH1274" s="16" t="s">
        <v>3</v>
      </c>
      <c r="AI1274" s="16" t="s">
        <v>3</v>
      </c>
      <c r="AJ1274" s="15" t="s">
        <v>3</v>
      </c>
      <c r="AK1274" s="15" t="s">
        <v>3</v>
      </c>
      <c r="AL1274" s="16" t="s">
        <v>3</v>
      </c>
      <c r="AM1274" s="16" t="s">
        <v>3</v>
      </c>
      <c r="AN1274" s="16" t="s">
        <v>3</v>
      </c>
      <c r="AO1274" s="16" t="s">
        <v>3</v>
      </c>
      <c r="AP1274" s="16" t="s">
        <v>189</v>
      </c>
      <c r="AQ1274" s="16" t="s">
        <v>3</v>
      </c>
      <c r="AR1274" s="16" t="s">
        <v>3</v>
      </c>
      <c r="AS1274" s="16" t="s">
        <v>3</v>
      </c>
      <c r="AT1274" s="16" t="s">
        <v>3</v>
      </c>
      <c r="AU1274" s="11" t="s">
        <v>3</v>
      </c>
      <c r="AV1274" s="11" t="s">
        <v>3</v>
      </c>
      <c r="AW1274" s="11" t="s">
        <v>3</v>
      </c>
      <c r="AX1274" s="17" t="str">
        <f>VLOOKUP(G1274,'[1]JDA data'!$D:$E,2,0)</f>
        <v>TGA025</v>
      </c>
      <c r="AY1274" s="17" t="b">
        <f t="shared" si="91"/>
        <v>1</v>
      </c>
      <c r="AZ1274" s="17" t="str">
        <f t="shared" si="92"/>
        <v>PPGT</v>
      </c>
    </row>
    <row r="1275" spans="1:52" s="18" customFormat="1" ht="16.5" customHeight="1" x14ac:dyDescent="0.35">
      <c r="A1275" s="8" t="str">
        <f>IF(N1275="","-",IFERROR(VLOOKUP(N1275,'[1]All Route Non-Bailment V76'!$A:$H,5,0),VLOOKUP(N1275,'[1]TTVT AAT PxP Bailment EDC V76'!$A:$H,5,0)))</f>
        <v>Non Bailment</v>
      </c>
      <c r="B1275" s="9" t="str">
        <f t="shared" si="90"/>
        <v>Completed</v>
      </c>
      <c r="C1275" s="10">
        <f t="shared" si="93"/>
        <v>1274</v>
      </c>
      <c r="D1275" s="11" t="s">
        <v>190</v>
      </c>
      <c r="E1275" s="12" t="s">
        <v>44</v>
      </c>
      <c r="F1275" s="11" t="s">
        <v>0</v>
      </c>
      <c r="G1275" s="11">
        <v>4416963</v>
      </c>
      <c r="H1275" s="13" t="str">
        <f>IF(N1275="","-",IFERROR(VLOOKUP(N1275,'[1]All Route Non-Bailment V76'!$A:$H,7,0),VLOOKUP(N1275,'[1]TTVT AAT PxP Bailment EDC V76'!$A:$H,7,0)))</f>
        <v>One way</v>
      </c>
      <c r="I1275" s="11" t="s">
        <v>45</v>
      </c>
      <c r="J1275" s="12">
        <f t="shared" si="94"/>
        <v>45274</v>
      </c>
      <c r="K1275" s="12">
        <v>45274</v>
      </c>
      <c r="L1275" s="12">
        <v>45274</v>
      </c>
      <c r="M1275" s="12" t="s">
        <v>3</v>
      </c>
      <c r="N1275" s="11" t="s">
        <v>645</v>
      </c>
      <c r="O1275" s="13" t="str">
        <f>IF(N1275="","-",IFERROR(VLOOKUP(N1275,'[1]All Route Non-Bailment V76'!$A:$H,6,0),VLOOKUP(N1275,'[1]TTVT AAT PxP Bailment EDC V76'!$A:$H,6,0)))</f>
        <v>11 - 20</v>
      </c>
      <c r="P1275" s="11">
        <v>1</v>
      </c>
      <c r="Q1275" s="11" t="s">
        <v>3</v>
      </c>
      <c r="R1275" s="11" t="s">
        <v>3</v>
      </c>
      <c r="S1275" s="13" t="str">
        <f>IF(N1275="","-",IFERROR(VLOOKUP(N1275,'[1]All Route Non-Bailment V76'!$A:$AF,32,0),VLOOKUP(N1275,'[1]TTVT AAT PxP Bailment EDC V76'!$A:$AC,29,0)))</f>
        <v>6W</v>
      </c>
      <c r="T1275" s="11" t="s">
        <v>48</v>
      </c>
      <c r="U1275" s="11" t="s">
        <v>247</v>
      </c>
      <c r="V1275" s="14" t="s">
        <v>248</v>
      </c>
      <c r="W1275" s="11" t="s">
        <v>249</v>
      </c>
      <c r="X1275" s="15" t="s">
        <v>369</v>
      </c>
      <c r="Y1275" s="15" t="s">
        <v>370</v>
      </c>
      <c r="Z1275" s="16" t="s">
        <v>3</v>
      </c>
      <c r="AA1275" s="16" t="s">
        <v>3</v>
      </c>
      <c r="AB1275" s="16" t="s">
        <v>3</v>
      </c>
      <c r="AC1275" s="16" t="s">
        <v>3</v>
      </c>
      <c r="AD1275" s="15" t="s">
        <v>3</v>
      </c>
      <c r="AE1275" s="15" t="s">
        <v>3</v>
      </c>
      <c r="AF1275" s="16" t="s">
        <v>3</v>
      </c>
      <c r="AG1275" s="16" t="s">
        <v>3</v>
      </c>
      <c r="AH1275" s="16" t="s">
        <v>3</v>
      </c>
      <c r="AI1275" s="16" t="s">
        <v>3</v>
      </c>
      <c r="AJ1275" s="15" t="s">
        <v>3</v>
      </c>
      <c r="AK1275" s="15" t="s">
        <v>3</v>
      </c>
      <c r="AL1275" s="16" t="s">
        <v>3</v>
      </c>
      <c r="AM1275" s="16" t="s">
        <v>3</v>
      </c>
      <c r="AN1275" s="16" t="s">
        <v>3</v>
      </c>
      <c r="AO1275" s="16" t="s">
        <v>3</v>
      </c>
      <c r="AP1275" s="16" t="s">
        <v>189</v>
      </c>
      <c r="AQ1275" s="16" t="s">
        <v>3</v>
      </c>
      <c r="AR1275" s="16" t="s">
        <v>3</v>
      </c>
      <c r="AS1275" s="16" t="s">
        <v>3</v>
      </c>
      <c r="AT1275" s="16" t="s">
        <v>3</v>
      </c>
      <c r="AU1275" s="11" t="s">
        <v>3</v>
      </c>
      <c r="AV1275" s="11" t="s">
        <v>3</v>
      </c>
      <c r="AW1275" s="11" t="s">
        <v>3</v>
      </c>
      <c r="AX1275" s="17" t="str">
        <f>VLOOKUP(G1275,'[1]JDA data'!$D:$E,2,0)</f>
        <v>TGA026</v>
      </c>
      <c r="AY1275" s="17" t="b">
        <f t="shared" si="91"/>
        <v>1</v>
      </c>
      <c r="AZ1275" s="17" t="str">
        <f t="shared" si="92"/>
        <v>SPL</v>
      </c>
    </row>
    <row r="1276" spans="1:52" s="18" customFormat="1" ht="16.5" customHeight="1" x14ac:dyDescent="0.35">
      <c r="A1276" s="8" t="str">
        <f>IF(N1276="","-",IFERROR(VLOOKUP(N1276,'[1]All Route Non-Bailment V76'!$A:$H,5,0),VLOOKUP(N1276,'[1]TTVT AAT PxP Bailment EDC V76'!$A:$H,5,0)))</f>
        <v>Non Bailment</v>
      </c>
      <c r="B1276" s="9" t="str">
        <f t="shared" si="90"/>
        <v>Completed</v>
      </c>
      <c r="C1276" s="10">
        <f t="shared" si="93"/>
        <v>1275</v>
      </c>
      <c r="D1276" s="11" t="s">
        <v>194</v>
      </c>
      <c r="E1276" s="12" t="s">
        <v>44</v>
      </c>
      <c r="F1276" s="11" t="s">
        <v>0</v>
      </c>
      <c r="G1276" s="11">
        <v>4416965</v>
      </c>
      <c r="H1276" s="13" t="str">
        <f>IF(N1276="","-",IFERROR(VLOOKUP(N1276,'[1]All Route Non-Bailment V76'!$A:$H,7,0),VLOOKUP(N1276,'[1]TTVT AAT PxP Bailment EDC V76'!$A:$H,7,0)))</f>
        <v>One way</v>
      </c>
      <c r="I1276" s="11" t="s">
        <v>45</v>
      </c>
      <c r="J1276" s="12">
        <f t="shared" si="94"/>
        <v>45274</v>
      </c>
      <c r="K1276" s="12">
        <v>45274</v>
      </c>
      <c r="L1276" s="12">
        <v>45274</v>
      </c>
      <c r="M1276" s="12" t="s">
        <v>3</v>
      </c>
      <c r="N1276" s="11" t="s">
        <v>646</v>
      </c>
      <c r="O1276" s="13" t="str">
        <f>IF(N1276="","-",IFERROR(VLOOKUP(N1276,'[1]All Route Non-Bailment V76'!$A:$H,6,0),VLOOKUP(N1276,'[1]TTVT AAT PxP Bailment EDC V76'!$A:$H,6,0)))</f>
        <v>11 - 20</v>
      </c>
      <c r="P1276" s="11">
        <v>1</v>
      </c>
      <c r="Q1276" s="11" t="s">
        <v>3</v>
      </c>
      <c r="R1276" s="11" t="s">
        <v>3</v>
      </c>
      <c r="S1276" s="13" t="str">
        <f>IF(N1276="","-",IFERROR(VLOOKUP(N1276,'[1]All Route Non-Bailment V76'!$A:$AF,32,0),VLOOKUP(N1276,'[1]TTVT AAT PxP Bailment EDC V76'!$A:$AC,29,0)))</f>
        <v>6W</v>
      </c>
      <c r="T1276" s="11" t="s">
        <v>48</v>
      </c>
      <c r="U1276" s="11" t="s">
        <v>195</v>
      </c>
      <c r="V1276" s="14" t="s">
        <v>196</v>
      </c>
      <c r="W1276" s="11" t="s">
        <v>197</v>
      </c>
      <c r="X1276" s="15" t="s">
        <v>369</v>
      </c>
      <c r="Y1276" s="15" t="s">
        <v>370</v>
      </c>
      <c r="Z1276" s="16" t="s">
        <v>3</v>
      </c>
      <c r="AA1276" s="16" t="s">
        <v>3</v>
      </c>
      <c r="AB1276" s="16" t="s">
        <v>3</v>
      </c>
      <c r="AC1276" s="16" t="s">
        <v>3</v>
      </c>
      <c r="AD1276" s="15" t="s">
        <v>3</v>
      </c>
      <c r="AE1276" s="15" t="s">
        <v>3</v>
      </c>
      <c r="AF1276" s="16" t="s">
        <v>3</v>
      </c>
      <c r="AG1276" s="16" t="s">
        <v>3</v>
      </c>
      <c r="AH1276" s="16" t="s">
        <v>3</v>
      </c>
      <c r="AI1276" s="16" t="s">
        <v>3</v>
      </c>
      <c r="AJ1276" s="15" t="s">
        <v>3</v>
      </c>
      <c r="AK1276" s="15" t="s">
        <v>3</v>
      </c>
      <c r="AL1276" s="16" t="s">
        <v>3</v>
      </c>
      <c r="AM1276" s="16" t="s">
        <v>3</v>
      </c>
      <c r="AN1276" s="16" t="s">
        <v>3</v>
      </c>
      <c r="AO1276" s="16" t="s">
        <v>3</v>
      </c>
      <c r="AP1276" s="16" t="s">
        <v>189</v>
      </c>
      <c r="AQ1276" s="16" t="s">
        <v>3</v>
      </c>
      <c r="AR1276" s="16" t="s">
        <v>3</v>
      </c>
      <c r="AS1276" s="16" t="s">
        <v>3</v>
      </c>
      <c r="AT1276" s="16" t="s">
        <v>3</v>
      </c>
      <c r="AU1276" s="11" t="s">
        <v>3</v>
      </c>
      <c r="AV1276" s="11" t="s">
        <v>3</v>
      </c>
      <c r="AW1276" s="11" t="s">
        <v>3</v>
      </c>
      <c r="AX1276" s="17" t="str">
        <f>VLOOKUP(G1276,'[1]JDA data'!$D:$E,2,0)</f>
        <v>TGA027</v>
      </c>
      <c r="AY1276" s="17" t="b">
        <f t="shared" si="91"/>
        <v>1</v>
      </c>
      <c r="AZ1276" s="17" t="str">
        <f t="shared" si="92"/>
        <v>SBA</v>
      </c>
    </row>
    <row r="1277" spans="1:52" s="18" customFormat="1" ht="16.5" customHeight="1" x14ac:dyDescent="0.35">
      <c r="A1277" s="8" t="str">
        <f>IF(N1277="","-",IFERROR(VLOOKUP(N1277,'[1]All Route Non-Bailment V76'!$A:$H,5,0),VLOOKUP(N1277,'[1]TTVT AAT PxP Bailment EDC V76'!$A:$H,5,0)))</f>
        <v>Non Bailment</v>
      </c>
      <c r="B1277" s="9" t="str">
        <f t="shared" si="90"/>
        <v>Completed</v>
      </c>
      <c r="C1277" s="10">
        <f t="shared" si="93"/>
        <v>1276</v>
      </c>
      <c r="D1277" s="11" t="s">
        <v>229</v>
      </c>
      <c r="E1277" s="12" t="s">
        <v>44</v>
      </c>
      <c r="F1277" s="11" t="s">
        <v>0</v>
      </c>
      <c r="G1277" s="11">
        <v>4416967</v>
      </c>
      <c r="H1277" s="13" t="str">
        <f>IF(N1277="","-",IFERROR(VLOOKUP(N1277,'[1]All Route Non-Bailment V76'!$A:$H,7,0),VLOOKUP(N1277,'[1]TTVT AAT PxP Bailment EDC V76'!$A:$H,7,0)))</f>
        <v>One way</v>
      </c>
      <c r="I1277" s="11" t="s">
        <v>45</v>
      </c>
      <c r="J1277" s="12">
        <f t="shared" si="94"/>
        <v>45274</v>
      </c>
      <c r="K1277" s="12">
        <v>45274</v>
      </c>
      <c r="L1277" s="12">
        <v>45274</v>
      </c>
      <c r="M1277" s="12" t="s">
        <v>3</v>
      </c>
      <c r="N1277" s="11" t="s">
        <v>647</v>
      </c>
      <c r="O1277" s="13" t="str">
        <f>IF(N1277="","-",IFERROR(VLOOKUP(N1277,'[1]All Route Non-Bailment V76'!$A:$H,6,0),VLOOKUP(N1277,'[1]TTVT AAT PxP Bailment EDC V76'!$A:$H,6,0)))</f>
        <v>11 - 20</v>
      </c>
      <c r="P1277" s="11">
        <v>1</v>
      </c>
      <c r="Q1277" s="11" t="s">
        <v>3</v>
      </c>
      <c r="R1277" s="11" t="s">
        <v>3</v>
      </c>
      <c r="S1277" s="13" t="str">
        <f>IF(N1277="","-",IFERROR(VLOOKUP(N1277,'[1]All Route Non-Bailment V76'!$A:$AF,32,0),VLOOKUP(N1277,'[1]TTVT AAT PxP Bailment EDC V76'!$A:$AC,29,0)))</f>
        <v>6W</v>
      </c>
      <c r="T1277" s="11" t="s">
        <v>48</v>
      </c>
      <c r="U1277" s="11" t="s">
        <v>230</v>
      </c>
      <c r="V1277" s="14" t="s">
        <v>231</v>
      </c>
      <c r="W1277" s="11" t="s">
        <v>232</v>
      </c>
      <c r="X1277" s="15" t="s">
        <v>369</v>
      </c>
      <c r="Y1277" s="15" t="s">
        <v>370</v>
      </c>
      <c r="Z1277" s="16" t="s">
        <v>3</v>
      </c>
      <c r="AA1277" s="16" t="s">
        <v>3</v>
      </c>
      <c r="AB1277" s="16" t="s">
        <v>3</v>
      </c>
      <c r="AC1277" s="16" t="s">
        <v>3</v>
      </c>
      <c r="AD1277" s="15" t="s">
        <v>3</v>
      </c>
      <c r="AE1277" s="15" t="s">
        <v>3</v>
      </c>
      <c r="AF1277" s="16" t="s">
        <v>3</v>
      </c>
      <c r="AG1277" s="16" t="s">
        <v>3</v>
      </c>
      <c r="AH1277" s="16" t="s">
        <v>3</v>
      </c>
      <c r="AI1277" s="16" t="s">
        <v>3</v>
      </c>
      <c r="AJ1277" s="15" t="s">
        <v>3</v>
      </c>
      <c r="AK1277" s="15" t="s">
        <v>3</v>
      </c>
      <c r="AL1277" s="16" t="s">
        <v>3</v>
      </c>
      <c r="AM1277" s="16" t="s">
        <v>3</v>
      </c>
      <c r="AN1277" s="16" t="s">
        <v>3</v>
      </c>
      <c r="AO1277" s="16" t="s">
        <v>3</v>
      </c>
      <c r="AP1277" s="16" t="s">
        <v>189</v>
      </c>
      <c r="AQ1277" s="16" t="s">
        <v>3</v>
      </c>
      <c r="AR1277" s="16" t="s">
        <v>3</v>
      </c>
      <c r="AS1277" s="16" t="s">
        <v>3</v>
      </c>
      <c r="AT1277" s="16" t="s">
        <v>3</v>
      </c>
      <c r="AU1277" s="11" t="s">
        <v>3</v>
      </c>
      <c r="AV1277" s="11" t="s">
        <v>3</v>
      </c>
      <c r="AW1277" s="11" t="s">
        <v>3</v>
      </c>
      <c r="AX1277" s="17" t="str">
        <f>VLOOKUP(G1277,'[1]JDA data'!$D:$E,2,0)</f>
        <v>TGA028</v>
      </c>
      <c r="AY1277" s="17" t="b">
        <f t="shared" si="91"/>
        <v>1</v>
      </c>
      <c r="AZ1277" s="17" t="str">
        <f t="shared" si="92"/>
        <v>RRCS</v>
      </c>
    </row>
    <row r="1278" spans="1:52" s="18" customFormat="1" ht="16.5" customHeight="1" x14ac:dyDescent="0.35">
      <c r="A1278" s="8" t="str">
        <f>IF(N1278="","-",IFERROR(VLOOKUP(N1278,'[1]All Route Non-Bailment V76'!$A:$H,5,0),VLOOKUP(N1278,'[1]TTVT AAT PxP Bailment EDC V76'!$A:$H,5,0)))</f>
        <v>Non Bailment</v>
      </c>
      <c r="B1278" s="9" t="str">
        <f t="shared" si="90"/>
        <v>Completed</v>
      </c>
      <c r="C1278" s="10">
        <f t="shared" si="93"/>
        <v>1277</v>
      </c>
      <c r="D1278" s="11" t="s">
        <v>182</v>
      </c>
      <c r="E1278" s="12" t="s">
        <v>44</v>
      </c>
      <c r="F1278" s="11" t="s">
        <v>0</v>
      </c>
      <c r="G1278" s="11">
        <v>4416969</v>
      </c>
      <c r="H1278" s="13" t="str">
        <f>IF(N1278="","-",IFERROR(VLOOKUP(N1278,'[1]All Route Non-Bailment V76'!$A:$H,7,0),VLOOKUP(N1278,'[1]TTVT AAT PxP Bailment EDC V76'!$A:$H,7,0)))</f>
        <v>One way</v>
      </c>
      <c r="I1278" s="11" t="s">
        <v>45</v>
      </c>
      <c r="J1278" s="12">
        <f t="shared" si="94"/>
        <v>45274</v>
      </c>
      <c r="K1278" s="12">
        <v>45274</v>
      </c>
      <c r="L1278" s="12">
        <v>45274</v>
      </c>
      <c r="M1278" s="12" t="s">
        <v>3</v>
      </c>
      <c r="N1278" s="11" t="s">
        <v>648</v>
      </c>
      <c r="O1278" s="13" t="str">
        <f>IF(N1278="","-",IFERROR(VLOOKUP(N1278,'[1]All Route Non-Bailment V76'!$A:$H,6,0),VLOOKUP(N1278,'[1]TTVT AAT PxP Bailment EDC V76'!$A:$H,6,0)))</f>
        <v>11 - 20</v>
      </c>
      <c r="P1278" s="11">
        <v>1</v>
      </c>
      <c r="Q1278" s="11" t="s">
        <v>3</v>
      </c>
      <c r="R1278" s="11" t="s">
        <v>3</v>
      </c>
      <c r="S1278" s="13" t="str">
        <f>IF(N1278="","-",IFERROR(VLOOKUP(N1278,'[1]All Route Non-Bailment V76'!$A:$AF,32,0),VLOOKUP(N1278,'[1]TTVT AAT PxP Bailment EDC V76'!$A:$AC,29,0)))</f>
        <v>6W</v>
      </c>
      <c r="T1278" s="11" t="s">
        <v>48</v>
      </c>
      <c r="U1278" s="11" t="s">
        <v>184</v>
      </c>
      <c r="V1278" s="14" t="s">
        <v>185</v>
      </c>
      <c r="W1278" s="11" t="s">
        <v>186</v>
      </c>
      <c r="X1278" s="15" t="s">
        <v>369</v>
      </c>
      <c r="Y1278" s="15" t="s">
        <v>370</v>
      </c>
      <c r="Z1278" s="16" t="s">
        <v>3</v>
      </c>
      <c r="AA1278" s="16" t="s">
        <v>3</v>
      </c>
      <c r="AB1278" s="16" t="s">
        <v>3</v>
      </c>
      <c r="AC1278" s="16" t="s">
        <v>3</v>
      </c>
      <c r="AD1278" s="15" t="s">
        <v>3</v>
      </c>
      <c r="AE1278" s="15" t="s">
        <v>3</v>
      </c>
      <c r="AF1278" s="16" t="s">
        <v>3</v>
      </c>
      <c r="AG1278" s="16" t="s">
        <v>3</v>
      </c>
      <c r="AH1278" s="16" t="s">
        <v>3</v>
      </c>
      <c r="AI1278" s="16" t="s">
        <v>3</v>
      </c>
      <c r="AJ1278" s="15" t="s">
        <v>3</v>
      </c>
      <c r="AK1278" s="15" t="s">
        <v>3</v>
      </c>
      <c r="AL1278" s="16" t="s">
        <v>3</v>
      </c>
      <c r="AM1278" s="16" t="s">
        <v>3</v>
      </c>
      <c r="AN1278" s="16" t="s">
        <v>3</v>
      </c>
      <c r="AO1278" s="16" t="s">
        <v>3</v>
      </c>
      <c r="AP1278" s="16" t="s">
        <v>189</v>
      </c>
      <c r="AQ1278" s="16" t="s">
        <v>3</v>
      </c>
      <c r="AR1278" s="16" t="s">
        <v>3</v>
      </c>
      <c r="AS1278" s="16" t="s">
        <v>3</v>
      </c>
      <c r="AT1278" s="16" t="s">
        <v>3</v>
      </c>
      <c r="AU1278" s="11" t="s">
        <v>3</v>
      </c>
      <c r="AV1278" s="11" t="s">
        <v>3</v>
      </c>
      <c r="AW1278" s="11" t="s">
        <v>3</v>
      </c>
      <c r="AX1278" s="17" t="str">
        <f>VLOOKUP(G1278,'[1]JDA data'!$D:$E,2,0)</f>
        <v>TGA029</v>
      </c>
      <c r="AY1278" s="17" t="b">
        <f t="shared" si="91"/>
        <v>1</v>
      </c>
      <c r="AZ1278" s="17" t="str">
        <f t="shared" si="92"/>
        <v>PPGT</v>
      </c>
    </row>
    <row r="1279" spans="1:52" s="18" customFormat="1" ht="16.5" customHeight="1" x14ac:dyDescent="0.35">
      <c r="A1279" s="8" t="str">
        <f>IF(N1279="","-",IFERROR(VLOOKUP(N1279,'[1]All Route Non-Bailment V76'!$A:$H,5,0),VLOOKUP(N1279,'[1]TTVT AAT PxP Bailment EDC V76'!$A:$H,5,0)))</f>
        <v>Non Bailment</v>
      </c>
      <c r="B1279" s="9" t="str">
        <f t="shared" si="90"/>
        <v>Completed</v>
      </c>
      <c r="C1279" s="10">
        <f t="shared" si="93"/>
        <v>1278</v>
      </c>
      <c r="D1279" s="11" t="s">
        <v>190</v>
      </c>
      <c r="E1279" s="12" t="s">
        <v>44</v>
      </c>
      <c r="F1279" s="11" t="s">
        <v>0</v>
      </c>
      <c r="G1279" s="11">
        <v>4416970</v>
      </c>
      <c r="H1279" s="13" t="str">
        <f>IF(N1279="","-",IFERROR(VLOOKUP(N1279,'[1]All Route Non-Bailment V76'!$A:$H,7,0),VLOOKUP(N1279,'[1]TTVT AAT PxP Bailment EDC V76'!$A:$H,7,0)))</f>
        <v>One way</v>
      </c>
      <c r="I1279" s="11" t="s">
        <v>45</v>
      </c>
      <c r="J1279" s="12">
        <f t="shared" si="94"/>
        <v>45274</v>
      </c>
      <c r="K1279" s="12">
        <v>45274</v>
      </c>
      <c r="L1279" s="12">
        <v>45274</v>
      </c>
      <c r="M1279" s="12" t="s">
        <v>3</v>
      </c>
      <c r="N1279" s="11" t="s">
        <v>649</v>
      </c>
      <c r="O1279" s="13" t="str">
        <f>IF(N1279="","-",IFERROR(VLOOKUP(N1279,'[1]All Route Non-Bailment V76'!$A:$H,6,0),VLOOKUP(N1279,'[1]TTVT AAT PxP Bailment EDC V76'!$A:$H,6,0)))</f>
        <v>11 - 20</v>
      </c>
      <c r="P1279" s="11">
        <v>1</v>
      </c>
      <c r="Q1279" s="11" t="s">
        <v>3</v>
      </c>
      <c r="R1279" s="11" t="s">
        <v>3</v>
      </c>
      <c r="S1279" s="13" t="str">
        <f>IF(N1279="","-",IFERROR(VLOOKUP(N1279,'[1]All Route Non-Bailment V76'!$A:$AF,32,0),VLOOKUP(N1279,'[1]TTVT AAT PxP Bailment EDC V76'!$A:$AC,29,0)))</f>
        <v>6W</v>
      </c>
      <c r="T1279" s="11" t="s">
        <v>48</v>
      </c>
      <c r="U1279" s="11" t="s">
        <v>226</v>
      </c>
      <c r="V1279" s="14" t="s">
        <v>227</v>
      </c>
      <c r="W1279" s="11" t="s">
        <v>228</v>
      </c>
      <c r="X1279" s="15" t="s">
        <v>369</v>
      </c>
      <c r="Y1279" s="15" t="s">
        <v>370</v>
      </c>
      <c r="Z1279" s="16" t="s">
        <v>3</v>
      </c>
      <c r="AA1279" s="16" t="s">
        <v>3</v>
      </c>
      <c r="AB1279" s="16" t="s">
        <v>3</v>
      </c>
      <c r="AC1279" s="16" t="s">
        <v>3</v>
      </c>
      <c r="AD1279" s="15" t="s">
        <v>3</v>
      </c>
      <c r="AE1279" s="15" t="s">
        <v>3</v>
      </c>
      <c r="AF1279" s="16" t="s">
        <v>3</v>
      </c>
      <c r="AG1279" s="16" t="s">
        <v>3</v>
      </c>
      <c r="AH1279" s="16" t="s">
        <v>3</v>
      </c>
      <c r="AI1279" s="16" t="s">
        <v>3</v>
      </c>
      <c r="AJ1279" s="15" t="s">
        <v>3</v>
      </c>
      <c r="AK1279" s="15" t="s">
        <v>3</v>
      </c>
      <c r="AL1279" s="16" t="s">
        <v>3</v>
      </c>
      <c r="AM1279" s="16" t="s">
        <v>3</v>
      </c>
      <c r="AN1279" s="16" t="s">
        <v>3</v>
      </c>
      <c r="AO1279" s="16" t="s">
        <v>3</v>
      </c>
      <c r="AP1279" s="16" t="s">
        <v>189</v>
      </c>
      <c r="AQ1279" s="16" t="s">
        <v>3</v>
      </c>
      <c r="AR1279" s="16" t="s">
        <v>3</v>
      </c>
      <c r="AS1279" s="16" t="s">
        <v>3</v>
      </c>
      <c r="AT1279" s="16" t="s">
        <v>3</v>
      </c>
      <c r="AU1279" s="11" t="s">
        <v>3</v>
      </c>
      <c r="AV1279" s="11" t="s">
        <v>3</v>
      </c>
      <c r="AW1279" s="11" t="s">
        <v>3</v>
      </c>
      <c r="AX1279" s="17" t="str">
        <f>VLOOKUP(G1279,'[1]JDA data'!$D:$E,2,0)</f>
        <v>TGA030</v>
      </c>
      <c r="AY1279" s="17" t="b">
        <f t="shared" si="91"/>
        <v>1</v>
      </c>
      <c r="AZ1279" s="17" t="str">
        <f t="shared" si="92"/>
        <v>SPL</v>
      </c>
    </row>
    <row r="1280" spans="1:52" s="18" customFormat="1" ht="16.5" customHeight="1" x14ac:dyDescent="0.35">
      <c r="A1280" s="8" t="str">
        <f>IF(N1280="","-",IFERROR(VLOOKUP(N1280,'[1]All Route Non-Bailment V76'!$A:$H,5,0),VLOOKUP(N1280,'[1]TTVT AAT PxP Bailment EDC V76'!$A:$H,5,0)))</f>
        <v>Non Bailment</v>
      </c>
      <c r="B1280" s="9" t="str">
        <f t="shared" si="90"/>
        <v>Completed</v>
      </c>
      <c r="C1280" s="10">
        <f t="shared" si="93"/>
        <v>1279</v>
      </c>
      <c r="D1280" s="11" t="s">
        <v>194</v>
      </c>
      <c r="E1280" s="12" t="s">
        <v>44</v>
      </c>
      <c r="F1280" s="11" t="s">
        <v>0</v>
      </c>
      <c r="G1280" s="11">
        <v>4416972</v>
      </c>
      <c r="H1280" s="13" t="str">
        <f>IF(N1280="","-",IFERROR(VLOOKUP(N1280,'[1]All Route Non-Bailment V76'!$A:$H,7,0),VLOOKUP(N1280,'[1]TTVT AAT PxP Bailment EDC V76'!$A:$H,7,0)))</f>
        <v>One way</v>
      </c>
      <c r="I1280" s="11" t="s">
        <v>45</v>
      </c>
      <c r="J1280" s="12">
        <f t="shared" si="94"/>
        <v>45274</v>
      </c>
      <c r="K1280" s="12">
        <v>45274</v>
      </c>
      <c r="L1280" s="12">
        <v>45274</v>
      </c>
      <c r="M1280" s="12" t="s">
        <v>3</v>
      </c>
      <c r="N1280" s="11" t="s">
        <v>650</v>
      </c>
      <c r="O1280" s="13" t="str">
        <f>IF(N1280="","-",IFERROR(VLOOKUP(N1280,'[1]All Route Non-Bailment V76'!$A:$H,6,0),VLOOKUP(N1280,'[1]TTVT AAT PxP Bailment EDC V76'!$A:$H,6,0)))</f>
        <v>11 - 20</v>
      </c>
      <c r="P1280" s="11">
        <v>1</v>
      </c>
      <c r="Q1280" s="11" t="s">
        <v>3</v>
      </c>
      <c r="R1280" s="11" t="s">
        <v>3</v>
      </c>
      <c r="S1280" s="13" t="str">
        <f>IF(N1280="","-",IFERROR(VLOOKUP(N1280,'[1]All Route Non-Bailment V76'!$A:$AF,32,0),VLOOKUP(N1280,'[1]TTVT AAT PxP Bailment EDC V76'!$A:$AC,29,0)))</f>
        <v>6W</v>
      </c>
      <c r="T1280" s="11" t="s">
        <v>48</v>
      </c>
      <c r="U1280" s="11" t="s">
        <v>374</v>
      </c>
      <c r="V1280" s="14" t="s">
        <v>375</v>
      </c>
      <c r="W1280" s="11" t="s">
        <v>376</v>
      </c>
      <c r="X1280" s="15" t="s">
        <v>369</v>
      </c>
      <c r="Y1280" s="15" t="s">
        <v>370</v>
      </c>
      <c r="Z1280" s="16" t="s">
        <v>3</v>
      </c>
      <c r="AA1280" s="16" t="s">
        <v>3</v>
      </c>
      <c r="AB1280" s="16" t="s">
        <v>3</v>
      </c>
      <c r="AC1280" s="16" t="s">
        <v>3</v>
      </c>
      <c r="AD1280" s="15" t="s">
        <v>3</v>
      </c>
      <c r="AE1280" s="15" t="s">
        <v>3</v>
      </c>
      <c r="AF1280" s="16" t="s">
        <v>3</v>
      </c>
      <c r="AG1280" s="16" t="s">
        <v>3</v>
      </c>
      <c r="AH1280" s="16" t="s">
        <v>3</v>
      </c>
      <c r="AI1280" s="16" t="s">
        <v>3</v>
      </c>
      <c r="AJ1280" s="15" t="s">
        <v>3</v>
      </c>
      <c r="AK1280" s="15" t="s">
        <v>3</v>
      </c>
      <c r="AL1280" s="16" t="s">
        <v>3</v>
      </c>
      <c r="AM1280" s="16" t="s">
        <v>3</v>
      </c>
      <c r="AN1280" s="16" t="s">
        <v>3</v>
      </c>
      <c r="AO1280" s="16" t="s">
        <v>3</v>
      </c>
      <c r="AP1280" s="16" t="s">
        <v>189</v>
      </c>
      <c r="AQ1280" s="16" t="s">
        <v>3</v>
      </c>
      <c r="AR1280" s="16" t="s">
        <v>3</v>
      </c>
      <c r="AS1280" s="16" t="s">
        <v>3</v>
      </c>
      <c r="AT1280" s="16" t="s">
        <v>3</v>
      </c>
      <c r="AU1280" s="11" t="s">
        <v>3</v>
      </c>
      <c r="AV1280" s="11" t="s">
        <v>3</v>
      </c>
      <c r="AW1280" s="11" t="s">
        <v>3</v>
      </c>
      <c r="AX1280" s="17" t="str">
        <f>VLOOKUP(G1280,'[1]JDA data'!$D:$E,2,0)</f>
        <v>TGA031</v>
      </c>
      <c r="AY1280" s="17" t="b">
        <f t="shared" si="91"/>
        <v>1</v>
      </c>
      <c r="AZ1280" s="17" t="str">
        <f t="shared" si="92"/>
        <v>SBA</v>
      </c>
    </row>
    <row r="1281" spans="1:52" s="18" customFormat="1" ht="16.5" customHeight="1" x14ac:dyDescent="0.35">
      <c r="A1281" s="8" t="str">
        <f>IF(N1281="","-",IFERROR(VLOOKUP(N1281,'[1]All Route Non-Bailment V76'!$A:$H,5,0),VLOOKUP(N1281,'[1]TTVT AAT PxP Bailment EDC V76'!$A:$H,5,0)))</f>
        <v>Non Bailment</v>
      </c>
      <c r="B1281" s="9" t="str">
        <f t="shared" si="90"/>
        <v>Completed</v>
      </c>
      <c r="C1281" s="10">
        <f t="shared" si="93"/>
        <v>1280</v>
      </c>
      <c r="D1281" s="11" t="s">
        <v>182</v>
      </c>
      <c r="E1281" s="12" t="s">
        <v>44</v>
      </c>
      <c r="F1281" s="11" t="s">
        <v>0</v>
      </c>
      <c r="G1281" s="11">
        <v>4416974</v>
      </c>
      <c r="H1281" s="13" t="str">
        <f>IF(N1281="","-",IFERROR(VLOOKUP(N1281,'[1]All Route Non-Bailment V76'!$A:$H,7,0),VLOOKUP(N1281,'[1]TTVT AAT PxP Bailment EDC V76'!$A:$H,7,0)))</f>
        <v>One way</v>
      </c>
      <c r="I1281" s="11" t="s">
        <v>45</v>
      </c>
      <c r="J1281" s="12">
        <f t="shared" si="94"/>
        <v>45274</v>
      </c>
      <c r="K1281" s="12">
        <v>45274</v>
      </c>
      <c r="L1281" s="12">
        <v>45274</v>
      </c>
      <c r="M1281" s="12" t="s">
        <v>3</v>
      </c>
      <c r="N1281" s="11" t="s">
        <v>651</v>
      </c>
      <c r="O1281" s="13" t="str">
        <f>IF(N1281="","-",IFERROR(VLOOKUP(N1281,'[1]All Route Non-Bailment V76'!$A:$H,6,0),VLOOKUP(N1281,'[1]TTVT AAT PxP Bailment EDC V76'!$A:$H,6,0)))</f>
        <v>11 - 20</v>
      </c>
      <c r="P1281" s="11">
        <v>1</v>
      </c>
      <c r="Q1281" s="11" t="s">
        <v>3</v>
      </c>
      <c r="R1281" s="11" t="s">
        <v>3</v>
      </c>
      <c r="S1281" s="13" t="str">
        <f>IF(N1281="","-",IFERROR(VLOOKUP(N1281,'[1]All Route Non-Bailment V76'!$A:$AF,32,0),VLOOKUP(N1281,'[1]TTVT AAT PxP Bailment EDC V76'!$A:$AC,29,0)))</f>
        <v>6W</v>
      </c>
      <c r="T1281" s="11" t="s">
        <v>48</v>
      </c>
      <c r="U1281" s="11" t="s">
        <v>383</v>
      </c>
      <c r="V1281" s="14" t="s">
        <v>384</v>
      </c>
      <c r="W1281" s="11" t="s">
        <v>385</v>
      </c>
      <c r="X1281" s="15" t="s">
        <v>369</v>
      </c>
      <c r="Y1281" s="15" t="s">
        <v>370</v>
      </c>
      <c r="Z1281" s="16" t="s">
        <v>3</v>
      </c>
      <c r="AA1281" s="16" t="s">
        <v>3</v>
      </c>
      <c r="AB1281" s="16" t="s">
        <v>3</v>
      </c>
      <c r="AC1281" s="16" t="s">
        <v>3</v>
      </c>
      <c r="AD1281" s="15" t="s">
        <v>3</v>
      </c>
      <c r="AE1281" s="15" t="s">
        <v>3</v>
      </c>
      <c r="AF1281" s="16" t="s">
        <v>3</v>
      </c>
      <c r="AG1281" s="16" t="s">
        <v>3</v>
      </c>
      <c r="AH1281" s="16" t="s">
        <v>3</v>
      </c>
      <c r="AI1281" s="16" t="s">
        <v>3</v>
      </c>
      <c r="AJ1281" s="15" t="s">
        <v>3</v>
      </c>
      <c r="AK1281" s="15" t="s">
        <v>3</v>
      </c>
      <c r="AL1281" s="16" t="s">
        <v>3</v>
      </c>
      <c r="AM1281" s="16" t="s">
        <v>3</v>
      </c>
      <c r="AN1281" s="16" t="s">
        <v>3</v>
      </c>
      <c r="AO1281" s="16" t="s">
        <v>3</v>
      </c>
      <c r="AP1281" s="16" t="s">
        <v>189</v>
      </c>
      <c r="AQ1281" s="16" t="s">
        <v>3</v>
      </c>
      <c r="AR1281" s="16" t="s">
        <v>3</v>
      </c>
      <c r="AS1281" s="16" t="s">
        <v>3</v>
      </c>
      <c r="AT1281" s="16" t="s">
        <v>3</v>
      </c>
      <c r="AU1281" s="11" t="s">
        <v>3</v>
      </c>
      <c r="AV1281" s="11" t="s">
        <v>3</v>
      </c>
      <c r="AW1281" s="11" t="s">
        <v>3</v>
      </c>
      <c r="AX1281" s="17" t="str">
        <f>VLOOKUP(G1281,'[1]JDA data'!$D:$E,2,0)</f>
        <v>TGA032</v>
      </c>
      <c r="AY1281" s="17" t="b">
        <f t="shared" si="91"/>
        <v>1</v>
      </c>
      <c r="AZ1281" s="17" t="str">
        <f t="shared" si="92"/>
        <v>PPGT</v>
      </c>
    </row>
    <row r="1282" spans="1:52" s="18" customFormat="1" ht="16.5" customHeight="1" x14ac:dyDescent="0.35">
      <c r="A1282" s="8" t="str">
        <f>IF(N1282="","-",IFERROR(VLOOKUP(N1282,'[1]All Route Non-Bailment V76'!$A:$H,5,0),VLOOKUP(N1282,'[1]TTVT AAT PxP Bailment EDC V76'!$A:$H,5,0)))</f>
        <v>Non Bailment</v>
      </c>
      <c r="B1282" s="9" t="str">
        <f t="shared" ref="B1282:B1345" si="95">IF(J1282="","",IF(COUNTBLANK(C1282:AT1282)&gt;0,"Check","Completed"))</f>
        <v>Completed</v>
      </c>
      <c r="C1282" s="10">
        <f t="shared" si="93"/>
        <v>1281</v>
      </c>
      <c r="D1282" s="11" t="s">
        <v>190</v>
      </c>
      <c r="E1282" s="12" t="s">
        <v>44</v>
      </c>
      <c r="F1282" s="11" t="s">
        <v>0</v>
      </c>
      <c r="G1282" s="11">
        <v>4417176</v>
      </c>
      <c r="H1282" s="13" t="str">
        <f>IF(N1282="","-",IFERROR(VLOOKUP(N1282,'[1]All Route Non-Bailment V76'!$A:$H,7,0),VLOOKUP(N1282,'[1]TTVT AAT PxP Bailment EDC V76'!$A:$H,7,0)))</f>
        <v>One way</v>
      </c>
      <c r="I1282" s="11" t="s">
        <v>45</v>
      </c>
      <c r="J1282" s="12">
        <f t="shared" si="94"/>
        <v>45274</v>
      </c>
      <c r="K1282" s="12">
        <v>45274</v>
      </c>
      <c r="L1282" s="12">
        <v>45274</v>
      </c>
      <c r="M1282" s="12" t="s">
        <v>3</v>
      </c>
      <c r="N1282" s="11" t="s">
        <v>652</v>
      </c>
      <c r="O1282" s="13" t="str">
        <f>IF(N1282="","-",IFERROR(VLOOKUP(N1282,'[1]All Route Non-Bailment V76'!$A:$H,6,0),VLOOKUP(N1282,'[1]TTVT AAT PxP Bailment EDC V76'!$A:$H,6,0)))</f>
        <v>11 - 20</v>
      </c>
      <c r="P1282" s="11">
        <v>1</v>
      </c>
      <c r="Q1282" s="11" t="s">
        <v>3</v>
      </c>
      <c r="R1282" s="11" t="s">
        <v>3</v>
      </c>
      <c r="S1282" s="13" t="str">
        <f>IF(N1282="","-",IFERROR(VLOOKUP(N1282,'[1]All Route Non-Bailment V76'!$A:$AF,32,0),VLOOKUP(N1282,'[1]TTVT AAT PxP Bailment EDC V76'!$A:$AC,29,0)))</f>
        <v>6W</v>
      </c>
      <c r="T1282" s="11" t="s">
        <v>48</v>
      </c>
      <c r="U1282" s="11" t="s">
        <v>191</v>
      </c>
      <c r="V1282" s="14" t="s">
        <v>192</v>
      </c>
      <c r="W1282" s="11" t="s">
        <v>193</v>
      </c>
      <c r="X1282" s="15" t="s">
        <v>369</v>
      </c>
      <c r="Y1282" s="15" t="s">
        <v>370</v>
      </c>
      <c r="Z1282" s="16" t="s">
        <v>3</v>
      </c>
      <c r="AA1282" s="16" t="s">
        <v>3</v>
      </c>
      <c r="AB1282" s="16" t="s">
        <v>3</v>
      </c>
      <c r="AC1282" s="16" t="s">
        <v>3</v>
      </c>
      <c r="AD1282" s="15" t="s">
        <v>3</v>
      </c>
      <c r="AE1282" s="15" t="s">
        <v>3</v>
      </c>
      <c r="AF1282" s="16" t="s">
        <v>3</v>
      </c>
      <c r="AG1282" s="16" t="s">
        <v>3</v>
      </c>
      <c r="AH1282" s="16" t="s">
        <v>3</v>
      </c>
      <c r="AI1282" s="16" t="s">
        <v>3</v>
      </c>
      <c r="AJ1282" s="15" t="s">
        <v>3</v>
      </c>
      <c r="AK1282" s="15" t="s">
        <v>3</v>
      </c>
      <c r="AL1282" s="16" t="s">
        <v>3</v>
      </c>
      <c r="AM1282" s="16" t="s">
        <v>3</v>
      </c>
      <c r="AN1282" s="16" t="s">
        <v>3</v>
      </c>
      <c r="AO1282" s="16" t="s">
        <v>3</v>
      </c>
      <c r="AP1282" s="16" t="s">
        <v>189</v>
      </c>
      <c r="AQ1282" s="16" t="s">
        <v>3</v>
      </c>
      <c r="AR1282" s="16" t="s">
        <v>3</v>
      </c>
      <c r="AS1282" s="16" t="s">
        <v>3</v>
      </c>
      <c r="AT1282" s="16" t="s">
        <v>3</v>
      </c>
      <c r="AU1282" s="11" t="s">
        <v>3</v>
      </c>
      <c r="AV1282" s="11" t="s">
        <v>3</v>
      </c>
      <c r="AW1282" s="11" t="s">
        <v>3</v>
      </c>
      <c r="AX1282" s="17" t="str">
        <f>VLOOKUP(G1282,'[1]JDA data'!$D:$E,2,0)</f>
        <v>TGA676</v>
      </c>
      <c r="AY1282" s="17" t="b">
        <f t="shared" ref="AY1282:AY1345" si="96">AX1282=N1282</f>
        <v>1</v>
      </c>
      <c r="AZ1282" s="17" t="str">
        <f t="shared" ref="AZ1282:AZ1345" si="97">D1282</f>
        <v>SPL</v>
      </c>
    </row>
    <row r="1283" spans="1:52" s="18" customFormat="1" ht="16.5" customHeight="1" x14ac:dyDescent="0.35">
      <c r="A1283" s="8" t="str">
        <f>IF(N1283="","-",IFERROR(VLOOKUP(N1283,'[1]All Route Non-Bailment V76'!$A:$H,5,0),VLOOKUP(N1283,'[1]TTVT AAT PxP Bailment EDC V76'!$A:$H,5,0)))</f>
        <v>Non Bailment</v>
      </c>
      <c r="B1283" s="9" t="str">
        <f t="shared" si="95"/>
        <v>Completed</v>
      </c>
      <c r="C1283" s="10">
        <f t="shared" si="93"/>
        <v>1282</v>
      </c>
      <c r="D1283" s="11" t="s">
        <v>182</v>
      </c>
      <c r="E1283" s="12" t="s">
        <v>44</v>
      </c>
      <c r="F1283" s="11" t="s">
        <v>0</v>
      </c>
      <c r="G1283" s="11">
        <v>4422351</v>
      </c>
      <c r="H1283" s="13" t="str">
        <f>IF(N1283="","-",IFERROR(VLOOKUP(N1283,'[1]All Route Non-Bailment V76'!$A:$H,7,0),VLOOKUP(N1283,'[1]TTVT AAT PxP Bailment EDC V76'!$A:$H,7,0)))</f>
        <v>One way</v>
      </c>
      <c r="I1283" s="11" t="s">
        <v>45</v>
      </c>
      <c r="J1283" s="12">
        <f t="shared" si="94"/>
        <v>45274</v>
      </c>
      <c r="K1283" s="12">
        <v>45274</v>
      </c>
      <c r="L1283" s="12">
        <v>45274</v>
      </c>
      <c r="M1283" s="12" t="s">
        <v>3</v>
      </c>
      <c r="N1283" s="11" t="s">
        <v>652</v>
      </c>
      <c r="O1283" s="13" t="str">
        <f>IF(N1283="","-",IFERROR(VLOOKUP(N1283,'[1]All Route Non-Bailment V76'!$A:$H,6,0),VLOOKUP(N1283,'[1]TTVT AAT PxP Bailment EDC V76'!$A:$H,6,0)))</f>
        <v>11 - 20</v>
      </c>
      <c r="P1283" s="11">
        <v>1</v>
      </c>
      <c r="Q1283" s="11" t="s">
        <v>3</v>
      </c>
      <c r="R1283" s="11" t="s">
        <v>3</v>
      </c>
      <c r="S1283" s="13" t="str">
        <f>IF(N1283="","-",IFERROR(VLOOKUP(N1283,'[1]All Route Non-Bailment V76'!$A:$AF,32,0),VLOOKUP(N1283,'[1]TTVT AAT PxP Bailment EDC V76'!$A:$AC,29,0)))</f>
        <v>6W</v>
      </c>
      <c r="T1283" s="11" t="s">
        <v>48</v>
      </c>
      <c r="U1283" s="11" t="s">
        <v>447</v>
      </c>
      <c r="V1283" s="14" t="s">
        <v>377</v>
      </c>
      <c r="W1283" s="11" t="s">
        <v>378</v>
      </c>
      <c r="X1283" s="15" t="s">
        <v>369</v>
      </c>
      <c r="Y1283" s="15" t="s">
        <v>370</v>
      </c>
      <c r="Z1283" s="16" t="s">
        <v>3</v>
      </c>
      <c r="AA1283" s="16" t="s">
        <v>3</v>
      </c>
      <c r="AB1283" s="16" t="s">
        <v>3</v>
      </c>
      <c r="AC1283" s="16" t="s">
        <v>3</v>
      </c>
      <c r="AD1283" s="15" t="s">
        <v>3</v>
      </c>
      <c r="AE1283" s="15" t="s">
        <v>3</v>
      </c>
      <c r="AF1283" s="16" t="s">
        <v>3</v>
      </c>
      <c r="AG1283" s="16" t="s">
        <v>3</v>
      </c>
      <c r="AH1283" s="16" t="s">
        <v>3</v>
      </c>
      <c r="AI1283" s="16" t="s">
        <v>3</v>
      </c>
      <c r="AJ1283" s="15" t="s">
        <v>3</v>
      </c>
      <c r="AK1283" s="15" t="s">
        <v>3</v>
      </c>
      <c r="AL1283" s="16" t="s">
        <v>3</v>
      </c>
      <c r="AM1283" s="16" t="s">
        <v>3</v>
      </c>
      <c r="AN1283" s="16" t="s">
        <v>3</v>
      </c>
      <c r="AO1283" s="16" t="s">
        <v>3</v>
      </c>
      <c r="AP1283" s="16" t="s">
        <v>189</v>
      </c>
      <c r="AQ1283" s="16" t="s">
        <v>3</v>
      </c>
      <c r="AR1283" s="16" t="s">
        <v>3</v>
      </c>
      <c r="AS1283" s="16" t="s">
        <v>3</v>
      </c>
      <c r="AT1283" s="16" t="s">
        <v>3</v>
      </c>
      <c r="AU1283" s="11" t="s">
        <v>3</v>
      </c>
      <c r="AV1283" s="11" t="s">
        <v>3</v>
      </c>
      <c r="AW1283" s="11" t="s">
        <v>3</v>
      </c>
      <c r="AX1283" s="17" t="str">
        <f>VLOOKUP(G1283,'[1]JDA data'!$D:$E,2,0)</f>
        <v>TGA676</v>
      </c>
      <c r="AY1283" s="17" t="b">
        <f t="shared" si="96"/>
        <v>1</v>
      </c>
      <c r="AZ1283" s="17" t="str">
        <f t="shared" si="97"/>
        <v>PPGT</v>
      </c>
    </row>
    <row r="1284" spans="1:52" s="18" customFormat="1" ht="16.5" customHeight="1" x14ac:dyDescent="0.35">
      <c r="A1284" s="8" t="str">
        <f>IF(N1284="","-",IFERROR(VLOOKUP(N1284,'[1]All Route Non-Bailment V76'!$A:$H,5,0),VLOOKUP(N1284,'[1]TTVT AAT PxP Bailment EDC V76'!$A:$H,5,0)))</f>
        <v>Non Bailment</v>
      </c>
      <c r="B1284" s="9" t="str">
        <f t="shared" si="95"/>
        <v>Completed</v>
      </c>
      <c r="C1284" s="10">
        <f t="shared" ref="C1284:C1347" si="98">C1283+1</f>
        <v>1283</v>
      </c>
      <c r="D1284" s="11" t="s">
        <v>190</v>
      </c>
      <c r="E1284" s="12" t="s">
        <v>44</v>
      </c>
      <c r="F1284" s="11" t="s">
        <v>0</v>
      </c>
      <c r="G1284" s="11">
        <v>4422352</v>
      </c>
      <c r="H1284" s="13" t="str">
        <f>IF(N1284="","-",IFERROR(VLOOKUP(N1284,'[1]All Route Non-Bailment V76'!$A:$H,7,0),VLOOKUP(N1284,'[1]TTVT AAT PxP Bailment EDC V76'!$A:$H,7,0)))</f>
        <v>One way</v>
      </c>
      <c r="I1284" s="11" t="s">
        <v>45</v>
      </c>
      <c r="J1284" s="12">
        <f t="shared" si="94"/>
        <v>45274</v>
      </c>
      <c r="K1284" s="12">
        <v>45274</v>
      </c>
      <c r="L1284" s="12">
        <v>45274</v>
      </c>
      <c r="M1284" s="12" t="s">
        <v>3</v>
      </c>
      <c r="N1284" s="11" t="s">
        <v>652</v>
      </c>
      <c r="O1284" s="13" t="str">
        <f>IF(N1284="","-",IFERROR(VLOOKUP(N1284,'[1]All Route Non-Bailment V76'!$A:$H,6,0),VLOOKUP(N1284,'[1]TTVT AAT PxP Bailment EDC V76'!$A:$H,6,0)))</f>
        <v>11 - 20</v>
      </c>
      <c r="P1284" s="11">
        <v>1</v>
      </c>
      <c r="Q1284" s="11" t="s">
        <v>3</v>
      </c>
      <c r="R1284" s="11" t="s">
        <v>3</v>
      </c>
      <c r="S1284" s="13" t="str">
        <f>IF(N1284="","-",IFERROR(VLOOKUP(N1284,'[1]All Route Non-Bailment V76'!$A:$AF,32,0),VLOOKUP(N1284,'[1]TTVT AAT PxP Bailment EDC V76'!$A:$AC,29,0)))</f>
        <v>6W</v>
      </c>
      <c r="T1284" s="11" t="s">
        <v>48</v>
      </c>
      <c r="U1284" s="11" t="s">
        <v>266</v>
      </c>
      <c r="V1284" s="14" t="s">
        <v>267</v>
      </c>
      <c r="W1284" s="11" t="s">
        <v>268</v>
      </c>
      <c r="X1284" s="15" t="s">
        <v>369</v>
      </c>
      <c r="Y1284" s="15" t="s">
        <v>370</v>
      </c>
      <c r="Z1284" s="16" t="s">
        <v>3</v>
      </c>
      <c r="AA1284" s="16" t="s">
        <v>3</v>
      </c>
      <c r="AB1284" s="16" t="s">
        <v>3</v>
      </c>
      <c r="AC1284" s="16" t="s">
        <v>3</v>
      </c>
      <c r="AD1284" s="15" t="s">
        <v>3</v>
      </c>
      <c r="AE1284" s="15" t="s">
        <v>3</v>
      </c>
      <c r="AF1284" s="16" t="s">
        <v>3</v>
      </c>
      <c r="AG1284" s="16" t="s">
        <v>3</v>
      </c>
      <c r="AH1284" s="16" t="s">
        <v>3</v>
      </c>
      <c r="AI1284" s="16" t="s">
        <v>3</v>
      </c>
      <c r="AJ1284" s="15" t="s">
        <v>3</v>
      </c>
      <c r="AK1284" s="15" t="s">
        <v>3</v>
      </c>
      <c r="AL1284" s="16" t="s">
        <v>3</v>
      </c>
      <c r="AM1284" s="16" t="s">
        <v>3</v>
      </c>
      <c r="AN1284" s="16" t="s">
        <v>3</v>
      </c>
      <c r="AO1284" s="16" t="s">
        <v>3</v>
      </c>
      <c r="AP1284" s="16" t="s">
        <v>189</v>
      </c>
      <c r="AQ1284" s="16" t="s">
        <v>3</v>
      </c>
      <c r="AR1284" s="16" t="s">
        <v>3</v>
      </c>
      <c r="AS1284" s="16" t="s">
        <v>3</v>
      </c>
      <c r="AT1284" s="16" t="s">
        <v>3</v>
      </c>
      <c r="AU1284" s="11" t="s">
        <v>3</v>
      </c>
      <c r="AV1284" s="11" t="s">
        <v>3</v>
      </c>
      <c r="AW1284" s="11" t="s">
        <v>3</v>
      </c>
      <c r="AX1284" s="17" t="str">
        <f>VLOOKUP(G1284,'[1]JDA data'!$D:$E,2,0)</f>
        <v>TGA676</v>
      </c>
      <c r="AY1284" s="17" t="b">
        <f t="shared" si="96"/>
        <v>1</v>
      </c>
      <c r="AZ1284" s="17" t="str">
        <f t="shared" si="97"/>
        <v>SPL</v>
      </c>
    </row>
    <row r="1285" spans="1:52" s="18" customFormat="1" ht="16.5" customHeight="1" x14ac:dyDescent="0.35">
      <c r="A1285" s="8" t="str">
        <f>IF(N1285="","-",IFERROR(VLOOKUP(N1285,'[1]All Route Non-Bailment V76'!$A:$H,5,0),VLOOKUP(N1285,'[1]TTVT AAT PxP Bailment EDC V76'!$A:$H,5,0)))</f>
        <v>Non Bailment</v>
      </c>
      <c r="B1285" s="9" t="str">
        <f t="shared" si="95"/>
        <v>Completed</v>
      </c>
      <c r="C1285" s="10">
        <f t="shared" si="98"/>
        <v>1284</v>
      </c>
      <c r="D1285" s="11" t="s">
        <v>194</v>
      </c>
      <c r="E1285" s="12" t="s">
        <v>44</v>
      </c>
      <c r="F1285" s="11" t="s">
        <v>0</v>
      </c>
      <c r="G1285" s="11">
        <v>4422353</v>
      </c>
      <c r="H1285" s="13" t="str">
        <f>IF(N1285="","-",IFERROR(VLOOKUP(N1285,'[1]All Route Non-Bailment V76'!$A:$H,7,0),VLOOKUP(N1285,'[1]TTVT AAT PxP Bailment EDC V76'!$A:$H,7,0)))</f>
        <v>One way</v>
      </c>
      <c r="I1285" s="11" t="s">
        <v>45</v>
      </c>
      <c r="J1285" s="12">
        <f t="shared" si="94"/>
        <v>45274</v>
      </c>
      <c r="K1285" s="12">
        <v>45274</v>
      </c>
      <c r="L1285" s="12">
        <v>45274</v>
      </c>
      <c r="M1285" s="12" t="s">
        <v>3</v>
      </c>
      <c r="N1285" s="11" t="s">
        <v>652</v>
      </c>
      <c r="O1285" s="13" t="str">
        <f>IF(N1285="","-",IFERROR(VLOOKUP(N1285,'[1]All Route Non-Bailment V76'!$A:$H,6,0),VLOOKUP(N1285,'[1]TTVT AAT PxP Bailment EDC V76'!$A:$H,6,0)))</f>
        <v>11 - 20</v>
      </c>
      <c r="P1285" s="11">
        <v>1</v>
      </c>
      <c r="Q1285" s="11" t="s">
        <v>3</v>
      </c>
      <c r="R1285" s="11" t="s">
        <v>3</v>
      </c>
      <c r="S1285" s="13" t="str">
        <f>IF(N1285="","-",IFERROR(VLOOKUP(N1285,'[1]All Route Non-Bailment V76'!$A:$AF,32,0),VLOOKUP(N1285,'[1]TTVT AAT PxP Bailment EDC V76'!$A:$AC,29,0)))</f>
        <v>6W</v>
      </c>
      <c r="T1285" s="11" t="s">
        <v>48</v>
      </c>
      <c r="U1285" s="11" t="s">
        <v>220</v>
      </c>
      <c r="V1285" s="14" t="s">
        <v>221</v>
      </c>
      <c r="W1285" s="11" t="s">
        <v>222</v>
      </c>
      <c r="X1285" s="15" t="s">
        <v>369</v>
      </c>
      <c r="Y1285" s="15" t="s">
        <v>370</v>
      </c>
      <c r="Z1285" s="16" t="s">
        <v>3</v>
      </c>
      <c r="AA1285" s="16" t="s">
        <v>3</v>
      </c>
      <c r="AB1285" s="16" t="s">
        <v>3</v>
      </c>
      <c r="AC1285" s="16" t="s">
        <v>3</v>
      </c>
      <c r="AD1285" s="15" t="s">
        <v>3</v>
      </c>
      <c r="AE1285" s="15" t="s">
        <v>3</v>
      </c>
      <c r="AF1285" s="16" t="s">
        <v>3</v>
      </c>
      <c r="AG1285" s="16" t="s">
        <v>3</v>
      </c>
      <c r="AH1285" s="16" t="s">
        <v>3</v>
      </c>
      <c r="AI1285" s="16" t="s">
        <v>3</v>
      </c>
      <c r="AJ1285" s="15" t="s">
        <v>3</v>
      </c>
      <c r="AK1285" s="15" t="s">
        <v>3</v>
      </c>
      <c r="AL1285" s="16" t="s">
        <v>3</v>
      </c>
      <c r="AM1285" s="16" t="s">
        <v>3</v>
      </c>
      <c r="AN1285" s="16" t="s">
        <v>3</v>
      </c>
      <c r="AO1285" s="16" t="s">
        <v>3</v>
      </c>
      <c r="AP1285" s="16" t="s">
        <v>189</v>
      </c>
      <c r="AQ1285" s="16" t="s">
        <v>3</v>
      </c>
      <c r="AR1285" s="16" t="s">
        <v>3</v>
      </c>
      <c r="AS1285" s="16" t="s">
        <v>3</v>
      </c>
      <c r="AT1285" s="16" t="s">
        <v>3</v>
      </c>
      <c r="AU1285" s="11" t="s">
        <v>3</v>
      </c>
      <c r="AV1285" s="11" t="s">
        <v>3</v>
      </c>
      <c r="AW1285" s="11" t="s">
        <v>3</v>
      </c>
      <c r="AX1285" s="17" t="str">
        <f>VLOOKUP(G1285,'[1]JDA data'!$D:$E,2,0)</f>
        <v>TGA676</v>
      </c>
      <c r="AY1285" s="17" t="b">
        <f t="shared" si="96"/>
        <v>1</v>
      </c>
      <c r="AZ1285" s="17" t="str">
        <f t="shared" si="97"/>
        <v>SBA</v>
      </c>
    </row>
    <row r="1286" spans="1:52" s="18" customFormat="1" ht="16.5" customHeight="1" x14ac:dyDescent="0.35">
      <c r="A1286" s="8" t="str">
        <f>IF(N1286="","-",IFERROR(VLOOKUP(N1286,'[1]All Route Non-Bailment V76'!$A:$H,5,0),VLOOKUP(N1286,'[1]TTVT AAT PxP Bailment EDC V76'!$A:$H,5,0)))</f>
        <v>Non Bailment</v>
      </c>
      <c r="B1286" s="9" t="str">
        <f t="shared" si="95"/>
        <v>Completed</v>
      </c>
      <c r="C1286" s="10">
        <f t="shared" si="98"/>
        <v>1285</v>
      </c>
      <c r="D1286" s="11" t="s">
        <v>182</v>
      </c>
      <c r="E1286" s="12" t="s">
        <v>44</v>
      </c>
      <c r="F1286" s="11" t="s">
        <v>0</v>
      </c>
      <c r="G1286" s="11">
        <v>4422354</v>
      </c>
      <c r="H1286" s="13" t="str">
        <f>IF(N1286="","-",IFERROR(VLOOKUP(N1286,'[1]All Route Non-Bailment V76'!$A:$H,7,0),VLOOKUP(N1286,'[1]TTVT AAT PxP Bailment EDC V76'!$A:$H,7,0)))</f>
        <v>One way</v>
      </c>
      <c r="I1286" s="11" t="s">
        <v>45</v>
      </c>
      <c r="J1286" s="12">
        <f t="shared" si="94"/>
        <v>45274</v>
      </c>
      <c r="K1286" s="12">
        <v>45274</v>
      </c>
      <c r="L1286" s="12">
        <v>45274</v>
      </c>
      <c r="M1286" s="12" t="s">
        <v>3</v>
      </c>
      <c r="N1286" s="11" t="s">
        <v>652</v>
      </c>
      <c r="O1286" s="13" t="str">
        <f>IF(N1286="","-",IFERROR(VLOOKUP(N1286,'[1]All Route Non-Bailment V76'!$A:$H,6,0),VLOOKUP(N1286,'[1]TTVT AAT PxP Bailment EDC V76'!$A:$H,6,0)))</f>
        <v>11 - 20</v>
      </c>
      <c r="P1286" s="11">
        <v>1</v>
      </c>
      <c r="Q1286" s="11" t="s">
        <v>3</v>
      </c>
      <c r="R1286" s="11" t="s">
        <v>3</v>
      </c>
      <c r="S1286" s="13" t="str">
        <f>IF(N1286="","-",IFERROR(VLOOKUP(N1286,'[1]All Route Non-Bailment V76'!$A:$AF,32,0),VLOOKUP(N1286,'[1]TTVT AAT PxP Bailment EDC V76'!$A:$AC,29,0)))</f>
        <v>6W</v>
      </c>
      <c r="T1286" s="11" t="s">
        <v>48</v>
      </c>
      <c r="U1286" s="11" t="s">
        <v>233</v>
      </c>
      <c r="V1286" s="14" t="s">
        <v>234</v>
      </c>
      <c r="W1286" s="11" t="s">
        <v>235</v>
      </c>
      <c r="X1286" s="15" t="s">
        <v>369</v>
      </c>
      <c r="Y1286" s="15" t="s">
        <v>370</v>
      </c>
      <c r="Z1286" s="16" t="s">
        <v>3</v>
      </c>
      <c r="AA1286" s="16" t="s">
        <v>3</v>
      </c>
      <c r="AB1286" s="16" t="s">
        <v>3</v>
      </c>
      <c r="AC1286" s="16" t="s">
        <v>3</v>
      </c>
      <c r="AD1286" s="15" t="s">
        <v>3</v>
      </c>
      <c r="AE1286" s="15" t="s">
        <v>3</v>
      </c>
      <c r="AF1286" s="16" t="s">
        <v>3</v>
      </c>
      <c r="AG1286" s="16" t="s">
        <v>3</v>
      </c>
      <c r="AH1286" s="16" t="s">
        <v>3</v>
      </c>
      <c r="AI1286" s="16" t="s">
        <v>3</v>
      </c>
      <c r="AJ1286" s="15" t="s">
        <v>3</v>
      </c>
      <c r="AK1286" s="15" t="s">
        <v>3</v>
      </c>
      <c r="AL1286" s="16" t="s">
        <v>3</v>
      </c>
      <c r="AM1286" s="16" t="s">
        <v>3</v>
      </c>
      <c r="AN1286" s="16" t="s">
        <v>3</v>
      </c>
      <c r="AO1286" s="16" t="s">
        <v>3</v>
      </c>
      <c r="AP1286" s="16" t="s">
        <v>189</v>
      </c>
      <c r="AQ1286" s="16" t="s">
        <v>3</v>
      </c>
      <c r="AR1286" s="16" t="s">
        <v>3</v>
      </c>
      <c r="AS1286" s="16" t="s">
        <v>3</v>
      </c>
      <c r="AT1286" s="16" t="s">
        <v>3</v>
      </c>
      <c r="AU1286" s="11" t="s">
        <v>3</v>
      </c>
      <c r="AV1286" s="11" t="s">
        <v>3</v>
      </c>
      <c r="AW1286" s="11" t="s">
        <v>3</v>
      </c>
      <c r="AX1286" s="17" t="str">
        <f>VLOOKUP(G1286,'[1]JDA data'!$D:$E,2,0)</f>
        <v>TGA676</v>
      </c>
      <c r="AY1286" s="17" t="b">
        <f t="shared" si="96"/>
        <v>1</v>
      </c>
      <c r="AZ1286" s="17" t="str">
        <f t="shared" si="97"/>
        <v>PPGT</v>
      </c>
    </row>
    <row r="1287" spans="1:52" s="18" customFormat="1" ht="16.5" customHeight="1" x14ac:dyDescent="0.35">
      <c r="A1287" s="8" t="str">
        <f>IF(N1287="","-",IFERROR(VLOOKUP(N1287,'[1]All Route Non-Bailment V76'!$A:$H,5,0),VLOOKUP(N1287,'[1]TTVT AAT PxP Bailment EDC V76'!$A:$H,5,0)))</f>
        <v>Non Bailment</v>
      </c>
      <c r="B1287" s="9" t="str">
        <f t="shared" si="95"/>
        <v>Completed</v>
      </c>
      <c r="C1287" s="10">
        <f t="shared" si="98"/>
        <v>1286</v>
      </c>
      <c r="D1287" s="11" t="s">
        <v>190</v>
      </c>
      <c r="E1287" s="12" t="s">
        <v>44</v>
      </c>
      <c r="F1287" s="11" t="s">
        <v>0</v>
      </c>
      <c r="G1287" s="11">
        <v>4422355</v>
      </c>
      <c r="H1287" s="13" t="str">
        <f>IF(N1287="","-",IFERROR(VLOOKUP(N1287,'[1]All Route Non-Bailment V76'!$A:$H,7,0),VLOOKUP(N1287,'[1]TTVT AAT PxP Bailment EDC V76'!$A:$H,7,0)))</f>
        <v>One way</v>
      </c>
      <c r="I1287" s="11" t="s">
        <v>45</v>
      </c>
      <c r="J1287" s="12">
        <f t="shared" si="94"/>
        <v>45274</v>
      </c>
      <c r="K1287" s="12">
        <v>45274</v>
      </c>
      <c r="L1287" s="12">
        <v>45274</v>
      </c>
      <c r="M1287" s="12" t="s">
        <v>3</v>
      </c>
      <c r="N1287" s="11" t="s">
        <v>652</v>
      </c>
      <c r="O1287" s="13" t="str">
        <f>IF(N1287="","-",IFERROR(VLOOKUP(N1287,'[1]All Route Non-Bailment V76'!$A:$H,6,0),VLOOKUP(N1287,'[1]TTVT AAT PxP Bailment EDC V76'!$A:$H,6,0)))</f>
        <v>11 - 20</v>
      </c>
      <c r="P1287" s="11">
        <v>1</v>
      </c>
      <c r="Q1287" s="11" t="s">
        <v>3</v>
      </c>
      <c r="R1287" s="11" t="s">
        <v>3</v>
      </c>
      <c r="S1287" s="13" t="str">
        <f>IF(N1287="","-",IFERROR(VLOOKUP(N1287,'[1]All Route Non-Bailment V76'!$A:$AF,32,0),VLOOKUP(N1287,'[1]TTVT AAT PxP Bailment EDC V76'!$A:$AC,29,0)))</f>
        <v>6W</v>
      </c>
      <c r="T1287" s="11" t="s">
        <v>48</v>
      </c>
      <c r="U1287" s="11" t="s">
        <v>272</v>
      </c>
      <c r="V1287" s="14" t="s">
        <v>273</v>
      </c>
      <c r="W1287" s="11" t="s">
        <v>274</v>
      </c>
      <c r="X1287" s="15" t="s">
        <v>369</v>
      </c>
      <c r="Y1287" s="15" t="s">
        <v>370</v>
      </c>
      <c r="Z1287" s="16" t="s">
        <v>3</v>
      </c>
      <c r="AA1287" s="16" t="s">
        <v>3</v>
      </c>
      <c r="AB1287" s="16" t="s">
        <v>3</v>
      </c>
      <c r="AC1287" s="16" t="s">
        <v>3</v>
      </c>
      <c r="AD1287" s="15" t="s">
        <v>3</v>
      </c>
      <c r="AE1287" s="15" t="s">
        <v>3</v>
      </c>
      <c r="AF1287" s="16" t="s">
        <v>3</v>
      </c>
      <c r="AG1287" s="16" t="s">
        <v>3</v>
      </c>
      <c r="AH1287" s="16" t="s">
        <v>3</v>
      </c>
      <c r="AI1287" s="16" t="s">
        <v>3</v>
      </c>
      <c r="AJ1287" s="15" t="s">
        <v>3</v>
      </c>
      <c r="AK1287" s="15" t="s">
        <v>3</v>
      </c>
      <c r="AL1287" s="16" t="s">
        <v>3</v>
      </c>
      <c r="AM1287" s="16" t="s">
        <v>3</v>
      </c>
      <c r="AN1287" s="16" t="s">
        <v>3</v>
      </c>
      <c r="AO1287" s="16" t="s">
        <v>3</v>
      </c>
      <c r="AP1287" s="16" t="s">
        <v>189</v>
      </c>
      <c r="AQ1287" s="16" t="s">
        <v>3</v>
      </c>
      <c r="AR1287" s="16" t="s">
        <v>3</v>
      </c>
      <c r="AS1287" s="16" t="s">
        <v>3</v>
      </c>
      <c r="AT1287" s="16" t="s">
        <v>3</v>
      </c>
      <c r="AU1287" s="11" t="s">
        <v>3</v>
      </c>
      <c r="AV1287" s="11" t="s">
        <v>3</v>
      </c>
      <c r="AW1287" s="11" t="s">
        <v>3</v>
      </c>
      <c r="AX1287" s="17" t="str">
        <f>VLOOKUP(G1287,'[1]JDA data'!$D:$E,2,0)</f>
        <v>TGA676</v>
      </c>
      <c r="AY1287" s="17" t="b">
        <f t="shared" si="96"/>
        <v>1</v>
      </c>
      <c r="AZ1287" s="17" t="str">
        <f t="shared" si="97"/>
        <v>SPL</v>
      </c>
    </row>
    <row r="1288" spans="1:52" s="18" customFormat="1" ht="16.5" customHeight="1" x14ac:dyDescent="0.35">
      <c r="A1288" s="8" t="str">
        <f>IF(N1288="","-",IFERROR(VLOOKUP(N1288,'[1]All Route Non-Bailment V76'!$A:$H,5,0),VLOOKUP(N1288,'[1]TTVT AAT PxP Bailment EDC V76'!$A:$H,5,0)))</f>
        <v>Non Bailment</v>
      </c>
      <c r="B1288" s="9" t="str">
        <f t="shared" si="95"/>
        <v>Completed</v>
      </c>
      <c r="C1288" s="10">
        <f t="shared" si="98"/>
        <v>1287</v>
      </c>
      <c r="D1288" s="11" t="s">
        <v>182</v>
      </c>
      <c r="E1288" s="12" t="s">
        <v>44</v>
      </c>
      <c r="F1288" s="11" t="s">
        <v>0</v>
      </c>
      <c r="G1288" s="11">
        <v>4422356</v>
      </c>
      <c r="H1288" s="13" t="str">
        <f>IF(N1288="","-",IFERROR(VLOOKUP(N1288,'[1]All Route Non-Bailment V76'!$A:$H,7,0),VLOOKUP(N1288,'[1]TTVT AAT PxP Bailment EDC V76'!$A:$H,7,0)))</f>
        <v>One way</v>
      </c>
      <c r="I1288" s="11" t="s">
        <v>45</v>
      </c>
      <c r="J1288" s="12">
        <f t="shared" si="94"/>
        <v>45274</v>
      </c>
      <c r="K1288" s="12">
        <v>45274</v>
      </c>
      <c r="L1288" s="12">
        <v>45274</v>
      </c>
      <c r="M1288" s="12" t="s">
        <v>3</v>
      </c>
      <c r="N1288" s="11" t="s">
        <v>652</v>
      </c>
      <c r="O1288" s="13" t="str">
        <f>IF(N1288="","-",IFERROR(VLOOKUP(N1288,'[1]All Route Non-Bailment V76'!$A:$H,6,0),VLOOKUP(N1288,'[1]TTVT AAT PxP Bailment EDC V76'!$A:$H,6,0)))</f>
        <v>11 - 20</v>
      </c>
      <c r="P1288" s="11">
        <v>1</v>
      </c>
      <c r="Q1288" s="11" t="s">
        <v>3</v>
      </c>
      <c r="R1288" s="11" t="s">
        <v>3</v>
      </c>
      <c r="S1288" s="13" t="str">
        <f>IF(N1288="","-",IFERROR(VLOOKUP(N1288,'[1]All Route Non-Bailment V76'!$A:$AF,32,0),VLOOKUP(N1288,'[1]TTVT AAT PxP Bailment EDC V76'!$A:$AC,29,0)))</f>
        <v>6W</v>
      </c>
      <c r="T1288" s="11" t="s">
        <v>48</v>
      </c>
      <c r="U1288" s="11" t="s">
        <v>213</v>
      </c>
      <c r="V1288" s="14" t="s">
        <v>214</v>
      </c>
      <c r="W1288" s="11" t="s">
        <v>215</v>
      </c>
      <c r="X1288" s="15" t="s">
        <v>369</v>
      </c>
      <c r="Y1288" s="15" t="s">
        <v>370</v>
      </c>
      <c r="Z1288" s="16" t="s">
        <v>3</v>
      </c>
      <c r="AA1288" s="16" t="s">
        <v>3</v>
      </c>
      <c r="AB1288" s="16" t="s">
        <v>3</v>
      </c>
      <c r="AC1288" s="16" t="s">
        <v>3</v>
      </c>
      <c r="AD1288" s="15" t="s">
        <v>3</v>
      </c>
      <c r="AE1288" s="15" t="s">
        <v>3</v>
      </c>
      <c r="AF1288" s="16" t="s">
        <v>3</v>
      </c>
      <c r="AG1288" s="16" t="s">
        <v>3</v>
      </c>
      <c r="AH1288" s="16" t="s">
        <v>3</v>
      </c>
      <c r="AI1288" s="16" t="s">
        <v>3</v>
      </c>
      <c r="AJ1288" s="15" t="s">
        <v>3</v>
      </c>
      <c r="AK1288" s="15" t="s">
        <v>3</v>
      </c>
      <c r="AL1288" s="16" t="s">
        <v>3</v>
      </c>
      <c r="AM1288" s="16" t="s">
        <v>3</v>
      </c>
      <c r="AN1288" s="16" t="s">
        <v>3</v>
      </c>
      <c r="AO1288" s="16" t="s">
        <v>3</v>
      </c>
      <c r="AP1288" s="16" t="s">
        <v>189</v>
      </c>
      <c r="AQ1288" s="16" t="s">
        <v>3</v>
      </c>
      <c r="AR1288" s="16" t="s">
        <v>3</v>
      </c>
      <c r="AS1288" s="16" t="s">
        <v>3</v>
      </c>
      <c r="AT1288" s="16" t="s">
        <v>3</v>
      </c>
      <c r="AU1288" s="11" t="s">
        <v>3</v>
      </c>
      <c r="AV1288" s="11" t="s">
        <v>3</v>
      </c>
      <c r="AW1288" s="11" t="s">
        <v>3</v>
      </c>
      <c r="AX1288" s="17" t="str">
        <f>VLOOKUP(G1288,'[1]JDA data'!$D:$E,2,0)</f>
        <v>TGA676</v>
      </c>
      <c r="AY1288" s="17" t="b">
        <f t="shared" si="96"/>
        <v>1</v>
      </c>
      <c r="AZ1288" s="17" t="str">
        <f t="shared" si="97"/>
        <v>PPGT</v>
      </c>
    </row>
    <row r="1289" spans="1:52" s="18" customFormat="1" ht="16.5" customHeight="1" x14ac:dyDescent="0.35">
      <c r="A1289" s="8" t="str">
        <f>IF(N1289="","-",IFERROR(VLOOKUP(N1289,'[1]All Route Non-Bailment V76'!$A:$H,5,0),VLOOKUP(N1289,'[1]TTVT AAT PxP Bailment EDC V76'!$A:$H,5,0)))</f>
        <v>Non Bailment</v>
      </c>
      <c r="B1289" s="9" t="str">
        <f t="shared" si="95"/>
        <v>Completed</v>
      </c>
      <c r="C1289" s="10">
        <f t="shared" si="98"/>
        <v>1288</v>
      </c>
      <c r="D1289" s="11" t="s">
        <v>190</v>
      </c>
      <c r="E1289" s="12" t="s">
        <v>44</v>
      </c>
      <c r="F1289" s="11" t="s">
        <v>0</v>
      </c>
      <c r="G1289" s="11">
        <v>4422357</v>
      </c>
      <c r="H1289" s="13" t="str">
        <f>IF(N1289="","-",IFERROR(VLOOKUP(N1289,'[1]All Route Non-Bailment V76'!$A:$H,7,0),VLOOKUP(N1289,'[1]TTVT AAT PxP Bailment EDC V76'!$A:$H,7,0)))</f>
        <v>One way</v>
      </c>
      <c r="I1289" s="11" t="s">
        <v>45</v>
      </c>
      <c r="J1289" s="12">
        <f t="shared" si="94"/>
        <v>45274</v>
      </c>
      <c r="K1289" s="12">
        <v>45274</v>
      </c>
      <c r="L1289" s="12">
        <v>45274</v>
      </c>
      <c r="M1289" s="12" t="s">
        <v>3</v>
      </c>
      <c r="N1289" s="11" t="s">
        <v>652</v>
      </c>
      <c r="O1289" s="13" t="str">
        <f>IF(N1289="","-",IFERROR(VLOOKUP(N1289,'[1]All Route Non-Bailment V76'!$A:$H,6,0),VLOOKUP(N1289,'[1]TTVT AAT PxP Bailment EDC V76'!$A:$H,6,0)))</f>
        <v>11 - 20</v>
      </c>
      <c r="P1289" s="11">
        <v>1</v>
      </c>
      <c r="Q1289" s="11" t="s">
        <v>3</v>
      </c>
      <c r="R1289" s="11" t="s">
        <v>3</v>
      </c>
      <c r="S1289" s="13" t="str">
        <f>IF(N1289="","-",IFERROR(VLOOKUP(N1289,'[1]All Route Non-Bailment V76'!$A:$AF,32,0),VLOOKUP(N1289,'[1]TTVT AAT PxP Bailment EDC V76'!$A:$AC,29,0)))</f>
        <v>6W</v>
      </c>
      <c r="T1289" s="11" t="s">
        <v>48</v>
      </c>
      <c r="U1289" s="11" t="s">
        <v>226</v>
      </c>
      <c r="V1289" s="14" t="s">
        <v>227</v>
      </c>
      <c r="W1289" s="11" t="s">
        <v>228</v>
      </c>
      <c r="X1289" s="15" t="s">
        <v>369</v>
      </c>
      <c r="Y1289" s="15" t="s">
        <v>370</v>
      </c>
      <c r="Z1289" s="16" t="s">
        <v>3</v>
      </c>
      <c r="AA1289" s="16" t="s">
        <v>3</v>
      </c>
      <c r="AB1289" s="16" t="s">
        <v>3</v>
      </c>
      <c r="AC1289" s="16" t="s">
        <v>3</v>
      </c>
      <c r="AD1289" s="15" t="s">
        <v>3</v>
      </c>
      <c r="AE1289" s="15" t="s">
        <v>3</v>
      </c>
      <c r="AF1289" s="16" t="s">
        <v>3</v>
      </c>
      <c r="AG1289" s="16" t="s">
        <v>3</v>
      </c>
      <c r="AH1289" s="16" t="s">
        <v>3</v>
      </c>
      <c r="AI1289" s="16" t="s">
        <v>3</v>
      </c>
      <c r="AJ1289" s="15" t="s">
        <v>3</v>
      </c>
      <c r="AK1289" s="15" t="s">
        <v>3</v>
      </c>
      <c r="AL1289" s="16" t="s">
        <v>3</v>
      </c>
      <c r="AM1289" s="16" t="s">
        <v>3</v>
      </c>
      <c r="AN1289" s="16" t="s">
        <v>3</v>
      </c>
      <c r="AO1289" s="16" t="s">
        <v>3</v>
      </c>
      <c r="AP1289" s="16" t="s">
        <v>189</v>
      </c>
      <c r="AQ1289" s="16" t="s">
        <v>3</v>
      </c>
      <c r="AR1289" s="16" t="s">
        <v>3</v>
      </c>
      <c r="AS1289" s="16" t="s">
        <v>3</v>
      </c>
      <c r="AT1289" s="16" t="s">
        <v>3</v>
      </c>
      <c r="AU1289" s="11" t="s">
        <v>3</v>
      </c>
      <c r="AV1289" s="11" t="s">
        <v>3</v>
      </c>
      <c r="AW1289" s="11" t="s">
        <v>3</v>
      </c>
      <c r="AX1289" s="17" t="str">
        <f>VLOOKUP(G1289,'[1]JDA data'!$D:$E,2,0)</f>
        <v>TGA676</v>
      </c>
      <c r="AY1289" s="17" t="b">
        <f t="shared" si="96"/>
        <v>1</v>
      </c>
      <c r="AZ1289" s="17" t="str">
        <f t="shared" si="97"/>
        <v>SPL</v>
      </c>
    </row>
    <row r="1290" spans="1:52" s="18" customFormat="1" ht="16.5" customHeight="1" x14ac:dyDescent="0.35">
      <c r="A1290" s="8" t="str">
        <f>IF(N1290="","-",IFERROR(VLOOKUP(N1290,'[1]All Route Non-Bailment V76'!$A:$H,5,0),VLOOKUP(N1290,'[1]TTVT AAT PxP Bailment EDC V76'!$A:$H,5,0)))</f>
        <v>Non Bailment</v>
      </c>
      <c r="B1290" s="9" t="str">
        <f t="shared" si="95"/>
        <v>Completed</v>
      </c>
      <c r="C1290" s="10">
        <f t="shared" si="98"/>
        <v>1289</v>
      </c>
      <c r="D1290" s="11" t="s">
        <v>182</v>
      </c>
      <c r="E1290" s="12" t="s">
        <v>44</v>
      </c>
      <c r="F1290" s="11" t="s">
        <v>0</v>
      </c>
      <c r="G1290" s="11">
        <v>4422358</v>
      </c>
      <c r="H1290" s="13" t="str">
        <f>IF(N1290="","-",IFERROR(VLOOKUP(N1290,'[1]All Route Non-Bailment V76'!$A:$H,7,0),VLOOKUP(N1290,'[1]TTVT AAT PxP Bailment EDC V76'!$A:$H,7,0)))</f>
        <v>One way</v>
      </c>
      <c r="I1290" s="11" t="s">
        <v>45</v>
      </c>
      <c r="J1290" s="12">
        <f t="shared" si="94"/>
        <v>45274</v>
      </c>
      <c r="K1290" s="12">
        <v>45274</v>
      </c>
      <c r="L1290" s="12">
        <v>45274</v>
      </c>
      <c r="M1290" s="12" t="s">
        <v>3</v>
      </c>
      <c r="N1290" s="11" t="s">
        <v>617</v>
      </c>
      <c r="O1290" s="13" t="str">
        <f>IF(N1290="","-",IFERROR(VLOOKUP(N1290,'[1]All Route Non-Bailment V76'!$A:$H,6,0),VLOOKUP(N1290,'[1]TTVT AAT PxP Bailment EDC V76'!$A:$H,6,0)))</f>
        <v>6 - 10</v>
      </c>
      <c r="P1290" s="11">
        <v>1</v>
      </c>
      <c r="Q1290" s="11" t="s">
        <v>3</v>
      </c>
      <c r="R1290" s="11" t="s">
        <v>3</v>
      </c>
      <c r="S1290" s="13" t="str">
        <f>IF(N1290="","-",IFERROR(VLOOKUP(N1290,'[1]All Route Non-Bailment V76'!$A:$AF,32,0),VLOOKUP(N1290,'[1]TTVT AAT PxP Bailment EDC V76'!$A:$AC,29,0)))</f>
        <v>6W</v>
      </c>
      <c r="T1290" s="11" t="s">
        <v>48</v>
      </c>
      <c r="U1290" s="11" t="s">
        <v>256</v>
      </c>
      <c r="V1290" s="14" t="s">
        <v>257</v>
      </c>
      <c r="W1290" s="11" t="s">
        <v>258</v>
      </c>
      <c r="X1290" s="15" t="s">
        <v>311</v>
      </c>
      <c r="Y1290" s="15" t="s">
        <v>312</v>
      </c>
      <c r="Z1290" s="16" t="s">
        <v>3</v>
      </c>
      <c r="AA1290" s="16" t="s">
        <v>3</v>
      </c>
      <c r="AB1290" s="16" t="s">
        <v>3</v>
      </c>
      <c r="AC1290" s="16" t="s">
        <v>3</v>
      </c>
      <c r="AD1290" s="15" t="s">
        <v>3</v>
      </c>
      <c r="AE1290" s="15" t="s">
        <v>3</v>
      </c>
      <c r="AF1290" s="16" t="s">
        <v>3</v>
      </c>
      <c r="AG1290" s="16" t="s">
        <v>3</v>
      </c>
      <c r="AH1290" s="16" t="s">
        <v>3</v>
      </c>
      <c r="AI1290" s="16" t="s">
        <v>3</v>
      </c>
      <c r="AJ1290" s="15" t="s">
        <v>3</v>
      </c>
      <c r="AK1290" s="15" t="s">
        <v>3</v>
      </c>
      <c r="AL1290" s="16" t="s">
        <v>3</v>
      </c>
      <c r="AM1290" s="16" t="s">
        <v>3</v>
      </c>
      <c r="AN1290" s="16" t="s">
        <v>3</v>
      </c>
      <c r="AO1290" s="16" t="s">
        <v>3</v>
      </c>
      <c r="AP1290" s="16" t="s">
        <v>189</v>
      </c>
      <c r="AQ1290" s="16" t="s">
        <v>3</v>
      </c>
      <c r="AR1290" s="16" t="s">
        <v>3</v>
      </c>
      <c r="AS1290" s="16" t="s">
        <v>3</v>
      </c>
      <c r="AT1290" s="16" t="s">
        <v>3</v>
      </c>
      <c r="AU1290" s="11" t="s">
        <v>3</v>
      </c>
      <c r="AV1290" s="11" t="s">
        <v>3</v>
      </c>
      <c r="AW1290" s="11" t="s">
        <v>3</v>
      </c>
      <c r="AX1290" s="17" t="str">
        <f>VLOOKUP(G1290,'[1]JDA data'!$D:$E,2,0)</f>
        <v>TGA081</v>
      </c>
      <c r="AY1290" s="17" t="b">
        <f t="shared" si="96"/>
        <v>1</v>
      </c>
      <c r="AZ1290" s="17" t="str">
        <f t="shared" si="97"/>
        <v>PPGT</v>
      </c>
    </row>
    <row r="1291" spans="1:52" s="18" customFormat="1" ht="16.5" customHeight="1" x14ac:dyDescent="0.35">
      <c r="A1291" s="8" t="str">
        <f>IF(N1291="","-",IFERROR(VLOOKUP(N1291,'[1]All Route Non-Bailment V76'!$A:$H,5,0),VLOOKUP(N1291,'[1]TTVT AAT PxP Bailment EDC V76'!$A:$H,5,0)))</f>
        <v>Non Bailment</v>
      </c>
      <c r="B1291" s="9" t="str">
        <f t="shared" si="95"/>
        <v>Completed</v>
      </c>
      <c r="C1291" s="10">
        <f t="shared" si="98"/>
        <v>1290</v>
      </c>
      <c r="D1291" s="11" t="s">
        <v>190</v>
      </c>
      <c r="E1291" s="12" t="s">
        <v>44</v>
      </c>
      <c r="F1291" s="11" t="s">
        <v>0</v>
      </c>
      <c r="G1291" s="11">
        <v>4422359</v>
      </c>
      <c r="H1291" s="13" t="str">
        <f>IF(N1291="","-",IFERROR(VLOOKUP(N1291,'[1]All Route Non-Bailment V76'!$A:$H,7,0),VLOOKUP(N1291,'[1]TTVT AAT PxP Bailment EDC V76'!$A:$H,7,0)))</f>
        <v>One way</v>
      </c>
      <c r="I1291" s="11" t="s">
        <v>45</v>
      </c>
      <c r="J1291" s="12">
        <f t="shared" si="94"/>
        <v>45274</v>
      </c>
      <c r="K1291" s="12">
        <v>45274</v>
      </c>
      <c r="L1291" s="12">
        <v>45274</v>
      </c>
      <c r="M1291" s="12" t="s">
        <v>3</v>
      </c>
      <c r="N1291" s="11" t="s">
        <v>617</v>
      </c>
      <c r="O1291" s="13" t="str">
        <f>IF(N1291="","-",IFERROR(VLOOKUP(N1291,'[1]All Route Non-Bailment V76'!$A:$H,6,0),VLOOKUP(N1291,'[1]TTVT AAT PxP Bailment EDC V76'!$A:$H,6,0)))</f>
        <v>6 - 10</v>
      </c>
      <c r="P1291" s="11">
        <v>1</v>
      </c>
      <c r="Q1291" s="11" t="s">
        <v>3</v>
      </c>
      <c r="R1291" s="11" t="s">
        <v>3</v>
      </c>
      <c r="S1291" s="13" t="str">
        <f>IF(N1291="","-",IFERROR(VLOOKUP(N1291,'[1]All Route Non-Bailment V76'!$A:$AF,32,0),VLOOKUP(N1291,'[1]TTVT AAT PxP Bailment EDC V76'!$A:$AC,29,0)))</f>
        <v>6W</v>
      </c>
      <c r="T1291" s="11" t="s">
        <v>48</v>
      </c>
      <c r="U1291" s="11" t="s">
        <v>272</v>
      </c>
      <c r="V1291" s="14" t="s">
        <v>273</v>
      </c>
      <c r="W1291" s="11" t="s">
        <v>274</v>
      </c>
      <c r="X1291" s="15" t="s">
        <v>311</v>
      </c>
      <c r="Y1291" s="15" t="s">
        <v>312</v>
      </c>
      <c r="Z1291" s="16" t="s">
        <v>3</v>
      </c>
      <c r="AA1291" s="16" t="s">
        <v>3</v>
      </c>
      <c r="AB1291" s="16" t="s">
        <v>3</v>
      </c>
      <c r="AC1291" s="16" t="s">
        <v>3</v>
      </c>
      <c r="AD1291" s="15" t="s">
        <v>3</v>
      </c>
      <c r="AE1291" s="15" t="s">
        <v>3</v>
      </c>
      <c r="AF1291" s="16" t="s">
        <v>3</v>
      </c>
      <c r="AG1291" s="16" t="s">
        <v>3</v>
      </c>
      <c r="AH1291" s="16" t="s">
        <v>3</v>
      </c>
      <c r="AI1291" s="16" t="s">
        <v>3</v>
      </c>
      <c r="AJ1291" s="15" t="s">
        <v>3</v>
      </c>
      <c r="AK1291" s="15" t="s">
        <v>3</v>
      </c>
      <c r="AL1291" s="16" t="s">
        <v>3</v>
      </c>
      <c r="AM1291" s="16" t="s">
        <v>3</v>
      </c>
      <c r="AN1291" s="16" t="s">
        <v>3</v>
      </c>
      <c r="AO1291" s="16" t="s">
        <v>3</v>
      </c>
      <c r="AP1291" s="16" t="s">
        <v>189</v>
      </c>
      <c r="AQ1291" s="16" t="s">
        <v>3</v>
      </c>
      <c r="AR1291" s="16" t="s">
        <v>3</v>
      </c>
      <c r="AS1291" s="16" t="s">
        <v>3</v>
      </c>
      <c r="AT1291" s="16" t="s">
        <v>3</v>
      </c>
      <c r="AU1291" s="11" t="s">
        <v>3</v>
      </c>
      <c r="AV1291" s="11" t="s">
        <v>3</v>
      </c>
      <c r="AW1291" s="11" t="s">
        <v>3</v>
      </c>
      <c r="AX1291" s="17" t="str">
        <f>VLOOKUP(G1291,'[1]JDA data'!$D:$E,2,0)</f>
        <v>TGA081</v>
      </c>
      <c r="AY1291" s="17" t="b">
        <f t="shared" si="96"/>
        <v>1</v>
      </c>
      <c r="AZ1291" s="17" t="str">
        <f t="shared" si="97"/>
        <v>SPL</v>
      </c>
    </row>
    <row r="1292" spans="1:52" s="18" customFormat="1" ht="16.5" customHeight="1" x14ac:dyDescent="0.35">
      <c r="A1292" s="8" t="str">
        <f>IF(N1292="","-",IFERROR(VLOOKUP(N1292,'[1]All Route Non-Bailment V76'!$A:$H,5,0),VLOOKUP(N1292,'[1]TTVT AAT PxP Bailment EDC V76'!$A:$H,5,0)))</f>
        <v>Non Bailment</v>
      </c>
      <c r="B1292" s="9" t="str">
        <f t="shared" si="95"/>
        <v>Completed</v>
      </c>
      <c r="C1292" s="10">
        <f t="shared" si="98"/>
        <v>1291</v>
      </c>
      <c r="D1292" s="11" t="s">
        <v>194</v>
      </c>
      <c r="E1292" s="12" t="s">
        <v>44</v>
      </c>
      <c r="F1292" s="11" t="s">
        <v>0</v>
      </c>
      <c r="G1292" s="11">
        <v>4422360</v>
      </c>
      <c r="H1292" s="13" t="str">
        <f>IF(N1292="","-",IFERROR(VLOOKUP(N1292,'[1]All Route Non-Bailment V76'!$A:$H,7,0),VLOOKUP(N1292,'[1]TTVT AAT PxP Bailment EDC V76'!$A:$H,7,0)))</f>
        <v>One way</v>
      </c>
      <c r="I1292" s="11" t="s">
        <v>45</v>
      </c>
      <c r="J1292" s="12">
        <f t="shared" si="94"/>
        <v>45274</v>
      </c>
      <c r="K1292" s="12">
        <v>45274</v>
      </c>
      <c r="L1292" s="12">
        <v>45274</v>
      </c>
      <c r="M1292" s="12" t="s">
        <v>3</v>
      </c>
      <c r="N1292" s="11" t="s">
        <v>617</v>
      </c>
      <c r="O1292" s="13" t="str">
        <f>IF(N1292="","-",IFERROR(VLOOKUP(N1292,'[1]All Route Non-Bailment V76'!$A:$H,6,0),VLOOKUP(N1292,'[1]TTVT AAT PxP Bailment EDC V76'!$A:$H,6,0)))</f>
        <v>6 - 10</v>
      </c>
      <c r="P1292" s="11">
        <v>1</v>
      </c>
      <c r="Q1292" s="11" t="s">
        <v>3</v>
      </c>
      <c r="R1292" s="11" t="s">
        <v>3</v>
      </c>
      <c r="S1292" s="13" t="str">
        <f>IF(N1292="","-",IFERROR(VLOOKUP(N1292,'[1]All Route Non-Bailment V76'!$A:$AF,32,0),VLOOKUP(N1292,'[1]TTVT AAT PxP Bailment EDC V76'!$A:$AC,29,0)))</f>
        <v>6W</v>
      </c>
      <c r="T1292" s="11" t="s">
        <v>48</v>
      </c>
      <c r="U1292" s="11" t="s">
        <v>374</v>
      </c>
      <c r="V1292" s="14" t="s">
        <v>375</v>
      </c>
      <c r="W1292" s="11" t="s">
        <v>376</v>
      </c>
      <c r="X1292" s="15" t="s">
        <v>311</v>
      </c>
      <c r="Y1292" s="15" t="s">
        <v>312</v>
      </c>
      <c r="Z1292" s="16" t="s">
        <v>3</v>
      </c>
      <c r="AA1292" s="16" t="s">
        <v>3</v>
      </c>
      <c r="AB1292" s="16" t="s">
        <v>3</v>
      </c>
      <c r="AC1292" s="16" t="s">
        <v>3</v>
      </c>
      <c r="AD1292" s="15" t="s">
        <v>3</v>
      </c>
      <c r="AE1292" s="15" t="s">
        <v>3</v>
      </c>
      <c r="AF1292" s="16" t="s">
        <v>3</v>
      </c>
      <c r="AG1292" s="16" t="s">
        <v>3</v>
      </c>
      <c r="AH1292" s="16" t="s">
        <v>3</v>
      </c>
      <c r="AI1292" s="16" t="s">
        <v>3</v>
      </c>
      <c r="AJ1292" s="15" t="s">
        <v>3</v>
      </c>
      <c r="AK1292" s="15" t="s">
        <v>3</v>
      </c>
      <c r="AL1292" s="16" t="s">
        <v>3</v>
      </c>
      <c r="AM1292" s="16" t="s">
        <v>3</v>
      </c>
      <c r="AN1292" s="16" t="s">
        <v>3</v>
      </c>
      <c r="AO1292" s="16" t="s">
        <v>3</v>
      </c>
      <c r="AP1292" s="16" t="s">
        <v>189</v>
      </c>
      <c r="AQ1292" s="16" t="s">
        <v>3</v>
      </c>
      <c r="AR1292" s="16" t="s">
        <v>3</v>
      </c>
      <c r="AS1292" s="16" t="s">
        <v>3</v>
      </c>
      <c r="AT1292" s="16" t="s">
        <v>3</v>
      </c>
      <c r="AU1292" s="11" t="s">
        <v>3</v>
      </c>
      <c r="AV1292" s="11" t="s">
        <v>3</v>
      </c>
      <c r="AW1292" s="11" t="s">
        <v>3</v>
      </c>
      <c r="AX1292" s="17" t="str">
        <f>VLOOKUP(G1292,'[1]JDA data'!$D:$E,2,0)</f>
        <v>TGA081</v>
      </c>
      <c r="AY1292" s="17" t="b">
        <f t="shared" si="96"/>
        <v>1</v>
      </c>
      <c r="AZ1292" s="17" t="str">
        <f t="shared" si="97"/>
        <v>SBA</v>
      </c>
    </row>
    <row r="1293" spans="1:52" s="18" customFormat="1" ht="16.5" customHeight="1" x14ac:dyDescent="0.35">
      <c r="A1293" s="8" t="str">
        <f>IF(N1293="","-",IFERROR(VLOOKUP(N1293,'[1]All Route Non-Bailment V76'!$A:$H,5,0),VLOOKUP(N1293,'[1]TTVT AAT PxP Bailment EDC V76'!$A:$H,5,0)))</f>
        <v>Non Bailment</v>
      </c>
      <c r="B1293" s="9" t="str">
        <f t="shared" si="95"/>
        <v>Completed</v>
      </c>
      <c r="C1293" s="10">
        <f t="shared" si="98"/>
        <v>1292</v>
      </c>
      <c r="D1293" s="11" t="s">
        <v>182</v>
      </c>
      <c r="E1293" s="12" t="s">
        <v>44</v>
      </c>
      <c r="F1293" s="11" t="s">
        <v>0</v>
      </c>
      <c r="G1293" s="11">
        <v>4422372</v>
      </c>
      <c r="H1293" s="13" t="str">
        <f>IF(N1293="","-",IFERROR(VLOOKUP(N1293,'[1]All Route Non-Bailment V76'!$A:$H,7,0),VLOOKUP(N1293,'[1]TTVT AAT PxP Bailment EDC V76'!$A:$H,7,0)))</f>
        <v>One way</v>
      </c>
      <c r="I1293" s="11" t="s">
        <v>45</v>
      </c>
      <c r="J1293" s="12">
        <f t="shared" si="94"/>
        <v>45274</v>
      </c>
      <c r="K1293" s="12">
        <v>45274</v>
      </c>
      <c r="L1293" s="12">
        <v>45274</v>
      </c>
      <c r="M1293" s="12" t="s">
        <v>3</v>
      </c>
      <c r="N1293" s="11" t="s">
        <v>617</v>
      </c>
      <c r="O1293" s="13" t="str">
        <f>IF(N1293="","-",IFERROR(VLOOKUP(N1293,'[1]All Route Non-Bailment V76'!$A:$H,6,0),VLOOKUP(N1293,'[1]TTVT AAT PxP Bailment EDC V76'!$A:$H,6,0)))</f>
        <v>6 - 10</v>
      </c>
      <c r="P1293" s="11">
        <v>1</v>
      </c>
      <c r="Q1293" s="11" t="s">
        <v>3</v>
      </c>
      <c r="R1293" s="11" t="s">
        <v>3</v>
      </c>
      <c r="S1293" s="13" t="str">
        <f>IF(N1293="","-",IFERROR(VLOOKUP(N1293,'[1]All Route Non-Bailment V76'!$A:$AF,32,0),VLOOKUP(N1293,'[1]TTVT AAT PxP Bailment EDC V76'!$A:$AC,29,0)))</f>
        <v>6W</v>
      </c>
      <c r="T1293" s="11" t="s">
        <v>48</v>
      </c>
      <c r="U1293" s="11" t="s">
        <v>275</v>
      </c>
      <c r="V1293" s="14" t="s">
        <v>276</v>
      </c>
      <c r="W1293" s="11" t="s">
        <v>277</v>
      </c>
      <c r="X1293" s="15" t="s">
        <v>311</v>
      </c>
      <c r="Y1293" s="15" t="s">
        <v>312</v>
      </c>
      <c r="Z1293" s="16" t="s">
        <v>3</v>
      </c>
      <c r="AA1293" s="16" t="s">
        <v>3</v>
      </c>
      <c r="AB1293" s="16" t="s">
        <v>3</v>
      </c>
      <c r="AC1293" s="16" t="s">
        <v>3</v>
      </c>
      <c r="AD1293" s="15" t="s">
        <v>3</v>
      </c>
      <c r="AE1293" s="15" t="s">
        <v>3</v>
      </c>
      <c r="AF1293" s="16" t="s">
        <v>3</v>
      </c>
      <c r="AG1293" s="16" t="s">
        <v>3</v>
      </c>
      <c r="AH1293" s="16" t="s">
        <v>3</v>
      </c>
      <c r="AI1293" s="16" t="s">
        <v>3</v>
      </c>
      <c r="AJ1293" s="15" t="s">
        <v>3</v>
      </c>
      <c r="AK1293" s="15" t="s">
        <v>3</v>
      </c>
      <c r="AL1293" s="16" t="s">
        <v>3</v>
      </c>
      <c r="AM1293" s="16" t="s">
        <v>3</v>
      </c>
      <c r="AN1293" s="16" t="s">
        <v>3</v>
      </c>
      <c r="AO1293" s="16" t="s">
        <v>3</v>
      </c>
      <c r="AP1293" s="16" t="s">
        <v>189</v>
      </c>
      <c r="AQ1293" s="16" t="s">
        <v>3</v>
      </c>
      <c r="AR1293" s="16" t="s">
        <v>3</v>
      </c>
      <c r="AS1293" s="16" t="s">
        <v>3</v>
      </c>
      <c r="AT1293" s="16" t="s">
        <v>3</v>
      </c>
      <c r="AU1293" s="11" t="s">
        <v>3</v>
      </c>
      <c r="AV1293" s="11" t="s">
        <v>3</v>
      </c>
      <c r="AW1293" s="11" t="s">
        <v>3</v>
      </c>
      <c r="AX1293" s="17" t="str">
        <f>VLOOKUP(G1293,'[1]JDA data'!$D:$E,2,0)</f>
        <v>TGA081</v>
      </c>
      <c r="AY1293" s="17" t="b">
        <f t="shared" si="96"/>
        <v>1</v>
      </c>
      <c r="AZ1293" s="17" t="str">
        <f t="shared" si="97"/>
        <v>PPGT</v>
      </c>
    </row>
    <row r="1294" spans="1:52" s="18" customFormat="1" ht="16.5" customHeight="1" x14ac:dyDescent="0.35">
      <c r="A1294" s="8" t="str">
        <f>IF(N1294="","-",IFERROR(VLOOKUP(N1294,'[1]All Route Non-Bailment V76'!$A:$H,5,0),VLOOKUP(N1294,'[1]TTVT AAT PxP Bailment EDC V76'!$A:$H,5,0)))</f>
        <v>Non Bailment</v>
      </c>
      <c r="B1294" s="9" t="str">
        <f t="shared" si="95"/>
        <v>Completed</v>
      </c>
      <c r="C1294" s="10">
        <f t="shared" si="98"/>
        <v>1293</v>
      </c>
      <c r="D1294" s="11" t="s">
        <v>190</v>
      </c>
      <c r="E1294" s="12" t="s">
        <v>44</v>
      </c>
      <c r="F1294" s="11" t="s">
        <v>0</v>
      </c>
      <c r="G1294" s="11">
        <v>4422375</v>
      </c>
      <c r="H1294" s="13" t="str">
        <f>IF(N1294="","-",IFERROR(VLOOKUP(N1294,'[1]All Route Non-Bailment V76'!$A:$H,7,0),VLOOKUP(N1294,'[1]TTVT AAT PxP Bailment EDC V76'!$A:$H,7,0)))</f>
        <v>One way</v>
      </c>
      <c r="I1294" s="11" t="s">
        <v>45</v>
      </c>
      <c r="J1294" s="12">
        <f t="shared" si="94"/>
        <v>45274</v>
      </c>
      <c r="K1294" s="12">
        <v>45274</v>
      </c>
      <c r="L1294" s="12">
        <v>45274</v>
      </c>
      <c r="M1294" s="12" t="s">
        <v>3</v>
      </c>
      <c r="N1294" s="11" t="s">
        <v>617</v>
      </c>
      <c r="O1294" s="13" t="str">
        <f>IF(N1294="","-",IFERROR(VLOOKUP(N1294,'[1]All Route Non-Bailment V76'!$A:$H,6,0),VLOOKUP(N1294,'[1]TTVT AAT PxP Bailment EDC V76'!$A:$H,6,0)))</f>
        <v>6 - 10</v>
      </c>
      <c r="P1294" s="11">
        <v>1</v>
      </c>
      <c r="Q1294" s="11" t="s">
        <v>3</v>
      </c>
      <c r="R1294" s="11" t="s">
        <v>3</v>
      </c>
      <c r="S1294" s="13" t="str">
        <f>IF(N1294="","-",IFERROR(VLOOKUP(N1294,'[1]All Route Non-Bailment V76'!$A:$AF,32,0),VLOOKUP(N1294,'[1]TTVT AAT PxP Bailment EDC V76'!$A:$AC,29,0)))</f>
        <v>6W</v>
      </c>
      <c r="T1294" s="11" t="s">
        <v>48</v>
      </c>
      <c r="U1294" s="11" t="s">
        <v>278</v>
      </c>
      <c r="V1294" s="14" t="s">
        <v>279</v>
      </c>
      <c r="W1294" s="11" t="s">
        <v>280</v>
      </c>
      <c r="X1294" s="15" t="s">
        <v>311</v>
      </c>
      <c r="Y1294" s="15" t="s">
        <v>312</v>
      </c>
      <c r="Z1294" s="16" t="s">
        <v>3</v>
      </c>
      <c r="AA1294" s="16" t="s">
        <v>3</v>
      </c>
      <c r="AB1294" s="16" t="s">
        <v>3</v>
      </c>
      <c r="AC1294" s="16" t="s">
        <v>3</v>
      </c>
      <c r="AD1294" s="15" t="s">
        <v>3</v>
      </c>
      <c r="AE1294" s="15" t="s">
        <v>3</v>
      </c>
      <c r="AF1294" s="16" t="s">
        <v>3</v>
      </c>
      <c r="AG1294" s="16" t="s">
        <v>3</v>
      </c>
      <c r="AH1294" s="16" t="s">
        <v>3</v>
      </c>
      <c r="AI1294" s="16" t="s">
        <v>3</v>
      </c>
      <c r="AJ1294" s="15" t="s">
        <v>3</v>
      </c>
      <c r="AK1294" s="15" t="s">
        <v>3</v>
      </c>
      <c r="AL1294" s="16" t="s">
        <v>3</v>
      </c>
      <c r="AM1294" s="16" t="s">
        <v>3</v>
      </c>
      <c r="AN1294" s="16" t="s">
        <v>3</v>
      </c>
      <c r="AO1294" s="16" t="s">
        <v>3</v>
      </c>
      <c r="AP1294" s="16" t="s">
        <v>189</v>
      </c>
      <c r="AQ1294" s="16" t="s">
        <v>3</v>
      </c>
      <c r="AR1294" s="16" t="s">
        <v>3</v>
      </c>
      <c r="AS1294" s="16" t="s">
        <v>3</v>
      </c>
      <c r="AT1294" s="16" t="s">
        <v>3</v>
      </c>
      <c r="AU1294" s="11" t="s">
        <v>3</v>
      </c>
      <c r="AV1294" s="11" t="s">
        <v>3</v>
      </c>
      <c r="AW1294" s="11" t="s">
        <v>3</v>
      </c>
      <c r="AX1294" s="17" t="str">
        <f>VLOOKUP(G1294,'[1]JDA data'!$D:$E,2,0)</f>
        <v>TGA081</v>
      </c>
      <c r="AY1294" s="17" t="b">
        <f t="shared" si="96"/>
        <v>1</v>
      </c>
      <c r="AZ1294" s="17" t="str">
        <f t="shared" si="97"/>
        <v>SPL</v>
      </c>
    </row>
    <row r="1295" spans="1:52" s="18" customFormat="1" ht="16.5" customHeight="1" x14ac:dyDescent="0.35">
      <c r="A1295" s="8" t="str">
        <f>IF(N1295="","-",IFERROR(VLOOKUP(N1295,'[1]All Route Non-Bailment V76'!$A:$H,5,0),VLOOKUP(N1295,'[1]TTVT AAT PxP Bailment EDC V76'!$A:$H,5,0)))</f>
        <v>Non Bailment</v>
      </c>
      <c r="B1295" s="9" t="str">
        <f t="shared" si="95"/>
        <v>Completed</v>
      </c>
      <c r="C1295" s="10">
        <f t="shared" si="98"/>
        <v>1294</v>
      </c>
      <c r="D1295" s="11" t="s">
        <v>182</v>
      </c>
      <c r="E1295" s="12" t="s">
        <v>44</v>
      </c>
      <c r="F1295" s="11" t="s">
        <v>0</v>
      </c>
      <c r="G1295" s="11">
        <v>4422376</v>
      </c>
      <c r="H1295" s="13" t="str">
        <f>IF(N1295="","-",IFERROR(VLOOKUP(N1295,'[1]All Route Non-Bailment V76'!$A:$H,7,0),VLOOKUP(N1295,'[1]TTVT AAT PxP Bailment EDC V76'!$A:$H,7,0)))</f>
        <v>One way</v>
      </c>
      <c r="I1295" s="11" t="s">
        <v>45</v>
      </c>
      <c r="J1295" s="12">
        <f t="shared" si="94"/>
        <v>45274</v>
      </c>
      <c r="K1295" s="12">
        <v>45274</v>
      </c>
      <c r="L1295" s="12">
        <v>45274</v>
      </c>
      <c r="M1295" s="12" t="s">
        <v>3</v>
      </c>
      <c r="N1295" s="11" t="s">
        <v>617</v>
      </c>
      <c r="O1295" s="13" t="str">
        <f>IF(N1295="","-",IFERROR(VLOOKUP(N1295,'[1]All Route Non-Bailment V76'!$A:$H,6,0),VLOOKUP(N1295,'[1]TTVT AAT PxP Bailment EDC V76'!$A:$H,6,0)))</f>
        <v>6 - 10</v>
      </c>
      <c r="P1295" s="11">
        <v>1</v>
      </c>
      <c r="Q1295" s="11" t="s">
        <v>3</v>
      </c>
      <c r="R1295" s="11" t="s">
        <v>3</v>
      </c>
      <c r="S1295" s="13" t="str">
        <f>IF(N1295="","-",IFERROR(VLOOKUP(N1295,'[1]All Route Non-Bailment V76'!$A:$AF,32,0),VLOOKUP(N1295,'[1]TTVT AAT PxP Bailment EDC V76'!$A:$AC,29,0)))</f>
        <v>6W</v>
      </c>
      <c r="T1295" s="11" t="s">
        <v>48</v>
      </c>
      <c r="U1295" s="11" t="s">
        <v>184</v>
      </c>
      <c r="V1295" s="14" t="s">
        <v>185</v>
      </c>
      <c r="W1295" s="11" t="s">
        <v>186</v>
      </c>
      <c r="X1295" s="15" t="s">
        <v>311</v>
      </c>
      <c r="Y1295" s="15" t="s">
        <v>312</v>
      </c>
      <c r="Z1295" s="16" t="s">
        <v>3</v>
      </c>
      <c r="AA1295" s="16" t="s">
        <v>3</v>
      </c>
      <c r="AB1295" s="16" t="s">
        <v>3</v>
      </c>
      <c r="AC1295" s="16" t="s">
        <v>3</v>
      </c>
      <c r="AD1295" s="15" t="s">
        <v>3</v>
      </c>
      <c r="AE1295" s="15" t="s">
        <v>3</v>
      </c>
      <c r="AF1295" s="16" t="s">
        <v>3</v>
      </c>
      <c r="AG1295" s="16" t="s">
        <v>3</v>
      </c>
      <c r="AH1295" s="16" t="s">
        <v>3</v>
      </c>
      <c r="AI1295" s="16" t="s">
        <v>3</v>
      </c>
      <c r="AJ1295" s="15" t="s">
        <v>3</v>
      </c>
      <c r="AK1295" s="15" t="s">
        <v>3</v>
      </c>
      <c r="AL1295" s="16" t="s">
        <v>3</v>
      </c>
      <c r="AM1295" s="16" t="s">
        <v>3</v>
      </c>
      <c r="AN1295" s="16" t="s">
        <v>3</v>
      </c>
      <c r="AO1295" s="16" t="s">
        <v>3</v>
      </c>
      <c r="AP1295" s="16" t="s">
        <v>189</v>
      </c>
      <c r="AQ1295" s="16" t="s">
        <v>3</v>
      </c>
      <c r="AR1295" s="16" t="s">
        <v>3</v>
      </c>
      <c r="AS1295" s="16" t="s">
        <v>3</v>
      </c>
      <c r="AT1295" s="16" t="s">
        <v>3</v>
      </c>
      <c r="AU1295" s="11" t="s">
        <v>3</v>
      </c>
      <c r="AV1295" s="11" t="s">
        <v>3</v>
      </c>
      <c r="AW1295" s="11" t="s">
        <v>3</v>
      </c>
      <c r="AX1295" s="17" t="str">
        <f>VLOOKUP(G1295,'[1]JDA data'!$D:$E,2,0)</f>
        <v>TGA081</v>
      </c>
      <c r="AY1295" s="17" t="b">
        <f t="shared" si="96"/>
        <v>1</v>
      </c>
      <c r="AZ1295" s="17" t="str">
        <f t="shared" si="97"/>
        <v>PPGT</v>
      </c>
    </row>
    <row r="1296" spans="1:52" s="18" customFormat="1" ht="16.5" customHeight="1" x14ac:dyDescent="0.35">
      <c r="A1296" s="8" t="str">
        <f>IF(N1296="","-",IFERROR(VLOOKUP(N1296,'[1]All Route Non-Bailment V76'!$A:$H,5,0),VLOOKUP(N1296,'[1]TTVT AAT PxP Bailment EDC V76'!$A:$H,5,0)))</f>
        <v>Non Bailment</v>
      </c>
      <c r="B1296" s="9" t="str">
        <f t="shared" si="95"/>
        <v>Completed</v>
      </c>
      <c r="C1296" s="10">
        <f t="shared" si="98"/>
        <v>1295</v>
      </c>
      <c r="D1296" s="11" t="s">
        <v>190</v>
      </c>
      <c r="E1296" s="12" t="s">
        <v>44</v>
      </c>
      <c r="F1296" s="11" t="s">
        <v>0</v>
      </c>
      <c r="G1296" s="11">
        <v>4422377</v>
      </c>
      <c r="H1296" s="13" t="str">
        <f>IF(N1296="","-",IFERROR(VLOOKUP(N1296,'[1]All Route Non-Bailment V76'!$A:$H,7,0),VLOOKUP(N1296,'[1]TTVT AAT PxP Bailment EDC V76'!$A:$H,7,0)))</f>
        <v>One way</v>
      </c>
      <c r="I1296" s="11" t="s">
        <v>45</v>
      </c>
      <c r="J1296" s="12">
        <f t="shared" si="94"/>
        <v>45274</v>
      </c>
      <c r="K1296" s="12">
        <v>45274</v>
      </c>
      <c r="L1296" s="12">
        <v>45274</v>
      </c>
      <c r="M1296" s="12" t="s">
        <v>3</v>
      </c>
      <c r="N1296" s="11" t="s">
        <v>617</v>
      </c>
      <c r="O1296" s="13" t="str">
        <f>IF(N1296="","-",IFERROR(VLOOKUP(N1296,'[1]All Route Non-Bailment V76'!$A:$H,6,0),VLOOKUP(N1296,'[1]TTVT AAT PxP Bailment EDC V76'!$A:$H,6,0)))</f>
        <v>6 - 10</v>
      </c>
      <c r="P1296" s="11">
        <v>1</v>
      </c>
      <c r="Q1296" s="11" t="s">
        <v>3</v>
      </c>
      <c r="R1296" s="11" t="s">
        <v>3</v>
      </c>
      <c r="S1296" s="13" t="str">
        <f>IF(N1296="","-",IFERROR(VLOOKUP(N1296,'[1]All Route Non-Bailment V76'!$A:$AF,32,0),VLOOKUP(N1296,'[1]TTVT AAT PxP Bailment EDC V76'!$A:$AC,29,0)))</f>
        <v>6W</v>
      </c>
      <c r="T1296" s="11" t="s">
        <v>48</v>
      </c>
      <c r="U1296" s="11" t="s">
        <v>191</v>
      </c>
      <c r="V1296" s="14" t="s">
        <v>192</v>
      </c>
      <c r="W1296" s="11" t="s">
        <v>193</v>
      </c>
      <c r="X1296" s="15" t="s">
        <v>311</v>
      </c>
      <c r="Y1296" s="15" t="s">
        <v>312</v>
      </c>
      <c r="Z1296" s="16" t="s">
        <v>3</v>
      </c>
      <c r="AA1296" s="16" t="s">
        <v>3</v>
      </c>
      <c r="AB1296" s="16" t="s">
        <v>3</v>
      </c>
      <c r="AC1296" s="16" t="s">
        <v>3</v>
      </c>
      <c r="AD1296" s="15" t="s">
        <v>3</v>
      </c>
      <c r="AE1296" s="15" t="s">
        <v>3</v>
      </c>
      <c r="AF1296" s="16" t="s">
        <v>3</v>
      </c>
      <c r="AG1296" s="16" t="s">
        <v>3</v>
      </c>
      <c r="AH1296" s="16" t="s">
        <v>3</v>
      </c>
      <c r="AI1296" s="16" t="s">
        <v>3</v>
      </c>
      <c r="AJ1296" s="15" t="s">
        <v>3</v>
      </c>
      <c r="AK1296" s="15" t="s">
        <v>3</v>
      </c>
      <c r="AL1296" s="16" t="s">
        <v>3</v>
      </c>
      <c r="AM1296" s="16" t="s">
        <v>3</v>
      </c>
      <c r="AN1296" s="16" t="s">
        <v>3</v>
      </c>
      <c r="AO1296" s="16" t="s">
        <v>3</v>
      </c>
      <c r="AP1296" s="16" t="s">
        <v>189</v>
      </c>
      <c r="AQ1296" s="16" t="s">
        <v>3</v>
      </c>
      <c r="AR1296" s="16" t="s">
        <v>3</v>
      </c>
      <c r="AS1296" s="16" t="s">
        <v>3</v>
      </c>
      <c r="AT1296" s="16" t="s">
        <v>3</v>
      </c>
      <c r="AU1296" s="11" t="s">
        <v>3</v>
      </c>
      <c r="AV1296" s="11" t="s">
        <v>3</v>
      </c>
      <c r="AW1296" s="11" t="s">
        <v>3</v>
      </c>
      <c r="AX1296" s="17" t="str">
        <f>VLOOKUP(G1296,'[1]JDA data'!$D:$E,2,0)</f>
        <v>TGA081</v>
      </c>
      <c r="AY1296" s="17" t="b">
        <f t="shared" si="96"/>
        <v>1</v>
      </c>
      <c r="AZ1296" s="17" t="str">
        <f t="shared" si="97"/>
        <v>SPL</v>
      </c>
    </row>
    <row r="1297" spans="1:52" s="18" customFormat="1" ht="16.5" customHeight="1" x14ac:dyDescent="0.35">
      <c r="A1297" s="8" t="str">
        <f>IF(N1297="","-",IFERROR(VLOOKUP(N1297,'[1]All Route Non-Bailment V76'!$A:$H,5,0),VLOOKUP(N1297,'[1]TTVT AAT PxP Bailment EDC V76'!$A:$H,5,0)))</f>
        <v>Non Bailment</v>
      </c>
      <c r="B1297" s="9" t="str">
        <f t="shared" si="95"/>
        <v>Completed</v>
      </c>
      <c r="C1297" s="10">
        <f t="shared" si="98"/>
        <v>1296</v>
      </c>
      <c r="D1297" s="11" t="s">
        <v>194</v>
      </c>
      <c r="E1297" s="12" t="s">
        <v>44</v>
      </c>
      <c r="F1297" s="11" t="s">
        <v>0</v>
      </c>
      <c r="G1297" s="11">
        <v>4422378</v>
      </c>
      <c r="H1297" s="13" t="str">
        <f>IF(N1297="","-",IFERROR(VLOOKUP(N1297,'[1]All Route Non-Bailment V76'!$A:$H,7,0),VLOOKUP(N1297,'[1]TTVT AAT PxP Bailment EDC V76'!$A:$H,7,0)))</f>
        <v>One way</v>
      </c>
      <c r="I1297" s="11" t="s">
        <v>45</v>
      </c>
      <c r="J1297" s="12">
        <f t="shared" si="94"/>
        <v>45274</v>
      </c>
      <c r="K1297" s="12">
        <v>45274</v>
      </c>
      <c r="L1297" s="12">
        <v>45274</v>
      </c>
      <c r="M1297" s="12" t="s">
        <v>3</v>
      </c>
      <c r="N1297" s="11" t="s">
        <v>618</v>
      </c>
      <c r="O1297" s="13" t="str">
        <f>IF(N1297="","-",IFERROR(VLOOKUP(N1297,'[1]All Route Non-Bailment V76'!$A:$H,6,0),VLOOKUP(N1297,'[1]TTVT AAT PxP Bailment EDC V76'!$A:$H,6,0)))</f>
        <v>6 - 10</v>
      </c>
      <c r="P1297" s="11">
        <v>1</v>
      </c>
      <c r="Q1297" s="11" t="s">
        <v>3</v>
      </c>
      <c r="R1297" s="11" t="s">
        <v>3</v>
      </c>
      <c r="S1297" s="13" t="str">
        <f>IF(N1297="","-",IFERROR(VLOOKUP(N1297,'[1]All Route Non-Bailment V76'!$A:$AF,32,0),VLOOKUP(N1297,'[1]TTVT AAT PxP Bailment EDC V76'!$A:$AC,29,0)))</f>
        <v>6W</v>
      </c>
      <c r="T1297" s="11" t="s">
        <v>48</v>
      </c>
      <c r="U1297" s="11" t="s">
        <v>374</v>
      </c>
      <c r="V1297" s="14" t="s">
        <v>375</v>
      </c>
      <c r="W1297" s="11" t="s">
        <v>376</v>
      </c>
      <c r="X1297" s="15" t="s">
        <v>311</v>
      </c>
      <c r="Y1297" s="15" t="s">
        <v>312</v>
      </c>
      <c r="Z1297" s="16" t="s">
        <v>3</v>
      </c>
      <c r="AA1297" s="16" t="s">
        <v>3</v>
      </c>
      <c r="AB1297" s="16" t="s">
        <v>3</v>
      </c>
      <c r="AC1297" s="16" t="s">
        <v>3</v>
      </c>
      <c r="AD1297" s="15" t="s">
        <v>3</v>
      </c>
      <c r="AE1297" s="15" t="s">
        <v>3</v>
      </c>
      <c r="AF1297" s="16" t="s">
        <v>3</v>
      </c>
      <c r="AG1297" s="16" t="s">
        <v>3</v>
      </c>
      <c r="AH1297" s="16" t="s">
        <v>3</v>
      </c>
      <c r="AI1297" s="16" t="s">
        <v>3</v>
      </c>
      <c r="AJ1297" s="15" t="s">
        <v>3</v>
      </c>
      <c r="AK1297" s="15" t="s">
        <v>3</v>
      </c>
      <c r="AL1297" s="16" t="s">
        <v>3</v>
      </c>
      <c r="AM1297" s="16" t="s">
        <v>3</v>
      </c>
      <c r="AN1297" s="16" t="s">
        <v>3</v>
      </c>
      <c r="AO1297" s="16" t="s">
        <v>3</v>
      </c>
      <c r="AP1297" s="16" t="s">
        <v>189</v>
      </c>
      <c r="AQ1297" s="16" t="s">
        <v>3</v>
      </c>
      <c r="AR1297" s="16" t="s">
        <v>3</v>
      </c>
      <c r="AS1297" s="16" t="s">
        <v>3</v>
      </c>
      <c r="AT1297" s="16" t="s">
        <v>3</v>
      </c>
      <c r="AU1297" s="11" t="s">
        <v>3</v>
      </c>
      <c r="AV1297" s="11" t="s">
        <v>3</v>
      </c>
      <c r="AW1297" s="11" t="s">
        <v>3</v>
      </c>
      <c r="AX1297" s="17" t="str">
        <f>VLOOKUP(G1297,'[1]JDA data'!$D:$E,2,0)</f>
        <v>TGA096</v>
      </c>
      <c r="AY1297" s="17" t="b">
        <f t="shared" si="96"/>
        <v>1</v>
      </c>
      <c r="AZ1297" s="17" t="str">
        <f t="shared" si="97"/>
        <v>SBA</v>
      </c>
    </row>
    <row r="1298" spans="1:52" s="18" customFormat="1" ht="16.5" customHeight="1" x14ac:dyDescent="0.35">
      <c r="A1298" s="8" t="str">
        <f>IF(N1298="","-",IFERROR(VLOOKUP(N1298,'[1]All Route Non-Bailment V76'!$A:$H,5,0),VLOOKUP(N1298,'[1]TTVT AAT PxP Bailment EDC V76'!$A:$H,5,0)))</f>
        <v>Non Bailment</v>
      </c>
      <c r="B1298" s="9" t="str">
        <f t="shared" si="95"/>
        <v>Completed</v>
      </c>
      <c r="C1298" s="10">
        <f t="shared" si="98"/>
        <v>1297</v>
      </c>
      <c r="D1298" s="11" t="s">
        <v>229</v>
      </c>
      <c r="E1298" s="12" t="s">
        <v>44</v>
      </c>
      <c r="F1298" s="11" t="s">
        <v>0</v>
      </c>
      <c r="G1298" s="11">
        <v>4422379</v>
      </c>
      <c r="H1298" s="13" t="str">
        <f>IF(N1298="","-",IFERROR(VLOOKUP(N1298,'[1]All Route Non-Bailment V76'!$A:$H,7,0),VLOOKUP(N1298,'[1]TTVT AAT PxP Bailment EDC V76'!$A:$H,7,0)))</f>
        <v>One way</v>
      </c>
      <c r="I1298" s="11" t="s">
        <v>45</v>
      </c>
      <c r="J1298" s="12">
        <f t="shared" si="94"/>
        <v>45274</v>
      </c>
      <c r="K1298" s="12">
        <v>45274</v>
      </c>
      <c r="L1298" s="12">
        <v>45274</v>
      </c>
      <c r="M1298" s="12" t="s">
        <v>3</v>
      </c>
      <c r="N1298" s="11" t="s">
        <v>618</v>
      </c>
      <c r="O1298" s="13" t="str">
        <f>IF(N1298="","-",IFERROR(VLOOKUP(N1298,'[1]All Route Non-Bailment V76'!$A:$H,6,0),VLOOKUP(N1298,'[1]TTVT AAT PxP Bailment EDC V76'!$A:$H,6,0)))</f>
        <v>6 - 10</v>
      </c>
      <c r="P1298" s="11">
        <v>1</v>
      </c>
      <c r="Q1298" s="11" t="s">
        <v>3</v>
      </c>
      <c r="R1298" s="11" t="s">
        <v>3</v>
      </c>
      <c r="S1298" s="13" t="str">
        <f>IF(N1298="","-",IFERROR(VLOOKUP(N1298,'[1]All Route Non-Bailment V76'!$A:$AF,32,0),VLOOKUP(N1298,'[1]TTVT AAT PxP Bailment EDC V76'!$A:$AC,29,0)))</f>
        <v>6W</v>
      </c>
      <c r="T1298" s="11" t="s">
        <v>48</v>
      </c>
      <c r="U1298" s="11" t="s">
        <v>230</v>
      </c>
      <c r="V1298" s="14" t="s">
        <v>231</v>
      </c>
      <c r="W1298" s="11" t="s">
        <v>232</v>
      </c>
      <c r="X1298" s="15" t="s">
        <v>311</v>
      </c>
      <c r="Y1298" s="15" t="s">
        <v>312</v>
      </c>
      <c r="Z1298" s="16" t="s">
        <v>3</v>
      </c>
      <c r="AA1298" s="16" t="s">
        <v>3</v>
      </c>
      <c r="AB1298" s="16" t="s">
        <v>3</v>
      </c>
      <c r="AC1298" s="16" t="s">
        <v>3</v>
      </c>
      <c r="AD1298" s="15" t="s">
        <v>3</v>
      </c>
      <c r="AE1298" s="15" t="s">
        <v>3</v>
      </c>
      <c r="AF1298" s="16" t="s">
        <v>3</v>
      </c>
      <c r="AG1298" s="16" t="s">
        <v>3</v>
      </c>
      <c r="AH1298" s="16" t="s">
        <v>3</v>
      </c>
      <c r="AI1298" s="16" t="s">
        <v>3</v>
      </c>
      <c r="AJ1298" s="15" t="s">
        <v>3</v>
      </c>
      <c r="AK1298" s="15" t="s">
        <v>3</v>
      </c>
      <c r="AL1298" s="16" t="s">
        <v>3</v>
      </c>
      <c r="AM1298" s="16" t="s">
        <v>3</v>
      </c>
      <c r="AN1298" s="16" t="s">
        <v>3</v>
      </c>
      <c r="AO1298" s="16" t="s">
        <v>3</v>
      </c>
      <c r="AP1298" s="16" t="s">
        <v>189</v>
      </c>
      <c r="AQ1298" s="16" t="s">
        <v>3</v>
      </c>
      <c r="AR1298" s="16" t="s">
        <v>3</v>
      </c>
      <c r="AS1298" s="16" t="s">
        <v>3</v>
      </c>
      <c r="AT1298" s="16" t="s">
        <v>3</v>
      </c>
      <c r="AU1298" s="11" t="s">
        <v>3</v>
      </c>
      <c r="AV1298" s="11" t="s">
        <v>3</v>
      </c>
      <c r="AW1298" s="11" t="s">
        <v>3</v>
      </c>
      <c r="AX1298" s="17" t="str">
        <f>VLOOKUP(G1298,'[1]JDA data'!$D:$E,2,0)</f>
        <v>TGA096</v>
      </c>
      <c r="AY1298" s="17" t="b">
        <f t="shared" si="96"/>
        <v>1</v>
      </c>
      <c r="AZ1298" s="17" t="str">
        <f t="shared" si="97"/>
        <v>RRCS</v>
      </c>
    </row>
    <row r="1299" spans="1:52" s="18" customFormat="1" ht="16.5" customHeight="1" x14ac:dyDescent="0.35">
      <c r="A1299" s="8" t="str">
        <f>IF(N1299="","-",IFERROR(VLOOKUP(N1299,'[1]All Route Non-Bailment V76'!$A:$H,5,0),VLOOKUP(N1299,'[1]TTVT AAT PxP Bailment EDC V76'!$A:$H,5,0)))</f>
        <v>Non Bailment</v>
      </c>
      <c r="B1299" s="9" t="str">
        <f t="shared" si="95"/>
        <v>Completed</v>
      </c>
      <c r="C1299" s="10">
        <f t="shared" si="98"/>
        <v>1298</v>
      </c>
      <c r="D1299" s="11" t="s">
        <v>182</v>
      </c>
      <c r="E1299" s="12" t="s">
        <v>44</v>
      </c>
      <c r="F1299" s="11" t="s">
        <v>0</v>
      </c>
      <c r="G1299" s="11">
        <v>4422380</v>
      </c>
      <c r="H1299" s="13" t="str">
        <f>IF(N1299="","-",IFERROR(VLOOKUP(N1299,'[1]All Route Non-Bailment V76'!$A:$H,7,0),VLOOKUP(N1299,'[1]TTVT AAT PxP Bailment EDC V76'!$A:$H,7,0)))</f>
        <v>One way</v>
      </c>
      <c r="I1299" s="11" t="s">
        <v>45</v>
      </c>
      <c r="J1299" s="12">
        <f t="shared" si="94"/>
        <v>45274</v>
      </c>
      <c r="K1299" s="12">
        <v>45274</v>
      </c>
      <c r="L1299" s="12">
        <v>45274</v>
      </c>
      <c r="M1299" s="12" t="s">
        <v>3</v>
      </c>
      <c r="N1299" s="11" t="s">
        <v>618</v>
      </c>
      <c r="O1299" s="13" t="str">
        <f>IF(N1299="","-",IFERROR(VLOOKUP(N1299,'[1]All Route Non-Bailment V76'!$A:$H,6,0),VLOOKUP(N1299,'[1]TTVT AAT PxP Bailment EDC V76'!$A:$H,6,0)))</f>
        <v>6 - 10</v>
      </c>
      <c r="P1299" s="11">
        <v>1</v>
      </c>
      <c r="Q1299" s="11" t="s">
        <v>3</v>
      </c>
      <c r="R1299" s="11" t="s">
        <v>3</v>
      </c>
      <c r="S1299" s="13" t="str">
        <f>IF(N1299="","-",IFERROR(VLOOKUP(N1299,'[1]All Route Non-Bailment V76'!$A:$AF,32,0),VLOOKUP(N1299,'[1]TTVT AAT PxP Bailment EDC V76'!$A:$AC,29,0)))</f>
        <v>6W</v>
      </c>
      <c r="T1299" s="11" t="s">
        <v>48</v>
      </c>
      <c r="U1299" s="11" t="s">
        <v>383</v>
      </c>
      <c r="V1299" s="14" t="s">
        <v>384</v>
      </c>
      <c r="W1299" s="11" t="s">
        <v>385</v>
      </c>
      <c r="X1299" s="15" t="s">
        <v>311</v>
      </c>
      <c r="Y1299" s="15" t="s">
        <v>312</v>
      </c>
      <c r="Z1299" s="16" t="s">
        <v>3</v>
      </c>
      <c r="AA1299" s="16" t="s">
        <v>3</v>
      </c>
      <c r="AB1299" s="16" t="s">
        <v>3</v>
      </c>
      <c r="AC1299" s="16" t="s">
        <v>3</v>
      </c>
      <c r="AD1299" s="15" t="s">
        <v>3</v>
      </c>
      <c r="AE1299" s="15" t="s">
        <v>3</v>
      </c>
      <c r="AF1299" s="16" t="s">
        <v>3</v>
      </c>
      <c r="AG1299" s="16" t="s">
        <v>3</v>
      </c>
      <c r="AH1299" s="16" t="s">
        <v>3</v>
      </c>
      <c r="AI1299" s="16" t="s">
        <v>3</v>
      </c>
      <c r="AJ1299" s="15" t="s">
        <v>3</v>
      </c>
      <c r="AK1299" s="15" t="s">
        <v>3</v>
      </c>
      <c r="AL1299" s="16" t="s">
        <v>3</v>
      </c>
      <c r="AM1299" s="16" t="s">
        <v>3</v>
      </c>
      <c r="AN1299" s="16" t="s">
        <v>3</v>
      </c>
      <c r="AO1299" s="16" t="s">
        <v>3</v>
      </c>
      <c r="AP1299" s="16" t="s">
        <v>189</v>
      </c>
      <c r="AQ1299" s="16" t="s">
        <v>3</v>
      </c>
      <c r="AR1299" s="16" t="s">
        <v>3</v>
      </c>
      <c r="AS1299" s="16" t="s">
        <v>3</v>
      </c>
      <c r="AT1299" s="16" t="s">
        <v>3</v>
      </c>
      <c r="AU1299" s="11" t="s">
        <v>3</v>
      </c>
      <c r="AV1299" s="11" t="s">
        <v>3</v>
      </c>
      <c r="AW1299" s="11" t="s">
        <v>3</v>
      </c>
      <c r="AX1299" s="17" t="str">
        <f>VLOOKUP(G1299,'[1]JDA data'!$D:$E,2,0)</f>
        <v>TGA096</v>
      </c>
      <c r="AY1299" s="17" t="b">
        <f t="shared" si="96"/>
        <v>1</v>
      </c>
      <c r="AZ1299" s="17" t="str">
        <f t="shared" si="97"/>
        <v>PPGT</v>
      </c>
    </row>
    <row r="1300" spans="1:52" s="18" customFormat="1" ht="16.5" customHeight="1" x14ac:dyDescent="0.35">
      <c r="A1300" s="8" t="str">
        <f>IF(N1300="","-",IFERROR(VLOOKUP(N1300,'[1]All Route Non-Bailment V76'!$A:$H,5,0),VLOOKUP(N1300,'[1]TTVT AAT PxP Bailment EDC V76'!$A:$H,5,0)))</f>
        <v>Non Bailment</v>
      </c>
      <c r="B1300" s="9" t="str">
        <f t="shared" si="95"/>
        <v>Completed</v>
      </c>
      <c r="C1300" s="10">
        <f t="shared" si="98"/>
        <v>1299</v>
      </c>
      <c r="D1300" s="11" t="s">
        <v>190</v>
      </c>
      <c r="E1300" s="12" t="s">
        <v>44</v>
      </c>
      <c r="F1300" s="11" t="s">
        <v>0</v>
      </c>
      <c r="G1300" s="11">
        <v>4422381</v>
      </c>
      <c r="H1300" s="13" t="str">
        <f>IF(N1300="","-",IFERROR(VLOOKUP(N1300,'[1]All Route Non-Bailment V76'!$A:$H,7,0),VLOOKUP(N1300,'[1]TTVT AAT PxP Bailment EDC V76'!$A:$H,7,0)))</f>
        <v>One way</v>
      </c>
      <c r="I1300" s="11" t="s">
        <v>45</v>
      </c>
      <c r="J1300" s="12">
        <f t="shared" si="94"/>
        <v>45274</v>
      </c>
      <c r="K1300" s="12">
        <v>45274</v>
      </c>
      <c r="L1300" s="12">
        <v>45274</v>
      </c>
      <c r="M1300" s="12" t="s">
        <v>3</v>
      </c>
      <c r="N1300" s="11" t="s">
        <v>618</v>
      </c>
      <c r="O1300" s="13" t="str">
        <f>IF(N1300="","-",IFERROR(VLOOKUP(N1300,'[1]All Route Non-Bailment V76'!$A:$H,6,0),VLOOKUP(N1300,'[1]TTVT AAT PxP Bailment EDC V76'!$A:$H,6,0)))</f>
        <v>6 - 10</v>
      </c>
      <c r="P1300" s="11">
        <v>1</v>
      </c>
      <c r="Q1300" s="11" t="s">
        <v>3</v>
      </c>
      <c r="R1300" s="11" t="s">
        <v>3</v>
      </c>
      <c r="S1300" s="13" t="str">
        <f>IF(N1300="","-",IFERROR(VLOOKUP(N1300,'[1]All Route Non-Bailment V76'!$A:$AF,32,0),VLOOKUP(N1300,'[1]TTVT AAT PxP Bailment EDC V76'!$A:$AC,29,0)))</f>
        <v>6W</v>
      </c>
      <c r="T1300" s="11" t="s">
        <v>48</v>
      </c>
      <c r="U1300" s="11" t="s">
        <v>247</v>
      </c>
      <c r="V1300" s="14" t="s">
        <v>248</v>
      </c>
      <c r="W1300" s="11" t="s">
        <v>249</v>
      </c>
      <c r="X1300" s="15" t="s">
        <v>311</v>
      </c>
      <c r="Y1300" s="15" t="s">
        <v>312</v>
      </c>
      <c r="Z1300" s="16" t="s">
        <v>3</v>
      </c>
      <c r="AA1300" s="16" t="s">
        <v>3</v>
      </c>
      <c r="AB1300" s="16" t="s">
        <v>3</v>
      </c>
      <c r="AC1300" s="16" t="s">
        <v>3</v>
      </c>
      <c r="AD1300" s="15" t="s">
        <v>3</v>
      </c>
      <c r="AE1300" s="15" t="s">
        <v>3</v>
      </c>
      <c r="AF1300" s="16" t="s">
        <v>3</v>
      </c>
      <c r="AG1300" s="16" t="s">
        <v>3</v>
      </c>
      <c r="AH1300" s="16" t="s">
        <v>3</v>
      </c>
      <c r="AI1300" s="16" t="s">
        <v>3</v>
      </c>
      <c r="AJ1300" s="15" t="s">
        <v>3</v>
      </c>
      <c r="AK1300" s="15" t="s">
        <v>3</v>
      </c>
      <c r="AL1300" s="16" t="s">
        <v>3</v>
      </c>
      <c r="AM1300" s="16" t="s">
        <v>3</v>
      </c>
      <c r="AN1300" s="16" t="s">
        <v>3</v>
      </c>
      <c r="AO1300" s="16" t="s">
        <v>3</v>
      </c>
      <c r="AP1300" s="16" t="s">
        <v>189</v>
      </c>
      <c r="AQ1300" s="16" t="s">
        <v>3</v>
      </c>
      <c r="AR1300" s="16" t="s">
        <v>3</v>
      </c>
      <c r="AS1300" s="16" t="s">
        <v>3</v>
      </c>
      <c r="AT1300" s="16" t="s">
        <v>3</v>
      </c>
      <c r="AU1300" s="11" t="s">
        <v>3</v>
      </c>
      <c r="AV1300" s="11" t="s">
        <v>3</v>
      </c>
      <c r="AW1300" s="11" t="s">
        <v>3</v>
      </c>
      <c r="AX1300" s="17" t="str">
        <f>VLOOKUP(G1300,'[1]JDA data'!$D:$E,2,0)</f>
        <v>TGA096</v>
      </c>
      <c r="AY1300" s="17" t="b">
        <f t="shared" si="96"/>
        <v>1</v>
      </c>
      <c r="AZ1300" s="17" t="str">
        <f t="shared" si="97"/>
        <v>SPL</v>
      </c>
    </row>
    <row r="1301" spans="1:52" s="18" customFormat="1" ht="16.5" customHeight="1" x14ac:dyDescent="0.35">
      <c r="A1301" s="8" t="str">
        <f>IF(N1301="","-",IFERROR(VLOOKUP(N1301,'[1]All Route Non-Bailment V76'!$A:$H,5,0),VLOOKUP(N1301,'[1]TTVT AAT PxP Bailment EDC V76'!$A:$H,5,0)))</f>
        <v>Non Bailment</v>
      </c>
      <c r="B1301" s="9" t="str">
        <f t="shared" si="95"/>
        <v>Completed</v>
      </c>
      <c r="C1301" s="10">
        <f t="shared" si="98"/>
        <v>1300</v>
      </c>
      <c r="D1301" s="11" t="s">
        <v>194</v>
      </c>
      <c r="E1301" s="12" t="s">
        <v>44</v>
      </c>
      <c r="F1301" s="11" t="s">
        <v>0</v>
      </c>
      <c r="G1301" s="11">
        <v>4422384</v>
      </c>
      <c r="H1301" s="13" t="str">
        <f>IF(N1301="","-",IFERROR(VLOOKUP(N1301,'[1]All Route Non-Bailment V76'!$A:$H,7,0),VLOOKUP(N1301,'[1]TTVT AAT PxP Bailment EDC V76'!$A:$H,7,0)))</f>
        <v>One way</v>
      </c>
      <c r="I1301" s="11" t="s">
        <v>45</v>
      </c>
      <c r="J1301" s="12">
        <f t="shared" si="94"/>
        <v>45274</v>
      </c>
      <c r="K1301" s="12">
        <v>45274</v>
      </c>
      <c r="L1301" s="12">
        <v>45274</v>
      </c>
      <c r="M1301" s="12" t="s">
        <v>3</v>
      </c>
      <c r="N1301" s="11" t="s">
        <v>618</v>
      </c>
      <c r="O1301" s="13" t="str">
        <f>IF(N1301="","-",IFERROR(VLOOKUP(N1301,'[1]All Route Non-Bailment V76'!$A:$H,6,0),VLOOKUP(N1301,'[1]TTVT AAT PxP Bailment EDC V76'!$A:$H,6,0)))</f>
        <v>6 - 10</v>
      </c>
      <c r="P1301" s="11">
        <v>1</v>
      </c>
      <c r="Q1301" s="11" t="s">
        <v>3</v>
      </c>
      <c r="R1301" s="11" t="s">
        <v>3</v>
      </c>
      <c r="S1301" s="13" t="str">
        <f>IF(N1301="","-",IFERROR(VLOOKUP(N1301,'[1]All Route Non-Bailment V76'!$A:$AF,32,0),VLOOKUP(N1301,'[1]TTVT AAT PxP Bailment EDC V76'!$A:$AC,29,0)))</f>
        <v>6W</v>
      </c>
      <c r="T1301" s="11" t="s">
        <v>48</v>
      </c>
      <c r="U1301" s="11" t="s">
        <v>204</v>
      </c>
      <c r="V1301" s="14" t="s">
        <v>205</v>
      </c>
      <c r="W1301" s="11" t="s">
        <v>206</v>
      </c>
      <c r="X1301" s="15" t="s">
        <v>311</v>
      </c>
      <c r="Y1301" s="15" t="s">
        <v>312</v>
      </c>
      <c r="Z1301" s="16" t="s">
        <v>3</v>
      </c>
      <c r="AA1301" s="16" t="s">
        <v>3</v>
      </c>
      <c r="AB1301" s="16" t="s">
        <v>3</v>
      </c>
      <c r="AC1301" s="16" t="s">
        <v>3</v>
      </c>
      <c r="AD1301" s="15" t="s">
        <v>3</v>
      </c>
      <c r="AE1301" s="15" t="s">
        <v>3</v>
      </c>
      <c r="AF1301" s="16" t="s">
        <v>3</v>
      </c>
      <c r="AG1301" s="16" t="s">
        <v>3</v>
      </c>
      <c r="AH1301" s="16" t="s">
        <v>3</v>
      </c>
      <c r="AI1301" s="16" t="s">
        <v>3</v>
      </c>
      <c r="AJ1301" s="15" t="s">
        <v>3</v>
      </c>
      <c r="AK1301" s="15" t="s">
        <v>3</v>
      </c>
      <c r="AL1301" s="16" t="s">
        <v>3</v>
      </c>
      <c r="AM1301" s="16" t="s">
        <v>3</v>
      </c>
      <c r="AN1301" s="16" t="s">
        <v>3</v>
      </c>
      <c r="AO1301" s="16" t="s">
        <v>3</v>
      </c>
      <c r="AP1301" s="16" t="s">
        <v>189</v>
      </c>
      <c r="AQ1301" s="16" t="s">
        <v>3</v>
      </c>
      <c r="AR1301" s="16" t="s">
        <v>3</v>
      </c>
      <c r="AS1301" s="16" t="s">
        <v>3</v>
      </c>
      <c r="AT1301" s="16" t="s">
        <v>3</v>
      </c>
      <c r="AU1301" s="11" t="s">
        <v>3</v>
      </c>
      <c r="AV1301" s="11" t="s">
        <v>3</v>
      </c>
      <c r="AW1301" s="11" t="s">
        <v>3</v>
      </c>
      <c r="AX1301" s="17" t="str">
        <f>VLOOKUP(G1301,'[1]JDA data'!$D:$E,2,0)</f>
        <v>TGA096</v>
      </c>
      <c r="AY1301" s="17" t="b">
        <f t="shared" si="96"/>
        <v>1</v>
      </c>
      <c r="AZ1301" s="17" t="str">
        <f t="shared" si="97"/>
        <v>SBA</v>
      </c>
    </row>
    <row r="1302" spans="1:52" s="18" customFormat="1" ht="16.5" customHeight="1" x14ac:dyDescent="0.35">
      <c r="A1302" s="8" t="str">
        <f>IF(N1302="","-",IFERROR(VLOOKUP(N1302,'[1]All Route Non-Bailment V76'!$A:$H,5,0),VLOOKUP(N1302,'[1]TTVT AAT PxP Bailment EDC V76'!$A:$H,5,0)))</f>
        <v>Non Bailment</v>
      </c>
      <c r="B1302" s="9" t="str">
        <f t="shared" si="95"/>
        <v>Completed</v>
      </c>
      <c r="C1302" s="10">
        <f t="shared" si="98"/>
        <v>1301</v>
      </c>
      <c r="D1302" s="11" t="s">
        <v>182</v>
      </c>
      <c r="E1302" s="12" t="s">
        <v>44</v>
      </c>
      <c r="F1302" s="11" t="s">
        <v>0</v>
      </c>
      <c r="G1302" s="11">
        <v>4422386</v>
      </c>
      <c r="H1302" s="13" t="str">
        <f>IF(N1302="","-",IFERROR(VLOOKUP(N1302,'[1]All Route Non-Bailment V76'!$A:$H,7,0),VLOOKUP(N1302,'[1]TTVT AAT PxP Bailment EDC V76'!$A:$H,7,0)))</f>
        <v>One way</v>
      </c>
      <c r="I1302" s="11" t="s">
        <v>45</v>
      </c>
      <c r="J1302" s="12">
        <f t="shared" si="94"/>
        <v>45274</v>
      </c>
      <c r="K1302" s="12">
        <v>45274</v>
      </c>
      <c r="L1302" s="12">
        <v>45274</v>
      </c>
      <c r="M1302" s="12" t="s">
        <v>3</v>
      </c>
      <c r="N1302" s="11" t="s">
        <v>618</v>
      </c>
      <c r="O1302" s="13" t="str">
        <f>IF(N1302="","-",IFERROR(VLOOKUP(N1302,'[1]All Route Non-Bailment V76'!$A:$H,6,0),VLOOKUP(N1302,'[1]TTVT AAT PxP Bailment EDC V76'!$A:$H,6,0)))</f>
        <v>6 - 10</v>
      </c>
      <c r="P1302" s="11">
        <v>1</v>
      </c>
      <c r="Q1302" s="11" t="s">
        <v>3</v>
      </c>
      <c r="R1302" s="11" t="s">
        <v>3</v>
      </c>
      <c r="S1302" s="13" t="str">
        <f>IF(N1302="","-",IFERROR(VLOOKUP(N1302,'[1]All Route Non-Bailment V76'!$A:$AF,32,0),VLOOKUP(N1302,'[1]TTVT AAT PxP Bailment EDC V76'!$A:$AC,29,0)))</f>
        <v>6W</v>
      </c>
      <c r="T1302" s="11" t="s">
        <v>48</v>
      </c>
      <c r="U1302" s="11" t="s">
        <v>250</v>
      </c>
      <c r="V1302" s="14" t="s">
        <v>251</v>
      </c>
      <c r="W1302" s="11" t="s">
        <v>252</v>
      </c>
      <c r="X1302" s="15" t="s">
        <v>311</v>
      </c>
      <c r="Y1302" s="15" t="s">
        <v>312</v>
      </c>
      <c r="Z1302" s="16" t="s">
        <v>3</v>
      </c>
      <c r="AA1302" s="16" t="s">
        <v>3</v>
      </c>
      <c r="AB1302" s="16" t="s">
        <v>3</v>
      </c>
      <c r="AC1302" s="16" t="s">
        <v>3</v>
      </c>
      <c r="AD1302" s="15" t="s">
        <v>3</v>
      </c>
      <c r="AE1302" s="15" t="s">
        <v>3</v>
      </c>
      <c r="AF1302" s="16" t="s">
        <v>3</v>
      </c>
      <c r="AG1302" s="16" t="s">
        <v>3</v>
      </c>
      <c r="AH1302" s="16" t="s">
        <v>3</v>
      </c>
      <c r="AI1302" s="16" t="s">
        <v>3</v>
      </c>
      <c r="AJ1302" s="15" t="s">
        <v>3</v>
      </c>
      <c r="AK1302" s="15" t="s">
        <v>3</v>
      </c>
      <c r="AL1302" s="16" t="s">
        <v>3</v>
      </c>
      <c r="AM1302" s="16" t="s">
        <v>3</v>
      </c>
      <c r="AN1302" s="16" t="s">
        <v>3</v>
      </c>
      <c r="AO1302" s="16" t="s">
        <v>3</v>
      </c>
      <c r="AP1302" s="16" t="s">
        <v>189</v>
      </c>
      <c r="AQ1302" s="16" t="s">
        <v>3</v>
      </c>
      <c r="AR1302" s="16" t="s">
        <v>3</v>
      </c>
      <c r="AS1302" s="16" t="s">
        <v>3</v>
      </c>
      <c r="AT1302" s="16" t="s">
        <v>3</v>
      </c>
      <c r="AU1302" s="11" t="s">
        <v>3</v>
      </c>
      <c r="AV1302" s="11" t="s">
        <v>3</v>
      </c>
      <c r="AW1302" s="11" t="s">
        <v>3</v>
      </c>
      <c r="AX1302" s="17" t="str">
        <f>VLOOKUP(G1302,'[1]JDA data'!$D:$E,2,0)</f>
        <v>TGA096</v>
      </c>
      <c r="AY1302" s="17" t="b">
        <f t="shared" si="96"/>
        <v>1</v>
      </c>
      <c r="AZ1302" s="17" t="str">
        <f t="shared" si="97"/>
        <v>PPGT</v>
      </c>
    </row>
    <row r="1303" spans="1:52" s="18" customFormat="1" ht="16.5" customHeight="1" x14ac:dyDescent="0.35">
      <c r="A1303" s="8" t="str">
        <f>IF(N1303="","-",IFERROR(VLOOKUP(N1303,'[1]All Route Non-Bailment V76'!$A:$H,5,0),VLOOKUP(N1303,'[1]TTVT AAT PxP Bailment EDC V76'!$A:$H,5,0)))</f>
        <v>Non Bailment</v>
      </c>
      <c r="B1303" s="9" t="str">
        <f t="shared" si="95"/>
        <v>Completed</v>
      </c>
      <c r="C1303" s="10">
        <f t="shared" si="98"/>
        <v>1302</v>
      </c>
      <c r="D1303" s="11" t="s">
        <v>190</v>
      </c>
      <c r="E1303" s="12" t="s">
        <v>44</v>
      </c>
      <c r="F1303" s="11" t="s">
        <v>0</v>
      </c>
      <c r="G1303" s="11">
        <v>4417206</v>
      </c>
      <c r="H1303" s="13" t="str">
        <f>IF(N1303="","-",IFERROR(VLOOKUP(N1303,'[1]All Route Non-Bailment V76'!$A:$H,7,0),VLOOKUP(N1303,'[1]TTVT AAT PxP Bailment EDC V76'!$A:$H,7,0)))</f>
        <v>One way</v>
      </c>
      <c r="I1303" s="11" t="s">
        <v>45</v>
      </c>
      <c r="J1303" s="12">
        <f t="shared" si="94"/>
        <v>45274</v>
      </c>
      <c r="K1303" s="12">
        <v>45274</v>
      </c>
      <c r="L1303" s="12">
        <v>45274</v>
      </c>
      <c r="M1303" s="12" t="s">
        <v>3</v>
      </c>
      <c r="N1303" s="11" t="s">
        <v>653</v>
      </c>
      <c r="O1303" s="13" t="str">
        <f>IF(N1303="","-",IFERROR(VLOOKUP(N1303,'[1]All Route Non-Bailment V76'!$A:$H,6,0),VLOOKUP(N1303,'[1]TTVT AAT PxP Bailment EDC V76'!$A:$H,6,0)))</f>
        <v>11 - 20</v>
      </c>
      <c r="P1303" s="11">
        <v>1</v>
      </c>
      <c r="Q1303" s="11" t="s">
        <v>3</v>
      </c>
      <c r="R1303" s="11" t="s">
        <v>3</v>
      </c>
      <c r="S1303" s="13" t="str">
        <f>IF(N1303="","-",IFERROR(VLOOKUP(N1303,'[1]All Route Non-Bailment V76'!$A:$AF,32,0),VLOOKUP(N1303,'[1]TTVT AAT PxP Bailment EDC V76'!$A:$AC,29,0)))</f>
        <v>6W</v>
      </c>
      <c r="T1303" s="11" t="s">
        <v>48</v>
      </c>
      <c r="U1303" s="11" t="s">
        <v>266</v>
      </c>
      <c r="V1303" s="14" t="s">
        <v>267</v>
      </c>
      <c r="W1303" s="11" t="s">
        <v>268</v>
      </c>
      <c r="X1303" s="15" t="s">
        <v>332</v>
      </c>
      <c r="Y1303" s="15" t="s">
        <v>333</v>
      </c>
      <c r="Z1303" s="16" t="s">
        <v>3</v>
      </c>
      <c r="AA1303" s="16" t="s">
        <v>3</v>
      </c>
      <c r="AB1303" s="16" t="s">
        <v>3</v>
      </c>
      <c r="AC1303" s="16" t="s">
        <v>3</v>
      </c>
      <c r="AD1303" s="15" t="s">
        <v>3</v>
      </c>
      <c r="AE1303" s="15" t="s">
        <v>3</v>
      </c>
      <c r="AF1303" s="16" t="s">
        <v>3</v>
      </c>
      <c r="AG1303" s="16" t="s">
        <v>3</v>
      </c>
      <c r="AH1303" s="16" t="s">
        <v>3</v>
      </c>
      <c r="AI1303" s="16" t="s">
        <v>3</v>
      </c>
      <c r="AJ1303" s="15" t="s">
        <v>3</v>
      </c>
      <c r="AK1303" s="15" t="s">
        <v>3</v>
      </c>
      <c r="AL1303" s="16" t="s">
        <v>3</v>
      </c>
      <c r="AM1303" s="16" t="s">
        <v>3</v>
      </c>
      <c r="AN1303" s="16" t="s">
        <v>3</v>
      </c>
      <c r="AO1303" s="16" t="s">
        <v>3</v>
      </c>
      <c r="AP1303" s="16" t="s">
        <v>189</v>
      </c>
      <c r="AQ1303" s="16" t="s">
        <v>3</v>
      </c>
      <c r="AR1303" s="16" t="s">
        <v>3</v>
      </c>
      <c r="AS1303" s="16" t="s">
        <v>3</v>
      </c>
      <c r="AT1303" s="16" t="s">
        <v>3</v>
      </c>
      <c r="AU1303" s="11" t="s">
        <v>3</v>
      </c>
      <c r="AV1303" s="11" t="s">
        <v>3</v>
      </c>
      <c r="AW1303" s="11" t="s">
        <v>3</v>
      </c>
      <c r="AX1303" s="17" t="str">
        <f>VLOOKUP(G1303,'[1]JDA data'!$D:$E,2,0)</f>
        <v>TGA080</v>
      </c>
      <c r="AY1303" s="17" t="b">
        <f t="shared" si="96"/>
        <v>1</v>
      </c>
      <c r="AZ1303" s="17" t="str">
        <f t="shared" si="97"/>
        <v>SPL</v>
      </c>
    </row>
    <row r="1304" spans="1:52" s="18" customFormat="1" ht="16.5" customHeight="1" x14ac:dyDescent="0.35">
      <c r="A1304" s="8" t="str">
        <f>IF(N1304="","-",IFERROR(VLOOKUP(N1304,'[1]All Route Non-Bailment V76'!$A:$H,5,0),VLOOKUP(N1304,'[1]TTVT AAT PxP Bailment EDC V76'!$A:$H,5,0)))</f>
        <v>Non Bailment</v>
      </c>
      <c r="B1304" s="9" t="str">
        <f t="shared" si="95"/>
        <v>Completed</v>
      </c>
      <c r="C1304" s="10">
        <f t="shared" si="98"/>
        <v>1303</v>
      </c>
      <c r="D1304" s="11" t="s">
        <v>194</v>
      </c>
      <c r="E1304" s="12" t="s">
        <v>44</v>
      </c>
      <c r="F1304" s="11" t="s">
        <v>0</v>
      </c>
      <c r="G1304" s="11">
        <v>4417141</v>
      </c>
      <c r="H1304" s="13" t="str">
        <f>IF(N1304="","-",IFERROR(VLOOKUP(N1304,'[1]All Route Non-Bailment V76'!$A:$H,7,0),VLOOKUP(N1304,'[1]TTVT AAT PxP Bailment EDC V76'!$A:$H,7,0)))</f>
        <v>One way</v>
      </c>
      <c r="I1304" s="11" t="s">
        <v>45</v>
      </c>
      <c r="J1304" s="12">
        <f t="shared" si="94"/>
        <v>45274</v>
      </c>
      <c r="K1304" s="12">
        <v>45274</v>
      </c>
      <c r="L1304" s="12">
        <v>45274</v>
      </c>
      <c r="M1304" s="12" t="s">
        <v>3</v>
      </c>
      <c r="N1304" s="11" t="s">
        <v>654</v>
      </c>
      <c r="O1304" s="13" t="str">
        <f>IF(N1304="","-",IFERROR(VLOOKUP(N1304,'[1]All Route Non-Bailment V76'!$A:$H,6,0),VLOOKUP(N1304,'[1]TTVT AAT PxP Bailment EDC V76'!$A:$H,6,0)))</f>
        <v>11 - 20</v>
      </c>
      <c r="P1304" s="11">
        <v>1</v>
      </c>
      <c r="Q1304" s="11" t="s">
        <v>3</v>
      </c>
      <c r="R1304" s="11" t="s">
        <v>3</v>
      </c>
      <c r="S1304" s="13" t="str">
        <f>IF(N1304="","-",IFERROR(VLOOKUP(N1304,'[1]All Route Non-Bailment V76'!$A:$AF,32,0),VLOOKUP(N1304,'[1]TTVT AAT PxP Bailment EDC V76'!$A:$AC,29,0)))</f>
        <v>6W</v>
      </c>
      <c r="T1304" s="11" t="s">
        <v>48</v>
      </c>
      <c r="U1304" s="11" t="s">
        <v>253</v>
      </c>
      <c r="V1304" s="14" t="s">
        <v>254</v>
      </c>
      <c r="W1304" s="11" t="s">
        <v>255</v>
      </c>
      <c r="X1304" s="15" t="s">
        <v>332</v>
      </c>
      <c r="Y1304" s="15" t="s">
        <v>333</v>
      </c>
      <c r="Z1304" s="16" t="s">
        <v>3</v>
      </c>
      <c r="AA1304" s="16" t="s">
        <v>3</v>
      </c>
      <c r="AB1304" s="16" t="s">
        <v>3</v>
      </c>
      <c r="AC1304" s="16" t="s">
        <v>3</v>
      </c>
      <c r="AD1304" s="15" t="s">
        <v>3</v>
      </c>
      <c r="AE1304" s="15" t="s">
        <v>3</v>
      </c>
      <c r="AF1304" s="16" t="s">
        <v>3</v>
      </c>
      <c r="AG1304" s="16" t="s">
        <v>3</v>
      </c>
      <c r="AH1304" s="16" t="s">
        <v>3</v>
      </c>
      <c r="AI1304" s="16" t="s">
        <v>3</v>
      </c>
      <c r="AJ1304" s="15" t="s">
        <v>3</v>
      </c>
      <c r="AK1304" s="15" t="s">
        <v>3</v>
      </c>
      <c r="AL1304" s="16" t="s">
        <v>3</v>
      </c>
      <c r="AM1304" s="16" t="s">
        <v>3</v>
      </c>
      <c r="AN1304" s="16" t="s">
        <v>3</v>
      </c>
      <c r="AO1304" s="16" t="s">
        <v>3</v>
      </c>
      <c r="AP1304" s="16" t="s">
        <v>189</v>
      </c>
      <c r="AQ1304" s="16" t="s">
        <v>3</v>
      </c>
      <c r="AR1304" s="16" t="s">
        <v>3</v>
      </c>
      <c r="AS1304" s="16" t="s">
        <v>3</v>
      </c>
      <c r="AT1304" s="16" t="s">
        <v>3</v>
      </c>
      <c r="AU1304" s="11" t="s">
        <v>3</v>
      </c>
      <c r="AV1304" s="11" t="s">
        <v>3</v>
      </c>
      <c r="AW1304" s="11" t="s">
        <v>3</v>
      </c>
      <c r="AX1304" s="17" t="str">
        <f>VLOOKUP(G1304,'[1]JDA data'!$D:$E,2,0)</f>
        <v>TGA078</v>
      </c>
      <c r="AY1304" s="17" t="b">
        <f t="shared" si="96"/>
        <v>1</v>
      </c>
      <c r="AZ1304" s="17" t="str">
        <f t="shared" si="97"/>
        <v>SBA</v>
      </c>
    </row>
    <row r="1305" spans="1:52" s="18" customFormat="1" ht="16.5" customHeight="1" x14ac:dyDescent="0.35">
      <c r="A1305" s="8" t="str">
        <f>IF(N1305="","-",IFERROR(VLOOKUP(N1305,'[1]All Route Non-Bailment V76'!$A:$H,5,0),VLOOKUP(N1305,'[1]TTVT AAT PxP Bailment EDC V76'!$A:$H,5,0)))</f>
        <v>Non Bailment</v>
      </c>
      <c r="B1305" s="9" t="str">
        <f t="shared" si="95"/>
        <v>Completed</v>
      </c>
      <c r="C1305" s="10">
        <f t="shared" si="98"/>
        <v>1304</v>
      </c>
      <c r="D1305" s="11" t="s">
        <v>182</v>
      </c>
      <c r="E1305" s="12" t="s">
        <v>44</v>
      </c>
      <c r="F1305" s="11" t="s">
        <v>0</v>
      </c>
      <c r="G1305" s="11">
        <v>4417204</v>
      </c>
      <c r="H1305" s="13" t="str">
        <f>IF(N1305="","-",IFERROR(VLOOKUP(N1305,'[1]All Route Non-Bailment V76'!$A:$H,7,0),VLOOKUP(N1305,'[1]TTVT AAT PxP Bailment EDC V76'!$A:$H,7,0)))</f>
        <v>One way</v>
      </c>
      <c r="I1305" s="11" t="s">
        <v>45</v>
      </c>
      <c r="J1305" s="12">
        <f t="shared" si="94"/>
        <v>45274</v>
      </c>
      <c r="K1305" s="12">
        <v>45274</v>
      </c>
      <c r="L1305" s="12">
        <v>45274</v>
      </c>
      <c r="M1305" s="12" t="s">
        <v>3</v>
      </c>
      <c r="N1305" s="11" t="s">
        <v>655</v>
      </c>
      <c r="O1305" s="13" t="str">
        <f>IF(N1305="","-",IFERROR(VLOOKUP(N1305,'[1]All Route Non-Bailment V76'!$A:$H,6,0),VLOOKUP(N1305,'[1]TTVT AAT PxP Bailment EDC V76'!$A:$H,6,0)))</f>
        <v>11 - 20</v>
      </c>
      <c r="P1305" s="11">
        <v>1</v>
      </c>
      <c r="Q1305" s="11" t="s">
        <v>3</v>
      </c>
      <c r="R1305" s="11" t="s">
        <v>3</v>
      </c>
      <c r="S1305" s="13" t="str">
        <f>IF(N1305="","-",IFERROR(VLOOKUP(N1305,'[1]All Route Non-Bailment V76'!$A:$AF,32,0),VLOOKUP(N1305,'[1]TTVT AAT PxP Bailment EDC V76'!$A:$AC,29,0)))</f>
        <v>6W</v>
      </c>
      <c r="T1305" s="11" t="s">
        <v>48</v>
      </c>
      <c r="U1305" s="11" t="s">
        <v>275</v>
      </c>
      <c r="V1305" s="14" t="s">
        <v>276</v>
      </c>
      <c r="W1305" s="11" t="s">
        <v>277</v>
      </c>
      <c r="X1305" s="15" t="s">
        <v>332</v>
      </c>
      <c r="Y1305" s="15" t="s">
        <v>333</v>
      </c>
      <c r="Z1305" s="16" t="s">
        <v>3</v>
      </c>
      <c r="AA1305" s="16" t="s">
        <v>3</v>
      </c>
      <c r="AB1305" s="16" t="s">
        <v>3</v>
      </c>
      <c r="AC1305" s="16" t="s">
        <v>3</v>
      </c>
      <c r="AD1305" s="15" t="s">
        <v>3</v>
      </c>
      <c r="AE1305" s="15" t="s">
        <v>3</v>
      </c>
      <c r="AF1305" s="16" t="s">
        <v>3</v>
      </c>
      <c r="AG1305" s="16" t="s">
        <v>3</v>
      </c>
      <c r="AH1305" s="16" t="s">
        <v>3</v>
      </c>
      <c r="AI1305" s="16" t="s">
        <v>3</v>
      </c>
      <c r="AJ1305" s="15" t="s">
        <v>3</v>
      </c>
      <c r="AK1305" s="15" t="s">
        <v>3</v>
      </c>
      <c r="AL1305" s="16" t="s">
        <v>3</v>
      </c>
      <c r="AM1305" s="16" t="s">
        <v>3</v>
      </c>
      <c r="AN1305" s="16" t="s">
        <v>3</v>
      </c>
      <c r="AO1305" s="16" t="s">
        <v>3</v>
      </c>
      <c r="AP1305" s="16" t="s">
        <v>189</v>
      </c>
      <c r="AQ1305" s="16" t="s">
        <v>3</v>
      </c>
      <c r="AR1305" s="16" t="s">
        <v>3</v>
      </c>
      <c r="AS1305" s="16" t="s">
        <v>3</v>
      </c>
      <c r="AT1305" s="16" t="s">
        <v>3</v>
      </c>
      <c r="AU1305" s="11" t="s">
        <v>3</v>
      </c>
      <c r="AV1305" s="11" t="s">
        <v>3</v>
      </c>
      <c r="AW1305" s="11" t="s">
        <v>3</v>
      </c>
      <c r="AX1305" s="17" t="str">
        <f>VLOOKUP(G1305,'[1]JDA data'!$D:$E,2,0)</f>
        <v>TGA077</v>
      </c>
      <c r="AY1305" s="17" t="b">
        <f t="shared" si="96"/>
        <v>1</v>
      </c>
      <c r="AZ1305" s="17" t="str">
        <f t="shared" si="97"/>
        <v>PPGT</v>
      </c>
    </row>
    <row r="1306" spans="1:52" s="18" customFormat="1" ht="16.5" customHeight="1" x14ac:dyDescent="0.35">
      <c r="A1306" s="8" t="str">
        <f>IF(N1306="","-",IFERROR(VLOOKUP(N1306,'[1]All Route Non-Bailment V76'!$A:$H,5,0),VLOOKUP(N1306,'[1]TTVT AAT PxP Bailment EDC V76'!$A:$H,5,0)))</f>
        <v>Non Bailment</v>
      </c>
      <c r="B1306" s="9" t="str">
        <f t="shared" si="95"/>
        <v>Completed</v>
      </c>
      <c r="C1306" s="10">
        <f t="shared" si="98"/>
        <v>1305</v>
      </c>
      <c r="D1306" s="11" t="s">
        <v>190</v>
      </c>
      <c r="E1306" s="12" t="s">
        <v>44</v>
      </c>
      <c r="F1306" s="11" t="s">
        <v>0</v>
      </c>
      <c r="G1306" s="11">
        <v>4417174</v>
      </c>
      <c r="H1306" s="13" t="str">
        <f>IF(N1306="","-",IFERROR(VLOOKUP(N1306,'[1]All Route Non-Bailment V76'!$A:$H,7,0),VLOOKUP(N1306,'[1]TTVT AAT PxP Bailment EDC V76'!$A:$H,7,0)))</f>
        <v>One way</v>
      </c>
      <c r="I1306" s="11" t="s">
        <v>45</v>
      </c>
      <c r="J1306" s="12">
        <f t="shared" si="94"/>
        <v>45274</v>
      </c>
      <c r="K1306" s="12">
        <v>45274</v>
      </c>
      <c r="L1306" s="12">
        <v>45274</v>
      </c>
      <c r="M1306" s="12" t="s">
        <v>3</v>
      </c>
      <c r="N1306" s="11" t="s">
        <v>656</v>
      </c>
      <c r="O1306" s="13" t="str">
        <f>IF(N1306="","-",IFERROR(VLOOKUP(N1306,'[1]All Route Non-Bailment V76'!$A:$H,6,0),VLOOKUP(N1306,'[1]TTVT AAT PxP Bailment EDC V76'!$A:$H,6,0)))</f>
        <v>11 - 20</v>
      </c>
      <c r="P1306" s="11">
        <v>1</v>
      </c>
      <c r="Q1306" s="11" t="s">
        <v>3</v>
      </c>
      <c r="R1306" s="11" t="s">
        <v>3</v>
      </c>
      <c r="S1306" s="13" t="str">
        <f>IF(N1306="","-",IFERROR(VLOOKUP(N1306,'[1]All Route Non-Bailment V76'!$A:$AF,32,0),VLOOKUP(N1306,'[1]TTVT AAT PxP Bailment EDC V76'!$A:$AC,29,0)))</f>
        <v>6W</v>
      </c>
      <c r="T1306" s="11" t="s">
        <v>48</v>
      </c>
      <c r="U1306" s="11" t="s">
        <v>226</v>
      </c>
      <c r="V1306" s="14" t="s">
        <v>227</v>
      </c>
      <c r="W1306" s="11" t="s">
        <v>228</v>
      </c>
      <c r="X1306" s="15" t="s">
        <v>332</v>
      </c>
      <c r="Y1306" s="15" t="s">
        <v>333</v>
      </c>
      <c r="Z1306" s="16" t="s">
        <v>3</v>
      </c>
      <c r="AA1306" s="16" t="s">
        <v>3</v>
      </c>
      <c r="AB1306" s="16" t="s">
        <v>3</v>
      </c>
      <c r="AC1306" s="16" t="s">
        <v>3</v>
      </c>
      <c r="AD1306" s="15" t="s">
        <v>3</v>
      </c>
      <c r="AE1306" s="15" t="s">
        <v>3</v>
      </c>
      <c r="AF1306" s="16" t="s">
        <v>3</v>
      </c>
      <c r="AG1306" s="16" t="s">
        <v>3</v>
      </c>
      <c r="AH1306" s="16" t="s">
        <v>3</v>
      </c>
      <c r="AI1306" s="16" t="s">
        <v>3</v>
      </c>
      <c r="AJ1306" s="15" t="s">
        <v>3</v>
      </c>
      <c r="AK1306" s="15" t="s">
        <v>3</v>
      </c>
      <c r="AL1306" s="16" t="s">
        <v>3</v>
      </c>
      <c r="AM1306" s="16" t="s">
        <v>3</v>
      </c>
      <c r="AN1306" s="16" t="s">
        <v>3</v>
      </c>
      <c r="AO1306" s="16" t="s">
        <v>3</v>
      </c>
      <c r="AP1306" s="16" t="s">
        <v>189</v>
      </c>
      <c r="AQ1306" s="16" t="s">
        <v>3</v>
      </c>
      <c r="AR1306" s="16" t="s">
        <v>3</v>
      </c>
      <c r="AS1306" s="16" t="s">
        <v>3</v>
      </c>
      <c r="AT1306" s="16" t="s">
        <v>3</v>
      </c>
      <c r="AU1306" s="11" t="s">
        <v>3</v>
      </c>
      <c r="AV1306" s="11" t="s">
        <v>3</v>
      </c>
      <c r="AW1306" s="11" t="s">
        <v>3</v>
      </c>
      <c r="AX1306" s="17" t="str">
        <f>VLOOKUP(G1306,'[1]JDA data'!$D:$E,2,0)</f>
        <v>TGA718</v>
      </c>
      <c r="AY1306" s="17" t="b">
        <f t="shared" si="96"/>
        <v>1</v>
      </c>
      <c r="AZ1306" s="17" t="str">
        <f t="shared" si="97"/>
        <v>SPL</v>
      </c>
    </row>
    <row r="1307" spans="1:52" s="18" customFormat="1" ht="16.5" customHeight="1" x14ac:dyDescent="0.35">
      <c r="A1307" s="8" t="str">
        <f>IF(N1307="","-",IFERROR(VLOOKUP(N1307,'[1]All Route Non-Bailment V76'!$A:$H,5,0),VLOOKUP(N1307,'[1]TTVT AAT PxP Bailment EDC V76'!$A:$H,5,0)))</f>
        <v>Non Bailment</v>
      </c>
      <c r="B1307" s="9" t="str">
        <f t="shared" si="95"/>
        <v>Completed</v>
      </c>
      <c r="C1307" s="10">
        <f t="shared" si="98"/>
        <v>1306</v>
      </c>
      <c r="D1307" s="11" t="s">
        <v>182</v>
      </c>
      <c r="E1307" s="12" t="s">
        <v>44</v>
      </c>
      <c r="F1307" s="11" t="s">
        <v>0</v>
      </c>
      <c r="G1307" s="11">
        <v>4417221</v>
      </c>
      <c r="H1307" s="13" t="str">
        <f>IF(N1307="","-",IFERROR(VLOOKUP(N1307,'[1]All Route Non-Bailment V76'!$A:$H,7,0),VLOOKUP(N1307,'[1]TTVT AAT PxP Bailment EDC V76'!$A:$H,7,0)))</f>
        <v>One way</v>
      </c>
      <c r="I1307" s="11" t="s">
        <v>45</v>
      </c>
      <c r="J1307" s="12">
        <f t="shared" si="94"/>
        <v>45274</v>
      </c>
      <c r="K1307" s="12">
        <v>45274</v>
      </c>
      <c r="L1307" s="12">
        <v>45274</v>
      </c>
      <c r="M1307" s="12" t="s">
        <v>3</v>
      </c>
      <c r="N1307" s="11" t="s">
        <v>657</v>
      </c>
      <c r="O1307" s="13" t="str">
        <f>IF(N1307="","-",IFERROR(VLOOKUP(N1307,'[1]All Route Non-Bailment V76'!$A:$H,6,0),VLOOKUP(N1307,'[1]TTVT AAT PxP Bailment EDC V76'!$A:$H,6,0)))</f>
        <v>11 - 20</v>
      </c>
      <c r="P1307" s="11">
        <v>1</v>
      </c>
      <c r="Q1307" s="11" t="s">
        <v>3</v>
      </c>
      <c r="R1307" s="11" t="s">
        <v>3</v>
      </c>
      <c r="S1307" s="13" t="str">
        <f>IF(N1307="","-",IFERROR(VLOOKUP(N1307,'[1]All Route Non-Bailment V76'!$A:$AF,32,0),VLOOKUP(N1307,'[1]TTVT AAT PxP Bailment EDC V76'!$A:$AC,29,0)))</f>
        <v>6W</v>
      </c>
      <c r="T1307" s="11" t="s">
        <v>48</v>
      </c>
      <c r="U1307" s="11" t="s">
        <v>383</v>
      </c>
      <c r="V1307" s="14" t="s">
        <v>384</v>
      </c>
      <c r="W1307" s="11" t="s">
        <v>385</v>
      </c>
      <c r="X1307" s="15" t="s">
        <v>332</v>
      </c>
      <c r="Y1307" s="15" t="s">
        <v>333</v>
      </c>
      <c r="Z1307" s="16" t="s">
        <v>3</v>
      </c>
      <c r="AA1307" s="16" t="s">
        <v>3</v>
      </c>
      <c r="AB1307" s="16" t="s">
        <v>3</v>
      </c>
      <c r="AC1307" s="16" t="s">
        <v>3</v>
      </c>
      <c r="AD1307" s="15" t="s">
        <v>3</v>
      </c>
      <c r="AE1307" s="15" t="s">
        <v>3</v>
      </c>
      <c r="AF1307" s="16" t="s">
        <v>3</v>
      </c>
      <c r="AG1307" s="16" t="s">
        <v>3</v>
      </c>
      <c r="AH1307" s="16" t="s">
        <v>3</v>
      </c>
      <c r="AI1307" s="16" t="s">
        <v>3</v>
      </c>
      <c r="AJ1307" s="15" t="s">
        <v>3</v>
      </c>
      <c r="AK1307" s="15" t="s">
        <v>3</v>
      </c>
      <c r="AL1307" s="16" t="s">
        <v>3</v>
      </c>
      <c r="AM1307" s="16" t="s">
        <v>3</v>
      </c>
      <c r="AN1307" s="16" t="s">
        <v>3</v>
      </c>
      <c r="AO1307" s="16" t="s">
        <v>3</v>
      </c>
      <c r="AP1307" s="16" t="s">
        <v>189</v>
      </c>
      <c r="AQ1307" s="16" t="s">
        <v>3</v>
      </c>
      <c r="AR1307" s="16" t="s">
        <v>3</v>
      </c>
      <c r="AS1307" s="16" t="s">
        <v>3</v>
      </c>
      <c r="AT1307" s="16" t="s">
        <v>3</v>
      </c>
      <c r="AU1307" s="11" t="s">
        <v>3</v>
      </c>
      <c r="AV1307" s="11" t="s">
        <v>3</v>
      </c>
      <c r="AW1307" s="11" t="s">
        <v>3</v>
      </c>
      <c r="AX1307" s="17" t="str">
        <f>VLOOKUP(G1307,'[1]JDA data'!$D:$E,2,0)</f>
        <v>TGA717</v>
      </c>
      <c r="AY1307" s="17" t="b">
        <f t="shared" si="96"/>
        <v>1</v>
      </c>
      <c r="AZ1307" s="17" t="str">
        <f t="shared" si="97"/>
        <v>PPGT</v>
      </c>
    </row>
    <row r="1308" spans="1:52" s="18" customFormat="1" ht="16.5" customHeight="1" x14ac:dyDescent="0.35">
      <c r="A1308" s="8" t="str">
        <f>IF(N1308="","-",IFERROR(VLOOKUP(N1308,'[1]All Route Non-Bailment V76'!$A:$H,5,0),VLOOKUP(N1308,'[1]TTVT AAT PxP Bailment EDC V76'!$A:$H,5,0)))</f>
        <v>Non Bailment</v>
      </c>
      <c r="B1308" s="9" t="str">
        <f t="shared" si="95"/>
        <v>Completed</v>
      </c>
      <c r="C1308" s="10">
        <f t="shared" si="98"/>
        <v>1307</v>
      </c>
      <c r="D1308" s="11" t="s">
        <v>194</v>
      </c>
      <c r="E1308" s="12" t="s">
        <v>44</v>
      </c>
      <c r="F1308" s="11" t="s">
        <v>0</v>
      </c>
      <c r="G1308" s="11">
        <v>4417185</v>
      </c>
      <c r="H1308" s="13" t="str">
        <f>IF(N1308="","-",IFERROR(VLOOKUP(N1308,'[1]All Route Non-Bailment V76'!$A:$H,7,0),VLOOKUP(N1308,'[1]TTVT AAT PxP Bailment EDC V76'!$A:$H,7,0)))</f>
        <v>One way</v>
      </c>
      <c r="I1308" s="11" t="s">
        <v>45</v>
      </c>
      <c r="J1308" s="12">
        <f t="shared" si="94"/>
        <v>45274</v>
      </c>
      <c r="K1308" s="12">
        <v>45274</v>
      </c>
      <c r="L1308" s="12">
        <v>45274</v>
      </c>
      <c r="M1308" s="12" t="s">
        <v>3</v>
      </c>
      <c r="N1308" s="11" t="s">
        <v>658</v>
      </c>
      <c r="O1308" s="13" t="str">
        <f>IF(N1308="","-",IFERROR(VLOOKUP(N1308,'[1]All Route Non-Bailment V76'!$A:$H,6,0),VLOOKUP(N1308,'[1]TTVT AAT PxP Bailment EDC V76'!$A:$H,6,0)))</f>
        <v>11 - 20</v>
      </c>
      <c r="P1308" s="11">
        <v>1</v>
      </c>
      <c r="Q1308" s="11" t="s">
        <v>3</v>
      </c>
      <c r="R1308" s="11" t="s">
        <v>3</v>
      </c>
      <c r="S1308" s="13" t="str">
        <f>IF(N1308="","-",IFERROR(VLOOKUP(N1308,'[1]All Route Non-Bailment V76'!$A:$AF,32,0),VLOOKUP(N1308,'[1]TTVT AAT PxP Bailment EDC V76'!$A:$AC,29,0)))</f>
        <v>6W</v>
      </c>
      <c r="T1308" s="11" t="s">
        <v>48</v>
      </c>
      <c r="U1308" s="11" t="s">
        <v>220</v>
      </c>
      <c r="V1308" s="14" t="s">
        <v>221</v>
      </c>
      <c r="W1308" s="11" t="s">
        <v>222</v>
      </c>
      <c r="X1308" s="15" t="s">
        <v>332</v>
      </c>
      <c r="Y1308" s="15" t="s">
        <v>333</v>
      </c>
      <c r="Z1308" s="16" t="s">
        <v>3</v>
      </c>
      <c r="AA1308" s="16" t="s">
        <v>3</v>
      </c>
      <c r="AB1308" s="16" t="s">
        <v>3</v>
      </c>
      <c r="AC1308" s="16" t="s">
        <v>3</v>
      </c>
      <c r="AD1308" s="15" t="s">
        <v>3</v>
      </c>
      <c r="AE1308" s="15" t="s">
        <v>3</v>
      </c>
      <c r="AF1308" s="16" t="s">
        <v>3</v>
      </c>
      <c r="AG1308" s="16" t="s">
        <v>3</v>
      </c>
      <c r="AH1308" s="16" t="s">
        <v>3</v>
      </c>
      <c r="AI1308" s="16" t="s">
        <v>3</v>
      </c>
      <c r="AJ1308" s="15" t="s">
        <v>3</v>
      </c>
      <c r="AK1308" s="15" t="s">
        <v>3</v>
      </c>
      <c r="AL1308" s="16" t="s">
        <v>3</v>
      </c>
      <c r="AM1308" s="16" t="s">
        <v>3</v>
      </c>
      <c r="AN1308" s="16" t="s">
        <v>3</v>
      </c>
      <c r="AO1308" s="16" t="s">
        <v>3</v>
      </c>
      <c r="AP1308" s="16" t="s">
        <v>189</v>
      </c>
      <c r="AQ1308" s="16" t="s">
        <v>3</v>
      </c>
      <c r="AR1308" s="16" t="s">
        <v>3</v>
      </c>
      <c r="AS1308" s="16" t="s">
        <v>3</v>
      </c>
      <c r="AT1308" s="16" t="s">
        <v>3</v>
      </c>
      <c r="AU1308" s="11" t="s">
        <v>3</v>
      </c>
      <c r="AV1308" s="11" t="s">
        <v>3</v>
      </c>
      <c r="AW1308" s="11" t="s">
        <v>3</v>
      </c>
      <c r="AX1308" s="17" t="str">
        <f>VLOOKUP(G1308,'[1]JDA data'!$D:$E,2,0)</f>
        <v>TGA716</v>
      </c>
      <c r="AY1308" s="17" t="b">
        <f t="shared" si="96"/>
        <v>1</v>
      </c>
      <c r="AZ1308" s="17" t="str">
        <f t="shared" si="97"/>
        <v>SBA</v>
      </c>
    </row>
    <row r="1309" spans="1:52" s="18" customFormat="1" ht="16.5" customHeight="1" x14ac:dyDescent="0.35">
      <c r="A1309" s="8" t="str">
        <f>IF(N1309="","-",IFERROR(VLOOKUP(N1309,'[1]All Route Non-Bailment V76'!$A:$H,5,0),VLOOKUP(N1309,'[1]TTVT AAT PxP Bailment EDC V76'!$A:$H,5,0)))</f>
        <v>Non Bailment</v>
      </c>
      <c r="B1309" s="9" t="str">
        <f t="shared" si="95"/>
        <v>Completed</v>
      </c>
      <c r="C1309" s="10">
        <f t="shared" si="98"/>
        <v>1308</v>
      </c>
      <c r="D1309" s="11" t="s">
        <v>190</v>
      </c>
      <c r="E1309" s="12" t="s">
        <v>44</v>
      </c>
      <c r="F1309" s="11" t="s">
        <v>0</v>
      </c>
      <c r="G1309" s="11">
        <v>4417172</v>
      </c>
      <c r="H1309" s="13" t="str">
        <f>IF(N1309="","-",IFERROR(VLOOKUP(N1309,'[1]All Route Non-Bailment V76'!$A:$H,7,0),VLOOKUP(N1309,'[1]TTVT AAT PxP Bailment EDC V76'!$A:$H,7,0)))</f>
        <v>One way</v>
      </c>
      <c r="I1309" s="11" t="s">
        <v>45</v>
      </c>
      <c r="J1309" s="12">
        <f t="shared" si="94"/>
        <v>45274</v>
      </c>
      <c r="K1309" s="12">
        <v>45274</v>
      </c>
      <c r="L1309" s="12">
        <v>45274</v>
      </c>
      <c r="M1309" s="12" t="s">
        <v>3</v>
      </c>
      <c r="N1309" s="11" t="s">
        <v>626</v>
      </c>
      <c r="O1309" s="13" t="str">
        <f>IF(N1309="","-",IFERROR(VLOOKUP(N1309,'[1]All Route Non-Bailment V76'!$A:$H,6,0),VLOOKUP(N1309,'[1]TTVT AAT PxP Bailment EDC V76'!$A:$H,6,0)))</f>
        <v>11 - 20</v>
      </c>
      <c r="P1309" s="11">
        <v>1</v>
      </c>
      <c r="Q1309" s="11" t="s">
        <v>3</v>
      </c>
      <c r="R1309" s="11" t="s">
        <v>3</v>
      </c>
      <c r="S1309" s="13" t="str">
        <f>IF(N1309="","-",IFERROR(VLOOKUP(N1309,'[1]All Route Non-Bailment V76'!$A:$AF,32,0),VLOOKUP(N1309,'[1]TTVT AAT PxP Bailment EDC V76'!$A:$AC,29,0)))</f>
        <v>6W</v>
      </c>
      <c r="T1309" s="11" t="s">
        <v>48</v>
      </c>
      <c r="U1309" s="11" t="s">
        <v>565</v>
      </c>
      <c r="V1309" s="14" t="s">
        <v>288</v>
      </c>
      <c r="W1309" s="11" t="s">
        <v>289</v>
      </c>
      <c r="X1309" s="15" t="s">
        <v>332</v>
      </c>
      <c r="Y1309" s="15" t="s">
        <v>333</v>
      </c>
      <c r="Z1309" s="16" t="s">
        <v>3</v>
      </c>
      <c r="AA1309" s="16" t="s">
        <v>3</v>
      </c>
      <c r="AB1309" s="16" t="s">
        <v>3</v>
      </c>
      <c r="AC1309" s="16" t="s">
        <v>3</v>
      </c>
      <c r="AD1309" s="15" t="s">
        <v>3</v>
      </c>
      <c r="AE1309" s="15" t="s">
        <v>3</v>
      </c>
      <c r="AF1309" s="16" t="s">
        <v>3</v>
      </c>
      <c r="AG1309" s="16" t="s">
        <v>3</v>
      </c>
      <c r="AH1309" s="16" t="s">
        <v>3</v>
      </c>
      <c r="AI1309" s="16" t="s">
        <v>3</v>
      </c>
      <c r="AJ1309" s="15" t="s">
        <v>3</v>
      </c>
      <c r="AK1309" s="15" t="s">
        <v>3</v>
      </c>
      <c r="AL1309" s="16" t="s">
        <v>3</v>
      </c>
      <c r="AM1309" s="16" t="s">
        <v>3</v>
      </c>
      <c r="AN1309" s="16" t="s">
        <v>3</v>
      </c>
      <c r="AO1309" s="16" t="s">
        <v>3</v>
      </c>
      <c r="AP1309" s="16" t="s">
        <v>189</v>
      </c>
      <c r="AQ1309" s="16" t="s">
        <v>3</v>
      </c>
      <c r="AR1309" s="16" t="s">
        <v>3</v>
      </c>
      <c r="AS1309" s="16" t="s">
        <v>3</v>
      </c>
      <c r="AT1309" s="16" t="s">
        <v>3</v>
      </c>
      <c r="AU1309" s="11" t="s">
        <v>3</v>
      </c>
      <c r="AV1309" s="11" t="s">
        <v>3</v>
      </c>
      <c r="AW1309" s="11" t="s">
        <v>3</v>
      </c>
      <c r="AX1309" s="17" t="str">
        <f>VLOOKUP(G1309,'[1]JDA data'!$D:$E,2,0)</f>
        <v>TGA715</v>
      </c>
      <c r="AY1309" s="17" t="b">
        <f t="shared" si="96"/>
        <v>1</v>
      </c>
      <c r="AZ1309" s="17" t="str">
        <f t="shared" si="97"/>
        <v>SPL</v>
      </c>
    </row>
    <row r="1310" spans="1:52" s="18" customFormat="1" ht="16.5" customHeight="1" x14ac:dyDescent="0.35">
      <c r="A1310" s="8" t="str">
        <f>IF(N1310="","-",IFERROR(VLOOKUP(N1310,'[1]All Route Non-Bailment V76'!$A:$H,5,0),VLOOKUP(N1310,'[1]TTVT AAT PxP Bailment EDC V76'!$A:$H,5,0)))</f>
        <v>Non Bailment</v>
      </c>
      <c r="B1310" s="9" t="str">
        <f t="shared" si="95"/>
        <v>Completed</v>
      </c>
      <c r="C1310" s="10">
        <f t="shared" si="98"/>
        <v>1309</v>
      </c>
      <c r="D1310" s="11" t="s">
        <v>182</v>
      </c>
      <c r="E1310" s="12" t="s">
        <v>44</v>
      </c>
      <c r="F1310" s="11" t="s">
        <v>0</v>
      </c>
      <c r="G1310" s="11">
        <v>4417203</v>
      </c>
      <c r="H1310" s="13" t="str">
        <f>IF(N1310="","-",IFERROR(VLOOKUP(N1310,'[1]All Route Non-Bailment V76'!$A:$H,7,0),VLOOKUP(N1310,'[1]TTVT AAT PxP Bailment EDC V76'!$A:$H,7,0)))</f>
        <v>One way</v>
      </c>
      <c r="I1310" s="11" t="s">
        <v>45</v>
      </c>
      <c r="J1310" s="12">
        <f t="shared" si="94"/>
        <v>45274</v>
      </c>
      <c r="K1310" s="12">
        <v>45274</v>
      </c>
      <c r="L1310" s="12">
        <v>45274</v>
      </c>
      <c r="M1310" s="12" t="s">
        <v>3</v>
      </c>
      <c r="N1310" s="11" t="s">
        <v>503</v>
      </c>
      <c r="O1310" s="13" t="str">
        <f>IF(N1310="","-",IFERROR(VLOOKUP(N1310,'[1]All Route Non-Bailment V76'!$A:$H,6,0),VLOOKUP(N1310,'[1]TTVT AAT PxP Bailment EDC V76'!$A:$H,6,0)))</f>
        <v>11 - 20</v>
      </c>
      <c r="P1310" s="11">
        <v>1</v>
      </c>
      <c r="Q1310" s="11" t="s">
        <v>3</v>
      </c>
      <c r="R1310" s="11" t="s">
        <v>3</v>
      </c>
      <c r="S1310" s="13" t="str">
        <f>IF(N1310="","-",IFERROR(VLOOKUP(N1310,'[1]All Route Non-Bailment V76'!$A:$AF,32,0),VLOOKUP(N1310,'[1]TTVT AAT PxP Bailment EDC V76'!$A:$AC,29,0)))</f>
        <v>6W</v>
      </c>
      <c r="T1310" s="11" t="s">
        <v>48</v>
      </c>
      <c r="U1310" s="11" t="s">
        <v>250</v>
      </c>
      <c r="V1310" s="14" t="s">
        <v>251</v>
      </c>
      <c r="W1310" s="11" t="s">
        <v>252</v>
      </c>
      <c r="X1310" s="15" t="s">
        <v>332</v>
      </c>
      <c r="Y1310" s="15" t="s">
        <v>333</v>
      </c>
      <c r="Z1310" s="16" t="s">
        <v>3</v>
      </c>
      <c r="AA1310" s="16" t="s">
        <v>3</v>
      </c>
      <c r="AB1310" s="16" t="s">
        <v>3</v>
      </c>
      <c r="AC1310" s="16" t="s">
        <v>3</v>
      </c>
      <c r="AD1310" s="15" t="s">
        <v>3</v>
      </c>
      <c r="AE1310" s="15" t="s">
        <v>3</v>
      </c>
      <c r="AF1310" s="16" t="s">
        <v>3</v>
      </c>
      <c r="AG1310" s="16" t="s">
        <v>3</v>
      </c>
      <c r="AH1310" s="16" t="s">
        <v>3</v>
      </c>
      <c r="AI1310" s="16" t="s">
        <v>3</v>
      </c>
      <c r="AJ1310" s="15" t="s">
        <v>3</v>
      </c>
      <c r="AK1310" s="15" t="s">
        <v>3</v>
      </c>
      <c r="AL1310" s="16" t="s">
        <v>3</v>
      </c>
      <c r="AM1310" s="16" t="s">
        <v>3</v>
      </c>
      <c r="AN1310" s="16" t="s">
        <v>3</v>
      </c>
      <c r="AO1310" s="16" t="s">
        <v>3</v>
      </c>
      <c r="AP1310" s="16" t="s">
        <v>189</v>
      </c>
      <c r="AQ1310" s="16" t="s">
        <v>3</v>
      </c>
      <c r="AR1310" s="16" t="s">
        <v>3</v>
      </c>
      <c r="AS1310" s="16" t="s">
        <v>3</v>
      </c>
      <c r="AT1310" s="16" t="s">
        <v>3</v>
      </c>
      <c r="AU1310" s="11" t="s">
        <v>3</v>
      </c>
      <c r="AV1310" s="11" t="s">
        <v>3</v>
      </c>
      <c r="AW1310" s="11" t="s">
        <v>3</v>
      </c>
      <c r="AX1310" s="17" t="str">
        <f>VLOOKUP(G1310,'[1]JDA data'!$D:$E,2,0)</f>
        <v>TGA072</v>
      </c>
      <c r="AY1310" s="17" t="b">
        <f t="shared" si="96"/>
        <v>1</v>
      </c>
      <c r="AZ1310" s="17" t="str">
        <f t="shared" si="97"/>
        <v>PPGT</v>
      </c>
    </row>
    <row r="1311" spans="1:52" s="18" customFormat="1" ht="16.5" customHeight="1" x14ac:dyDescent="0.35">
      <c r="A1311" s="8" t="str">
        <f>IF(N1311="","-",IFERROR(VLOOKUP(N1311,'[1]All Route Non-Bailment V76'!$A:$H,5,0),VLOOKUP(N1311,'[1]TTVT AAT PxP Bailment EDC V76'!$A:$H,5,0)))</f>
        <v>Non Bailment</v>
      </c>
      <c r="B1311" s="9" t="str">
        <f t="shared" si="95"/>
        <v>Completed</v>
      </c>
      <c r="C1311" s="10">
        <f t="shared" si="98"/>
        <v>1310</v>
      </c>
      <c r="D1311" s="11" t="s">
        <v>190</v>
      </c>
      <c r="E1311" s="12" t="s">
        <v>44</v>
      </c>
      <c r="F1311" s="11" t="s">
        <v>0</v>
      </c>
      <c r="G1311" s="11">
        <v>4422387</v>
      </c>
      <c r="H1311" s="13" t="str">
        <f>IF(N1311="","-",IFERROR(VLOOKUP(N1311,'[1]All Route Non-Bailment V76'!$A:$H,7,0),VLOOKUP(N1311,'[1]TTVT AAT PxP Bailment EDC V76'!$A:$H,7,0)))</f>
        <v>One way</v>
      </c>
      <c r="I1311" s="11" t="s">
        <v>45</v>
      </c>
      <c r="J1311" s="12">
        <f t="shared" ref="J1311:J1374" si="99">K1311</f>
        <v>45274</v>
      </c>
      <c r="K1311" s="12">
        <v>45274</v>
      </c>
      <c r="L1311" s="12">
        <v>45274</v>
      </c>
      <c r="M1311" s="12" t="s">
        <v>3</v>
      </c>
      <c r="N1311" s="11" t="s">
        <v>503</v>
      </c>
      <c r="O1311" s="13" t="str">
        <f>IF(N1311="","-",IFERROR(VLOOKUP(N1311,'[1]All Route Non-Bailment V76'!$A:$H,6,0),VLOOKUP(N1311,'[1]TTVT AAT PxP Bailment EDC V76'!$A:$H,6,0)))</f>
        <v>11 - 20</v>
      </c>
      <c r="P1311" s="11">
        <v>1</v>
      </c>
      <c r="Q1311" s="11" t="s">
        <v>3</v>
      </c>
      <c r="R1311" s="11" t="s">
        <v>3</v>
      </c>
      <c r="S1311" s="13" t="str">
        <f>IF(N1311="","-",IFERROR(VLOOKUP(N1311,'[1]All Route Non-Bailment V76'!$A:$AF,32,0),VLOOKUP(N1311,'[1]TTVT AAT PxP Bailment EDC V76'!$A:$AC,29,0)))</f>
        <v>6W</v>
      </c>
      <c r="T1311" s="11" t="s">
        <v>48</v>
      </c>
      <c r="U1311" s="11" t="s">
        <v>236</v>
      </c>
      <c r="V1311" s="14" t="s">
        <v>237</v>
      </c>
      <c r="W1311" s="11" t="s">
        <v>238</v>
      </c>
      <c r="X1311" s="15" t="s">
        <v>332</v>
      </c>
      <c r="Y1311" s="15" t="s">
        <v>333</v>
      </c>
      <c r="Z1311" s="16" t="s">
        <v>3</v>
      </c>
      <c r="AA1311" s="16" t="s">
        <v>3</v>
      </c>
      <c r="AB1311" s="16" t="s">
        <v>3</v>
      </c>
      <c r="AC1311" s="16" t="s">
        <v>3</v>
      </c>
      <c r="AD1311" s="15" t="s">
        <v>3</v>
      </c>
      <c r="AE1311" s="15" t="s">
        <v>3</v>
      </c>
      <c r="AF1311" s="16" t="s">
        <v>3</v>
      </c>
      <c r="AG1311" s="16" t="s">
        <v>3</v>
      </c>
      <c r="AH1311" s="16" t="s">
        <v>3</v>
      </c>
      <c r="AI1311" s="16" t="s">
        <v>3</v>
      </c>
      <c r="AJ1311" s="15" t="s">
        <v>3</v>
      </c>
      <c r="AK1311" s="15" t="s">
        <v>3</v>
      </c>
      <c r="AL1311" s="16" t="s">
        <v>3</v>
      </c>
      <c r="AM1311" s="16" t="s">
        <v>3</v>
      </c>
      <c r="AN1311" s="16" t="s">
        <v>3</v>
      </c>
      <c r="AO1311" s="16" t="s">
        <v>3</v>
      </c>
      <c r="AP1311" s="16" t="s">
        <v>189</v>
      </c>
      <c r="AQ1311" s="16" t="s">
        <v>3</v>
      </c>
      <c r="AR1311" s="16" t="s">
        <v>3</v>
      </c>
      <c r="AS1311" s="16" t="s">
        <v>3</v>
      </c>
      <c r="AT1311" s="16" t="s">
        <v>3</v>
      </c>
      <c r="AU1311" s="11" t="s">
        <v>3</v>
      </c>
      <c r="AV1311" s="11" t="s">
        <v>3</v>
      </c>
      <c r="AW1311" s="11" t="s">
        <v>3</v>
      </c>
      <c r="AX1311" s="17" t="str">
        <f>VLOOKUP(G1311,'[1]JDA data'!$D:$E,2,0)</f>
        <v>TGA072</v>
      </c>
      <c r="AY1311" s="17" t="b">
        <f t="shared" si="96"/>
        <v>1</v>
      </c>
      <c r="AZ1311" s="17" t="str">
        <f t="shared" si="97"/>
        <v>SPL</v>
      </c>
    </row>
    <row r="1312" spans="1:52" s="18" customFormat="1" ht="16.5" customHeight="1" x14ac:dyDescent="0.35">
      <c r="A1312" s="8" t="str">
        <f>IF(N1312="","-",IFERROR(VLOOKUP(N1312,'[1]All Route Non-Bailment V76'!$A:$H,5,0),VLOOKUP(N1312,'[1]TTVT AAT PxP Bailment EDC V76'!$A:$H,5,0)))</f>
        <v>Non Bailment</v>
      </c>
      <c r="B1312" s="9" t="str">
        <f t="shared" si="95"/>
        <v>Completed</v>
      </c>
      <c r="C1312" s="10">
        <f t="shared" si="98"/>
        <v>1311</v>
      </c>
      <c r="D1312" s="11" t="s">
        <v>182</v>
      </c>
      <c r="E1312" s="12" t="s">
        <v>44</v>
      </c>
      <c r="F1312" s="11" t="s">
        <v>0</v>
      </c>
      <c r="G1312" s="11">
        <v>4422388</v>
      </c>
      <c r="H1312" s="13" t="str">
        <f>IF(N1312="","-",IFERROR(VLOOKUP(N1312,'[1]All Route Non-Bailment V76'!$A:$H,7,0),VLOOKUP(N1312,'[1]TTVT AAT PxP Bailment EDC V76'!$A:$H,7,0)))</f>
        <v>One way</v>
      </c>
      <c r="I1312" s="11" t="s">
        <v>45</v>
      </c>
      <c r="J1312" s="12">
        <f t="shared" si="99"/>
        <v>45274</v>
      </c>
      <c r="K1312" s="12">
        <v>45274</v>
      </c>
      <c r="L1312" s="12">
        <v>45274</v>
      </c>
      <c r="M1312" s="12" t="s">
        <v>3</v>
      </c>
      <c r="N1312" s="11" t="s">
        <v>503</v>
      </c>
      <c r="O1312" s="13" t="str">
        <f>IF(N1312="","-",IFERROR(VLOOKUP(N1312,'[1]All Route Non-Bailment V76'!$A:$H,6,0),VLOOKUP(N1312,'[1]TTVT AAT PxP Bailment EDC V76'!$A:$H,6,0)))</f>
        <v>11 - 20</v>
      </c>
      <c r="P1312" s="11">
        <v>1</v>
      </c>
      <c r="Q1312" s="11" t="s">
        <v>3</v>
      </c>
      <c r="R1312" s="11" t="s">
        <v>3</v>
      </c>
      <c r="S1312" s="13" t="str">
        <f>IF(N1312="","-",IFERROR(VLOOKUP(N1312,'[1]All Route Non-Bailment V76'!$A:$AF,32,0),VLOOKUP(N1312,'[1]TTVT AAT PxP Bailment EDC V76'!$A:$AC,29,0)))</f>
        <v>6W</v>
      </c>
      <c r="T1312" s="11" t="s">
        <v>48</v>
      </c>
      <c r="U1312" s="11" t="s">
        <v>223</v>
      </c>
      <c r="V1312" s="14" t="s">
        <v>224</v>
      </c>
      <c r="W1312" s="11" t="s">
        <v>225</v>
      </c>
      <c r="X1312" s="15" t="s">
        <v>332</v>
      </c>
      <c r="Y1312" s="15" t="s">
        <v>333</v>
      </c>
      <c r="Z1312" s="16" t="s">
        <v>3</v>
      </c>
      <c r="AA1312" s="16" t="s">
        <v>3</v>
      </c>
      <c r="AB1312" s="16" t="s">
        <v>3</v>
      </c>
      <c r="AC1312" s="16" t="s">
        <v>3</v>
      </c>
      <c r="AD1312" s="15" t="s">
        <v>3</v>
      </c>
      <c r="AE1312" s="15" t="s">
        <v>3</v>
      </c>
      <c r="AF1312" s="16" t="s">
        <v>3</v>
      </c>
      <c r="AG1312" s="16" t="s">
        <v>3</v>
      </c>
      <c r="AH1312" s="16" t="s">
        <v>3</v>
      </c>
      <c r="AI1312" s="16" t="s">
        <v>3</v>
      </c>
      <c r="AJ1312" s="15" t="s">
        <v>3</v>
      </c>
      <c r="AK1312" s="15" t="s">
        <v>3</v>
      </c>
      <c r="AL1312" s="16" t="s">
        <v>3</v>
      </c>
      <c r="AM1312" s="16" t="s">
        <v>3</v>
      </c>
      <c r="AN1312" s="16" t="s">
        <v>3</v>
      </c>
      <c r="AO1312" s="16" t="s">
        <v>3</v>
      </c>
      <c r="AP1312" s="16" t="s">
        <v>189</v>
      </c>
      <c r="AQ1312" s="16" t="s">
        <v>3</v>
      </c>
      <c r="AR1312" s="16" t="s">
        <v>3</v>
      </c>
      <c r="AS1312" s="16" t="s">
        <v>3</v>
      </c>
      <c r="AT1312" s="16" t="s">
        <v>3</v>
      </c>
      <c r="AU1312" s="11" t="s">
        <v>3</v>
      </c>
      <c r="AV1312" s="11" t="s">
        <v>3</v>
      </c>
      <c r="AW1312" s="11" t="s">
        <v>3</v>
      </c>
      <c r="AX1312" s="17" t="str">
        <f>VLOOKUP(G1312,'[1]JDA data'!$D:$E,2,0)</f>
        <v>TGA072</v>
      </c>
      <c r="AY1312" s="17" t="b">
        <f t="shared" si="96"/>
        <v>1</v>
      </c>
      <c r="AZ1312" s="17" t="str">
        <f t="shared" si="97"/>
        <v>PPGT</v>
      </c>
    </row>
    <row r="1313" spans="1:52" s="18" customFormat="1" ht="16.5" customHeight="1" x14ac:dyDescent="0.35">
      <c r="A1313" s="8" t="str">
        <f>IF(N1313="","-",IFERROR(VLOOKUP(N1313,'[1]All Route Non-Bailment V76'!$A:$H,5,0),VLOOKUP(N1313,'[1]TTVT AAT PxP Bailment EDC V76'!$A:$H,5,0)))</f>
        <v>Non Bailment</v>
      </c>
      <c r="B1313" s="9" t="str">
        <f t="shared" si="95"/>
        <v>Completed</v>
      </c>
      <c r="C1313" s="10">
        <f t="shared" si="98"/>
        <v>1312</v>
      </c>
      <c r="D1313" s="11" t="s">
        <v>229</v>
      </c>
      <c r="E1313" s="12" t="s">
        <v>44</v>
      </c>
      <c r="F1313" s="11" t="s">
        <v>0</v>
      </c>
      <c r="G1313" s="11">
        <v>4422389</v>
      </c>
      <c r="H1313" s="13" t="str">
        <f>IF(N1313="","-",IFERROR(VLOOKUP(N1313,'[1]All Route Non-Bailment V76'!$A:$H,7,0),VLOOKUP(N1313,'[1]TTVT AAT PxP Bailment EDC V76'!$A:$H,7,0)))</f>
        <v>One way</v>
      </c>
      <c r="I1313" s="11" t="s">
        <v>45</v>
      </c>
      <c r="J1313" s="12">
        <f t="shared" si="99"/>
        <v>45274</v>
      </c>
      <c r="K1313" s="12">
        <v>45274</v>
      </c>
      <c r="L1313" s="12">
        <v>45274</v>
      </c>
      <c r="M1313" s="12" t="s">
        <v>3</v>
      </c>
      <c r="N1313" s="11" t="s">
        <v>503</v>
      </c>
      <c r="O1313" s="13" t="str">
        <f>IF(N1313="","-",IFERROR(VLOOKUP(N1313,'[1]All Route Non-Bailment V76'!$A:$H,6,0),VLOOKUP(N1313,'[1]TTVT AAT PxP Bailment EDC V76'!$A:$H,6,0)))</f>
        <v>11 - 20</v>
      </c>
      <c r="P1313" s="11">
        <v>1</v>
      </c>
      <c r="Q1313" s="11" t="s">
        <v>3</v>
      </c>
      <c r="R1313" s="11" t="s">
        <v>3</v>
      </c>
      <c r="S1313" s="13" t="str">
        <f>IF(N1313="","-",IFERROR(VLOOKUP(N1313,'[1]All Route Non-Bailment V76'!$A:$AF,32,0),VLOOKUP(N1313,'[1]TTVT AAT PxP Bailment EDC V76'!$A:$AC,29,0)))</f>
        <v>6W</v>
      </c>
      <c r="T1313" s="11" t="s">
        <v>48</v>
      </c>
      <c r="U1313" s="11" t="s">
        <v>536</v>
      </c>
      <c r="V1313" s="14" t="s">
        <v>537</v>
      </c>
      <c r="W1313" s="11" t="s">
        <v>614</v>
      </c>
      <c r="X1313" s="15" t="s">
        <v>332</v>
      </c>
      <c r="Y1313" s="15" t="s">
        <v>333</v>
      </c>
      <c r="Z1313" s="16" t="s">
        <v>3</v>
      </c>
      <c r="AA1313" s="16" t="s">
        <v>3</v>
      </c>
      <c r="AB1313" s="16" t="s">
        <v>3</v>
      </c>
      <c r="AC1313" s="16" t="s">
        <v>3</v>
      </c>
      <c r="AD1313" s="15" t="s">
        <v>3</v>
      </c>
      <c r="AE1313" s="15" t="s">
        <v>3</v>
      </c>
      <c r="AF1313" s="16" t="s">
        <v>3</v>
      </c>
      <c r="AG1313" s="16" t="s">
        <v>3</v>
      </c>
      <c r="AH1313" s="16" t="s">
        <v>3</v>
      </c>
      <c r="AI1313" s="16" t="s">
        <v>3</v>
      </c>
      <c r="AJ1313" s="15" t="s">
        <v>3</v>
      </c>
      <c r="AK1313" s="15" t="s">
        <v>3</v>
      </c>
      <c r="AL1313" s="16" t="s">
        <v>3</v>
      </c>
      <c r="AM1313" s="16" t="s">
        <v>3</v>
      </c>
      <c r="AN1313" s="16" t="s">
        <v>3</v>
      </c>
      <c r="AO1313" s="16" t="s">
        <v>3</v>
      </c>
      <c r="AP1313" s="16" t="s">
        <v>189</v>
      </c>
      <c r="AQ1313" s="16" t="s">
        <v>3</v>
      </c>
      <c r="AR1313" s="16" t="s">
        <v>3</v>
      </c>
      <c r="AS1313" s="16" t="s">
        <v>3</v>
      </c>
      <c r="AT1313" s="16" t="s">
        <v>3</v>
      </c>
      <c r="AU1313" s="11" t="s">
        <v>3</v>
      </c>
      <c r="AV1313" s="11" t="s">
        <v>3</v>
      </c>
      <c r="AW1313" s="11" t="s">
        <v>3</v>
      </c>
      <c r="AX1313" s="17" t="str">
        <f>VLOOKUP(G1313,'[1]JDA data'!$D:$E,2,0)</f>
        <v>TGA072</v>
      </c>
      <c r="AY1313" s="17" t="b">
        <f t="shared" si="96"/>
        <v>1</v>
      </c>
      <c r="AZ1313" s="17" t="str">
        <f t="shared" si="97"/>
        <v>RRCS</v>
      </c>
    </row>
    <row r="1314" spans="1:52" s="18" customFormat="1" ht="16.5" customHeight="1" x14ac:dyDescent="0.35">
      <c r="A1314" s="8" t="str">
        <f>IF(N1314="","-",IFERROR(VLOOKUP(N1314,'[1]All Route Non-Bailment V76'!$A:$H,5,0),VLOOKUP(N1314,'[1]TTVT AAT PxP Bailment EDC V76'!$A:$H,5,0)))</f>
        <v>Non Bailment</v>
      </c>
      <c r="B1314" s="9" t="str">
        <f t="shared" si="95"/>
        <v>Completed</v>
      </c>
      <c r="C1314" s="10">
        <f t="shared" si="98"/>
        <v>1313</v>
      </c>
      <c r="D1314" s="11" t="s">
        <v>190</v>
      </c>
      <c r="E1314" s="12" t="s">
        <v>44</v>
      </c>
      <c r="F1314" s="11" t="s">
        <v>0</v>
      </c>
      <c r="G1314" s="11">
        <v>4422390</v>
      </c>
      <c r="H1314" s="13" t="str">
        <f>IF(N1314="","-",IFERROR(VLOOKUP(N1314,'[1]All Route Non-Bailment V76'!$A:$H,7,0),VLOOKUP(N1314,'[1]TTVT AAT PxP Bailment EDC V76'!$A:$H,7,0)))</f>
        <v>One way</v>
      </c>
      <c r="I1314" s="11" t="s">
        <v>45</v>
      </c>
      <c r="J1314" s="12">
        <f t="shared" si="99"/>
        <v>45274</v>
      </c>
      <c r="K1314" s="12">
        <v>45274</v>
      </c>
      <c r="L1314" s="12">
        <v>45274</v>
      </c>
      <c r="M1314" s="12" t="s">
        <v>3</v>
      </c>
      <c r="N1314" s="11" t="s">
        <v>503</v>
      </c>
      <c r="O1314" s="13" t="str">
        <f>IF(N1314="","-",IFERROR(VLOOKUP(N1314,'[1]All Route Non-Bailment V76'!$A:$H,6,0),VLOOKUP(N1314,'[1]TTVT AAT PxP Bailment EDC V76'!$A:$H,6,0)))</f>
        <v>11 - 20</v>
      </c>
      <c r="P1314" s="11">
        <v>1</v>
      </c>
      <c r="Q1314" s="11" t="s">
        <v>3</v>
      </c>
      <c r="R1314" s="11" t="s">
        <v>3</v>
      </c>
      <c r="S1314" s="13" t="str">
        <f>IF(N1314="","-",IFERROR(VLOOKUP(N1314,'[1]All Route Non-Bailment V76'!$A:$AF,32,0),VLOOKUP(N1314,'[1]TTVT AAT PxP Bailment EDC V76'!$A:$AC,29,0)))</f>
        <v>6W</v>
      </c>
      <c r="T1314" s="11" t="s">
        <v>48</v>
      </c>
      <c r="U1314" s="11" t="s">
        <v>247</v>
      </c>
      <c r="V1314" s="14" t="s">
        <v>248</v>
      </c>
      <c r="W1314" s="11" t="s">
        <v>249</v>
      </c>
      <c r="X1314" s="15" t="s">
        <v>332</v>
      </c>
      <c r="Y1314" s="15" t="s">
        <v>333</v>
      </c>
      <c r="Z1314" s="16" t="s">
        <v>3</v>
      </c>
      <c r="AA1314" s="16" t="s">
        <v>3</v>
      </c>
      <c r="AB1314" s="16" t="s">
        <v>3</v>
      </c>
      <c r="AC1314" s="16" t="s">
        <v>3</v>
      </c>
      <c r="AD1314" s="15" t="s">
        <v>3</v>
      </c>
      <c r="AE1314" s="15" t="s">
        <v>3</v>
      </c>
      <c r="AF1314" s="16" t="s">
        <v>3</v>
      </c>
      <c r="AG1314" s="16" t="s">
        <v>3</v>
      </c>
      <c r="AH1314" s="16" t="s">
        <v>3</v>
      </c>
      <c r="AI1314" s="16" t="s">
        <v>3</v>
      </c>
      <c r="AJ1314" s="15" t="s">
        <v>3</v>
      </c>
      <c r="AK1314" s="15" t="s">
        <v>3</v>
      </c>
      <c r="AL1314" s="16" t="s">
        <v>3</v>
      </c>
      <c r="AM1314" s="16" t="s">
        <v>3</v>
      </c>
      <c r="AN1314" s="16" t="s">
        <v>3</v>
      </c>
      <c r="AO1314" s="16" t="s">
        <v>3</v>
      </c>
      <c r="AP1314" s="16" t="s">
        <v>189</v>
      </c>
      <c r="AQ1314" s="16" t="s">
        <v>3</v>
      </c>
      <c r="AR1314" s="16" t="s">
        <v>3</v>
      </c>
      <c r="AS1314" s="16" t="s">
        <v>3</v>
      </c>
      <c r="AT1314" s="16" t="s">
        <v>3</v>
      </c>
      <c r="AU1314" s="11" t="s">
        <v>3</v>
      </c>
      <c r="AV1314" s="11" t="s">
        <v>3</v>
      </c>
      <c r="AW1314" s="11" t="s">
        <v>3</v>
      </c>
      <c r="AX1314" s="17" t="str">
        <f>VLOOKUP(G1314,'[1]JDA data'!$D:$E,2,0)</f>
        <v>TGA072</v>
      </c>
      <c r="AY1314" s="17" t="b">
        <f t="shared" si="96"/>
        <v>1</v>
      </c>
      <c r="AZ1314" s="17" t="str">
        <f t="shared" si="97"/>
        <v>SPL</v>
      </c>
    </row>
    <row r="1315" spans="1:52" s="18" customFormat="1" ht="16.5" customHeight="1" x14ac:dyDescent="0.35">
      <c r="A1315" s="8" t="str">
        <f>IF(N1315="","-",IFERROR(VLOOKUP(N1315,'[1]All Route Non-Bailment V76'!$A:$H,5,0),VLOOKUP(N1315,'[1]TTVT AAT PxP Bailment EDC V76'!$A:$H,5,0)))</f>
        <v>Non Bailment</v>
      </c>
      <c r="B1315" s="9" t="str">
        <f t="shared" si="95"/>
        <v>Completed</v>
      </c>
      <c r="C1315" s="10">
        <f t="shared" si="98"/>
        <v>1314</v>
      </c>
      <c r="D1315" s="11" t="s">
        <v>182</v>
      </c>
      <c r="E1315" s="12" t="s">
        <v>44</v>
      </c>
      <c r="F1315" s="11" t="s">
        <v>0</v>
      </c>
      <c r="G1315" s="11">
        <v>4422392</v>
      </c>
      <c r="H1315" s="13" t="str">
        <f>IF(N1315="","-",IFERROR(VLOOKUP(N1315,'[1]All Route Non-Bailment V76'!$A:$H,7,0),VLOOKUP(N1315,'[1]TTVT AAT PxP Bailment EDC V76'!$A:$H,7,0)))</f>
        <v>One way</v>
      </c>
      <c r="I1315" s="11" t="s">
        <v>45</v>
      </c>
      <c r="J1315" s="12">
        <f t="shared" si="99"/>
        <v>45274</v>
      </c>
      <c r="K1315" s="12">
        <v>45274</v>
      </c>
      <c r="L1315" s="12">
        <v>45274</v>
      </c>
      <c r="M1315" s="12" t="s">
        <v>3</v>
      </c>
      <c r="N1315" s="11" t="s">
        <v>297</v>
      </c>
      <c r="O1315" s="13" t="str">
        <f>IF(N1315="","-",IFERROR(VLOOKUP(N1315,'[1]All Route Non-Bailment V76'!$A:$H,6,0),VLOOKUP(N1315,'[1]TTVT AAT PxP Bailment EDC V76'!$A:$H,6,0)))</f>
        <v>21 - 30</v>
      </c>
      <c r="P1315" s="11">
        <v>1</v>
      </c>
      <c r="Q1315" s="11" t="s">
        <v>3</v>
      </c>
      <c r="R1315" s="11" t="s">
        <v>3</v>
      </c>
      <c r="S1315" s="13" t="str">
        <f>IF(N1315="","-",IFERROR(VLOOKUP(N1315,'[1]All Route Non-Bailment V76'!$A:$AF,32,0),VLOOKUP(N1315,'[1]TTVT AAT PxP Bailment EDC V76'!$A:$AC,29,0)))</f>
        <v>6W</v>
      </c>
      <c r="T1315" s="11" t="s">
        <v>48</v>
      </c>
      <c r="U1315" s="11" t="s">
        <v>201</v>
      </c>
      <c r="V1315" s="14" t="s">
        <v>202</v>
      </c>
      <c r="W1315" s="11" t="s">
        <v>203</v>
      </c>
      <c r="X1315" s="15" t="s">
        <v>295</v>
      </c>
      <c r="Y1315" s="15" t="s">
        <v>296</v>
      </c>
      <c r="Z1315" s="16" t="s">
        <v>3</v>
      </c>
      <c r="AA1315" s="16" t="s">
        <v>3</v>
      </c>
      <c r="AB1315" s="16" t="s">
        <v>3</v>
      </c>
      <c r="AC1315" s="16" t="s">
        <v>3</v>
      </c>
      <c r="AD1315" s="15" t="s">
        <v>3</v>
      </c>
      <c r="AE1315" s="15" t="s">
        <v>3</v>
      </c>
      <c r="AF1315" s="16" t="s">
        <v>3</v>
      </c>
      <c r="AG1315" s="16" t="s">
        <v>3</v>
      </c>
      <c r="AH1315" s="16" t="s">
        <v>3</v>
      </c>
      <c r="AI1315" s="16" t="s">
        <v>3</v>
      </c>
      <c r="AJ1315" s="15" t="s">
        <v>3</v>
      </c>
      <c r="AK1315" s="15" t="s">
        <v>3</v>
      </c>
      <c r="AL1315" s="16" t="s">
        <v>3</v>
      </c>
      <c r="AM1315" s="16" t="s">
        <v>3</v>
      </c>
      <c r="AN1315" s="16" t="s">
        <v>3</v>
      </c>
      <c r="AO1315" s="16" t="s">
        <v>3</v>
      </c>
      <c r="AP1315" s="16" t="s">
        <v>189</v>
      </c>
      <c r="AQ1315" s="16" t="s">
        <v>3</v>
      </c>
      <c r="AR1315" s="16" t="s">
        <v>3</v>
      </c>
      <c r="AS1315" s="16" t="s">
        <v>3</v>
      </c>
      <c r="AT1315" s="16" t="s">
        <v>3</v>
      </c>
      <c r="AU1315" s="11" t="s">
        <v>3</v>
      </c>
      <c r="AV1315" s="11" t="s">
        <v>3</v>
      </c>
      <c r="AW1315" s="11" t="s">
        <v>3</v>
      </c>
      <c r="AX1315" s="17" t="str">
        <f>VLOOKUP(G1315,'[1]JDA data'!$D:$E,2,0)</f>
        <v>TGA160</v>
      </c>
      <c r="AY1315" s="17" t="b">
        <f t="shared" si="96"/>
        <v>1</v>
      </c>
      <c r="AZ1315" s="17" t="str">
        <f t="shared" si="97"/>
        <v>PPGT</v>
      </c>
    </row>
    <row r="1316" spans="1:52" s="18" customFormat="1" ht="16.5" customHeight="1" x14ac:dyDescent="0.35">
      <c r="A1316" s="8" t="str">
        <f>IF(N1316="","-",IFERROR(VLOOKUP(N1316,'[1]All Route Non-Bailment V76'!$A:$H,5,0),VLOOKUP(N1316,'[1]TTVT AAT PxP Bailment EDC V76'!$A:$H,5,0)))</f>
        <v>Non Bailment</v>
      </c>
      <c r="B1316" s="9" t="str">
        <f t="shared" si="95"/>
        <v>Completed</v>
      </c>
      <c r="C1316" s="10">
        <f t="shared" si="98"/>
        <v>1315</v>
      </c>
      <c r="D1316" s="11" t="s">
        <v>190</v>
      </c>
      <c r="E1316" s="12" t="s">
        <v>44</v>
      </c>
      <c r="F1316" s="11" t="s">
        <v>0</v>
      </c>
      <c r="G1316" s="11">
        <v>4422393</v>
      </c>
      <c r="H1316" s="13" t="str">
        <f>IF(N1316="","-",IFERROR(VLOOKUP(N1316,'[1]All Route Non-Bailment V76'!$A:$H,7,0),VLOOKUP(N1316,'[1]TTVT AAT PxP Bailment EDC V76'!$A:$H,7,0)))</f>
        <v>One way</v>
      </c>
      <c r="I1316" s="11" t="s">
        <v>45</v>
      </c>
      <c r="J1316" s="12">
        <f t="shared" si="99"/>
        <v>45274</v>
      </c>
      <c r="K1316" s="12">
        <v>45274</v>
      </c>
      <c r="L1316" s="12">
        <v>45274</v>
      </c>
      <c r="M1316" s="12" t="s">
        <v>3</v>
      </c>
      <c r="N1316" s="11" t="s">
        <v>297</v>
      </c>
      <c r="O1316" s="13" t="str">
        <f>IF(N1316="","-",IFERROR(VLOOKUP(N1316,'[1]All Route Non-Bailment V76'!$A:$H,6,0),VLOOKUP(N1316,'[1]TTVT AAT PxP Bailment EDC V76'!$A:$H,6,0)))</f>
        <v>21 - 30</v>
      </c>
      <c r="P1316" s="11">
        <v>1</v>
      </c>
      <c r="Q1316" s="11" t="s">
        <v>3</v>
      </c>
      <c r="R1316" s="11" t="s">
        <v>3</v>
      </c>
      <c r="S1316" s="13" t="str">
        <f>IF(N1316="","-",IFERROR(VLOOKUP(N1316,'[1]All Route Non-Bailment V76'!$A:$AF,32,0),VLOOKUP(N1316,'[1]TTVT AAT PxP Bailment EDC V76'!$A:$AC,29,0)))</f>
        <v>6W</v>
      </c>
      <c r="T1316" s="11" t="s">
        <v>48</v>
      </c>
      <c r="U1316" s="11" t="s">
        <v>198</v>
      </c>
      <c r="V1316" s="14" t="s">
        <v>199</v>
      </c>
      <c r="W1316" s="11" t="s">
        <v>200</v>
      </c>
      <c r="X1316" s="15" t="s">
        <v>295</v>
      </c>
      <c r="Y1316" s="15" t="s">
        <v>296</v>
      </c>
      <c r="Z1316" s="16" t="s">
        <v>3</v>
      </c>
      <c r="AA1316" s="16" t="s">
        <v>3</v>
      </c>
      <c r="AB1316" s="16" t="s">
        <v>3</v>
      </c>
      <c r="AC1316" s="16" t="s">
        <v>3</v>
      </c>
      <c r="AD1316" s="15" t="s">
        <v>3</v>
      </c>
      <c r="AE1316" s="15" t="s">
        <v>3</v>
      </c>
      <c r="AF1316" s="16" t="s">
        <v>3</v>
      </c>
      <c r="AG1316" s="16" t="s">
        <v>3</v>
      </c>
      <c r="AH1316" s="16" t="s">
        <v>3</v>
      </c>
      <c r="AI1316" s="16" t="s">
        <v>3</v>
      </c>
      <c r="AJ1316" s="15" t="s">
        <v>3</v>
      </c>
      <c r="AK1316" s="15" t="s">
        <v>3</v>
      </c>
      <c r="AL1316" s="16" t="s">
        <v>3</v>
      </c>
      <c r="AM1316" s="16" t="s">
        <v>3</v>
      </c>
      <c r="AN1316" s="16" t="s">
        <v>3</v>
      </c>
      <c r="AO1316" s="16" t="s">
        <v>3</v>
      </c>
      <c r="AP1316" s="16" t="s">
        <v>189</v>
      </c>
      <c r="AQ1316" s="16" t="s">
        <v>3</v>
      </c>
      <c r="AR1316" s="16" t="s">
        <v>3</v>
      </c>
      <c r="AS1316" s="16" t="s">
        <v>3</v>
      </c>
      <c r="AT1316" s="16" t="s">
        <v>3</v>
      </c>
      <c r="AU1316" s="11" t="s">
        <v>3</v>
      </c>
      <c r="AV1316" s="11" t="s">
        <v>3</v>
      </c>
      <c r="AW1316" s="11" t="s">
        <v>3</v>
      </c>
      <c r="AX1316" s="17" t="str">
        <f>VLOOKUP(G1316,'[1]JDA data'!$D:$E,2,0)</f>
        <v>TGA160</v>
      </c>
      <c r="AY1316" s="17" t="b">
        <f t="shared" si="96"/>
        <v>1</v>
      </c>
      <c r="AZ1316" s="17" t="str">
        <f t="shared" si="97"/>
        <v>SPL</v>
      </c>
    </row>
    <row r="1317" spans="1:52" s="18" customFormat="1" ht="16.5" customHeight="1" x14ac:dyDescent="0.35">
      <c r="A1317" s="8" t="str">
        <f>IF(N1317="","-",IFERROR(VLOOKUP(N1317,'[1]All Route Non-Bailment V76'!$A:$H,5,0),VLOOKUP(N1317,'[1]TTVT AAT PxP Bailment EDC V76'!$A:$H,5,0)))</f>
        <v>Non Bailment</v>
      </c>
      <c r="B1317" s="9" t="str">
        <f t="shared" si="95"/>
        <v>Completed</v>
      </c>
      <c r="C1317" s="10">
        <f t="shared" si="98"/>
        <v>1316</v>
      </c>
      <c r="D1317" s="11" t="s">
        <v>194</v>
      </c>
      <c r="E1317" s="12" t="s">
        <v>44</v>
      </c>
      <c r="F1317" s="11" t="s">
        <v>0</v>
      </c>
      <c r="G1317" s="11">
        <v>4422395</v>
      </c>
      <c r="H1317" s="13" t="str">
        <f>IF(N1317="","-",IFERROR(VLOOKUP(N1317,'[1]All Route Non-Bailment V76'!$A:$H,7,0),VLOOKUP(N1317,'[1]TTVT AAT PxP Bailment EDC V76'!$A:$H,7,0)))</f>
        <v>One way</v>
      </c>
      <c r="I1317" s="11" t="s">
        <v>45</v>
      </c>
      <c r="J1317" s="12">
        <f t="shared" si="99"/>
        <v>45274</v>
      </c>
      <c r="K1317" s="12">
        <v>45274</v>
      </c>
      <c r="L1317" s="12">
        <v>45274</v>
      </c>
      <c r="M1317" s="12" t="s">
        <v>3</v>
      </c>
      <c r="N1317" s="11" t="s">
        <v>297</v>
      </c>
      <c r="O1317" s="13" t="str">
        <f>IF(N1317="","-",IFERROR(VLOOKUP(N1317,'[1]All Route Non-Bailment V76'!$A:$H,6,0),VLOOKUP(N1317,'[1]TTVT AAT PxP Bailment EDC V76'!$A:$H,6,0)))</f>
        <v>21 - 30</v>
      </c>
      <c r="P1317" s="11">
        <v>1</v>
      </c>
      <c r="Q1317" s="11" t="s">
        <v>3</v>
      </c>
      <c r="R1317" s="11" t="s">
        <v>3</v>
      </c>
      <c r="S1317" s="13" t="str">
        <f>IF(N1317="","-",IFERROR(VLOOKUP(N1317,'[1]All Route Non-Bailment V76'!$A:$AF,32,0),VLOOKUP(N1317,'[1]TTVT AAT PxP Bailment EDC V76'!$A:$AC,29,0)))</f>
        <v>6W</v>
      </c>
      <c r="T1317" s="11" t="s">
        <v>48</v>
      </c>
      <c r="U1317" s="11" t="s">
        <v>220</v>
      </c>
      <c r="V1317" s="14" t="s">
        <v>221</v>
      </c>
      <c r="W1317" s="11" t="s">
        <v>222</v>
      </c>
      <c r="X1317" s="15" t="s">
        <v>295</v>
      </c>
      <c r="Y1317" s="15" t="s">
        <v>296</v>
      </c>
      <c r="Z1317" s="16" t="s">
        <v>3</v>
      </c>
      <c r="AA1317" s="16" t="s">
        <v>3</v>
      </c>
      <c r="AB1317" s="16" t="s">
        <v>3</v>
      </c>
      <c r="AC1317" s="16" t="s">
        <v>3</v>
      </c>
      <c r="AD1317" s="15" t="s">
        <v>3</v>
      </c>
      <c r="AE1317" s="15" t="s">
        <v>3</v>
      </c>
      <c r="AF1317" s="16" t="s">
        <v>3</v>
      </c>
      <c r="AG1317" s="16" t="s">
        <v>3</v>
      </c>
      <c r="AH1317" s="16" t="s">
        <v>3</v>
      </c>
      <c r="AI1317" s="16" t="s">
        <v>3</v>
      </c>
      <c r="AJ1317" s="15" t="s">
        <v>3</v>
      </c>
      <c r="AK1317" s="15" t="s">
        <v>3</v>
      </c>
      <c r="AL1317" s="16" t="s">
        <v>3</v>
      </c>
      <c r="AM1317" s="16" t="s">
        <v>3</v>
      </c>
      <c r="AN1317" s="16" t="s">
        <v>3</v>
      </c>
      <c r="AO1317" s="16" t="s">
        <v>3</v>
      </c>
      <c r="AP1317" s="16" t="s">
        <v>189</v>
      </c>
      <c r="AQ1317" s="16" t="s">
        <v>3</v>
      </c>
      <c r="AR1317" s="16" t="s">
        <v>3</v>
      </c>
      <c r="AS1317" s="16" t="s">
        <v>3</v>
      </c>
      <c r="AT1317" s="16" t="s">
        <v>3</v>
      </c>
      <c r="AU1317" s="11" t="s">
        <v>3</v>
      </c>
      <c r="AV1317" s="11" t="s">
        <v>3</v>
      </c>
      <c r="AW1317" s="11" t="s">
        <v>3</v>
      </c>
      <c r="AX1317" s="17" t="str">
        <f>VLOOKUP(G1317,'[1]JDA data'!$D:$E,2,0)</f>
        <v>TGA160</v>
      </c>
      <c r="AY1317" s="17" t="b">
        <f t="shared" si="96"/>
        <v>1</v>
      </c>
      <c r="AZ1317" s="17" t="str">
        <f t="shared" si="97"/>
        <v>SBA</v>
      </c>
    </row>
    <row r="1318" spans="1:52" s="18" customFormat="1" ht="16.5" customHeight="1" x14ac:dyDescent="0.35">
      <c r="A1318" s="8" t="str">
        <f>IF(N1318="","-",IFERROR(VLOOKUP(N1318,'[1]All Route Non-Bailment V76'!$A:$H,5,0),VLOOKUP(N1318,'[1]TTVT AAT PxP Bailment EDC V76'!$A:$H,5,0)))</f>
        <v>Non Bailment</v>
      </c>
      <c r="B1318" s="9" t="str">
        <f t="shared" si="95"/>
        <v>Completed</v>
      </c>
      <c r="C1318" s="10">
        <f t="shared" si="98"/>
        <v>1317</v>
      </c>
      <c r="D1318" s="11" t="s">
        <v>182</v>
      </c>
      <c r="E1318" s="12" t="s">
        <v>44</v>
      </c>
      <c r="F1318" s="11" t="s">
        <v>0</v>
      </c>
      <c r="G1318" s="11">
        <v>4422397</v>
      </c>
      <c r="H1318" s="13" t="str">
        <f>IF(N1318="","-",IFERROR(VLOOKUP(N1318,'[1]All Route Non-Bailment V76'!$A:$H,7,0),VLOOKUP(N1318,'[1]TTVT AAT PxP Bailment EDC V76'!$A:$H,7,0)))</f>
        <v>One way</v>
      </c>
      <c r="I1318" s="11" t="s">
        <v>45</v>
      </c>
      <c r="J1318" s="12">
        <f t="shared" si="99"/>
        <v>45274</v>
      </c>
      <c r="K1318" s="12">
        <v>45274</v>
      </c>
      <c r="L1318" s="12">
        <v>45274</v>
      </c>
      <c r="M1318" s="12" t="s">
        <v>3</v>
      </c>
      <c r="N1318" s="11" t="s">
        <v>297</v>
      </c>
      <c r="O1318" s="13" t="str">
        <f>IF(N1318="","-",IFERROR(VLOOKUP(N1318,'[1]All Route Non-Bailment V76'!$A:$H,6,0),VLOOKUP(N1318,'[1]TTVT AAT PxP Bailment EDC V76'!$A:$H,6,0)))</f>
        <v>21 - 30</v>
      </c>
      <c r="P1318" s="11">
        <v>1</v>
      </c>
      <c r="Q1318" s="11" t="s">
        <v>3</v>
      </c>
      <c r="R1318" s="11" t="s">
        <v>3</v>
      </c>
      <c r="S1318" s="13" t="str">
        <f>IF(N1318="","-",IFERROR(VLOOKUP(N1318,'[1]All Route Non-Bailment V76'!$A:$AF,32,0),VLOOKUP(N1318,'[1]TTVT AAT PxP Bailment EDC V76'!$A:$AC,29,0)))</f>
        <v>6W</v>
      </c>
      <c r="T1318" s="11" t="s">
        <v>48</v>
      </c>
      <c r="U1318" s="11" t="s">
        <v>275</v>
      </c>
      <c r="V1318" s="14" t="s">
        <v>276</v>
      </c>
      <c r="W1318" s="11" t="s">
        <v>277</v>
      </c>
      <c r="X1318" s="15" t="s">
        <v>295</v>
      </c>
      <c r="Y1318" s="15" t="s">
        <v>296</v>
      </c>
      <c r="Z1318" s="16" t="s">
        <v>3</v>
      </c>
      <c r="AA1318" s="16" t="s">
        <v>3</v>
      </c>
      <c r="AB1318" s="16" t="s">
        <v>3</v>
      </c>
      <c r="AC1318" s="16" t="s">
        <v>3</v>
      </c>
      <c r="AD1318" s="15" t="s">
        <v>3</v>
      </c>
      <c r="AE1318" s="15" t="s">
        <v>3</v>
      </c>
      <c r="AF1318" s="16" t="s">
        <v>3</v>
      </c>
      <c r="AG1318" s="16" t="s">
        <v>3</v>
      </c>
      <c r="AH1318" s="16" t="s">
        <v>3</v>
      </c>
      <c r="AI1318" s="16" t="s">
        <v>3</v>
      </c>
      <c r="AJ1318" s="15" t="s">
        <v>3</v>
      </c>
      <c r="AK1318" s="15" t="s">
        <v>3</v>
      </c>
      <c r="AL1318" s="16" t="s">
        <v>3</v>
      </c>
      <c r="AM1318" s="16" t="s">
        <v>3</v>
      </c>
      <c r="AN1318" s="16" t="s">
        <v>3</v>
      </c>
      <c r="AO1318" s="16" t="s">
        <v>3</v>
      </c>
      <c r="AP1318" s="16" t="s">
        <v>189</v>
      </c>
      <c r="AQ1318" s="16" t="s">
        <v>3</v>
      </c>
      <c r="AR1318" s="16" t="s">
        <v>3</v>
      </c>
      <c r="AS1318" s="16" t="s">
        <v>3</v>
      </c>
      <c r="AT1318" s="16" t="s">
        <v>3</v>
      </c>
      <c r="AU1318" s="11" t="s">
        <v>3</v>
      </c>
      <c r="AV1318" s="11" t="s">
        <v>3</v>
      </c>
      <c r="AW1318" s="11" t="s">
        <v>3</v>
      </c>
      <c r="AX1318" s="17" t="str">
        <f>VLOOKUP(G1318,'[1]JDA data'!$D:$E,2,0)</f>
        <v>TGA160</v>
      </c>
      <c r="AY1318" s="17" t="b">
        <f t="shared" si="96"/>
        <v>1</v>
      </c>
      <c r="AZ1318" s="17" t="str">
        <f t="shared" si="97"/>
        <v>PPGT</v>
      </c>
    </row>
    <row r="1319" spans="1:52" s="18" customFormat="1" ht="16.5" customHeight="1" x14ac:dyDescent="0.35">
      <c r="A1319" s="8" t="str">
        <f>IF(N1319="","-",IFERROR(VLOOKUP(N1319,'[1]All Route Non-Bailment V76'!$A:$H,5,0),VLOOKUP(N1319,'[1]TTVT AAT PxP Bailment EDC V76'!$A:$H,5,0)))</f>
        <v>Non Bailment</v>
      </c>
      <c r="B1319" s="9" t="str">
        <f t="shared" si="95"/>
        <v>Completed</v>
      </c>
      <c r="C1319" s="10">
        <f t="shared" si="98"/>
        <v>1318</v>
      </c>
      <c r="D1319" s="11" t="s">
        <v>182</v>
      </c>
      <c r="E1319" s="12" t="s">
        <v>44</v>
      </c>
      <c r="F1319" s="11" t="s">
        <v>0</v>
      </c>
      <c r="G1319" s="11">
        <v>4422399</v>
      </c>
      <c r="H1319" s="13" t="str">
        <f>IF(N1319="","-",IFERROR(VLOOKUP(N1319,'[1]All Route Non-Bailment V76'!$A:$H,7,0),VLOOKUP(N1319,'[1]TTVT AAT PxP Bailment EDC V76'!$A:$H,7,0)))</f>
        <v>One way</v>
      </c>
      <c r="I1319" s="11" t="s">
        <v>45</v>
      </c>
      <c r="J1319" s="12">
        <f t="shared" si="99"/>
        <v>45274</v>
      </c>
      <c r="K1319" s="12">
        <v>45274</v>
      </c>
      <c r="L1319" s="12">
        <v>45274</v>
      </c>
      <c r="M1319" s="12" t="s">
        <v>3</v>
      </c>
      <c r="N1319" s="11" t="s">
        <v>297</v>
      </c>
      <c r="O1319" s="13" t="str">
        <f>IF(N1319="","-",IFERROR(VLOOKUP(N1319,'[1]All Route Non-Bailment V76'!$A:$H,6,0),VLOOKUP(N1319,'[1]TTVT AAT PxP Bailment EDC V76'!$A:$H,6,0)))</f>
        <v>21 - 30</v>
      </c>
      <c r="P1319" s="11">
        <v>1</v>
      </c>
      <c r="Q1319" s="11" t="s">
        <v>3</v>
      </c>
      <c r="R1319" s="11" t="s">
        <v>3</v>
      </c>
      <c r="S1319" s="13" t="str">
        <f>IF(N1319="","-",IFERROR(VLOOKUP(N1319,'[1]All Route Non-Bailment V76'!$A:$AF,32,0),VLOOKUP(N1319,'[1]TTVT AAT PxP Bailment EDC V76'!$A:$AC,29,0)))</f>
        <v>6W</v>
      </c>
      <c r="T1319" s="11" t="s">
        <v>48</v>
      </c>
      <c r="U1319" s="11" t="s">
        <v>213</v>
      </c>
      <c r="V1319" s="14" t="s">
        <v>214</v>
      </c>
      <c r="W1319" s="11" t="s">
        <v>215</v>
      </c>
      <c r="X1319" s="15" t="s">
        <v>295</v>
      </c>
      <c r="Y1319" s="15" t="s">
        <v>296</v>
      </c>
      <c r="Z1319" s="16" t="s">
        <v>3</v>
      </c>
      <c r="AA1319" s="16" t="s">
        <v>3</v>
      </c>
      <c r="AB1319" s="16" t="s">
        <v>3</v>
      </c>
      <c r="AC1319" s="16" t="s">
        <v>3</v>
      </c>
      <c r="AD1319" s="15" t="s">
        <v>3</v>
      </c>
      <c r="AE1319" s="15" t="s">
        <v>3</v>
      </c>
      <c r="AF1319" s="16" t="s">
        <v>3</v>
      </c>
      <c r="AG1319" s="16" t="s">
        <v>3</v>
      </c>
      <c r="AH1319" s="16" t="s">
        <v>3</v>
      </c>
      <c r="AI1319" s="16" t="s">
        <v>3</v>
      </c>
      <c r="AJ1319" s="15" t="s">
        <v>3</v>
      </c>
      <c r="AK1319" s="15" t="s">
        <v>3</v>
      </c>
      <c r="AL1319" s="16" t="s">
        <v>3</v>
      </c>
      <c r="AM1319" s="16" t="s">
        <v>3</v>
      </c>
      <c r="AN1319" s="16" t="s">
        <v>3</v>
      </c>
      <c r="AO1319" s="16" t="s">
        <v>3</v>
      </c>
      <c r="AP1319" s="16" t="s">
        <v>189</v>
      </c>
      <c r="AQ1319" s="16" t="s">
        <v>3</v>
      </c>
      <c r="AR1319" s="16" t="s">
        <v>3</v>
      </c>
      <c r="AS1319" s="16" t="s">
        <v>3</v>
      </c>
      <c r="AT1319" s="16" t="s">
        <v>3</v>
      </c>
      <c r="AU1319" s="11" t="s">
        <v>3</v>
      </c>
      <c r="AV1319" s="11" t="s">
        <v>3</v>
      </c>
      <c r="AW1319" s="11" t="s">
        <v>3</v>
      </c>
      <c r="AX1319" s="17" t="str">
        <f>VLOOKUP(G1319,'[1]JDA data'!$D:$E,2,0)</f>
        <v>TGA160</v>
      </c>
      <c r="AY1319" s="17" t="b">
        <f t="shared" si="96"/>
        <v>1</v>
      </c>
      <c r="AZ1319" s="17" t="str">
        <f t="shared" si="97"/>
        <v>PPGT</v>
      </c>
    </row>
    <row r="1320" spans="1:52" s="18" customFormat="1" ht="16.5" customHeight="1" x14ac:dyDescent="0.35">
      <c r="A1320" s="8" t="str">
        <f>IF(N1320="","-",IFERROR(VLOOKUP(N1320,'[1]All Route Non-Bailment V76'!$A:$H,5,0),VLOOKUP(N1320,'[1]TTVT AAT PxP Bailment EDC V76'!$A:$H,5,0)))</f>
        <v>Non Bailment</v>
      </c>
      <c r="B1320" s="9" t="str">
        <f t="shared" si="95"/>
        <v>Completed</v>
      </c>
      <c r="C1320" s="10">
        <f t="shared" si="98"/>
        <v>1319</v>
      </c>
      <c r="D1320" s="11" t="s">
        <v>190</v>
      </c>
      <c r="E1320" s="12" t="s">
        <v>44</v>
      </c>
      <c r="F1320" s="11" t="s">
        <v>0</v>
      </c>
      <c r="G1320" s="11">
        <v>4422400</v>
      </c>
      <c r="H1320" s="13" t="str">
        <f>IF(N1320="","-",IFERROR(VLOOKUP(N1320,'[1]All Route Non-Bailment V76'!$A:$H,7,0),VLOOKUP(N1320,'[1]TTVT AAT PxP Bailment EDC V76'!$A:$H,7,0)))</f>
        <v>One way</v>
      </c>
      <c r="I1320" s="11" t="s">
        <v>45</v>
      </c>
      <c r="J1320" s="12">
        <f t="shared" si="99"/>
        <v>45274</v>
      </c>
      <c r="K1320" s="12">
        <v>45274</v>
      </c>
      <c r="L1320" s="12">
        <v>45274</v>
      </c>
      <c r="M1320" s="12" t="s">
        <v>3</v>
      </c>
      <c r="N1320" s="11" t="s">
        <v>297</v>
      </c>
      <c r="O1320" s="13" t="str">
        <f>IF(N1320="","-",IFERROR(VLOOKUP(N1320,'[1]All Route Non-Bailment V76'!$A:$H,6,0),VLOOKUP(N1320,'[1]TTVT AAT PxP Bailment EDC V76'!$A:$H,6,0)))</f>
        <v>21 - 30</v>
      </c>
      <c r="P1320" s="11">
        <v>1</v>
      </c>
      <c r="Q1320" s="11" t="s">
        <v>3</v>
      </c>
      <c r="R1320" s="11" t="s">
        <v>3</v>
      </c>
      <c r="S1320" s="13" t="str">
        <f>IF(N1320="","-",IFERROR(VLOOKUP(N1320,'[1]All Route Non-Bailment V76'!$A:$AF,32,0),VLOOKUP(N1320,'[1]TTVT AAT PxP Bailment EDC V76'!$A:$AC,29,0)))</f>
        <v>6W</v>
      </c>
      <c r="T1320" s="11" t="s">
        <v>48</v>
      </c>
      <c r="U1320" s="11" t="s">
        <v>210</v>
      </c>
      <c r="V1320" s="14" t="s">
        <v>211</v>
      </c>
      <c r="W1320" s="11" t="s">
        <v>212</v>
      </c>
      <c r="X1320" s="15" t="s">
        <v>295</v>
      </c>
      <c r="Y1320" s="15" t="s">
        <v>296</v>
      </c>
      <c r="Z1320" s="16" t="s">
        <v>3</v>
      </c>
      <c r="AA1320" s="16" t="s">
        <v>3</v>
      </c>
      <c r="AB1320" s="16" t="s">
        <v>3</v>
      </c>
      <c r="AC1320" s="16" t="s">
        <v>3</v>
      </c>
      <c r="AD1320" s="15" t="s">
        <v>3</v>
      </c>
      <c r="AE1320" s="15" t="s">
        <v>3</v>
      </c>
      <c r="AF1320" s="16" t="s">
        <v>3</v>
      </c>
      <c r="AG1320" s="16" t="s">
        <v>3</v>
      </c>
      <c r="AH1320" s="16" t="s">
        <v>3</v>
      </c>
      <c r="AI1320" s="16" t="s">
        <v>3</v>
      </c>
      <c r="AJ1320" s="15" t="s">
        <v>3</v>
      </c>
      <c r="AK1320" s="15" t="s">
        <v>3</v>
      </c>
      <c r="AL1320" s="16" t="s">
        <v>3</v>
      </c>
      <c r="AM1320" s="16" t="s">
        <v>3</v>
      </c>
      <c r="AN1320" s="16" t="s">
        <v>3</v>
      </c>
      <c r="AO1320" s="16" t="s">
        <v>3</v>
      </c>
      <c r="AP1320" s="16" t="s">
        <v>189</v>
      </c>
      <c r="AQ1320" s="16" t="s">
        <v>3</v>
      </c>
      <c r="AR1320" s="16" t="s">
        <v>3</v>
      </c>
      <c r="AS1320" s="16" t="s">
        <v>3</v>
      </c>
      <c r="AT1320" s="16" t="s">
        <v>3</v>
      </c>
      <c r="AU1320" s="11" t="s">
        <v>3</v>
      </c>
      <c r="AV1320" s="11" t="s">
        <v>3</v>
      </c>
      <c r="AW1320" s="11" t="s">
        <v>3</v>
      </c>
      <c r="AX1320" s="17" t="str">
        <f>VLOOKUP(G1320,'[1]JDA data'!$D:$E,2,0)</f>
        <v>TGA160</v>
      </c>
      <c r="AY1320" s="17" t="b">
        <f t="shared" si="96"/>
        <v>1</v>
      </c>
      <c r="AZ1320" s="17" t="str">
        <f t="shared" si="97"/>
        <v>SPL</v>
      </c>
    </row>
    <row r="1321" spans="1:52" s="18" customFormat="1" ht="16.5" customHeight="1" x14ac:dyDescent="0.35">
      <c r="A1321" s="8" t="str">
        <f>IF(N1321="","-",IFERROR(VLOOKUP(N1321,'[1]All Route Non-Bailment V76'!$A:$H,5,0),VLOOKUP(N1321,'[1]TTVT AAT PxP Bailment EDC V76'!$A:$H,5,0)))</f>
        <v>Non Bailment</v>
      </c>
      <c r="B1321" s="9" t="str">
        <f t="shared" si="95"/>
        <v>Completed</v>
      </c>
      <c r="C1321" s="10">
        <f t="shared" si="98"/>
        <v>1320</v>
      </c>
      <c r="D1321" s="11" t="s">
        <v>182</v>
      </c>
      <c r="E1321" s="12" t="s">
        <v>44</v>
      </c>
      <c r="F1321" s="11" t="s">
        <v>0</v>
      </c>
      <c r="G1321" s="11">
        <v>4422401</v>
      </c>
      <c r="H1321" s="13" t="str">
        <f>IF(N1321="","-",IFERROR(VLOOKUP(N1321,'[1]All Route Non-Bailment V76'!$A:$H,7,0),VLOOKUP(N1321,'[1]TTVT AAT PxP Bailment EDC V76'!$A:$H,7,0)))</f>
        <v>One way</v>
      </c>
      <c r="I1321" s="11" t="s">
        <v>45</v>
      </c>
      <c r="J1321" s="12">
        <f t="shared" si="99"/>
        <v>45274</v>
      </c>
      <c r="K1321" s="12">
        <v>45274</v>
      </c>
      <c r="L1321" s="12">
        <v>45274</v>
      </c>
      <c r="M1321" s="12" t="s">
        <v>3</v>
      </c>
      <c r="N1321" s="11" t="s">
        <v>297</v>
      </c>
      <c r="O1321" s="13" t="str">
        <f>IF(N1321="","-",IFERROR(VLOOKUP(N1321,'[1]All Route Non-Bailment V76'!$A:$H,6,0),VLOOKUP(N1321,'[1]TTVT AAT PxP Bailment EDC V76'!$A:$H,6,0)))</f>
        <v>21 - 30</v>
      </c>
      <c r="P1321" s="11">
        <v>1</v>
      </c>
      <c r="Q1321" s="11" t="s">
        <v>3</v>
      </c>
      <c r="R1321" s="11" t="s">
        <v>3</v>
      </c>
      <c r="S1321" s="13" t="str">
        <f>IF(N1321="","-",IFERROR(VLOOKUP(N1321,'[1]All Route Non-Bailment V76'!$A:$AF,32,0),VLOOKUP(N1321,'[1]TTVT AAT PxP Bailment EDC V76'!$A:$AC,29,0)))</f>
        <v>6W</v>
      </c>
      <c r="T1321" s="11" t="s">
        <v>48</v>
      </c>
      <c r="U1321" s="11" t="s">
        <v>184</v>
      </c>
      <c r="V1321" s="14" t="s">
        <v>185</v>
      </c>
      <c r="W1321" s="11" t="s">
        <v>186</v>
      </c>
      <c r="X1321" s="15" t="s">
        <v>295</v>
      </c>
      <c r="Y1321" s="15" t="s">
        <v>296</v>
      </c>
      <c r="Z1321" s="16" t="s">
        <v>3</v>
      </c>
      <c r="AA1321" s="16" t="s">
        <v>3</v>
      </c>
      <c r="AB1321" s="16" t="s">
        <v>3</v>
      </c>
      <c r="AC1321" s="16" t="s">
        <v>3</v>
      </c>
      <c r="AD1321" s="15" t="s">
        <v>3</v>
      </c>
      <c r="AE1321" s="15" t="s">
        <v>3</v>
      </c>
      <c r="AF1321" s="16" t="s">
        <v>3</v>
      </c>
      <c r="AG1321" s="16" t="s">
        <v>3</v>
      </c>
      <c r="AH1321" s="16" t="s">
        <v>3</v>
      </c>
      <c r="AI1321" s="16" t="s">
        <v>3</v>
      </c>
      <c r="AJ1321" s="15" t="s">
        <v>3</v>
      </c>
      <c r="AK1321" s="15" t="s">
        <v>3</v>
      </c>
      <c r="AL1321" s="16" t="s">
        <v>3</v>
      </c>
      <c r="AM1321" s="16" t="s">
        <v>3</v>
      </c>
      <c r="AN1321" s="16" t="s">
        <v>3</v>
      </c>
      <c r="AO1321" s="16" t="s">
        <v>3</v>
      </c>
      <c r="AP1321" s="16" t="s">
        <v>189</v>
      </c>
      <c r="AQ1321" s="16" t="s">
        <v>3</v>
      </c>
      <c r="AR1321" s="16" t="s">
        <v>3</v>
      </c>
      <c r="AS1321" s="16" t="s">
        <v>3</v>
      </c>
      <c r="AT1321" s="16" t="s">
        <v>3</v>
      </c>
      <c r="AU1321" s="11" t="s">
        <v>3</v>
      </c>
      <c r="AV1321" s="11" t="s">
        <v>3</v>
      </c>
      <c r="AW1321" s="11" t="s">
        <v>3</v>
      </c>
      <c r="AX1321" s="17" t="str">
        <f>VLOOKUP(G1321,'[1]JDA data'!$D:$E,2,0)</f>
        <v>TGA160</v>
      </c>
      <c r="AY1321" s="17" t="b">
        <f t="shared" si="96"/>
        <v>1</v>
      </c>
      <c r="AZ1321" s="17" t="str">
        <f t="shared" si="97"/>
        <v>PPGT</v>
      </c>
    </row>
    <row r="1322" spans="1:52" s="18" customFormat="1" ht="16.5" customHeight="1" x14ac:dyDescent="0.35">
      <c r="A1322" s="8" t="str">
        <f>IF(N1322="","-",IFERROR(VLOOKUP(N1322,'[1]All Route Non-Bailment V76'!$A:$H,5,0),VLOOKUP(N1322,'[1]TTVT AAT PxP Bailment EDC V76'!$A:$H,5,0)))</f>
        <v>Non Bailment</v>
      </c>
      <c r="B1322" s="9" t="str">
        <f t="shared" si="95"/>
        <v>Completed</v>
      </c>
      <c r="C1322" s="10">
        <f t="shared" si="98"/>
        <v>1321</v>
      </c>
      <c r="D1322" s="11" t="s">
        <v>190</v>
      </c>
      <c r="E1322" s="12" t="s">
        <v>44</v>
      </c>
      <c r="F1322" s="11" t="s">
        <v>0</v>
      </c>
      <c r="G1322" s="11">
        <v>4422403</v>
      </c>
      <c r="H1322" s="13" t="str">
        <f>IF(N1322="","-",IFERROR(VLOOKUP(N1322,'[1]All Route Non-Bailment V76'!$A:$H,7,0),VLOOKUP(N1322,'[1]TTVT AAT PxP Bailment EDC V76'!$A:$H,7,0)))</f>
        <v>One way</v>
      </c>
      <c r="I1322" s="11" t="s">
        <v>45</v>
      </c>
      <c r="J1322" s="12">
        <f t="shared" si="99"/>
        <v>45274</v>
      </c>
      <c r="K1322" s="12">
        <v>45274</v>
      </c>
      <c r="L1322" s="12">
        <v>45274</v>
      </c>
      <c r="M1322" s="12" t="s">
        <v>3</v>
      </c>
      <c r="N1322" s="11" t="s">
        <v>297</v>
      </c>
      <c r="O1322" s="13" t="str">
        <f>IF(N1322="","-",IFERROR(VLOOKUP(N1322,'[1]All Route Non-Bailment V76'!$A:$H,6,0),VLOOKUP(N1322,'[1]TTVT AAT PxP Bailment EDC V76'!$A:$H,6,0)))</f>
        <v>21 - 30</v>
      </c>
      <c r="P1322" s="11">
        <v>1</v>
      </c>
      <c r="Q1322" s="11" t="s">
        <v>3</v>
      </c>
      <c r="R1322" s="11" t="s">
        <v>3</v>
      </c>
      <c r="S1322" s="13" t="str">
        <f>IF(N1322="","-",IFERROR(VLOOKUP(N1322,'[1]All Route Non-Bailment V76'!$A:$AF,32,0),VLOOKUP(N1322,'[1]TTVT AAT PxP Bailment EDC V76'!$A:$AC,29,0)))</f>
        <v>6W</v>
      </c>
      <c r="T1322" s="11" t="s">
        <v>48</v>
      </c>
      <c r="U1322" s="11" t="s">
        <v>217</v>
      </c>
      <c r="V1322" s="14" t="s">
        <v>218</v>
      </c>
      <c r="W1322" s="11" t="s">
        <v>219</v>
      </c>
      <c r="X1322" s="15" t="s">
        <v>295</v>
      </c>
      <c r="Y1322" s="15" t="s">
        <v>296</v>
      </c>
      <c r="Z1322" s="16" t="s">
        <v>3</v>
      </c>
      <c r="AA1322" s="16" t="s">
        <v>3</v>
      </c>
      <c r="AB1322" s="16" t="s">
        <v>3</v>
      </c>
      <c r="AC1322" s="16" t="s">
        <v>3</v>
      </c>
      <c r="AD1322" s="15" t="s">
        <v>3</v>
      </c>
      <c r="AE1322" s="15" t="s">
        <v>3</v>
      </c>
      <c r="AF1322" s="16" t="s">
        <v>3</v>
      </c>
      <c r="AG1322" s="16" t="s">
        <v>3</v>
      </c>
      <c r="AH1322" s="16" t="s">
        <v>3</v>
      </c>
      <c r="AI1322" s="16" t="s">
        <v>3</v>
      </c>
      <c r="AJ1322" s="15" t="s">
        <v>3</v>
      </c>
      <c r="AK1322" s="15" t="s">
        <v>3</v>
      </c>
      <c r="AL1322" s="16" t="s">
        <v>3</v>
      </c>
      <c r="AM1322" s="16" t="s">
        <v>3</v>
      </c>
      <c r="AN1322" s="16" t="s">
        <v>3</v>
      </c>
      <c r="AO1322" s="16" t="s">
        <v>3</v>
      </c>
      <c r="AP1322" s="16" t="s">
        <v>189</v>
      </c>
      <c r="AQ1322" s="16" t="s">
        <v>3</v>
      </c>
      <c r="AR1322" s="16" t="s">
        <v>3</v>
      </c>
      <c r="AS1322" s="16" t="s">
        <v>3</v>
      </c>
      <c r="AT1322" s="16" t="s">
        <v>3</v>
      </c>
      <c r="AU1322" s="11" t="s">
        <v>3</v>
      </c>
      <c r="AV1322" s="11" t="s">
        <v>3</v>
      </c>
      <c r="AW1322" s="11" t="s">
        <v>3</v>
      </c>
      <c r="AX1322" s="17" t="str">
        <f>VLOOKUP(G1322,'[1]JDA data'!$D:$E,2,0)</f>
        <v>TGA160</v>
      </c>
      <c r="AY1322" s="17" t="b">
        <f t="shared" si="96"/>
        <v>1</v>
      </c>
      <c r="AZ1322" s="17" t="str">
        <f t="shared" si="97"/>
        <v>SPL</v>
      </c>
    </row>
    <row r="1323" spans="1:52" s="18" customFormat="1" ht="16.5" customHeight="1" x14ac:dyDescent="0.35">
      <c r="A1323" s="8" t="str">
        <f>IF(N1323="","-",IFERROR(VLOOKUP(N1323,'[1]All Route Non-Bailment V76'!$A:$H,5,0),VLOOKUP(N1323,'[1]TTVT AAT PxP Bailment EDC V76'!$A:$H,5,0)))</f>
        <v>Non Bailment</v>
      </c>
      <c r="B1323" s="9" t="str">
        <f t="shared" si="95"/>
        <v>Completed</v>
      </c>
      <c r="C1323" s="10">
        <f t="shared" si="98"/>
        <v>1322</v>
      </c>
      <c r="D1323" s="11" t="s">
        <v>182</v>
      </c>
      <c r="E1323" s="12" t="s">
        <v>44</v>
      </c>
      <c r="F1323" s="11" t="s">
        <v>0</v>
      </c>
      <c r="G1323" s="11">
        <v>4422404</v>
      </c>
      <c r="H1323" s="13" t="str">
        <f>IF(N1323="","-",IFERROR(VLOOKUP(N1323,'[1]All Route Non-Bailment V76'!$A:$H,7,0),VLOOKUP(N1323,'[1]TTVT AAT PxP Bailment EDC V76'!$A:$H,7,0)))</f>
        <v>One way</v>
      </c>
      <c r="I1323" s="11" t="s">
        <v>45</v>
      </c>
      <c r="J1323" s="12">
        <f t="shared" si="99"/>
        <v>45274</v>
      </c>
      <c r="K1323" s="12">
        <v>45274</v>
      </c>
      <c r="L1323" s="12">
        <v>45274</v>
      </c>
      <c r="M1323" s="12" t="s">
        <v>3</v>
      </c>
      <c r="N1323" s="11" t="s">
        <v>297</v>
      </c>
      <c r="O1323" s="13" t="str">
        <f>IF(N1323="","-",IFERROR(VLOOKUP(N1323,'[1]All Route Non-Bailment V76'!$A:$H,6,0),VLOOKUP(N1323,'[1]TTVT AAT PxP Bailment EDC V76'!$A:$H,6,0)))</f>
        <v>21 - 30</v>
      </c>
      <c r="P1323" s="11">
        <v>1</v>
      </c>
      <c r="Q1323" s="11" t="s">
        <v>3</v>
      </c>
      <c r="R1323" s="11" t="s">
        <v>3</v>
      </c>
      <c r="S1323" s="13" t="str">
        <f>IF(N1323="","-",IFERROR(VLOOKUP(N1323,'[1]All Route Non-Bailment V76'!$A:$AF,32,0),VLOOKUP(N1323,'[1]TTVT AAT PxP Bailment EDC V76'!$A:$AC,29,0)))</f>
        <v>6W</v>
      </c>
      <c r="T1323" s="11" t="s">
        <v>48</v>
      </c>
      <c r="U1323" s="11" t="s">
        <v>207</v>
      </c>
      <c r="V1323" s="14" t="s">
        <v>208</v>
      </c>
      <c r="W1323" s="11" t="s">
        <v>209</v>
      </c>
      <c r="X1323" s="15" t="s">
        <v>295</v>
      </c>
      <c r="Y1323" s="15" t="s">
        <v>296</v>
      </c>
      <c r="Z1323" s="16" t="s">
        <v>3</v>
      </c>
      <c r="AA1323" s="16" t="s">
        <v>3</v>
      </c>
      <c r="AB1323" s="16" t="s">
        <v>3</v>
      </c>
      <c r="AC1323" s="16" t="s">
        <v>3</v>
      </c>
      <c r="AD1323" s="15" t="s">
        <v>3</v>
      </c>
      <c r="AE1323" s="15" t="s">
        <v>3</v>
      </c>
      <c r="AF1323" s="16" t="s">
        <v>3</v>
      </c>
      <c r="AG1323" s="16" t="s">
        <v>3</v>
      </c>
      <c r="AH1323" s="16" t="s">
        <v>3</v>
      </c>
      <c r="AI1323" s="16" t="s">
        <v>3</v>
      </c>
      <c r="AJ1323" s="15" t="s">
        <v>3</v>
      </c>
      <c r="AK1323" s="15" t="s">
        <v>3</v>
      </c>
      <c r="AL1323" s="16" t="s">
        <v>3</v>
      </c>
      <c r="AM1323" s="16" t="s">
        <v>3</v>
      </c>
      <c r="AN1323" s="16" t="s">
        <v>3</v>
      </c>
      <c r="AO1323" s="16" t="s">
        <v>3</v>
      </c>
      <c r="AP1323" s="16" t="s">
        <v>189</v>
      </c>
      <c r="AQ1323" s="16" t="s">
        <v>3</v>
      </c>
      <c r="AR1323" s="16" t="s">
        <v>3</v>
      </c>
      <c r="AS1323" s="16" t="s">
        <v>3</v>
      </c>
      <c r="AT1323" s="16" t="s">
        <v>3</v>
      </c>
      <c r="AU1323" s="11" t="s">
        <v>3</v>
      </c>
      <c r="AV1323" s="11" t="s">
        <v>3</v>
      </c>
      <c r="AW1323" s="11" t="s">
        <v>3</v>
      </c>
      <c r="AX1323" s="17" t="str">
        <f>VLOOKUP(G1323,'[1]JDA data'!$D:$E,2,0)</f>
        <v>TGA160</v>
      </c>
      <c r="AY1323" s="17" t="b">
        <f t="shared" si="96"/>
        <v>1</v>
      </c>
      <c r="AZ1323" s="17" t="str">
        <f t="shared" si="97"/>
        <v>PPGT</v>
      </c>
    </row>
    <row r="1324" spans="1:52" s="18" customFormat="1" ht="16.5" customHeight="1" x14ac:dyDescent="0.35">
      <c r="A1324" s="8" t="str">
        <f>IF(N1324="","-",IFERROR(VLOOKUP(N1324,'[1]All Route Non-Bailment V76'!$A:$H,5,0),VLOOKUP(N1324,'[1]TTVT AAT PxP Bailment EDC V76'!$A:$H,5,0)))</f>
        <v>Non Bailment</v>
      </c>
      <c r="B1324" s="9" t="str">
        <f t="shared" si="95"/>
        <v>Completed</v>
      </c>
      <c r="C1324" s="10">
        <f t="shared" si="98"/>
        <v>1323</v>
      </c>
      <c r="D1324" s="11" t="s">
        <v>190</v>
      </c>
      <c r="E1324" s="12" t="s">
        <v>44</v>
      </c>
      <c r="F1324" s="11" t="s">
        <v>0</v>
      </c>
      <c r="G1324" s="11">
        <v>4422406</v>
      </c>
      <c r="H1324" s="13" t="str">
        <f>IF(N1324="","-",IFERROR(VLOOKUP(N1324,'[1]All Route Non-Bailment V76'!$A:$H,7,0),VLOOKUP(N1324,'[1]TTVT AAT PxP Bailment EDC V76'!$A:$H,7,0)))</f>
        <v>One way</v>
      </c>
      <c r="I1324" s="11" t="s">
        <v>45</v>
      </c>
      <c r="J1324" s="12">
        <f t="shared" si="99"/>
        <v>45274</v>
      </c>
      <c r="K1324" s="12">
        <v>45274</v>
      </c>
      <c r="L1324" s="12">
        <v>45274</v>
      </c>
      <c r="M1324" s="12" t="s">
        <v>3</v>
      </c>
      <c r="N1324" s="11" t="s">
        <v>297</v>
      </c>
      <c r="O1324" s="13" t="str">
        <f>IF(N1324="","-",IFERROR(VLOOKUP(N1324,'[1]All Route Non-Bailment V76'!$A:$H,6,0),VLOOKUP(N1324,'[1]TTVT AAT PxP Bailment EDC V76'!$A:$H,6,0)))</f>
        <v>21 - 30</v>
      </c>
      <c r="P1324" s="11">
        <v>1</v>
      </c>
      <c r="Q1324" s="11" t="s">
        <v>3</v>
      </c>
      <c r="R1324" s="11" t="s">
        <v>3</v>
      </c>
      <c r="S1324" s="13" t="str">
        <f>IF(N1324="","-",IFERROR(VLOOKUP(N1324,'[1]All Route Non-Bailment V76'!$A:$AF,32,0),VLOOKUP(N1324,'[1]TTVT AAT PxP Bailment EDC V76'!$A:$AC,29,0)))</f>
        <v>6W</v>
      </c>
      <c r="T1324" s="11" t="s">
        <v>48</v>
      </c>
      <c r="U1324" s="11" t="s">
        <v>278</v>
      </c>
      <c r="V1324" s="14" t="s">
        <v>279</v>
      </c>
      <c r="W1324" s="11" t="s">
        <v>280</v>
      </c>
      <c r="X1324" s="15" t="s">
        <v>295</v>
      </c>
      <c r="Y1324" s="15" t="s">
        <v>296</v>
      </c>
      <c r="Z1324" s="16" t="s">
        <v>3</v>
      </c>
      <c r="AA1324" s="16" t="s">
        <v>3</v>
      </c>
      <c r="AB1324" s="16" t="s">
        <v>3</v>
      </c>
      <c r="AC1324" s="16" t="s">
        <v>3</v>
      </c>
      <c r="AD1324" s="15" t="s">
        <v>3</v>
      </c>
      <c r="AE1324" s="15" t="s">
        <v>3</v>
      </c>
      <c r="AF1324" s="16" t="s">
        <v>3</v>
      </c>
      <c r="AG1324" s="16" t="s">
        <v>3</v>
      </c>
      <c r="AH1324" s="16" t="s">
        <v>3</v>
      </c>
      <c r="AI1324" s="16" t="s">
        <v>3</v>
      </c>
      <c r="AJ1324" s="15" t="s">
        <v>3</v>
      </c>
      <c r="AK1324" s="15" t="s">
        <v>3</v>
      </c>
      <c r="AL1324" s="16" t="s">
        <v>3</v>
      </c>
      <c r="AM1324" s="16" t="s">
        <v>3</v>
      </c>
      <c r="AN1324" s="16" t="s">
        <v>3</v>
      </c>
      <c r="AO1324" s="16" t="s">
        <v>3</v>
      </c>
      <c r="AP1324" s="16" t="s">
        <v>189</v>
      </c>
      <c r="AQ1324" s="16" t="s">
        <v>3</v>
      </c>
      <c r="AR1324" s="16" t="s">
        <v>3</v>
      </c>
      <c r="AS1324" s="16" t="s">
        <v>3</v>
      </c>
      <c r="AT1324" s="16" t="s">
        <v>3</v>
      </c>
      <c r="AU1324" s="11" t="s">
        <v>3</v>
      </c>
      <c r="AV1324" s="11" t="s">
        <v>3</v>
      </c>
      <c r="AW1324" s="11" t="s">
        <v>3</v>
      </c>
      <c r="AX1324" s="17" t="str">
        <f>VLOOKUP(G1324,'[1]JDA data'!$D:$E,2,0)</f>
        <v>TGA160</v>
      </c>
      <c r="AY1324" s="17" t="b">
        <f t="shared" si="96"/>
        <v>1</v>
      </c>
      <c r="AZ1324" s="17" t="str">
        <f t="shared" si="97"/>
        <v>SPL</v>
      </c>
    </row>
    <row r="1325" spans="1:52" s="18" customFormat="1" ht="16.5" customHeight="1" x14ac:dyDescent="0.35">
      <c r="A1325" s="8" t="str">
        <f>IF(N1325="","-",IFERROR(VLOOKUP(N1325,'[1]All Route Non-Bailment V76'!$A:$H,5,0),VLOOKUP(N1325,'[1]TTVT AAT PxP Bailment EDC V76'!$A:$H,5,0)))</f>
        <v>Non Bailment</v>
      </c>
      <c r="B1325" s="9" t="str">
        <f t="shared" si="95"/>
        <v>Completed</v>
      </c>
      <c r="C1325" s="10">
        <f t="shared" si="98"/>
        <v>1324</v>
      </c>
      <c r="D1325" s="11" t="s">
        <v>194</v>
      </c>
      <c r="E1325" s="12" t="s">
        <v>44</v>
      </c>
      <c r="F1325" s="11" t="s">
        <v>0</v>
      </c>
      <c r="G1325" s="11">
        <v>4422407</v>
      </c>
      <c r="H1325" s="13" t="str">
        <f>IF(N1325="","-",IFERROR(VLOOKUP(N1325,'[1]All Route Non-Bailment V76'!$A:$H,7,0),VLOOKUP(N1325,'[1]TTVT AAT PxP Bailment EDC V76'!$A:$H,7,0)))</f>
        <v>One way</v>
      </c>
      <c r="I1325" s="11" t="s">
        <v>45</v>
      </c>
      <c r="J1325" s="12">
        <f t="shared" si="99"/>
        <v>45274</v>
      </c>
      <c r="K1325" s="12">
        <v>45274</v>
      </c>
      <c r="L1325" s="12">
        <v>45274</v>
      </c>
      <c r="M1325" s="12" t="s">
        <v>3</v>
      </c>
      <c r="N1325" s="11" t="s">
        <v>297</v>
      </c>
      <c r="O1325" s="13" t="str">
        <f>IF(N1325="","-",IFERROR(VLOOKUP(N1325,'[1]All Route Non-Bailment V76'!$A:$H,6,0),VLOOKUP(N1325,'[1]TTVT AAT PxP Bailment EDC V76'!$A:$H,6,0)))</f>
        <v>21 - 30</v>
      </c>
      <c r="P1325" s="11">
        <v>1</v>
      </c>
      <c r="Q1325" s="11" t="s">
        <v>3</v>
      </c>
      <c r="R1325" s="11" t="s">
        <v>3</v>
      </c>
      <c r="S1325" s="13" t="str">
        <f>IF(N1325="","-",IFERROR(VLOOKUP(N1325,'[1]All Route Non-Bailment V76'!$A:$AF,32,0),VLOOKUP(N1325,'[1]TTVT AAT PxP Bailment EDC V76'!$A:$AC,29,0)))</f>
        <v>6W</v>
      </c>
      <c r="T1325" s="11" t="s">
        <v>48</v>
      </c>
      <c r="U1325" s="11" t="s">
        <v>220</v>
      </c>
      <c r="V1325" s="14" t="s">
        <v>221</v>
      </c>
      <c r="W1325" s="11" t="s">
        <v>222</v>
      </c>
      <c r="X1325" s="15" t="s">
        <v>295</v>
      </c>
      <c r="Y1325" s="15" t="s">
        <v>296</v>
      </c>
      <c r="Z1325" s="16" t="s">
        <v>3</v>
      </c>
      <c r="AA1325" s="16" t="s">
        <v>3</v>
      </c>
      <c r="AB1325" s="16" t="s">
        <v>3</v>
      </c>
      <c r="AC1325" s="16" t="s">
        <v>3</v>
      </c>
      <c r="AD1325" s="15" t="s">
        <v>3</v>
      </c>
      <c r="AE1325" s="15" t="s">
        <v>3</v>
      </c>
      <c r="AF1325" s="16" t="s">
        <v>3</v>
      </c>
      <c r="AG1325" s="16" t="s">
        <v>3</v>
      </c>
      <c r="AH1325" s="16" t="s">
        <v>3</v>
      </c>
      <c r="AI1325" s="16" t="s">
        <v>3</v>
      </c>
      <c r="AJ1325" s="15" t="s">
        <v>3</v>
      </c>
      <c r="AK1325" s="15" t="s">
        <v>3</v>
      </c>
      <c r="AL1325" s="16" t="s">
        <v>3</v>
      </c>
      <c r="AM1325" s="16" t="s">
        <v>3</v>
      </c>
      <c r="AN1325" s="16" t="s">
        <v>3</v>
      </c>
      <c r="AO1325" s="16" t="s">
        <v>3</v>
      </c>
      <c r="AP1325" s="16" t="s">
        <v>189</v>
      </c>
      <c r="AQ1325" s="16" t="s">
        <v>3</v>
      </c>
      <c r="AR1325" s="16" t="s">
        <v>3</v>
      </c>
      <c r="AS1325" s="16" t="s">
        <v>3</v>
      </c>
      <c r="AT1325" s="16" t="s">
        <v>3</v>
      </c>
      <c r="AU1325" s="11" t="s">
        <v>3</v>
      </c>
      <c r="AV1325" s="11" t="s">
        <v>3</v>
      </c>
      <c r="AW1325" s="11" t="s">
        <v>3</v>
      </c>
      <c r="AX1325" s="17" t="str">
        <f>VLOOKUP(G1325,'[1]JDA data'!$D:$E,2,0)</f>
        <v>TGA160</v>
      </c>
      <c r="AY1325" s="17" t="b">
        <f t="shared" si="96"/>
        <v>1</v>
      </c>
      <c r="AZ1325" s="17" t="str">
        <f t="shared" si="97"/>
        <v>SBA</v>
      </c>
    </row>
    <row r="1326" spans="1:52" s="18" customFormat="1" ht="16.5" customHeight="1" x14ac:dyDescent="0.35">
      <c r="A1326" s="8" t="str">
        <f>IF(N1326="","-",IFERROR(VLOOKUP(N1326,'[1]All Route Non-Bailment V76'!$A:$H,5,0),VLOOKUP(N1326,'[1]TTVT AAT PxP Bailment EDC V76'!$A:$H,5,0)))</f>
        <v>Non Bailment</v>
      </c>
      <c r="B1326" s="9" t="str">
        <f t="shared" si="95"/>
        <v>Completed</v>
      </c>
      <c r="C1326" s="10">
        <f t="shared" si="98"/>
        <v>1325</v>
      </c>
      <c r="D1326" s="11" t="s">
        <v>182</v>
      </c>
      <c r="E1326" s="12" t="s">
        <v>44</v>
      </c>
      <c r="F1326" s="11" t="s">
        <v>0</v>
      </c>
      <c r="G1326" s="11">
        <v>4416976</v>
      </c>
      <c r="H1326" s="13" t="str">
        <f>IF(N1326="","-",IFERROR(VLOOKUP(N1326,'[1]All Route Non-Bailment V76'!$A:$H,7,0),VLOOKUP(N1326,'[1]TTVT AAT PxP Bailment EDC V76'!$A:$H,7,0)))</f>
        <v>One way</v>
      </c>
      <c r="I1326" s="11" t="s">
        <v>45</v>
      </c>
      <c r="J1326" s="12">
        <f t="shared" si="99"/>
        <v>45274</v>
      </c>
      <c r="K1326" s="12">
        <v>45274</v>
      </c>
      <c r="L1326" s="12">
        <v>45274</v>
      </c>
      <c r="M1326" s="12" t="s">
        <v>3</v>
      </c>
      <c r="N1326" s="11" t="s">
        <v>659</v>
      </c>
      <c r="O1326" s="13" t="str">
        <f>IF(N1326="","-",IFERROR(VLOOKUP(N1326,'[1]All Route Non-Bailment V76'!$A:$H,6,0),VLOOKUP(N1326,'[1]TTVT AAT PxP Bailment EDC V76'!$A:$H,6,0)))</f>
        <v>21 - 30</v>
      </c>
      <c r="P1326" s="11">
        <v>1</v>
      </c>
      <c r="Q1326" s="11" t="s">
        <v>3</v>
      </c>
      <c r="R1326" s="11" t="s">
        <v>3</v>
      </c>
      <c r="S1326" s="13" t="str">
        <f>IF(N1326="","-",IFERROR(VLOOKUP(N1326,'[1]All Route Non-Bailment V76'!$A:$AF,32,0),VLOOKUP(N1326,'[1]TTVT AAT PxP Bailment EDC V76'!$A:$AC,29,0)))</f>
        <v>6W</v>
      </c>
      <c r="T1326" s="11" t="s">
        <v>48</v>
      </c>
      <c r="U1326" s="11" t="s">
        <v>260</v>
      </c>
      <c r="V1326" s="14" t="s">
        <v>261</v>
      </c>
      <c r="W1326" s="11" t="s">
        <v>262</v>
      </c>
      <c r="X1326" s="15" t="s">
        <v>481</v>
      </c>
      <c r="Y1326" s="15" t="s">
        <v>482</v>
      </c>
      <c r="Z1326" s="16" t="s">
        <v>3</v>
      </c>
      <c r="AA1326" s="16" t="s">
        <v>3</v>
      </c>
      <c r="AB1326" s="16" t="s">
        <v>3</v>
      </c>
      <c r="AC1326" s="16" t="s">
        <v>3</v>
      </c>
      <c r="AD1326" s="15" t="s">
        <v>3</v>
      </c>
      <c r="AE1326" s="15" t="s">
        <v>3</v>
      </c>
      <c r="AF1326" s="16" t="s">
        <v>3</v>
      </c>
      <c r="AG1326" s="16" t="s">
        <v>3</v>
      </c>
      <c r="AH1326" s="16" t="s">
        <v>3</v>
      </c>
      <c r="AI1326" s="16" t="s">
        <v>3</v>
      </c>
      <c r="AJ1326" s="15" t="s">
        <v>3</v>
      </c>
      <c r="AK1326" s="15" t="s">
        <v>3</v>
      </c>
      <c r="AL1326" s="16" t="s">
        <v>3</v>
      </c>
      <c r="AM1326" s="16" t="s">
        <v>3</v>
      </c>
      <c r="AN1326" s="16" t="s">
        <v>3</v>
      </c>
      <c r="AO1326" s="16" t="s">
        <v>3</v>
      </c>
      <c r="AP1326" s="16" t="s">
        <v>189</v>
      </c>
      <c r="AQ1326" s="16" t="s">
        <v>3</v>
      </c>
      <c r="AR1326" s="16" t="s">
        <v>3</v>
      </c>
      <c r="AS1326" s="16" t="s">
        <v>3</v>
      </c>
      <c r="AT1326" s="16" t="s">
        <v>3</v>
      </c>
      <c r="AU1326" s="11" t="s">
        <v>3</v>
      </c>
      <c r="AV1326" s="11" t="s">
        <v>3</v>
      </c>
      <c r="AW1326" s="11" t="s">
        <v>3</v>
      </c>
      <c r="AX1326" s="17" t="str">
        <f>VLOOKUP(G1326,'[1]JDA data'!$D:$E,2,0)</f>
        <v>TGA041</v>
      </c>
      <c r="AY1326" s="17" t="b">
        <f t="shared" si="96"/>
        <v>1</v>
      </c>
      <c r="AZ1326" s="17" t="str">
        <f t="shared" si="97"/>
        <v>PPGT</v>
      </c>
    </row>
    <row r="1327" spans="1:52" s="18" customFormat="1" ht="16.5" customHeight="1" x14ac:dyDescent="0.35">
      <c r="A1327" s="8" t="str">
        <f>IF(N1327="","-",IFERROR(VLOOKUP(N1327,'[1]All Route Non-Bailment V76'!$A:$H,5,0),VLOOKUP(N1327,'[1]TTVT AAT PxP Bailment EDC V76'!$A:$H,5,0)))</f>
        <v>Non Bailment</v>
      </c>
      <c r="B1327" s="9" t="str">
        <f t="shared" si="95"/>
        <v>Completed</v>
      </c>
      <c r="C1327" s="10">
        <f t="shared" si="98"/>
        <v>1326</v>
      </c>
      <c r="D1327" s="11" t="s">
        <v>190</v>
      </c>
      <c r="E1327" s="12" t="s">
        <v>44</v>
      </c>
      <c r="F1327" s="11" t="s">
        <v>0</v>
      </c>
      <c r="G1327" s="11">
        <v>4416977</v>
      </c>
      <c r="H1327" s="13" t="str">
        <f>IF(N1327="","-",IFERROR(VLOOKUP(N1327,'[1]All Route Non-Bailment V76'!$A:$H,7,0),VLOOKUP(N1327,'[1]TTVT AAT PxP Bailment EDC V76'!$A:$H,7,0)))</f>
        <v>One way</v>
      </c>
      <c r="I1327" s="11" t="s">
        <v>45</v>
      </c>
      <c r="J1327" s="12">
        <f t="shared" si="99"/>
        <v>45274</v>
      </c>
      <c r="K1327" s="12">
        <v>45274</v>
      </c>
      <c r="L1327" s="12">
        <v>45274</v>
      </c>
      <c r="M1327" s="12" t="s">
        <v>3</v>
      </c>
      <c r="N1327" s="11" t="s">
        <v>660</v>
      </c>
      <c r="O1327" s="13" t="str">
        <f>IF(N1327="","-",IFERROR(VLOOKUP(N1327,'[1]All Route Non-Bailment V76'!$A:$H,6,0),VLOOKUP(N1327,'[1]TTVT AAT PxP Bailment EDC V76'!$A:$H,6,0)))</f>
        <v>21 - 30</v>
      </c>
      <c r="P1327" s="11">
        <v>1</v>
      </c>
      <c r="Q1327" s="11" t="s">
        <v>3</v>
      </c>
      <c r="R1327" s="11" t="s">
        <v>3</v>
      </c>
      <c r="S1327" s="13" t="str">
        <f>IF(N1327="","-",IFERROR(VLOOKUP(N1327,'[1]All Route Non-Bailment V76'!$A:$AF,32,0),VLOOKUP(N1327,'[1]TTVT AAT PxP Bailment EDC V76'!$A:$AC,29,0)))</f>
        <v>6W</v>
      </c>
      <c r="T1327" s="11" t="s">
        <v>48</v>
      </c>
      <c r="U1327" s="11" t="s">
        <v>565</v>
      </c>
      <c r="V1327" s="14" t="s">
        <v>288</v>
      </c>
      <c r="W1327" s="11" t="s">
        <v>289</v>
      </c>
      <c r="X1327" s="15" t="s">
        <v>481</v>
      </c>
      <c r="Y1327" s="15" t="s">
        <v>482</v>
      </c>
      <c r="Z1327" s="16" t="s">
        <v>3</v>
      </c>
      <c r="AA1327" s="16" t="s">
        <v>3</v>
      </c>
      <c r="AB1327" s="16" t="s">
        <v>3</v>
      </c>
      <c r="AC1327" s="16" t="s">
        <v>3</v>
      </c>
      <c r="AD1327" s="15" t="s">
        <v>3</v>
      </c>
      <c r="AE1327" s="15" t="s">
        <v>3</v>
      </c>
      <c r="AF1327" s="16" t="s">
        <v>3</v>
      </c>
      <c r="AG1327" s="16" t="s">
        <v>3</v>
      </c>
      <c r="AH1327" s="16" t="s">
        <v>3</v>
      </c>
      <c r="AI1327" s="16" t="s">
        <v>3</v>
      </c>
      <c r="AJ1327" s="15" t="s">
        <v>3</v>
      </c>
      <c r="AK1327" s="15" t="s">
        <v>3</v>
      </c>
      <c r="AL1327" s="16" t="s">
        <v>3</v>
      </c>
      <c r="AM1327" s="16" t="s">
        <v>3</v>
      </c>
      <c r="AN1327" s="16" t="s">
        <v>3</v>
      </c>
      <c r="AO1327" s="16" t="s">
        <v>3</v>
      </c>
      <c r="AP1327" s="16" t="s">
        <v>189</v>
      </c>
      <c r="AQ1327" s="16" t="s">
        <v>3</v>
      </c>
      <c r="AR1327" s="16" t="s">
        <v>3</v>
      </c>
      <c r="AS1327" s="16" t="s">
        <v>3</v>
      </c>
      <c r="AT1327" s="16" t="s">
        <v>3</v>
      </c>
      <c r="AU1327" s="11" t="s">
        <v>3</v>
      </c>
      <c r="AV1327" s="11" t="s">
        <v>3</v>
      </c>
      <c r="AW1327" s="11" t="s">
        <v>3</v>
      </c>
      <c r="AX1327" s="17" t="str">
        <f>VLOOKUP(G1327,'[1]JDA data'!$D:$E,2,0)</f>
        <v>TGA042</v>
      </c>
      <c r="AY1327" s="17" t="b">
        <f t="shared" si="96"/>
        <v>1</v>
      </c>
      <c r="AZ1327" s="17" t="str">
        <f t="shared" si="97"/>
        <v>SPL</v>
      </c>
    </row>
    <row r="1328" spans="1:52" s="18" customFormat="1" ht="16.5" customHeight="1" x14ac:dyDescent="0.35">
      <c r="A1328" s="8" t="str">
        <f>IF(N1328="","-",IFERROR(VLOOKUP(N1328,'[1]All Route Non-Bailment V76'!$A:$H,5,0),VLOOKUP(N1328,'[1]TTVT AAT PxP Bailment EDC V76'!$A:$H,5,0)))</f>
        <v>Non Bailment</v>
      </c>
      <c r="B1328" s="9" t="str">
        <f t="shared" si="95"/>
        <v>Completed</v>
      </c>
      <c r="C1328" s="10">
        <f t="shared" si="98"/>
        <v>1327</v>
      </c>
      <c r="D1328" s="11" t="s">
        <v>194</v>
      </c>
      <c r="E1328" s="12" t="s">
        <v>44</v>
      </c>
      <c r="F1328" s="11" t="s">
        <v>0</v>
      </c>
      <c r="G1328" s="11">
        <v>4416980</v>
      </c>
      <c r="H1328" s="13" t="str">
        <f>IF(N1328="","-",IFERROR(VLOOKUP(N1328,'[1]All Route Non-Bailment V76'!$A:$H,7,0),VLOOKUP(N1328,'[1]TTVT AAT PxP Bailment EDC V76'!$A:$H,7,0)))</f>
        <v>One way</v>
      </c>
      <c r="I1328" s="11" t="s">
        <v>45</v>
      </c>
      <c r="J1328" s="12">
        <f t="shared" si="99"/>
        <v>45274</v>
      </c>
      <c r="K1328" s="12">
        <v>45274</v>
      </c>
      <c r="L1328" s="12">
        <v>45274</v>
      </c>
      <c r="M1328" s="12" t="s">
        <v>3</v>
      </c>
      <c r="N1328" s="11" t="s">
        <v>661</v>
      </c>
      <c r="O1328" s="13" t="str">
        <f>IF(N1328="","-",IFERROR(VLOOKUP(N1328,'[1]All Route Non-Bailment V76'!$A:$H,6,0),VLOOKUP(N1328,'[1]TTVT AAT PxP Bailment EDC V76'!$A:$H,6,0)))</f>
        <v>21 - 30</v>
      </c>
      <c r="P1328" s="11">
        <v>1</v>
      </c>
      <c r="Q1328" s="11" t="s">
        <v>3</v>
      </c>
      <c r="R1328" s="11" t="s">
        <v>3</v>
      </c>
      <c r="S1328" s="13" t="str">
        <f>IF(N1328="","-",IFERROR(VLOOKUP(N1328,'[1]All Route Non-Bailment V76'!$A:$AF,32,0),VLOOKUP(N1328,'[1]TTVT AAT PxP Bailment EDC V76'!$A:$AC,29,0)))</f>
        <v>6W</v>
      </c>
      <c r="T1328" s="11" t="s">
        <v>48</v>
      </c>
      <c r="U1328" s="11" t="s">
        <v>281</v>
      </c>
      <c r="V1328" s="14" t="s">
        <v>282</v>
      </c>
      <c r="W1328" s="11" t="s">
        <v>283</v>
      </c>
      <c r="X1328" s="15" t="s">
        <v>481</v>
      </c>
      <c r="Y1328" s="15" t="s">
        <v>482</v>
      </c>
      <c r="Z1328" s="16" t="s">
        <v>3</v>
      </c>
      <c r="AA1328" s="16" t="s">
        <v>3</v>
      </c>
      <c r="AB1328" s="16" t="s">
        <v>3</v>
      </c>
      <c r="AC1328" s="16" t="s">
        <v>3</v>
      </c>
      <c r="AD1328" s="15" t="s">
        <v>3</v>
      </c>
      <c r="AE1328" s="15" t="s">
        <v>3</v>
      </c>
      <c r="AF1328" s="16" t="s">
        <v>3</v>
      </c>
      <c r="AG1328" s="16" t="s">
        <v>3</v>
      </c>
      <c r="AH1328" s="16" t="s">
        <v>3</v>
      </c>
      <c r="AI1328" s="16" t="s">
        <v>3</v>
      </c>
      <c r="AJ1328" s="15" t="s">
        <v>3</v>
      </c>
      <c r="AK1328" s="15" t="s">
        <v>3</v>
      </c>
      <c r="AL1328" s="16" t="s">
        <v>3</v>
      </c>
      <c r="AM1328" s="16" t="s">
        <v>3</v>
      </c>
      <c r="AN1328" s="16" t="s">
        <v>3</v>
      </c>
      <c r="AO1328" s="16" t="s">
        <v>3</v>
      </c>
      <c r="AP1328" s="16" t="s">
        <v>189</v>
      </c>
      <c r="AQ1328" s="16" t="s">
        <v>3</v>
      </c>
      <c r="AR1328" s="16" t="s">
        <v>3</v>
      </c>
      <c r="AS1328" s="16" t="s">
        <v>3</v>
      </c>
      <c r="AT1328" s="16" t="s">
        <v>3</v>
      </c>
      <c r="AU1328" s="11" t="s">
        <v>3</v>
      </c>
      <c r="AV1328" s="11" t="s">
        <v>3</v>
      </c>
      <c r="AW1328" s="11" t="s">
        <v>3</v>
      </c>
      <c r="AX1328" s="17" t="str">
        <f>VLOOKUP(G1328,'[1]JDA data'!$D:$E,2,0)</f>
        <v>TGA043</v>
      </c>
      <c r="AY1328" s="17" t="b">
        <f t="shared" si="96"/>
        <v>1</v>
      </c>
      <c r="AZ1328" s="17" t="str">
        <f t="shared" si="97"/>
        <v>SBA</v>
      </c>
    </row>
    <row r="1329" spans="1:52" s="18" customFormat="1" ht="16.5" customHeight="1" x14ac:dyDescent="0.35">
      <c r="A1329" s="8" t="str">
        <f>IF(N1329="","-",IFERROR(VLOOKUP(N1329,'[1]All Route Non-Bailment V76'!$A:$H,5,0),VLOOKUP(N1329,'[1]TTVT AAT PxP Bailment EDC V76'!$A:$H,5,0)))</f>
        <v>Non Bailment</v>
      </c>
      <c r="B1329" s="9" t="str">
        <f t="shared" si="95"/>
        <v>Completed</v>
      </c>
      <c r="C1329" s="10">
        <f t="shared" si="98"/>
        <v>1328</v>
      </c>
      <c r="D1329" s="11" t="s">
        <v>182</v>
      </c>
      <c r="E1329" s="12" t="s">
        <v>44</v>
      </c>
      <c r="F1329" s="11" t="s">
        <v>0</v>
      </c>
      <c r="G1329" s="11">
        <v>4416982</v>
      </c>
      <c r="H1329" s="13" t="str">
        <f>IF(N1329="","-",IFERROR(VLOOKUP(N1329,'[1]All Route Non-Bailment V76'!$A:$H,7,0),VLOOKUP(N1329,'[1]TTVT AAT PxP Bailment EDC V76'!$A:$H,7,0)))</f>
        <v>One way</v>
      </c>
      <c r="I1329" s="11" t="s">
        <v>45</v>
      </c>
      <c r="J1329" s="12">
        <f t="shared" si="99"/>
        <v>45274</v>
      </c>
      <c r="K1329" s="12">
        <v>45274</v>
      </c>
      <c r="L1329" s="12">
        <v>45274</v>
      </c>
      <c r="M1329" s="12" t="s">
        <v>3</v>
      </c>
      <c r="N1329" s="11" t="s">
        <v>662</v>
      </c>
      <c r="O1329" s="13" t="str">
        <f>IF(N1329="","-",IFERROR(VLOOKUP(N1329,'[1]All Route Non-Bailment V76'!$A:$H,6,0),VLOOKUP(N1329,'[1]TTVT AAT PxP Bailment EDC V76'!$A:$H,6,0)))</f>
        <v>21 - 30</v>
      </c>
      <c r="P1329" s="11">
        <v>1</v>
      </c>
      <c r="Q1329" s="11" t="s">
        <v>3</v>
      </c>
      <c r="R1329" s="11" t="s">
        <v>3</v>
      </c>
      <c r="S1329" s="13" t="str">
        <f>IF(N1329="","-",IFERROR(VLOOKUP(N1329,'[1]All Route Non-Bailment V76'!$A:$AF,32,0),VLOOKUP(N1329,'[1]TTVT AAT PxP Bailment EDC V76'!$A:$AC,29,0)))</f>
        <v>6W</v>
      </c>
      <c r="T1329" s="11" t="s">
        <v>48</v>
      </c>
      <c r="U1329" s="11" t="s">
        <v>383</v>
      </c>
      <c r="V1329" s="14" t="s">
        <v>384</v>
      </c>
      <c r="W1329" s="11" t="s">
        <v>385</v>
      </c>
      <c r="X1329" s="15" t="s">
        <v>481</v>
      </c>
      <c r="Y1329" s="15" t="s">
        <v>482</v>
      </c>
      <c r="Z1329" s="16" t="s">
        <v>3</v>
      </c>
      <c r="AA1329" s="16" t="s">
        <v>3</v>
      </c>
      <c r="AB1329" s="16" t="s">
        <v>3</v>
      </c>
      <c r="AC1329" s="16" t="s">
        <v>3</v>
      </c>
      <c r="AD1329" s="15" t="s">
        <v>3</v>
      </c>
      <c r="AE1329" s="15" t="s">
        <v>3</v>
      </c>
      <c r="AF1329" s="16" t="s">
        <v>3</v>
      </c>
      <c r="AG1329" s="16" t="s">
        <v>3</v>
      </c>
      <c r="AH1329" s="16" t="s">
        <v>3</v>
      </c>
      <c r="AI1329" s="16" t="s">
        <v>3</v>
      </c>
      <c r="AJ1329" s="15" t="s">
        <v>3</v>
      </c>
      <c r="AK1329" s="15" t="s">
        <v>3</v>
      </c>
      <c r="AL1329" s="16" t="s">
        <v>3</v>
      </c>
      <c r="AM1329" s="16" t="s">
        <v>3</v>
      </c>
      <c r="AN1329" s="16" t="s">
        <v>3</v>
      </c>
      <c r="AO1329" s="16" t="s">
        <v>3</v>
      </c>
      <c r="AP1329" s="16" t="s">
        <v>189</v>
      </c>
      <c r="AQ1329" s="16" t="s">
        <v>3</v>
      </c>
      <c r="AR1329" s="16" t="s">
        <v>3</v>
      </c>
      <c r="AS1329" s="16" t="s">
        <v>3</v>
      </c>
      <c r="AT1329" s="16" t="s">
        <v>3</v>
      </c>
      <c r="AU1329" s="11" t="s">
        <v>3</v>
      </c>
      <c r="AV1329" s="11" t="s">
        <v>3</v>
      </c>
      <c r="AW1329" s="11" t="s">
        <v>3</v>
      </c>
      <c r="AX1329" s="17" t="str">
        <f>VLOOKUP(G1329,'[1]JDA data'!$D:$E,2,0)</f>
        <v>TGA044</v>
      </c>
      <c r="AY1329" s="17" t="b">
        <f t="shared" si="96"/>
        <v>1</v>
      </c>
      <c r="AZ1329" s="17" t="str">
        <f t="shared" si="97"/>
        <v>PPGT</v>
      </c>
    </row>
    <row r="1330" spans="1:52" s="18" customFormat="1" ht="16.5" customHeight="1" x14ac:dyDescent="0.35">
      <c r="A1330" s="8" t="str">
        <f>IF(N1330="","-",IFERROR(VLOOKUP(N1330,'[1]All Route Non-Bailment V76'!$A:$H,5,0),VLOOKUP(N1330,'[1]TTVT AAT PxP Bailment EDC V76'!$A:$H,5,0)))</f>
        <v>Non Bailment</v>
      </c>
      <c r="B1330" s="9" t="str">
        <f t="shared" si="95"/>
        <v>Completed</v>
      </c>
      <c r="C1330" s="10">
        <f t="shared" si="98"/>
        <v>1329</v>
      </c>
      <c r="D1330" s="11" t="s">
        <v>190</v>
      </c>
      <c r="E1330" s="12" t="s">
        <v>44</v>
      </c>
      <c r="F1330" s="11" t="s">
        <v>0</v>
      </c>
      <c r="G1330" s="11">
        <v>4416984</v>
      </c>
      <c r="H1330" s="13" t="str">
        <f>IF(N1330="","-",IFERROR(VLOOKUP(N1330,'[1]All Route Non-Bailment V76'!$A:$H,7,0),VLOOKUP(N1330,'[1]TTVT AAT PxP Bailment EDC V76'!$A:$H,7,0)))</f>
        <v>One way</v>
      </c>
      <c r="I1330" s="11" t="s">
        <v>45</v>
      </c>
      <c r="J1330" s="12">
        <f t="shared" si="99"/>
        <v>45274</v>
      </c>
      <c r="K1330" s="12">
        <v>45274</v>
      </c>
      <c r="L1330" s="12">
        <v>45274</v>
      </c>
      <c r="M1330" s="12" t="s">
        <v>3</v>
      </c>
      <c r="N1330" s="11" t="s">
        <v>663</v>
      </c>
      <c r="O1330" s="13" t="str">
        <f>IF(N1330="","-",IFERROR(VLOOKUP(N1330,'[1]All Route Non-Bailment V76'!$A:$H,6,0),VLOOKUP(N1330,'[1]TTVT AAT PxP Bailment EDC V76'!$A:$H,6,0)))</f>
        <v>21 - 30</v>
      </c>
      <c r="P1330" s="11">
        <v>1</v>
      </c>
      <c r="Q1330" s="11" t="s">
        <v>3</v>
      </c>
      <c r="R1330" s="11" t="s">
        <v>3</v>
      </c>
      <c r="S1330" s="13" t="str">
        <f>IF(N1330="","-",IFERROR(VLOOKUP(N1330,'[1]All Route Non-Bailment V76'!$A:$AF,32,0),VLOOKUP(N1330,'[1]TTVT AAT PxP Bailment EDC V76'!$A:$AC,29,0)))</f>
        <v>6W</v>
      </c>
      <c r="T1330" s="11" t="s">
        <v>48</v>
      </c>
      <c r="U1330" s="11" t="s">
        <v>191</v>
      </c>
      <c r="V1330" s="14" t="s">
        <v>192</v>
      </c>
      <c r="W1330" s="11" t="s">
        <v>193</v>
      </c>
      <c r="X1330" s="15" t="s">
        <v>481</v>
      </c>
      <c r="Y1330" s="15" t="s">
        <v>482</v>
      </c>
      <c r="Z1330" s="16" t="s">
        <v>3</v>
      </c>
      <c r="AA1330" s="16" t="s">
        <v>3</v>
      </c>
      <c r="AB1330" s="16" t="s">
        <v>3</v>
      </c>
      <c r="AC1330" s="16" t="s">
        <v>3</v>
      </c>
      <c r="AD1330" s="15" t="s">
        <v>3</v>
      </c>
      <c r="AE1330" s="15" t="s">
        <v>3</v>
      </c>
      <c r="AF1330" s="16" t="s">
        <v>3</v>
      </c>
      <c r="AG1330" s="16" t="s">
        <v>3</v>
      </c>
      <c r="AH1330" s="16" t="s">
        <v>3</v>
      </c>
      <c r="AI1330" s="16" t="s">
        <v>3</v>
      </c>
      <c r="AJ1330" s="15" t="s">
        <v>3</v>
      </c>
      <c r="AK1330" s="15" t="s">
        <v>3</v>
      </c>
      <c r="AL1330" s="16" t="s">
        <v>3</v>
      </c>
      <c r="AM1330" s="16" t="s">
        <v>3</v>
      </c>
      <c r="AN1330" s="16" t="s">
        <v>3</v>
      </c>
      <c r="AO1330" s="16" t="s">
        <v>3</v>
      </c>
      <c r="AP1330" s="16" t="s">
        <v>189</v>
      </c>
      <c r="AQ1330" s="16" t="s">
        <v>3</v>
      </c>
      <c r="AR1330" s="16" t="s">
        <v>3</v>
      </c>
      <c r="AS1330" s="16" t="s">
        <v>3</v>
      </c>
      <c r="AT1330" s="16" t="s">
        <v>3</v>
      </c>
      <c r="AU1330" s="11" t="s">
        <v>3</v>
      </c>
      <c r="AV1330" s="11" t="s">
        <v>3</v>
      </c>
      <c r="AW1330" s="11" t="s">
        <v>3</v>
      </c>
      <c r="AX1330" s="17" t="str">
        <f>VLOOKUP(G1330,'[1]JDA data'!$D:$E,2,0)</f>
        <v>TGA045</v>
      </c>
      <c r="AY1330" s="17" t="b">
        <f t="shared" si="96"/>
        <v>1</v>
      </c>
      <c r="AZ1330" s="17" t="str">
        <f t="shared" si="97"/>
        <v>SPL</v>
      </c>
    </row>
    <row r="1331" spans="1:52" s="18" customFormat="1" ht="16.5" customHeight="1" x14ac:dyDescent="0.35">
      <c r="A1331" s="8" t="str">
        <f>IF(N1331="","-",IFERROR(VLOOKUP(N1331,'[1]All Route Non-Bailment V76'!$A:$H,5,0),VLOOKUP(N1331,'[1]TTVT AAT PxP Bailment EDC V76'!$A:$H,5,0)))</f>
        <v>Non Bailment</v>
      </c>
      <c r="B1331" s="9" t="str">
        <f t="shared" si="95"/>
        <v>Completed</v>
      </c>
      <c r="C1331" s="10">
        <f t="shared" si="98"/>
        <v>1330</v>
      </c>
      <c r="D1331" s="11" t="s">
        <v>182</v>
      </c>
      <c r="E1331" s="12" t="s">
        <v>44</v>
      </c>
      <c r="F1331" s="11" t="s">
        <v>0</v>
      </c>
      <c r="G1331" s="11">
        <v>4416986</v>
      </c>
      <c r="H1331" s="13" t="str">
        <f>IF(N1331="","-",IFERROR(VLOOKUP(N1331,'[1]All Route Non-Bailment V76'!$A:$H,7,0),VLOOKUP(N1331,'[1]TTVT AAT PxP Bailment EDC V76'!$A:$H,7,0)))</f>
        <v>One way</v>
      </c>
      <c r="I1331" s="11" t="s">
        <v>45</v>
      </c>
      <c r="J1331" s="12">
        <f t="shared" si="99"/>
        <v>45274</v>
      </c>
      <c r="K1331" s="12">
        <v>45274</v>
      </c>
      <c r="L1331" s="12">
        <v>45274</v>
      </c>
      <c r="M1331" s="12" t="s">
        <v>3</v>
      </c>
      <c r="N1331" s="11" t="s">
        <v>664</v>
      </c>
      <c r="O1331" s="13" t="str">
        <f>IF(N1331="","-",IFERROR(VLOOKUP(N1331,'[1]All Route Non-Bailment V76'!$A:$H,6,0),VLOOKUP(N1331,'[1]TTVT AAT PxP Bailment EDC V76'!$A:$H,6,0)))</f>
        <v>21 - 30</v>
      </c>
      <c r="P1331" s="11">
        <v>1</v>
      </c>
      <c r="Q1331" s="11" t="s">
        <v>3</v>
      </c>
      <c r="R1331" s="11" t="s">
        <v>3</v>
      </c>
      <c r="S1331" s="13" t="str">
        <f>IF(N1331="","-",IFERROR(VLOOKUP(N1331,'[1]All Route Non-Bailment V76'!$A:$AF,32,0),VLOOKUP(N1331,'[1]TTVT AAT PxP Bailment EDC V76'!$A:$AC,29,0)))</f>
        <v>6W</v>
      </c>
      <c r="T1331" s="11" t="s">
        <v>48</v>
      </c>
      <c r="U1331" s="11" t="s">
        <v>213</v>
      </c>
      <c r="V1331" s="14" t="s">
        <v>214</v>
      </c>
      <c r="W1331" s="11" t="s">
        <v>215</v>
      </c>
      <c r="X1331" s="15" t="s">
        <v>481</v>
      </c>
      <c r="Y1331" s="15" t="s">
        <v>482</v>
      </c>
      <c r="Z1331" s="16" t="s">
        <v>3</v>
      </c>
      <c r="AA1331" s="16" t="s">
        <v>3</v>
      </c>
      <c r="AB1331" s="16" t="s">
        <v>3</v>
      </c>
      <c r="AC1331" s="16" t="s">
        <v>3</v>
      </c>
      <c r="AD1331" s="15" t="s">
        <v>3</v>
      </c>
      <c r="AE1331" s="15" t="s">
        <v>3</v>
      </c>
      <c r="AF1331" s="16" t="s">
        <v>3</v>
      </c>
      <c r="AG1331" s="16" t="s">
        <v>3</v>
      </c>
      <c r="AH1331" s="16" t="s">
        <v>3</v>
      </c>
      <c r="AI1331" s="16" t="s">
        <v>3</v>
      </c>
      <c r="AJ1331" s="15" t="s">
        <v>3</v>
      </c>
      <c r="AK1331" s="15" t="s">
        <v>3</v>
      </c>
      <c r="AL1331" s="16" t="s">
        <v>3</v>
      </c>
      <c r="AM1331" s="16" t="s">
        <v>3</v>
      </c>
      <c r="AN1331" s="16" t="s">
        <v>3</v>
      </c>
      <c r="AO1331" s="16" t="s">
        <v>3</v>
      </c>
      <c r="AP1331" s="16" t="s">
        <v>189</v>
      </c>
      <c r="AQ1331" s="16" t="s">
        <v>3</v>
      </c>
      <c r="AR1331" s="16" t="s">
        <v>3</v>
      </c>
      <c r="AS1331" s="16" t="s">
        <v>3</v>
      </c>
      <c r="AT1331" s="16" t="s">
        <v>3</v>
      </c>
      <c r="AU1331" s="11" t="s">
        <v>3</v>
      </c>
      <c r="AV1331" s="11" t="s">
        <v>3</v>
      </c>
      <c r="AW1331" s="11" t="s">
        <v>3</v>
      </c>
      <c r="AX1331" s="17" t="str">
        <f>VLOOKUP(G1331,'[1]JDA data'!$D:$E,2,0)</f>
        <v>TGA046</v>
      </c>
      <c r="AY1331" s="17" t="b">
        <f t="shared" si="96"/>
        <v>1</v>
      </c>
      <c r="AZ1331" s="17" t="str">
        <f t="shared" si="97"/>
        <v>PPGT</v>
      </c>
    </row>
    <row r="1332" spans="1:52" s="18" customFormat="1" ht="16.5" customHeight="1" x14ac:dyDescent="0.35">
      <c r="A1332" s="8" t="str">
        <f>IF(N1332="","-",IFERROR(VLOOKUP(N1332,'[1]All Route Non-Bailment V76'!$A:$H,5,0),VLOOKUP(N1332,'[1]TTVT AAT PxP Bailment EDC V76'!$A:$H,5,0)))</f>
        <v>Non Bailment</v>
      </c>
      <c r="B1332" s="9" t="str">
        <f t="shared" si="95"/>
        <v>Completed</v>
      </c>
      <c r="C1332" s="10">
        <f t="shared" si="98"/>
        <v>1331</v>
      </c>
      <c r="D1332" s="11" t="s">
        <v>190</v>
      </c>
      <c r="E1332" s="12" t="s">
        <v>44</v>
      </c>
      <c r="F1332" s="11" t="s">
        <v>0</v>
      </c>
      <c r="G1332" s="11">
        <v>4416988</v>
      </c>
      <c r="H1332" s="13" t="str">
        <f>IF(N1332="","-",IFERROR(VLOOKUP(N1332,'[1]All Route Non-Bailment V76'!$A:$H,7,0),VLOOKUP(N1332,'[1]TTVT AAT PxP Bailment EDC V76'!$A:$H,7,0)))</f>
        <v>One way</v>
      </c>
      <c r="I1332" s="11" t="s">
        <v>45</v>
      </c>
      <c r="J1332" s="12">
        <f t="shared" si="99"/>
        <v>45274</v>
      </c>
      <c r="K1332" s="12">
        <v>45274</v>
      </c>
      <c r="L1332" s="12">
        <v>45274</v>
      </c>
      <c r="M1332" s="12" t="s">
        <v>3</v>
      </c>
      <c r="N1332" s="11" t="s">
        <v>665</v>
      </c>
      <c r="O1332" s="13" t="str">
        <f>IF(N1332="","-",IFERROR(VLOOKUP(N1332,'[1]All Route Non-Bailment V76'!$A:$H,6,0),VLOOKUP(N1332,'[1]TTVT AAT PxP Bailment EDC V76'!$A:$H,6,0)))</f>
        <v>21 - 30</v>
      </c>
      <c r="P1332" s="11">
        <v>1</v>
      </c>
      <c r="Q1332" s="11" t="s">
        <v>3</v>
      </c>
      <c r="R1332" s="11" t="s">
        <v>3</v>
      </c>
      <c r="S1332" s="13" t="str">
        <f>IF(N1332="","-",IFERROR(VLOOKUP(N1332,'[1]All Route Non-Bailment V76'!$A:$AF,32,0),VLOOKUP(N1332,'[1]TTVT AAT PxP Bailment EDC V76'!$A:$AC,29,0)))</f>
        <v>6W</v>
      </c>
      <c r="T1332" s="11" t="s">
        <v>48</v>
      </c>
      <c r="U1332" s="11" t="s">
        <v>272</v>
      </c>
      <c r="V1332" s="14" t="s">
        <v>273</v>
      </c>
      <c r="W1332" s="11" t="s">
        <v>274</v>
      </c>
      <c r="X1332" s="15" t="s">
        <v>481</v>
      </c>
      <c r="Y1332" s="15" t="s">
        <v>482</v>
      </c>
      <c r="Z1332" s="16" t="s">
        <v>3</v>
      </c>
      <c r="AA1332" s="16" t="s">
        <v>3</v>
      </c>
      <c r="AB1332" s="16" t="s">
        <v>3</v>
      </c>
      <c r="AC1332" s="16" t="s">
        <v>3</v>
      </c>
      <c r="AD1332" s="15" t="s">
        <v>3</v>
      </c>
      <c r="AE1332" s="15" t="s">
        <v>3</v>
      </c>
      <c r="AF1332" s="16" t="s">
        <v>3</v>
      </c>
      <c r="AG1332" s="16" t="s">
        <v>3</v>
      </c>
      <c r="AH1332" s="16" t="s">
        <v>3</v>
      </c>
      <c r="AI1332" s="16" t="s">
        <v>3</v>
      </c>
      <c r="AJ1332" s="15" t="s">
        <v>3</v>
      </c>
      <c r="AK1332" s="15" t="s">
        <v>3</v>
      </c>
      <c r="AL1332" s="16" t="s">
        <v>3</v>
      </c>
      <c r="AM1332" s="16" t="s">
        <v>3</v>
      </c>
      <c r="AN1332" s="16" t="s">
        <v>3</v>
      </c>
      <c r="AO1332" s="16" t="s">
        <v>3</v>
      </c>
      <c r="AP1332" s="16" t="s">
        <v>189</v>
      </c>
      <c r="AQ1332" s="16" t="s">
        <v>3</v>
      </c>
      <c r="AR1332" s="16" t="s">
        <v>3</v>
      </c>
      <c r="AS1332" s="16" t="s">
        <v>3</v>
      </c>
      <c r="AT1332" s="16" t="s">
        <v>3</v>
      </c>
      <c r="AU1332" s="11" t="s">
        <v>3</v>
      </c>
      <c r="AV1332" s="11" t="s">
        <v>3</v>
      </c>
      <c r="AW1332" s="11" t="s">
        <v>3</v>
      </c>
      <c r="AX1332" s="17" t="str">
        <f>VLOOKUP(G1332,'[1]JDA data'!$D:$E,2,0)</f>
        <v>TGA047</v>
      </c>
      <c r="AY1332" s="17" t="b">
        <f t="shared" si="96"/>
        <v>1</v>
      </c>
      <c r="AZ1332" s="17" t="str">
        <f t="shared" si="97"/>
        <v>SPL</v>
      </c>
    </row>
    <row r="1333" spans="1:52" s="18" customFormat="1" ht="16.5" customHeight="1" x14ac:dyDescent="0.35">
      <c r="A1333" s="8" t="str">
        <f>IF(N1333="","-",IFERROR(VLOOKUP(N1333,'[1]All Route Non-Bailment V76'!$A:$H,5,0),VLOOKUP(N1333,'[1]TTVT AAT PxP Bailment EDC V76'!$A:$H,5,0)))</f>
        <v>Non Bailment</v>
      </c>
      <c r="B1333" s="9" t="str">
        <f t="shared" si="95"/>
        <v>Completed</v>
      </c>
      <c r="C1333" s="10">
        <f t="shared" si="98"/>
        <v>1332</v>
      </c>
      <c r="D1333" s="11" t="s">
        <v>182</v>
      </c>
      <c r="E1333" s="12" t="s">
        <v>44</v>
      </c>
      <c r="F1333" s="11" t="s">
        <v>0</v>
      </c>
      <c r="G1333" s="11">
        <v>4416990</v>
      </c>
      <c r="H1333" s="13" t="str">
        <f>IF(N1333="","-",IFERROR(VLOOKUP(N1333,'[1]All Route Non-Bailment V76'!$A:$H,7,0),VLOOKUP(N1333,'[1]TTVT AAT PxP Bailment EDC V76'!$A:$H,7,0)))</f>
        <v>One way</v>
      </c>
      <c r="I1333" s="11" t="s">
        <v>45</v>
      </c>
      <c r="J1333" s="12">
        <f t="shared" si="99"/>
        <v>45274</v>
      </c>
      <c r="K1333" s="12">
        <v>45274</v>
      </c>
      <c r="L1333" s="12">
        <v>45274</v>
      </c>
      <c r="M1333" s="12" t="s">
        <v>3</v>
      </c>
      <c r="N1333" s="11" t="s">
        <v>666</v>
      </c>
      <c r="O1333" s="13" t="str">
        <f>IF(N1333="","-",IFERROR(VLOOKUP(N1333,'[1]All Route Non-Bailment V76'!$A:$H,6,0),VLOOKUP(N1333,'[1]TTVT AAT PxP Bailment EDC V76'!$A:$H,6,0)))</f>
        <v>21 - 30</v>
      </c>
      <c r="P1333" s="11">
        <v>1</v>
      </c>
      <c r="Q1333" s="11" t="s">
        <v>3</v>
      </c>
      <c r="R1333" s="11" t="s">
        <v>3</v>
      </c>
      <c r="S1333" s="13" t="str">
        <f>IF(N1333="","-",IFERROR(VLOOKUP(N1333,'[1]All Route Non-Bailment V76'!$A:$AF,32,0),VLOOKUP(N1333,'[1]TTVT AAT PxP Bailment EDC V76'!$A:$AC,29,0)))</f>
        <v>6W</v>
      </c>
      <c r="T1333" s="11" t="s">
        <v>48</v>
      </c>
      <c r="U1333" s="11" t="s">
        <v>250</v>
      </c>
      <c r="V1333" s="14" t="s">
        <v>251</v>
      </c>
      <c r="W1333" s="11" t="s">
        <v>252</v>
      </c>
      <c r="X1333" s="15" t="s">
        <v>481</v>
      </c>
      <c r="Y1333" s="15" t="s">
        <v>482</v>
      </c>
      <c r="Z1333" s="16" t="s">
        <v>3</v>
      </c>
      <c r="AA1333" s="16" t="s">
        <v>3</v>
      </c>
      <c r="AB1333" s="16" t="s">
        <v>3</v>
      </c>
      <c r="AC1333" s="16" t="s">
        <v>3</v>
      </c>
      <c r="AD1333" s="15" t="s">
        <v>3</v>
      </c>
      <c r="AE1333" s="15" t="s">
        <v>3</v>
      </c>
      <c r="AF1333" s="16" t="s">
        <v>3</v>
      </c>
      <c r="AG1333" s="16" t="s">
        <v>3</v>
      </c>
      <c r="AH1333" s="16" t="s">
        <v>3</v>
      </c>
      <c r="AI1333" s="16" t="s">
        <v>3</v>
      </c>
      <c r="AJ1333" s="15" t="s">
        <v>3</v>
      </c>
      <c r="AK1333" s="15" t="s">
        <v>3</v>
      </c>
      <c r="AL1333" s="16" t="s">
        <v>3</v>
      </c>
      <c r="AM1333" s="16" t="s">
        <v>3</v>
      </c>
      <c r="AN1333" s="16" t="s">
        <v>3</v>
      </c>
      <c r="AO1333" s="16" t="s">
        <v>3</v>
      </c>
      <c r="AP1333" s="16" t="s">
        <v>189</v>
      </c>
      <c r="AQ1333" s="16" t="s">
        <v>3</v>
      </c>
      <c r="AR1333" s="16" t="s">
        <v>3</v>
      </c>
      <c r="AS1333" s="16" t="s">
        <v>3</v>
      </c>
      <c r="AT1333" s="16" t="s">
        <v>3</v>
      </c>
      <c r="AU1333" s="11" t="s">
        <v>3</v>
      </c>
      <c r="AV1333" s="11" t="s">
        <v>3</v>
      </c>
      <c r="AW1333" s="11" t="s">
        <v>3</v>
      </c>
      <c r="AX1333" s="17" t="str">
        <f>VLOOKUP(G1333,'[1]JDA data'!$D:$E,2,0)</f>
        <v>TGA048</v>
      </c>
      <c r="AY1333" s="17" t="b">
        <f t="shared" si="96"/>
        <v>1</v>
      </c>
      <c r="AZ1333" s="17" t="str">
        <f t="shared" si="97"/>
        <v>PPGT</v>
      </c>
    </row>
    <row r="1334" spans="1:52" s="18" customFormat="1" ht="16.5" customHeight="1" x14ac:dyDescent="0.35">
      <c r="A1334" s="8" t="str">
        <f>IF(N1334="","-",IFERROR(VLOOKUP(N1334,'[1]All Route Non-Bailment V76'!$A:$H,5,0),VLOOKUP(N1334,'[1]TTVT AAT PxP Bailment EDC V76'!$A:$H,5,0)))</f>
        <v>Non Bailment</v>
      </c>
      <c r="B1334" s="9" t="str">
        <f t="shared" si="95"/>
        <v>Completed</v>
      </c>
      <c r="C1334" s="10">
        <f t="shared" si="98"/>
        <v>1333</v>
      </c>
      <c r="D1334" s="11" t="s">
        <v>190</v>
      </c>
      <c r="E1334" s="12" t="s">
        <v>44</v>
      </c>
      <c r="F1334" s="11" t="s">
        <v>0</v>
      </c>
      <c r="G1334" s="11">
        <v>4422408</v>
      </c>
      <c r="H1334" s="13" t="str">
        <f>IF(N1334="","-",IFERROR(VLOOKUP(N1334,'[1]All Route Non-Bailment V76'!$A:$H,7,0),VLOOKUP(N1334,'[1]TTVT AAT PxP Bailment EDC V76'!$A:$H,7,0)))</f>
        <v>One way</v>
      </c>
      <c r="I1334" s="11" t="s">
        <v>45</v>
      </c>
      <c r="J1334" s="12">
        <f t="shared" si="99"/>
        <v>45274</v>
      </c>
      <c r="K1334" s="12">
        <v>45274</v>
      </c>
      <c r="L1334" s="12">
        <v>45274</v>
      </c>
      <c r="M1334" s="12" t="s">
        <v>3</v>
      </c>
      <c r="N1334" s="11" t="s">
        <v>666</v>
      </c>
      <c r="O1334" s="13" t="str">
        <f>IF(N1334="","-",IFERROR(VLOOKUP(N1334,'[1]All Route Non-Bailment V76'!$A:$H,6,0),VLOOKUP(N1334,'[1]TTVT AAT PxP Bailment EDC V76'!$A:$H,6,0)))</f>
        <v>21 - 30</v>
      </c>
      <c r="P1334" s="11">
        <v>1</v>
      </c>
      <c r="Q1334" s="11" t="s">
        <v>3</v>
      </c>
      <c r="R1334" s="11" t="s">
        <v>3</v>
      </c>
      <c r="S1334" s="13" t="str">
        <f>IF(N1334="","-",IFERROR(VLOOKUP(N1334,'[1]All Route Non-Bailment V76'!$A:$AF,32,0),VLOOKUP(N1334,'[1]TTVT AAT PxP Bailment EDC V76'!$A:$AC,29,0)))</f>
        <v>6W</v>
      </c>
      <c r="T1334" s="11" t="s">
        <v>48</v>
      </c>
      <c r="U1334" s="11" t="s">
        <v>266</v>
      </c>
      <c r="V1334" s="14" t="s">
        <v>267</v>
      </c>
      <c r="W1334" s="11" t="s">
        <v>268</v>
      </c>
      <c r="X1334" s="15" t="s">
        <v>481</v>
      </c>
      <c r="Y1334" s="15" t="s">
        <v>482</v>
      </c>
      <c r="Z1334" s="16" t="s">
        <v>3</v>
      </c>
      <c r="AA1334" s="16" t="s">
        <v>3</v>
      </c>
      <c r="AB1334" s="16" t="s">
        <v>3</v>
      </c>
      <c r="AC1334" s="16" t="s">
        <v>3</v>
      </c>
      <c r="AD1334" s="15" t="s">
        <v>3</v>
      </c>
      <c r="AE1334" s="15" t="s">
        <v>3</v>
      </c>
      <c r="AF1334" s="16" t="s">
        <v>3</v>
      </c>
      <c r="AG1334" s="16" t="s">
        <v>3</v>
      </c>
      <c r="AH1334" s="16" t="s">
        <v>3</v>
      </c>
      <c r="AI1334" s="16" t="s">
        <v>3</v>
      </c>
      <c r="AJ1334" s="15" t="s">
        <v>3</v>
      </c>
      <c r="AK1334" s="15" t="s">
        <v>3</v>
      </c>
      <c r="AL1334" s="16" t="s">
        <v>3</v>
      </c>
      <c r="AM1334" s="16" t="s">
        <v>3</v>
      </c>
      <c r="AN1334" s="16" t="s">
        <v>3</v>
      </c>
      <c r="AO1334" s="16" t="s">
        <v>3</v>
      </c>
      <c r="AP1334" s="16" t="s">
        <v>189</v>
      </c>
      <c r="AQ1334" s="16" t="s">
        <v>3</v>
      </c>
      <c r="AR1334" s="16" t="s">
        <v>3</v>
      </c>
      <c r="AS1334" s="16" t="s">
        <v>3</v>
      </c>
      <c r="AT1334" s="16" t="s">
        <v>3</v>
      </c>
      <c r="AU1334" s="11" t="s">
        <v>3</v>
      </c>
      <c r="AV1334" s="11" t="s">
        <v>3</v>
      </c>
      <c r="AW1334" s="11" t="s">
        <v>3</v>
      </c>
      <c r="AX1334" s="17" t="str">
        <f>VLOOKUP(G1334,'[1]JDA data'!$D:$E,2,0)</f>
        <v>TGA048</v>
      </c>
      <c r="AY1334" s="17" t="b">
        <f t="shared" si="96"/>
        <v>1</v>
      </c>
      <c r="AZ1334" s="17" t="str">
        <f t="shared" si="97"/>
        <v>SPL</v>
      </c>
    </row>
    <row r="1335" spans="1:52" s="18" customFormat="1" ht="16.5" customHeight="1" x14ac:dyDescent="0.35">
      <c r="A1335" s="8" t="str">
        <f>IF(N1335="","-",IFERROR(VLOOKUP(N1335,'[1]All Route Non-Bailment V76'!$A:$H,5,0),VLOOKUP(N1335,'[1]TTVT AAT PxP Bailment EDC V76'!$A:$H,5,0)))</f>
        <v>Non Bailment</v>
      </c>
      <c r="B1335" s="9" t="str">
        <f t="shared" si="95"/>
        <v>Completed</v>
      </c>
      <c r="C1335" s="10">
        <f t="shared" si="98"/>
        <v>1334</v>
      </c>
      <c r="D1335" s="11" t="s">
        <v>194</v>
      </c>
      <c r="E1335" s="12" t="s">
        <v>44</v>
      </c>
      <c r="F1335" s="11" t="s">
        <v>0</v>
      </c>
      <c r="G1335" s="11">
        <v>4422413</v>
      </c>
      <c r="H1335" s="13" t="str">
        <f>IF(N1335="","-",IFERROR(VLOOKUP(N1335,'[1]All Route Non-Bailment V76'!$A:$H,7,0),VLOOKUP(N1335,'[1]TTVT AAT PxP Bailment EDC V76'!$A:$H,7,0)))</f>
        <v>One way</v>
      </c>
      <c r="I1335" s="11" t="s">
        <v>45</v>
      </c>
      <c r="J1335" s="12">
        <f t="shared" si="99"/>
        <v>45274</v>
      </c>
      <c r="K1335" s="12">
        <v>45274</v>
      </c>
      <c r="L1335" s="12">
        <v>45274</v>
      </c>
      <c r="M1335" s="12" t="s">
        <v>3</v>
      </c>
      <c r="N1335" s="11" t="s">
        <v>666</v>
      </c>
      <c r="O1335" s="13" t="str">
        <f>IF(N1335="","-",IFERROR(VLOOKUP(N1335,'[1]All Route Non-Bailment V76'!$A:$H,6,0),VLOOKUP(N1335,'[1]TTVT AAT PxP Bailment EDC V76'!$A:$H,6,0)))</f>
        <v>21 - 30</v>
      </c>
      <c r="P1335" s="11">
        <v>1</v>
      </c>
      <c r="Q1335" s="11" t="s">
        <v>3</v>
      </c>
      <c r="R1335" s="11" t="s">
        <v>3</v>
      </c>
      <c r="S1335" s="13" t="str">
        <f>IF(N1335="","-",IFERROR(VLOOKUP(N1335,'[1]All Route Non-Bailment V76'!$A:$AF,32,0),VLOOKUP(N1335,'[1]TTVT AAT PxP Bailment EDC V76'!$A:$AC,29,0)))</f>
        <v>6W</v>
      </c>
      <c r="T1335" s="11" t="s">
        <v>48</v>
      </c>
      <c r="U1335" s="11" t="s">
        <v>374</v>
      </c>
      <c r="V1335" s="14" t="s">
        <v>375</v>
      </c>
      <c r="W1335" s="11" t="s">
        <v>376</v>
      </c>
      <c r="X1335" s="15" t="s">
        <v>481</v>
      </c>
      <c r="Y1335" s="15" t="s">
        <v>482</v>
      </c>
      <c r="Z1335" s="16" t="s">
        <v>3</v>
      </c>
      <c r="AA1335" s="16" t="s">
        <v>3</v>
      </c>
      <c r="AB1335" s="16" t="s">
        <v>3</v>
      </c>
      <c r="AC1335" s="16" t="s">
        <v>3</v>
      </c>
      <c r="AD1335" s="15" t="s">
        <v>3</v>
      </c>
      <c r="AE1335" s="15" t="s">
        <v>3</v>
      </c>
      <c r="AF1335" s="16" t="s">
        <v>3</v>
      </c>
      <c r="AG1335" s="16" t="s">
        <v>3</v>
      </c>
      <c r="AH1335" s="16" t="s">
        <v>3</v>
      </c>
      <c r="AI1335" s="16" t="s">
        <v>3</v>
      </c>
      <c r="AJ1335" s="15" t="s">
        <v>3</v>
      </c>
      <c r="AK1335" s="15" t="s">
        <v>3</v>
      </c>
      <c r="AL1335" s="16" t="s">
        <v>3</v>
      </c>
      <c r="AM1335" s="16" t="s">
        <v>3</v>
      </c>
      <c r="AN1335" s="16" t="s">
        <v>3</v>
      </c>
      <c r="AO1335" s="16" t="s">
        <v>3</v>
      </c>
      <c r="AP1335" s="16" t="s">
        <v>189</v>
      </c>
      <c r="AQ1335" s="16" t="s">
        <v>3</v>
      </c>
      <c r="AR1335" s="16" t="s">
        <v>3</v>
      </c>
      <c r="AS1335" s="16" t="s">
        <v>3</v>
      </c>
      <c r="AT1335" s="16" t="s">
        <v>3</v>
      </c>
      <c r="AU1335" s="11" t="s">
        <v>3</v>
      </c>
      <c r="AV1335" s="11" t="s">
        <v>3</v>
      </c>
      <c r="AW1335" s="11" t="s">
        <v>3</v>
      </c>
      <c r="AX1335" s="17" t="str">
        <f>VLOOKUP(G1335,'[1]JDA data'!$D:$E,2,0)</f>
        <v>TGA048</v>
      </c>
      <c r="AY1335" s="17" t="b">
        <f t="shared" si="96"/>
        <v>1</v>
      </c>
      <c r="AZ1335" s="17" t="str">
        <f t="shared" si="97"/>
        <v>SBA</v>
      </c>
    </row>
    <row r="1336" spans="1:52" s="18" customFormat="1" ht="16.5" customHeight="1" x14ac:dyDescent="0.35">
      <c r="A1336" s="8" t="str">
        <f>IF(N1336="","-",IFERROR(VLOOKUP(N1336,'[1]All Route Non-Bailment V76'!$A:$H,5,0),VLOOKUP(N1336,'[1]TTVT AAT PxP Bailment EDC V76'!$A:$H,5,0)))</f>
        <v>Non Bailment</v>
      </c>
      <c r="B1336" s="9" t="str">
        <f t="shared" si="95"/>
        <v>Completed</v>
      </c>
      <c r="C1336" s="10">
        <f t="shared" si="98"/>
        <v>1335</v>
      </c>
      <c r="D1336" s="11" t="s">
        <v>62</v>
      </c>
      <c r="E1336" s="12" t="s">
        <v>44</v>
      </c>
      <c r="F1336" s="11" t="s">
        <v>0</v>
      </c>
      <c r="G1336" s="11">
        <v>4422414</v>
      </c>
      <c r="H1336" s="13" t="str">
        <f>IF(N1336="","-",IFERROR(VLOOKUP(N1336,'[1]All Route Non-Bailment V76'!$A:$H,7,0),VLOOKUP(N1336,'[1]TTVT AAT PxP Bailment EDC V76'!$A:$H,7,0)))</f>
        <v>One way</v>
      </c>
      <c r="I1336" s="11" t="s">
        <v>45</v>
      </c>
      <c r="J1336" s="12">
        <f t="shared" si="99"/>
        <v>45274</v>
      </c>
      <c r="K1336" s="12">
        <v>45274</v>
      </c>
      <c r="L1336" s="12">
        <v>45274</v>
      </c>
      <c r="M1336" s="12" t="s">
        <v>3</v>
      </c>
      <c r="N1336" s="11" t="s">
        <v>666</v>
      </c>
      <c r="O1336" s="13" t="str">
        <f>IF(N1336="","-",IFERROR(VLOOKUP(N1336,'[1]All Route Non-Bailment V76'!$A:$H,6,0),VLOOKUP(N1336,'[1]TTVT AAT PxP Bailment EDC V76'!$A:$H,6,0)))</f>
        <v>21 - 30</v>
      </c>
      <c r="P1336" s="11">
        <v>1</v>
      </c>
      <c r="Q1336" s="11" t="s">
        <v>3</v>
      </c>
      <c r="R1336" s="11" t="s">
        <v>3</v>
      </c>
      <c r="S1336" s="13" t="str">
        <f>IF(N1336="","-",IFERROR(VLOOKUP(N1336,'[1]All Route Non-Bailment V76'!$A:$AF,32,0),VLOOKUP(N1336,'[1]TTVT AAT PxP Bailment EDC V76'!$A:$AC,29,0)))</f>
        <v>6W</v>
      </c>
      <c r="T1336" s="11" t="s">
        <v>48</v>
      </c>
      <c r="U1336" s="11" t="s">
        <v>667</v>
      </c>
      <c r="V1336" s="14" t="s">
        <v>668</v>
      </c>
      <c r="W1336" s="11" t="s">
        <v>669</v>
      </c>
      <c r="X1336" s="15" t="s">
        <v>481</v>
      </c>
      <c r="Y1336" s="15" t="s">
        <v>482</v>
      </c>
      <c r="Z1336" s="16" t="s">
        <v>3</v>
      </c>
      <c r="AA1336" s="16" t="s">
        <v>3</v>
      </c>
      <c r="AB1336" s="16" t="s">
        <v>3</v>
      </c>
      <c r="AC1336" s="16" t="s">
        <v>3</v>
      </c>
      <c r="AD1336" s="15" t="s">
        <v>3</v>
      </c>
      <c r="AE1336" s="15" t="s">
        <v>3</v>
      </c>
      <c r="AF1336" s="16" t="s">
        <v>3</v>
      </c>
      <c r="AG1336" s="16" t="s">
        <v>3</v>
      </c>
      <c r="AH1336" s="16" t="s">
        <v>3</v>
      </c>
      <c r="AI1336" s="16" t="s">
        <v>3</v>
      </c>
      <c r="AJ1336" s="15" t="s">
        <v>3</v>
      </c>
      <c r="AK1336" s="15" t="s">
        <v>3</v>
      </c>
      <c r="AL1336" s="16" t="s">
        <v>3</v>
      </c>
      <c r="AM1336" s="16" t="s">
        <v>3</v>
      </c>
      <c r="AN1336" s="16" t="s">
        <v>3</v>
      </c>
      <c r="AO1336" s="16" t="s">
        <v>3</v>
      </c>
      <c r="AP1336" s="16" t="s">
        <v>189</v>
      </c>
      <c r="AQ1336" s="16" t="s">
        <v>3</v>
      </c>
      <c r="AR1336" s="16" t="s">
        <v>3</v>
      </c>
      <c r="AS1336" s="16" t="s">
        <v>3</v>
      </c>
      <c r="AT1336" s="16" t="s">
        <v>3</v>
      </c>
      <c r="AU1336" s="11" t="s">
        <v>3</v>
      </c>
      <c r="AV1336" s="11" t="s">
        <v>3</v>
      </c>
      <c r="AW1336" s="11" t="s">
        <v>3</v>
      </c>
      <c r="AX1336" s="17" t="str">
        <f>VLOOKUP(G1336,'[1]JDA data'!$D:$E,2,0)</f>
        <v>TGA048</v>
      </c>
      <c r="AY1336" s="17" t="b">
        <f t="shared" si="96"/>
        <v>1</v>
      </c>
      <c r="AZ1336" s="17" t="str">
        <f t="shared" si="97"/>
        <v>DRD</v>
      </c>
    </row>
    <row r="1337" spans="1:52" s="18" customFormat="1" ht="16.5" customHeight="1" x14ac:dyDescent="0.35">
      <c r="A1337" s="8" t="str">
        <f>IF(N1337="","-",IFERROR(VLOOKUP(N1337,'[1]All Route Non-Bailment V76'!$A:$H,5,0),VLOOKUP(N1337,'[1]TTVT AAT PxP Bailment EDC V76'!$A:$H,5,0)))</f>
        <v>Non Bailment</v>
      </c>
      <c r="B1337" s="9" t="str">
        <f t="shared" si="95"/>
        <v>Completed</v>
      </c>
      <c r="C1337" s="10">
        <f t="shared" si="98"/>
        <v>1336</v>
      </c>
      <c r="D1337" s="11" t="s">
        <v>190</v>
      </c>
      <c r="E1337" s="12" t="s">
        <v>44</v>
      </c>
      <c r="F1337" s="11" t="s">
        <v>0</v>
      </c>
      <c r="G1337" s="11">
        <v>4422415</v>
      </c>
      <c r="H1337" s="13" t="str">
        <f>IF(N1337="","-",IFERROR(VLOOKUP(N1337,'[1]All Route Non-Bailment V76'!$A:$H,7,0),VLOOKUP(N1337,'[1]TTVT AAT PxP Bailment EDC V76'!$A:$H,7,0)))</f>
        <v>One way</v>
      </c>
      <c r="I1337" s="11" t="s">
        <v>45</v>
      </c>
      <c r="J1337" s="12">
        <f t="shared" si="99"/>
        <v>45274</v>
      </c>
      <c r="K1337" s="12">
        <v>45274</v>
      </c>
      <c r="L1337" s="12">
        <v>45274</v>
      </c>
      <c r="M1337" s="12" t="s">
        <v>3</v>
      </c>
      <c r="N1337" s="11" t="s">
        <v>666</v>
      </c>
      <c r="O1337" s="13" t="str">
        <f>IF(N1337="","-",IFERROR(VLOOKUP(N1337,'[1]All Route Non-Bailment V76'!$A:$H,6,0),VLOOKUP(N1337,'[1]TTVT AAT PxP Bailment EDC V76'!$A:$H,6,0)))</f>
        <v>21 - 30</v>
      </c>
      <c r="P1337" s="11">
        <v>1</v>
      </c>
      <c r="Q1337" s="11" t="s">
        <v>3</v>
      </c>
      <c r="R1337" s="11" t="s">
        <v>3</v>
      </c>
      <c r="S1337" s="13" t="str">
        <f>IF(N1337="","-",IFERROR(VLOOKUP(N1337,'[1]All Route Non-Bailment V76'!$A:$AF,32,0),VLOOKUP(N1337,'[1]TTVT AAT PxP Bailment EDC V76'!$A:$AC,29,0)))</f>
        <v>6W</v>
      </c>
      <c r="T1337" s="11" t="s">
        <v>48</v>
      </c>
      <c r="U1337" s="11" t="s">
        <v>278</v>
      </c>
      <c r="V1337" s="14" t="s">
        <v>279</v>
      </c>
      <c r="W1337" s="11" t="s">
        <v>280</v>
      </c>
      <c r="X1337" s="15" t="s">
        <v>481</v>
      </c>
      <c r="Y1337" s="15" t="s">
        <v>482</v>
      </c>
      <c r="Z1337" s="16" t="s">
        <v>3</v>
      </c>
      <c r="AA1337" s="16" t="s">
        <v>3</v>
      </c>
      <c r="AB1337" s="16" t="s">
        <v>3</v>
      </c>
      <c r="AC1337" s="16" t="s">
        <v>3</v>
      </c>
      <c r="AD1337" s="15" t="s">
        <v>3</v>
      </c>
      <c r="AE1337" s="15" t="s">
        <v>3</v>
      </c>
      <c r="AF1337" s="16" t="s">
        <v>3</v>
      </c>
      <c r="AG1337" s="16" t="s">
        <v>3</v>
      </c>
      <c r="AH1337" s="16" t="s">
        <v>3</v>
      </c>
      <c r="AI1337" s="16" t="s">
        <v>3</v>
      </c>
      <c r="AJ1337" s="15" t="s">
        <v>3</v>
      </c>
      <c r="AK1337" s="15" t="s">
        <v>3</v>
      </c>
      <c r="AL1337" s="16" t="s">
        <v>3</v>
      </c>
      <c r="AM1337" s="16" t="s">
        <v>3</v>
      </c>
      <c r="AN1337" s="16" t="s">
        <v>3</v>
      </c>
      <c r="AO1337" s="16" t="s">
        <v>3</v>
      </c>
      <c r="AP1337" s="16" t="s">
        <v>189</v>
      </c>
      <c r="AQ1337" s="16" t="s">
        <v>3</v>
      </c>
      <c r="AR1337" s="16" t="s">
        <v>3</v>
      </c>
      <c r="AS1337" s="16" t="s">
        <v>3</v>
      </c>
      <c r="AT1337" s="16" t="s">
        <v>3</v>
      </c>
      <c r="AU1337" s="11" t="s">
        <v>3</v>
      </c>
      <c r="AV1337" s="11" t="s">
        <v>3</v>
      </c>
      <c r="AW1337" s="11" t="s">
        <v>3</v>
      </c>
      <c r="AX1337" s="17" t="str">
        <f>VLOOKUP(G1337,'[1]JDA data'!$D:$E,2,0)</f>
        <v>TGA048</v>
      </c>
      <c r="AY1337" s="17" t="b">
        <f t="shared" si="96"/>
        <v>1</v>
      </c>
      <c r="AZ1337" s="17" t="str">
        <f t="shared" si="97"/>
        <v>SPL</v>
      </c>
    </row>
    <row r="1338" spans="1:52" s="18" customFormat="1" ht="16.5" customHeight="1" x14ac:dyDescent="0.35">
      <c r="A1338" s="8" t="str">
        <f>IF(N1338="","-",IFERROR(VLOOKUP(N1338,'[1]All Route Non-Bailment V76'!$A:$H,5,0),VLOOKUP(N1338,'[1]TTVT AAT PxP Bailment EDC V76'!$A:$H,5,0)))</f>
        <v>Non Bailment</v>
      </c>
      <c r="B1338" s="9" t="str">
        <f t="shared" si="95"/>
        <v>Completed</v>
      </c>
      <c r="C1338" s="10">
        <f t="shared" si="98"/>
        <v>1337</v>
      </c>
      <c r="D1338" s="11" t="s">
        <v>194</v>
      </c>
      <c r="E1338" s="12" t="s">
        <v>44</v>
      </c>
      <c r="F1338" s="11" t="s">
        <v>0</v>
      </c>
      <c r="G1338" s="11">
        <v>4422417</v>
      </c>
      <c r="H1338" s="13" t="str">
        <f>IF(N1338="","-",IFERROR(VLOOKUP(N1338,'[1]All Route Non-Bailment V76'!$A:$H,7,0),VLOOKUP(N1338,'[1]TTVT AAT PxP Bailment EDC V76'!$A:$H,7,0)))</f>
        <v>One way</v>
      </c>
      <c r="I1338" s="11" t="s">
        <v>45</v>
      </c>
      <c r="J1338" s="12">
        <f t="shared" si="99"/>
        <v>45274</v>
      </c>
      <c r="K1338" s="12">
        <v>45274</v>
      </c>
      <c r="L1338" s="12">
        <v>45274</v>
      </c>
      <c r="M1338" s="12" t="s">
        <v>3</v>
      </c>
      <c r="N1338" s="11" t="s">
        <v>666</v>
      </c>
      <c r="O1338" s="13" t="str">
        <f>IF(N1338="","-",IFERROR(VLOOKUP(N1338,'[1]All Route Non-Bailment V76'!$A:$H,6,0),VLOOKUP(N1338,'[1]TTVT AAT PxP Bailment EDC V76'!$A:$H,6,0)))</f>
        <v>21 - 30</v>
      </c>
      <c r="P1338" s="11">
        <v>1</v>
      </c>
      <c r="Q1338" s="11" t="s">
        <v>3</v>
      </c>
      <c r="R1338" s="11" t="s">
        <v>3</v>
      </c>
      <c r="S1338" s="13" t="str">
        <f>IF(N1338="","-",IFERROR(VLOOKUP(N1338,'[1]All Route Non-Bailment V76'!$A:$AF,32,0),VLOOKUP(N1338,'[1]TTVT AAT PxP Bailment EDC V76'!$A:$AC,29,0)))</f>
        <v>6W</v>
      </c>
      <c r="T1338" s="11" t="s">
        <v>48</v>
      </c>
      <c r="U1338" s="11" t="s">
        <v>253</v>
      </c>
      <c r="V1338" s="14" t="s">
        <v>254</v>
      </c>
      <c r="W1338" s="11" t="s">
        <v>255</v>
      </c>
      <c r="X1338" s="15" t="s">
        <v>481</v>
      </c>
      <c r="Y1338" s="15" t="s">
        <v>482</v>
      </c>
      <c r="Z1338" s="16" t="s">
        <v>3</v>
      </c>
      <c r="AA1338" s="16" t="s">
        <v>3</v>
      </c>
      <c r="AB1338" s="16" t="s">
        <v>3</v>
      </c>
      <c r="AC1338" s="16" t="s">
        <v>3</v>
      </c>
      <c r="AD1338" s="15" t="s">
        <v>3</v>
      </c>
      <c r="AE1338" s="15" t="s">
        <v>3</v>
      </c>
      <c r="AF1338" s="16" t="s">
        <v>3</v>
      </c>
      <c r="AG1338" s="16" t="s">
        <v>3</v>
      </c>
      <c r="AH1338" s="16" t="s">
        <v>3</v>
      </c>
      <c r="AI1338" s="16" t="s">
        <v>3</v>
      </c>
      <c r="AJ1338" s="15" t="s">
        <v>3</v>
      </c>
      <c r="AK1338" s="15" t="s">
        <v>3</v>
      </c>
      <c r="AL1338" s="16" t="s">
        <v>3</v>
      </c>
      <c r="AM1338" s="16" t="s">
        <v>3</v>
      </c>
      <c r="AN1338" s="16" t="s">
        <v>3</v>
      </c>
      <c r="AO1338" s="16" t="s">
        <v>3</v>
      </c>
      <c r="AP1338" s="16" t="s">
        <v>189</v>
      </c>
      <c r="AQ1338" s="16" t="s">
        <v>3</v>
      </c>
      <c r="AR1338" s="16" t="s">
        <v>3</v>
      </c>
      <c r="AS1338" s="16" t="s">
        <v>3</v>
      </c>
      <c r="AT1338" s="16" t="s">
        <v>3</v>
      </c>
      <c r="AU1338" s="11" t="s">
        <v>3</v>
      </c>
      <c r="AV1338" s="11" t="s">
        <v>3</v>
      </c>
      <c r="AW1338" s="11" t="s">
        <v>3</v>
      </c>
      <c r="AX1338" s="17" t="str">
        <f>VLOOKUP(G1338,'[1]JDA data'!$D:$E,2,0)</f>
        <v>TGA048</v>
      </c>
      <c r="AY1338" s="17" t="b">
        <f t="shared" si="96"/>
        <v>1</v>
      </c>
      <c r="AZ1338" s="17" t="str">
        <f t="shared" si="97"/>
        <v>SBA</v>
      </c>
    </row>
    <row r="1339" spans="1:52" s="18" customFormat="1" ht="16.5" customHeight="1" x14ac:dyDescent="0.35">
      <c r="A1339" s="8" t="str">
        <f>IF(N1339="","-",IFERROR(VLOOKUP(N1339,'[1]All Route Non-Bailment V76'!$A:$H,5,0),VLOOKUP(N1339,'[1]TTVT AAT PxP Bailment EDC V76'!$A:$H,5,0)))</f>
        <v>Non Bailment</v>
      </c>
      <c r="B1339" s="9" t="str">
        <f t="shared" si="95"/>
        <v>Completed</v>
      </c>
      <c r="C1339" s="10">
        <f t="shared" si="98"/>
        <v>1338</v>
      </c>
      <c r="D1339" s="11" t="s">
        <v>182</v>
      </c>
      <c r="E1339" s="12" t="s">
        <v>44</v>
      </c>
      <c r="F1339" s="11" t="s">
        <v>0</v>
      </c>
      <c r="G1339" s="11">
        <v>4422419</v>
      </c>
      <c r="H1339" s="13" t="str">
        <f>IF(N1339="","-",IFERROR(VLOOKUP(N1339,'[1]All Route Non-Bailment V76'!$A:$H,7,0),VLOOKUP(N1339,'[1]TTVT AAT PxP Bailment EDC V76'!$A:$H,7,0)))</f>
        <v>One way</v>
      </c>
      <c r="I1339" s="11" t="s">
        <v>45</v>
      </c>
      <c r="J1339" s="12">
        <f t="shared" si="99"/>
        <v>45274</v>
      </c>
      <c r="K1339" s="12">
        <v>45274</v>
      </c>
      <c r="L1339" s="12">
        <v>45274</v>
      </c>
      <c r="M1339" s="12" t="s">
        <v>3</v>
      </c>
      <c r="N1339" s="11" t="s">
        <v>552</v>
      </c>
      <c r="O1339" s="13" t="str">
        <f>IF(N1339="","-",IFERROR(VLOOKUP(N1339,'[1]All Route Non-Bailment V76'!$A:$H,6,0),VLOOKUP(N1339,'[1]TTVT AAT PxP Bailment EDC V76'!$A:$H,6,0)))</f>
        <v>21 - 30</v>
      </c>
      <c r="P1339" s="11">
        <v>1</v>
      </c>
      <c r="Q1339" s="11" t="s">
        <v>3</v>
      </c>
      <c r="R1339" s="11" t="s">
        <v>3</v>
      </c>
      <c r="S1339" s="13" t="str">
        <f>IF(N1339="","-",IFERROR(VLOOKUP(N1339,'[1]All Route Non-Bailment V76'!$A:$AF,32,0),VLOOKUP(N1339,'[1]TTVT AAT PxP Bailment EDC V76'!$A:$AC,29,0)))</f>
        <v>6W</v>
      </c>
      <c r="T1339" s="11" t="s">
        <v>48</v>
      </c>
      <c r="U1339" s="11" t="s">
        <v>207</v>
      </c>
      <c r="V1339" s="14" t="s">
        <v>208</v>
      </c>
      <c r="W1339" s="11" t="s">
        <v>209</v>
      </c>
      <c r="X1339" s="15" t="s">
        <v>305</v>
      </c>
      <c r="Y1339" s="15" t="s">
        <v>306</v>
      </c>
      <c r="Z1339" s="16" t="s">
        <v>3</v>
      </c>
      <c r="AA1339" s="16" t="s">
        <v>3</v>
      </c>
      <c r="AB1339" s="16" t="s">
        <v>3</v>
      </c>
      <c r="AC1339" s="16" t="s">
        <v>3</v>
      </c>
      <c r="AD1339" s="15" t="s">
        <v>3</v>
      </c>
      <c r="AE1339" s="15" t="s">
        <v>3</v>
      </c>
      <c r="AF1339" s="16" t="s">
        <v>3</v>
      </c>
      <c r="AG1339" s="16" t="s">
        <v>3</v>
      </c>
      <c r="AH1339" s="16" t="s">
        <v>3</v>
      </c>
      <c r="AI1339" s="16" t="s">
        <v>3</v>
      </c>
      <c r="AJ1339" s="15" t="s">
        <v>3</v>
      </c>
      <c r="AK1339" s="15" t="s">
        <v>3</v>
      </c>
      <c r="AL1339" s="16" t="s">
        <v>3</v>
      </c>
      <c r="AM1339" s="16" t="s">
        <v>3</v>
      </c>
      <c r="AN1339" s="16" t="s">
        <v>3</v>
      </c>
      <c r="AO1339" s="16" t="s">
        <v>3</v>
      </c>
      <c r="AP1339" s="16" t="s">
        <v>189</v>
      </c>
      <c r="AQ1339" s="16" t="s">
        <v>3</v>
      </c>
      <c r="AR1339" s="16" t="s">
        <v>3</v>
      </c>
      <c r="AS1339" s="16" t="s">
        <v>3</v>
      </c>
      <c r="AT1339" s="16" t="s">
        <v>3</v>
      </c>
      <c r="AU1339" s="11" t="s">
        <v>3</v>
      </c>
      <c r="AV1339" s="11" t="s">
        <v>3</v>
      </c>
      <c r="AW1339" s="11" t="s">
        <v>3</v>
      </c>
      <c r="AX1339" s="17" t="str">
        <f>VLOOKUP(G1339,'[1]JDA data'!$D:$E,2,0)</f>
        <v>TGA228</v>
      </c>
      <c r="AY1339" s="17" t="b">
        <f t="shared" si="96"/>
        <v>1</v>
      </c>
      <c r="AZ1339" s="17" t="str">
        <f t="shared" si="97"/>
        <v>PPGT</v>
      </c>
    </row>
    <row r="1340" spans="1:52" s="18" customFormat="1" ht="16.5" customHeight="1" x14ac:dyDescent="0.35">
      <c r="A1340" s="8" t="str">
        <f>IF(N1340="","-",IFERROR(VLOOKUP(N1340,'[1]All Route Non-Bailment V76'!$A:$H,5,0),VLOOKUP(N1340,'[1]TTVT AAT PxP Bailment EDC V76'!$A:$H,5,0)))</f>
        <v>Non Bailment</v>
      </c>
      <c r="B1340" s="9" t="str">
        <f t="shared" si="95"/>
        <v>Completed</v>
      </c>
      <c r="C1340" s="10">
        <f t="shared" si="98"/>
        <v>1339</v>
      </c>
      <c r="D1340" s="11" t="s">
        <v>190</v>
      </c>
      <c r="E1340" s="12" t="s">
        <v>44</v>
      </c>
      <c r="F1340" s="11" t="s">
        <v>0</v>
      </c>
      <c r="G1340" s="11">
        <v>4417201</v>
      </c>
      <c r="H1340" s="13" t="str">
        <f>IF(N1340="","-",IFERROR(VLOOKUP(N1340,'[1]All Route Non-Bailment V76'!$A:$H,7,0),VLOOKUP(N1340,'[1]TTVT AAT PxP Bailment EDC V76'!$A:$H,7,0)))</f>
        <v>One way</v>
      </c>
      <c r="I1340" s="11" t="s">
        <v>45</v>
      </c>
      <c r="J1340" s="12">
        <f t="shared" si="99"/>
        <v>45274</v>
      </c>
      <c r="K1340" s="12">
        <v>45274</v>
      </c>
      <c r="L1340" s="12">
        <v>45274</v>
      </c>
      <c r="M1340" s="12" t="s">
        <v>3</v>
      </c>
      <c r="N1340" s="11" t="s">
        <v>670</v>
      </c>
      <c r="O1340" s="13" t="str">
        <f>IF(N1340="","-",IFERROR(VLOOKUP(N1340,'[1]All Route Non-Bailment V76'!$A:$H,6,0),VLOOKUP(N1340,'[1]TTVT AAT PxP Bailment EDC V76'!$A:$H,6,0)))</f>
        <v>21 - 30</v>
      </c>
      <c r="P1340" s="11">
        <v>1</v>
      </c>
      <c r="Q1340" s="11" t="s">
        <v>3</v>
      </c>
      <c r="R1340" s="11" t="s">
        <v>3</v>
      </c>
      <c r="S1340" s="13" t="str">
        <f>IF(N1340="","-",IFERROR(VLOOKUP(N1340,'[1]All Route Non-Bailment V76'!$A:$AF,32,0),VLOOKUP(N1340,'[1]TTVT AAT PxP Bailment EDC V76'!$A:$AC,29,0)))</f>
        <v>6W</v>
      </c>
      <c r="T1340" s="11" t="s">
        <v>48</v>
      </c>
      <c r="U1340" s="11" t="s">
        <v>236</v>
      </c>
      <c r="V1340" s="14" t="s">
        <v>237</v>
      </c>
      <c r="W1340" s="11" t="s">
        <v>238</v>
      </c>
      <c r="X1340" s="15" t="s">
        <v>305</v>
      </c>
      <c r="Y1340" s="15" t="s">
        <v>306</v>
      </c>
      <c r="Z1340" s="16" t="s">
        <v>3</v>
      </c>
      <c r="AA1340" s="16" t="s">
        <v>3</v>
      </c>
      <c r="AB1340" s="16" t="s">
        <v>3</v>
      </c>
      <c r="AC1340" s="16" t="s">
        <v>3</v>
      </c>
      <c r="AD1340" s="15" t="s">
        <v>3</v>
      </c>
      <c r="AE1340" s="15" t="s">
        <v>3</v>
      </c>
      <c r="AF1340" s="16" t="s">
        <v>3</v>
      </c>
      <c r="AG1340" s="16" t="s">
        <v>3</v>
      </c>
      <c r="AH1340" s="16" t="s">
        <v>3</v>
      </c>
      <c r="AI1340" s="16" t="s">
        <v>3</v>
      </c>
      <c r="AJ1340" s="15" t="s">
        <v>3</v>
      </c>
      <c r="AK1340" s="15" t="s">
        <v>3</v>
      </c>
      <c r="AL1340" s="16" t="s">
        <v>3</v>
      </c>
      <c r="AM1340" s="16" t="s">
        <v>3</v>
      </c>
      <c r="AN1340" s="16" t="s">
        <v>3</v>
      </c>
      <c r="AO1340" s="16" t="s">
        <v>3</v>
      </c>
      <c r="AP1340" s="16" t="s">
        <v>189</v>
      </c>
      <c r="AQ1340" s="16" t="s">
        <v>3</v>
      </c>
      <c r="AR1340" s="16" t="s">
        <v>3</v>
      </c>
      <c r="AS1340" s="16" t="s">
        <v>3</v>
      </c>
      <c r="AT1340" s="16" t="s">
        <v>3</v>
      </c>
      <c r="AU1340" s="11" t="s">
        <v>3</v>
      </c>
      <c r="AV1340" s="11" t="s">
        <v>3</v>
      </c>
      <c r="AW1340" s="11" t="s">
        <v>3</v>
      </c>
      <c r="AX1340" s="17" t="str">
        <f>VLOOKUP(G1340,'[1]JDA data'!$D:$E,2,0)</f>
        <v>TGA067</v>
      </c>
      <c r="AY1340" s="17" t="b">
        <f t="shared" si="96"/>
        <v>1</v>
      </c>
      <c r="AZ1340" s="17" t="str">
        <f t="shared" si="97"/>
        <v>SPL</v>
      </c>
    </row>
    <row r="1341" spans="1:52" s="18" customFormat="1" ht="16.5" customHeight="1" x14ac:dyDescent="0.35">
      <c r="A1341" s="8" t="str">
        <f>IF(N1341="","-",IFERROR(VLOOKUP(N1341,'[1]All Route Non-Bailment V76'!$A:$H,5,0),VLOOKUP(N1341,'[1]TTVT AAT PxP Bailment EDC V76'!$A:$H,5,0)))</f>
        <v>Non Bailment</v>
      </c>
      <c r="B1341" s="9" t="str">
        <f t="shared" si="95"/>
        <v>Completed</v>
      </c>
      <c r="C1341" s="10">
        <f t="shared" si="98"/>
        <v>1340</v>
      </c>
      <c r="D1341" s="11" t="s">
        <v>194</v>
      </c>
      <c r="E1341" s="12" t="s">
        <v>44</v>
      </c>
      <c r="F1341" s="11" t="s">
        <v>0</v>
      </c>
      <c r="G1341" s="11">
        <v>4416994</v>
      </c>
      <c r="H1341" s="13" t="str">
        <f>IF(N1341="","-",IFERROR(VLOOKUP(N1341,'[1]All Route Non-Bailment V76'!$A:$H,7,0),VLOOKUP(N1341,'[1]TTVT AAT PxP Bailment EDC V76'!$A:$H,7,0)))</f>
        <v>One way</v>
      </c>
      <c r="I1341" s="11" t="s">
        <v>45</v>
      </c>
      <c r="J1341" s="12">
        <f t="shared" si="99"/>
        <v>45274</v>
      </c>
      <c r="K1341" s="12">
        <v>45274</v>
      </c>
      <c r="L1341" s="12">
        <v>45274</v>
      </c>
      <c r="M1341" s="12" t="s">
        <v>3</v>
      </c>
      <c r="N1341" s="11" t="s">
        <v>671</v>
      </c>
      <c r="O1341" s="13" t="str">
        <f>IF(N1341="","-",IFERROR(VLOOKUP(N1341,'[1]All Route Non-Bailment V76'!$A:$H,6,0),VLOOKUP(N1341,'[1]TTVT AAT PxP Bailment EDC V76'!$A:$H,6,0)))</f>
        <v>21 - 30</v>
      </c>
      <c r="P1341" s="11">
        <v>1</v>
      </c>
      <c r="Q1341" s="11" t="s">
        <v>3</v>
      </c>
      <c r="R1341" s="11" t="s">
        <v>3</v>
      </c>
      <c r="S1341" s="13" t="str">
        <f>IF(N1341="","-",IFERROR(VLOOKUP(N1341,'[1]All Route Non-Bailment V76'!$A:$AF,32,0),VLOOKUP(N1341,'[1]TTVT AAT PxP Bailment EDC V76'!$A:$AC,29,0)))</f>
        <v>6W</v>
      </c>
      <c r="T1341" s="11" t="s">
        <v>48</v>
      </c>
      <c r="U1341" s="11" t="s">
        <v>253</v>
      </c>
      <c r="V1341" s="14" t="s">
        <v>254</v>
      </c>
      <c r="W1341" s="11" t="s">
        <v>255</v>
      </c>
      <c r="X1341" s="15" t="s">
        <v>305</v>
      </c>
      <c r="Y1341" s="15" t="s">
        <v>306</v>
      </c>
      <c r="Z1341" s="16" t="s">
        <v>3</v>
      </c>
      <c r="AA1341" s="16" t="s">
        <v>3</v>
      </c>
      <c r="AB1341" s="16" t="s">
        <v>3</v>
      </c>
      <c r="AC1341" s="16" t="s">
        <v>3</v>
      </c>
      <c r="AD1341" s="15" t="s">
        <v>3</v>
      </c>
      <c r="AE1341" s="15" t="s">
        <v>3</v>
      </c>
      <c r="AF1341" s="16" t="s">
        <v>3</v>
      </c>
      <c r="AG1341" s="16" t="s">
        <v>3</v>
      </c>
      <c r="AH1341" s="16" t="s">
        <v>3</v>
      </c>
      <c r="AI1341" s="16" t="s">
        <v>3</v>
      </c>
      <c r="AJ1341" s="15" t="s">
        <v>3</v>
      </c>
      <c r="AK1341" s="15" t="s">
        <v>3</v>
      </c>
      <c r="AL1341" s="16" t="s">
        <v>3</v>
      </c>
      <c r="AM1341" s="16" t="s">
        <v>3</v>
      </c>
      <c r="AN1341" s="16" t="s">
        <v>3</v>
      </c>
      <c r="AO1341" s="16" t="s">
        <v>3</v>
      </c>
      <c r="AP1341" s="16" t="s">
        <v>189</v>
      </c>
      <c r="AQ1341" s="16" t="s">
        <v>3</v>
      </c>
      <c r="AR1341" s="16" t="s">
        <v>3</v>
      </c>
      <c r="AS1341" s="16" t="s">
        <v>3</v>
      </c>
      <c r="AT1341" s="16" t="s">
        <v>3</v>
      </c>
      <c r="AU1341" s="11" t="s">
        <v>3</v>
      </c>
      <c r="AV1341" s="11" t="s">
        <v>3</v>
      </c>
      <c r="AW1341" s="11" t="s">
        <v>3</v>
      </c>
      <c r="AX1341" s="17" t="str">
        <f>VLOOKUP(G1341,'[1]JDA data'!$D:$E,2,0)</f>
        <v>TGA327</v>
      </c>
      <c r="AY1341" s="17" t="b">
        <f t="shared" si="96"/>
        <v>1</v>
      </c>
      <c r="AZ1341" s="17" t="str">
        <f t="shared" si="97"/>
        <v>SBA</v>
      </c>
    </row>
    <row r="1342" spans="1:52" s="18" customFormat="1" ht="16.5" customHeight="1" x14ac:dyDescent="0.35">
      <c r="A1342" s="8" t="str">
        <f>IF(N1342="","-",IFERROR(VLOOKUP(N1342,'[1]All Route Non-Bailment V76'!$A:$H,5,0),VLOOKUP(N1342,'[1]TTVT AAT PxP Bailment EDC V76'!$A:$H,5,0)))</f>
        <v>Non Bailment</v>
      </c>
      <c r="B1342" s="9" t="str">
        <f t="shared" si="95"/>
        <v>Completed</v>
      </c>
      <c r="C1342" s="10">
        <f t="shared" si="98"/>
        <v>1341</v>
      </c>
      <c r="D1342" s="11" t="s">
        <v>182</v>
      </c>
      <c r="E1342" s="12" t="s">
        <v>44</v>
      </c>
      <c r="F1342" s="11" t="s">
        <v>0</v>
      </c>
      <c r="G1342" s="11">
        <v>4416996</v>
      </c>
      <c r="H1342" s="13" t="str">
        <f>IF(N1342="","-",IFERROR(VLOOKUP(N1342,'[1]All Route Non-Bailment V76'!$A:$H,7,0),VLOOKUP(N1342,'[1]TTVT AAT PxP Bailment EDC V76'!$A:$H,7,0)))</f>
        <v>One way</v>
      </c>
      <c r="I1342" s="11" t="s">
        <v>45</v>
      </c>
      <c r="J1342" s="12">
        <f t="shared" si="99"/>
        <v>45274</v>
      </c>
      <c r="K1342" s="12">
        <v>45274</v>
      </c>
      <c r="L1342" s="12">
        <v>45274</v>
      </c>
      <c r="M1342" s="12" t="s">
        <v>3</v>
      </c>
      <c r="N1342" s="11" t="s">
        <v>672</v>
      </c>
      <c r="O1342" s="13" t="str">
        <f>IF(N1342="","-",IFERROR(VLOOKUP(N1342,'[1]All Route Non-Bailment V76'!$A:$H,6,0),VLOOKUP(N1342,'[1]TTVT AAT PxP Bailment EDC V76'!$A:$H,6,0)))</f>
        <v>21 - 30</v>
      </c>
      <c r="P1342" s="11">
        <v>1</v>
      </c>
      <c r="Q1342" s="11" t="s">
        <v>3</v>
      </c>
      <c r="R1342" s="11" t="s">
        <v>3</v>
      </c>
      <c r="S1342" s="13" t="str">
        <f>IF(N1342="","-",IFERROR(VLOOKUP(N1342,'[1]All Route Non-Bailment V76'!$A:$AF,32,0),VLOOKUP(N1342,'[1]TTVT AAT PxP Bailment EDC V76'!$A:$AC,29,0)))</f>
        <v>6W</v>
      </c>
      <c r="T1342" s="11" t="s">
        <v>48</v>
      </c>
      <c r="U1342" s="11" t="s">
        <v>239</v>
      </c>
      <c r="V1342" s="14" t="s">
        <v>240</v>
      </c>
      <c r="W1342" s="11" t="s">
        <v>241</v>
      </c>
      <c r="X1342" s="15" t="s">
        <v>305</v>
      </c>
      <c r="Y1342" s="15" t="s">
        <v>306</v>
      </c>
      <c r="Z1342" s="16" t="s">
        <v>3</v>
      </c>
      <c r="AA1342" s="16" t="s">
        <v>3</v>
      </c>
      <c r="AB1342" s="16" t="s">
        <v>3</v>
      </c>
      <c r="AC1342" s="16" t="s">
        <v>3</v>
      </c>
      <c r="AD1342" s="15" t="s">
        <v>3</v>
      </c>
      <c r="AE1342" s="15" t="s">
        <v>3</v>
      </c>
      <c r="AF1342" s="16" t="s">
        <v>3</v>
      </c>
      <c r="AG1342" s="16" t="s">
        <v>3</v>
      </c>
      <c r="AH1342" s="16" t="s">
        <v>3</v>
      </c>
      <c r="AI1342" s="16" t="s">
        <v>3</v>
      </c>
      <c r="AJ1342" s="15" t="s">
        <v>3</v>
      </c>
      <c r="AK1342" s="15" t="s">
        <v>3</v>
      </c>
      <c r="AL1342" s="16" t="s">
        <v>3</v>
      </c>
      <c r="AM1342" s="16" t="s">
        <v>3</v>
      </c>
      <c r="AN1342" s="16" t="s">
        <v>3</v>
      </c>
      <c r="AO1342" s="16" t="s">
        <v>3</v>
      </c>
      <c r="AP1342" s="16" t="s">
        <v>189</v>
      </c>
      <c r="AQ1342" s="16" t="s">
        <v>3</v>
      </c>
      <c r="AR1342" s="16" t="s">
        <v>3</v>
      </c>
      <c r="AS1342" s="16" t="s">
        <v>3</v>
      </c>
      <c r="AT1342" s="16" t="s">
        <v>3</v>
      </c>
      <c r="AU1342" s="11" t="s">
        <v>3</v>
      </c>
      <c r="AV1342" s="11" t="s">
        <v>3</v>
      </c>
      <c r="AW1342" s="11" t="s">
        <v>3</v>
      </c>
      <c r="AX1342" s="17" t="str">
        <f>VLOOKUP(G1342,'[1]JDA data'!$D:$E,2,0)</f>
        <v>TGA328</v>
      </c>
      <c r="AY1342" s="17" t="b">
        <f t="shared" si="96"/>
        <v>1</v>
      </c>
      <c r="AZ1342" s="17" t="str">
        <f t="shared" si="97"/>
        <v>PPGT</v>
      </c>
    </row>
    <row r="1343" spans="1:52" s="18" customFormat="1" ht="16.5" customHeight="1" x14ac:dyDescent="0.35">
      <c r="A1343" s="8" t="str">
        <f>IF(N1343="","-",IFERROR(VLOOKUP(N1343,'[1]All Route Non-Bailment V76'!$A:$H,5,0),VLOOKUP(N1343,'[1]TTVT AAT PxP Bailment EDC V76'!$A:$H,5,0)))</f>
        <v>Non Bailment</v>
      </c>
      <c r="B1343" s="9" t="str">
        <f t="shared" si="95"/>
        <v>Completed</v>
      </c>
      <c r="C1343" s="10">
        <f t="shared" si="98"/>
        <v>1342</v>
      </c>
      <c r="D1343" s="11" t="s">
        <v>190</v>
      </c>
      <c r="E1343" s="12" t="s">
        <v>44</v>
      </c>
      <c r="F1343" s="11" t="s">
        <v>0</v>
      </c>
      <c r="G1343" s="11">
        <v>4416997</v>
      </c>
      <c r="H1343" s="13" t="str">
        <f>IF(N1343="","-",IFERROR(VLOOKUP(N1343,'[1]All Route Non-Bailment V76'!$A:$H,7,0),VLOOKUP(N1343,'[1]TTVT AAT PxP Bailment EDC V76'!$A:$H,7,0)))</f>
        <v>One way</v>
      </c>
      <c r="I1343" s="11" t="s">
        <v>45</v>
      </c>
      <c r="J1343" s="12">
        <f t="shared" si="99"/>
        <v>45274</v>
      </c>
      <c r="K1343" s="12">
        <v>45274</v>
      </c>
      <c r="L1343" s="12">
        <v>45274</v>
      </c>
      <c r="M1343" s="12" t="s">
        <v>3</v>
      </c>
      <c r="N1343" s="11" t="s">
        <v>673</v>
      </c>
      <c r="O1343" s="13" t="str">
        <f>IF(N1343="","-",IFERROR(VLOOKUP(N1343,'[1]All Route Non-Bailment V76'!$A:$H,6,0),VLOOKUP(N1343,'[1]TTVT AAT PxP Bailment EDC V76'!$A:$H,6,0)))</f>
        <v>21 - 30</v>
      </c>
      <c r="P1343" s="11">
        <v>1</v>
      </c>
      <c r="Q1343" s="11" t="s">
        <v>3</v>
      </c>
      <c r="R1343" s="11" t="s">
        <v>3</v>
      </c>
      <c r="S1343" s="13" t="str">
        <f>IF(N1343="","-",IFERROR(VLOOKUP(N1343,'[1]All Route Non-Bailment V76'!$A:$AF,32,0),VLOOKUP(N1343,'[1]TTVT AAT PxP Bailment EDC V76'!$A:$AC,29,0)))</f>
        <v>6W</v>
      </c>
      <c r="T1343" s="11" t="s">
        <v>48</v>
      </c>
      <c r="U1343" s="11" t="s">
        <v>247</v>
      </c>
      <c r="V1343" s="14" t="s">
        <v>248</v>
      </c>
      <c r="W1343" s="11" t="s">
        <v>249</v>
      </c>
      <c r="X1343" s="15" t="s">
        <v>305</v>
      </c>
      <c r="Y1343" s="15" t="s">
        <v>306</v>
      </c>
      <c r="Z1343" s="16" t="s">
        <v>3</v>
      </c>
      <c r="AA1343" s="16" t="s">
        <v>3</v>
      </c>
      <c r="AB1343" s="16" t="s">
        <v>3</v>
      </c>
      <c r="AC1343" s="16" t="s">
        <v>3</v>
      </c>
      <c r="AD1343" s="15" t="s">
        <v>3</v>
      </c>
      <c r="AE1343" s="15" t="s">
        <v>3</v>
      </c>
      <c r="AF1343" s="16" t="s">
        <v>3</v>
      </c>
      <c r="AG1343" s="16" t="s">
        <v>3</v>
      </c>
      <c r="AH1343" s="16" t="s">
        <v>3</v>
      </c>
      <c r="AI1343" s="16" t="s">
        <v>3</v>
      </c>
      <c r="AJ1343" s="15" t="s">
        <v>3</v>
      </c>
      <c r="AK1343" s="15" t="s">
        <v>3</v>
      </c>
      <c r="AL1343" s="16" t="s">
        <v>3</v>
      </c>
      <c r="AM1343" s="16" t="s">
        <v>3</v>
      </c>
      <c r="AN1343" s="16" t="s">
        <v>3</v>
      </c>
      <c r="AO1343" s="16" t="s">
        <v>3</v>
      </c>
      <c r="AP1343" s="16" t="s">
        <v>189</v>
      </c>
      <c r="AQ1343" s="16" t="s">
        <v>3</v>
      </c>
      <c r="AR1343" s="16" t="s">
        <v>3</v>
      </c>
      <c r="AS1343" s="16" t="s">
        <v>3</v>
      </c>
      <c r="AT1343" s="16" t="s">
        <v>3</v>
      </c>
      <c r="AU1343" s="11" t="s">
        <v>3</v>
      </c>
      <c r="AV1343" s="11" t="s">
        <v>3</v>
      </c>
      <c r="AW1343" s="11" t="s">
        <v>3</v>
      </c>
      <c r="AX1343" s="17" t="str">
        <f>VLOOKUP(G1343,'[1]JDA data'!$D:$E,2,0)</f>
        <v>TGA331</v>
      </c>
      <c r="AY1343" s="17" t="b">
        <f t="shared" si="96"/>
        <v>1</v>
      </c>
      <c r="AZ1343" s="17" t="str">
        <f t="shared" si="97"/>
        <v>SPL</v>
      </c>
    </row>
    <row r="1344" spans="1:52" s="18" customFormat="1" ht="16.5" customHeight="1" x14ac:dyDescent="0.35">
      <c r="A1344" s="8" t="str">
        <f>IF(N1344="","-",IFERROR(VLOOKUP(N1344,'[1]All Route Non-Bailment V76'!$A:$H,5,0),VLOOKUP(N1344,'[1]TTVT AAT PxP Bailment EDC V76'!$A:$H,5,0)))</f>
        <v>Non Bailment</v>
      </c>
      <c r="B1344" s="9" t="str">
        <f t="shared" si="95"/>
        <v>Completed</v>
      </c>
      <c r="C1344" s="10">
        <f t="shared" si="98"/>
        <v>1343</v>
      </c>
      <c r="D1344" s="11" t="s">
        <v>182</v>
      </c>
      <c r="E1344" s="12" t="s">
        <v>44</v>
      </c>
      <c r="F1344" s="11" t="s">
        <v>0</v>
      </c>
      <c r="G1344" s="11">
        <v>4416999</v>
      </c>
      <c r="H1344" s="13" t="str">
        <f>IF(N1344="","-",IFERROR(VLOOKUP(N1344,'[1]All Route Non-Bailment V76'!$A:$H,7,0),VLOOKUP(N1344,'[1]TTVT AAT PxP Bailment EDC V76'!$A:$H,7,0)))</f>
        <v>One way</v>
      </c>
      <c r="I1344" s="11" t="s">
        <v>45</v>
      </c>
      <c r="J1344" s="12">
        <f t="shared" si="99"/>
        <v>45274</v>
      </c>
      <c r="K1344" s="12">
        <v>45274</v>
      </c>
      <c r="L1344" s="12">
        <v>45274</v>
      </c>
      <c r="M1344" s="12" t="s">
        <v>3</v>
      </c>
      <c r="N1344" s="11" t="s">
        <v>674</v>
      </c>
      <c r="O1344" s="13" t="str">
        <f>IF(N1344="","-",IFERROR(VLOOKUP(N1344,'[1]All Route Non-Bailment V76'!$A:$H,6,0),VLOOKUP(N1344,'[1]TTVT AAT PxP Bailment EDC V76'!$A:$H,6,0)))</f>
        <v>21 - 30</v>
      </c>
      <c r="P1344" s="11">
        <v>1</v>
      </c>
      <c r="Q1344" s="11" t="s">
        <v>3</v>
      </c>
      <c r="R1344" s="11" t="s">
        <v>3</v>
      </c>
      <c r="S1344" s="13" t="str">
        <f>IF(N1344="","-",IFERROR(VLOOKUP(N1344,'[1]All Route Non-Bailment V76'!$A:$AF,32,0),VLOOKUP(N1344,'[1]TTVT AAT PxP Bailment EDC V76'!$A:$AC,29,0)))</f>
        <v>6W</v>
      </c>
      <c r="T1344" s="11" t="s">
        <v>48</v>
      </c>
      <c r="U1344" s="11" t="s">
        <v>223</v>
      </c>
      <c r="V1344" s="14" t="s">
        <v>224</v>
      </c>
      <c r="W1344" s="11" t="s">
        <v>225</v>
      </c>
      <c r="X1344" s="15" t="s">
        <v>305</v>
      </c>
      <c r="Y1344" s="15" t="s">
        <v>306</v>
      </c>
      <c r="Z1344" s="16" t="s">
        <v>3</v>
      </c>
      <c r="AA1344" s="16" t="s">
        <v>3</v>
      </c>
      <c r="AB1344" s="16" t="s">
        <v>3</v>
      </c>
      <c r="AC1344" s="16" t="s">
        <v>3</v>
      </c>
      <c r="AD1344" s="15" t="s">
        <v>3</v>
      </c>
      <c r="AE1344" s="15" t="s">
        <v>3</v>
      </c>
      <c r="AF1344" s="16" t="s">
        <v>3</v>
      </c>
      <c r="AG1344" s="16" t="s">
        <v>3</v>
      </c>
      <c r="AH1344" s="16" t="s">
        <v>3</v>
      </c>
      <c r="AI1344" s="16" t="s">
        <v>3</v>
      </c>
      <c r="AJ1344" s="15" t="s">
        <v>3</v>
      </c>
      <c r="AK1344" s="15" t="s">
        <v>3</v>
      </c>
      <c r="AL1344" s="16" t="s">
        <v>3</v>
      </c>
      <c r="AM1344" s="16" t="s">
        <v>3</v>
      </c>
      <c r="AN1344" s="16" t="s">
        <v>3</v>
      </c>
      <c r="AO1344" s="16" t="s">
        <v>3</v>
      </c>
      <c r="AP1344" s="16" t="s">
        <v>189</v>
      </c>
      <c r="AQ1344" s="16" t="s">
        <v>3</v>
      </c>
      <c r="AR1344" s="16" t="s">
        <v>3</v>
      </c>
      <c r="AS1344" s="16" t="s">
        <v>3</v>
      </c>
      <c r="AT1344" s="16" t="s">
        <v>3</v>
      </c>
      <c r="AU1344" s="11" t="s">
        <v>3</v>
      </c>
      <c r="AV1344" s="11" t="s">
        <v>3</v>
      </c>
      <c r="AW1344" s="11" t="s">
        <v>3</v>
      </c>
      <c r="AX1344" s="17" t="str">
        <f>VLOOKUP(G1344,'[1]JDA data'!$D:$E,2,0)</f>
        <v>TGA332</v>
      </c>
      <c r="AY1344" s="17" t="b">
        <f t="shared" si="96"/>
        <v>1</v>
      </c>
      <c r="AZ1344" s="17" t="str">
        <f t="shared" si="97"/>
        <v>PPGT</v>
      </c>
    </row>
    <row r="1345" spans="1:52" s="18" customFormat="1" ht="16.5" customHeight="1" x14ac:dyDescent="0.35">
      <c r="A1345" s="8" t="str">
        <f>IF(N1345="","-",IFERROR(VLOOKUP(N1345,'[1]All Route Non-Bailment V76'!$A:$H,5,0),VLOOKUP(N1345,'[1]TTVT AAT PxP Bailment EDC V76'!$A:$H,5,0)))</f>
        <v>Non Bailment</v>
      </c>
      <c r="B1345" s="9" t="str">
        <f t="shared" si="95"/>
        <v>Completed</v>
      </c>
      <c r="C1345" s="10">
        <f t="shared" si="98"/>
        <v>1344</v>
      </c>
      <c r="D1345" s="11" t="s">
        <v>190</v>
      </c>
      <c r="E1345" s="12" t="s">
        <v>44</v>
      </c>
      <c r="F1345" s="11" t="s">
        <v>0</v>
      </c>
      <c r="G1345" s="11">
        <v>4417001</v>
      </c>
      <c r="H1345" s="13" t="str">
        <f>IF(N1345="","-",IFERROR(VLOOKUP(N1345,'[1]All Route Non-Bailment V76'!$A:$H,7,0),VLOOKUP(N1345,'[1]TTVT AAT PxP Bailment EDC V76'!$A:$H,7,0)))</f>
        <v>One way</v>
      </c>
      <c r="I1345" s="11" t="s">
        <v>45</v>
      </c>
      <c r="J1345" s="12">
        <f t="shared" si="99"/>
        <v>45274</v>
      </c>
      <c r="K1345" s="12">
        <v>45274</v>
      </c>
      <c r="L1345" s="12">
        <v>45274</v>
      </c>
      <c r="M1345" s="12" t="s">
        <v>3</v>
      </c>
      <c r="N1345" s="11" t="s">
        <v>675</v>
      </c>
      <c r="O1345" s="13" t="str">
        <f>IF(N1345="","-",IFERROR(VLOOKUP(N1345,'[1]All Route Non-Bailment V76'!$A:$H,6,0),VLOOKUP(N1345,'[1]TTVT AAT PxP Bailment EDC V76'!$A:$H,6,0)))</f>
        <v>21 - 30</v>
      </c>
      <c r="P1345" s="11">
        <v>1</v>
      </c>
      <c r="Q1345" s="11" t="s">
        <v>3</v>
      </c>
      <c r="R1345" s="11" t="s">
        <v>3</v>
      </c>
      <c r="S1345" s="13" t="str">
        <f>IF(N1345="","-",IFERROR(VLOOKUP(N1345,'[1]All Route Non-Bailment V76'!$A:$AF,32,0),VLOOKUP(N1345,'[1]TTVT AAT PxP Bailment EDC V76'!$A:$AC,29,0)))</f>
        <v>6W</v>
      </c>
      <c r="T1345" s="11" t="s">
        <v>48</v>
      </c>
      <c r="U1345" s="11" t="s">
        <v>198</v>
      </c>
      <c r="V1345" s="14" t="s">
        <v>199</v>
      </c>
      <c r="W1345" s="11" t="s">
        <v>200</v>
      </c>
      <c r="X1345" s="15" t="s">
        <v>305</v>
      </c>
      <c r="Y1345" s="15" t="s">
        <v>306</v>
      </c>
      <c r="Z1345" s="16" t="s">
        <v>3</v>
      </c>
      <c r="AA1345" s="16" t="s">
        <v>3</v>
      </c>
      <c r="AB1345" s="16" t="s">
        <v>3</v>
      </c>
      <c r="AC1345" s="16" t="s">
        <v>3</v>
      </c>
      <c r="AD1345" s="15" t="s">
        <v>3</v>
      </c>
      <c r="AE1345" s="15" t="s">
        <v>3</v>
      </c>
      <c r="AF1345" s="16" t="s">
        <v>3</v>
      </c>
      <c r="AG1345" s="16" t="s">
        <v>3</v>
      </c>
      <c r="AH1345" s="16" t="s">
        <v>3</v>
      </c>
      <c r="AI1345" s="16" t="s">
        <v>3</v>
      </c>
      <c r="AJ1345" s="15" t="s">
        <v>3</v>
      </c>
      <c r="AK1345" s="15" t="s">
        <v>3</v>
      </c>
      <c r="AL1345" s="16" t="s">
        <v>3</v>
      </c>
      <c r="AM1345" s="16" t="s">
        <v>3</v>
      </c>
      <c r="AN1345" s="16" t="s">
        <v>3</v>
      </c>
      <c r="AO1345" s="16" t="s">
        <v>3</v>
      </c>
      <c r="AP1345" s="16" t="s">
        <v>189</v>
      </c>
      <c r="AQ1345" s="16" t="s">
        <v>3</v>
      </c>
      <c r="AR1345" s="16" t="s">
        <v>3</v>
      </c>
      <c r="AS1345" s="16" t="s">
        <v>3</v>
      </c>
      <c r="AT1345" s="16" t="s">
        <v>3</v>
      </c>
      <c r="AU1345" s="11" t="s">
        <v>3</v>
      </c>
      <c r="AV1345" s="11" t="s">
        <v>3</v>
      </c>
      <c r="AW1345" s="11" t="s">
        <v>3</v>
      </c>
      <c r="AX1345" s="17" t="str">
        <f>VLOOKUP(G1345,'[1]JDA data'!$D:$E,2,0)</f>
        <v>TGA333</v>
      </c>
      <c r="AY1345" s="17" t="b">
        <f t="shared" si="96"/>
        <v>1</v>
      </c>
      <c r="AZ1345" s="17" t="str">
        <f t="shared" si="97"/>
        <v>SPL</v>
      </c>
    </row>
    <row r="1346" spans="1:52" s="18" customFormat="1" ht="16.5" customHeight="1" x14ac:dyDescent="0.35">
      <c r="A1346" s="8" t="str">
        <f>IF(N1346="","-",IFERROR(VLOOKUP(N1346,'[1]All Route Non-Bailment V76'!$A:$H,5,0),VLOOKUP(N1346,'[1]TTVT AAT PxP Bailment EDC V76'!$A:$H,5,0)))</f>
        <v>Non Bailment</v>
      </c>
      <c r="B1346" s="9" t="str">
        <f t="shared" ref="B1346:B1409" si="100">IF(J1346="","",IF(COUNTBLANK(C1346:AT1346)&gt;0,"Check","Completed"))</f>
        <v>Completed</v>
      </c>
      <c r="C1346" s="10">
        <f t="shared" si="98"/>
        <v>1345</v>
      </c>
      <c r="D1346" s="11" t="s">
        <v>194</v>
      </c>
      <c r="E1346" s="12" t="s">
        <v>44</v>
      </c>
      <c r="F1346" s="11" t="s">
        <v>0</v>
      </c>
      <c r="G1346" s="11">
        <v>4417003</v>
      </c>
      <c r="H1346" s="13" t="str">
        <f>IF(N1346="","-",IFERROR(VLOOKUP(N1346,'[1]All Route Non-Bailment V76'!$A:$H,7,0),VLOOKUP(N1346,'[1]TTVT AAT PxP Bailment EDC V76'!$A:$H,7,0)))</f>
        <v>One way</v>
      </c>
      <c r="I1346" s="11" t="s">
        <v>45</v>
      </c>
      <c r="J1346" s="12">
        <f t="shared" si="99"/>
        <v>45274</v>
      </c>
      <c r="K1346" s="12">
        <v>45274</v>
      </c>
      <c r="L1346" s="12">
        <v>45274</v>
      </c>
      <c r="M1346" s="12" t="s">
        <v>3</v>
      </c>
      <c r="N1346" s="11" t="s">
        <v>676</v>
      </c>
      <c r="O1346" s="13" t="str">
        <f>IF(N1346="","-",IFERROR(VLOOKUP(N1346,'[1]All Route Non-Bailment V76'!$A:$H,6,0),VLOOKUP(N1346,'[1]TTVT AAT PxP Bailment EDC V76'!$A:$H,6,0)))</f>
        <v>21 - 30</v>
      </c>
      <c r="P1346" s="11">
        <v>1</v>
      </c>
      <c r="Q1346" s="11" t="s">
        <v>3</v>
      </c>
      <c r="R1346" s="11" t="s">
        <v>3</v>
      </c>
      <c r="S1346" s="13" t="str">
        <f>IF(N1346="","-",IFERROR(VLOOKUP(N1346,'[1]All Route Non-Bailment V76'!$A:$AF,32,0),VLOOKUP(N1346,'[1]TTVT AAT PxP Bailment EDC V76'!$A:$AC,29,0)))</f>
        <v>6W</v>
      </c>
      <c r="T1346" s="11" t="s">
        <v>48</v>
      </c>
      <c r="U1346" s="11" t="s">
        <v>220</v>
      </c>
      <c r="V1346" s="14" t="s">
        <v>221</v>
      </c>
      <c r="W1346" s="11" t="s">
        <v>222</v>
      </c>
      <c r="X1346" s="15" t="s">
        <v>305</v>
      </c>
      <c r="Y1346" s="15" t="s">
        <v>306</v>
      </c>
      <c r="Z1346" s="16" t="s">
        <v>3</v>
      </c>
      <c r="AA1346" s="16" t="s">
        <v>3</v>
      </c>
      <c r="AB1346" s="16" t="s">
        <v>3</v>
      </c>
      <c r="AC1346" s="16" t="s">
        <v>3</v>
      </c>
      <c r="AD1346" s="15" t="s">
        <v>3</v>
      </c>
      <c r="AE1346" s="15" t="s">
        <v>3</v>
      </c>
      <c r="AF1346" s="16" t="s">
        <v>3</v>
      </c>
      <c r="AG1346" s="16" t="s">
        <v>3</v>
      </c>
      <c r="AH1346" s="16" t="s">
        <v>3</v>
      </c>
      <c r="AI1346" s="16" t="s">
        <v>3</v>
      </c>
      <c r="AJ1346" s="15" t="s">
        <v>3</v>
      </c>
      <c r="AK1346" s="15" t="s">
        <v>3</v>
      </c>
      <c r="AL1346" s="16" t="s">
        <v>3</v>
      </c>
      <c r="AM1346" s="16" t="s">
        <v>3</v>
      </c>
      <c r="AN1346" s="16" t="s">
        <v>3</v>
      </c>
      <c r="AO1346" s="16" t="s">
        <v>3</v>
      </c>
      <c r="AP1346" s="16" t="s">
        <v>189</v>
      </c>
      <c r="AQ1346" s="16" t="s">
        <v>3</v>
      </c>
      <c r="AR1346" s="16" t="s">
        <v>3</v>
      </c>
      <c r="AS1346" s="16" t="s">
        <v>3</v>
      </c>
      <c r="AT1346" s="16" t="s">
        <v>3</v>
      </c>
      <c r="AU1346" s="11" t="s">
        <v>3</v>
      </c>
      <c r="AV1346" s="11" t="s">
        <v>3</v>
      </c>
      <c r="AW1346" s="11" t="s">
        <v>3</v>
      </c>
      <c r="AX1346" s="17" t="str">
        <f>VLOOKUP(G1346,'[1]JDA data'!$D:$E,2,0)</f>
        <v>TGA338</v>
      </c>
      <c r="AY1346" s="17" t="b">
        <f t="shared" ref="AY1346:AY1409" si="101">AX1346=N1346</f>
        <v>1</v>
      </c>
      <c r="AZ1346" s="17" t="str">
        <f t="shared" ref="AZ1346:AZ1409" si="102">D1346</f>
        <v>SBA</v>
      </c>
    </row>
    <row r="1347" spans="1:52" s="18" customFormat="1" ht="16.5" customHeight="1" x14ac:dyDescent="0.35">
      <c r="A1347" s="8" t="str">
        <f>IF(N1347="","-",IFERROR(VLOOKUP(N1347,'[1]All Route Non-Bailment V76'!$A:$H,5,0),VLOOKUP(N1347,'[1]TTVT AAT PxP Bailment EDC V76'!$A:$H,5,0)))</f>
        <v>Non Bailment</v>
      </c>
      <c r="B1347" s="9" t="str">
        <f t="shared" si="100"/>
        <v>Completed</v>
      </c>
      <c r="C1347" s="10">
        <f t="shared" si="98"/>
        <v>1346</v>
      </c>
      <c r="D1347" s="11" t="s">
        <v>182</v>
      </c>
      <c r="E1347" s="12" t="s">
        <v>44</v>
      </c>
      <c r="F1347" s="11" t="s">
        <v>0</v>
      </c>
      <c r="G1347" s="11">
        <v>4417004</v>
      </c>
      <c r="H1347" s="13" t="str">
        <f>IF(N1347="","-",IFERROR(VLOOKUP(N1347,'[1]All Route Non-Bailment V76'!$A:$H,7,0),VLOOKUP(N1347,'[1]TTVT AAT PxP Bailment EDC V76'!$A:$H,7,0)))</f>
        <v>One way</v>
      </c>
      <c r="I1347" s="11" t="s">
        <v>45</v>
      </c>
      <c r="J1347" s="12">
        <f t="shared" si="99"/>
        <v>45274</v>
      </c>
      <c r="K1347" s="12">
        <v>45274</v>
      </c>
      <c r="L1347" s="12">
        <v>45274</v>
      </c>
      <c r="M1347" s="12" t="s">
        <v>3</v>
      </c>
      <c r="N1347" s="11" t="s">
        <v>677</v>
      </c>
      <c r="O1347" s="13" t="str">
        <f>IF(N1347="","-",IFERROR(VLOOKUP(N1347,'[1]All Route Non-Bailment V76'!$A:$H,6,0),VLOOKUP(N1347,'[1]TTVT AAT PxP Bailment EDC V76'!$A:$H,6,0)))</f>
        <v>21 - 30</v>
      </c>
      <c r="P1347" s="11">
        <v>1</v>
      </c>
      <c r="Q1347" s="11" t="s">
        <v>3</v>
      </c>
      <c r="R1347" s="11" t="s">
        <v>3</v>
      </c>
      <c r="S1347" s="13" t="str">
        <f>IF(N1347="","-",IFERROR(VLOOKUP(N1347,'[1]All Route Non-Bailment V76'!$A:$AF,32,0),VLOOKUP(N1347,'[1]TTVT AAT PxP Bailment EDC V76'!$A:$AC,29,0)))</f>
        <v>6W</v>
      </c>
      <c r="T1347" s="11" t="s">
        <v>48</v>
      </c>
      <c r="U1347" s="11" t="s">
        <v>239</v>
      </c>
      <c r="V1347" s="14" t="s">
        <v>240</v>
      </c>
      <c r="W1347" s="11" t="s">
        <v>241</v>
      </c>
      <c r="X1347" s="15" t="s">
        <v>305</v>
      </c>
      <c r="Y1347" s="15" t="s">
        <v>306</v>
      </c>
      <c r="Z1347" s="16" t="s">
        <v>3</v>
      </c>
      <c r="AA1347" s="16" t="s">
        <v>3</v>
      </c>
      <c r="AB1347" s="16" t="s">
        <v>3</v>
      </c>
      <c r="AC1347" s="16" t="s">
        <v>3</v>
      </c>
      <c r="AD1347" s="15" t="s">
        <v>3</v>
      </c>
      <c r="AE1347" s="15" t="s">
        <v>3</v>
      </c>
      <c r="AF1347" s="16" t="s">
        <v>3</v>
      </c>
      <c r="AG1347" s="16" t="s">
        <v>3</v>
      </c>
      <c r="AH1347" s="16" t="s">
        <v>3</v>
      </c>
      <c r="AI1347" s="16" t="s">
        <v>3</v>
      </c>
      <c r="AJ1347" s="15" t="s">
        <v>3</v>
      </c>
      <c r="AK1347" s="15" t="s">
        <v>3</v>
      </c>
      <c r="AL1347" s="16" t="s">
        <v>3</v>
      </c>
      <c r="AM1347" s="16" t="s">
        <v>3</v>
      </c>
      <c r="AN1347" s="16" t="s">
        <v>3</v>
      </c>
      <c r="AO1347" s="16" t="s">
        <v>3</v>
      </c>
      <c r="AP1347" s="16" t="s">
        <v>189</v>
      </c>
      <c r="AQ1347" s="16" t="s">
        <v>3</v>
      </c>
      <c r="AR1347" s="16" t="s">
        <v>3</v>
      </c>
      <c r="AS1347" s="16" t="s">
        <v>3</v>
      </c>
      <c r="AT1347" s="16" t="s">
        <v>3</v>
      </c>
      <c r="AU1347" s="11" t="s">
        <v>3</v>
      </c>
      <c r="AV1347" s="11" t="s">
        <v>3</v>
      </c>
      <c r="AW1347" s="11" t="s">
        <v>3</v>
      </c>
      <c r="AX1347" s="17" t="str">
        <f>VLOOKUP(G1347,'[1]JDA data'!$D:$E,2,0)</f>
        <v>TGA339</v>
      </c>
      <c r="AY1347" s="17" t="b">
        <f t="shared" si="101"/>
        <v>1</v>
      </c>
      <c r="AZ1347" s="17" t="str">
        <f t="shared" si="102"/>
        <v>PPGT</v>
      </c>
    </row>
    <row r="1348" spans="1:52" s="18" customFormat="1" ht="16.5" customHeight="1" x14ac:dyDescent="0.35">
      <c r="A1348" s="8" t="str">
        <f>IF(N1348="","-",IFERROR(VLOOKUP(N1348,'[1]All Route Non-Bailment V76'!$A:$H,5,0),VLOOKUP(N1348,'[1]TTVT AAT PxP Bailment EDC V76'!$A:$H,5,0)))</f>
        <v>Non Bailment</v>
      </c>
      <c r="B1348" s="9" t="str">
        <f t="shared" si="100"/>
        <v>Completed</v>
      </c>
      <c r="C1348" s="10">
        <f t="shared" ref="C1348:C1411" si="103">C1347+1</f>
        <v>1347</v>
      </c>
      <c r="D1348" s="11" t="s">
        <v>190</v>
      </c>
      <c r="E1348" s="12" t="s">
        <v>44</v>
      </c>
      <c r="F1348" s="11" t="s">
        <v>0</v>
      </c>
      <c r="G1348" s="11">
        <v>4417005</v>
      </c>
      <c r="H1348" s="13" t="str">
        <f>IF(N1348="","-",IFERROR(VLOOKUP(N1348,'[1]All Route Non-Bailment V76'!$A:$H,7,0),VLOOKUP(N1348,'[1]TTVT AAT PxP Bailment EDC V76'!$A:$H,7,0)))</f>
        <v>One way</v>
      </c>
      <c r="I1348" s="11" t="s">
        <v>45</v>
      </c>
      <c r="J1348" s="12">
        <f t="shared" si="99"/>
        <v>45274</v>
      </c>
      <c r="K1348" s="12">
        <v>45274</v>
      </c>
      <c r="L1348" s="12">
        <v>45274</v>
      </c>
      <c r="M1348" s="12" t="s">
        <v>3</v>
      </c>
      <c r="N1348" s="11" t="s">
        <v>678</v>
      </c>
      <c r="O1348" s="13" t="str">
        <f>IF(N1348="","-",IFERROR(VLOOKUP(N1348,'[1]All Route Non-Bailment V76'!$A:$H,6,0),VLOOKUP(N1348,'[1]TTVT AAT PxP Bailment EDC V76'!$A:$H,6,0)))</f>
        <v>21 - 30</v>
      </c>
      <c r="P1348" s="11">
        <v>1</v>
      </c>
      <c r="Q1348" s="11" t="s">
        <v>3</v>
      </c>
      <c r="R1348" s="11" t="s">
        <v>3</v>
      </c>
      <c r="S1348" s="13" t="str">
        <f>IF(N1348="","-",IFERROR(VLOOKUP(N1348,'[1]All Route Non-Bailment V76'!$A:$AF,32,0),VLOOKUP(N1348,'[1]TTVT AAT PxP Bailment EDC V76'!$A:$AC,29,0)))</f>
        <v>6W</v>
      </c>
      <c r="T1348" s="11" t="s">
        <v>48</v>
      </c>
      <c r="U1348" s="11" t="s">
        <v>191</v>
      </c>
      <c r="V1348" s="14" t="s">
        <v>192</v>
      </c>
      <c r="W1348" s="11" t="s">
        <v>193</v>
      </c>
      <c r="X1348" s="15" t="s">
        <v>305</v>
      </c>
      <c r="Y1348" s="15" t="s">
        <v>306</v>
      </c>
      <c r="Z1348" s="16" t="s">
        <v>3</v>
      </c>
      <c r="AA1348" s="16" t="s">
        <v>3</v>
      </c>
      <c r="AB1348" s="16" t="s">
        <v>3</v>
      </c>
      <c r="AC1348" s="16" t="s">
        <v>3</v>
      </c>
      <c r="AD1348" s="15" t="s">
        <v>3</v>
      </c>
      <c r="AE1348" s="15" t="s">
        <v>3</v>
      </c>
      <c r="AF1348" s="16" t="s">
        <v>3</v>
      </c>
      <c r="AG1348" s="16" t="s">
        <v>3</v>
      </c>
      <c r="AH1348" s="16" t="s">
        <v>3</v>
      </c>
      <c r="AI1348" s="16" t="s">
        <v>3</v>
      </c>
      <c r="AJ1348" s="15" t="s">
        <v>3</v>
      </c>
      <c r="AK1348" s="15" t="s">
        <v>3</v>
      </c>
      <c r="AL1348" s="16" t="s">
        <v>3</v>
      </c>
      <c r="AM1348" s="16" t="s">
        <v>3</v>
      </c>
      <c r="AN1348" s="16" t="s">
        <v>3</v>
      </c>
      <c r="AO1348" s="16" t="s">
        <v>3</v>
      </c>
      <c r="AP1348" s="16" t="s">
        <v>189</v>
      </c>
      <c r="AQ1348" s="16" t="s">
        <v>3</v>
      </c>
      <c r="AR1348" s="16" t="s">
        <v>3</v>
      </c>
      <c r="AS1348" s="16" t="s">
        <v>3</v>
      </c>
      <c r="AT1348" s="16" t="s">
        <v>3</v>
      </c>
      <c r="AU1348" s="11" t="s">
        <v>3</v>
      </c>
      <c r="AV1348" s="11" t="s">
        <v>3</v>
      </c>
      <c r="AW1348" s="11" t="s">
        <v>3</v>
      </c>
      <c r="AX1348" s="17" t="str">
        <f>VLOOKUP(G1348,'[1]JDA data'!$D:$E,2,0)</f>
        <v>TGA340</v>
      </c>
      <c r="AY1348" s="17" t="b">
        <f t="shared" si="101"/>
        <v>1</v>
      </c>
      <c r="AZ1348" s="17" t="str">
        <f t="shared" si="102"/>
        <v>SPL</v>
      </c>
    </row>
    <row r="1349" spans="1:52" s="18" customFormat="1" ht="16.5" customHeight="1" x14ac:dyDescent="0.35">
      <c r="A1349" s="8" t="str">
        <f>IF(N1349="","-",IFERROR(VLOOKUP(N1349,'[1]All Route Non-Bailment V76'!$A:$H,5,0),VLOOKUP(N1349,'[1]TTVT AAT PxP Bailment EDC V76'!$A:$H,5,0)))</f>
        <v>Non Bailment</v>
      </c>
      <c r="B1349" s="9" t="str">
        <f t="shared" si="100"/>
        <v>Completed</v>
      </c>
      <c r="C1349" s="10">
        <f t="shared" si="103"/>
        <v>1348</v>
      </c>
      <c r="D1349" s="11" t="s">
        <v>182</v>
      </c>
      <c r="E1349" s="12" t="s">
        <v>44</v>
      </c>
      <c r="F1349" s="11" t="s">
        <v>0</v>
      </c>
      <c r="G1349" s="11">
        <v>4417006</v>
      </c>
      <c r="H1349" s="13" t="str">
        <f>IF(N1349="","-",IFERROR(VLOOKUP(N1349,'[1]All Route Non-Bailment V76'!$A:$H,7,0),VLOOKUP(N1349,'[1]TTVT AAT PxP Bailment EDC V76'!$A:$H,7,0)))</f>
        <v>One way</v>
      </c>
      <c r="I1349" s="11" t="s">
        <v>45</v>
      </c>
      <c r="J1349" s="12">
        <f t="shared" si="99"/>
        <v>45274</v>
      </c>
      <c r="K1349" s="12">
        <v>45274</v>
      </c>
      <c r="L1349" s="12">
        <v>45274</v>
      </c>
      <c r="M1349" s="12" t="s">
        <v>3</v>
      </c>
      <c r="N1349" s="11" t="s">
        <v>679</v>
      </c>
      <c r="O1349" s="13" t="str">
        <f>IF(N1349="","-",IFERROR(VLOOKUP(N1349,'[1]All Route Non-Bailment V76'!$A:$H,6,0),VLOOKUP(N1349,'[1]TTVT AAT PxP Bailment EDC V76'!$A:$H,6,0)))</f>
        <v>21 - 30</v>
      </c>
      <c r="P1349" s="11">
        <v>1</v>
      </c>
      <c r="Q1349" s="11" t="s">
        <v>3</v>
      </c>
      <c r="R1349" s="11" t="s">
        <v>3</v>
      </c>
      <c r="S1349" s="13" t="str">
        <f>IF(N1349="","-",IFERROR(VLOOKUP(N1349,'[1]All Route Non-Bailment V76'!$A:$AF,32,0),VLOOKUP(N1349,'[1]TTVT AAT PxP Bailment EDC V76'!$A:$AC,29,0)))</f>
        <v>6W</v>
      </c>
      <c r="T1349" s="11" t="s">
        <v>48</v>
      </c>
      <c r="U1349" s="11" t="s">
        <v>223</v>
      </c>
      <c r="V1349" s="14" t="s">
        <v>224</v>
      </c>
      <c r="W1349" s="11" t="s">
        <v>225</v>
      </c>
      <c r="X1349" s="15" t="s">
        <v>305</v>
      </c>
      <c r="Y1349" s="15" t="s">
        <v>306</v>
      </c>
      <c r="Z1349" s="16" t="s">
        <v>3</v>
      </c>
      <c r="AA1349" s="16" t="s">
        <v>3</v>
      </c>
      <c r="AB1349" s="16" t="s">
        <v>3</v>
      </c>
      <c r="AC1349" s="16" t="s">
        <v>3</v>
      </c>
      <c r="AD1349" s="15" t="s">
        <v>3</v>
      </c>
      <c r="AE1349" s="15" t="s">
        <v>3</v>
      </c>
      <c r="AF1349" s="16" t="s">
        <v>3</v>
      </c>
      <c r="AG1349" s="16" t="s">
        <v>3</v>
      </c>
      <c r="AH1349" s="16" t="s">
        <v>3</v>
      </c>
      <c r="AI1349" s="16" t="s">
        <v>3</v>
      </c>
      <c r="AJ1349" s="15" t="s">
        <v>3</v>
      </c>
      <c r="AK1349" s="15" t="s">
        <v>3</v>
      </c>
      <c r="AL1349" s="16" t="s">
        <v>3</v>
      </c>
      <c r="AM1349" s="16" t="s">
        <v>3</v>
      </c>
      <c r="AN1349" s="16" t="s">
        <v>3</v>
      </c>
      <c r="AO1349" s="16" t="s">
        <v>3</v>
      </c>
      <c r="AP1349" s="16" t="s">
        <v>189</v>
      </c>
      <c r="AQ1349" s="16" t="s">
        <v>3</v>
      </c>
      <c r="AR1349" s="16" t="s">
        <v>3</v>
      </c>
      <c r="AS1349" s="16" t="s">
        <v>3</v>
      </c>
      <c r="AT1349" s="16" t="s">
        <v>3</v>
      </c>
      <c r="AU1349" s="11" t="s">
        <v>3</v>
      </c>
      <c r="AV1349" s="11" t="s">
        <v>3</v>
      </c>
      <c r="AW1349" s="11" t="s">
        <v>3</v>
      </c>
      <c r="AX1349" s="17" t="str">
        <f>VLOOKUP(G1349,'[1]JDA data'!$D:$E,2,0)</f>
        <v>TGA341</v>
      </c>
      <c r="AY1349" s="17" t="b">
        <f t="shared" si="101"/>
        <v>1</v>
      </c>
      <c r="AZ1349" s="17" t="str">
        <f t="shared" si="102"/>
        <v>PPGT</v>
      </c>
    </row>
    <row r="1350" spans="1:52" s="18" customFormat="1" ht="16.5" customHeight="1" x14ac:dyDescent="0.35">
      <c r="A1350" s="8" t="str">
        <f>IF(N1350="","-",IFERROR(VLOOKUP(N1350,'[1]All Route Non-Bailment V76'!$A:$H,5,0),VLOOKUP(N1350,'[1]TTVT AAT PxP Bailment EDC V76'!$A:$H,5,0)))</f>
        <v>Non Bailment</v>
      </c>
      <c r="B1350" s="9" t="str">
        <f t="shared" si="100"/>
        <v>Completed</v>
      </c>
      <c r="C1350" s="10">
        <f t="shared" si="103"/>
        <v>1349</v>
      </c>
      <c r="D1350" s="11" t="s">
        <v>190</v>
      </c>
      <c r="E1350" s="12" t="s">
        <v>44</v>
      </c>
      <c r="F1350" s="11" t="s">
        <v>0</v>
      </c>
      <c r="G1350" s="11">
        <v>4417008</v>
      </c>
      <c r="H1350" s="13" t="str">
        <f>IF(N1350="","-",IFERROR(VLOOKUP(N1350,'[1]All Route Non-Bailment V76'!$A:$H,7,0),VLOOKUP(N1350,'[1]TTVT AAT PxP Bailment EDC V76'!$A:$H,7,0)))</f>
        <v>One way</v>
      </c>
      <c r="I1350" s="11" t="s">
        <v>45</v>
      </c>
      <c r="J1350" s="12">
        <f t="shared" si="99"/>
        <v>45274</v>
      </c>
      <c r="K1350" s="12">
        <v>45274</v>
      </c>
      <c r="L1350" s="12">
        <v>45274</v>
      </c>
      <c r="M1350" s="12" t="s">
        <v>3</v>
      </c>
      <c r="N1350" s="11" t="s">
        <v>680</v>
      </c>
      <c r="O1350" s="13" t="str">
        <f>IF(N1350="","-",IFERROR(VLOOKUP(N1350,'[1]All Route Non-Bailment V76'!$A:$H,6,0),VLOOKUP(N1350,'[1]TTVT AAT PxP Bailment EDC V76'!$A:$H,6,0)))</f>
        <v>21 - 30</v>
      </c>
      <c r="P1350" s="11">
        <v>1</v>
      </c>
      <c r="Q1350" s="11" t="s">
        <v>3</v>
      </c>
      <c r="R1350" s="11" t="s">
        <v>3</v>
      </c>
      <c r="S1350" s="13" t="str">
        <f>IF(N1350="","-",IFERROR(VLOOKUP(N1350,'[1]All Route Non-Bailment V76'!$A:$AF,32,0),VLOOKUP(N1350,'[1]TTVT AAT PxP Bailment EDC V76'!$A:$AC,29,0)))</f>
        <v>6W</v>
      </c>
      <c r="T1350" s="11" t="s">
        <v>48</v>
      </c>
      <c r="U1350" s="11" t="s">
        <v>272</v>
      </c>
      <c r="V1350" s="14" t="s">
        <v>273</v>
      </c>
      <c r="W1350" s="11" t="s">
        <v>274</v>
      </c>
      <c r="X1350" s="15" t="s">
        <v>305</v>
      </c>
      <c r="Y1350" s="15" t="s">
        <v>306</v>
      </c>
      <c r="Z1350" s="16" t="s">
        <v>3</v>
      </c>
      <c r="AA1350" s="16" t="s">
        <v>3</v>
      </c>
      <c r="AB1350" s="16" t="s">
        <v>3</v>
      </c>
      <c r="AC1350" s="16" t="s">
        <v>3</v>
      </c>
      <c r="AD1350" s="15" t="s">
        <v>3</v>
      </c>
      <c r="AE1350" s="15" t="s">
        <v>3</v>
      </c>
      <c r="AF1350" s="16" t="s">
        <v>3</v>
      </c>
      <c r="AG1350" s="16" t="s">
        <v>3</v>
      </c>
      <c r="AH1350" s="16" t="s">
        <v>3</v>
      </c>
      <c r="AI1350" s="16" t="s">
        <v>3</v>
      </c>
      <c r="AJ1350" s="15" t="s">
        <v>3</v>
      </c>
      <c r="AK1350" s="15" t="s">
        <v>3</v>
      </c>
      <c r="AL1350" s="16" t="s">
        <v>3</v>
      </c>
      <c r="AM1350" s="16" t="s">
        <v>3</v>
      </c>
      <c r="AN1350" s="16" t="s">
        <v>3</v>
      </c>
      <c r="AO1350" s="16" t="s">
        <v>3</v>
      </c>
      <c r="AP1350" s="16" t="s">
        <v>189</v>
      </c>
      <c r="AQ1350" s="16" t="s">
        <v>3</v>
      </c>
      <c r="AR1350" s="16" t="s">
        <v>3</v>
      </c>
      <c r="AS1350" s="16" t="s">
        <v>3</v>
      </c>
      <c r="AT1350" s="16" t="s">
        <v>3</v>
      </c>
      <c r="AU1350" s="11" t="s">
        <v>3</v>
      </c>
      <c r="AV1350" s="11" t="s">
        <v>3</v>
      </c>
      <c r="AW1350" s="11" t="s">
        <v>3</v>
      </c>
      <c r="AX1350" s="17" t="str">
        <f>VLOOKUP(G1350,'[1]JDA data'!$D:$E,2,0)</f>
        <v>TGA347</v>
      </c>
      <c r="AY1350" s="17" t="b">
        <f t="shared" si="101"/>
        <v>1</v>
      </c>
      <c r="AZ1350" s="17" t="str">
        <f t="shared" si="102"/>
        <v>SPL</v>
      </c>
    </row>
    <row r="1351" spans="1:52" s="18" customFormat="1" ht="16.5" customHeight="1" x14ac:dyDescent="0.35">
      <c r="A1351" s="8" t="str">
        <f>IF(N1351="","-",IFERROR(VLOOKUP(N1351,'[1]All Route Non-Bailment V76'!$A:$H,5,0),VLOOKUP(N1351,'[1]TTVT AAT PxP Bailment EDC V76'!$A:$H,5,0)))</f>
        <v>Non Bailment</v>
      </c>
      <c r="B1351" s="9" t="str">
        <f t="shared" si="100"/>
        <v>Completed</v>
      </c>
      <c r="C1351" s="10">
        <f t="shared" si="103"/>
        <v>1350</v>
      </c>
      <c r="D1351" s="11" t="s">
        <v>229</v>
      </c>
      <c r="E1351" s="12" t="s">
        <v>44</v>
      </c>
      <c r="F1351" s="11" t="s">
        <v>0</v>
      </c>
      <c r="G1351" s="11">
        <v>4416925</v>
      </c>
      <c r="H1351" s="13" t="str">
        <f>IF(N1351="","-",IFERROR(VLOOKUP(N1351,'[1]All Route Non-Bailment V76'!$A:$H,7,0),VLOOKUP(N1351,'[1]TTVT AAT PxP Bailment EDC V76'!$A:$H,7,0)))</f>
        <v>One way</v>
      </c>
      <c r="I1351" s="11" t="s">
        <v>45</v>
      </c>
      <c r="J1351" s="12">
        <f t="shared" si="99"/>
        <v>45274</v>
      </c>
      <c r="K1351" s="12">
        <v>45274</v>
      </c>
      <c r="L1351" s="12">
        <v>45274</v>
      </c>
      <c r="M1351" s="12" t="s">
        <v>3</v>
      </c>
      <c r="N1351" s="11" t="s">
        <v>681</v>
      </c>
      <c r="O1351" s="13" t="str">
        <f>IF(N1351="","-",IFERROR(VLOOKUP(N1351,'[1]All Route Non-Bailment V76'!$A:$H,6,0),VLOOKUP(N1351,'[1]TTVT AAT PxP Bailment EDC V76'!$A:$H,6,0)))</f>
        <v>11 - 20</v>
      </c>
      <c r="P1351" s="11">
        <v>1</v>
      </c>
      <c r="Q1351" s="11" t="s">
        <v>3</v>
      </c>
      <c r="R1351" s="11" t="s">
        <v>3</v>
      </c>
      <c r="S1351" s="13" t="str">
        <f>IF(N1351="","-",IFERROR(VLOOKUP(N1351,'[1]All Route Non-Bailment V76'!$A:$AF,32,0),VLOOKUP(N1351,'[1]TTVT AAT PxP Bailment EDC V76'!$A:$AC,29,0)))</f>
        <v>6W</v>
      </c>
      <c r="T1351" s="11" t="s">
        <v>48</v>
      </c>
      <c r="U1351" s="11" t="s">
        <v>230</v>
      </c>
      <c r="V1351" s="14" t="s">
        <v>231</v>
      </c>
      <c r="W1351" s="11" t="s">
        <v>232</v>
      </c>
      <c r="X1351" s="15" t="s">
        <v>558</v>
      </c>
      <c r="Y1351" s="15" t="s">
        <v>559</v>
      </c>
      <c r="Z1351" s="16" t="s">
        <v>3</v>
      </c>
      <c r="AA1351" s="16" t="s">
        <v>3</v>
      </c>
      <c r="AB1351" s="16" t="s">
        <v>3</v>
      </c>
      <c r="AC1351" s="16" t="s">
        <v>3</v>
      </c>
      <c r="AD1351" s="15" t="s">
        <v>3</v>
      </c>
      <c r="AE1351" s="15" t="s">
        <v>3</v>
      </c>
      <c r="AF1351" s="16" t="s">
        <v>3</v>
      </c>
      <c r="AG1351" s="16" t="s">
        <v>3</v>
      </c>
      <c r="AH1351" s="16" t="s">
        <v>3</v>
      </c>
      <c r="AI1351" s="16" t="s">
        <v>3</v>
      </c>
      <c r="AJ1351" s="15" t="s">
        <v>3</v>
      </c>
      <c r="AK1351" s="15" t="s">
        <v>3</v>
      </c>
      <c r="AL1351" s="16" t="s">
        <v>3</v>
      </c>
      <c r="AM1351" s="16" t="s">
        <v>3</v>
      </c>
      <c r="AN1351" s="16" t="s">
        <v>3</v>
      </c>
      <c r="AO1351" s="16" t="s">
        <v>3</v>
      </c>
      <c r="AP1351" s="16" t="s">
        <v>189</v>
      </c>
      <c r="AQ1351" s="16" t="s">
        <v>3</v>
      </c>
      <c r="AR1351" s="16" t="s">
        <v>3</v>
      </c>
      <c r="AS1351" s="16" t="s">
        <v>3</v>
      </c>
      <c r="AT1351" s="16" t="s">
        <v>3</v>
      </c>
      <c r="AU1351" s="11" t="s">
        <v>3</v>
      </c>
      <c r="AV1351" s="11" t="s">
        <v>3</v>
      </c>
      <c r="AW1351" s="11" t="s">
        <v>3</v>
      </c>
      <c r="AX1351" s="17" t="str">
        <f>VLOOKUP(G1351,'[1]JDA data'!$D:$E,2,0)</f>
        <v>TGA749</v>
      </c>
      <c r="AY1351" s="17" t="b">
        <f t="shared" si="101"/>
        <v>1</v>
      </c>
      <c r="AZ1351" s="17" t="str">
        <f t="shared" si="102"/>
        <v>RRCS</v>
      </c>
    </row>
    <row r="1352" spans="1:52" s="18" customFormat="1" ht="16.5" customHeight="1" x14ac:dyDescent="0.35">
      <c r="A1352" s="8" t="str">
        <f>IF(N1352="","-",IFERROR(VLOOKUP(N1352,'[1]All Route Non-Bailment V76'!$A:$H,5,0),VLOOKUP(N1352,'[1]TTVT AAT PxP Bailment EDC V76'!$A:$H,5,0)))</f>
        <v>Non Bailment</v>
      </c>
      <c r="B1352" s="9" t="str">
        <f t="shared" si="100"/>
        <v>Completed</v>
      </c>
      <c r="C1352" s="10">
        <f t="shared" si="103"/>
        <v>1351</v>
      </c>
      <c r="D1352" s="11" t="s">
        <v>229</v>
      </c>
      <c r="E1352" s="12" t="s">
        <v>44</v>
      </c>
      <c r="F1352" s="11" t="s">
        <v>0</v>
      </c>
      <c r="G1352" s="11">
        <v>4422461</v>
      </c>
      <c r="H1352" s="13" t="str">
        <f>IF(N1352="","-",IFERROR(VLOOKUP(N1352,'[1]All Route Non-Bailment V76'!$A:$H,7,0),VLOOKUP(N1352,'[1]TTVT AAT PxP Bailment EDC V76'!$A:$H,7,0)))</f>
        <v>One way</v>
      </c>
      <c r="I1352" s="11" t="s">
        <v>45</v>
      </c>
      <c r="J1352" s="12">
        <f t="shared" si="99"/>
        <v>45274</v>
      </c>
      <c r="K1352" s="12">
        <v>45274</v>
      </c>
      <c r="L1352" s="12">
        <v>45274</v>
      </c>
      <c r="M1352" s="12" t="s">
        <v>3</v>
      </c>
      <c r="N1352" s="11" t="s">
        <v>681</v>
      </c>
      <c r="O1352" s="13" t="str">
        <f>IF(N1352="","-",IFERROR(VLOOKUP(N1352,'[1]All Route Non-Bailment V76'!$A:$H,6,0),VLOOKUP(N1352,'[1]TTVT AAT PxP Bailment EDC V76'!$A:$H,6,0)))</f>
        <v>11 - 20</v>
      </c>
      <c r="P1352" s="11">
        <v>1</v>
      </c>
      <c r="Q1352" s="11" t="s">
        <v>3</v>
      </c>
      <c r="R1352" s="11" t="s">
        <v>3</v>
      </c>
      <c r="S1352" s="13" t="str">
        <f>IF(N1352="","-",IFERROR(VLOOKUP(N1352,'[1]All Route Non-Bailment V76'!$A:$AF,32,0),VLOOKUP(N1352,'[1]TTVT AAT PxP Bailment EDC V76'!$A:$AC,29,0)))</f>
        <v>6W</v>
      </c>
      <c r="T1352" s="11" t="s">
        <v>48</v>
      </c>
      <c r="U1352" s="11" t="s">
        <v>536</v>
      </c>
      <c r="V1352" s="14" t="s">
        <v>537</v>
      </c>
      <c r="W1352" s="11" t="s">
        <v>614</v>
      </c>
      <c r="X1352" s="15" t="s">
        <v>558</v>
      </c>
      <c r="Y1352" s="15" t="s">
        <v>559</v>
      </c>
      <c r="Z1352" s="16" t="s">
        <v>3</v>
      </c>
      <c r="AA1352" s="16" t="s">
        <v>3</v>
      </c>
      <c r="AB1352" s="16" t="s">
        <v>3</v>
      </c>
      <c r="AC1352" s="16" t="s">
        <v>3</v>
      </c>
      <c r="AD1352" s="15" t="s">
        <v>3</v>
      </c>
      <c r="AE1352" s="15" t="s">
        <v>3</v>
      </c>
      <c r="AF1352" s="16" t="s">
        <v>3</v>
      </c>
      <c r="AG1352" s="16" t="s">
        <v>3</v>
      </c>
      <c r="AH1352" s="16" t="s">
        <v>3</v>
      </c>
      <c r="AI1352" s="16" t="s">
        <v>3</v>
      </c>
      <c r="AJ1352" s="15" t="s">
        <v>3</v>
      </c>
      <c r="AK1352" s="15" t="s">
        <v>3</v>
      </c>
      <c r="AL1352" s="16" t="s">
        <v>3</v>
      </c>
      <c r="AM1352" s="16" t="s">
        <v>3</v>
      </c>
      <c r="AN1352" s="16" t="s">
        <v>3</v>
      </c>
      <c r="AO1352" s="16" t="s">
        <v>3</v>
      </c>
      <c r="AP1352" s="16" t="s">
        <v>189</v>
      </c>
      <c r="AQ1352" s="16" t="s">
        <v>3</v>
      </c>
      <c r="AR1352" s="16" t="s">
        <v>3</v>
      </c>
      <c r="AS1352" s="16" t="s">
        <v>3</v>
      </c>
      <c r="AT1352" s="16" t="s">
        <v>3</v>
      </c>
      <c r="AU1352" s="11" t="s">
        <v>3</v>
      </c>
      <c r="AV1352" s="11" t="s">
        <v>3</v>
      </c>
      <c r="AW1352" s="11" t="s">
        <v>3</v>
      </c>
      <c r="AX1352" s="17" t="str">
        <f>VLOOKUP(G1352,'[1]JDA data'!$D:$E,2,0)</f>
        <v>TGA749</v>
      </c>
      <c r="AY1352" s="17" t="b">
        <f t="shared" si="101"/>
        <v>1</v>
      </c>
      <c r="AZ1352" s="17" t="str">
        <f t="shared" si="102"/>
        <v>RRCS</v>
      </c>
    </row>
    <row r="1353" spans="1:52" s="18" customFormat="1" ht="16.5" customHeight="1" x14ac:dyDescent="0.35">
      <c r="A1353" s="8" t="str">
        <f>IF(N1353="","-",IFERROR(VLOOKUP(N1353,'[1]All Route Non-Bailment V76'!$A:$H,5,0),VLOOKUP(N1353,'[1]TTVT AAT PxP Bailment EDC V76'!$A:$H,5,0)))</f>
        <v>Non Bailment</v>
      </c>
      <c r="B1353" s="9" t="str">
        <f t="shared" si="100"/>
        <v>Completed</v>
      </c>
      <c r="C1353" s="10">
        <f t="shared" si="103"/>
        <v>1352</v>
      </c>
      <c r="D1353" s="11" t="s">
        <v>194</v>
      </c>
      <c r="E1353" s="12" t="s">
        <v>44</v>
      </c>
      <c r="F1353" s="11" t="s">
        <v>0</v>
      </c>
      <c r="G1353" s="11">
        <v>4422462</v>
      </c>
      <c r="H1353" s="13" t="str">
        <f>IF(N1353="","-",IFERROR(VLOOKUP(N1353,'[1]All Route Non-Bailment V76'!$A:$H,7,0),VLOOKUP(N1353,'[1]TTVT AAT PxP Bailment EDC V76'!$A:$H,7,0)))</f>
        <v>One way</v>
      </c>
      <c r="I1353" s="11" t="s">
        <v>45</v>
      </c>
      <c r="J1353" s="12">
        <f t="shared" si="99"/>
        <v>45274</v>
      </c>
      <c r="K1353" s="12">
        <v>45274</v>
      </c>
      <c r="L1353" s="12">
        <v>45274</v>
      </c>
      <c r="M1353" s="12" t="s">
        <v>3</v>
      </c>
      <c r="N1353" s="11" t="s">
        <v>681</v>
      </c>
      <c r="O1353" s="13" t="str">
        <f>IF(N1353="","-",IFERROR(VLOOKUP(N1353,'[1]All Route Non-Bailment V76'!$A:$H,6,0),VLOOKUP(N1353,'[1]TTVT AAT PxP Bailment EDC V76'!$A:$H,6,0)))</f>
        <v>11 - 20</v>
      </c>
      <c r="P1353" s="11">
        <v>1</v>
      </c>
      <c r="Q1353" s="11" t="s">
        <v>3</v>
      </c>
      <c r="R1353" s="11" t="s">
        <v>3</v>
      </c>
      <c r="S1353" s="13" t="str">
        <f>IF(N1353="","-",IFERROR(VLOOKUP(N1353,'[1]All Route Non-Bailment V76'!$A:$AF,32,0),VLOOKUP(N1353,'[1]TTVT AAT PxP Bailment EDC V76'!$A:$AC,29,0)))</f>
        <v>6W</v>
      </c>
      <c r="T1353" s="11" t="s">
        <v>48</v>
      </c>
      <c r="U1353" s="11" t="s">
        <v>220</v>
      </c>
      <c r="V1353" s="14" t="s">
        <v>221</v>
      </c>
      <c r="W1353" s="11" t="s">
        <v>222</v>
      </c>
      <c r="X1353" s="15" t="s">
        <v>558</v>
      </c>
      <c r="Y1353" s="15" t="s">
        <v>559</v>
      </c>
      <c r="Z1353" s="16" t="s">
        <v>3</v>
      </c>
      <c r="AA1353" s="16" t="s">
        <v>3</v>
      </c>
      <c r="AB1353" s="16" t="s">
        <v>3</v>
      </c>
      <c r="AC1353" s="16" t="s">
        <v>3</v>
      </c>
      <c r="AD1353" s="15" t="s">
        <v>3</v>
      </c>
      <c r="AE1353" s="15" t="s">
        <v>3</v>
      </c>
      <c r="AF1353" s="16" t="s">
        <v>3</v>
      </c>
      <c r="AG1353" s="16" t="s">
        <v>3</v>
      </c>
      <c r="AH1353" s="16" t="s">
        <v>3</v>
      </c>
      <c r="AI1353" s="16" t="s">
        <v>3</v>
      </c>
      <c r="AJ1353" s="15" t="s">
        <v>3</v>
      </c>
      <c r="AK1353" s="15" t="s">
        <v>3</v>
      </c>
      <c r="AL1353" s="16" t="s">
        <v>3</v>
      </c>
      <c r="AM1353" s="16" t="s">
        <v>3</v>
      </c>
      <c r="AN1353" s="16" t="s">
        <v>3</v>
      </c>
      <c r="AO1353" s="16" t="s">
        <v>3</v>
      </c>
      <c r="AP1353" s="16" t="s">
        <v>189</v>
      </c>
      <c r="AQ1353" s="16" t="s">
        <v>3</v>
      </c>
      <c r="AR1353" s="16" t="s">
        <v>3</v>
      </c>
      <c r="AS1353" s="16" t="s">
        <v>3</v>
      </c>
      <c r="AT1353" s="16" t="s">
        <v>3</v>
      </c>
      <c r="AU1353" s="11" t="s">
        <v>3</v>
      </c>
      <c r="AV1353" s="11" t="s">
        <v>3</v>
      </c>
      <c r="AW1353" s="11" t="s">
        <v>3</v>
      </c>
      <c r="AX1353" s="17" t="str">
        <f>VLOOKUP(G1353,'[1]JDA data'!$D:$E,2,0)</f>
        <v>TGA749</v>
      </c>
      <c r="AY1353" s="17" t="b">
        <f t="shared" si="101"/>
        <v>1</v>
      </c>
      <c r="AZ1353" s="17" t="str">
        <f t="shared" si="102"/>
        <v>SBA</v>
      </c>
    </row>
    <row r="1354" spans="1:52" s="18" customFormat="1" ht="16.5" customHeight="1" x14ac:dyDescent="0.35">
      <c r="A1354" s="8" t="str">
        <f>IF(N1354="","-",IFERROR(VLOOKUP(N1354,'[1]All Route Non-Bailment V76'!$A:$H,5,0),VLOOKUP(N1354,'[1]TTVT AAT PxP Bailment EDC V76'!$A:$H,5,0)))</f>
        <v>Non Bailment</v>
      </c>
      <c r="B1354" s="9" t="str">
        <f t="shared" si="100"/>
        <v>Completed</v>
      </c>
      <c r="C1354" s="10">
        <f t="shared" si="103"/>
        <v>1353</v>
      </c>
      <c r="D1354" s="11" t="s">
        <v>190</v>
      </c>
      <c r="E1354" s="12" t="s">
        <v>44</v>
      </c>
      <c r="F1354" s="11" t="s">
        <v>0</v>
      </c>
      <c r="G1354" s="11">
        <v>4422463</v>
      </c>
      <c r="H1354" s="13" t="str">
        <f>IF(N1354="","-",IFERROR(VLOOKUP(N1354,'[1]All Route Non-Bailment V76'!$A:$H,7,0),VLOOKUP(N1354,'[1]TTVT AAT PxP Bailment EDC V76'!$A:$H,7,0)))</f>
        <v>One way</v>
      </c>
      <c r="I1354" s="11" t="s">
        <v>45</v>
      </c>
      <c r="J1354" s="12">
        <f t="shared" si="99"/>
        <v>45274</v>
      </c>
      <c r="K1354" s="12">
        <v>45274</v>
      </c>
      <c r="L1354" s="12">
        <v>45274</v>
      </c>
      <c r="M1354" s="12" t="s">
        <v>3</v>
      </c>
      <c r="N1354" s="11" t="s">
        <v>681</v>
      </c>
      <c r="O1354" s="13" t="str">
        <f>IF(N1354="","-",IFERROR(VLOOKUP(N1354,'[1]All Route Non-Bailment V76'!$A:$H,6,0),VLOOKUP(N1354,'[1]TTVT AAT PxP Bailment EDC V76'!$A:$H,6,0)))</f>
        <v>11 - 20</v>
      </c>
      <c r="P1354" s="11">
        <v>1</v>
      </c>
      <c r="Q1354" s="11" t="s">
        <v>3</v>
      </c>
      <c r="R1354" s="11" t="s">
        <v>3</v>
      </c>
      <c r="S1354" s="13" t="str">
        <f>IF(N1354="","-",IFERROR(VLOOKUP(N1354,'[1]All Route Non-Bailment V76'!$A:$AF,32,0),VLOOKUP(N1354,'[1]TTVT AAT PxP Bailment EDC V76'!$A:$AC,29,0)))</f>
        <v>6W</v>
      </c>
      <c r="T1354" s="11" t="s">
        <v>48</v>
      </c>
      <c r="U1354" s="11" t="s">
        <v>210</v>
      </c>
      <c r="V1354" s="14" t="s">
        <v>211</v>
      </c>
      <c r="W1354" s="11" t="s">
        <v>212</v>
      </c>
      <c r="X1354" s="15" t="s">
        <v>558</v>
      </c>
      <c r="Y1354" s="15" t="s">
        <v>559</v>
      </c>
      <c r="Z1354" s="16" t="s">
        <v>3</v>
      </c>
      <c r="AA1354" s="16" t="s">
        <v>3</v>
      </c>
      <c r="AB1354" s="16" t="s">
        <v>3</v>
      </c>
      <c r="AC1354" s="16" t="s">
        <v>3</v>
      </c>
      <c r="AD1354" s="15" t="s">
        <v>3</v>
      </c>
      <c r="AE1354" s="15" t="s">
        <v>3</v>
      </c>
      <c r="AF1354" s="16" t="s">
        <v>3</v>
      </c>
      <c r="AG1354" s="16" t="s">
        <v>3</v>
      </c>
      <c r="AH1354" s="16" t="s">
        <v>3</v>
      </c>
      <c r="AI1354" s="16" t="s">
        <v>3</v>
      </c>
      <c r="AJ1354" s="15" t="s">
        <v>3</v>
      </c>
      <c r="AK1354" s="15" t="s">
        <v>3</v>
      </c>
      <c r="AL1354" s="16" t="s">
        <v>3</v>
      </c>
      <c r="AM1354" s="16" t="s">
        <v>3</v>
      </c>
      <c r="AN1354" s="16" t="s">
        <v>3</v>
      </c>
      <c r="AO1354" s="16" t="s">
        <v>3</v>
      </c>
      <c r="AP1354" s="16" t="s">
        <v>189</v>
      </c>
      <c r="AQ1354" s="16" t="s">
        <v>3</v>
      </c>
      <c r="AR1354" s="16" t="s">
        <v>3</v>
      </c>
      <c r="AS1354" s="16" t="s">
        <v>3</v>
      </c>
      <c r="AT1354" s="16" t="s">
        <v>3</v>
      </c>
      <c r="AU1354" s="11" t="s">
        <v>3</v>
      </c>
      <c r="AV1354" s="11" t="s">
        <v>3</v>
      </c>
      <c r="AW1354" s="11" t="s">
        <v>3</v>
      </c>
      <c r="AX1354" s="17" t="str">
        <f>VLOOKUP(G1354,'[1]JDA data'!$D:$E,2,0)</f>
        <v>TGA749</v>
      </c>
      <c r="AY1354" s="17" t="b">
        <f t="shared" si="101"/>
        <v>1</v>
      </c>
      <c r="AZ1354" s="17" t="str">
        <f t="shared" si="102"/>
        <v>SPL</v>
      </c>
    </row>
    <row r="1355" spans="1:52" s="18" customFormat="1" ht="16.5" customHeight="1" x14ac:dyDescent="0.35">
      <c r="A1355" s="8" t="str">
        <f>IF(N1355="","-",IFERROR(VLOOKUP(N1355,'[1]All Route Non-Bailment V76'!$A:$H,5,0),VLOOKUP(N1355,'[1]TTVT AAT PxP Bailment EDC V76'!$A:$H,5,0)))</f>
        <v>Non Bailment</v>
      </c>
      <c r="B1355" s="9" t="str">
        <f t="shared" si="100"/>
        <v>Completed</v>
      </c>
      <c r="C1355" s="10">
        <f t="shared" si="103"/>
        <v>1354</v>
      </c>
      <c r="D1355" s="11" t="s">
        <v>182</v>
      </c>
      <c r="E1355" s="12" t="s">
        <v>44</v>
      </c>
      <c r="F1355" s="11" t="s">
        <v>0</v>
      </c>
      <c r="G1355" s="11">
        <v>4422464</v>
      </c>
      <c r="H1355" s="13" t="str">
        <f>IF(N1355="","-",IFERROR(VLOOKUP(N1355,'[1]All Route Non-Bailment V76'!$A:$H,7,0),VLOOKUP(N1355,'[1]TTVT AAT PxP Bailment EDC V76'!$A:$H,7,0)))</f>
        <v>One way</v>
      </c>
      <c r="I1355" s="11" t="s">
        <v>45</v>
      </c>
      <c r="J1355" s="12">
        <f t="shared" si="99"/>
        <v>45274</v>
      </c>
      <c r="K1355" s="12">
        <v>45274</v>
      </c>
      <c r="L1355" s="12">
        <v>45274</v>
      </c>
      <c r="M1355" s="12" t="s">
        <v>3</v>
      </c>
      <c r="N1355" s="11" t="s">
        <v>681</v>
      </c>
      <c r="O1355" s="13" t="str">
        <f>IF(N1355="","-",IFERROR(VLOOKUP(N1355,'[1]All Route Non-Bailment V76'!$A:$H,6,0),VLOOKUP(N1355,'[1]TTVT AAT PxP Bailment EDC V76'!$A:$H,6,0)))</f>
        <v>11 - 20</v>
      </c>
      <c r="P1355" s="11">
        <v>1</v>
      </c>
      <c r="Q1355" s="11" t="s">
        <v>3</v>
      </c>
      <c r="R1355" s="11" t="s">
        <v>3</v>
      </c>
      <c r="S1355" s="13" t="str">
        <f>IF(N1355="","-",IFERROR(VLOOKUP(N1355,'[1]All Route Non-Bailment V76'!$A:$AF,32,0),VLOOKUP(N1355,'[1]TTVT AAT PxP Bailment EDC V76'!$A:$AC,29,0)))</f>
        <v>6W</v>
      </c>
      <c r="T1355" s="11" t="s">
        <v>48</v>
      </c>
      <c r="U1355" s="11" t="s">
        <v>260</v>
      </c>
      <c r="V1355" s="14" t="s">
        <v>261</v>
      </c>
      <c r="W1355" s="11" t="s">
        <v>262</v>
      </c>
      <c r="X1355" s="15" t="s">
        <v>558</v>
      </c>
      <c r="Y1355" s="15" t="s">
        <v>559</v>
      </c>
      <c r="Z1355" s="16" t="s">
        <v>3</v>
      </c>
      <c r="AA1355" s="16" t="s">
        <v>3</v>
      </c>
      <c r="AB1355" s="16" t="s">
        <v>3</v>
      </c>
      <c r="AC1355" s="16" t="s">
        <v>3</v>
      </c>
      <c r="AD1355" s="15" t="s">
        <v>3</v>
      </c>
      <c r="AE1355" s="15" t="s">
        <v>3</v>
      </c>
      <c r="AF1355" s="16" t="s">
        <v>3</v>
      </c>
      <c r="AG1355" s="16" t="s">
        <v>3</v>
      </c>
      <c r="AH1355" s="16" t="s">
        <v>3</v>
      </c>
      <c r="AI1355" s="16" t="s">
        <v>3</v>
      </c>
      <c r="AJ1355" s="15" t="s">
        <v>3</v>
      </c>
      <c r="AK1355" s="15" t="s">
        <v>3</v>
      </c>
      <c r="AL1355" s="16" t="s">
        <v>3</v>
      </c>
      <c r="AM1355" s="16" t="s">
        <v>3</v>
      </c>
      <c r="AN1355" s="16" t="s">
        <v>3</v>
      </c>
      <c r="AO1355" s="16" t="s">
        <v>3</v>
      </c>
      <c r="AP1355" s="16" t="s">
        <v>189</v>
      </c>
      <c r="AQ1355" s="16" t="s">
        <v>3</v>
      </c>
      <c r="AR1355" s="16" t="s">
        <v>3</v>
      </c>
      <c r="AS1355" s="16" t="s">
        <v>3</v>
      </c>
      <c r="AT1355" s="16" t="s">
        <v>3</v>
      </c>
      <c r="AU1355" s="11" t="s">
        <v>3</v>
      </c>
      <c r="AV1355" s="11" t="s">
        <v>3</v>
      </c>
      <c r="AW1355" s="11" t="s">
        <v>3</v>
      </c>
      <c r="AX1355" s="17" t="str">
        <f>VLOOKUP(G1355,'[1]JDA data'!$D:$E,2,0)</f>
        <v>TGA749</v>
      </c>
      <c r="AY1355" s="17" t="b">
        <f t="shared" si="101"/>
        <v>1</v>
      </c>
      <c r="AZ1355" s="17" t="str">
        <f t="shared" si="102"/>
        <v>PPGT</v>
      </c>
    </row>
    <row r="1356" spans="1:52" s="18" customFormat="1" ht="16.5" customHeight="1" x14ac:dyDescent="0.35">
      <c r="A1356" s="8" t="str">
        <f>IF(N1356="","-",IFERROR(VLOOKUP(N1356,'[1]All Route Non-Bailment V76'!$A:$H,5,0),VLOOKUP(N1356,'[1]TTVT AAT PxP Bailment EDC V76'!$A:$H,5,0)))</f>
        <v>Non Bailment</v>
      </c>
      <c r="B1356" s="9" t="str">
        <f t="shared" si="100"/>
        <v>Completed</v>
      </c>
      <c r="C1356" s="10">
        <f t="shared" si="103"/>
        <v>1355</v>
      </c>
      <c r="D1356" s="11" t="s">
        <v>194</v>
      </c>
      <c r="E1356" s="12" t="s">
        <v>44</v>
      </c>
      <c r="F1356" s="11" t="s">
        <v>0</v>
      </c>
      <c r="G1356" s="11">
        <v>4422465</v>
      </c>
      <c r="H1356" s="13" t="str">
        <f>IF(N1356="","-",IFERROR(VLOOKUP(N1356,'[1]All Route Non-Bailment V76'!$A:$H,7,0),VLOOKUP(N1356,'[1]TTVT AAT PxP Bailment EDC V76'!$A:$H,7,0)))</f>
        <v>One way</v>
      </c>
      <c r="I1356" s="11" t="s">
        <v>45</v>
      </c>
      <c r="J1356" s="12">
        <f t="shared" si="99"/>
        <v>45274</v>
      </c>
      <c r="K1356" s="12">
        <v>45274</v>
      </c>
      <c r="L1356" s="12">
        <v>45274</v>
      </c>
      <c r="M1356" s="12" t="s">
        <v>3</v>
      </c>
      <c r="N1356" s="11" t="s">
        <v>681</v>
      </c>
      <c r="O1356" s="13" t="str">
        <f>IF(N1356="","-",IFERROR(VLOOKUP(N1356,'[1]All Route Non-Bailment V76'!$A:$H,6,0),VLOOKUP(N1356,'[1]TTVT AAT PxP Bailment EDC V76'!$A:$H,6,0)))</f>
        <v>11 - 20</v>
      </c>
      <c r="P1356" s="11">
        <v>1</v>
      </c>
      <c r="Q1356" s="11" t="s">
        <v>3</v>
      </c>
      <c r="R1356" s="11" t="s">
        <v>3</v>
      </c>
      <c r="S1356" s="13" t="str">
        <f>IF(N1356="","-",IFERROR(VLOOKUP(N1356,'[1]All Route Non-Bailment V76'!$A:$AF,32,0),VLOOKUP(N1356,'[1]TTVT AAT PxP Bailment EDC V76'!$A:$AC,29,0)))</f>
        <v>6W</v>
      </c>
      <c r="T1356" s="11" t="s">
        <v>48</v>
      </c>
      <c r="U1356" s="11" t="s">
        <v>195</v>
      </c>
      <c r="V1356" s="14" t="s">
        <v>196</v>
      </c>
      <c r="W1356" s="11" t="s">
        <v>197</v>
      </c>
      <c r="X1356" s="15" t="s">
        <v>558</v>
      </c>
      <c r="Y1356" s="15" t="s">
        <v>559</v>
      </c>
      <c r="Z1356" s="16" t="s">
        <v>3</v>
      </c>
      <c r="AA1356" s="16" t="s">
        <v>3</v>
      </c>
      <c r="AB1356" s="16" t="s">
        <v>3</v>
      </c>
      <c r="AC1356" s="16" t="s">
        <v>3</v>
      </c>
      <c r="AD1356" s="15" t="s">
        <v>3</v>
      </c>
      <c r="AE1356" s="15" t="s">
        <v>3</v>
      </c>
      <c r="AF1356" s="16" t="s">
        <v>3</v>
      </c>
      <c r="AG1356" s="16" t="s">
        <v>3</v>
      </c>
      <c r="AH1356" s="16" t="s">
        <v>3</v>
      </c>
      <c r="AI1356" s="16" t="s">
        <v>3</v>
      </c>
      <c r="AJ1356" s="15" t="s">
        <v>3</v>
      </c>
      <c r="AK1356" s="15" t="s">
        <v>3</v>
      </c>
      <c r="AL1356" s="16" t="s">
        <v>3</v>
      </c>
      <c r="AM1356" s="16" t="s">
        <v>3</v>
      </c>
      <c r="AN1356" s="16" t="s">
        <v>3</v>
      </c>
      <c r="AO1356" s="16" t="s">
        <v>3</v>
      </c>
      <c r="AP1356" s="16" t="s">
        <v>189</v>
      </c>
      <c r="AQ1356" s="16" t="s">
        <v>3</v>
      </c>
      <c r="AR1356" s="16" t="s">
        <v>3</v>
      </c>
      <c r="AS1356" s="16" t="s">
        <v>3</v>
      </c>
      <c r="AT1356" s="16" t="s">
        <v>3</v>
      </c>
      <c r="AU1356" s="11" t="s">
        <v>3</v>
      </c>
      <c r="AV1356" s="11" t="s">
        <v>3</v>
      </c>
      <c r="AW1356" s="11" t="s">
        <v>3</v>
      </c>
      <c r="AX1356" s="17" t="str">
        <f>VLOOKUP(G1356,'[1]JDA data'!$D:$E,2,0)</f>
        <v>TGA749</v>
      </c>
      <c r="AY1356" s="17" t="b">
        <f t="shared" si="101"/>
        <v>1</v>
      </c>
      <c r="AZ1356" s="17" t="str">
        <f t="shared" si="102"/>
        <v>SBA</v>
      </c>
    </row>
    <row r="1357" spans="1:52" s="18" customFormat="1" ht="16.5" customHeight="1" x14ac:dyDescent="0.35">
      <c r="A1357" s="8" t="str">
        <f>IF(N1357="","-",IFERROR(VLOOKUP(N1357,'[1]All Route Non-Bailment V76'!$A:$H,5,0),VLOOKUP(N1357,'[1]TTVT AAT PxP Bailment EDC V76'!$A:$H,5,0)))</f>
        <v>Non Bailment</v>
      </c>
      <c r="B1357" s="9" t="str">
        <f t="shared" si="100"/>
        <v>Completed</v>
      </c>
      <c r="C1357" s="10">
        <f t="shared" si="103"/>
        <v>1356</v>
      </c>
      <c r="D1357" s="11" t="s">
        <v>190</v>
      </c>
      <c r="E1357" s="12" t="s">
        <v>44</v>
      </c>
      <c r="F1357" s="11" t="s">
        <v>0</v>
      </c>
      <c r="G1357" s="11">
        <v>4422466</v>
      </c>
      <c r="H1357" s="13" t="str">
        <f>IF(N1357="","-",IFERROR(VLOOKUP(N1357,'[1]All Route Non-Bailment V76'!$A:$H,7,0),VLOOKUP(N1357,'[1]TTVT AAT PxP Bailment EDC V76'!$A:$H,7,0)))</f>
        <v>One way</v>
      </c>
      <c r="I1357" s="11" t="s">
        <v>45</v>
      </c>
      <c r="J1357" s="12">
        <f t="shared" si="99"/>
        <v>45274</v>
      </c>
      <c r="K1357" s="12">
        <v>45274</v>
      </c>
      <c r="L1357" s="12">
        <v>45274</v>
      </c>
      <c r="M1357" s="12" t="s">
        <v>3</v>
      </c>
      <c r="N1357" s="11" t="s">
        <v>681</v>
      </c>
      <c r="O1357" s="13" t="str">
        <f>IF(N1357="","-",IFERROR(VLOOKUP(N1357,'[1]All Route Non-Bailment V76'!$A:$H,6,0),VLOOKUP(N1357,'[1]TTVT AAT PxP Bailment EDC V76'!$A:$H,6,0)))</f>
        <v>11 - 20</v>
      </c>
      <c r="P1357" s="11">
        <v>1</v>
      </c>
      <c r="Q1357" s="11" t="s">
        <v>3</v>
      </c>
      <c r="R1357" s="11" t="s">
        <v>3</v>
      </c>
      <c r="S1357" s="13" t="str">
        <f>IF(N1357="","-",IFERROR(VLOOKUP(N1357,'[1]All Route Non-Bailment V76'!$A:$AF,32,0),VLOOKUP(N1357,'[1]TTVT AAT PxP Bailment EDC V76'!$A:$AC,29,0)))</f>
        <v>6W</v>
      </c>
      <c r="T1357" s="11" t="s">
        <v>48</v>
      </c>
      <c r="U1357" s="11" t="s">
        <v>217</v>
      </c>
      <c r="V1357" s="14" t="s">
        <v>218</v>
      </c>
      <c r="W1357" s="11" t="s">
        <v>219</v>
      </c>
      <c r="X1357" s="15" t="s">
        <v>558</v>
      </c>
      <c r="Y1357" s="15" t="s">
        <v>559</v>
      </c>
      <c r="Z1357" s="16" t="s">
        <v>3</v>
      </c>
      <c r="AA1357" s="16" t="s">
        <v>3</v>
      </c>
      <c r="AB1357" s="16" t="s">
        <v>3</v>
      </c>
      <c r="AC1357" s="16" t="s">
        <v>3</v>
      </c>
      <c r="AD1357" s="15" t="s">
        <v>3</v>
      </c>
      <c r="AE1357" s="15" t="s">
        <v>3</v>
      </c>
      <c r="AF1357" s="16" t="s">
        <v>3</v>
      </c>
      <c r="AG1357" s="16" t="s">
        <v>3</v>
      </c>
      <c r="AH1357" s="16" t="s">
        <v>3</v>
      </c>
      <c r="AI1357" s="16" t="s">
        <v>3</v>
      </c>
      <c r="AJ1357" s="15" t="s">
        <v>3</v>
      </c>
      <c r="AK1357" s="15" t="s">
        <v>3</v>
      </c>
      <c r="AL1357" s="16" t="s">
        <v>3</v>
      </c>
      <c r="AM1357" s="16" t="s">
        <v>3</v>
      </c>
      <c r="AN1357" s="16" t="s">
        <v>3</v>
      </c>
      <c r="AO1357" s="16" t="s">
        <v>3</v>
      </c>
      <c r="AP1357" s="16" t="s">
        <v>189</v>
      </c>
      <c r="AQ1357" s="16" t="s">
        <v>3</v>
      </c>
      <c r="AR1357" s="16" t="s">
        <v>3</v>
      </c>
      <c r="AS1357" s="16" t="s">
        <v>3</v>
      </c>
      <c r="AT1357" s="16" t="s">
        <v>3</v>
      </c>
      <c r="AU1357" s="11" t="s">
        <v>3</v>
      </c>
      <c r="AV1357" s="11" t="s">
        <v>3</v>
      </c>
      <c r="AW1357" s="11" t="s">
        <v>3</v>
      </c>
      <c r="AX1357" s="17" t="str">
        <f>VLOOKUP(G1357,'[1]JDA data'!$D:$E,2,0)</f>
        <v>TGA749</v>
      </c>
      <c r="AY1357" s="17" t="b">
        <f t="shared" si="101"/>
        <v>1</v>
      </c>
      <c r="AZ1357" s="17" t="str">
        <f t="shared" si="102"/>
        <v>SPL</v>
      </c>
    </row>
    <row r="1358" spans="1:52" s="18" customFormat="1" ht="16.5" customHeight="1" x14ac:dyDescent="0.35">
      <c r="A1358" s="8" t="str">
        <f>IF(N1358="","-",IFERROR(VLOOKUP(N1358,'[1]All Route Non-Bailment V76'!$A:$H,5,0),VLOOKUP(N1358,'[1]TTVT AAT PxP Bailment EDC V76'!$A:$H,5,0)))</f>
        <v>Non Bailment</v>
      </c>
      <c r="B1358" s="9" t="str">
        <f t="shared" si="100"/>
        <v>Completed</v>
      </c>
      <c r="C1358" s="10">
        <f t="shared" si="103"/>
        <v>1357</v>
      </c>
      <c r="D1358" s="11" t="s">
        <v>182</v>
      </c>
      <c r="E1358" s="12" t="s">
        <v>44</v>
      </c>
      <c r="F1358" s="11" t="s">
        <v>0</v>
      </c>
      <c r="G1358" s="11">
        <v>4422467</v>
      </c>
      <c r="H1358" s="13" t="str">
        <f>IF(N1358="","-",IFERROR(VLOOKUP(N1358,'[1]All Route Non-Bailment V76'!$A:$H,7,0),VLOOKUP(N1358,'[1]TTVT AAT PxP Bailment EDC V76'!$A:$H,7,0)))</f>
        <v>One way</v>
      </c>
      <c r="I1358" s="11" t="s">
        <v>45</v>
      </c>
      <c r="J1358" s="12">
        <f t="shared" si="99"/>
        <v>45274</v>
      </c>
      <c r="K1358" s="12">
        <v>45274</v>
      </c>
      <c r="L1358" s="12">
        <v>45274</v>
      </c>
      <c r="M1358" s="12" t="s">
        <v>3</v>
      </c>
      <c r="N1358" s="11" t="s">
        <v>681</v>
      </c>
      <c r="O1358" s="13" t="str">
        <f>IF(N1358="","-",IFERROR(VLOOKUP(N1358,'[1]All Route Non-Bailment V76'!$A:$H,6,0),VLOOKUP(N1358,'[1]TTVT AAT PxP Bailment EDC V76'!$A:$H,6,0)))</f>
        <v>11 - 20</v>
      </c>
      <c r="P1358" s="11">
        <v>1</v>
      </c>
      <c r="Q1358" s="11" t="s">
        <v>3</v>
      </c>
      <c r="R1358" s="11" t="s">
        <v>3</v>
      </c>
      <c r="S1358" s="13" t="str">
        <f>IF(N1358="","-",IFERROR(VLOOKUP(N1358,'[1]All Route Non-Bailment V76'!$A:$AF,32,0),VLOOKUP(N1358,'[1]TTVT AAT PxP Bailment EDC V76'!$A:$AC,29,0)))</f>
        <v>6W</v>
      </c>
      <c r="T1358" s="11" t="s">
        <v>48</v>
      </c>
      <c r="U1358" s="11" t="s">
        <v>239</v>
      </c>
      <c r="V1358" s="14" t="s">
        <v>240</v>
      </c>
      <c r="W1358" s="11" t="s">
        <v>241</v>
      </c>
      <c r="X1358" s="15" t="s">
        <v>558</v>
      </c>
      <c r="Y1358" s="15" t="s">
        <v>559</v>
      </c>
      <c r="Z1358" s="16" t="s">
        <v>3</v>
      </c>
      <c r="AA1358" s="16" t="s">
        <v>3</v>
      </c>
      <c r="AB1358" s="16" t="s">
        <v>3</v>
      </c>
      <c r="AC1358" s="16" t="s">
        <v>3</v>
      </c>
      <c r="AD1358" s="15" t="s">
        <v>3</v>
      </c>
      <c r="AE1358" s="15" t="s">
        <v>3</v>
      </c>
      <c r="AF1358" s="16" t="s">
        <v>3</v>
      </c>
      <c r="AG1358" s="16" t="s">
        <v>3</v>
      </c>
      <c r="AH1358" s="16" t="s">
        <v>3</v>
      </c>
      <c r="AI1358" s="16" t="s">
        <v>3</v>
      </c>
      <c r="AJ1358" s="15" t="s">
        <v>3</v>
      </c>
      <c r="AK1358" s="15" t="s">
        <v>3</v>
      </c>
      <c r="AL1358" s="16" t="s">
        <v>3</v>
      </c>
      <c r="AM1358" s="16" t="s">
        <v>3</v>
      </c>
      <c r="AN1358" s="16" t="s">
        <v>3</v>
      </c>
      <c r="AO1358" s="16" t="s">
        <v>3</v>
      </c>
      <c r="AP1358" s="16" t="s">
        <v>189</v>
      </c>
      <c r="AQ1358" s="16" t="s">
        <v>3</v>
      </c>
      <c r="AR1358" s="16" t="s">
        <v>3</v>
      </c>
      <c r="AS1358" s="16" t="s">
        <v>3</v>
      </c>
      <c r="AT1358" s="16" t="s">
        <v>3</v>
      </c>
      <c r="AU1358" s="11" t="s">
        <v>3</v>
      </c>
      <c r="AV1358" s="11" t="s">
        <v>3</v>
      </c>
      <c r="AW1358" s="11" t="s">
        <v>3</v>
      </c>
      <c r="AX1358" s="17" t="str">
        <f>VLOOKUP(G1358,'[1]JDA data'!$D:$E,2,0)</f>
        <v>TGA749</v>
      </c>
      <c r="AY1358" s="17" t="b">
        <f t="shared" si="101"/>
        <v>1</v>
      </c>
      <c r="AZ1358" s="17" t="str">
        <f t="shared" si="102"/>
        <v>PPGT</v>
      </c>
    </row>
    <row r="1359" spans="1:52" s="18" customFormat="1" ht="16.5" customHeight="1" x14ac:dyDescent="0.35">
      <c r="A1359" s="8" t="str">
        <f>IF(N1359="","-",IFERROR(VLOOKUP(N1359,'[1]All Route Non-Bailment V76'!$A:$H,5,0),VLOOKUP(N1359,'[1]TTVT AAT PxP Bailment EDC V76'!$A:$H,5,0)))</f>
        <v>Non Bailment</v>
      </c>
      <c r="B1359" s="9" t="str">
        <f t="shared" si="100"/>
        <v>Completed</v>
      </c>
      <c r="C1359" s="10">
        <f t="shared" si="103"/>
        <v>1358</v>
      </c>
      <c r="D1359" s="11" t="s">
        <v>182</v>
      </c>
      <c r="E1359" s="12" t="s">
        <v>44</v>
      </c>
      <c r="F1359" s="11" t="s">
        <v>0</v>
      </c>
      <c r="G1359" s="11">
        <v>4416912</v>
      </c>
      <c r="H1359" s="13" t="str">
        <f>IF(N1359="","-",IFERROR(VLOOKUP(N1359,'[1]All Route Non-Bailment V76'!$A:$H,7,0),VLOOKUP(N1359,'[1]TTVT AAT PxP Bailment EDC V76'!$A:$H,7,0)))</f>
        <v>One way</v>
      </c>
      <c r="I1359" s="11" t="s">
        <v>45</v>
      </c>
      <c r="J1359" s="12">
        <f t="shared" si="99"/>
        <v>45274</v>
      </c>
      <c r="K1359" s="12">
        <v>45274</v>
      </c>
      <c r="L1359" s="12">
        <v>45274</v>
      </c>
      <c r="M1359" s="12" t="s">
        <v>3</v>
      </c>
      <c r="N1359" s="11" t="s">
        <v>682</v>
      </c>
      <c r="O1359" s="13" t="str">
        <f>IF(N1359="","-",IFERROR(VLOOKUP(N1359,'[1]All Route Non-Bailment V76'!$A:$H,6,0),VLOOKUP(N1359,'[1]TTVT AAT PxP Bailment EDC V76'!$A:$H,6,0)))</f>
        <v>21 - 30</v>
      </c>
      <c r="P1359" s="11">
        <v>1</v>
      </c>
      <c r="Q1359" s="11" t="s">
        <v>3</v>
      </c>
      <c r="R1359" s="11" t="s">
        <v>3</v>
      </c>
      <c r="S1359" s="13" t="str">
        <f>IF(N1359="","-",IFERROR(VLOOKUP(N1359,'[1]All Route Non-Bailment V76'!$A:$AF,32,0),VLOOKUP(N1359,'[1]TTVT AAT PxP Bailment EDC V76'!$A:$AC,29,0)))</f>
        <v>6W</v>
      </c>
      <c r="T1359" s="11" t="s">
        <v>48</v>
      </c>
      <c r="U1359" s="11" t="s">
        <v>256</v>
      </c>
      <c r="V1359" s="14" t="s">
        <v>257</v>
      </c>
      <c r="W1359" s="11" t="s">
        <v>258</v>
      </c>
      <c r="X1359" s="15" t="s">
        <v>270</v>
      </c>
      <c r="Y1359" s="15" t="s">
        <v>271</v>
      </c>
      <c r="Z1359" s="16" t="s">
        <v>3</v>
      </c>
      <c r="AA1359" s="16" t="s">
        <v>3</v>
      </c>
      <c r="AB1359" s="16" t="s">
        <v>3</v>
      </c>
      <c r="AC1359" s="16" t="s">
        <v>3</v>
      </c>
      <c r="AD1359" s="15" t="s">
        <v>3</v>
      </c>
      <c r="AE1359" s="15" t="s">
        <v>3</v>
      </c>
      <c r="AF1359" s="16" t="s">
        <v>3</v>
      </c>
      <c r="AG1359" s="16" t="s">
        <v>3</v>
      </c>
      <c r="AH1359" s="16" t="s">
        <v>3</v>
      </c>
      <c r="AI1359" s="16" t="s">
        <v>3</v>
      </c>
      <c r="AJ1359" s="15" t="s">
        <v>3</v>
      </c>
      <c r="AK1359" s="15" t="s">
        <v>3</v>
      </c>
      <c r="AL1359" s="16" t="s">
        <v>3</v>
      </c>
      <c r="AM1359" s="16" t="s">
        <v>3</v>
      </c>
      <c r="AN1359" s="16" t="s">
        <v>3</v>
      </c>
      <c r="AO1359" s="16" t="s">
        <v>3</v>
      </c>
      <c r="AP1359" s="16" t="s">
        <v>189</v>
      </c>
      <c r="AQ1359" s="16" t="s">
        <v>3</v>
      </c>
      <c r="AR1359" s="16" t="s">
        <v>3</v>
      </c>
      <c r="AS1359" s="16" t="s">
        <v>3</v>
      </c>
      <c r="AT1359" s="16" t="s">
        <v>3</v>
      </c>
      <c r="AU1359" s="11" t="s">
        <v>3</v>
      </c>
      <c r="AV1359" s="11" t="s">
        <v>3</v>
      </c>
      <c r="AW1359" s="11" t="s">
        <v>3</v>
      </c>
      <c r="AX1359" s="17" t="str">
        <f>VLOOKUP(G1359,'[1]JDA data'!$D:$E,2,0)</f>
        <v>TGA781</v>
      </c>
      <c r="AY1359" s="17" t="b">
        <f t="shared" si="101"/>
        <v>1</v>
      </c>
      <c r="AZ1359" s="17" t="str">
        <f t="shared" si="102"/>
        <v>PPGT</v>
      </c>
    </row>
    <row r="1360" spans="1:52" s="18" customFormat="1" ht="16.5" customHeight="1" x14ac:dyDescent="0.35">
      <c r="A1360" s="8" t="str">
        <f>IF(N1360="","-",IFERROR(VLOOKUP(N1360,'[1]All Route Non-Bailment V76'!$A:$H,5,0),VLOOKUP(N1360,'[1]TTVT AAT PxP Bailment EDC V76'!$A:$H,5,0)))</f>
        <v>Non Bailment</v>
      </c>
      <c r="B1360" s="9" t="str">
        <f t="shared" si="100"/>
        <v>Completed</v>
      </c>
      <c r="C1360" s="10">
        <f t="shared" si="103"/>
        <v>1359</v>
      </c>
      <c r="D1360" s="11" t="s">
        <v>190</v>
      </c>
      <c r="E1360" s="12" t="s">
        <v>44</v>
      </c>
      <c r="F1360" s="11" t="s">
        <v>0</v>
      </c>
      <c r="G1360" s="11">
        <v>4416910</v>
      </c>
      <c r="H1360" s="13" t="str">
        <f>IF(N1360="","-",IFERROR(VLOOKUP(N1360,'[1]All Route Non-Bailment V76'!$A:$H,7,0),VLOOKUP(N1360,'[1]TTVT AAT PxP Bailment EDC V76'!$A:$H,7,0)))</f>
        <v>One way</v>
      </c>
      <c r="I1360" s="11" t="s">
        <v>45</v>
      </c>
      <c r="J1360" s="12">
        <f t="shared" si="99"/>
        <v>45274</v>
      </c>
      <c r="K1360" s="12">
        <v>45274</v>
      </c>
      <c r="L1360" s="12">
        <v>45274</v>
      </c>
      <c r="M1360" s="12" t="s">
        <v>3</v>
      </c>
      <c r="N1360" s="11" t="s">
        <v>683</v>
      </c>
      <c r="O1360" s="13" t="str">
        <f>IF(N1360="","-",IFERROR(VLOOKUP(N1360,'[1]All Route Non-Bailment V76'!$A:$H,6,0),VLOOKUP(N1360,'[1]TTVT AAT PxP Bailment EDC V76'!$A:$H,6,0)))</f>
        <v>21 - 30</v>
      </c>
      <c r="P1360" s="11">
        <v>1</v>
      </c>
      <c r="Q1360" s="11" t="s">
        <v>3</v>
      </c>
      <c r="R1360" s="11" t="s">
        <v>3</v>
      </c>
      <c r="S1360" s="13" t="str">
        <f>IF(N1360="","-",IFERROR(VLOOKUP(N1360,'[1]All Route Non-Bailment V76'!$A:$AF,32,0),VLOOKUP(N1360,'[1]TTVT AAT PxP Bailment EDC V76'!$A:$AC,29,0)))</f>
        <v>6W</v>
      </c>
      <c r="T1360" s="11" t="s">
        <v>48</v>
      </c>
      <c r="U1360" s="11" t="s">
        <v>210</v>
      </c>
      <c r="V1360" s="14" t="s">
        <v>211</v>
      </c>
      <c r="W1360" s="11" t="s">
        <v>212</v>
      </c>
      <c r="X1360" s="15" t="s">
        <v>270</v>
      </c>
      <c r="Y1360" s="15" t="s">
        <v>271</v>
      </c>
      <c r="Z1360" s="16" t="s">
        <v>3</v>
      </c>
      <c r="AA1360" s="16" t="s">
        <v>3</v>
      </c>
      <c r="AB1360" s="16" t="s">
        <v>3</v>
      </c>
      <c r="AC1360" s="16" t="s">
        <v>3</v>
      </c>
      <c r="AD1360" s="15" t="s">
        <v>3</v>
      </c>
      <c r="AE1360" s="15" t="s">
        <v>3</v>
      </c>
      <c r="AF1360" s="16" t="s">
        <v>3</v>
      </c>
      <c r="AG1360" s="16" t="s">
        <v>3</v>
      </c>
      <c r="AH1360" s="16" t="s">
        <v>3</v>
      </c>
      <c r="AI1360" s="16" t="s">
        <v>3</v>
      </c>
      <c r="AJ1360" s="15" t="s">
        <v>3</v>
      </c>
      <c r="AK1360" s="15" t="s">
        <v>3</v>
      </c>
      <c r="AL1360" s="16" t="s">
        <v>3</v>
      </c>
      <c r="AM1360" s="16" t="s">
        <v>3</v>
      </c>
      <c r="AN1360" s="16" t="s">
        <v>3</v>
      </c>
      <c r="AO1360" s="16" t="s">
        <v>3</v>
      </c>
      <c r="AP1360" s="16" t="s">
        <v>189</v>
      </c>
      <c r="AQ1360" s="16" t="s">
        <v>3</v>
      </c>
      <c r="AR1360" s="16" t="s">
        <v>3</v>
      </c>
      <c r="AS1360" s="16" t="s">
        <v>3</v>
      </c>
      <c r="AT1360" s="16" t="s">
        <v>3</v>
      </c>
      <c r="AU1360" s="11" t="s">
        <v>3</v>
      </c>
      <c r="AV1360" s="11" t="s">
        <v>3</v>
      </c>
      <c r="AW1360" s="11" t="s">
        <v>3</v>
      </c>
      <c r="AX1360" s="17" t="str">
        <f>VLOOKUP(G1360,'[1]JDA data'!$D:$E,2,0)</f>
        <v>TGA780</v>
      </c>
      <c r="AY1360" s="17" t="b">
        <f t="shared" si="101"/>
        <v>1</v>
      </c>
      <c r="AZ1360" s="17" t="str">
        <f t="shared" si="102"/>
        <v>SPL</v>
      </c>
    </row>
    <row r="1361" spans="1:52" s="18" customFormat="1" ht="16.5" customHeight="1" x14ac:dyDescent="0.35">
      <c r="A1361" s="8" t="str">
        <f>IF(N1361="","-",IFERROR(VLOOKUP(N1361,'[1]All Route Non-Bailment V76'!$A:$H,5,0),VLOOKUP(N1361,'[1]TTVT AAT PxP Bailment EDC V76'!$A:$H,5,0)))</f>
        <v>Non Bailment</v>
      </c>
      <c r="B1361" s="9" t="str">
        <f t="shared" si="100"/>
        <v>Completed</v>
      </c>
      <c r="C1361" s="10">
        <f t="shared" si="103"/>
        <v>1360</v>
      </c>
      <c r="D1361" s="11" t="s">
        <v>182</v>
      </c>
      <c r="E1361" s="12" t="s">
        <v>44</v>
      </c>
      <c r="F1361" s="11" t="s">
        <v>0</v>
      </c>
      <c r="G1361" s="11">
        <v>4417189</v>
      </c>
      <c r="H1361" s="13" t="str">
        <f>IF(N1361="","-",IFERROR(VLOOKUP(N1361,'[1]All Route Non-Bailment V76'!$A:$H,7,0),VLOOKUP(N1361,'[1]TTVT AAT PxP Bailment EDC V76'!$A:$H,7,0)))</f>
        <v>One way</v>
      </c>
      <c r="I1361" s="11" t="s">
        <v>45</v>
      </c>
      <c r="J1361" s="12">
        <f t="shared" si="99"/>
        <v>45274</v>
      </c>
      <c r="K1361" s="12">
        <v>45274</v>
      </c>
      <c r="L1361" s="12">
        <v>45274</v>
      </c>
      <c r="M1361" s="12" t="s">
        <v>3</v>
      </c>
      <c r="N1361" s="11" t="s">
        <v>684</v>
      </c>
      <c r="O1361" s="13" t="str">
        <f>IF(N1361="","-",IFERROR(VLOOKUP(N1361,'[1]All Route Non-Bailment V76'!$A:$H,6,0),VLOOKUP(N1361,'[1]TTVT AAT PxP Bailment EDC V76'!$A:$H,6,0)))</f>
        <v>21 - 30</v>
      </c>
      <c r="P1361" s="11">
        <v>1</v>
      </c>
      <c r="Q1361" s="11" t="s">
        <v>3</v>
      </c>
      <c r="R1361" s="11" t="s">
        <v>3</v>
      </c>
      <c r="S1361" s="13" t="str">
        <f>IF(N1361="","-",IFERROR(VLOOKUP(N1361,'[1]All Route Non-Bailment V76'!$A:$AF,32,0),VLOOKUP(N1361,'[1]TTVT AAT PxP Bailment EDC V76'!$A:$AC,29,0)))</f>
        <v>6W</v>
      </c>
      <c r="T1361" s="11" t="s">
        <v>48</v>
      </c>
      <c r="U1361" s="11" t="s">
        <v>184</v>
      </c>
      <c r="V1361" s="14" t="s">
        <v>185</v>
      </c>
      <c r="W1361" s="11" t="s">
        <v>186</v>
      </c>
      <c r="X1361" s="15" t="s">
        <v>270</v>
      </c>
      <c r="Y1361" s="15" t="s">
        <v>271</v>
      </c>
      <c r="Z1361" s="16" t="s">
        <v>3</v>
      </c>
      <c r="AA1361" s="16" t="s">
        <v>3</v>
      </c>
      <c r="AB1361" s="16" t="s">
        <v>3</v>
      </c>
      <c r="AC1361" s="16" t="s">
        <v>3</v>
      </c>
      <c r="AD1361" s="15" t="s">
        <v>3</v>
      </c>
      <c r="AE1361" s="15" t="s">
        <v>3</v>
      </c>
      <c r="AF1361" s="16" t="s">
        <v>3</v>
      </c>
      <c r="AG1361" s="16" t="s">
        <v>3</v>
      </c>
      <c r="AH1361" s="16" t="s">
        <v>3</v>
      </c>
      <c r="AI1361" s="16" t="s">
        <v>3</v>
      </c>
      <c r="AJ1361" s="15" t="s">
        <v>3</v>
      </c>
      <c r="AK1361" s="15" t="s">
        <v>3</v>
      </c>
      <c r="AL1361" s="16" t="s">
        <v>3</v>
      </c>
      <c r="AM1361" s="16" t="s">
        <v>3</v>
      </c>
      <c r="AN1361" s="16" t="s">
        <v>3</v>
      </c>
      <c r="AO1361" s="16" t="s">
        <v>3</v>
      </c>
      <c r="AP1361" s="16" t="s">
        <v>189</v>
      </c>
      <c r="AQ1361" s="16" t="s">
        <v>3</v>
      </c>
      <c r="AR1361" s="16" t="s">
        <v>3</v>
      </c>
      <c r="AS1361" s="16" t="s">
        <v>3</v>
      </c>
      <c r="AT1361" s="16" t="s">
        <v>3</v>
      </c>
      <c r="AU1361" s="11" t="s">
        <v>3</v>
      </c>
      <c r="AV1361" s="11" t="s">
        <v>3</v>
      </c>
      <c r="AW1361" s="11" t="s">
        <v>3</v>
      </c>
      <c r="AX1361" s="17" t="str">
        <f>VLOOKUP(G1361,'[1]JDA data'!$D:$E,2,0)</f>
        <v>TGA779</v>
      </c>
      <c r="AY1361" s="17" t="b">
        <f t="shared" si="101"/>
        <v>1</v>
      </c>
      <c r="AZ1361" s="17" t="str">
        <f t="shared" si="102"/>
        <v>PPGT</v>
      </c>
    </row>
    <row r="1362" spans="1:52" s="18" customFormat="1" ht="16.5" customHeight="1" x14ac:dyDescent="0.35">
      <c r="A1362" s="8" t="str">
        <f>IF(N1362="","-",IFERROR(VLOOKUP(N1362,'[1]All Route Non-Bailment V76'!$A:$H,5,0),VLOOKUP(N1362,'[1]TTVT AAT PxP Bailment EDC V76'!$A:$H,5,0)))</f>
        <v>Non Bailment</v>
      </c>
      <c r="B1362" s="9" t="str">
        <f t="shared" si="100"/>
        <v>Completed</v>
      </c>
      <c r="C1362" s="10">
        <f t="shared" si="103"/>
        <v>1361</v>
      </c>
      <c r="D1362" s="11" t="s">
        <v>229</v>
      </c>
      <c r="E1362" s="12" t="s">
        <v>44</v>
      </c>
      <c r="F1362" s="11" t="s">
        <v>0</v>
      </c>
      <c r="G1362" s="11">
        <v>4416933</v>
      </c>
      <c r="H1362" s="13" t="str">
        <f>IF(N1362="","-",IFERROR(VLOOKUP(N1362,'[1]All Route Non-Bailment V76'!$A:$H,7,0),VLOOKUP(N1362,'[1]TTVT AAT PxP Bailment EDC V76'!$A:$H,7,0)))</f>
        <v>One way</v>
      </c>
      <c r="I1362" s="11" t="s">
        <v>45</v>
      </c>
      <c r="J1362" s="12">
        <f t="shared" si="99"/>
        <v>45274</v>
      </c>
      <c r="K1362" s="12">
        <v>45274</v>
      </c>
      <c r="L1362" s="12">
        <v>45274</v>
      </c>
      <c r="M1362" s="12" t="s">
        <v>3</v>
      </c>
      <c r="N1362" s="11" t="s">
        <v>685</v>
      </c>
      <c r="O1362" s="13" t="str">
        <f>IF(N1362="","-",IFERROR(VLOOKUP(N1362,'[1]All Route Non-Bailment V76'!$A:$H,6,0),VLOOKUP(N1362,'[1]TTVT AAT PxP Bailment EDC V76'!$A:$H,6,0)))</f>
        <v>21 - 30</v>
      </c>
      <c r="P1362" s="11">
        <v>1</v>
      </c>
      <c r="Q1362" s="11" t="s">
        <v>3</v>
      </c>
      <c r="R1362" s="11" t="s">
        <v>3</v>
      </c>
      <c r="S1362" s="13" t="str">
        <f>IF(N1362="","-",IFERROR(VLOOKUP(N1362,'[1]All Route Non-Bailment V76'!$A:$AF,32,0),VLOOKUP(N1362,'[1]TTVT AAT PxP Bailment EDC V76'!$A:$AC,29,0)))</f>
        <v>6W</v>
      </c>
      <c r="T1362" s="11" t="s">
        <v>48</v>
      </c>
      <c r="U1362" s="11" t="s">
        <v>686</v>
      </c>
      <c r="V1362" s="14" t="s">
        <v>687</v>
      </c>
      <c r="W1362" s="11" t="s">
        <v>688</v>
      </c>
      <c r="X1362" s="15" t="s">
        <v>270</v>
      </c>
      <c r="Y1362" s="15" t="s">
        <v>271</v>
      </c>
      <c r="Z1362" s="16" t="s">
        <v>3</v>
      </c>
      <c r="AA1362" s="16" t="s">
        <v>3</v>
      </c>
      <c r="AB1362" s="16" t="s">
        <v>3</v>
      </c>
      <c r="AC1362" s="16" t="s">
        <v>3</v>
      </c>
      <c r="AD1362" s="15" t="s">
        <v>3</v>
      </c>
      <c r="AE1362" s="15" t="s">
        <v>3</v>
      </c>
      <c r="AF1362" s="16" t="s">
        <v>3</v>
      </c>
      <c r="AG1362" s="16" t="s">
        <v>3</v>
      </c>
      <c r="AH1362" s="16" t="s">
        <v>3</v>
      </c>
      <c r="AI1362" s="16" t="s">
        <v>3</v>
      </c>
      <c r="AJ1362" s="15" t="s">
        <v>3</v>
      </c>
      <c r="AK1362" s="15" t="s">
        <v>3</v>
      </c>
      <c r="AL1362" s="16" t="s">
        <v>3</v>
      </c>
      <c r="AM1362" s="16" t="s">
        <v>3</v>
      </c>
      <c r="AN1362" s="16" t="s">
        <v>3</v>
      </c>
      <c r="AO1362" s="16" t="s">
        <v>3</v>
      </c>
      <c r="AP1362" s="16" t="s">
        <v>189</v>
      </c>
      <c r="AQ1362" s="16" t="s">
        <v>3</v>
      </c>
      <c r="AR1362" s="16" t="s">
        <v>3</v>
      </c>
      <c r="AS1362" s="16" t="s">
        <v>3</v>
      </c>
      <c r="AT1362" s="16" t="s">
        <v>3</v>
      </c>
      <c r="AU1362" s="11" t="s">
        <v>3</v>
      </c>
      <c r="AV1362" s="11" t="s">
        <v>3</v>
      </c>
      <c r="AW1362" s="11" t="s">
        <v>3</v>
      </c>
      <c r="AX1362" s="17" t="str">
        <f>VLOOKUP(G1362,'[1]JDA data'!$D:$E,2,0)</f>
        <v>TGA778</v>
      </c>
      <c r="AY1362" s="17" t="b">
        <f t="shared" si="101"/>
        <v>1</v>
      </c>
      <c r="AZ1362" s="17" t="str">
        <f t="shared" si="102"/>
        <v>RRCS</v>
      </c>
    </row>
    <row r="1363" spans="1:52" s="18" customFormat="1" ht="16.5" customHeight="1" x14ac:dyDescent="0.35">
      <c r="A1363" s="8" t="str">
        <f>IF(N1363="","-",IFERROR(VLOOKUP(N1363,'[1]All Route Non-Bailment V76'!$A:$H,5,0),VLOOKUP(N1363,'[1]TTVT AAT PxP Bailment EDC V76'!$A:$H,5,0)))</f>
        <v>Non Bailment</v>
      </c>
      <c r="B1363" s="9" t="str">
        <f t="shared" si="100"/>
        <v>Completed</v>
      </c>
      <c r="C1363" s="10">
        <f t="shared" si="103"/>
        <v>1362</v>
      </c>
      <c r="D1363" s="11" t="s">
        <v>194</v>
      </c>
      <c r="E1363" s="12" t="s">
        <v>44</v>
      </c>
      <c r="F1363" s="11" t="s">
        <v>0</v>
      </c>
      <c r="G1363" s="11">
        <v>4417188</v>
      </c>
      <c r="H1363" s="13" t="str">
        <f>IF(N1363="","-",IFERROR(VLOOKUP(N1363,'[1]All Route Non-Bailment V76'!$A:$H,7,0),VLOOKUP(N1363,'[1]TTVT AAT PxP Bailment EDC V76'!$A:$H,7,0)))</f>
        <v>One way</v>
      </c>
      <c r="I1363" s="11" t="s">
        <v>45</v>
      </c>
      <c r="J1363" s="12">
        <f t="shared" si="99"/>
        <v>45274</v>
      </c>
      <c r="K1363" s="12">
        <v>45274</v>
      </c>
      <c r="L1363" s="12">
        <v>45274</v>
      </c>
      <c r="M1363" s="12" t="s">
        <v>3</v>
      </c>
      <c r="N1363" s="11" t="s">
        <v>689</v>
      </c>
      <c r="O1363" s="13" t="str">
        <f>IF(N1363="","-",IFERROR(VLOOKUP(N1363,'[1]All Route Non-Bailment V76'!$A:$H,6,0),VLOOKUP(N1363,'[1]TTVT AAT PxP Bailment EDC V76'!$A:$H,6,0)))</f>
        <v>21 - 30</v>
      </c>
      <c r="P1363" s="11">
        <v>1</v>
      </c>
      <c r="Q1363" s="11" t="s">
        <v>3</v>
      </c>
      <c r="R1363" s="11" t="s">
        <v>3</v>
      </c>
      <c r="S1363" s="13" t="str">
        <f>IF(N1363="","-",IFERROR(VLOOKUP(N1363,'[1]All Route Non-Bailment V76'!$A:$AF,32,0),VLOOKUP(N1363,'[1]TTVT AAT PxP Bailment EDC V76'!$A:$AC,29,0)))</f>
        <v>6W</v>
      </c>
      <c r="T1363" s="11" t="s">
        <v>48</v>
      </c>
      <c r="U1363" s="11" t="s">
        <v>204</v>
      </c>
      <c r="V1363" s="14" t="s">
        <v>205</v>
      </c>
      <c r="W1363" s="11" t="s">
        <v>206</v>
      </c>
      <c r="X1363" s="15" t="s">
        <v>270</v>
      </c>
      <c r="Y1363" s="15" t="s">
        <v>271</v>
      </c>
      <c r="Z1363" s="16" t="s">
        <v>3</v>
      </c>
      <c r="AA1363" s="16" t="s">
        <v>3</v>
      </c>
      <c r="AB1363" s="16" t="s">
        <v>3</v>
      </c>
      <c r="AC1363" s="16" t="s">
        <v>3</v>
      </c>
      <c r="AD1363" s="15" t="s">
        <v>3</v>
      </c>
      <c r="AE1363" s="15" t="s">
        <v>3</v>
      </c>
      <c r="AF1363" s="16" t="s">
        <v>3</v>
      </c>
      <c r="AG1363" s="16" t="s">
        <v>3</v>
      </c>
      <c r="AH1363" s="16" t="s">
        <v>3</v>
      </c>
      <c r="AI1363" s="16" t="s">
        <v>3</v>
      </c>
      <c r="AJ1363" s="15" t="s">
        <v>3</v>
      </c>
      <c r="AK1363" s="15" t="s">
        <v>3</v>
      </c>
      <c r="AL1363" s="16" t="s">
        <v>3</v>
      </c>
      <c r="AM1363" s="16" t="s">
        <v>3</v>
      </c>
      <c r="AN1363" s="16" t="s">
        <v>3</v>
      </c>
      <c r="AO1363" s="16" t="s">
        <v>3</v>
      </c>
      <c r="AP1363" s="16" t="s">
        <v>189</v>
      </c>
      <c r="AQ1363" s="16" t="s">
        <v>3</v>
      </c>
      <c r="AR1363" s="16" t="s">
        <v>3</v>
      </c>
      <c r="AS1363" s="16" t="s">
        <v>3</v>
      </c>
      <c r="AT1363" s="16" t="s">
        <v>3</v>
      </c>
      <c r="AU1363" s="11" t="s">
        <v>3</v>
      </c>
      <c r="AV1363" s="11" t="s">
        <v>3</v>
      </c>
      <c r="AW1363" s="11" t="s">
        <v>3</v>
      </c>
      <c r="AX1363" s="17" t="str">
        <f>VLOOKUP(G1363,'[1]JDA data'!$D:$E,2,0)</f>
        <v>TGA777</v>
      </c>
      <c r="AY1363" s="17" t="b">
        <f t="shared" si="101"/>
        <v>1</v>
      </c>
      <c r="AZ1363" s="17" t="str">
        <f t="shared" si="102"/>
        <v>SBA</v>
      </c>
    </row>
    <row r="1364" spans="1:52" s="18" customFormat="1" ht="16.5" customHeight="1" x14ac:dyDescent="0.35">
      <c r="A1364" s="8" t="str">
        <f>IF(N1364="","-",IFERROR(VLOOKUP(N1364,'[1]All Route Non-Bailment V76'!$A:$H,5,0),VLOOKUP(N1364,'[1]TTVT AAT PxP Bailment EDC V76'!$A:$H,5,0)))</f>
        <v>Non Bailment</v>
      </c>
      <c r="B1364" s="9" t="str">
        <f t="shared" si="100"/>
        <v>Completed</v>
      </c>
      <c r="C1364" s="10">
        <f t="shared" si="103"/>
        <v>1363</v>
      </c>
      <c r="D1364" s="11" t="s">
        <v>182</v>
      </c>
      <c r="E1364" s="12" t="s">
        <v>44</v>
      </c>
      <c r="F1364" s="11" t="s">
        <v>0</v>
      </c>
      <c r="G1364" s="11">
        <v>4422468</v>
      </c>
      <c r="H1364" s="13" t="str">
        <f>IF(N1364="","-",IFERROR(VLOOKUP(N1364,'[1]All Route Non-Bailment V76'!$A:$H,7,0),VLOOKUP(N1364,'[1]TTVT AAT PxP Bailment EDC V76'!$A:$H,7,0)))</f>
        <v>One way</v>
      </c>
      <c r="I1364" s="11" t="s">
        <v>45</v>
      </c>
      <c r="J1364" s="12">
        <f t="shared" si="99"/>
        <v>45274</v>
      </c>
      <c r="K1364" s="12">
        <v>45274</v>
      </c>
      <c r="L1364" s="12">
        <v>45274</v>
      </c>
      <c r="M1364" s="12" t="s">
        <v>3</v>
      </c>
      <c r="N1364" s="11" t="s">
        <v>689</v>
      </c>
      <c r="O1364" s="13" t="str">
        <f>IF(N1364="","-",IFERROR(VLOOKUP(N1364,'[1]All Route Non-Bailment V76'!$A:$H,6,0),VLOOKUP(N1364,'[1]TTVT AAT PxP Bailment EDC V76'!$A:$H,6,0)))</f>
        <v>21 - 30</v>
      </c>
      <c r="P1364" s="11">
        <v>1</v>
      </c>
      <c r="Q1364" s="11" t="s">
        <v>3</v>
      </c>
      <c r="R1364" s="11" t="s">
        <v>3</v>
      </c>
      <c r="S1364" s="13" t="str">
        <f>IF(N1364="","-",IFERROR(VLOOKUP(N1364,'[1]All Route Non-Bailment V76'!$A:$AF,32,0),VLOOKUP(N1364,'[1]TTVT AAT PxP Bailment EDC V76'!$A:$AC,29,0)))</f>
        <v>6W</v>
      </c>
      <c r="T1364" s="11" t="s">
        <v>48</v>
      </c>
      <c r="U1364" s="11" t="s">
        <v>201</v>
      </c>
      <c r="V1364" s="14" t="s">
        <v>202</v>
      </c>
      <c r="W1364" s="11" t="s">
        <v>203</v>
      </c>
      <c r="X1364" s="15" t="s">
        <v>270</v>
      </c>
      <c r="Y1364" s="15" t="s">
        <v>271</v>
      </c>
      <c r="Z1364" s="16" t="s">
        <v>3</v>
      </c>
      <c r="AA1364" s="16" t="s">
        <v>3</v>
      </c>
      <c r="AB1364" s="16" t="s">
        <v>3</v>
      </c>
      <c r="AC1364" s="16" t="s">
        <v>3</v>
      </c>
      <c r="AD1364" s="15" t="s">
        <v>3</v>
      </c>
      <c r="AE1364" s="15" t="s">
        <v>3</v>
      </c>
      <c r="AF1364" s="16" t="s">
        <v>3</v>
      </c>
      <c r="AG1364" s="16" t="s">
        <v>3</v>
      </c>
      <c r="AH1364" s="16" t="s">
        <v>3</v>
      </c>
      <c r="AI1364" s="16" t="s">
        <v>3</v>
      </c>
      <c r="AJ1364" s="15" t="s">
        <v>3</v>
      </c>
      <c r="AK1364" s="15" t="s">
        <v>3</v>
      </c>
      <c r="AL1364" s="16" t="s">
        <v>3</v>
      </c>
      <c r="AM1364" s="16" t="s">
        <v>3</v>
      </c>
      <c r="AN1364" s="16" t="s">
        <v>3</v>
      </c>
      <c r="AO1364" s="16" t="s">
        <v>3</v>
      </c>
      <c r="AP1364" s="16" t="s">
        <v>189</v>
      </c>
      <c r="AQ1364" s="16" t="s">
        <v>3</v>
      </c>
      <c r="AR1364" s="16" t="s">
        <v>3</v>
      </c>
      <c r="AS1364" s="16" t="s">
        <v>3</v>
      </c>
      <c r="AT1364" s="16" t="s">
        <v>3</v>
      </c>
      <c r="AU1364" s="11" t="s">
        <v>3</v>
      </c>
      <c r="AV1364" s="11" t="s">
        <v>3</v>
      </c>
      <c r="AW1364" s="11" t="s">
        <v>3</v>
      </c>
      <c r="AX1364" s="17" t="str">
        <f>VLOOKUP(G1364,'[1]JDA data'!$D:$E,2,0)</f>
        <v>TGA777</v>
      </c>
      <c r="AY1364" s="17" t="b">
        <f t="shared" si="101"/>
        <v>1</v>
      </c>
      <c r="AZ1364" s="17" t="str">
        <f t="shared" si="102"/>
        <v>PPGT</v>
      </c>
    </row>
    <row r="1365" spans="1:52" s="18" customFormat="1" ht="16.5" customHeight="1" x14ac:dyDescent="0.35">
      <c r="A1365" s="8" t="str">
        <f>IF(N1365="","-",IFERROR(VLOOKUP(N1365,'[1]All Route Non-Bailment V76'!$A:$H,5,0),VLOOKUP(N1365,'[1]TTVT AAT PxP Bailment EDC V76'!$A:$H,5,0)))</f>
        <v>Non Bailment</v>
      </c>
      <c r="B1365" s="9" t="str">
        <f t="shared" si="100"/>
        <v>Completed</v>
      </c>
      <c r="C1365" s="10">
        <f t="shared" si="103"/>
        <v>1364</v>
      </c>
      <c r="D1365" s="11" t="s">
        <v>190</v>
      </c>
      <c r="E1365" s="12" t="s">
        <v>44</v>
      </c>
      <c r="F1365" s="11" t="s">
        <v>0</v>
      </c>
      <c r="G1365" s="11">
        <v>4422469</v>
      </c>
      <c r="H1365" s="13" t="str">
        <f>IF(N1365="","-",IFERROR(VLOOKUP(N1365,'[1]All Route Non-Bailment V76'!$A:$H,7,0),VLOOKUP(N1365,'[1]TTVT AAT PxP Bailment EDC V76'!$A:$H,7,0)))</f>
        <v>One way</v>
      </c>
      <c r="I1365" s="11" t="s">
        <v>45</v>
      </c>
      <c r="J1365" s="12">
        <f t="shared" si="99"/>
        <v>45274</v>
      </c>
      <c r="K1365" s="12">
        <v>45274</v>
      </c>
      <c r="L1365" s="12">
        <v>45274</v>
      </c>
      <c r="M1365" s="12" t="s">
        <v>3</v>
      </c>
      <c r="N1365" s="11" t="s">
        <v>689</v>
      </c>
      <c r="O1365" s="13" t="str">
        <f>IF(N1365="","-",IFERROR(VLOOKUP(N1365,'[1]All Route Non-Bailment V76'!$A:$H,6,0),VLOOKUP(N1365,'[1]TTVT AAT PxP Bailment EDC V76'!$A:$H,6,0)))</f>
        <v>21 - 30</v>
      </c>
      <c r="P1365" s="11">
        <v>1</v>
      </c>
      <c r="Q1365" s="11" t="s">
        <v>3</v>
      </c>
      <c r="R1365" s="11" t="s">
        <v>3</v>
      </c>
      <c r="S1365" s="13" t="str">
        <f>IF(N1365="","-",IFERROR(VLOOKUP(N1365,'[1]All Route Non-Bailment V76'!$A:$AF,32,0),VLOOKUP(N1365,'[1]TTVT AAT PxP Bailment EDC V76'!$A:$AC,29,0)))</f>
        <v>6W</v>
      </c>
      <c r="T1365" s="11" t="s">
        <v>48</v>
      </c>
      <c r="U1365" s="11" t="s">
        <v>217</v>
      </c>
      <c r="V1365" s="14" t="s">
        <v>218</v>
      </c>
      <c r="W1365" s="11" t="s">
        <v>219</v>
      </c>
      <c r="X1365" s="15" t="s">
        <v>270</v>
      </c>
      <c r="Y1365" s="15" t="s">
        <v>271</v>
      </c>
      <c r="Z1365" s="16" t="s">
        <v>3</v>
      </c>
      <c r="AA1365" s="16" t="s">
        <v>3</v>
      </c>
      <c r="AB1365" s="16" t="s">
        <v>3</v>
      </c>
      <c r="AC1365" s="16" t="s">
        <v>3</v>
      </c>
      <c r="AD1365" s="15" t="s">
        <v>3</v>
      </c>
      <c r="AE1365" s="15" t="s">
        <v>3</v>
      </c>
      <c r="AF1365" s="16" t="s">
        <v>3</v>
      </c>
      <c r="AG1365" s="16" t="s">
        <v>3</v>
      </c>
      <c r="AH1365" s="16" t="s">
        <v>3</v>
      </c>
      <c r="AI1365" s="16" t="s">
        <v>3</v>
      </c>
      <c r="AJ1365" s="15" t="s">
        <v>3</v>
      </c>
      <c r="AK1365" s="15" t="s">
        <v>3</v>
      </c>
      <c r="AL1365" s="16" t="s">
        <v>3</v>
      </c>
      <c r="AM1365" s="16" t="s">
        <v>3</v>
      </c>
      <c r="AN1365" s="16" t="s">
        <v>3</v>
      </c>
      <c r="AO1365" s="16" t="s">
        <v>3</v>
      </c>
      <c r="AP1365" s="16" t="s">
        <v>189</v>
      </c>
      <c r="AQ1365" s="16" t="s">
        <v>3</v>
      </c>
      <c r="AR1365" s="16" t="s">
        <v>3</v>
      </c>
      <c r="AS1365" s="16" t="s">
        <v>3</v>
      </c>
      <c r="AT1365" s="16" t="s">
        <v>3</v>
      </c>
      <c r="AU1365" s="11" t="s">
        <v>3</v>
      </c>
      <c r="AV1365" s="11" t="s">
        <v>3</v>
      </c>
      <c r="AW1365" s="11" t="s">
        <v>3</v>
      </c>
      <c r="AX1365" s="17" t="str">
        <f>VLOOKUP(G1365,'[1]JDA data'!$D:$E,2,0)</f>
        <v>TGA777</v>
      </c>
      <c r="AY1365" s="17" t="b">
        <f t="shared" si="101"/>
        <v>1</v>
      </c>
      <c r="AZ1365" s="17" t="str">
        <f t="shared" si="102"/>
        <v>SPL</v>
      </c>
    </row>
    <row r="1366" spans="1:52" s="18" customFormat="1" ht="16.5" customHeight="1" x14ac:dyDescent="0.35">
      <c r="A1366" s="8" t="str">
        <f>IF(N1366="","-",IFERROR(VLOOKUP(N1366,'[1]All Route Non-Bailment V76'!$A:$H,5,0),VLOOKUP(N1366,'[1]TTVT AAT PxP Bailment EDC V76'!$A:$H,5,0)))</f>
        <v>Non Bailment</v>
      </c>
      <c r="B1366" s="9" t="str">
        <f t="shared" si="100"/>
        <v>Completed</v>
      </c>
      <c r="C1366" s="10">
        <f t="shared" si="103"/>
        <v>1365</v>
      </c>
      <c r="D1366" s="11" t="s">
        <v>182</v>
      </c>
      <c r="E1366" s="12" t="s">
        <v>44</v>
      </c>
      <c r="F1366" s="11" t="s">
        <v>0</v>
      </c>
      <c r="G1366" s="11">
        <v>4417208</v>
      </c>
      <c r="H1366" s="13" t="str">
        <f>IF(N1366="","-",IFERROR(VLOOKUP(N1366,'[1]All Route Non-Bailment V76'!$A:$H,7,0),VLOOKUP(N1366,'[1]TTVT AAT PxP Bailment EDC V76'!$A:$H,7,0)))</f>
        <v>One way</v>
      </c>
      <c r="I1366" s="11" t="s">
        <v>45</v>
      </c>
      <c r="J1366" s="12">
        <f t="shared" si="99"/>
        <v>45274</v>
      </c>
      <c r="K1366" s="12">
        <v>45274</v>
      </c>
      <c r="L1366" s="12">
        <v>45274</v>
      </c>
      <c r="M1366" s="12" t="s">
        <v>3</v>
      </c>
      <c r="N1366" s="11" t="s">
        <v>603</v>
      </c>
      <c r="O1366" s="13" t="str">
        <f>IF(N1366="","-",IFERROR(VLOOKUP(N1366,'[1]All Route Non-Bailment V76'!$A:$H,6,0),VLOOKUP(N1366,'[1]TTVT AAT PxP Bailment EDC V76'!$A:$H,6,0)))</f>
        <v>6 - 10</v>
      </c>
      <c r="P1366" s="11">
        <v>1</v>
      </c>
      <c r="Q1366" s="11" t="s">
        <v>3</v>
      </c>
      <c r="R1366" s="11" t="s">
        <v>3</v>
      </c>
      <c r="S1366" s="13" t="str">
        <f>IF(N1366="","-",IFERROR(VLOOKUP(N1366,'[1]All Route Non-Bailment V76'!$A:$AF,32,0),VLOOKUP(N1366,'[1]TTVT AAT PxP Bailment EDC V76'!$A:$AC,29,0)))</f>
        <v>6W</v>
      </c>
      <c r="T1366" s="11" t="s">
        <v>48</v>
      </c>
      <c r="U1366" s="11" t="s">
        <v>447</v>
      </c>
      <c r="V1366" s="14" t="s">
        <v>377</v>
      </c>
      <c r="W1366" s="11" t="s">
        <v>378</v>
      </c>
      <c r="X1366" s="15" t="s">
        <v>604</v>
      </c>
      <c r="Y1366" s="15" t="s">
        <v>605</v>
      </c>
      <c r="Z1366" s="16" t="s">
        <v>3</v>
      </c>
      <c r="AA1366" s="16" t="s">
        <v>3</v>
      </c>
      <c r="AB1366" s="16" t="s">
        <v>3</v>
      </c>
      <c r="AC1366" s="16" t="s">
        <v>3</v>
      </c>
      <c r="AD1366" s="15" t="s">
        <v>3</v>
      </c>
      <c r="AE1366" s="15" t="s">
        <v>3</v>
      </c>
      <c r="AF1366" s="16" t="s">
        <v>3</v>
      </c>
      <c r="AG1366" s="16" t="s">
        <v>3</v>
      </c>
      <c r="AH1366" s="16" t="s">
        <v>3</v>
      </c>
      <c r="AI1366" s="16" t="s">
        <v>3</v>
      </c>
      <c r="AJ1366" s="15" t="s">
        <v>3</v>
      </c>
      <c r="AK1366" s="15" t="s">
        <v>3</v>
      </c>
      <c r="AL1366" s="16" t="s">
        <v>3</v>
      </c>
      <c r="AM1366" s="16" t="s">
        <v>3</v>
      </c>
      <c r="AN1366" s="16" t="s">
        <v>3</v>
      </c>
      <c r="AO1366" s="16" t="s">
        <v>3</v>
      </c>
      <c r="AP1366" s="16" t="s">
        <v>189</v>
      </c>
      <c r="AQ1366" s="16" t="s">
        <v>3</v>
      </c>
      <c r="AR1366" s="16" t="s">
        <v>3</v>
      </c>
      <c r="AS1366" s="16" t="s">
        <v>3</v>
      </c>
      <c r="AT1366" s="16" t="s">
        <v>3</v>
      </c>
      <c r="AU1366" s="11" t="s">
        <v>3</v>
      </c>
      <c r="AV1366" s="11" t="s">
        <v>3</v>
      </c>
      <c r="AW1366" s="11" t="s">
        <v>3</v>
      </c>
      <c r="AX1366" s="17" t="str">
        <f>VLOOKUP(G1366,'[1]JDA data'!$D:$E,2,0)</f>
        <v>TGA133</v>
      </c>
      <c r="AY1366" s="17" t="b">
        <f t="shared" si="101"/>
        <v>1</v>
      </c>
      <c r="AZ1366" s="17" t="str">
        <f t="shared" si="102"/>
        <v>PPGT</v>
      </c>
    </row>
    <row r="1367" spans="1:52" s="18" customFormat="1" ht="16.5" customHeight="1" x14ac:dyDescent="0.35">
      <c r="A1367" s="8" t="str">
        <f>IF(N1367="","-",IFERROR(VLOOKUP(N1367,'[1]All Route Non-Bailment V76'!$A:$H,5,0),VLOOKUP(N1367,'[1]TTVT AAT PxP Bailment EDC V76'!$A:$H,5,0)))</f>
        <v>Non Bailment</v>
      </c>
      <c r="B1367" s="9" t="str">
        <f t="shared" si="100"/>
        <v>Completed</v>
      </c>
      <c r="C1367" s="10">
        <f t="shared" si="103"/>
        <v>1366</v>
      </c>
      <c r="D1367" s="11" t="s">
        <v>190</v>
      </c>
      <c r="E1367" s="12" t="s">
        <v>44</v>
      </c>
      <c r="F1367" s="11" t="s">
        <v>0</v>
      </c>
      <c r="G1367" s="11">
        <v>4417186</v>
      </c>
      <c r="H1367" s="13" t="str">
        <f>IF(N1367="","-",IFERROR(VLOOKUP(N1367,'[1]All Route Non-Bailment V76'!$A:$H,7,0),VLOOKUP(N1367,'[1]TTVT AAT PxP Bailment EDC V76'!$A:$H,7,0)))</f>
        <v>One way</v>
      </c>
      <c r="I1367" s="11" t="s">
        <v>45</v>
      </c>
      <c r="J1367" s="12">
        <f t="shared" si="99"/>
        <v>45274</v>
      </c>
      <c r="K1367" s="12">
        <v>45274</v>
      </c>
      <c r="L1367" s="12">
        <v>45274</v>
      </c>
      <c r="M1367" s="12" t="s">
        <v>3</v>
      </c>
      <c r="N1367" s="11" t="s">
        <v>690</v>
      </c>
      <c r="O1367" s="13" t="str">
        <f>IF(N1367="","-",IFERROR(VLOOKUP(N1367,'[1]All Route Non-Bailment V76'!$A:$H,6,0),VLOOKUP(N1367,'[1]TTVT AAT PxP Bailment EDC V76'!$A:$H,6,0)))</f>
        <v>6 - 10</v>
      </c>
      <c r="P1367" s="11">
        <v>1</v>
      </c>
      <c r="Q1367" s="11" t="s">
        <v>3</v>
      </c>
      <c r="R1367" s="11" t="s">
        <v>3</v>
      </c>
      <c r="S1367" s="13" t="str">
        <f>IF(N1367="","-",IFERROR(VLOOKUP(N1367,'[1]All Route Non-Bailment V76'!$A:$AF,32,0),VLOOKUP(N1367,'[1]TTVT AAT PxP Bailment EDC V76'!$A:$AC,29,0)))</f>
        <v>6W</v>
      </c>
      <c r="T1367" s="11" t="s">
        <v>48</v>
      </c>
      <c r="U1367" s="11" t="s">
        <v>198</v>
      </c>
      <c r="V1367" s="14" t="s">
        <v>199</v>
      </c>
      <c r="W1367" s="11" t="s">
        <v>200</v>
      </c>
      <c r="X1367" s="15" t="s">
        <v>604</v>
      </c>
      <c r="Y1367" s="15" t="s">
        <v>605</v>
      </c>
      <c r="Z1367" s="16" t="s">
        <v>3</v>
      </c>
      <c r="AA1367" s="16" t="s">
        <v>3</v>
      </c>
      <c r="AB1367" s="16" t="s">
        <v>3</v>
      </c>
      <c r="AC1367" s="16" t="s">
        <v>3</v>
      </c>
      <c r="AD1367" s="15" t="s">
        <v>3</v>
      </c>
      <c r="AE1367" s="15" t="s">
        <v>3</v>
      </c>
      <c r="AF1367" s="16" t="s">
        <v>3</v>
      </c>
      <c r="AG1367" s="16" t="s">
        <v>3</v>
      </c>
      <c r="AH1367" s="16" t="s">
        <v>3</v>
      </c>
      <c r="AI1367" s="16" t="s">
        <v>3</v>
      </c>
      <c r="AJ1367" s="15" t="s">
        <v>3</v>
      </c>
      <c r="AK1367" s="15" t="s">
        <v>3</v>
      </c>
      <c r="AL1367" s="16" t="s">
        <v>3</v>
      </c>
      <c r="AM1367" s="16" t="s">
        <v>3</v>
      </c>
      <c r="AN1367" s="16" t="s">
        <v>3</v>
      </c>
      <c r="AO1367" s="16" t="s">
        <v>3</v>
      </c>
      <c r="AP1367" s="16" t="s">
        <v>189</v>
      </c>
      <c r="AQ1367" s="16" t="s">
        <v>3</v>
      </c>
      <c r="AR1367" s="16" t="s">
        <v>3</v>
      </c>
      <c r="AS1367" s="16" t="s">
        <v>3</v>
      </c>
      <c r="AT1367" s="16" t="s">
        <v>3</v>
      </c>
      <c r="AU1367" s="11" t="s">
        <v>3</v>
      </c>
      <c r="AV1367" s="11" t="s">
        <v>3</v>
      </c>
      <c r="AW1367" s="11" t="s">
        <v>3</v>
      </c>
      <c r="AX1367" s="17" t="str">
        <f>VLOOKUP(G1367,'[1]JDA data'!$D:$E,2,0)</f>
        <v>TGA764</v>
      </c>
      <c r="AY1367" s="17" t="b">
        <f t="shared" si="101"/>
        <v>1</v>
      </c>
      <c r="AZ1367" s="17" t="str">
        <f t="shared" si="102"/>
        <v>SPL</v>
      </c>
    </row>
    <row r="1368" spans="1:52" s="18" customFormat="1" ht="16.5" customHeight="1" x14ac:dyDescent="0.35">
      <c r="A1368" s="8" t="str">
        <f>IF(N1368="","-",IFERROR(VLOOKUP(N1368,'[1]All Route Non-Bailment V76'!$A:$H,5,0),VLOOKUP(N1368,'[1]TTVT AAT PxP Bailment EDC V76'!$A:$H,5,0)))</f>
        <v>Non Bailment</v>
      </c>
      <c r="B1368" s="9" t="str">
        <f t="shared" si="100"/>
        <v>Completed</v>
      </c>
      <c r="C1368" s="10">
        <f t="shared" si="103"/>
        <v>1367</v>
      </c>
      <c r="D1368" s="11" t="s">
        <v>194</v>
      </c>
      <c r="E1368" s="12" t="s">
        <v>44</v>
      </c>
      <c r="F1368" s="11" t="s">
        <v>0</v>
      </c>
      <c r="G1368" s="11">
        <v>4417053</v>
      </c>
      <c r="H1368" s="13" t="str">
        <f>IF(N1368="","-",IFERROR(VLOOKUP(N1368,'[1]All Route Non-Bailment V76'!$A:$H,7,0),VLOOKUP(N1368,'[1]TTVT AAT PxP Bailment EDC V76'!$A:$H,7,0)))</f>
        <v>One way</v>
      </c>
      <c r="I1368" s="11" t="s">
        <v>45</v>
      </c>
      <c r="J1368" s="12">
        <f t="shared" si="99"/>
        <v>45274</v>
      </c>
      <c r="K1368" s="12">
        <v>45274</v>
      </c>
      <c r="L1368" s="12">
        <v>45274</v>
      </c>
      <c r="M1368" s="12" t="s">
        <v>3</v>
      </c>
      <c r="N1368" s="11" t="s">
        <v>691</v>
      </c>
      <c r="O1368" s="13" t="str">
        <f>IF(N1368="","-",IFERROR(VLOOKUP(N1368,'[1]All Route Non-Bailment V76'!$A:$H,6,0),VLOOKUP(N1368,'[1]TTVT AAT PxP Bailment EDC V76'!$A:$H,6,0)))</f>
        <v>21 - 30</v>
      </c>
      <c r="P1368" s="11">
        <v>1</v>
      </c>
      <c r="Q1368" s="11" t="s">
        <v>3</v>
      </c>
      <c r="R1368" s="11" t="s">
        <v>3</v>
      </c>
      <c r="S1368" s="13" t="str">
        <f>IF(N1368="","-",IFERROR(VLOOKUP(N1368,'[1]All Route Non-Bailment V76'!$A:$AF,32,0),VLOOKUP(N1368,'[1]TTVT AAT PxP Bailment EDC V76'!$A:$AC,29,0)))</f>
        <v>6W</v>
      </c>
      <c r="T1368" s="11" t="s">
        <v>48</v>
      </c>
      <c r="U1368" s="11" t="s">
        <v>204</v>
      </c>
      <c r="V1368" s="14" t="s">
        <v>205</v>
      </c>
      <c r="W1368" s="11" t="s">
        <v>206</v>
      </c>
      <c r="X1368" s="15" t="s">
        <v>604</v>
      </c>
      <c r="Y1368" s="15" t="s">
        <v>605</v>
      </c>
      <c r="Z1368" s="16" t="s">
        <v>3</v>
      </c>
      <c r="AA1368" s="16" t="s">
        <v>3</v>
      </c>
      <c r="AB1368" s="16" t="s">
        <v>3</v>
      </c>
      <c r="AC1368" s="16" t="s">
        <v>3</v>
      </c>
      <c r="AD1368" s="15" t="s">
        <v>3</v>
      </c>
      <c r="AE1368" s="15" t="s">
        <v>3</v>
      </c>
      <c r="AF1368" s="16" t="s">
        <v>3</v>
      </c>
      <c r="AG1368" s="16" t="s">
        <v>3</v>
      </c>
      <c r="AH1368" s="16" t="s">
        <v>3</v>
      </c>
      <c r="AI1368" s="16" t="s">
        <v>3</v>
      </c>
      <c r="AJ1368" s="15" t="s">
        <v>3</v>
      </c>
      <c r="AK1368" s="15" t="s">
        <v>3</v>
      </c>
      <c r="AL1368" s="16" t="s">
        <v>3</v>
      </c>
      <c r="AM1368" s="16" t="s">
        <v>3</v>
      </c>
      <c r="AN1368" s="16" t="s">
        <v>3</v>
      </c>
      <c r="AO1368" s="16" t="s">
        <v>3</v>
      </c>
      <c r="AP1368" s="16" t="s">
        <v>189</v>
      </c>
      <c r="AQ1368" s="16" t="s">
        <v>3</v>
      </c>
      <c r="AR1368" s="16" t="s">
        <v>3</v>
      </c>
      <c r="AS1368" s="16" t="s">
        <v>3</v>
      </c>
      <c r="AT1368" s="16" t="s">
        <v>3</v>
      </c>
      <c r="AU1368" s="11" t="s">
        <v>3</v>
      </c>
      <c r="AV1368" s="11" t="s">
        <v>3</v>
      </c>
      <c r="AW1368" s="11" t="s">
        <v>3</v>
      </c>
      <c r="AX1368" s="17" t="str">
        <f>VLOOKUP(G1368,'[1]JDA data'!$D:$E,2,0)</f>
        <v>TGA324</v>
      </c>
      <c r="AY1368" s="17" t="b">
        <f t="shared" si="101"/>
        <v>1</v>
      </c>
      <c r="AZ1368" s="17" t="str">
        <f t="shared" si="102"/>
        <v>SBA</v>
      </c>
    </row>
    <row r="1369" spans="1:52" s="18" customFormat="1" ht="16.5" customHeight="1" x14ac:dyDescent="0.35">
      <c r="A1369" s="8" t="str">
        <f>IF(N1369="","-",IFERROR(VLOOKUP(N1369,'[1]All Route Non-Bailment V76'!$A:$H,5,0),VLOOKUP(N1369,'[1]TTVT AAT PxP Bailment EDC V76'!$A:$H,5,0)))</f>
        <v>Non Bailment</v>
      </c>
      <c r="B1369" s="9" t="str">
        <f t="shared" si="100"/>
        <v>Completed</v>
      </c>
      <c r="C1369" s="10">
        <f t="shared" si="103"/>
        <v>1368</v>
      </c>
      <c r="D1369" s="11" t="s">
        <v>229</v>
      </c>
      <c r="E1369" s="12" t="s">
        <v>44</v>
      </c>
      <c r="F1369" s="11" t="s">
        <v>0</v>
      </c>
      <c r="G1369" s="11">
        <v>4417054</v>
      </c>
      <c r="H1369" s="13" t="str">
        <f>IF(N1369="","-",IFERROR(VLOOKUP(N1369,'[1]All Route Non-Bailment V76'!$A:$H,7,0),VLOOKUP(N1369,'[1]TTVT AAT PxP Bailment EDC V76'!$A:$H,7,0)))</f>
        <v>One way</v>
      </c>
      <c r="I1369" s="11" t="s">
        <v>45</v>
      </c>
      <c r="J1369" s="12">
        <f t="shared" si="99"/>
        <v>45274</v>
      </c>
      <c r="K1369" s="12">
        <v>45274</v>
      </c>
      <c r="L1369" s="12">
        <v>45274</v>
      </c>
      <c r="M1369" s="12" t="s">
        <v>3</v>
      </c>
      <c r="N1369" s="11" t="s">
        <v>692</v>
      </c>
      <c r="O1369" s="13" t="str">
        <f>IF(N1369="","-",IFERROR(VLOOKUP(N1369,'[1]All Route Non-Bailment V76'!$A:$H,6,0),VLOOKUP(N1369,'[1]TTVT AAT PxP Bailment EDC V76'!$A:$H,6,0)))</f>
        <v>21 - 30</v>
      </c>
      <c r="P1369" s="11">
        <v>1</v>
      </c>
      <c r="Q1369" s="11" t="s">
        <v>3</v>
      </c>
      <c r="R1369" s="11" t="s">
        <v>3</v>
      </c>
      <c r="S1369" s="13" t="str">
        <f>IF(N1369="","-",IFERROR(VLOOKUP(N1369,'[1]All Route Non-Bailment V76'!$A:$AF,32,0),VLOOKUP(N1369,'[1]TTVT AAT PxP Bailment EDC V76'!$A:$AC,29,0)))</f>
        <v>6W</v>
      </c>
      <c r="T1369" s="11" t="s">
        <v>48</v>
      </c>
      <c r="U1369" s="11" t="s">
        <v>230</v>
      </c>
      <c r="V1369" s="14" t="s">
        <v>231</v>
      </c>
      <c r="W1369" s="11" t="s">
        <v>232</v>
      </c>
      <c r="X1369" s="15" t="s">
        <v>604</v>
      </c>
      <c r="Y1369" s="15" t="s">
        <v>605</v>
      </c>
      <c r="Z1369" s="16" t="s">
        <v>3</v>
      </c>
      <c r="AA1369" s="16" t="s">
        <v>3</v>
      </c>
      <c r="AB1369" s="16" t="s">
        <v>3</v>
      </c>
      <c r="AC1369" s="16" t="s">
        <v>3</v>
      </c>
      <c r="AD1369" s="15" t="s">
        <v>3</v>
      </c>
      <c r="AE1369" s="15" t="s">
        <v>3</v>
      </c>
      <c r="AF1369" s="16" t="s">
        <v>3</v>
      </c>
      <c r="AG1369" s="16" t="s">
        <v>3</v>
      </c>
      <c r="AH1369" s="16" t="s">
        <v>3</v>
      </c>
      <c r="AI1369" s="16" t="s">
        <v>3</v>
      </c>
      <c r="AJ1369" s="15" t="s">
        <v>3</v>
      </c>
      <c r="AK1369" s="15" t="s">
        <v>3</v>
      </c>
      <c r="AL1369" s="16" t="s">
        <v>3</v>
      </c>
      <c r="AM1369" s="16" t="s">
        <v>3</v>
      </c>
      <c r="AN1369" s="16" t="s">
        <v>3</v>
      </c>
      <c r="AO1369" s="16" t="s">
        <v>3</v>
      </c>
      <c r="AP1369" s="16" t="s">
        <v>189</v>
      </c>
      <c r="AQ1369" s="16" t="s">
        <v>3</v>
      </c>
      <c r="AR1369" s="16" t="s">
        <v>3</v>
      </c>
      <c r="AS1369" s="16" t="s">
        <v>3</v>
      </c>
      <c r="AT1369" s="16" t="s">
        <v>3</v>
      </c>
      <c r="AU1369" s="11" t="s">
        <v>3</v>
      </c>
      <c r="AV1369" s="11" t="s">
        <v>3</v>
      </c>
      <c r="AW1369" s="11" t="s">
        <v>3</v>
      </c>
      <c r="AX1369" s="17" t="str">
        <f>VLOOKUP(G1369,'[1]JDA data'!$D:$E,2,0)</f>
        <v>TGA325</v>
      </c>
      <c r="AY1369" s="17" t="b">
        <f t="shared" si="101"/>
        <v>1</v>
      </c>
      <c r="AZ1369" s="17" t="str">
        <f t="shared" si="102"/>
        <v>RRCS</v>
      </c>
    </row>
    <row r="1370" spans="1:52" s="18" customFormat="1" ht="16.5" customHeight="1" x14ac:dyDescent="0.35">
      <c r="A1370" s="8" t="str">
        <f>IF(N1370="","-",IFERROR(VLOOKUP(N1370,'[1]All Route Non-Bailment V76'!$A:$H,5,0),VLOOKUP(N1370,'[1]TTVT AAT PxP Bailment EDC V76'!$A:$H,5,0)))</f>
        <v>Non Bailment</v>
      </c>
      <c r="B1370" s="9" t="str">
        <f t="shared" si="100"/>
        <v>Completed</v>
      </c>
      <c r="C1370" s="10">
        <f t="shared" si="103"/>
        <v>1369</v>
      </c>
      <c r="D1370" s="11" t="s">
        <v>182</v>
      </c>
      <c r="E1370" s="12" t="s">
        <v>44</v>
      </c>
      <c r="F1370" s="11" t="s">
        <v>0</v>
      </c>
      <c r="G1370" s="11">
        <v>4422470</v>
      </c>
      <c r="H1370" s="13" t="str">
        <f>IF(N1370="","-",IFERROR(VLOOKUP(N1370,'[1]All Route Non-Bailment V76'!$A:$H,7,0),VLOOKUP(N1370,'[1]TTVT AAT PxP Bailment EDC V76'!$A:$H,7,0)))</f>
        <v>One way</v>
      </c>
      <c r="I1370" s="11" t="s">
        <v>45</v>
      </c>
      <c r="J1370" s="12">
        <f t="shared" si="99"/>
        <v>45274</v>
      </c>
      <c r="K1370" s="12">
        <v>45274</v>
      </c>
      <c r="L1370" s="12">
        <v>45274</v>
      </c>
      <c r="M1370" s="12" t="s">
        <v>3</v>
      </c>
      <c r="N1370" s="11" t="s">
        <v>692</v>
      </c>
      <c r="O1370" s="13" t="str">
        <f>IF(N1370="","-",IFERROR(VLOOKUP(N1370,'[1]All Route Non-Bailment V76'!$A:$H,6,0),VLOOKUP(N1370,'[1]TTVT AAT PxP Bailment EDC V76'!$A:$H,6,0)))</f>
        <v>21 - 30</v>
      </c>
      <c r="P1370" s="11">
        <v>1</v>
      </c>
      <c r="Q1370" s="11" t="s">
        <v>3</v>
      </c>
      <c r="R1370" s="11" t="s">
        <v>3</v>
      </c>
      <c r="S1370" s="13" t="str">
        <f>IF(N1370="","-",IFERROR(VLOOKUP(N1370,'[1]All Route Non-Bailment V76'!$A:$AF,32,0),VLOOKUP(N1370,'[1]TTVT AAT PxP Bailment EDC V76'!$A:$AC,29,0)))</f>
        <v>6W</v>
      </c>
      <c r="T1370" s="11" t="s">
        <v>48</v>
      </c>
      <c r="U1370" s="11" t="s">
        <v>250</v>
      </c>
      <c r="V1370" s="14" t="s">
        <v>251</v>
      </c>
      <c r="W1370" s="11" t="s">
        <v>252</v>
      </c>
      <c r="X1370" s="15" t="s">
        <v>604</v>
      </c>
      <c r="Y1370" s="15" t="s">
        <v>605</v>
      </c>
      <c r="Z1370" s="16" t="s">
        <v>3</v>
      </c>
      <c r="AA1370" s="16" t="s">
        <v>3</v>
      </c>
      <c r="AB1370" s="16" t="s">
        <v>3</v>
      </c>
      <c r="AC1370" s="16" t="s">
        <v>3</v>
      </c>
      <c r="AD1370" s="15" t="s">
        <v>3</v>
      </c>
      <c r="AE1370" s="15" t="s">
        <v>3</v>
      </c>
      <c r="AF1370" s="16" t="s">
        <v>3</v>
      </c>
      <c r="AG1370" s="16" t="s">
        <v>3</v>
      </c>
      <c r="AH1370" s="16" t="s">
        <v>3</v>
      </c>
      <c r="AI1370" s="16" t="s">
        <v>3</v>
      </c>
      <c r="AJ1370" s="15" t="s">
        <v>3</v>
      </c>
      <c r="AK1370" s="15" t="s">
        <v>3</v>
      </c>
      <c r="AL1370" s="16" t="s">
        <v>3</v>
      </c>
      <c r="AM1370" s="16" t="s">
        <v>3</v>
      </c>
      <c r="AN1370" s="16" t="s">
        <v>3</v>
      </c>
      <c r="AO1370" s="16" t="s">
        <v>3</v>
      </c>
      <c r="AP1370" s="16" t="s">
        <v>189</v>
      </c>
      <c r="AQ1370" s="16" t="s">
        <v>3</v>
      </c>
      <c r="AR1370" s="16" t="s">
        <v>3</v>
      </c>
      <c r="AS1370" s="16" t="s">
        <v>3</v>
      </c>
      <c r="AT1370" s="16" t="s">
        <v>3</v>
      </c>
      <c r="AU1370" s="11" t="s">
        <v>3</v>
      </c>
      <c r="AV1370" s="11" t="s">
        <v>3</v>
      </c>
      <c r="AW1370" s="11" t="s">
        <v>3</v>
      </c>
      <c r="AX1370" s="17" t="str">
        <f>VLOOKUP(G1370,'[1]JDA data'!$D:$E,2,0)</f>
        <v>TGA325</v>
      </c>
      <c r="AY1370" s="17" t="b">
        <f t="shared" si="101"/>
        <v>1</v>
      </c>
      <c r="AZ1370" s="17" t="str">
        <f t="shared" si="102"/>
        <v>PPGT</v>
      </c>
    </row>
    <row r="1371" spans="1:52" s="18" customFormat="1" ht="16.5" customHeight="1" x14ac:dyDescent="0.35">
      <c r="A1371" s="8" t="str">
        <f>IF(N1371="","-",IFERROR(VLOOKUP(N1371,'[1]All Route Non-Bailment V76'!$A:$H,5,0),VLOOKUP(N1371,'[1]TTVT AAT PxP Bailment EDC V76'!$A:$H,5,0)))</f>
        <v>Non Bailment</v>
      </c>
      <c r="B1371" s="9" t="str">
        <f t="shared" si="100"/>
        <v>Completed</v>
      </c>
      <c r="C1371" s="10">
        <f t="shared" si="103"/>
        <v>1370</v>
      </c>
      <c r="D1371" s="11" t="s">
        <v>182</v>
      </c>
      <c r="E1371" s="12" t="s">
        <v>44</v>
      </c>
      <c r="F1371" s="11" t="s">
        <v>0</v>
      </c>
      <c r="G1371" s="11">
        <v>4422471</v>
      </c>
      <c r="H1371" s="13" t="str">
        <f>IF(N1371="","-",IFERROR(VLOOKUP(N1371,'[1]All Route Non-Bailment V76'!$A:$H,7,0),VLOOKUP(N1371,'[1]TTVT AAT PxP Bailment EDC V76'!$A:$H,7,0)))</f>
        <v>One way</v>
      </c>
      <c r="I1371" s="11" t="s">
        <v>45</v>
      </c>
      <c r="J1371" s="12">
        <f t="shared" si="99"/>
        <v>45274</v>
      </c>
      <c r="K1371" s="12">
        <v>45274</v>
      </c>
      <c r="L1371" s="12">
        <v>45274</v>
      </c>
      <c r="M1371" s="12" t="s">
        <v>3</v>
      </c>
      <c r="N1371" s="11" t="s">
        <v>692</v>
      </c>
      <c r="O1371" s="13" t="str">
        <f>IF(N1371="","-",IFERROR(VLOOKUP(N1371,'[1]All Route Non-Bailment V76'!$A:$H,6,0),VLOOKUP(N1371,'[1]TTVT AAT PxP Bailment EDC V76'!$A:$H,6,0)))</f>
        <v>21 - 30</v>
      </c>
      <c r="P1371" s="11">
        <v>1</v>
      </c>
      <c r="Q1371" s="11" t="s">
        <v>3</v>
      </c>
      <c r="R1371" s="11" t="s">
        <v>3</v>
      </c>
      <c r="S1371" s="13" t="str">
        <f>IF(N1371="","-",IFERROR(VLOOKUP(N1371,'[1]All Route Non-Bailment V76'!$A:$AF,32,0),VLOOKUP(N1371,'[1]TTVT AAT PxP Bailment EDC V76'!$A:$AC,29,0)))</f>
        <v>6W</v>
      </c>
      <c r="T1371" s="11" t="s">
        <v>48</v>
      </c>
      <c r="U1371" s="11" t="s">
        <v>233</v>
      </c>
      <c r="V1371" s="14" t="s">
        <v>234</v>
      </c>
      <c r="W1371" s="11" t="s">
        <v>235</v>
      </c>
      <c r="X1371" s="15" t="s">
        <v>604</v>
      </c>
      <c r="Y1371" s="15" t="s">
        <v>605</v>
      </c>
      <c r="Z1371" s="16" t="s">
        <v>3</v>
      </c>
      <c r="AA1371" s="16" t="s">
        <v>3</v>
      </c>
      <c r="AB1371" s="16" t="s">
        <v>3</v>
      </c>
      <c r="AC1371" s="16" t="s">
        <v>3</v>
      </c>
      <c r="AD1371" s="15" t="s">
        <v>3</v>
      </c>
      <c r="AE1371" s="15" t="s">
        <v>3</v>
      </c>
      <c r="AF1371" s="16" t="s">
        <v>3</v>
      </c>
      <c r="AG1371" s="16" t="s">
        <v>3</v>
      </c>
      <c r="AH1371" s="16" t="s">
        <v>3</v>
      </c>
      <c r="AI1371" s="16" t="s">
        <v>3</v>
      </c>
      <c r="AJ1371" s="15" t="s">
        <v>3</v>
      </c>
      <c r="AK1371" s="15" t="s">
        <v>3</v>
      </c>
      <c r="AL1371" s="16" t="s">
        <v>3</v>
      </c>
      <c r="AM1371" s="16" t="s">
        <v>3</v>
      </c>
      <c r="AN1371" s="16" t="s">
        <v>3</v>
      </c>
      <c r="AO1371" s="16" t="s">
        <v>3</v>
      </c>
      <c r="AP1371" s="16" t="s">
        <v>189</v>
      </c>
      <c r="AQ1371" s="16" t="s">
        <v>3</v>
      </c>
      <c r="AR1371" s="16" t="s">
        <v>3</v>
      </c>
      <c r="AS1371" s="16" t="s">
        <v>3</v>
      </c>
      <c r="AT1371" s="16" t="s">
        <v>3</v>
      </c>
      <c r="AU1371" s="11" t="s">
        <v>3</v>
      </c>
      <c r="AV1371" s="11" t="s">
        <v>3</v>
      </c>
      <c r="AW1371" s="11" t="s">
        <v>3</v>
      </c>
      <c r="AX1371" s="17" t="str">
        <f>VLOOKUP(G1371,'[1]JDA data'!$D:$E,2,0)</f>
        <v>TGA325</v>
      </c>
      <c r="AY1371" s="17" t="b">
        <f t="shared" si="101"/>
        <v>1</v>
      </c>
      <c r="AZ1371" s="17" t="str">
        <f t="shared" si="102"/>
        <v>PPGT</v>
      </c>
    </row>
    <row r="1372" spans="1:52" s="18" customFormat="1" ht="16.5" customHeight="1" x14ac:dyDescent="0.35">
      <c r="A1372" s="8" t="str">
        <f>IF(N1372="","-",IFERROR(VLOOKUP(N1372,'[1]All Route Non-Bailment V76'!$A:$H,5,0),VLOOKUP(N1372,'[1]TTVT AAT PxP Bailment EDC V76'!$A:$H,5,0)))</f>
        <v>Non Bailment</v>
      </c>
      <c r="B1372" s="9" t="str">
        <f t="shared" si="100"/>
        <v>Completed</v>
      </c>
      <c r="C1372" s="10">
        <f t="shared" si="103"/>
        <v>1371</v>
      </c>
      <c r="D1372" s="11" t="s">
        <v>190</v>
      </c>
      <c r="E1372" s="12" t="s">
        <v>44</v>
      </c>
      <c r="F1372" s="11" t="s">
        <v>0</v>
      </c>
      <c r="G1372" s="11">
        <v>4417180</v>
      </c>
      <c r="H1372" s="13" t="str">
        <f>IF(N1372="","-",IFERROR(VLOOKUP(N1372,'[1]All Route Non-Bailment V76'!$A:$H,7,0),VLOOKUP(N1372,'[1]TTVT AAT PxP Bailment EDC V76'!$A:$H,7,0)))</f>
        <v>One way</v>
      </c>
      <c r="I1372" s="11" t="s">
        <v>45</v>
      </c>
      <c r="J1372" s="12">
        <f t="shared" si="99"/>
        <v>45274</v>
      </c>
      <c r="K1372" s="12">
        <v>45274</v>
      </c>
      <c r="L1372" s="12">
        <v>45274</v>
      </c>
      <c r="M1372" s="12" t="s">
        <v>3</v>
      </c>
      <c r="N1372" s="11" t="s">
        <v>693</v>
      </c>
      <c r="O1372" s="13" t="str">
        <f>IF(N1372="","-",IFERROR(VLOOKUP(N1372,'[1]All Route Non-Bailment V76'!$A:$H,6,0),VLOOKUP(N1372,'[1]TTVT AAT PxP Bailment EDC V76'!$A:$H,6,0)))</f>
        <v>11 - 20</v>
      </c>
      <c r="P1372" s="11">
        <v>1</v>
      </c>
      <c r="Q1372" s="11" t="s">
        <v>3</v>
      </c>
      <c r="R1372" s="11" t="s">
        <v>3</v>
      </c>
      <c r="S1372" s="13" t="str">
        <f>IF(N1372="","-",IFERROR(VLOOKUP(N1372,'[1]All Route Non-Bailment V76'!$A:$AF,32,0),VLOOKUP(N1372,'[1]TTVT AAT PxP Bailment EDC V76'!$A:$AC,29,0)))</f>
        <v>6W</v>
      </c>
      <c r="T1372" s="11" t="s">
        <v>48</v>
      </c>
      <c r="U1372" s="11" t="s">
        <v>247</v>
      </c>
      <c r="V1372" s="14" t="s">
        <v>248</v>
      </c>
      <c r="W1372" s="11" t="s">
        <v>249</v>
      </c>
      <c r="X1372" s="15" t="s">
        <v>445</v>
      </c>
      <c r="Y1372" s="15" t="s">
        <v>446</v>
      </c>
      <c r="Z1372" s="16" t="s">
        <v>3</v>
      </c>
      <c r="AA1372" s="16" t="s">
        <v>3</v>
      </c>
      <c r="AB1372" s="16" t="s">
        <v>3</v>
      </c>
      <c r="AC1372" s="16" t="s">
        <v>3</v>
      </c>
      <c r="AD1372" s="15" t="s">
        <v>3</v>
      </c>
      <c r="AE1372" s="15" t="s">
        <v>3</v>
      </c>
      <c r="AF1372" s="16" t="s">
        <v>3</v>
      </c>
      <c r="AG1372" s="16" t="s">
        <v>3</v>
      </c>
      <c r="AH1372" s="16" t="s">
        <v>3</v>
      </c>
      <c r="AI1372" s="16" t="s">
        <v>3</v>
      </c>
      <c r="AJ1372" s="15" t="s">
        <v>3</v>
      </c>
      <c r="AK1372" s="15" t="s">
        <v>3</v>
      </c>
      <c r="AL1372" s="16" t="s">
        <v>3</v>
      </c>
      <c r="AM1372" s="16" t="s">
        <v>3</v>
      </c>
      <c r="AN1372" s="16" t="s">
        <v>3</v>
      </c>
      <c r="AO1372" s="16" t="s">
        <v>3</v>
      </c>
      <c r="AP1372" s="16" t="s">
        <v>189</v>
      </c>
      <c r="AQ1372" s="16" t="s">
        <v>3</v>
      </c>
      <c r="AR1372" s="16" t="s">
        <v>3</v>
      </c>
      <c r="AS1372" s="16" t="s">
        <v>3</v>
      </c>
      <c r="AT1372" s="16" t="s">
        <v>3</v>
      </c>
      <c r="AU1372" s="11" t="s">
        <v>3</v>
      </c>
      <c r="AV1372" s="11" t="s">
        <v>3</v>
      </c>
      <c r="AW1372" s="11" t="s">
        <v>3</v>
      </c>
      <c r="AX1372" s="17" t="str">
        <f>VLOOKUP(G1372,'[1]JDA data'!$D:$E,2,0)</f>
        <v>TGA687</v>
      </c>
      <c r="AY1372" s="17" t="b">
        <f t="shared" si="101"/>
        <v>1</v>
      </c>
      <c r="AZ1372" s="17" t="str">
        <f t="shared" si="102"/>
        <v>SPL</v>
      </c>
    </row>
    <row r="1373" spans="1:52" s="18" customFormat="1" ht="16.5" customHeight="1" x14ac:dyDescent="0.35">
      <c r="A1373" s="8" t="str">
        <f>IF(N1373="","-",IFERROR(VLOOKUP(N1373,'[1]All Route Non-Bailment V76'!$A:$H,5,0),VLOOKUP(N1373,'[1]TTVT AAT PxP Bailment EDC V76'!$A:$H,5,0)))</f>
        <v>Non Bailment</v>
      </c>
      <c r="B1373" s="9" t="str">
        <f t="shared" si="100"/>
        <v>Completed</v>
      </c>
      <c r="C1373" s="10">
        <f t="shared" si="103"/>
        <v>1372</v>
      </c>
      <c r="D1373" s="11" t="s">
        <v>194</v>
      </c>
      <c r="E1373" s="12" t="s">
        <v>44</v>
      </c>
      <c r="F1373" s="11" t="s">
        <v>0</v>
      </c>
      <c r="G1373" s="11">
        <v>4422472</v>
      </c>
      <c r="H1373" s="13" t="str">
        <f>IF(N1373="","-",IFERROR(VLOOKUP(N1373,'[1]All Route Non-Bailment V76'!$A:$H,7,0),VLOOKUP(N1373,'[1]TTVT AAT PxP Bailment EDC V76'!$A:$H,7,0)))</f>
        <v>One way</v>
      </c>
      <c r="I1373" s="11" t="s">
        <v>45</v>
      </c>
      <c r="J1373" s="12">
        <f t="shared" si="99"/>
        <v>45274</v>
      </c>
      <c r="K1373" s="12">
        <v>45274</v>
      </c>
      <c r="L1373" s="12">
        <v>45274</v>
      </c>
      <c r="M1373" s="12" t="s">
        <v>3</v>
      </c>
      <c r="N1373" s="11" t="s">
        <v>693</v>
      </c>
      <c r="O1373" s="13" t="str">
        <f>IF(N1373="","-",IFERROR(VLOOKUP(N1373,'[1]All Route Non-Bailment V76'!$A:$H,6,0),VLOOKUP(N1373,'[1]TTVT AAT PxP Bailment EDC V76'!$A:$H,6,0)))</f>
        <v>11 - 20</v>
      </c>
      <c r="P1373" s="11">
        <v>1</v>
      </c>
      <c r="Q1373" s="11" t="s">
        <v>3</v>
      </c>
      <c r="R1373" s="11" t="s">
        <v>3</v>
      </c>
      <c r="S1373" s="13" t="str">
        <f>IF(N1373="","-",IFERROR(VLOOKUP(N1373,'[1]All Route Non-Bailment V76'!$A:$AF,32,0),VLOOKUP(N1373,'[1]TTVT AAT PxP Bailment EDC V76'!$A:$AC,29,0)))</f>
        <v>6W</v>
      </c>
      <c r="T1373" s="11" t="s">
        <v>48</v>
      </c>
      <c r="U1373" s="11" t="s">
        <v>195</v>
      </c>
      <c r="V1373" s="14" t="s">
        <v>196</v>
      </c>
      <c r="W1373" s="11" t="s">
        <v>197</v>
      </c>
      <c r="X1373" s="15" t="s">
        <v>445</v>
      </c>
      <c r="Y1373" s="15" t="s">
        <v>446</v>
      </c>
      <c r="Z1373" s="16" t="s">
        <v>3</v>
      </c>
      <c r="AA1373" s="16" t="s">
        <v>3</v>
      </c>
      <c r="AB1373" s="16" t="s">
        <v>3</v>
      </c>
      <c r="AC1373" s="16" t="s">
        <v>3</v>
      </c>
      <c r="AD1373" s="15" t="s">
        <v>3</v>
      </c>
      <c r="AE1373" s="15" t="s">
        <v>3</v>
      </c>
      <c r="AF1373" s="16" t="s">
        <v>3</v>
      </c>
      <c r="AG1373" s="16" t="s">
        <v>3</v>
      </c>
      <c r="AH1373" s="16" t="s">
        <v>3</v>
      </c>
      <c r="AI1373" s="16" t="s">
        <v>3</v>
      </c>
      <c r="AJ1373" s="15" t="s">
        <v>3</v>
      </c>
      <c r="AK1373" s="15" t="s">
        <v>3</v>
      </c>
      <c r="AL1373" s="16" t="s">
        <v>3</v>
      </c>
      <c r="AM1373" s="16" t="s">
        <v>3</v>
      </c>
      <c r="AN1373" s="16" t="s">
        <v>3</v>
      </c>
      <c r="AO1373" s="16" t="s">
        <v>3</v>
      </c>
      <c r="AP1373" s="16" t="s">
        <v>189</v>
      </c>
      <c r="AQ1373" s="16" t="s">
        <v>3</v>
      </c>
      <c r="AR1373" s="16" t="s">
        <v>3</v>
      </c>
      <c r="AS1373" s="16" t="s">
        <v>3</v>
      </c>
      <c r="AT1373" s="16" t="s">
        <v>3</v>
      </c>
      <c r="AU1373" s="11" t="s">
        <v>3</v>
      </c>
      <c r="AV1373" s="11" t="s">
        <v>3</v>
      </c>
      <c r="AW1373" s="11" t="s">
        <v>3</v>
      </c>
      <c r="AX1373" s="17" t="str">
        <f>VLOOKUP(G1373,'[1]JDA data'!$D:$E,2,0)</f>
        <v>TGA687</v>
      </c>
      <c r="AY1373" s="17" t="b">
        <f t="shared" si="101"/>
        <v>1</v>
      </c>
      <c r="AZ1373" s="17" t="str">
        <f t="shared" si="102"/>
        <v>SBA</v>
      </c>
    </row>
    <row r="1374" spans="1:52" s="18" customFormat="1" ht="16.5" customHeight="1" x14ac:dyDescent="0.35">
      <c r="A1374" s="8" t="str">
        <f>IF(N1374="","-",IFERROR(VLOOKUP(N1374,'[1]All Route Non-Bailment V76'!$A:$H,5,0),VLOOKUP(N1374,'[1]TTVT AAT PxP Bailment EDC V76'!$A:$H,5,0)))</f>
        <v>Non Bailment</v>
      </c>
      <c r="B1374" s="9" t="str">
        <f t="shared" si="100"/>
        <v>Completed</v>
      </c>
      <c r="C1374" s="10">
        <f t="shared" si="103"/>
        <v>1373</v>
      </c>
      <c r="D1374" s="11" t="s">
        <v>190</v>
      </c>
      <c r="E1374" s="12" t="s">
        <v>44</v>
      </c>
      <c r="F1374" s="11" t="s">
        <v>0</v>
      </c>
      <c r="G1374" s="11">
        <v>4422473</v>
      </c>
      <c r="H1374" s="13" t="str">
        <f>IF(N1374="","-",IFERROR(VLOOKUP(N1374,'[1]All Route Non-Bailment V76'!$A:$H,7,0),VLOOKUP(N1374,'[1]TTVT AAT PxP Bailment EDC V76'!$A:$H,7,0)))</f>
        <v>One way</v>
      </c>
      <c r="I1374" s="11" t="s">
        <v>45</v>
      </c>
      <c r="J1374" s="12">
        <f t="shared" si="99"/>
        <v>45274</v>
      </c>
      <c r="K1374" s="12">
        <v>45274</v>
      </c>
      <c r="L1374" s="12">
        <v>45274</v>
      </c>
      <c r="M1374" s="12" t="s">
        <v>3</v>
      </c>
      <c r="N1374" s="11" t="s">
        <v>693</v>
      </c>
      <c r="O1374" s="13" t="str">
        <f>IF(N1374="","-",IFERROR(VLOOKUP(N1374,'[1]All Route Non-Bailment V76'!$A:$H,6,0),VLOOKUP(N1374,'[1]TTVT AAT PxP Bailment EDC V76'!$A:$H,6,0)))</f>
        <v>11 - 20</v>
      </c>
      <c r="P1374" s="11">
        <v>1</v>
      </c>
      <c r="Q1374" s="11" t="s">
        <v>3</v>
      </c>
      <c r="R1374" s="11" t="s">
        <v>3</v>
      </c>
      <c r="S1374" s="13" t="str">
        <f>IF(N1374="","-",IFERROR(VLOOKUP(N1374,'[1]All Route Non-Bailment V76'!$A:$AF,32,0),VLOOKUP(N1374,'[1]TTVT AAT PxP Bailment EDC V76'!$A:$AC,29,0)))</f>
        <v>6W</v>
      </c>
      <c r="T1374" s="11" t="s">
        <v>48</v>
      </c>
      <c r="U1374" s="11" t="s">
        <v>191</v>
      </c>
      <c r="V1374" s="14" t="s">
        <v>192</v>
      </c>
      <c r="W1374" s="11" t="s">
        <v>193</v>
      </c>
      <c r="X1374" s="15" t="s">
        <v>445</v>
      </c>
      <c r="Y1374" s="15" t="s">
        <v>446</v>
      </c>
      <c r="Z1374" s="16" t="s">
        <v>3</v>
      </c>
      <c r="AA1374" s="16" t="s">
        <v>3</v>
      </c>
      <c r="AB1374" s="16" t="s">
        <v>3</v>
      </c>
      <c r="AC1374" s="16" t="s">
        <v>3</v>
      </c>
      <c r="AD1374" s="15" t="s">
        <v>3</v>
      </c>
      <c r="AE1374" s="15" t="s">
        <v>3</v>
      </c>
      <c r="AF1374" s="16" t="s">
        <v>3</v>
      </c>
      <c r="AG1374" s="16" t="s">
        <v>3</v>
      </c>
      <c r="AH1374" s="16" t="s">
        <v>3</v>
      </c>
      <c r="AI1374" s="16" t="s">
        <v>3</v>
      </c>
      <c r="AJ1374" s="15" t="s">
        <v>3</v>
      </c>
      <c r="AK1374" s="15" t="s">
        <v>3</v>
      </c>
      <c r="AL1374" s="16" t="s">
        <v>3</v>
      </c>
      <c r="AM1374" s="16" t="s">
        <v>3</v>
      </c>
      <c r="AN1374" s="16" t="s">
        <v>3</v>
      </c>
      <c r="AO1374" s="16" t="s">
        <v>3</v>
      </c>
      <c r="AP1374" s="16" t="s">
        <v>189</v>
      </c>
      <c r="AQ1374" s="16" t="s">
        <v>3</v>
      </c>
      <c r="AR1374" s="16" t="s">
        <v>3</v>
      </c>
      <c r="AS1374" s="16" t="s">
        <v>3</v>
      </c>
      <c r="AT1374" s="16" t="s">
        <v>3</v>
      </c>
      <c r="AU1374" s="11" t="s">
        <v>3</v>
      </c>
      <c r="AV1374" s="11" t="s">
        <v>3</v>
      </c>
      <c r="AW1374" s="11" t="s">
        <v>3</v>
      </c>
      <c r="AX1374" s="17" t="str">
        <f>VLOOKUP(G1374,'[1]JDA data'!$D:$E,2,0)</f>
        <v>TGA687</v>
      </c>
      <c r="AY1374" s="17" t="b">
        <f t="shared" si="101"/>
        <v>1</v>
      </c>
      <c r="AZ1374" s="17" t="str">
        <f t="shared" si="102"/>
        <v>SPL</v>
      </c>
    </row>
    <row r="1375" spans="1:52" s="18" customFormat="1" ht="16.5" customHeight="1" x14ac:dyDescent="0.35">
      <c r="A1375" s="8" t="str">
        <f>IF(N1375="","-",IFERROR(VLOOKUP(N1375,'[1]All Route Non-Bailment V76'!$A:$H,5,0),VLOOKUP(N1375,'[1]TTVT AAT PxP Bailment EDC V76'!$A:$H,5,0)))</f>
        <v>Non Bailment</v>
      </c>
      <c r="B1375" s="9" t="str">
        <f t="shared" si="100"/>
        <v>Completed</v>
      </c>
      <c r="C1375" s="10">
        <f t="shared" si="103"/>
        <v>1374</v>
      </c>
      <c r="D1375" s="11" t="s">
        <v>194</v>
      </c>
      <c r="E1375" s="12" t="s">
        <v>44</v>
      </c>
      <c r="F1375" s="11" t="s">
        <v>0</v>
      </c>
      <c r="G1375" s="11">
        <v>4422474</v>
      </c>
      <c r="H1375" s="13" t="str">
        <f>IF(N1375="","-",IFERROR(VLOOKUP(N1375,'[1]All Route Non-Bailment V76'!$A:$H,7,0),VLOOKUP(N1375,'[1]TTVT AAT PxP Bailment EDC V76'!$A:$H,7,0)))</f>
        <v>One way</v>
      </c>
      <c r="I1375" s="11" t="s">
        <v>45</v>
      </c>
      <c r="J1375" s="12">
        <f t="shared" ref="J1375:J1438" si="104">K1375</f>
        <v>45274</v>
      </c>
      <c r="K1375" s="12">
        <v>45274</v>
      </c>
      <c r="L1375" s="12">
        <v>45274</v>
      </c>
      <c r="M1375" s="12" t="s">
        <v>3</v>
      </c>
      <c r="N1375" s="11" t="s">
        <v>693</v>
      </c>
      <c r="O1375" s="13" t="str">
        <f>IF(N1375="","-",IFERROR(VLOOKUP(N1375,'[1]All Route Non-Bailment V76'!$A:$H,6,0),VLOOKUP(N1375,'[1]TTVT AAT PxP Bailment EDC V76'!$A:$H,6,0)))</f>
        <v>11 - 20</v>
      </c>
      <c r="P1375" s="11">
        <v>1</v>
      </c>
      <c r="Q1375" s="11" t="s">
        <v>3</v>
      </c>
      <c r="R1375" s="11" t="s">
        <v>3</v>
      </c>
      <c r="S1375" s="13" t="str">
        <f>IF(N1375="","-",IFERROR(VLOOKUP(N1375,'[1]All Route Non-Bailment V76'!$A:$AF,32,0),VLOOKUP(N1375,'[1]TTVT AAT PxP Bailment EDC V76'!$A:$AC,29,0)))</f>
        <v>6W</v>
      </c>
      <c r="T1375" s="11" t="s">
        <v>48</v>
      </c>
      <c r="U1375" s="11" t="s">
        <v>195</v>
      </c>
      <c r="V1375" s="14" t="s">
        <v>196</v>
      </c>
      <c r="W1375" s="11" t="s">
        <v>197</v>
      </c>
      <c r="X1375" s="15" t="s">
        <v>445</v>
      </c>
      <c r="Y1375" s="15" t="s">
        <v>446</v>
      </c>
      <c r="Z1375" s="16" t="s">
        <v>3</v>
      </c>
      <c r="AA1375" s="16" t="s">
        <v>3</v>
      </c>
      <c r="AB1375" s="16" t="s">
        <v>3</v>
      </c>
      <c r="AC1375" s="16" t="s">
        <v>3</v>
      </c>
      <c r="AD1375" s="15" t="s">
        <v>3</v>
      </c>
      <c r="AE1375" s="15" t="s">
        <v>3</v>
      </c>
      <c r="AF1375" s="16" t="s">
        <v>3</v>
      </c>
      <c r="AG1375" s="16" t="s">
        <v>3</v>
      </c>
      <c r="AH1375" s="16" t="s">
        <v>3</v>
      </c>
      <c r="AI1375" s="16" t="s">
        <v>3</v>
      </c>
      <c r="AJ1375" s="15" t="s">
        <v>3</v>
      </c>
      <c r="AK1375" s="15" t="s">
        <v>3</v>
      </c>
      <c r="AL1375" s="16" t="s">
        <v>3</v>
      </c>
      <c r="AM1375" s="16" t="s">
        <v>3</v>
      </c>
      <c r="AN1375" s="16" t="s">
        <v>3</v>
      </c>
      <c r="AO1375" s="16" t="s">
        <v>3</v>
      </c>
      <c r="AP1375" s="16" t="s">
        <v>189</v>
      </c>
      <c r="AQ1375" s="16" t="s">
        <v>3</v>
      </c>
      <c r="AR1375" s="16" t="s">
        <v>3</v>
      </c>
      <c r="AS1375" s="16" t="s">
        <v>3</v>
      </c>
      <c r="AT1375" s="16" t="s">
        <v>3</v>
      </c>
      <c r="AU1375" s="11" t="s">
        <v>3</v>
      </c>
      <c r="AV1375" s="11" t="s">
        <v>3</v>
      </c>
      <c r="AW1375" s="11" t="s">
        <v>3</v>
      </c>
      <c r="AX1375" s="17" t="str">
        <f>VLOOKUP(G1375,'[1]JDA data'!$D:$E,2,0)</f>
        <v>TGA687</v>
      </c>
      <c r="AY1375" s="17" t="b">
        <f t="shared" si="101"/>
        <v>1</v>
      </c>
      <c r="AZ1375" s="17" t="str">
        <f t="shared" si="102"/>
        <v>SBA</v>
      </c>
    </row>
    <row r="1376" spans="1:52" s="18" customFormat="1" ht="16.5" customHeight="1" x14ac:dyDescent="0.35">
      <c r="A1376" s="8" t="str">
        <f>IF(N1376="","-",IFERROR(VLOOKUP(N1376,'[1]All Route Non-Bailment V76'!$A:$H,5,0),VLOOKUP(N1376,'[1]TTVT AAT PxP Bailment EDC V76'!$A:$H,5,0)))</f>
        <v>Non Bailment</v>
      </c>
      <c r="B1376" s="9" t="str">
        <f t="shared" si="100"/>
        <v>Completed</v>
      </c>
      <c r="C1376" s="10">
        <f t="shared" si="103"/>
        <v>1375</v>
      </c>
      <c r="D1376" s="11" t="s">
        <v>182</v>
      </c>
      <c r="E1376" s="12" t="s">
        <v>44</v>
      </c>
      <c r="F1376" s="11" t="s">
        <v>0</v>
      </c>
      <c r="G1376" s="11">
        <v>4422475</v>
      </c>
      <c r="H1376" s="13" t="str">
        <f>IF(N1376="","-",IFERROR(VLOOKUP(N1376,'[1]All Route Non-Bailment V76'!$A:$H,7,0),VLOOKUP(N1376,'[1]TTVT AAT PxP Bailment EDC V76'!$A:$H,7,0)))</f>
        <v>One way</v>
      </c>
      <c r="I1376" s="11" t="s">
        <v>45</v>
      </c>
      <c r="J1376" s="12">
        <f t="shared" si="104"/>
        <v>45274</v>
      </c>
      <c r="K1376" s="12">
        <v>45274</v>
      </c>
      <c r="L1376" s="12">
        <v>45274</v>
      </c>
      <c r="M1376" s="12" t="s">
        <v>3</v>
      </c>
      <c r="N1376" s="11" t="s">
        <v>693</v>
      </c>
      <c r="O1376" s="13" t="str">
        <f>IF(N1376="","-",IFERROR(VLOOKUP(N1376,'[1]All Route Non-Bailment V76'!$A:$H,6,0),VLOOKUP(N1376,'[1]TTVT AAT PxP Bailment EDC V76'!$A:$H,6,0)))</f>
        <v>11 - 20</v>
      </c>
      <c r="P1376" s="11">
        <v>1</v>
      </c>
      <c r="Q1376" s="11" t="s">
        <v>3</v>
      </c>
      <c r="R1376" s="11" t="s">
        <v>3</v>
      </c>
      <c r="S1376" s="13" t="str">
        <f>IF(N1376="","-",IFERROR(VLOOKUP(N1376,'[1]All Route Non-Bailment V76'!$A:$AF,32,0),VLOOKUP(N1376,'[1]TTVT AAT PxP Bailment EDC V76'!$A:$AC,29,0)))</f>
        <v>6W</v>
      </c>
      <c r="T1376" s="11" t="s">
        <v>48</v>
      </c>
      <c r="U1376" s="11" t="s">
        <v>233</v>
      </c>
      <c r="V1376" s="14" t="s">
        <v>234</v>
      </c>
      <c r="W1376" s="11" t="s">
        <v>235</v>
      </c>
      <c r="X1376" s="15" t="s">
        <v>445</v>
      </c>
      <c r="Y1376" s="15" t="s">
        <v>446</v>
      </c>
      <c r="Z1376" s="16" t="s">
        <v>3</v>
      </c>
      <c r="AA1376" s="16" t="s">
        <v>3</v>
      </c>
      <c r="AB1376" s="16" t="s">
        <v>3</v>
      </c>
      <c r="AC1376" s="16" t="s">
        <v>3</v>
      </c>
      <c r="AD1376" s="15" t="s">
        <v>3</v>
      </c>
      <c r="AE1376" s="15" t="s">
        <v>3</v>
      </c>
      <c r="AF1376" s="16" t="s">
        <v>3</v>
      </c>
      <c r="AG1376" s="16" t="s">
        <v>3</v>
      </c>
      <c r="AH1376" s="16" t="s">
        <v>3</v>
      </c>
      <c r="AI1376" s="16" t="s">
        <v>3</v>
      </c>
      <c r="AJ1376" s="15" t="s">
        <v>3</v>
      </c>
      <c r="AK1376" s="15" t="s">
        <v>3</v>
      </c>
      <c r="AL1376" s="16" t="s">
        <v>3</v>
      </c>
      <c r="AM1376" s="16" t="s">
        <v>3</v>
      </c>
      <c r="AN1376" s="16" t="s">
        <v>3</v>
      </c>
      <c r="AO1376" s="16" t="s">
        <v>3</v>
      </c>
      <c r="AP1376" s="16" t="s">
        <v>189</v>
      </c>
      <c r="AQ1376" s="16" t="s">
        <v>3</v>
      </c>
      <c r="AR1376" s="16" t="s">
        <v>3</v>
      </c>
      <c r="AS1376" s="16" t="s">
        <v>3</v>
      </c>
      <c r="AT1376" s="16" t="s">
        <v>3</v>
      </c>
      <c r="AU1376" s="11" t="s">
        <v>3</v>
      </c>
      <c r="AV1376" s="11" t="s">
        <v>3</v>
      </c>
      <c r="AW1376" s="11" t="s">
        <v>3</v>
      </c>
      <c r="AX1376" s="17" t="str">
        <f>VLOOKUP(G1376,'[1]JDA data'!$D:$E,2,0)</f>
        <v>TGA687</v>
      </c>
      <c r="AY1376" s="17" t="b">
        <f t="shared" si="101"/>
        <v>1</v>
      </c>
      <c r="AZ1376" s="17" t="str">
        <f t="shared" si="102"/>
        <v>PPGT</v>
      </c>
    </row>
    <row r="1377" spans="1:52" s="18" customFormat="1" ht="16.5" customHeight="1" x14ac:dyDescent="0.35">
      <c r="A1377" s="8" t="str">
        <f>IF(N1377="","-",IFERROR(VLOOKUP(N1377,'[1]All Route Non-Bailment V76'!$A:$H,5,0),VLOOKUP(N1377,'[1]TTVT AAT PxP Bailment EDC V76'!$A:$H,5,0)))</f>
        <v>Non Bailment</v>
      </c>
      <c r="B1377" s="9" t="str">
        <f t="shared" si="100"/>
        <v>Completed</v>
      </c>
      <c r="C1377" s="10">
        <f t="shared" si="103"/>
        <v>1376</v>
      </c>
      <c r="D1377" s="11" t="s">
        <v>190</v>
      </c>
      <c r="E1377" s="12" t="s">
        <v>44</v>
      </c>
      <c r="F1377" s="11" t="s">
        <v>0</v>
      </c>
      <c r="G1377" s="11">
        <v>4422476</v>
      </c>
      <c r="H1377" s="13" t="str">
        <f>IF(N1377="","-",IFERROR(VLOOKUP(N1377,'[1]All Route Non-Bailment V76'!$A:$H,7,0),VLOOKUP(N1377,'[1]TTVT AAT PxP Bailment EDC V76'!$A:$H,7,0)))</f>
        <v>One way</v>
      </c>
      <c r="I1377" s="11" t="s">
        <v>45</v>
      </c>
      <c r="J1377" s="12">
        <f t="shared" si="104"/>
        <v>45274</v>
      </c>
      <c r="K1377" s="12">
        <v>45274</v>
      </c>
      <c r="L1377" s="12">
        <v>45274</v>
      </c>
      <c r="M1377" s="12" t="s">
        <v>3</v>
      </c>
      <c r="N1377" s="11" t="s">
        <v>693</v>
      </c>
      <c r="O1377" s="13" t="str">
        <f>IF(N1377="","-",IFERROR(VLOOKUP(N1377,'[1]All Route Non-Bailment V76'!$A:$H,6,0),VLOOKUP(N1377,'[1]TTVT AAT PxP Bailment EDC V76'!$A:$H,6,0)))</f>
        <v>11 - 20</v>
      </c>
      <c r="P1377" s="11">
        <v>1</v>
      </c>
      <c r="Q1377" s="11" t="s">
        <v>3</v>
      </c>
      <c r="R1377" s="11" t="s">
        <v>3</v>
      </c>
      <c r="S1377" s="13" t="str">
        <f>IF(N1377="","-",IFERROR(VLOOKUP(N1377,'[1]All Route Non-Bailment V76'!$A:$AF,32,0),VLOOKUP(N1377,'[1]TTVT AAT PxP Bailment EDC V76'!$A:$AC,29,0)))</f>
        <v>6W</v>
      </c>
      <c r="T1377" s="11" t="s">
        <v>48</v>
      </c>
      <c r="U1377" s="11" t="s">
        <v>210</v>
      </c>
      <c r="V1377" s="14" t="s">
        <v>211</v>
      </c>
      <c r="W1377" s="11" t="s">
        <v>212</v>
      </c>
      <c r="X1377" s="15" t="s">
        <v>445</v>
      </c>
      <c r="Y1377" s="15" t="s">
        <v>446</v>
      </c>
      <c r="Z1377" s="16" t="s">
        <v>3</v>
      </c>
      <c r="AA1377" s="16" t="s">
        <v>3</v>
      </c>
      <c r="AB1377" s="16" t="s">
        <v>3</v>
      </c>
      <c r="AC1377" s="16" t="s">
        <v>3</v>
      </c>
      <c r="AD1377" s="15" t="s">
        <v>3</v>
      </c>
      <c r="AE1377" s="15" t="s">
        <v>3</v>
      </c>
      <c r="AF1377" s="16" t="s">
        <v>3</v>
      </c>
      <c r="AG1377" s="16" t="s">
        <v>3</v>
      </c>
      <c r="AH1377" s="16" t="s">
        <v>3</v>
      </c>
      <c r="AI1377" s="16" t="s">
        <v>3</v>
      </c>
      <c r="AJ1377" s="15" t="s">
        <v>3</v>
      </c>
      <c r="AK1377" s="15" t="s">
        <v>3</v>
      </c>
      <c r="AL1377" s="16" t="s">
        <v>3</v>
      </c>
      <c r="AM1377" s="16" t="s">
        <v>3</v>
      </c>
      <c r="AN1377" s="16" t="s">
        <v>3</v>
      </c>
      <c r="AO1377" s="16" t="s">
        <v>3</v>
      </c>
      <c r="AP1377" s="16" t="s">
        <v>189</v>
      </c>
      <c r="AQ1377" s="16" t="s">
        <v>3</v>
      </c>
      <c r="AR1377" s="16" t="s">
        <v>3</v>
      </c>
      <c r="AS1377" s="16" t="s">
        <v>3</v>
      </c>
      <c r="AT1377" s="16" t="s">
        <v>3</v>
      </c>
      <c r="AU1377" s="11" t="s">
        <v>3</v>
      </c>
      <c r="AV1377" s="11" t="s">
        <v>3</v>
      </c>
      <c r="AW1377" s="11" t="s">
        <v>3</v>
      </c>
      <c r="AX1377" s="17" t="str">
        <f>VLOOKUP(G1377,'[1]JDA data'!$D:$E,2,0)</f>
        <v>TGA687</v>
      </c>
      <c r="AY1377" s="17" t="b">
        <f t="shared" si="101"/>
        <v>1</v>
      </c>
      <c r="AZ1377" s="17" t="str">
        <f t="shared" si="102"/>
        <v>SPL</v>
      </c>
    </row>
    <row r="1378" spans="1:52" s="18" customFormat="1" ht="16.5" customHeight="1" x14ac:dyDescent="0.35">
      <c r="A1378" s="8" t="str">
        <f>IF(N1378="","-",IFERROR(VLOOKUP(N1378,'[1]All Route Non-Bailment V76'!$A:$H,5,0),VLOOKUP(N1378,'[1]TTVT AAT PxP Bailment EDC V76'!$A:$H,5,0)))</f>
        <v>Non Bailment</v>
      </c>
      <c r="B1378" s="9" t="str">
        <f t="shared" si="100"/>
        <v>Completed</v>
      </c>
      <c r="C1378" s="10">
        <f t="shared" si="103"/>
        <v>1377</v>
      </c>
      <c r="D1378" s="11" t="s">
        <v>182</v>
      </c>
      <c r="E1378" s="12" t="s">
        <v>44</v>
      </c>
      <c r="F1378" s="11" t="s">
        <v>0</v>
      </c>
      <c r="G1378" s="11">
        <v>4417051</v>
      </c>
      <c r="H1378" s="13" t="str">
        <f>IF(N1378="","-",IFERROR(VLOOKUP(N1378,'[1]All Route Non-Bailment V76'!$A:$H,7,0),VLOOKUP(N1378,'[1]TTVT AAT PxP Bailment EDC V76'!$A:$H,7,0)))</f>
        <v>One way</v>
      </c>
      <c r="I1378" s="11" t="s">
        <v>45</v>
      </c>
      <c r="J1378" s="12">
        <f t="shared" si="104"/>
        <v>45274</v>
      </c>
      <c r="K1378" s="12">
        <v>45274</v>
      </c>
      <c r="L1378" s="12">
        <v>45274</v>
      </c>
      <c r="M1378" s="12" t="s">
        <v>3</v>
      </c>
      <c r="N1378" s="11" t="s">
        <v>694</v>
      </c>
      <c r="O1378" s="13" t="str">
        <f>IF(N1378="","-",IFERROR(VLOOKUP(N1378,'[1]All Route Non-Bailment V76'!$A:$H,6,0),VLOOKUP(N1378,'[1]TTVT AAT PxP Bailment EDC V76'!$A:$H,6,0)))</f>
        <v>11 - 20</v>
      </c>
      <c r="P1378" s="11">
        <v>1</v>
      </c>
      <c r="Q1378" s="11" t="s">
        <v>3</v>
      </c>
      <c r="R1378" s="11" t="s">
        <v>3</v>
      </c>
      <c r="S1378" s="13" t="str">
        <f>IF(N1378="","-",IFERROR(VLOOKUP(N1378,'[1]All Route Non-Bailment V76'!$A:$AF,32,0),VLOOKUP(N1378,'[1]TTVT AAT PxP Bailment EDC V76'!$A:$AC,29,0)))</f>
        <v>6W</v>
      </c>
      <c r="T1378" s="11" t="s">
        <v>48</v>
      </c>
      <c r="U1378" s="11" t="s">
        <v>233</v>
      </c>
      <c r="V1378" s="14" t="s">
        <v>234</v>
      </c>
      <c r="W1378" s="11" t="s">
        <v>235</v>
      </c>
      <c r="X1378" s="15" t="s">
        <v>403</v>
      </c>
      <c r="Y1378" s="15" t="s">
        <v>404</v>
      </c>
      <c r="Z1378" s="16" t="s">
        <v>3</v>
      </c>
      <c r="AA1378" s="16" t="s">
        <v>3</v>
      </c>
      <c r="AB1378" s="16" t="s">
        <v>3</v>
      </c>
      <c r="AC1378" s="16" t="s">
        <v>3</v>
      </c>
      <c r="AD1378" s="15" t="s">
        <v>3</v>
      </c>
      <c r="AE1378" s="15" t="s">
        <v>3</v>
      </c>
      <c r="AF1378" s="16" t="s">
        <v>3</v>
      </c>
      <c r="AG1378" s="16" t="s">
        <v>3</v>
      </c>
      <c r="AH1378" s="16" t="s">
        <v>3</v>
      </c>
      <c r="AI1378" s="16" t="s">
        <v>3</v>
      </c>
      <c r="AJ1378" s="15" t="s">
        <v>3</v>
      </c>
      <c r="AK1378" s="15" t="s">
        <v>3</v>
      </c>
      <c r="AL1378" s="16" t="s">
        <v>3</v>
      </c>
      <c r="AM1378" s="16" t="s">
        <v>3</v>
      </c>
      <c r="AN1378" s="16" t="s">
        <v>3</v>
      </c>
      <c r="AO1378" s="16" t="s">
        <v>3</v>
      </c>
      <c r="AP1378" s="16" t="s">
        <v>189</v>
      </c>
      <c r="AQ1378" s="16" t="s">
        <v>3</v>
      </c>
      <c r="AR1378" s="16" t="s">
        <v>3</v>
      </c>
      <c r="AS1378" s="16" t="s">
        <v>3</v>
      </c>
      <c r="AT1378" s="16" t="s">
        <v>3</v>
      </c>
      <c r="AU1378" s="11" t="s">
        <v>3</v>
      </c>
      <c r="AV1378" s="11" t="s">
        <v>3</v>
      </c>
      <c r="AW1378" s="11" t="s">
        <v>3</v>
      </c>
      <c r="AX1378" s="17" t="str">
        <f>VLOOKUP(G1378,'[1]JDA data'!$D:$E,2,0)</f>
        <v>TGA313</v>
      </c>
      <c r="AY1378" s="17" t="b">
        <f t="shared" si="101"/>
        <v>1</v>
      </c>
      <c r="AZ1378" s="17" t="str">
        <f t="shared" si="102"/>
        <v>PPGT</v>
      </c>
    </row>
    <row r="1379" spans="1:52" s="18" customFormat="1" ht="16.5" customHeight="1" x14ac:dyDescent="0.35">
      <c r="A1379" s="8" t="str">
        <f>IF(N1379="","-",IFERROR(VLOOKUP(N1379,'[1]All Route Non-Bailment V76'!$A:$H,5,0),VLOOKUP(N1379,'[1]TTVT AAT PxP Bailment EDC V76'!$A:$H,5,0)))</f>
        <v>Non Bailment</v>
      </c>
      <c r="B1379" s="9" t="str">
        <f t="shared" si="100"/>
        <v>Completed</v>
      </c>
      <c r="C1379" s="10">
        <f t="shared" si="103"/>
        <v>1378</v>
      </c>
      <c r="D1379" s="11" t="s">
        <v>190</v>
      </c>
      <c r="E1379" s="12" t="s">
        <v>44</v>
      </c>
      <c r="F1379" s="11" t="s">
        <v>0</v>
      </c>
      <c r="G1379" s="11">
        <v>4417166</v>
      </c>
      <c r="H1379" s="13" t="str">
        <f>IF(N1379="","-",IFERROR(VLOOKUP(N1379,'[1]All Route Non-Bailment V76'!$A:$H,7,0),VLOOKUP(N1379,'[1]TTVT AAT PxP Bailment EDC V76'!$A:$H,7,0)))</f>
        <v>One way</v>
      </c>
      <c r="I1379" s="11" t="s">
        <v>45</v>
      </c>
      <c r="J1379" s="12">
        <f t="shared" si="104"/>
        <v>45274</v>
      </c>
      <c r="K1379" s="12">
        <v>45274</v>
      </c>
      <c r="L1379" s="12">
        <v>45274</v>
      </c>
      <c r="M1379" s="12" t="s">
        <v>3</v>
      </c>
      <c r="N1379" s="11" t="s">
        <v>695</v>
      </c>
      <c r="O1379" s="13" t="str">
        <f>IF(N1379="","-",IFERROR(VLOOKUP(N1379,'[1]All Route Non-Bailment V76'!$A:$H,6,0),VLOOKUP(N1379,'[1]TTVT AAT PxP Bailment EDC V76'!$A:$H,6,0)))</f>
        <v>11 - 20</v>
      </c>
      <c r="P1379" s="11">
        <v>1</v>
      </c>
      <c r="Q1379" s="11" t="s">
        <v>3</v>
      </c>
      <c r="R1379" s="11" t="s">
        <v>3</v>
      </c>
      <c r="S1379" s="13" t="str">
        <f>IF(N1379="","-",IFERROR(VLOOKUP(N1379,'[1]All Route Non-Bailment V76'!$A:$AF,32,0),VLOOKUP(N1379,'[1]TTVT AAT PxP Bailment EDC V76'!$A:$AC,29,0)))</f>
        <v>6W</v>
      </c>
      <c r="T1379" s="11" t="s">
        <v>48</v>
      </c>
      <c r="U1379" s="11" t="s">
        <v>217</v>
      </c>
      <c r="V1379" s="14" t="s">
        <v>218</v>
      </c>
      <c r="W1379" s="11" t="s">
        <v>219</v>
      </c>
      <c r="X1379" s="15" t="s">
        <v>403</v>
      </c>
      <c r="Y1379" s="15" t="s">
        <v>404</v>
      </c>
      <c r="Z1379" s="16" t="s">
        <v>3</v>
      </c>
      <c r="AA1379" s="16" t="s">
        <v>3</v>
      </c>
      <c r="AB1379" s="16" t="s">
        <v>3</v>
      </c>
      <c r="AC1379" s="16" t="s">
        <v>3</v>
      </c>
      <c r="AD1379" s="15" t="s">
        <v>3</v>
      </c>
      <c r="AE1379" s="15" t="s">
        <v>3</v>
      </c>
      <c r="AF1379" s="16" t="s">
        <v>3</v>
      </c>
      <c r="AG1379" s="16" t="s">
        <v>3</v>
      </c>
      <c r="AH1379" s="16" t="s">
        <v>3</v>
      </c>
      <c r="AI1379" s="16" t="s">
        <v>3</v>
      </c>
      <c r="AJ1379" s="15" t="s">
        <v>3</v>
      </c>
      <c r="AK1379" s="15" t="s">
        <v>3</v>
      </c>
      <c r="AL1379" s="16" t="s">
        <v>3</v>
      </c>
      <c r="AM1379" s="16" t="s">
        <v>3</v>
      </c>
      <c r="AN1379" s="16" t="s">
        <v>3</v>
      </c>
      <c r="AO1379" s="16" t="s">
        <v>3</v>
      </c>
      <c r="AP1379" s="16" t="s">
        <v>189</v>
      </c>
      <c r="AQ1379" s="16" t="s">
        <v>3</v>
      </c>
      <c r="AR1379" s="16" t="s">
        <v>3</v>
      </c>
      <c r="AS1379" s="16" t="s">
        <v>3</v>
      </c>
      <c r="AT1379" s="16" t="s">
        <v>3</v>
      </c>
      <c r="AU1379" s="11" t="s">
        <v>3</v>
      </c>
      <c r="AV1379" s="11" t="s">
        <v>3</v>
      </c>
      <c r="AW1379" s="11" t="s">
        <v>3</v>
      </c>
      <c r="AX1379" s="17" t="str">
        <f>VLOOKUP(G1379,'[1]JDA data'!$D:$E,2,0)</f>
        <v>TGA141</v>
      </c>
      <c r="AY1379" s="17" t="b">
        <f t="shared" si="101"/>
        <v>1</v>
      </c>
      <c r="AZ1379" s="17" t="str">
        <f t="shared" si="102"/>
        <v>SPL</v>
      </c>
    </row>
    <row r="1380" spans="1:52" s="18" customFormat="1" ht="16.5" customHeight="1" x14ac:dyDescent="0.35">
      <c r="A1380" s="8" t="str">
        <f>IF(N1380="","-",IFERROR(VLOOKUP(N1380,'[1]All Route Non-Bailment V76'!$A:$H,5,0),VLOOKUP(N1380,'[1]TTVT AAT PxP Bailment EDC V76'!$A:$H,5,0)))</f>
        <v>Non Bailment</v>
      </c>
      <c r="B1380" s="9" t="str">
        <f t="shared" si="100"/>
        <v>Completed</v>
      </c>
      <c r="C1380" s="10">
        <f t="shared" si="103"/>
        <v>1379</v>
      </c>
      <c r="D1380" s="11" t="s">
        <v>190</v>
      </c>
      <c r="E1380" s="12" t="s">
        <v>44</v>
      </c>
      <c r="F1380" s="11" t="s">
        <v>0</v>
      </c>
      <c r="G1380" s="11">
        <v>4422477</v>
      </c>
      <c r="H1380" s="13" t="str">
        <f>IF(N1380="","-",IFERROR(VLOOKUP(N1380,'[1]All Route Non-Bailment V76'!$A:$H,7,0),VLOOKUP(N1380,'[1]TTVT AAT PxP Bailment EDC V76'!$A:$H,7,0)))</f>
        <v>One way</v>
      </c>
      <c r="I1380" s="11" t="s">
        <v>45</v>
      </c>
      <c r="J1380" s="12">
        <f t="shared" si="104"/>
        <v>45274</v>
      </c>
      <c r="K1380" s="12">
        <v>45274</v>
      </c>
      <c r="L1380" s="12">
        <v>45274</v>
      </c>
      <c r="M1380" s="12" t="s">
        <v>3</v>
      </c>
      <c r="N1380" s="11" t="s">
        <v>695</v>
      </c>
      <c r="O1380" s="13" t="str">
        <f>IF(N1380="","-",IFERROR(VLOOKUP(N1380,'[1]All Route Non-Bailment V76'!$A:$H,6,0),VLOOKUP(N1380,'[1]TTVT AAT PxP Bailment EDC V76'!$A:$H,6,0)))</f>
        <v>11 - 20</v>
      </c>
      <c r="P1380" s="11">
        <v>1</v>
      </c>
      <c r="Q1380" s="11" t="s">
        <v>3</v>
      </c>
      <c r="R1380" s="11" t="s">
        <v>3</v>
      </c>
      <c r="S1380" s="13" t="str">
        <f>IF(N1380="","-",IFERROR(VLOOKUP(N1380,'[1]All Route Non-Bailment V76'!$A:$AF,32,0),VLOOKUP(N1380,'[1]TTVT AAT PxP Bailment EDC V76'!$A:$AC,29,0)))</f>
        <v>6W</v>
      </c>
      <c r="T1380" s="11" t="s">
        <v>48</v>
      </c>
      <c r="U1380" s="11" t="s">
        <v>198</v>
      </c>
      <c r="V1380" s="14" t="s">
        <v>199</v>
      </c>
      <c r="W1380" s="11" t="s">
        <v>200</v>
      </c>
      <c r="X1380" s="15" t="s">
        <v>403</v>
      </c>
      <c r="Y1380" s="15" t="s">
        <v>404</v>
      </c>
      <c r="Z1380" s="16" t="s">
        <v>3</v>
      </c>
      <c r="AA1380" s="16" t="s">
        <v>3</v>
      </c>
      <c r="AB1380" s="16" t="s">
        <v>3</v>
      </c>
      <c r="AC1380" s="16" t="s">
        <v>3</v>
      </c>
      <c r="AD1380" s="15" t="s">
        <v>3</v>
      </c>
      <c r="AE1380" s="15" t="s">
        <v>3</v>
      </c>
      <c r="AF1380" s="16" t="s">
        <v>3</v>
      </c>
      <c r="AG1380" s="16" t="s">
        <v>3</v>
      </c>
      <c r="AH1380" s="16" t="s">
        <v>3</v>
      </c>
      <c r="AI1380" s="16" t="s">
        <v>3</v>
      </c>
      <c r="AJ1380" s="15" t="s">
        <v>3</v>
      </c>
      <c r="AK1380" s="15" t="s">
        <v>3</v>
      </c>
      <c r="AL1380" s="16" t="s">
        <v>3</v>
      </c>
      <c r="AM1380" s="16" t="s">
        <v>3</v>
      </c>
      <c r="AN1380" s="16" t="s">
        <v>3</v>
      </c>
      <c r="AO1380" s="16" t="s">
        <v>3</v>
      </c>
      <c r="AP1380" s="16" t="s">
        <v>189</v>
      </c>
      <c r="AQ1380" s="16" t="s">
        <v>3</v>
      </c>
      <c r="AR1380" s="16" t="s">
        <v>3</v>
      </c>
      <c r="AS1380" s="16" t="s">
        <v>3</v>
      </c>
      <c r="AT1380" s="16" t="s">
        <v>3</v>
      </c>
      <c r="AU1380" s="11" t="s">
        <v>3</v>
      </c>
      <c r="AV1380" s="11" t="s">
        <v>3</v>
      </c>
      <c r="AW1380" s="11" t="s">
        <v>3</v>
      </c>
      <c r="AX1380" s="17" t="str">
        <f>VLOOKUP(G1380,'[1]JDA data'!$D:$E,2,0)</f>
        <v>TGA141</v>
      </c>
      <c r="AY1380" s="17" t="b">
        <f t="shared" si="101"/>
        <v>1</v>
      </c>
      <c r="AZ1380" s="17" t="str">
        <f t="shared" si="102"/>
        <v>SPL</v>
      </c>
    </row>
    <row r="1381" spans="1:52" s="18" customFormat="1" ht="16.5" customHeight="1" x14ac:dyDescent="0.35">
      <c r="A1381" s="8" t="str">
        <f>IF(N1381="","-",IFERROR(VLOOKUP(N1381,'[1]All Route Non-Bailment V76'!$A:$H,5,0),VLOOKUP(N1381,'[1]TTVT AAT PxP Bailment EDC V76'!$A:$H,5,0)))</f>
        <v>Non Bailment</v>
      </c>
      <c r="B1381" s="9" t="str">
        <f t="shared" si="100"/>
        <v>Completed</v>
      </c>
      <c r="C1381" s="10">
        <f t="shared" si="103"/>
        <v>1380</v>
      </c>
      <c r="D1381" s="11" t="s">
        <v>182</v>
      </c>
      <c r="E1381" s="12" t="s">
        <v>44</v>
      </c>
      <c r="F1381" s="11" t="s">
        <v>0</v>
      </c>
      <c r="G1381" s="11">
        <v>4422478</v>
      </c>
      <c r="H1381" s="13" t="str">
        <f>IF(N1381="","-",IFERROR(VLOOKUP(N1381,'[1]All Route Non-Bailment V76'!$A:$H,7,0),VLOOKUP(N1381,'[1]TTVT AAT PxP Bailment EDC V76'!$A:$H,7,0)))</f>
        <v>One way</v>
      </c>
      <c r="I1381" s="11" t="s">
        <v>45</v>
      </c>
      <c r="J1381" s="12">
        <f t="shared" si="104"/>
        <v>45274</v>
      </c>
      <c r="K1381" s="12">
        <v>45274</v>
      </c>
      <c r="L1381" s="12">
        <v>45274</v>
      </c>
      <c r="M1381" s="12" t="s">
        <v>3</v>
      </c>
      <c r="N1381" s="11" t="s">
        <v>695</v>
      </c>
      <c r="O1381" s="13" t="str">
        <f>IF(N1381="","-",IFERROR(VLOOKUP(N1381,'[1]All Route Non-Bailment V76'!$A:$H,6,0),VLOOKUP(N1381,'[1]TTVT AAT PxP Bailment EDC V76'!$A:$H,6,0)))</f>
        <v>11 - 20</v>
      </c>
      <c r="P1381" s="11">
        <v>1</v>
      </c>
      <c r="Q1381" s="11" t="s">
        <v>3</v>
      </c>
      <c r="R1381" s="11" t="s">
        <v>3</v>
      </c>
      <c r="S1381" s="13" t="str">
        <f>IF(N1381="","-",IFERROR(VLOOKUP(N1381,'[1]All Route Non-Bailment V76'!$A:$AF,32,0),VLOOKUP(N1381,'[1]TTVT AAT PxP Bailment EDC V76'!$A:$AC,29,0)))</f>
        <v>6W</v>
      </c>
      <c r="T1381" s="11" t="s">
        <v>48</v>
      </c>
      <c r="U1381" s="11" t="s">
        <v>213</v>
      </c>
      <c r="V1381" s="14" t="s">
        <v>214</v>
      </c>
      <c r="W1381" s="11" t="s">
        <v>215</v>
      </c>
      <c r="X1381" s="15" t="s">
        <v>403</v>
      </c>
      <c r="Y1381" s="15" t="s">
        <v>404</v>
      </c>
      <c r="Z1381" s="16" t="s">
        <v>3</v>
      </c>
      <c r="AA1381" s="16" t="s">
        <v>3</v>
      </c>
      <c r="AB1381" s="16" t="s">
        <v>3</v>
      </c>
      <c r="AC1381" s="16" t="s">
        <v>3</v>
      </c>
      <c r="AD1381" s="15" t="s">
        <v>3</v>
      </c>
      <c r="AE1381" s="15" t="s">
        <v>3</v>
      </c>
      <c r="AF1381" s="16" t="s">
        <v>3</v>
      </c>
      <c r="AG1381" s="16" t="s">
        <v>3</v>
      </c>
      <c r="AH1381" s="16" t="s">
        <v>3</v>
      </c>
      <c r="AI1381" s="16" t="s">
        <v>3</v>
      </c>
      <c r="AJ1381" s="15" t="s">
        <v>3</v>
      </c>
      <c r="AK1381" s="15" t="s">
        <v>3</v>
      </c>
      <c r="AL1381" s="16" t="s">
        <v>3</v>
      </c>
      <c r="AM1381" s="16" t="s">
        <v>3</v>
      </c>
      <c r="AN1381" s="16" t="s">
        <v>3</v>
      </c>
      <c r="AO1381" s="16" t="s">
        <v>3</v>
      </c>
      <c r="AP1381" s="16" t="s">
        <v>189</v>
      </c>
      <c r="AQ1381" s="16" t="s">
        <v>3</v>
      </c>
      <c r="AR1381" s="16" t="s">
        <v>3</v>
      </c>
      <c r="AS1381" s="16" t="s">
        <v>3</v>
      </c>
      <c r="AT1381" s="16" t="s">
        <v>3</v>
      </c>
      <c r="AU1381" s="11" t="s">
        <v>3</v>
      </c>
      <c r="AV1381" s="11" t="s">
        <v>3</v>
      </c>
      <c r="AW1381" s="11" t="s">
        <v>3</v>
      </c>
      <c r="AX1381" s="17" t="str">
        <f>VLOOKUP(G1381,'[1]JDA data'!$D:$E,2,0)</f>
        <v>TGA141</v>
      </c>
      <c r="AY1381" s="17" t="b">
        <f t="shared" si="101"/>
        <v>1</v>
      </c>
      <c r="AZ1381" s="17" t="str">
        <f t="shared" si="102"/>
        <v>PPGT</v>
      </c>
    </row>
    <row r="1382" spans="1:52" s="18" customFormat="1" ht="16.5" customHeight="1" x14ac:dyDescent="0.35">
      <c r="A1382" s="8" t="str">
        <f>IF(N1382="","-",IFERROR(VLOOKUP(N1382,'[1]All Route Non-Bailment V76'!$A:$H,5,0),VLOOKUP(N1382,'[1]TTVT AAT PxP Bailment EDC V76'!$A:$H,5,0)))</f>
        <v>Non Bailment</v>
      </c>
      <c r="B1382" s="9" t="str">
        <f t="shared" si="100"/>
        <v>Completed</v>
      </c>
      <c r="C1382" s="10">
        <f t="shared" si="103"/>
        <v>1381</v>
      </c>
      <c r="D1382" s="11" t="s">
        <v>190</v>
      </c>
      <c r="E1382" s="12" t="s">
        <v>44</v>
      </c>
      <c r="F1382" s="11" t="s">
        <v>0</v>
      </c>
      <c r="G1382" s="11">
        <v>4422479</v>
      </c>
      <c r="H1382" s="13" t="str">
        <f>IF(N1382="","-",IFERROR(VLOOKUP(N1382,'[1]All Route Non-Bailment V76'!$A:$H,7,0),VLOOKUP(N1382,'[1]TTVT AAT PxP Bailment EDC V76'!$A:$H,7,0)))</f>
        <v>One way</v>
      </c>
      <c r="I1382" s="11" t="s">
        <v>45</v>
      </c>
      <c r="J1382" s="12">
        <f t="shared" si="104"/>
        <v>45274</v>
      </c>
      <c r="K1382" s="12">
        <v>45274</v>
      </c>
      <c r="L1382" s="12">
        <v>45274</v>
      </c>
      <c r="M1382" s="12" t="s">
        <v>3</v>
      </c>
      <c r="N1382" s="11" t="s">
        <v>695</v>
      </c>
      <c r="O1382" s="13" t="str">
        <f>IF(N1382="","-",IFERROR(VLOOKUP(N1382,'[1]All Route Non-Bailment V76'!$A:$H,6,0),VLOOKUP(N1382,'[1]TTVT AAT PxP Bailment EDC V76'!$A:$H,6,0)))</f>
        <v>11 - 20</v>
      </c>
      <c r="P1382" s="11">
        <v>1</v>
      </c>
      <c r="Q1382" s="11" t="s">
        <v>3</v>
      </c>
      <c r="R1382" s="11" t="s">
        <v>3</v>
      </c>
      <c r="S1382" s="13" t="str">
        <f>IF(N1382="","-",IFERROR(VLOOKUP(N1382,'[1]All Route Non-Bailment V76'!$A:$AF,32,0),VLOOKUP(N1382,'[1]TTVT AAT PxP Bailment EDC V76'!$A:$AC,29,0)))</f>
        <v>6W</v>
      </c>
      <c r="T1382" s="11" t="s">
        <v>48</v>
      </c>
      <c r="U1382" s="11" t="s">
        <v>272</v>
      </c>
      <c r="V1382" s="14" t="s">
        <v>273</v>
      </c>
      <c r="W1382" s="11" t="s">
        <v>274</v>
      </c>
      <c r="X1382" s="15" t="s">
        <v>403</v>
      </c>
      <c r="Y1382" s="15" t="s">
        <v>404</v>
      </c>
      <c r="Z1382" s="16" t="s">
        <v>3</v>
      </c>
      <c r="AA1382" s="16" t="s">
        <v>3</v>
      </c>
      <c r="AB1382" s="16" t="s">
        <v>3</v>
      </c>
      <c r="AC1382" s="16" t="s">
        <v>3</v>
      </c>
      <c r="AD1382" s="15" t="s">
        <v>3</v>
      </c>
      <c r="AE1382" s="15" t="s">
        <v>3</v>
      </c>
      <c r="AF1382" s="16" t="s">
        <v>3</v>
      </c>
      <c r="AG1382" s="16" t="s">
        <v>3</v>
      </c>
      <c r="AH1382" s="16" t="s">
        <v>3</v>
      </c>
      <c r="AI1382" s="16" t="s">
        <v>3</v>
      </c>
      <c r="AJ1382" s="15" t="s">
        <v>3</v>
      </c>
      <c r="AK1382" s="15" t="s">
        <v>3</v>
      </c>
      <c r="AL1382" s="16" t="s">
        <v>3</v>
      </c>
      <c r="AM1382" s="16" t="s">
        <v>3</v>
      </c>
      <c r="AN1382" s="16" t="s">
        <v>3</v>
      </c>
      <c r="AO1382" s="16" t="s">
        <v>3</v>
      </c>
      <c r="AP1382" s="16" t="s">
        <v>189</v>
      </c>
      <c r="AQ1382" s="16" t="s">
        <v>3</v>
      </c>
      <c r="AR1382" s="16" t="s">
        <v>3</v>
      </c>
      <c r="AS1382" s="16" t="s">
        <v>3</v>
      </c>
      <c r="AT1382" s="16" t="s">
        <v>3</v>
      </c>
      <c r="AU1382" s="11" t="s">
        <v>3</v>
      </c>
      <c r="AV1382" s="11" t="s">
        <v>3</v>
      </c>
      <c r="AW1382" s="11" t="s">
        <v>3</v>
      </c>
      <c r="AX1382" s="17" t="str">
        <f>VLOOKUP(G1382,'[1]JDA data'!$D:$E,2,0)</f>
        <v>TGA141</v>
      </c>
      <c r="AY1382" s="17" t="b">
        <f t="shared" si="101"/>
        <v>1</v>
      </c>
      <c r="AZ1382" s="17" t="str">
        <f t="shared" si="102"/>
        <v>SPL</v>
      </c>
    </row>
    <row r="1383" spans="1:52" s="18" customFormat="1" ht="16.5" customHeight="1" x14ac:dyDescent="0.35">
      <c r="A1383" s="8" t="str">
        <f>IF(N1383="","-",IFERROR(VLOOKUP(N1383,'[1]All Route Non-Bailment V76'!$A:$H,5,0),VLOOKUP(N1383,'[1]TTVT AAT PxP Bailment EDC V76'!$A:$H,5,0)))</f>
        <v>Non Bailment</v>
      </c>
      <c r="B1383" s="9" t="str">
        <f t="shared" si="100"/>
        <v>Completed</v>
      </c>
      <c r="C1383" s="10">
        <f t="shared" si="103"/>
        <v>1382</v>
      </c>
      <c r="D1383" s="11" t="s">
        <v>182</v>
      </c>
      <c r="E1383" s="12" t="s">
        <v>44</v>
      </c>
      <c r="F1383" s="11" t="s">
        <v>0</v>
      </c>
      <c r="G1383" s="11">
        <v>4416941</v>
      </c>
      <c r="H1383" s="13" t="str">
        <f>IF(N1383="","-",IFERROR(VLOOKUP(N1383,'[1]All Route Non-Bailment V76'!$A:$H,7,0),VLOOKUP(N1383,'[1]TTVT AAT PxP Bailment EDC V76'!$A:$H,7,0)))</f>
        <v>One way</v>
      </c>
      <c r="I1383" s="11" t="s">
        <v>45</v>
      </c>
      <c r="J1383" s="12">
        <f t="shared" si="104"/>
        <v>45274</v>
      </c>
      <c r="K1383" s="12">
        <v>45274</v>
      </c>
      <c r="L1383" s="12">
        <v>45274</v>
      </c>
      <c r="M1383" s="12" t="s">
        <v>3</v>
      </c>
      <c r="N1383" s="11" t="s">
        <v>696</v>
      </c>
      <c r="O1383" s="13" t="str">
        <f>IF(N1383="","-",IFERROR(VLOOKUP(N1383,'[1]All Route Non-Bailment V76'!$A:$H,6,0),VLOOKUP(N1383,'[1]TTVT AAT PxP Bailment EDC V76'!$A:$H,6,0)))</f>
        <v>11 - 20</v>
      </c>
      <c r="P1383" s="11">
        <v>1</v>
      </c>
      <c r="Q1383" s="11" t="s">
        <v>3</v>
      </c>
      <c r="R1383" s="11" t="s">
        <v>3</v>
      </c>
      <c r="S1383" s="13" t="str">
        <f>IF(N1383="","-",IFERROR(VLOOKUP(N1383,'[1]All Route Non-Bailment V76'!$A:$AF,32,0),VLOOKUP(N1383,'[1]TTVT AAT PxP Bailment EDC V76'!$A:$AC,29,0)))</f>
        <v>6W</v>
      </c>
      <c r="T1383" s="11" t="s">
        <v>48</v>
      </c>
      <c r="U1383" s="11" t="s">
        <v>275</v>
      </c>
      <c r="V1383" s="14" t="s">
        <v>276</v>
      </c>
      <c r="W1383" s="11" t="s">
        <v>277</v>
      </c>
      <c r="X1383" s="15" t="s">
        <v>497</v>
      </c>
      <c r="Y1383" s="15" t="s">
        <v>498</v>
      </c>
      <c r="Z1383" s="16" t="s">
        <v>3</v>
      </c>
      <c r="AA1383" s="16" t="s">
        <v>3</v>
      </c>
      <c r="AB1383" s="16" t="s">
        <v>3</v>
      </c>
      <c r="AC1383" s="16" t="s">
        <v>3</v>
      </c>
      <c r="AD1383" s="15" t="s">
        <v>3</v>
      </c>
      <c r="AE1383" s="15" t="s">
        <v>3</v>
      </c>
      <c r="AF1383" s="16" t="s">
        <v>3</v>
      </c>
      <c r="AG1383" s="16" t="s">
        <v>3</v>
      </c>
      <c r="AH1383" s="16" t="s">
        <v>3</v>
      </c>
      <c r="AI1383" s="16" t="s">
        <v>3</v>
      </c>
      <c r="AJ1383" s="15" t="s">
        <v>3</v>
      </c>
      <c r="AK1383" s="15" t="s">
        <v>3</v>
      </c>
      <c r="AL1383" s="16" t="s">
        <v>3</v>
      </c>
      <c r="AM1383" s="16" t="s">
        <v>3</v>
      </c>
      <c r="AN1383" s="16" t="s">
        <v>3</v>
      </c>
      <c r="AO1383" s="16" t="s">
        <v>3</v>
      </c>
      <c r="AP1383" s="16" t="s">
        <v>189</v>
      </c>
      <c r="AQ1383" s="16" t="s">
        <v>3</v>
      </c>
      <c r="AR1383" s="16" t="s">
        <v>3</v>
      </c>
      <c r="AS1383" s="16" t="s">
        <v>3</v>
      </c>
      <c r="AT1383" s="16" t="s">
        <v>3</v>
      </c>
      <c r="AU1383" s="11" t="s">
        <v>3</v>
      </c>
      <c r="AV1383" s="11" t="s">
        <v>3</v>
      </c>
      <c r="AW1383" s="11" t="s">
        <v>3</v>
      </c>
      <c r="AX1383" s="17" t="str">
        <f>VLOOKUP(G1383,'[1]JDA data'!$D:$E,2,0)</f>
        <v>TGA919</v>
      </c>
      <c r="AY1383" s="17" t="b">
        <f t="shared" si="101"/>
        <v>1</v>
      </c>
      <c r="AZ1383" s="17" t="str">
        <f t="shared" si="102"/>
        <v>PPGT</v>
      </c>
    </row>
    <row r="1384" spans="1:52" s="18" customFormat="1" ht="16.5" customHeight="1" x14ac:dyDescent="0.35">
      <c r="A1384" s="8" t="str">
        <f>IF(N1384="","-",IFERROR(VLOOKUP(N1384,'[1]All Route Non-Bailment V76'!$A:$H,5,0),VLOOKUP(N1384,'[1]TTVT AAT PxP Bailment EDC V76'!$A:$H,5,0)))</f>
        <v>Non Bailment</v>
      </c>
      <c r="B1384" s="9" t="str">
        <f t="shared" si="100"/>
        <v>Completed</v>
      </c>
      <c r="C1384" s="10">
        <f t="shared" si="103"/>
        <v>1383</v>
      </c>
      <c r="D1384" s="11" t="s">
        <v>190</v>
      </c>
      <c r="E1384" s="12" t="s">
        <v>44</v>
      </c>
      <c r="F1384" s="11" t="s">
        <v>0</v>
      </c>
      <c r="G1384" s="11">
        <v>4417058</v>
      </c>
      <c r="H1384" s="13" t="str">
        <f>IF(N1384="","-",IFERROR(VLOOKUP(N1384,'[1]All Route Non-Bailment V76'!$A:$H,7,0),VLOOKUP(N1384,'[1]TTVT AAT PxP Bailment EDC V76'!$A:$H,7,0)))</f>
        <v>One way</v>
      </c>
      <c r="I1384" s="11" t="s">
        <v>45</v>
      </c>
      <c r="J1384" s="12">
        <f t="shared" si="104"/>
        <v>45274</v>
      </c>
      <c r="K1384" s="12">
        <v>45274</v>
      </c>
      <c r="L1384" s="12">
        <v>45274</v>
      </c>
      <c r="M1384" s="12" t="s">
        <v>3</v>
      </c>
      <c r="N1384" s="11" t="s">
        <v>496</v>
      </c>
      <c r="O1384" s="13" t="str">
        <f>IF(N1384="","-",IFERROR(VLOOKUP(N1384,'[1]All Route Non-Bailment V76'!$A:$H,6,0),VLOOKUP(N1384,'[1]TTVT AAT PxP Bailment EDC V76'!$A:$H,6,0)))</f>
        <v>11 - 20</v>
      </c>
      <c r="P1384" s="11">
        <v>1</v>
      </c>
      <c r="Q1384" s="11" t="s">
        <v>3</v>
      </c>
      <c r="R1384" s="11" t="s">
        <v>3</v>
      </c>
      <c r="S1384" s="13" t="str">
        <f>IF(N1384="","-",IFERROR(VLOOKUP(N1384,'[1]All Route Non-Bailment V76'!$A:$AF,32,0),VLOOKUP(N1384,'[1]TTVT AAT PxP Bailment EDC V76'!$A:$AC,29,0)))</f>
        <v>6W</v>
      </c>
      <c r="T1384" s="11" t="s">
        <v>48</v>
      </c>
      <c r="U1384" s="11" t="s">
        <v>236</v>
      </c>
      <c r="V1384" s="14" t="s">
        <v>237</v>
      </c>
      <c r="W1384" s="11" t="s">
        <v>238</v>
      </c>
      <c r="X1384" s="15" t="s">
        <v>497</v>
      </c>
      <c r="Y1384" s="15" t="s">
        <v>498</v>
      </c>
      <c r="Z1384" s="16" t="s">
        <v>3</v>
      </c>
      <c r="AA1384" s="16" t="s">
        <v>3</v>
      </c>
      <c r="AB1384" s="16" t="s">
        <v>3</v>
      </c>
      <c r="AC1384" s="16" t="s">
        <v>3</v>
      </c>
      <c r="AD1384" s="15" t="s">
        <v>3</v>
      </c>
      <c r="AE1384" s="15" t="s">
        <v>3</v>
      </c>
      <c r="AF1384" s="16" t="s">
        <v>3</v>
      </c>
      <c r="AG1384" s="16" t="s">
        <v>3</v>
      </c>
      <c r="AH1384" s="16" t="s">
        <v>3</v>
      </c>
      <c r="AI1384" s="16" t="s">
        <v>3</v>
      </c>
      <c r="AJ1384" s="15" t="s">
        <v>3</v>
      </c>
      <c r="AK1384" s="15" t="s">
        <v>3</v>
      </c>
      <c r="AL1384" s="16" t="s">
        <v>3</v>
      </c>
      <c r="AM1384" s="16" t="s">
        <v>3</v>
      </c>
      <c r="AN1384" s="16" t="s">
        <v>3</v>
      </c>
      <c r="AO1384" s="16" t="s">
        <v>3</v>
      </c>
      <c r="AP1384" s="16" t="s">
        <v>189</v>
      </c>
      <c r="AQ1384" s="16" t="s">
        <v>3</v>
      </c>
      <c r="AR1384" s="16" t="s">
        <v>3</v>
      </c>
      <c r="AS1384" s="16" t="s">
        <v>3</v>
      </c>
      <c r="AT1384" s="16" t="s">
        <v>3</v>
      </c>
      <c r="AU1384" s="11" t="s">
        <v>3</v>
      </c>
      <c r="AV1384" s="11" t="s">
        <v>3</v>
      </c>
      <c r="AW1384" s="11" t="s">
        <v>3</v>
      </c>
      <c r="AX1384" s="17" t="str">
        <f>VLOOKUP(G1384,'[1]JDA data'!$D:$E,2,0)</f>
        <v>TGA357</v>
      </c>
      <c r="AY1384" s="17" t="b">
        <f t="shared" si="101"/>
        <v>1</v>
      </c>
      <c r="AZ1384" s="17" t="str">
        <f t="shared" si="102"/>
        <v>SPL</v>
      </c>
    </row>
    <row r="1385" spans="1:52" s="18" customFormat="1" ht="16.5" customHeight="1" x14ac:dyDescent="0.35">
      <c r="A1385" s="8" t="str">
        <f>IF(N1385="","-",IFERROR(VLOOKUP(N1385,'[1]All Route Non-Bailment V76'!$A:$H,5,0),VLOOKUP(N1385,'[1]TTVT AAT PxP Bailment EDC V76'!$A:$H,5,0)))</f>
        <v>Non Bailment</v>
      </c>
      <c r="B1385" s="9" t="str">
        <f t="shared" si="100"/>
        <v>Completed</v>
      </c>
      <c r="C1385" s="10">
        <f t="shared" si="103"/>
        <v>1384</v>
      </c>
      <c r="D1385" s="11" t="s">
        <v>182</v>
      </c>
      <c r="E1385" s="12" t="s">
        <v>44</v>
      </c>
      <c r="F1385" s="11" t="s">
        <v>0</v>
      </c>
      <c r="G1385" s="11">
        <v>4417060</v>
      </c>
      <c r="H1385" s="13" t="str">
        <f>IF(N1385="","-",IFERROR(VLOOKUP(N1385,'[1]All Route Non-Bailment V76'!$A:$H,7,0),VLOOKUP(N1385,'[1]TTVT AAT PxP Bailment EDC V76'!$A:$H,7,0)))</f>
        <v>One way</v>
      </c>
      <c r="I1385" s="11" t="s">
        <v>45</v>
      </c>
      <c r="J1385" s="12">
        <f t="shared" si="104"/>
        <v>45274</v>
      </c>
      <c r="K1385" s="12">
        <v>45274</v>
      </c>
      <c r="L1385" s="12">
        <v>45274</v>
      </c>
      <c r="M1385" s="12" t="s">
        <v>3</v>
      </c>
      <c r="N1385" s="11" t="s">
        <v>697</v>
      </c>
      <c r="O1385" s="13" t="str">
        <f>IF(N1385="","-",IFERROR(VLOOKUP(N1385,'[1]All Route Non-Bailment V76'!$A:$H,6,0),VLOOKUP(N1385,'[1]TTVT AAT PxP Bailment EDC V76'!$A:$H,6,0)))</f>
        <v>11 - 20</v>
      </c>
      <c r="P1385" s="11">
        <v>1</v>
      </c>
      <c r="Q1385" s="11" t="s">
        <v>3</v>
      </c>
      <c r="R1385" s="11" t="s">
        <v>3</v>
      </c>
      <c r="S1385" s="13" t="str">
        <f>IF(N1385="","-",IFERROR(VLOOKUP(N1385,'[1]All Route Non-Bailment V76'!$A:$AF,32,0),VLOOKUP(N1385,'[1]TTVT AAT PxP Bailment EDC V76'!$A:$AC,29,0)))</f>
        <v>6W</v>
      </c>
      <c r="T1385" s="11" t="s">
        <v>48</v>
      </c>
      <c r="U1385" s="11" t="s">
        <v>207</v>
      </c>
      <c r="V1385" s="14" t="s">
        <v>208</v>
      </c>
      <c r="W1385" s="11" t="s">
        <v>209</v>
      </c>
      <c r="X1385" s="15" t="s">
        <v>497</v>
      </c>
      <c r="Y1385" s="15" t="s">
        <v>498</v>
      </c>
      <c r="Z1385" s="16" t="s">
        <v>3</v>
      </c>
      <c r="AA1385" s="16" t="s">
        <v>3</v>
      </c>
      <c r="AB1385" s="16" t="s">
        <v>3</v>
      </c>
      <c r="AC1385" s="16" t="s">
        <v>3</v>
      </c>
      <c r="AD1385" s="15" t="s">
        <v>3</v>
      </c>
      <c r="AE1385" s="15" t="s">
        <v>3</v>
      </c>
      <c r="AF1385" s="16" t="s">
        <v>3</v>
      </c>
      <c r="AG1385" s="16" t="s">
        <v>3</v>
      </c>
      <c r="AH1385" s="16" t="s">
        <v>3</v>
      </c>
      <c r="AI1385" s="16" t="s">
        <v>3</v>
      </c>
      <c r="AJ1385" s="15" t="s">
        <v>3</v>
      </c>
      <c r="AK1385" s="15" t="s">
        <v>3</v>
      </c>
      <c r="AL1385" s="16" t="s">
        <v>3</v>
      </c>
      <c r="AM1385" s="16" t="s">
        <v>3</v>
      </c>
      <c r="AN1385" s="16" t="s">
        <v>3</v>
      </c>
      <c r="AO1385" s="16" t="s">
        <v>3</v>
      </c>
      <c r="AP1385" s="16" t="s">
        <v>189</v>
      </c>
      <c r="AQ1385" s="16" t="s">
        <v>3</v>
      </c>
      <c r="AR1385" s="16" t="s">
        <v>3</v>
      </c>
      <c r="AS1385" s="16" t="s">
        <v>3</v>
      </c>
      <c r="AT1385" s="16" t="s">
        <v>3</v>
      </c>
      <c r="AU1385" s="11" t="s">
        <v>3</v>
      </c>
      <c r="AV1385" s="11" t="s">
        <v>3</v>
      </c>
      <c r="AW1385" s="11" t="s">
        <v>3</v>
      </c>
      <c r="AX1385" s="17" t="str">
        <f>VLOOKUP(G1385,'[1]JDA data'!$D:$E,2,0)</f>
        <v>TGA358</v>
      </c>
      <c r="AY1385" s="17" t="b">
        <f t="shared" si="101"/>
        <v>1</v>
      </c>
      <c r="AZ1385" s="17" t="str">
        <f t="shared" si="102"/>
        <v>PPGT</v>
      </c>
    </row>
    <row r="1386" spans="1:52" s="18" customFormat="1" ht="16.5" customHeight="1" x14ac:dyDescent="0.35">
      <c r="A1386" s="8" t="str">
        <f>IF(N1386="","-",IFERROR(VLOOKUP(N1386,'[1]All Route Non-Bailment V76'!$A:$H,5,0),VLOOKUP(N1386,'[1]TTVT AAT PxP Bailment EDC V76'!$A:$H,5,0)))</f>
        <v>Non Bailment</v>
      </c>
      <c r="B1386" s="9" t="str">
        <f t="shared" si="100"/>
        <v>Completed</v>
      </c>
      <c r="C1386" s="10">
        <f t="shared" si="103"/>
        <v>1385</v>
      </c>
      <c r="D1386" s="11" t="s">
        <v>190</v>
      </c>
      <c r="E1386" s="12" t="s">
        <v>44</v>
      </c>
      <c r="F1386" s="11" t="s">
        <v>0</v>
      </c>
      <c r="G1386" s="11">
        <v>4417061</v>
      </c>
      <c r="H1386" s="13" t="str">
        <f>IF(N1386="","-",IFERROR(VLOOKUP(N1386,'[1]All Route Non-Bailment V76'!$A:$H,7,0),VLOOKUP(N1386,'[1]TTVT AAT PxP Bailment EDC V76'!$A:$H,7,0)))</f>
        <v>One way</v>
      </c>
      <c r="I1386" s="11" t="s">
        <v>45</v>
      </c>
      <c r="J1386" s="12">
        <f t="shared" si="104"/>
        <v>45274</v>
      </c>
      <c r="K1386" s="12">
        <v>45274</v>
      </c>
      <c r="L1386" s="12">
        <v>45274</v>
      </c>
      <c r="M1386" s="12" t="s">
        <v>3</v>
      </c>
      <c r="N1386" s="11" t="s">
        <v>698</v>
      </c>
      <c r="O1386" s="13" t="str">
        <f>IF(N1386="","-",IFERROR(VLOOKUP(N1386,'[1]All Route Non-Bailment V76'!$A:$H,6,0),VLOOKUP(N1386,'[1]TTVT AAT PxP Bailment EDC V76'!$A:$H,6,0)))</f>
        <v>11 - 20</v>
      </c>
      <c r="P1386" s="11">
        <v>1</v>
      </c>
      <c r="Q1386" s="11" t="s">
        <v>3</v>
      </c>
      <c r="R1386" s="11" t="s">
        <v>3</v>
      </c>
      <c r="S1386" s="13" t="str">
        <f>IF(N1386="","-",IFERROR(VLOOKUP(N1386,'[1]All Route Non-Bailment V76'!$A:$AF,32,0),VLOOKUP(N1386,'[1]TTVT AAT PxP Bailment EDC V76'!$A:$AC,29,0)))</f>
        <v>6W</v>
      </c>
      <c r="T1386" s="11" t="s">
        <v>48</v>
      </c>
      <c r="U1386" s="11" t="s">
        <v>278</v>
      </c>
      <c r="V1386" s="14" t="s">
        <v>279</v>
      </c>
      <c r="W1386" s="11" t="s">
        <v>280</v>
      </c>
      <c r="X1386" s="15" t="s">
        <v>497</v>
      </c>
      <c r="Y1386" s="15" t="s">
        <v>498</v>
      </c>
      <c r="Z1386" s="16" t="s">
        <v>3</v>
      </c>
      <c r="AA1386" s="16" t="s">
        <v>3</v>
      </c>
      <c r="AB1386" s="16" t="s">
        <v>3</v>
      </c>
      <c r="AC1386" s="16" t="s">
        <v>3</v>
      </c>
      <c r="AD1386" s="15" t="s">
        <v>3</v>
      </c>
      <c r="AE1386" s="15" t="s">
        <v>3</v>
      </c>
      <c r="AF1386" s="16" t="s">
        <v>3</v>
      </c>
      <c r="AG1386" s="16" t="s">
        <v>3</v>
      </c>
      <c r="AH1386" s="16" t="s">
        <v>3</v>
      </c>
      <c r="AI1386" s="16" t="s">
        <v>3</v>
      </c>
      <c r="AJ1386" s="15" t="s">
        <v>3</v>
      </c>
      <c r="AK1386" s="15" t="s">
        <v>3</v>
      </c>
      <c r="AL1386" s="16" t="s">
        <v>3</v>
      </c>
      <c r="AM1386" s="16" t="s">
        <v>3</v>
      </c>
      <c r="AN1386" s="16" t="s">
        <v>3</v>
      </c>
      <c r="AO1386" s="16" t="s">
        <v>3</v>
      </c>
      <c r="AP1386" s="16" t="s">
        <v>189</v>
      </c>
      <c r="AQ1386" s="16" t="s">
        <v>3</v>
      </c>
      <c r="AR1386" s="16" t="s">
        <v>3</v>
      </c>
      <c r="AS1386" s="16" t="s">
        <v>3</v>
      </c>
      <c r="AT1386" s="16" t="s">
        <v>3</v>
      </c>
      <c r="AU1386" s="11" t="s">
        <v>3</v>
      </c>
      <c r="AV1386" s="11" t="s">
        <v>3</v>
      </c>
      <c r="AW1386" s="11" t="s">
        <v>3</v>
      </c>
      <c r="AX1386" s="17" t="str">
        <f>VLOOKUP(G1386,'[1]JDA data'!$D:$E,2,0)</f>
        <v>TGA359</v>
      </c>
      <c r="AY1386" s="17" t="b">
        <f t="shared" si="101"/>
        <v>1</v>
      </c>
      <c r="AZ1386" s="17" t="str">
        <f t="shared" si="102"/>
        <v>SPL</v>
      </c>
    </row>
    <row r="1387" spans="1:52" s="18" customFormat="1" ht="16.5" customHeight="1" x14ac:dyDescent="0.35">
      <c r="A1387" s="8" t="str">
        <f>IF(N1387="","-",IFERROR(VLOOKUP(N1387,'[1]All Route Non-Bailment V76'!$A:$H,5,0),VLOOKUP(N1387,'[1]TTVT AAT PxP Bailment EDC V76'!$A:$H,5,0)))</f>
        <v>Non Bailment</v>
      </c>
      <c r="B1387" s="9" t="str">
        <f t="shared" si="100"/>
        <v>Completed</v>
      </c>
      <c r="C1387" s="10">
        <f t="shared" si="103"/>
        <v>1386</v>
      </c>
      <c r="D1387" s="11" t="s">
        <v>182</v>
      </c>
      <c r="E1387" s="12" t="s">
        <v>44</v>
      </c>
      <c r="F1387" s="11" t="s">
        <v>0</v>
      </c>
      <c r="G1387" s="11">
        <v>4422480</v>
      </c>
      <c r="H1387" s="13" t="str">
        <f>IF(N1387="","-",IFERROR(VLOOKUP(N1387,'[1]All Route Non-Bailment V76'!$A:$H,7,0),VLOOKUP(N1387,'[1]TTVT AAT PxP Bailment EDC V76'!$A:$H,7,0)))</f>
        <v>One way</v>
      </c>
      <c r="I1387" s="11" t="s">
        <v>45</v>
      </c>
      <c r="J1387" s="12">
        <f t="shared" si="104"/>
        <v>45274</v>
      </c>
      <c r="K1387" s="12">
        <v>45274</v>
      </c>
      <c r="L1387" s="12">
        <v>45274</v>
      </c>
      <c r="M1387" s="12" t="s">
        <v>3</v>
      </c>
      <c r="N1387" s="11" t="s">
        <v>346</v>
      </c>
      <c r="O1387" s="13" t="str">
        <f>IF(N1387="","-",IFERROR(VLOOKUP(N1387,'[1]All Route Non-Bailment V76'!$A:$H,6,0),VLOOKUP(N1387,'[1]TTVT AAT PxP Bailment EDC V76'!$A:$H,6,0)))</f>
        <v>21 - 30</v>
      </c>
      <c r="P1387" s="11">
        <v>1</v>
      </c>
      <c r="Q1387" s="11" t="s">
        <v>3</v>
      </c>
      <c r="R1387" s="11" t="s">
        <v>3</v>
      </c>
      <c r="S1387" s="13" t="str">
        <f>IF(N1387="","-",IFERROR(VLOOKUP(N1387,'[1]All Route Non-Bailment V76'!$A:$AF,32,0),VLOOKUP(N1387,'[1]TTVT AAT PxP Bailment EDC V76'!$A:$AC,29,0)))</f>
        <v>6W</v>
      </c>
      <c r="T1387" s="11" t="s">
        <v>48</v>
      </c>
      <c r="U1387" s="11" t="s">
        <v>250</v>
      </c>
      <c r="V1387" s="14" t="s">
        <v>251</v>
      </c>
      <c r="W1387" s="11" t="s">
        <v>252</v>
      </c>
      <c r="X1387" s="15" t="s">
        <v>347</v>
      </c>
      <c r="Y1387" s="15" t="s">
        <v>348</v>
      </c>
      <c r="Z1387" s="16" t="s">
        <v>3</v>
      </c>
      <c r="AA1387" s="16" t="s">
        <v>3</v>
      </c>
      <c r="AB1387" s="16" t="s">
        <v>3</v>
      </c>
      <c r="AC1387" s="16" t="s">
        <v>3</v>
      </c>
      <c r="AD1387" s="15" t="s">
        <v>3</v>
      </c>
      <c r="AE1387" s="15" t="s">
        <v>3</v>
      </c>
      <c r="AF1387" s="16" t="s">
        <v>3</v>
      </c>
      <c r="AG1387" s="16" t="s">
        <v>3</v>
      </c>
      <c r="AH1387" s="16" t="s">
        <v>3</v>
      </c>
      <c r="AI1387" s="16" t="s">
        <v>3</v>
      </c>
      <c r="AJ1387" s="15" t="s">
        <v>3</v>
      </c>
      <c r="AK1387" s="15" t="s">
        <v>3</v>
      </c>
      <c r="AL1387" s="16" t="s">
        <v>3</v>
      </c>
      <c r="AM1387" s="16" t="s">
        <v>3</v>
      </c>
      <c r="AN1387" s="16" t="s">
        <v>3</v>
      </c>
      <c r="AO1387" s="16" t="s">
        <v>3</v>
      </c>
      <c r="AP1387" s="16" t="s">
        <v>324</v>
      </c>
      <c r="AQ1387" s="16" t="s">
        <v>3</v>
      </c>
      <c r="AR1387" s="16" t="s">
        <v>3</v>
      </c>
      <c r="AS1387" s="16" t="s">
        <v>3</v>
      </c>
      <c r="AT1387" s="16" t="s">
        <v>3</v>
      </c>
      <c r="AU1387" s="11" t="s">
        <v>3</v>
      </c>
      <c r="AV1387" s="11" t="s">
        <v>3</v>
      </c>
      <c r="AW1387" s="11" t="s">
        <v>3</v>
      </c>
      <c r="AX1387" s="17" t="str">
        <f>VLOOKUP(G1387,'[1]JDA data'!$D:$E,2,0)</f>
        <v>TFA341</v>
      </c>
      <c r="AY1387" s="17" t="b">
        <f t="shared" si="101"/>
        <v>1</v>
      </c>
      <c r="AZ1387" s="17" t="str">
        <f t="shared" si="102"/>
        <v>PPGT</v>
      </c>
    </row>
    <row r="1388" spans="1:52" s="18" customFormat="1" ht="16.5" customHeight="1" x14ac:dyDescent="0.35">
      <c r="A1388" s="8" t="str">
        <f>IF(N1388="","-",IFERROR(VLOOKUP(N1388,'[1]All Route Non-Bailment V76'!$A:$H,5,0),VLOOKUP(N1388,'[1]TTVT AAT PxP Bailment EDC V76'!$A:$H,5,0)))</f>
        <v>Non Bailment</v>
      </c>
      <c r="B1388" s="9" t="str">
        <f t="shared" si="100"/>
        <v>Completed</v>
      </c>
      <c r="C1388" s="10">
        <f t="shared" si="103"/>
        <v>1387</v>
      </c>
      <c r="D1388" s="11" t="s">
        <v>229</v>
      </c>
      <c r="E1388" s="12" t="s">
        <v>44</v>
      </c>
      <c r="F1388" s="11" t="s">
        <v>0</v>
      </c>
      <c r="G1388" s="11">
        <v>4417056</v>
      </c>
      <c r="H1388" s="13" t="str">
        <f>IF(N1388="","-",IFERROR(VLOOKUP(N1388,'[1]All Route Non-Bailment V76'!$A:$H,7,0),VLOOKUP(N1388,'[1]TTVT AAT PxP Bailment EDC V76'!$A:$H,7,0)))</f>
        <v>One way</v>
      </c>
      <c r="I1388" s="11" t="s">
        <v>45</v>
      </c>
      <c r="J1388" s="12">
        <f t="shared" si="104"/>
        <v>45274</v>
      </c>
      <c r="K1388" s="12">
        <v>45274</v>
      </c>
      <c r="L1388" s="12">
        <v>45274</v>
      </c>
      <c r="M1388" s="12" t="s">
        <v>3</v>
      </c>
      <c r="N1388" s="11" t="s">
        <v>699</v>
      </c>
      <c r="O1388" s="13" t="str">
        <f>IF(N1388="","-",IFERROR(VLOOKUP(N1388,'[1]All Route Non-Bailment V76'!$A:$H,6,0),VLOOKUP(N1388,'[1]TTVT AAT PxP Bailment EDC V76'!$A:$H,6,0)))</f>
        <v>21 - 30</v>
      </c>
      <c r="P1388" s="11">
        <v>1</v>
      </c>
      <c r="Q1388" s="11" t="s">
        <v>3</v>
      </c>
      <c r="R1388" s="11" t="s">
        <v>3</v>
      </c>
      <c r="S1388" s="13" t="str">
        <f>IF(N1388="","-",IFERROR(VLOOKUP(N1388,'[1]All Route Non-Bailment V76'!$A:$AF,32,0),VLOOKUP(N1388,'[1]TTVT AAT PxP Bailment EDC V76'!$A:$AC,29,0)))</f>
        <v>6W</v>
      </c>
      <c r="T1388" s="11" t="s">
        <v>48</v>
      </c>
      <c r="U1388" s="11" t="s">
        <v>230</v>
      </c>
      <c r="V1388" s="14" t="s">
        <v>231</v>
      </c>
      <c r="W1388" s="11" t="s">
        <v>232</v>
      </c>
      <c r="X1388" s="15" t="s">
        <v>347</v>
      </c>
      <c r="Y1388" s="15" t="s">
        <v>348</v>
      </c>
      <c r="Z1388" s="16" t="s">
        <v>3</v>
      </c>
      <c r="AA1388" s="16" t="s">
        <v>3</v>
      </c>
      <c r="AB1388" s="16" t="s">
        <v>3</v>
      </c>
      <c r="AC1388" s="16" t="s">
        <v>3</v>
      </c>
      <c r="AD1388" s="15" t="s">
        <v>3</v>
      </c>
      <c r="AE1388" s="15" t="s">
        <v>3</v>
      </c>
      <c r="AF1388" s="16" t="s">
        <v>3</v>
      </c>
      <c r="AG1388" s="16" t="s">
        <v>3</v>
      </c>
      <c r="AH1388" s="16" t="s">
        <v>3</v>
      </c>
      <c r="AI1388" s="16" t="s">
        <v>3</v>
      </c>
      <c r="AJ1388" s="15" t="s">
        <v>3</v>
      </c>
      <c r="AK1388" s="15" t="s">
        <v>3</v>
      </c>
      <c r="AL1388" s="16" t="s">
        <v>3</v>
      </c>
      <c r="AM1388" s="16" t="s">
        <v>3</v>
      </c>
      <c r="AN1388" s="16" t="s">
        <v>3</v>
      </c>
      <c r="AO1388" s="16" t="s">
        <v>3</v>
      </c>
      <c r="AP1388" s="16" t="s">
        <v>189</v>
      </c>
      <c r="AQ1388" s="16" t="s">
        <v>3</v>
      </c>
      <c r="AR1388" s="16" t="s">
        <v>3</v>
      </c>
      <c r="AS1388" s="16" t="s">
        <v>3</v>
      </c>
      <c r="AT1388" s="16" t="s">
        <v>3</v>
      </c>
      <c r="AU1388" s="11" t="s">
        <v>3</v>
      </c>
      <c r="AV1388" s="11" t="s">
        <v>3</v>
      </c>
      <c r="AW1388" s="11" t="s">
        <v>3</v>
      </c>
      <c r="AX1388" s="17" t="str">
        <f>VLOOKUP(G1388,'[1]JDA data'!$D:$E,2,0)</f>
        <v>TGA326</v>
      </c>
      <c r="AY1388" s="17" t="b">
        <f t="shared" si="101"/>
        <v>1</v>
      </c>
      <c r="AZ1388" s="17" t="str">
        <f t="shared" si="102"/>
        <v>RRCS</v>
      </c>
    </row>
    <row r="1389" spans="1:52" s="18" customFormat="1" ht="16.5" customHeight="1" x14ac:dyDescent="0.35">
      <c r="A1389" s="8" t="str">
        <f>IF(N1389="","-",IFERROR(VLOOKUP(N1389,'[1]All Route Non-Bailment V76'!$A:$H,5,0),VLOOKUP(N1389,'[1]TTVT AAT PxP Bailment EDC V76'!$A:$H,5,0)))</f>
        <v>Non Bailment</v>
      </c>
      <c r="B1389" s="9" t="str">
        <f t="shared" si="100"/>
        <v>Completed</v>
      </c>
      <c r="C1389" s="10">
        <f t="shared" si="103"/>
        <v>1388</v>
      </c>
      <c r="D1389" s="11" t="s">
        <v>190</v>
      </c>
      <c r="E1389" s="12" t="s">
        <v>44</v>
      </c>
      <c r="F1389" s="11" t="s">
        <v>0</v>
      </c>
      <c r="G1389" s="11">
        <v>4417191</v>
      </c>
      <c r="H1389" s="13" t="str">
        <f>IF(N1389="","-",IFERROR(VLOOKUP(N1389,'[1]All Route Non-Bailment V76'!$A:$H,7,0),VLOOKUP(N1389,'[1]TTVT AAT PxP Bailment EDC V76'!$A:$H,7,0)))</f>
        <v>One way</v>
      </c>
      <c r="I1389" s="11" t="s">
        <v>45</v>
      </c>
      <c r="J1389" s="12">
        <f t="shared" si="104"/>
        <v>45274</v>
      </c>
      <c r="K1389" s="12">
        <v>45274</v>
      </c>
      <c r="L1389" s="12">
        <v>45274</v>
      </c>
      <c r="M1389" s="12" t="s">
        <v>3</v>
      </c>
      <c r="N1389" s="11" t="s">
        <v>700</v>
      </c>
      <c r="O1389" s="13" t="str">
        <f>IF(N1389="","-",IFERROR(VLOOKUP(N1389,'[1]All Route Non-Bailment V76'!$A:$H,6,0),VLOOKUP(N1389,'[1]TTVT AAT PxP Bailment EDC V76'!$A:$H,6,0)))</f>
        <v>21 - 30</v>
      </c>
      <c r="P1389" s="11">
        <v>1</v>
      </c>
      <c r="Q1389" s="11" t="s">
        <v>3</v>
      </c>
      <c r="R1389" s="11" t="s">
        <v>3</v>
      </c>
      <c r="S1389" s="13" t="str">
        <f>IF(N1389="","-",IFERROR(VLOOKUP(N1389,'[1]All Route Non-Bailment V76'!$A:$AF,32,0),VLOOKUP(N1389,'[1]TTVT AAT PxP Bailment EDC V76'!$A:$AC,29,0)))</f>
        <v>6W</v>
      </c>
      <c r="T1389" s="11" t="s">
        <v>48</v>
      </c>
      <c r="U1389" s="11" t="s">
        <v>226</v>
      </c>
      <c r="V1389" s="14" t="s">
        <v>227</v>
      </c>
      <c r="W1389" s="11" t="s">
        <v>228</v>
      </c>
      <c r="X1389" s="15" t="s">
        <v>347</v>
      </c>
      <c r="Y1389" s="15" t="s">
        <v>348</v>
      </c>
      <c r="Z1389" s="16" t="s">
        <v>3</v>
      </c>
      <c r="AA1389" s="16" t="s">
        <v>3</v>
      </c>
      <c r="AB1389" s="16" t="s">
        <v>3</v>
      </c>
      <c r="AC1389" s="16" t="s">
        <v>3</v>
      </c>
      <c r="AD1389" s="15" t="s">
        <v>3</v>
      </c>
      <c r="AE1389" s="15" t="s">
        <v>3</v>
      </c>
      <c r="AF1389" s="16" t="s">
        <v>3</v>
      </c>
      <c r="AG1389" s="16" t="s">
        <v>3</v>
      </c>
      <c r="AH1389" s="16" t="s">
        <v>3</v>
      </c>
      <c r="AI1389" s="16" t="s">
        <v>3</v>
      </c>
      <c r="AJ1389" s="15" t="s">
        <v>3</v>
      </c>
      <c r="AK1389" s="15" t="s">
        <v>3</v>
      </c>
      <c r="AL1389" s="16" t="s">
        <v>3</v>
      </c>
      <c r="AM1389" s="16" t="s">
        <v>3</v>
      </c>
      <c r="AN1389" s="16" t="s">
        <v>3</v>
      </c>
      <c r="AO1389" s="16" t="s">
        <v>3</v>
      </c>
      <c r="AP1389" s="16" t="s">
        <v>189</v>
      </c>
      <c r="AQ1389" s="16" t="s">
        <v>3</v>
      </c>
      <c r="AR1389" s="16" t="s">
        <v>3</v>
      </c>
      <c r="AS1389" s="16" t="s">
        <v>3</v>
      </c>
      <c r="AT1389" s="16" t="s">
        <v>3</v>
      </c>
      <c r="AU1389" s="11" t="s">
        <v>3</v>
      </c>
      <c r="AV1389" s="11" t="s">
        <v>3</v>
      </c>
      <c r="AW1389" s="11" t="s">
        <v>3</v>
      </c>
      <c r="AX1389" s="17" t="str">
        <f>VLOOKUP(G1389,'[1]JDA data'!$D:$E,2,0)</f>
        <v>TGA783</v>
      </c>
      <c r="AY1389" s="17" t="b">
        <f t="shared" si="101"/>
        <v>1</v>
      </c>
      <c r="AZ1389" s="17" t="str">
        <f t="shared" si="102"/>
        <v>SPL</v>
      </c>
    </row>
    <row r="1390" spans="1:52" s="18" customFormat="1" ht="16.5" customHeight="1" x14ac:dyDescent="0.35">
      <c r="A1390" s="8" t="str">
        <f>IF(N1390="","-",IFERROR(VLOOKUP(N1390,'[1]All Route Non-Bailment V76'!$A:$H,5,0),VLOOKUP(N1390,'[1]TTVT AAT PxP Bailment EDC V76'!$A:$H,5,0)))</f>
        <v>Non Bailment</v>
      </c>
      <c r="B1390" s="9" t="str">
        <f t="shared" si="100"/>
        <v>Completed</v>
      </c>
      <c r="C1390" s="10">
        <f t="shared" si="103"/>
        <v>1389</v>
      </c>
      <c r="D1390" s="11" t="s">
        <v>194</v>
      </c>
      <c r="E1390" s="12" t="s">
        <v>44</v>
      </c>
      <c r="F1390" s="11" t="s">
        <v>0</v>
      </c>
      <c r="G1390" s="11">
        <v>4417218</v>
      </c>
      <c r="H1390" s="13" t="str">
        <f>IF(N1390="","-",IFERROR(VLOOKUP(N1390,'[1]All Route Non-Bailment V76'!$A:$H,7,0),VLOOKUP(N1390,'[1]TTVT AAT PxP Bailment EDC V76'!$A:$H,7,0)))</f>
        <v>One way</v>
      </c>
      <c r="I1390" s="11" t="s">
        <v>45</v>
      </c>
      <c r="J1390" s="12">
        <f t="shared" si="104"/>
        <v>45274</v>
      </c>
      <c r="K1390" s="12">
        <v>45274</v>
      </c>
      <c r="L1390" s="12">
        <v>45274</v>
      </c>
      <c r="M1390" s="12" t="s">
        <v>3</v>
      </c>
      <c r="N1390" s="11" t="s">
        <v>627</v>
      </c>
      <c r="O1390" s="13" t="str">
        <f>IF(N1390="","-",IFERROR(VLOOKUP(N1390,'[1]All Route Non-Bailment V76'!$A:$H,6,0),VLOOKUP(N1390,'[1]TTVT AAT PxP Bailment EDC V76'!$A:$H,6,0)))</f>
        <v>21 - 30</v>
      </c>
      <c r="P1390" s="11">
        <v>1</v>
      </c>
      <c r="Q1390" s="11" t="s">
        <v>3</v>
      </c>
      <c r="R1390" s="11" t="s">
        <v>3</v>
      </c>
      <c r="S1390" s="13" t="str">
        <f>IF(N1390="","-",IFERROR(VLOOKUP(N1390,'[1]All Route Non-Bailment V76'!$A:$AF,32,0),VLOOKUP(N1390,'[1]TTVT AAT PxP Bailment EDC V76'!$A:$AC,29,0)))</f>
        <v>6W</v>
      </c>
      <c r="T1390" s="11" t="s">
        <v>48</v>
      </c>
      <c r="U1390" s="11" t="s">
        <v>195</v>
      </c>
      <c r="V1390" s="14" t="s">
        <v>196</v>
      </c>
      <c r="W1390" s="11" t="s">
        <v>197</v>
      </c>
      <c r="X1390" s="15" t="s">
        <v>347</v>
      </c>
      <c r="Y1390" s="15" t="s">
        <v>348</v>
      </c>
      <c r="Z1390" s="16" t="s">
        <v>3</v>
      </c>
      <c r="AA1390" s="16" t="s">
        <v>3</v>
      </c>
      <c r="AB1390" s="16" t="s">
        <v>3</v>
      </c>
      <c r="AC1390" s="16" t="s">
        <v>3</v>
      </c>
      <c r="AD1390" s="15" t="s">
        <v>3</v>
      </c>
      <c r="AE1390" s="15" t="s">
        <v>3</v>
      </c>
      <c r="AF1390" s="16" t="s">
        <v>3</v>
      </c>
      <c r="AG1390" s="16" t="s">
        <v>3</v>
      </c>
      <c r="AH1390" s="16" t="s">
        <v>3</v>
      </c>
      <c r="AI1390" s="16" t="s">
        <v>3</v>
      </c>
      <c r="AJ1390" s="15" t="s">
        <v>3</v>
      </c>
      <c r="AK1390" s="15" t="s">
        <v>3</v>
      </c>
      <c r="AL1390" s="16" t="s">
        <v>3</v>
      </c>
      <c r="AM1390" s="16" t="s">
        <v>3</v>
      </c>
      <c r="AN1390" s="16" t="s">
        <v>3</v>
      </c>
      <c r="AO1390" s="16" t="s">
        <v>3</v>
      </c>
      <c r="AP1390" s="16" t="s">
        <v>189</v>
      </c>
      <c r="AQ1390" s="16" t="s">
        <v>3</v>
      </c>
      <c r="AR1390" s="16" t="s">
        <v>3</v>
      </c>
      <c r="AS1390" s="16" t="s">
        <v>3</v>
      </c>
      <c r="AT1390" s="16" t="s">
        <v>3</v>
      </c>
      <c r="AU1390" s="11" t="s">
        <v>3</v>
      </c>
      <c r="AV1390" s="11" t="s">
        <v>3</v>
      </c>
      <c r="AW1390" s="11" t="s">
        <v>3</v>
      </c>
      <c r="AX1390" s="17" t="str">
        <f>VLOOKUP(G1390,'[1]JDA data'!$D:$E,2,0)</f>
        <v>TGA695</v>
      </c>
      <c r="AY1390" s="17" t="b">
        <f t="shared" si="101"/>
        <v>1</v>
      </c>
      <c r="AZ1390" s="17" t="str">
        <f t="shared" si="102"/>
        <v>SBA</v>
      </c>
    </row>
    <row r="1391" spans="1:52" s="18" customFormat="1" ht="16.5" customHeight="1" x14ac:dyDescent="0.35">
      <c r="A1391" s="8" t="str">
        <f>IF(N1391="","-",IFERROR(VLOOKUP(N1391,'[1]All Route Non-Bailment V76'!$A:$H,5,0),VLOOKUP(N1391,'[1]TTVT AAT PxP Bailment EDC V76'!$A:$H,5,0)))</f>
        <v>Non Bailment</v>
      </c>
      <c r="B1391" s="9" t="str">
        <f t="shared" si="100"/>
        <v>Completed</v>
      </c>
      <c r="C1391" s="10">
        <f t="shared" si="103"/>
        <v>1390</v>
      </c>
      <c r="D1391" s="11" t="s">
        <v>182</v>
      </c>
      <c r="E1391" s="12" t="s">
        <v>44</v>
      </c>
      <c r="F1391" s="11" t="s">
        <v>0</v>
      </c>
      <c r="G1391" s="11">
        <v>4417012</v>
      </c>
      <c r="H1391" s="13" t="str">
        <f>IF(N1391="","-",IFERROR(VLOOKUP(N1391,'[1]All Route Non-Bailment V76'!$A:$H,7,0),VLOOKUP(N1391,'[1]TTVT AAT PxP Bailment EDC V76'!$A:$H,7,0)))</f>
        <v>One way</v>
      </c>
      <c r="I1391" s="11" t="s">
        <v>45</v>
      </c>
      <c r="J1391" s="12">
        <f t="shared" si="104"/>
        <v>45274</v>
      </c>
      <c r="K1391" s="12">
        <v>45274</v>
      </c>
      <c r="L1391" s="12">
        <v>45274</v>
      </c>
      <c r="M1391" s="12" t="s">
        <v>3</v>
      </c>
      <c r="N1391" s="11" t="s">
        <v>701</v>
      </c>
      <c r="O1391" s="13" t="str">
        <f>IF(N1391="","-",IFERROR(VLOOKUP(N1391,'[1]All Route Non-Bailment V76'!$A:$H,6,0),VLOOKUP(N1391,'[1]TTVT AAT PxP Bailment EDC V76'!$A:$H,6,0)))</f>
        <v>6 - 10</v>
      </c>
      <c r="P1391" s="11">
        <v>1</v>
      </c>
      <c r="Q1391" s="11" t="s">
        <v>3</v>
      </c>
      <c r="R1391" s="11" t="s">
        <v>3</v>
      </c>
      <c r="S1391" s="13" t="str">
        <f>IF(N1391="","-",IFERROR(VLOOKUP(N1391,'[1]All Route Non-Bailment V76'!$A:$AF,32,0),VLOOKUP(N1391,'[1]TTVT AAT PxP Bailment EDC V76'!$A:$AC,29,0)))</f>
        <v>6W</v>
      </c>
      <c r="T1391" s="11" t="s">
        <v>48</v>
      </c>
      <c r="U1391" s="11" t="s">
        <v>213</v>
      </c>
      <c r="V1391" s="14" t="s">
        <v>214</v>
      </c>
      <c r="W1391" s="11" t="s">
        <v>215</v>
      </c>
      <c r="X1391" s="15" t="s">
        <v>319</v>
      </c>
      <c r="Y1391" s="15" t="s">
        <v>320</v>
      </c>
      <c r="Z1391" s="16" t="s">
        <v>3</v>
      </c>
      <c r="AA1391" s="16" t="s">
        <v>3</v>
      </c>
      <c r="AB1391" s="16" t="s">
        <v>3</v>
      </c>
      <c r="AC1391" s="16" t="s">
        <v>3</v>
      </c>
      <c r="AD1391" s="15" t="s">
        <v>3</v>
      </c>
      <c r="AE1391" s="15" t="s">
        <v>3</v>
      </c>
      <c r="AF1391" s="16" t="s">
        <v>3</v>
      </c>
      <c r="AG1391" s="16" t="s">
        <v>3</v>
      </c>
      <c r="AH1391" s="16" t="s">
        <v>3</v>
      </c>
      <c r="AI1391" s="16" t="s">
        <v>3</v>
      </c>
      <c r="AJ1391" s="15" t="s">
        <v>3</v>
      </c>
      <c r="AK1391" s="15" t="s">
        <v>3</v>
      </c>
      <c r="AL1391" s="16" t="s">
        <v>3</v>
      </c>
      <c r="AM1391" s="16" t="s">
        <v>3</v>
      </c>
      <c r="AN1391" s="16" t="s">
        <v>3</v>
      </c>
      <c r="AO1391" s="16" t="s">
        <v>3</v>
      </c>
      <c r="AP1391" s="16" t="s">
        <v>189</v>
      </c>
      <c r="AQ1391" s="16" t="s">
        <v>3</v>
      </c>
      <c r="AR1391" s="16" t="s">
        <v>3</v>
      </c>
      <c r="AS1391" s="16" t="s">
        <v>3</v>
      </c>
      <c r="AT1391" s="16" t="s">
        <v>3</v>
      </c>
      <c r="AU1391" s="11" t="s">
        <v>3</v>
      </c>
      <c r="AV1391" s="11" t="s">
        <v>3</v>
      </c>
      <c r="AW1391" s="11" t="s">
        <v>3</v>
      </c>
      <c r="AX1391" s="17" t="str">
        <f>VLOOKUP(G1391,'[1]JDA data'!$D:$E,2,0)</f>
        <v>TGA356</v>
      </c>
      <c r="AY1391" s="17" t="b">
        <f t="shared" si="101"/>
        <v>1</v>
      </c>
      <c r="AZ1391" s="17" t="str">
        <f t="shared" si="102"/>
        <v>PPGT</v>
      </c>
    </row>
    <row r="1392" spans="1:52" s="18" customFormat="1" ht="16.5" customHeight="1" x14ac:dyDescent="0.35">
      <c r="A1392" s="8" t="str">
        <f>IF(N1392="","-",IFERROR(VLOOKUP(N1392,'[1]All Route Non-Bailment V76'!$A:$H,5,0),VLOOKUP(N1392,'[1]TTVT AAT PxP Bailment EDC V76'!$A:$H,5,0)))</f>
        <v>Non Bailment</v>
      </c>
      <c r="B1392" s="9" t="str">
        <f t="shared" si="100"/>
        <v>Completed</v>
      </c>
      <c r="C1392" s="10">
        <f t="shared" si="103"/>
        <v>1391</v>
      </c>
      <c r="D1392" s="11" t="s">
        <v>190</v>
      </c>
      <c r="E1392" s="12" t="s">
        <v>44</v>
      </c>
      <c r="F1392" s="11" t="s">
        <v>0</v>
      </c>
      <c r="G1392" s="11">
        <v>4417198</v>
      </c>
      <c r="H1392" s="13" t="str">
        <f>IF(N1392="","-",IFERROR(VLOOKUP(N1392,'[1]All Route Non-Bailment V76'!$A:$H,7,0),VLOOKUP(N1392,'[1]TTVT AAT PxP Bailment EDC V76'!$A:$H,7,0)))</f>
        <v>One way</v>
      </c>
      <c r="I1392" s="11" t="s">
        <v>45</v>
      </c>
      <c r="J1392" s="12">
        <f t="shared" si="104"/>
        <v>45274</v>
      </c>
      <c r="K1392" s="12">
        <v>45274</v>
      </c>
      <c r="L1392" s="12">
        <v>45274</v>
      </c>
      <c r="M1392" s="12" t="s">
        <v>3</v>
      </c>
      <c r="N1392" s="11" t="s">
        <v>702</v>
      </c>
      <c r="O1392" s="13" t="str">
        <f>IF(N1392="","-",IFERROR(VLOOKUP(N1392,'[1]All Route Non-Bailment V76'!$A:$H,6,0),VLOOKUP(N1392,'[1]TTVT AAT PxP Bailment EDC V76'!$A:$H,6,0)))</f>
        <v>6 - 10</v>
      </c>
      <c r="P1392" s="11">
        <v>1</v>
      </c>
      <c r="Q1392" s="11" t="s">
        <v>3</v>
      </c>
      <c r="R1392" s="11" t="s">
        <v>3</v>
      </c>
      <c r="S1392" s="13" t="str">
        <f>IF(N1392="","-",IFERROR(VLOOKUP(N1392,'[1]All Route Non-Bailment V76'!$A:$AF,32,0),VLOOKUP(N1392,'[1]TTVT AAT PxP Bailment EDC V76'!$A:$AC,29,0)))</f>
        <v>6W</v>
      </c>
      <c r="T1392" s="11" t="s">
        <v>48</v>
      </c>
      <c r="U1392" s="11" t="s">
        <v>565</v>
      </c>
      <c r="V1392" s="14" t="s">
        <v>288</v>
      </c>
      <c r="W1392" s="11" t="s">
        <v>289</v>
      </c>
      <c r="X1392" s="15" t="s">
        <v>319</v>
      </c>
      <c r="Y1392" s="15" t="s">
        <v>320</v>
      </c>
      <c r="Z1392" s="16" t="s">
        <v>3</v>
      </c>
      <c r="AA1392" s="16" t="s">
        <v>3</v>
      </c>
      <c r="AB1392" s="16" t="s">
        <v>3</v>
      </c>
      <c r="AC1392" s="16" t="s">
        <v>3</v>
      </c>
      <c r="AD1392" s="15" t="s">
        <v>3</v>
      </c>
      <c r="AE1392" s="15" t="s">
        <v>3</v>
      </c>
      <c r="AF1392" s="16" t="s">
        <v>3</v>
      </c>
      <c r="AG1392" s="16" t="s">
        <v>3</v>
      </c>
      <c r="AH1392" s="16" t="s">
        <v>3</v>
      </c>
      <c r="AI1392" s="16" t="s">
        <v>3</v>
      </c>
      <c r="AJ1392" s="15" t="s">
        <v>3</v>
      </c>
      <c r="AK1392" s="15" t="s">
        <v>3</v>
      </c>
      <c r="AL1392" s="16" t="s">
        <v>3</v>
      </c>
      <c r="AM1392" s="16" t="s">
        <v>3</v>
      </c>
      <c r="AN1392" s="16" t="s">
        <v>3</v>
      </c>
      <c r="AO1392" s="16" t="s">
        <v>3</v>
      </c>
      <c r="AP1392" s="16" t="s">
        <v>189</v>
      </c>
      <c r="AQ1392" s="16" t="s">
        <v>3</v>
      </c>
      <c r="AR1392" s="16" t="s">
        <v>3</v>
      </c>
      <c r="AS1392" s="16" t="s">
        <v>3</v>
      </c>
      <c r="AT1392" s="16" t="s">
        <v>3</v>
      </c>
      <c r="AU1392" s="11" t="s">
        <v>3</v>
      </c>
      <c r="AV1392" s="11" t="s">
        <v>3</v>
      </c>
      <c r="AW1392" s="11" t="s">
        <v>3</v>
      </c>
      <c r="AX1392" s="17" t="str">
        <f>VLOOKUP(G1392,'[1]JDA data'!$D:$E,2,0)</f>
        <v>TGA971</v>
      </c>
      <c r="AY1392" s="17" t="b">
        <f t="shared" si="101"/>
        <v>1</v>
      </c>
      <c r="AZ1392" s="17" t="str">
        <f t="shared" si="102"/>
        <v>SPL</v>
      </c>
    </row>
    <row r="1393" spans="1:52" s="18" customFormat="1" ht="16.5" customHeight="1" x14ac:dyDescent="0.35">
      <c r="A1393" s="8" t="str">
        <f>IF(N1393="","-",IFERROR(VLOOKUP(N1393,'[1]All Route Non-Bailment V76'!$A:$H,5,0),VLOOKUP(N1393,'[1]TTVT AAT PxP Bailment EDC V76'!$A:$H,5,0)))</f>
        <v>Non Bailment</v>
      </c>
      <c r="B1393" s="9" t="str">
        <f t="shared" si="100"/>
        <v>Completed</v>
      </c>
      <c r="C1393" s="10">
        <f t="shared" si="103"/>
        <v>1392</v>
      </c>
      <c r="D1393" s="11" t="s">
        <v>194</v>
      </c>
      <c r="E1393" s="12" t="s">
        <v>44</v>
      </c>
      <c r="F1393" s="11" t="s">
        <v>0</v>
      </c>
      <c r="G1393" s="11">
        <v>4422481</v>
      </c>
      <c r="H1393" s="13" t="str">
        <f>IF(N1393="","-",IFERROR(VLOOKUP(N1393,'[1]All Route Non-Bailment V76'!$A:$H,7,0),VLOOKUP(N1393,'[1]TTVT AAT PxP Bailment EDC V76'!$A:$H,7,0)))</f>
        <v>One way</v>
      </c>
      <c r="I1393" s="11" t="s">
        <v>45</v>
      </c>
      <c r="J1393" s="12">
        <f t="shared" si="104"/>
        <v>45274</v>
      </c>
      <c r="K1393" s="12">
        <v>45274</v>
      </c>
      <c r="L1393" s="12">
        <v>45274</v>
      </c>
      <c r="M1393" s="12" t="s">
        <v>3</v>
      </c>
      <c r="N1393" s="11" t="s">
        <v>702</v>
      </c>
      <c r="O1393" s="13" t="str">
        <f>IF(N1393="","-",IFERROR(VLOOKUP(N1393,'[1]All Route Non-Bailment V76'!$A:$H,6,0),VLOOKUP(N1393,'[1]TTVT AAT PxP Bailment EDC V76'!$A:$H,6,0)))</f>
        <v>6 - 10</v>
      </c>
      <c r="P1393" s="11">
        <v>1</v>
      </c>
      <c r="Q1393" s="11" t="s">
        <v>3</v>
      </c>
      <c r="R1393" s="11" t="s">
        <v>3</v>
      </c>
      <c r="S1393" s="13" t="str">
        <f>IF(N1393="","-",IFERROR(VLOOKUP(N1393,'[1]All Route Non-Bailment V76'!$A:$AF,32,0),VLOOKUP(N1393,'[1]TTVT AAT PxP Bailment EDC V76'!$A:$AC,29,0)))</f>
        <v>6W</v>
      </c>
      <c r="T1393" s="11" t="s">
        <v>48</v>
      </c>
      <c r="U1393" s="11" t="s">
        <v>253</v>
      </c>
      <c r="V1393" s="14" t="s">
        <v>254</v>
      </c>
      <c r="W1393" s="11" t="s">
        <v>255</v>
      </c>
      <c r="X1393" s="15" t="s">
        <v>319</v>
      </c>
      <c r="Y1393" s="15" t="s">
        <v>320</v>
      </c>
      <c r="Z1393" s="16" t="s">
        <v>3</v>
      </c>
      <c r="AA1393" s="16" t="s">
        <v>3</v>
      </c>
      <c r="AB1393" s="16" t="s">
        <v>3</v>
      </c>
      <c r="AC1393" s="16" t="s">
        <v>3</v>
      </c>
      <c r="AD1393" s="15" t="s">
        <v>3</v>
      </c>
      <c r="AE1393" s="15" t="s">
        <v>3</v>
      </c>
      <c r="AF1393" s="16" t="s">
        <v>3</v>
      </c>
      <c r="AG1393" s="16" t="s">
        <v>3</v>
      </c>
      <c r="AH1393" s="16" t="s">
        <v>3</v>
      </c>
      <c r="AI1393" s="16" t="s">
        <v>3</v>
      </c>
      <c r="AJ1393" s="15" t="s">
        <v>3</v>
      </c>
      <c r="AK1393" s="15" t="s">
        <v>3</v>
      </c>
      <c r="AL1393" s="16" t="s">
        <v>3</v>
      </c>
      <c r="AM1393" s="16" t="s">
        <v>3</v>
      </c>
      <c r="AN1393" s="16" t="s">
        <v>3</v>
      </c>
      <c r="AO1393" s="16" t="s">
        <v>3</v>
      </c>
      <c r="AP1393" s="16" t="s">
        <v>189</v>
      </c>
      <c r="AQ1393" s="16" t="s">
        <v>3</v>
      </c>
      <c r="AR1393" s="16" t="s">
        <v>3</v>
      </c>
      <c r="AS1393" s="16" t="s">
        <v>3</v>
      </c>
      <c r="AT1393" s="16" t="s">
        <v>3</v>
      </c>
      <c r="AU1393" s="11" t="s">
        <v>3</v>
      </c>
      <c r="AV1393" s="11" t="s">
        <v>3</v>
      </c>
      <c r="AW1393" s="11" t="s">
        <v>3</v>
      </c>
      <c r="AX1393" s="17" t="str">
        <f>VLOOKUP(G1393,'[1]JDA data'!$D:$E,2,0)</f>
        <v>TGA971</v>
      </c>
      <c r="AY1393" s="17" t="b">
        <f t="shared" si="101"/>
        <v>1</v>
      </c>
      <c r="AZ1393" s="17" t="str">
        <f t="shared" si="102"/>
        <v>SBA</v>
      </c>
    </row>
    <row r="1394" spans="1:52" s="18" customFormat="1" ht="16.5" customHeight="1" x14ac:dyDescent="0.35">
      <c r="A1394" s="8" t="str">
        <f>IF(N1394="","-",IFERROR(VLOOKUP(N1394,'[1]All Route Non-Bailment V76'!$A:$H,5,0),VLOOKUP(N1394,'[1]TTVT AAT PxP Bailment EDC V76'!$A:$H,5,0)))</f>
        <v>Non Bailment</v>
      </c>
      <c r="B1394" s="9" t="str">
        <f t="shared" si="100"/>
        <v>Completed</v>
      </c>
      <c r="C1394" s="10">
        <f t="shared" si="103"/>
        <v>1393</v>
      </c>
      <c r="D1394" s="11" t="s">
        <v>190</v>
      </c>
      <c r="E1394" s="12" t="s">
        <v>44</v>
      </c>
      <c r="F1394" s="11" t="s">
        <v>0</v>
      </c>
      <c r="G1394" s="11">
        <v>4417219</v>
      </c>
      <c r="H1394" s="13" t="str">
        <f>IF(N1394="","-",IFERROR(VLOOKUP(N1394,'[1]All Route Non-Bailment V76'!$A:$H,7,0),VLOOKUP(N1394,'[1]TTVT AAT PxP Bailment EDC V76'!$A:$H,7,0)))</f>
        <v>One way</v>
      </c>
      <c r="I1394" s="11" t="s">
        <v>45</v>
      </c>
      <c r="J1394" s="12">
        <f t="shared" si="104"/>
        <v>45274</v>
      </c>
      <c r="K1394" s="12">
        <v>45274</v>
      </c>
      <c r="L1394" s="12">
        <v>45274</v>
      </c>
      <c r="M1394" s="12" t="s">
        <v>3</v>
      </c>
      <c r="N1394" s="11" t="s">
        <v>703</v>
      </c>
      <c r="O1394" s="13" t="str">
        <f>IF(N1394="","-",IFERROR(VLOOKUP(N1394,'[1]All Route Non-Bailment V76'!$A:$H,6,0),VLOOKUP(N1394,'[1]TTVT AAT PxP Bailment EDC V76'!$A:$H,6,0)))</f>
        <v>0 - 5</v>
      </c>
      <c r="P1394" s="11">
        <v>1</v>
      </c>
      <c r="Q1394" s="11" t="s">
        <v>3</v>
      </c>
      <c r="R1394" s="11" t="s">
        <v>3</v>
      </c>
      <c r="S1394" s="13" t="str">
        <f>IF(N1394="","-",IFERROR(VLOOKUP(N1394,'[1]All Route Non-Bailment V76'!$A:$AF,32,0),VLOOKUP(N1394,'[1]TTVT AAT PxP Bailment EDC V76'!$A:$AC,29,0)))</f>
        <v>6W</v>
      </c>
      <c r="T1394" s="11" t="s">
        <v>48</v>
      </c>
      <c r="U1394" s="11" t="s">
        <v>278</v>
      </c>
      <c r="V1394" s="14" t="s">
        <v>279</v>
      </c>
      <c r="W1394" s="11" t="s">
        <v>280</v>
      </c>
      <c r="X1394" s="15" t="s">
        <v>434</v>
      </c>
      <c r="Y1394" s="15" t="s">
        <v>435</v>
      </c>
      <c r="Z1394" s="16" t="s">
        <v>3</v>
      </c>
      <c r="AA1394" s="16" t="s">
        <v>3</v>
      </c>
      <c r="AB1394" s="16" t="s">
        <v>3</v>
      </c>
      <c r="AC1394" s="16" t="s">
        <v>3</v>
      </c>
      <c r="AD1394" s="15" t="s">
        <v>3</v>
      </c>
      <c r="AE1394" s="15" t="s">
        <v>3</v>
      </c>
      <c r="AF1394" s="16" t="s">
        <v>3</v>
      </c>
      <c r="AG1394" s="16" t="s">
        <v>3</v>
      </c>
      <c r="AH1394" s="16" t="s">
        <v>3</v>
      </c>
      <c r="AI1394" s="16" t="s">
        <v>3</v>
      </c>
      <c r="AJ1394" s="15" t="s">
        <v>3</v>
      </c>
      <c r="AK1394" s="15" t="s">
        <v>3</v>
      </c>
      <c r="AL1394" s="16" t="s">
        <v>3</v>
      </c>
      <c r="AM1394" s="16" t="s">
        <v>3</v>
      </c>
      <c r="AN1394" s="16" t="s">
        <v>3</v>
      </c>
      <c r="AO1394" s="16" t="s">
        <v>3</v>
      </c>
      <c r="AP1394" s="16" t="s">
        <v>189</v>
      </c>
      <c r="AQ1394" s="16" t="s">
        <v>3</v>
      </c>
      <c r="AR1394" s="16" t="s">
        <v>3</v>
      </c>
      <c r="AS1394" s="16" t="s">
        <v>3</v>
      </c>
      <c r="AT1394" s="16" t="s">
        <v>3</v>
      </c>
      <c r="AU1394" s="11" t="s">
        <v>3</v>
      </c>
      <c r="AV1394" s="11" t="s">
        <v>3</v>
      </c>
      <c r="AW1394" s="11" t="s">
        <v>3</v>
      </c>
      <c r="AX1394" s="17" t="str">
        <f>VLOOKUP(G1394,'[1]JDA data'!$D:$E,2,0)</f>
        <v>TGA714</v>
      </c>
      <c r="AY1394" s="17" t="b">
        <f t="shared" si="101"/>
        <v>1</v>
      </c>
      <c r="AZ1394" s="17" t="str">
        <f t="shared" si="102"/>
        <v>SPL</v>
      </c>
    </row>
    <row r="1395" spans="1:52" s="18" customFormat="1" ht="16.5" customHeight="1" x14ac:dyDescent="0.35">
      <c r="A1395" s="8" t="str">
        <f>IF(N1395="","-",IFERROR(VLOOKUP(N1395,'[1]All Route Non-Bailment V76'!$A:$H,5,0),VLOOKUP(N1395,'[1]TTVT AAT PxP Bailment EDC V76'!$A:$H,5,0)))</f>
        <v>Non Bailment</v>
      </c>
      <c r="B1395" s="9" t="str">
        <f t="shared" si="100"/>
        <v>Completed</v>
      </c>
      <c r="C1395" s="10">
        <f t="shared" si="103"/>
        <v>1394</v>
      </c>
      <c r="D1395" s="11" t="s">
        <v>182</v>
      </c>
      <c r="E1395" s="12" t="s">
        <v>44</v>
      </c>
      <c r="F1395" s="11" t="s">
        <v>0</v>
      </c>
      <c r="G1395" s="11">
        <v>4417074</v>
      </c>
      <c r="H1395" s="13" t="str">
        <f>IF(N1395="","-",IFERROR(VLOOKUP(N1395,'[1]All Route Non-Bailment V76'!$A:$H,7,0),VLOOKUP(N1395,'[1]TTVT AAT PxP Bailment EDC V76'!$A:$H,7,0)))</f>
        <v>One way</v>
      </c>
      <c r="I1395" s="11" t="s">
        <v>45</v>
      </c>
      <c r="J1395" s="12">
        <f t="shared" si="104"/>
        <v>45274</v>
      </c>
      <c r="K1395" s="12">
        <v>45274</v>
      </c>
      <c r="L1395" s="12">
        <v>45274</v>
      </c>
      <c r="M1395" s="12" t="s">
        <v>3</v>
      </c>
      <c r="N1395" s="11" t="s">
        <v>704</v>
      </c>
      <c r="O1395" s="13" t="str">
        <f>IF(N1395="","-",IFERROR(VLOOKUP(N1395,'[1]All Route Non-Bailment V76'!$A:$H,6,0),VLOOKUP(N1395,'[1]TTVT AAT PxP Bailment EDC V76'!$A:$H,6,0)))</f>
        <v>0 - 5</v>
      </c>
      <c r="P1395" s="11">
        <v>1</v>
      </c>
      <c r="Q1395" s="11" t="s">
        <v>3</v>
      </c>
      <c r="R1395" s="11" t="s">
        <v>3</v>
      </c>
      <c r="S1395" s="13" t="str">
        <f>IF(N1395="","-",IFERROR(VLOOKUP(N1395,'[1]All Route Non-Bailment V76'!$A:$AF,32,0),VLOOKUP(N1395,'[1]TTVT AAT PxP Bailment EDC V76'!$A:$AC,29,0)))</f>
        <v>6W</v>
      </c>
      <c r="T1395" s="11" t="s">
        <v>48</v>
      </c>
      <c r="U1395" s="11" t="s">
        <v>275</v>
      </c>
      <c r="V1395" s="14" t="s">
        <v>276</v>
      </c>
      <c r="W1395" s="11" t="s">
        <v>277</v>
      </c>
      <c r="X1395" s="15" t="s">
        <v>434</v>
      </c>
      <c r="Y1395" s="15" t="s">
        <v>435</v>
      </c>
      <c r="Z1395" s="16" t="s">
        <v>3</v>
      </c>
      <c r="AA1395" s="16" t="s">
        <v>3</v>
      </c>
      <c r="AB1395" s="16" t="s">
        <v>3</v>
      </c>
      <c r="AC1395" s="16" t="s">
        <v>3</v>
      </c>
      <c r="AD1395" s="15" t="s">
        <v>3</v>
      </c>
      <c r="AE1395" s="15" t="s">
        <v>3</v>
      </c>
      <c r="AF1395" s="16" t="s">
        <v>3</v>
      </c>
      <c r="AG1395" s="16" t="s">
        <v>3</v>
      </c>
      <c r="AH1395" s="16" t="s">
        <v>3</v>
      </c>
      <c r="AI1395" s="16" t="s">
        <v>3</v>
      </c>
      <c r="AJ1395" s="15" t="s">
        <v>3</v>
      </c>
      <c r="AK1395" s="15" t="s">
        <v>3</v>
      </c>
      <c r="AL1395" s="16" t="s">
        <v>3</v>
      </c>
      <c r="AM1395" s="16" t="s">
        <v>3</v>
      </c>
      <c r="AN1395" s="16" t="s">
        <v>3</v>
      </c>
      <c r="AO1395" s="16" t="s">
        <v>3</v>
      </c>
      <c r="AP1395" s="16" t="s">
        <v>189</v>
      </c>
      <c r="AQ1395" s="16" t="s">
        <v>3</v>
      </c>
      <c r="AR1395" s="16" t="s">
        <v>3</v>
      </c>
      <c r="AS1395" s="16" t="s">
        <v>3</v>
      </c>
      <c r="AT1395" s="16" t="s">
        <v>3</v>
      </c>
      <c r="AU1395" s="11" t="s">
        <v>3</v>
      </c>
      <c r="AV1395" s="11" t="s">
        <v>3</v>
      </c>
      <c r="AW1395" s="11" t="s">
        <v>3</v>
      </c>
      <c r="AX1395" s="17" t="str">
        <f>VLOOKUP(G1395,'[1]JDA data'!$D:$E,2,0)</f>
        <v>TGA376</v>
      </c>
      <c r="AY1395" s="17" t="b">
        <f t="shared" si="101"/>
        <v>1</v>
      </c>
      <c r="AZ1395" s="17" t="str">
        <f t="shared" si="102"/>
        <v>PPGT</v>
      </c>
    </row>
    <row r="1396" spans="1:52" s="18" customFormat="1" ht="16.5" customHeight="1" x14ac:dyDescent="0.35">
      <c r="A1396" s="8" t="str">
        <f>IF(N1396="","-",IFERROR(VLOOKUP(N1396,'[1]All Route Non-Bailment V76'!$A:$H,5,0),VLOOKUP(N1396,'[1]TTVT AAT PxP Bailment EDC V76'!$A:$H,5,0)))</f>
        <v>Non Bailment</v>
      </c>
      <c r="B1396" s="9" t="str">
        <f t="shared" si="100"/>
        <v>Completed</v>
      </c>
      <c r="C1396" s="10">
        <f t="shared" si="103"/>
        <v>1395</v>
      </c>
      <c r="D1396" s="11" t="s">
        <v>182</v>
      </c>
      <c r="E1396" s="12" t="s">
        <v>44</v>
      </c>
      <c r="F1396" s="11" t="s">
        <v>0</v>
      </c>
      <c r="G1396" s="11">
        <v>4417164</v>
      </c>
      <c r="H1396" s="13" t="str">
        <f>IF(N1396="","-",IFERROR(VLOOKUP(N1396,'[1]All Route Non-Bailment V76'!$A:$H,7,0),VLOOKUP(N1396,'[1]TTVT AAT PxP Bailment EDC V76'!$A:$H,7,0)))</f>
        <v>One way</v>
      </c>
      <c r="I1396" s="11" t="s">
        <v>45</v>
      </c>
      <c r="J1396" s="12">
        <f t="shared" si="104"/>
        <v>45274</v>
      </c>
      <c r="K1396" s="12">
        <v>45274</v>
      </c>
      <c r="L1396" s="12">
        <v>45274</v>
      </c>
      <c r="M1396" s="12" t="s">
        <v>3</v>
      </c>
      <c r="N1396" s="11" t="s">
        <v>492</v>
      </c>
      <c r="O1396" s="13" t="str">
        <f>IF(N1396="","-",IFERROR(VLOOKUP(N1396,'[1]All Route Non-Bailment V76'!$A:$H,6,0),VLOOKUP(N1396,'[1]TTVT AAT PxP Bailment EDC V76'!$A:$H,6,0)))</f>
        <v>0 - 5</v>
      </c>
      <c r="P1396" s="11">
        <v>1</v>
      </c>
      <c r="Q1396" s="11" t="s">
        <v>3</v>
      </c>
      <c r="R1396" s="11" t="s">
        <v>3</v>
      </c>
      <c r="S1396" s="13" t="str">
        <f>IF(N1396="","-",IFERROR(VLOOKUP(N1396,'[1]All Route Non-Bailment V76'!$A:$AF,32,0),VLOOKUP(N1396,'[1]TTVT AAT PxP Bailment EDC V76'!$A:$AC,29,0)))</f>
        <v>6W</v>
      </c>
      <c r="T1396" s="11" t="s">
        <v>48</v>
      </c>
      <c r="U1396" s="11" t="s">
        <v>239</v>
      </c>
      <c r="V1396" s="14" t="s">
        <v>240</v>
      </c>
      <c r="W1396" s="11" t="s">
        <v>241</v>
      </c>
      <c r="X1396" s="15" t="s">
        <v>434</v>
      </c>
      <c r="Y1396" s="15" t="s">
        <v>435</v>
      </c>
      <c r="Z1396" s="16" t="s">
        <v>3</v>
      </c>
      <c r="AA1396" s="16" t="s">
        <v>3</v>
      </c>
      <c r="AB1396" s="16" t="s">
        <v>3</v>
      </c>
      <c r="AC1396" s="16" t="s">
        <v>3</v>
      </c>
      <c r="AD1396" s="15" t="s">
        <v>3</v>
      </c>
      <c r="AE1396" s="15" t="s">
        <v>3</v>
      </c>
      <c r="AF1396" s="16" t="s">
        <v>3</v>
      </c>
      <c r="AG1396" s="16" t="s">
        <v>3</v>
      </c>
      <c r="AH1396" s="16" t="s">
        <v>3</v>
      </c>
      <c r="AI1396" s="16" t="s">
        <v>3</v>
      </c>
      <c r="AJ1396" s="15" t="s">
        <v>3</v>
      </c>
      <c r="AK1396" s="15" t="s">
        <v>3</v>
      </c>
      <c r="AL1396" s="16" t="s">
        <v>3</v>
      </c>
      <c r="AM1396" s="16" t="s">
        <v>3</v>
      </c>
      <c r="AN1396" s="16" t="s">
        <v>3</v>
      </c>
      <c r="AO1396" s="16" t="s">
        <v>3</v>
      </c>
      <c r="AP1396" s="16" t="s">
        <v>189</v>
      </c>
      <c r="AQ1396" s="16" t="s">
        <v>3</v>
      </c>
      <c r="AR1396" s="16" t="s">
        <v>3</v>
      </c>
      <c r="AS1396" s="16" t="s">
        <v>3</v>
      </c>
      <c r="AT1396" s="16" t="s">
        <v>3</v>
      </c>
      <c r="AU1396" s="11" t="s">
        <v>3</v>
      </c>
      <c r="AV1396" s="11" t="s">
        <v>3</v>
      </c>
      <c r="AW1396" s="11" t="s">
        <v>3</v>
      </c>
      <c r="AX1396" s="17" t="str">
        <f>VLOOKUP(G1396,'[1]JDA data'!$D:$E,2,0)</f>
        <v>TGA068</v>
      </c>
      <c r="AY1396" s="17" t="b">
        <f t="shared" si="101"/>
        <v>1</v>
      </c>
      <c r="AZ1396" s="17" t="str">
        <f t="shared" si="102"/>
        <v>PPGT</v>
      </c>
    </row>
    <row r="1397" spans="1:52" s="18" customFormat="1" ht="16.5" customHeight="1" x14ac:dyDescent="0.35">
      <c r="A1397" s="8" t="str">
        <f>IF(N1397="","-",IFERROR(VLOOKUP(N1397,'[1]All Route Non-Bailment V76'!$A:$H,5,0),VLOOKUP(N1397,'[1]TTVT AAT PxP Bailment EDC V76'!$A:$H,5,0)))</f>
        <v>Non Bailment</v>
      </c>
      <c r="B1397" s="9" t="str">
        <f t="shared" si="100"/>
        <v>Completed</v>
      </c>
      <c r="C1397" s="10">
        <f t="shared" si="103"/>
        <v>1396</v>
      </c>
      <c r="D1397" s="11" t="s">
        <v>190</v>
      </c>
      <c r="E1397" s="12" t="s">
        <v>44</v>
      </c>
      <c r="F1397" s="11" t="s">
        <v>0</v>
      </c>
      <c r="G1397" s="11">
        <v>4416907</v>
      </c>
      <c r="H1397" s="13" t="str">
        <f>IF(N1397="","-",IFERROR(VLOOKUP(N1397,'[1]All Route Non-Bailment V76'!$A:$H,7,0),VLOOKUP(N1397,'[1]TTVT AAT PxP Bailment EDC V76'!$A:$H,7,0)))</f>
        <v>One way</v>
      </c>
      <c r="I1397" s="11" t="s">
        <v>45</v>
      </c>
      <c r="J1397" s="12">
        <f t="shared" si="104"/>
        <v>45274</v>
      </c>
      <c r="K1397" s="12">
        <v>45274</v>
      </c>
      <c r="L1397" s="12">
        <v>45274</v>
      </c>
      <c r="M1397" s="12" t="s">
        <v>3</v>
      </c>
      <c r="N1397" s="11" t="s">
        <v>705</v>
      </c>
      <c r="O1397" s="13" t="str">
        <f>IF(N1397="","-",IFERROR(VLOOKUP(N1397,'[1]All Route Non-Bailment V76'!$A:$H,6,0),VLOOKUP(N1397,'[1]TTVT AAT PxP Bailment EDC V76'!$A:$H,6,0)))</f>
        <v>21 - 30</v>
      </c>
      <c r="P1397" s="11">
        <v>1</v>
      </c>
      <c r="Q1397" s="11" t="s">
        <v>3</v>
      </c>
      <c r="R1397" s="11" t="s">
        <v>3</v>
      </c>
      <c r="S1397" s="13" t="str">
        <f>IF(N1397="","-",IFERROR(VLOOKUP(N1397,'[1]All Route Non-Bailment V76'!$A:$AF,32,0),VLOOKUP(N1397,'[1]TTVT AAT PxP Bailment EDC V76'!$A:$AC,29,0)))</f>
        <v>6W</v>
      </c>
      <c r="T1397" s="11" t="s">
        <v>48</v>
      </c>
      <c r="U1397" s="11" t="s">
        <v>266</v>
      </c>
      <c r="V1397" s="14" t="s">
        <v>267</v>
      </c>
      <c r="W1397" s="11" t="s">
        <v>268</v>
      </c>
      <c r="X1397" s="15" t="s">
        <v>706</v>
      </c>
      <c r="Y1397" s="15" t="s">
        <v>707</v>
      </c>
      <c r="Z1397" s="16" t="s">
        <v>3</v>
      </c>
      <c r="AA1397" s="16" t="s">
        <v>3</v>
      </c>
      <c r="AB1397" s="16" t="s">
        <v>3</v>
      </c>
      <c r="AC1397" s="16" t="s">
        <v>3</v>
      </c>
      <c r="AD1397" s="15" t="s">
        <v>3</v>
      </c>
      <c r="AE1397" s="15" t="s">
        <v>3</v>
      </c>
      <c r="AF1397" s="16" t="s">
        <v>3</v>
      </c>
      <c r="AG1397" s="16" t="s">
        <v>3</v>
      </c>
      <c r="AH1397" s="16" t="s">
        <v>3</v>
      </c>
      <c r="AI1397" s="16" t="s">
        <v>3</v>
      </c>
      <c r="AJ1397" s="15" t="s">
        <v>3</v>
      </c>
      <c r="AK1397" s="15" t="s">
        <v>3</v>
      </c>
      <c r="AL1397" s="16" t="s">
        <v>3</v>
      </c>
      <c r="AM1397" s="16" t="s">
        <v>3</v>
      </c>
      <c r="AN1397" s="16" t="s">
        <v>3</v>
      </c>
      <c r="AO1397" s="16" t="s">
        <v>3</v>
      </c>
      <c r="AP1397" s="16" t="s">
        <v>189</v>
      </c>
      <c r="AQ1397" s="16" t="s">
        <v>3</v>
      </c>
      <c r="AR1397" s="16" t="s">
        <v>3</v>
      </c>
      <c r="AS1397" s="16" t="s">
        <v>3</v>
      </c>
      <c r="AT1397" s="16" t="s">
        <v>3</v>
      </c>
      <c r="AU1397" s="11" t="s">
        <v>3</v>
      </c>
      <c r="AV1397" s="11" t="s">
        <v>3</v>
      </c>
      <c r="AW1397" s="11" t="s">
        <v>3</v>
      </c>
      <c r="AX1397" s="17" t="str">
        <f>VLOOKUP(G1397,'[1]JDA data'!$D:$E,2,0)</f>
        <v>TGA105</v>
      </c>
      <c r="AY1397" s="17" t="b">
        <f t="shared" si="101"/>
        <v>1</v>
      </c>
      <c r="AZ1397" s="17" t="str">
        <f t="shared" si="102"/>
        <v>SPL</v>
      </c>
    </row>
    <row r="1398" spans="1:52" s="18" customFormat="1" ht="16.5" customHeight="1" x14ac:dyDescent="0.35">
      <c r="A1398" s="8" t="str">
        <f>IF(N1398="","-",IFERROR(VLOOKUP(N1398,'[1]All Route Non-Bailment V76'!$A:$H,5,0),VLOOKUP(N1398,'[1]TTVT AAT PxP Bailment EDC V76'!$A:$H,5,0)))</f>
        <v>Non Bailment</v>
      </c>
      <c r="B1398" s="9" t="str">
        <f t="shared" si="100"/>
        <v>Completed</v>
      </c>
      <c r="C1398" s="10">
        <f t="shared" si="103"/>
        <v>1397</v>
      </c>
      <c r="D1398" s="11" t="s">
        <v>190</v>
      </c>
      <c r="E1398" s="12" t="s">
        <v>44</v>
      </c>
      <c r="F1398" s="11" t="s">
        <v>0</v>
      </c>
      <c r="G1398" s="11">
        <v>4416908</v>
      </c>
      <c r="H1398" s="13" t="str">
        <f>IF(N1398="","-",IFERROR(VLOOKUP(N1398,'[1]All Route Non-Bailment V76'!$A:$H,7,0),VLOOKUP(N1398,'[1]TTVT AAT PxP Bailment EDC V76'!$A:$H,7,0)))</f>
        <v>One way</v>
      </c>
      <c r="I1398" s="11" t="s">
        <v>45</v>
      </c>
      <c r="J1398" s="12">
        <f t="shared" si="104"/>
        <v>45274</v>
      </c>
      <c r="K1398" s="12">
        <v>45274</v>
      </c>
      <c r="L1398" s="12">
        <v>45274</v>
      </c>
      <c r="M1398" s="12" t="s">
        <v>3</v>
      </c>
      <c r="N1398" s="11" t="s">
        <v>708</v>
      </c>
      <c r="O1398" s="13" t="str">
        <f>IF(N1398="","-",IFERROR(VLOOKUP(N1398,'[1]All Route Non-Bailment V76'!$A:$H,6,0),VLOOKUP(N1398,'[1]TTVT AAT PxP Bailment EDC V76'!$A:$H,6,0)))</f>
        <v>21 - 30</v>
      </c>
      <c r="P1398" s="11">
        <v>1</v>
      </c>
      <c r="Q1398" s="11" t="s">
        <v>3</v>
      </c>
      <c r="R1398" s="11" t="s">
        <v>3</v>
      </c>
      <c r="S1398" s="13" t="str">
        <f>IF(N1398="","-",IFERROR(VLOOKUP(N1398,'[1]All Route Non-Bailment V76'!$A:$AF,32,0),VLOOKUP(N1398,'[1]TTVT AAT PxP Bailment EDC V76'!$A:$AC,29,0)))</f>
        <v>6W</v>
      </c>
      <c r="T1398" s="11" t="s">
        <v>48</v>
      </c>
      <c r="U1398" s="11" t="s">
        <v>236</v>
      </c>
      <c r="V1398" s="14" t="s">
        <v>237</v>
      </c>
      <c r="W1398" s="11" t="s">
        <v>238</v>
      </c>
      <c r="X1398" s="15" t="s">
        <v>706</v>
      </c>
      <c r="Y1398" s="15" t="s">
        <v>707</v>
      </c>
      <c r="Z1398" s="16" t="s">
        <v>3</v>
      </c>
      <c r="AA1398" s="16" t="s">
        <v>3</v>
      </c>
      <c r="AB1398" s="16" t="s">
        <v>3</v>
      </c>
      <c r="AC1398" s="16" t="s">
        <v>3</v>
      </c>
      <c r="AD1398" s="15" t="s">
        <v>3</v>
      </c>
      <c r="AE1398" s="15" t="s">
        <v>3</v>
      </c>
      <c r="AF1398" s="16" t="s">
        <v>3</v>
      </c>
      <c r="AG1398" s="16" t="s">
        <v>3</v>
      </c>
      <c r="AH1398" s="16" t="s">
        <v>3</v>
      </c>
      <c r="AI1398" s="16" t="s">
        <v>3</v>
      </c>
      <c r="AJ1398" s="15" t="s">
        <v>3</v>
      </c>
      <c r="AK1398" s="15" t="s">
        <v>3</v>
      </c>
      <c r="AL1398" s="16" t="s">
        <v>3</v>
      </c>
      <c r="AM1398" s="16" t="s">
        <v>3</v>
      </c>
      <c r="AN1398" s="16" t="s">
        <v>3</v>
      </c>
      <c r="AO1398" s="16" t="s">
        <v>3</v>
      </c>
      <c r="AP1398" s="16" t="s">
        <v>189</v>
      </c>
      <c r="AQ1398" s="16" t="s">
        <v>3</v>
      </c>
      <c r="AR1398" s="16" t="s">
        <v>3</v>
      </c>
      <c r="AS1398" s="16" t="s">
        <v>3</v>
      </c>
      <c r="AT1398" s="16" t="s">
        <v>3</v>
      </c>
      <c r="AU1398" s="11" t="s">
        <v>3</v>
      </c>
      <c r="AV1398" s="11" t="s">
        <v>3</v>
      </c>
      <c r="AW1398" s="11" t="s">
        <v>3</v>
      </c>
      <c r="AX1398" s="17" t="str">
        <f>VLOOKUP(G1398,'[1]JDA data'!$D:$E,2,0)</f>
        <v>TGA769</v>
      </c>
      <c r="AY1398" s="17" t="b">
        <f t="shared" si="101"/>
        <v>1</v>
      </c>
      <c r="AZ1398" s="17" t="str">
        <f t="shared" si="102"/>
        <v>SPL</v>
      </c>
    </row>
    <row r="1399" spans="1:52" s="18" customFormat="1" ht="16.5" customHeight="1" x14ac:dyDescent="0.35">
      <c r="A1399" s="8" t="str">
        <f>IF(N1399="","-",IFERROR(VLOOKUP(N1399,'[1]All Route Non-Bailment V76'!$A:$H,5,0),VLOOKUP(N1399,'[1]TTVT AAT PxP Bailment EDC V76'!$A:$H,5,0)))</f>
        <v>Non Bailment</v>
      </c>
      <c r="B1399" s="9" t="str">
        <f t="shared" si="100"/>
        <v>Completed</v>
      </c>
      <c r="C1399" s="10">
        <f t="shared" si="103"/>
        <v>1398</v>
      </c>
      <c r="D1399" s="11" t="s">
        <v>182</v>
      </c>
      <c r="E1399" s="12" t="s">
        <v>44</v>
      </c>
      <c r="F1399" s="11" t="s">
        <v>0</v>
      </c>
      <c r="G1399" s="11">
        <v>4422482</v>
      </c>
      <c r="H1399" s="13" t="str">
        <f>IF(N1399="","-",IFERROR(VLOOKUP(N1399,'[1]All Route Non-Bailment V76'!$A:$H,7,0),VLOOKUP(N1399,'[1]TTVT AAT PxP Bailment EDC V76'!$A:$H,7,0)))</f>
        <v>One way</v>
      </c>
      <c r="I1399" s="11" t="s">
        <v>45</v>
      </c>
      <c r="J1399" s="12">
        <f t="shared" si="104"/>
        <v>45274</v>
      </c>
      <c r="K1399" s="12">
        <v>45274</v>
      </c>
      <c r="L1399" s="12">
        <v>45274</v>
      </c>
      <c r="M1399" s="12" t="s">
        <v>3</v>
      </c>
      <c r="N1399" s="11" t="s">
        <v>708</v>
      </c>
      <c r="O1399" s="13" t="str">
        <f>IF(N1399="","-",IFERROR(VLOOKUP(N1399,'[1]All Route Non-Bailment V76'!$A:$H,6,0),VLOOKUP(N1399,'[1]TTVT AAT PxP Bailment EDC V76'!$A:$H,6,0)))</f>
        <v>21 - 30</v>
      </c>
      <c r="P1399" s="11">
        <v>1</v>
      </c>
      <c r="Q1399" s="11" t="s">
        <v>3</v>
      </c>
      <c r="R1399" s="11" t="s">
        <v>3</v>
      </c>
      <c r="S1399" s="13" t="str">
        <f>IF(N1399="","-",IFERROR(VLOOKUP(N1399,'[1]All Route Non-Bailment V76'!$A:$AF,32,0),VLOOKUP(N1399,'[1]TTVT AAT PxP Bailment EDC V76'!$A:$AC,29,0)))</f>
        <v>6W</v>
      </c>
      <c r="T1399" s="11" t="s">
        <v>48</v>
      </c>
      <c r="U1399" s="11" t="s">
        <v>275</v>
      </c>
      <c r="V1399" s="14" t="s">
        <v>276</v>
      </c>
      <c r="W1399" s="11" t="s">
        <v>277</v>
      </c>
      <c r="X1399" s="15" t="s">
        <v>706</v>
      </c>
      <c r="Y1399" s="15" t="s">
        <v>707</v>
      </c>
      <c r="Z1399" s="16" t="s">
        <v>3</v>
      </c>
      <c r="AA1399" s="16" t="s">
        <v>3</v>
      </c>
      <c r="AB1399" s="16" t="s">
        <v>3</v>
      </c>
      <c r="AC1399" s="16" t="s">
        <v>3</v>
      </c>
      <c r="AD1399" s="15" t="s">
        <v>3</v>
      </c>
      <c r="AE1399" s="15" t="s">
        <v>3</v>
      </c>
      <c r="AF1399" s="16" t="s">
        <v>3</v>
      </c>
      <c r="AG1399" s="16" t="s">
        <v>3</v>
      </c>
      <c r="AH1399" s="16" t="s">
        <v>3</v>
      </c>
      <c r="AI1399" s="16" t="s">
        <v>3</v>
      </c>
      <c r="AJ1399" s="15" t="s">
        <v>3</v>
      </c>
      <c r="AK1399" s="15" t="s">
        <v>3</v>
      </c>
      <c r="AL1399" s="16" t="s">
        <v>3</v>
      </c>
      <c r="AM1399" s="16" t="s">
        <v>3</v>
      </c>
      <c r="AN1399" s="16" t="s">
        <v>3</v>
      </c>
      <c r="AO1399" s="16" t="s">
        <v>3</v>
      </c>
      <c r="AP1399" s="16" t="s">
        <v>189</v>
      </c>
      <c r="AQ1399" s="16" t="s">
        <v>3</v>
      </c>
      <c r="AR1399" s="16" t="s">
        <v>3</v>
      </c>
      <c r="AS1399" s="16" t="s">
        <v>3</v>
      </c>
      <c r="AT1399" s="16" t="s">
        <v>3</v>
      </c>
      <c r="AU1399" s="11" t="s">
        <v>3</v>
      </c>
      <c r="AV1399" s="11" t="s">
        <v>3</v>
      </c>
      <c r="AW1399" s="11" t="s">
        <v>3</v>
      </c>
      <c r="AX1399" s="17" t="str">
        <f>VLOOKUP(G1399,'[1]JDA data'!$D:$E,2,0)</f>
        <v>TGA769</v>
      </c>
      <c r="AY1399" s="17" t="b">
        <f t="shared" si="101"/>
        <v>1</v>
      </c>
      <c r="AZ1399" s="17" t="str">
        <f t="shared" si="102"/>
        <v>PPGT</v>
      </c>
    </row>
    <row r="1400" spans="1:52" s="18" customFormat="1" ht="16.5" customHeight="1" x14ac:dyDescent="0.35">
      <c r="A1400" s="8" t="str">
        <f>IF(N1400="","-",IFERROR(VLOOKUP(N1400,'[1]All Route Non-Bailment V76'!$A:$H,5,0),VLOOKUP(N1400,'[1]TTVT AAT PxP Bailment EDC V76'!$A:$H,5,0)))</f>
        <v>Non Bailment</v>
      </c>
      <c r="B1400" s="9" t="str">
        <f t="shared" si="100"/>
        <v>Completed</v>
      </c>
      <c r="C1400" s="10">
        <f t="shared" si="103"/>
        <v>1399</v>
      </c>
      <c r="D1400" s="11" t="s">
        <v>182</v>
      </c>
      <c r="E1400" s="12" t="s">
        <v>44</v>
      </c>
      <c r="F1400" s="11" t="s">
        <v>0</v>
      </c>
      <c r="G1400" s="11">
        <v>4416943</v>
      </c>
      <c r="H1400" s="13" t="str">
        <f>IF(N1400="","-",IFERROR(VLOOKUP(N1400,'[1]All Route Non-Bailment V76'!$A:$H,7,0),VLOOKUP(N1400,'[1]TTVT AAT PxP Bailment EDC V76'!$A:$H,7,0)))</f>
        <v>One way</v>
      </c>
      <c r="I1400" s="11" t="s">
        <v>45</v>
      </c>
      <c r="J1400" s="12">
        <f t="shared" si="104"/>
        <v>45274</v>
      </c>
      <c r="K1400" s="12">
        <v>45274</v>
      </c>
      <c r="L1400" s="12">
        <v>45274</v>
      </c>
      <c r="M1400" s="12" t="s">
        <v>3</v>
      </c>
      <c r="N1400" s="11" t="s">
        <v>709</v>
      </c>
      <c r="O1400" s="13" t="str">
        <f>IF(N1400="","-",IFERROR(VLOOKUP(N1400,'[1]All Route Non-Bailment V76'!$A:$H,6,0),VLOOKUP(N1400,'[1]TTVT AAT PxP Bailment EDC V76'!$A:$H,6,0)))</f>
        <v>21 - 30</v>
      </c>
      <c r="P1400" s="11">
        <v>1</v>
      </c>
      <c r="Q1400" s="11" t="s">
        <v>3</v>
      </c>
      <c r="R1400" s="11" t="s">
        <v>3</v>
      </c>
      <c r="S1400" s="13" t="str">
        <f>IF(N1400="","-",IFERROR(VLOOKUP(N1400,'[1]All Route Non-Bailment V76'!$A:$AF,32,0),VLOOKUP(N1400,'[1]TTVT AAT PxP Bailment EDC V76'!$A:$AC,29,0)))</f>
        <v>6W</v>
      </c>
      <c r="T1400" s="11" t="s">
        <v>48</v>
      </c>
      <c r="U1400" s="11" t="s">
        <v>447</v>
      </c>
      <c r="V1400" s="14" t="s">
        <v>377</v>
      </c>
      <c r="W1400" s="11" t="s">
        <v>378</v>
      </c>
      <c r="X1400" s="15" t="s">
        <v>366</v>
      </c>
      <c r="Y1400" s="15" t="s">
        <v>367</v>
      </c>
      <c r="Z1400" s="16" t="s">
        <v>3</v>
      </c>
      <c r="AA1400" s="16" t="s">
        <v>3</v>
      </c>
      <c r="AB1400" s="16" t="s">
        <v>3</v>
      </c>
      <c r="AC1400" s="16" t="s">
        <v>3</v>
      </c>
      <c r="AD1400" s="15" t="s">
        <v>3</v>
      </c>
      <c r="AE1400" s="15" t="s">
        <v>3</v>
      </c>
      <c r="AF1400" s="16" t="s">
        <v>3</v>
      </c>
      <c r="AG1400" s="16" t="s">
        <v>3</v>
      </c>
      <c r="AH1400" s="16" t="s">
        <v>3</v>
      </c>
      <c r="AI1400" s="16" t="s">
        <v>3</v>
      </c>
      <c r="AJ1400" s="15" t="s">
        <v>3</v>
      </c>
      <c r="AK1400" s="15" t="s">
        <v>3</v>
      </c>
      <c r="AL1400" s="16" t="s">
        <v>3</v>
      </c>
      <c r="AM1400" s="16" t="s">
        <v>3</v>
      </c>
      <c r="AN1400" s="16" t="s">
        <v>3</v>
      </c>
      <c r="AO1400" s="16" t="s">
        <v>3</v>
      </c>
      <c r="AP1400" s="16" t="s">
        <v>189</v>
      </c>
      <c r="AQ1400" s="16" t="s">
        <v>3</v>
      </c>
      <c r="AR1400" s="16" t="s">
        <v>3</v>
      </c>
      <c r="AS1400" s="16" t="s">
        <v>3</v>
      </c>
      <c r="AT1400" s="16" t="s">
        <v>3</v>
      </c>
      <c r="AU1400" s="11" t="s">
        <v>3</v>
      </c>
      <c r="AV1400" s="11" t="s">
        <v>3</v>
      </c>
      <c r="AW1400" s="11" t="s">
        <v>3</v>
      </c>
      <c r="AX1400" s="17" t="str">
        <f>VLOOKUP(G1400,'[1]JDA data'!$D:$E,2,0)</f>
        <v>TGA925</v>
      </c>
      <c r="AY1400" s="17" t="b">
        <f t="shared" si="101"/>
        <v>1</v>
      </c>
      <c r="AZ1400" s="17" t="str">
        <f t="shared" si="102"/>
        <v>PPGT</v>
      </c>
    </row>
    <row r="1401" spans="1:52" s="18" customFormat="1" ht="16.5" customHeight="1" x14ac:dyDescent="0.35">
      <c r="A1401" s="8" t="str">
        <f>IF(N1401="","-",IFERROR(VLOOKUP(N1401,'[1]All Route Non-Bailment V76'!$A:$H,5,0),VLOOKUP(N1401,'[1]TTVT AAT PxP Bailment EDC V76'!$A:$H,5,0)))</f>
        <v>Non Bailment</v>
      </c>
      <c r="B1401" s="9" t="str">
        <f t="shared" si="100"/>
        <v>Completed</v>
      </c>
      <c r="C1401" s="10">
        <f t="shared" si="103"/>
        <v>1400</v>
      </c>
      <c r="D1401" s="11" t="s">
        <v>190</v>
      </c>
      <c r="E1401" s="12" t="s">
        <v>44</v>
      </c>
      <c r="F1401" s="11" t="s">
        <v>0</v>
      </c>
      <c r="G1401" s="11">
        <v>4422486</v>
      </c>
      <c r="H1401" s="13" t="str">
        <f>IF(N1401="","-",IFERROR(VLOOKUP(N1401,'[1]All Route Non-Bailment V76'!$A:$H,7,0),VLOOKUP(N1401,'[1]TTVT AAT PxP Bailment EDC V76'!$A:$H,7,0)))</f>
        <v>One way</v>
      </c>
      <c r="I1401" s="11" t="s">
        <v>45</v>
      </c>
      <c r="J1401" s="12">
        <f t="shared" si="104"/>
        <v>45274</v>
      </c>
      <c r="K1401" s="12">
        <v>45274</v>
      </c>
      <c r="L1401" s="12">
        <v>45274</v>
      </c>
      <c r="M1401" s="12" t="s">
        <v>3</v>
      </c>
      <c r="N1401" s="11" t="s">
        <v>709</v>
      </c>
      <c r="O1401" s="13" t="str">
        <f>IF(N1401="","-",IFERROR(VLOOKUP(N1401,'[1]All Route Non-Bailment V76'!$A:$H,6,0),VLOOKUP(N1401,'[1]TTVT AAT PxP Bailment EDC V76'!$A:$H,6,0)))</f>
        <v>21 - 30</v>
      </c>
      <c r="P1401" s="11">
        <v>1</v>
      </c>
      <c r="Q1401" s="11" t="s">
        <v>3</v>
      </c>
      <c r="R1401" s="11" t="s">
        <v>3</v>
      </c>
      <c r="S1401" s="13" t="str">
        <f>IF(N1401="","-",IFERROR(VLOOKUP(N1401,'[1]All Route Non-Bailment V76'!$A:$AF,32,0),VLOOKUP(N1401,'[1]TTVT AAT PxP Bailment EDC V76'!$A:$AC,29,0)))</f>
        <v>6W</v>
      </c>
      <c r="T1401" s="11" t="s">
        <v>48</v>
      </c>
      <c r="U1401" s="11" t="s">
        <v>210</v>
      </c>
      <c r="V1401" s="14" t="s">
        <v>211</v>
      </c>
      <c r="W1401" s="11" t="s">
        <v>212</v>
      </c>
      <c r="X1401" s="15" t="s">
        <v>366</v>
      </c>
      <c r="Y1401" s="15" t="s">
        <v>367</v>
      </c>
      <c r="Z1401" s="16" t="s">
        <v>3</v>
      </c>
      <c r="AA1401" s="16" t="s">
        <v>3</v>
      </c>
      <c r="AB1401" s="16" t="s">
        <v>3</v>
      </c>
      <c r="AC1401" s="16" t="s">
        <v>3</v>
      </c>
      <c r="AD1401" s="15" t="s">
        <v>3</v>
      </c>
      <c r="AE1401" s="15" t="s">
        <v>3</v>
      </c>
      <c r="AF1401" s="16" t="s">
        <v>3</v>
      </c>
      <c r="AG1401" s="16" t="s">
        <v>3</v>
      </c>
      <c r="AH1401" s="16" t="s">
        <v>3</v>
      </c>
      <c r="AI1401" s="16" t="s">
        <v>3</v>
      </c>
      <c r="AJ1401" s="15" t="s">
        <v>3</v>
      </c>
      <c r="AK1401" s="15" t="s">
        <v>3</v>
      </c>
      <c r="AL1401" s="16" t="s">
        <v>3</v>
      </c>
      <c r="AM1401" s="16" t="s">
        <v>3</v>
      </c>
      <c r="AN1401" s="16" t="s">
        <v>3</v>
      </c>
      <c r="AO1401" s="16" t="s">
        <v>3</v>
      </c>
      <c r="AP1401" s="16" t="s">
        <v>189</v>
      </c>
      <c r="AQ1401" s="16" t="s">
        <v>3</v>
      </c>
      <c r="AR1401" s="16" t="s">
        <v>3</v>
      </c>
      <c r="AS1401" s="16" t="s">
        <v>3</v>
      </c>
      <c r="AT1401" s="16" t="s">
        <v>3</v>
      </c>
      <c r="AU1401" s="11" t="s">
        <v>3</v>
      </c>
      <c r="AV1401" s="11" t="s">
        <v>3</v>
      </c>
      <c r="AW1401" s="11" t="s">
        <v>3</v>
      </c>
      <c r="AX1401" s="17" t="str">
        <f>VLOOKUP(G1401,'[1]JDA data'!$D:$E,2,0)</f>
        <v>TGA925</v>
      </c>
      <c r="AY1401" s="17" t="b">
        <f t="shared" si="101"/>
        <v>1</v>
      </c>
      <c r="AZ1401" s="17" t="str">
        <f t="shared" si="102"/>
        <v>SPL</v>
      </c>
    </row>
    <row r="1402" spans="1:52" s="18" customFormat="1" ht="16.5" customHeight="1" x14ac:dyDescent="0.35">
      <c r="A1402" s="8" t="str">
        <f>IF(N1402="","-",IFERROR(VLOOKUP(N1402,'[1]All Route Non-Bailment V76'!$A:$H,5,0),VLOOKUP(N1402,'[1]TTVT AAT PxP Bailment EDC V76'!$A:$H,5,0)))</f>
        <v>Non Bailment</v>
      </c>
      <c r="B1402" s="9" t="str">
        <f t="shared" si="100"/>
        <v>Completed</v>
      </c>
      <c r="C1402" s="10">
        <f t="shared" si="103"/>
        <v>1401</v>
      </c>
      <c r="D1402" s="11" t="s">
        <v>182</v>
      </c>
      <c r="E1402" s="12" t="s">
        <v>44</v>
      </c>
      <c r="F1402" s="11" t="s">
        <v>0</v>
      </c>
      <c r="G1402" s="11">
        <v>4417158</v>
      </c>
      <c r="H1402" s="13" t="str">
        <f>IF(N1402="","-",IFERROR(VLOOKUP(N1402,'[1]All Route Non-Bailment V76'!$A:$H,7,0),VLOOKUP(N1402,'[1]TTVT AAT PxP Bailment EDC V76'!$A:$H,7,0)))</f>
        <v>One way</v>
      </c>
      <c r="I1402" s="11" t="s">
        <v>45</v>
      </c>
      <c r="J1402" s="12">
        <f t="shared" si="104"/>
        <v>45274</v>
      </c>
      <c r="K1402" s="12">
        <v>45274</v>
      </c>
      <c r="L1402" s="12">
        <v>45274</v>
      </c>
      <c r="M1402" s="12" t="s">
        <v>3</v>
      </c>
      <c r="N1402" s="11" t="s">
        <v>484</v>
      </c>
      <c r="O1402" s="13" t="str">
        <f>IF(N1402="","-",IFERROR(VLOOKUP(N1402,'[1]All Route Non-Bailment V76'!$A:$H,6,0),VLOOKUP(N1402,'[1]TTVT AAT PxP Bailment EDC V76'!$A:$H,6,0)))</f>
        <v>0 - 5</v>
      </c>
      <c r="P1402" s="11">
        <v>1</v>
      </c>
      <c r="Q1402" s="11" t="s">
        <v>3</v>
      </c>
      <c r="R1402" s="11" t="s">
        <v>3</v>
      </c>
      <c r="S1402" s="13" t="str">
        <f>IF(N1402="","-",IFERROR(VLOOKUP(N1402,'[1]All Route Non-Bailment V76'!$A:$AF,32,0),VLOOKUP(N1402,'[1]TTVT AAT PxP Bailment EDC V76'!$A:$AC,29,0)))</f>
        <v>6W</v>
      </c>
      <c r="T1402" s="11" t="s">
        <v>48</v>
      </c>
      <c r="U1402" s="11" t="s">
        <v>207</v>
      </c>
      <c r="V1402" s="14" t="s">
        <v>208</v>
      </c>
      <c r="W1402" s="11" t="s">
        <v>209</v>
      </c>
      <c r="X1402" s="15" t="s">
        <v>440</v>
      </c>
      <c r="Y1402" s="15" t="s">
        <v>441</v>
      </c>
      <c r="Z1402" s="16" t="s">
        <v>3</v>
      </c>
      <c r="AA1402" s="16" t="s">
        <v>3</v>
      </c>
      <c r="AB1402" s="16" t="s">
        <v>3</v>
      </c>
      <c r="AC1402" s="16" t="s">
        <v>3</v>
      </c>
      <c r="AD1402" s="15" t="s">
        <v>3</v>
      </c>
      <c r="AE1402" s="15" t="s">
        <v>3</v>
      </c>
      <c r="AF1402" s="16" t="s">
        <v>3</v>
      </c>
      <c r="AG1402" s="16" t="s">
        <v>3</v>
      </c>
      <c r="AH1402" s="16" t="s">
        <v>3</v>
      </c>
      <c r="AI1402" s="16" t="s">
        <v>3</v>
      </c>
      <c r="AJ1402" s="15" t="s">
        <v>3</v>
      </c>
      <c r="AK1402" s="15" t="s">
        <v>3</v>
      </c>
      <c r="AL1402" s="16" t="s">
        <v>3</v>
      </c>
      <c r="AM1402" s="16" t="s">
        <v>3</v>
      </c>
      <c r="AN1402" s="16" t="s">
        <v>3</v>
      </c>
      <c r="AO1402" s="16" t="s">
        <v>3</v>
      </c>
      <c r="AP1402" s="16" t="s">
        <v>324</v>
      </c>
      <c r="AQ1402" s="16" t="s">
        <v>3</v>
      </c>
      <c r="AR1402" s="16" t="s">
        <v>3</v>
      </c>
      <c r="AS1402" s="16" t="s">
        <v>3</v>
      </c>
      <c r="AT1402" s="16" t="s">
        <v>3</v>
      </c>
      <c r="AU1402" s="11" t="s">
        <v>3</v>
      </c>
      <c r="AV1402" s="11" t="s">
        <v>3</v>
      </c>
      <c r="AW1402" s="11" t="s">
        <v>3</v>
      </c>
      <c r="AX1402" s="17" t="str">
        <f>VLOOKUP(G1402,'[1]JDA data'!$D:$E,2,0)</f>
        <v>TFA337</v>
      </c>
      <c r="AY1402" s="17" t="b">
        <f t="shared" si="101"/>
        <v>1</v>
      </c>
      <c r="AZ1402" s="17" t="str">
        <f t="shared" si="102"/>
        <v>PPGT</v>
      </c>
    </row>
    <row r="1403" spans="1:52" s="18" customFormat="1" ht="16.5" customHeight="1" x14ac:dyDescent="0.35">
      <c r="A1403" s="8" t="str">
        <f>IF(N1403="","-",IFERROR(VLOOKUP(N1403,'[1]All Route Non-Bailment V76'!$A:$H,5,0),VLOOKUP(N1403,'[1]TTVT AAT PxP Bailment EDC V76'!$A:$H,5,0)))</f>
        <v>Non Bailment</v>
      </c>
      <c r="B1403" s="9" t="str">
        <f t="shared" si="100"/>
        <v>Completed</v>
      </c>
      <c r="C1403" s="10">
        <f t="shared" si="103"/>
        <v>1402</v>
      </c>
      <c r="D1403" s="11" t="s">
        <v>190</v>
      </c>
      <c r="E1403" s="12" t="s">
        <v>44</v>
      </c>
      <c r="F1403" s="11" t="s">
        <v>0</v>
      </c>
      <c r="G1403" s="11">
        <v>4417160</v>
      </c>
      <c r="H1403" s="13" t="str">
        <f>IF(N1403="","-",IFERROR(VLOOKUP(N1403,'[1]All Route Non-Bailment V76'!$A:$H,7,0),VLOOKUP(N1403,'[1]TTVT AAT PxP Bailment EDC V76'!$A:$H,7,0)))</f>
        <v>One way</v>
      </c>
      <c r="I1403" s="11" t="s">
        <v>45</v>
      </c>
      <c r="J1403" s="12">
        <f t="shared" si="104"/>
        <v>45274</v>
      </c>
      <c r="K1403" s="12">
        <v>45274</v>
      </c>
      <c r="L1403" s="12">
        <v>45274</v>
      </c>
      <c r="M1403" s="12" t="s">
        <v>3</v>
      </c>
      <c r="N1403" s="11" t="s">
        <v>710</v>
      </c>
      <c r="O1403" s="13" t="str">
        <f>IF(N1403="","-",IFERROR(VLOOKUP(N1403,'[1]All Route Non-Bailment V76'!$A:$H,6,0),VLOOKUP(N1403,'[1]TTVT AAT PxP Bailment EDC V76'!$A:$H,6,0)))</f>
        <v>0 - 5</v>
      </c>
      <c r="P1403" s="11">
        <v>1</v>
      </c>
      <c r="Q1403" s="11" t="s">
        <v>3</v>
      </c>
      <c r="R1403" s="11" t="s">
        <v>3</v>
      </c>
      <c r="S1403" s="13" t="str">
        <f>IF(N1403="","-",IFERROR(VLOOKUP(N1403,'[1]All Route Non-Bailment V76'!$A:$AF,32,0),VLOOKUP(N1403,'[1]TTVT AAT PxP Bailment EDC V76'!$A:$AC,29,0)))</f>
        <v>6W</v>
      </c>
      <c r="T1403" s="11" t="s">
        <v>48</v>
      </c>
      <c r="U1403" s="11" t="s">
        <v>226</v>
      </c>
      <c r="V1403" s="14" t="s">
        <v>227</v>
      </c>
      <c r="W1403" s="11" t="s">
        <v>228</v>
      </c>
      <c r="X1403" s="15" t="s">
        <v>440</v>
      </c>
      <c r="Y1403" s="15" t="s">
        <v>441</v>
      </c>
      <c r="Z1403" s="16" t="s">
        <v>3</v>
      </c>
      <c r="AA1403" s="16" t="s">
        <v>3</v>
      </c>
      <c r="AB1403" s="16" t="s">
        <v>3</v>
      </c>
      <c r="AC1403" s="16" t="s">
        <v>3</v>
      </c>
      <c r="AD1403" s="15" t="s">
        <v>3</v>
      </c>
      <c r="AE1403" s="15" t="s">
        <v>3</v>
      </c>
      <c r="AF1403" s="16" t="s">
        <v>3</v>
      </c>
      <c r="AG1403" s="16" t="s">
        <v>3</v>
      </c>
      <c r="AH1403" s="16" t="s">
        <v>3</v>
      </c>
      <c r="AI1403" s="16" t="s">
        <v>3</v>
      </c>
      <c r="AJ1403" s="15" t="s">
        <v>3</v>
      </c>
      <c r="AK1403" s="15" t="s">
        <v>3</v>
      </c>
      <c r="AL1403" s="16" t="s">
        <v>3</v>
      </c>
      <c r="AM1403" s="16" t="s">
        <v>3</v>
      </c>
      <c r="AN1403" s="16" t="s">
        <v>3</v>
      </c>
      <c r="AO1403" s="16" t="s">
        <v>3</v>
      </c>
      <c r="AP1403" s="16" t="s">
        <v>324</v>
      </c>
      <c r="AQ1403" s="16" t="s">
        <v>3</v>
      </c>
      <c r="AR1403" s="16" t="s">
        <v>3</v>
      </c>
      <c r="AS1403" s="16" t="s">
        <v>3</v>
      </c>
      <c r="AT1403" s="16" t="s">
        <v>3</v>
      </c>
      <c r="AU1403" s="11" t="s">
        <v>3</v>
      </c>
      <c r="AV1403" s="11" t="s">
        <v>3</v>
      </c>
      <c r="AW1403" s="11" t="s">
        <v>3</v>
      </c>
      <c r="AX1403" s="17" t="str">
        <f>VLOOKUP(G1403,'[1]JDA data'!$D:$E,2,0)</f>
        <v>TFA338</v>
      </c>
      <c r="AY1403" s="17" t="b">
        <f t="shared" si="101"/>
        <v>1</v>
      </c>
      <c r="AZ1403" s="17" t="str">
        <f t="shared" si="102"/>
        <v>SPL</v>
      </c>
    </row>
    <row r="1404" spans="1:52" s="18" customFormat="1" ht="16.5" customHeight="1" x14ac:dyDescent="0.35">
      <c r="A1404" s="8" t="str">
        <f>IF(N1404="","-",IFERROR(VLOOKUP(N1404,'[1]All Route Non-Bailment V76'!$A:$H,5,0),VLOOKUP(N1404,'[1]TTVT AAT PxP Bailment EDC V76'!$A:$H,5,0)))</f>
        <v>Non Bailment</v>
      </c>
      <c r="B1404" s="9" t="str">
        <f t="shared" si="100"/>
        <v>Completed</v>
      </c>
      <c r="C1404" s="10">
        <f t="shared" si="103"/>
        <v>1403</v>
      </c>
      <c r="D1404" s="11" t="s">
        <v>182</v>
      </c>
      <c r="E1404" s="12" t="s">
        <v>44</v>
      </c>
      <c r="F1404" s="11" t="s">
        <v>0</v>
      </c>
      <c r="G1404" s="11">
        <v>4416927</v>
      </c>
      <c r="H1404" s="13" t="str">
        <f>IF(N1404="","-",IFERROR(VLOOKUP(N1404,'[1]All Route Non-Bailment V76'!$A:$H,7,0),VLOOKUP(N1404,'[1]TTVT AAT PxP Bailment EDC V76'!$A:$H,7,0)))</f>
        <v>One way</v>
      </c>
      <c r="I1404" s="11" t="s">
        <v>45</v>
      </c>
      <c r="J1404" s="12">
        <f t="shared" si="104"/>
        <v>45274</v>
      </c>
      <c r="K1404" s="12">
        <v>45274</v>
      </c>
      <c r="L1404" s="12">
        <v>45274</v>
      </c>
      <c r="M1404" s="12" t="s">
        <v>3</v>
      </c>
      <c r="N1404" s="11" t="s">
        <v>540</v>
      </c>
      <c r="O1404" s="13" t="str">
        <f>IF(N1404="","-",IFERROR(VLOOKUP(N1404,'[1]All Route Non-Bailment V76'!$A:$H,6,0),VLOOKUP(N1404,'[1]TTVT AAT PxP Bailment EDC V76'!$A:$H,6,0)))</f>
        <v>21 - 30</v>
      </c>
      <c r="P1404" s="11">
        <v>1</v>
      </c>
      <c r="Q1404" s="11" t="s">
        <v>3</v>
      </c>
      <c r="R1404" s="11" t="s">
        <v>3</v>
      </c>
      <c r="S1404" s="13" t="str">
        <f>IF(N1404="","-",IFERROR(VLOOKUP(N1404,'[1]All Route Non-Bailment V76'!$A:$AF,32,0),VLOOKUP(N1404,'[1]TTVT AAT PxP Bailment EDC V76'!$A:$AC,29,0)))</f>
        <v>6W</v>
      </c>
      <c r="T1404" s="11" t="s">
        <v>48</v>
      </c>
      <c r="U1404" s="11" t="s">
        <v>447</v>
      </c>
      <c r="V1404" s="14" t="s">
        <v>377</v>
      </c>
      <c r="W1404" s="11" t="s">
        <v>378</v>
      </c>
      <c r="X1404" s="15" t="s">
        <v>344</v>
      </c>
      <c r="Y1404" s="15" t="s">
        <v>345</v>
      </c>
      <c r="Z1404" s="16" t="s">
        <v>3</v>
      </c>
      <c r="AA1404" s="16" t="s">
        <v>3</v>
      </c>
      <c r="AB1404" s="16" t="s">
        <v>3</v>
      </c>
      <c r="AC1404" s="16" t="s">
        <v>3</v>
      </c>
      <c r="AD1404" s="15" t="s">
        <v>3</v>
      </c>
      <c r="AE1404" s="15" t="s">
        <v>3</v>
      </c>
      <c r="AF1404" s="16" t="s">
        <v>3</v>
      </c>
      <c r="AG1404" s="16" t="s">
        <v>3</v>
      </c>
      <c r="AH1404" s="16" t="s">
        <v>3</v>
      </c>
      <c r="AI1404" s="16" t="s">
        <v>3</v>
      </c>
      <c r="AJ1404" s="15" t="s">
        <v>3</v>
      </c>
      <c r="AK1404" s="15" t="s">
        <v>3</v>
      </c>
      <c r="AL1404" s="16" t="s">
        <v>3</v>
      </c>
      <c r="AM1404" s="16" t="s">
        <v>3</v>
      </c>
      <c r="AN1404" s="16" t="s">
        <v>3</v>
      </c>
      <c r="AO1404" s="16" t="s">
        <v>3</v>
      </c>
      <c r="AP1404" s="16" t="s">
        <v>189</v>
      </c>
      <c r="AQ1404" s="16" t="s">
        <v>3</v>
      </c>
      <c r="AR1404" s="16" t="s">
        <v>3</v>
      </c>
      <c r="AS1404" s="16" t="s">
        <v>3</v>
      </c>
      <c r="AT1404" s="16" t="s">
        <v>3</v>
      </c>
      <c r="AU1404" s="11" t="s">
        <v>3</v>
      </c>
      <c r="AV1404" s="11" t="s">
        <v>3</v>
      </c>
      <c r="AW1404" s="11" t="s">
        <v>3</v>
      </c>
      <c r="AX1404" s="17" t="str">
        <f>VLOOKUP(G1404,'[1]JDA data'!$D:$E,2,0)</f>
        <v>TGA766</v>
      </c>
      <c r="AY1404" s="17" t="b">
        <f t="shared" si="101"/>
        <v>1</v>
      </c>
      <c r="AZ1404" s="17" t="str">
        <f t="shared" si="102"/>
        <v>PPGT</v>
      </c>
    </row>
    <row r="1405" spans="1:52" s="18" customFormat="1" ht="16.5" customHeight="1" x14ac:dyDescent="0.35">
      <c r="A1405" s="8" t="str">
        <f>IF(N1405="","-",IFERROR(VLOOKUP(N1405,'[1]All Route Non-Bailment V76'!$A:$H,5,0),VLOOKUP(N1405,'[1]TTVT AAT PxP Bailment EDC V76'!$A:$H,5,0)))</f>
        <v>Non Bailment</v>
      </c>
      <c r="B1405" s="9" t="str">
        <f t="shared" si="100"/>
        <v>Completed</v>
      </c>
      <c r="C1405" s="10">
        <f t="shared" si="103"/>
        <v>1404</v>
      </c>
      <c r="D1405" s="11" t="s">
        <v>194</v>
      </c>
      <c r="E1405" s="12" t="s">
        <v>44</v>
      </c>
      <c r="F1405" s="11" t="s">
        <v>0</v>
      </c>
      <c r="G1405" s="11">
        <v>4416929</v>
      </c>
      <c r="H1405" s="13" t="str">
        <f>IF(N1405="","-",IFERROR(VLOOKUP(N1405,'[1]All Route Non-Bailment V76'!$A:$H,7,0),VLOOKUP(N1405,'[1]TTVT AAT PxP Bailment EDC V76'!$A:$H,7,0)))</f>
        <v>One way</v>
      </c>
      <c r="I1405" s="11" t="s">
        <v>45</v>
      </c>
      <c r="J1405" s="12">
        <f t="shared" si="104"/>
        <v>45274</v>
      </c>
      <c r="K1405" s="12">
        <v>45274</v>
      </c>
      <c r="L1405" s="12">
        <v>45274</v>
      </c>
      <c r="M1405" s="12" t="s">
        <v>3</v>
      </c>
      <c r="N1405" s="11" t="s">
        <v>711</v>
      </c>
      <c r="O1405" s="13" t="str">
        <f>IF(N1405="","-",IFERROR(VLOOKUP(N1405,'[1]All Route Non-Bailment V76'!$A:$H,6,0),VLOOKUP(N1405,'[1]TTVT AAT PxP Bailment EDC V76'!$A:$H,6,0)))</f>
        <v>21 - 30</v>
      </c>
      <c r="P1405" s="11">
        <v>1</v>
      </c>
      <c r="Q1405" s="11" t="s">
        <v>3</v>
      </c>
      <c r="R1405" s="11" t="s">
        <v>3</v>
      </c>
      <c r="S1405" s="13" t="str">
        <f>IF(N1405="","-",IFERROR(VLOOKUP(N1405,'[1]All Route Non-Bailment V76'!$A:$AF,32,0),VLOOKUP(N1405,'[1]TTVT AAT PxP Bailment EDC V76'!$A:$AC,29,0)))</f>
        <v>6W</v>
      </c>
      <c r="T1405" s="11" t="s">
        <v>48</v>
      </c>
      <c r="U1405" s="11" t="s">
        <v>195</v>
      </c>
      <c r="V1405" s="14" t="s">
        <v>196</v>
      </c>
      <c r="W1405" s="11" t="s">
        <v>197</v>
      </c>
      <c r="X1405" s="15" t="s">
        <v>344</v>
      </c>
      <c r="Y1405" s="15" t="s">
        <v>345</v>
      </c>
      <c r="Z1405" s="16" t="s">
        <v>3</v>
      </c>
      <c r="AA1405" s="16" t="s">
        <v>3</v>
      </c>
      <c r="AB1405" s="16" t="s">
        <v>3</v>
      </c>
      <c r="AC1405" s="16" t="s">
        <v>3</v>
      </c>
      <c r="AD1405" s="15" t="s">
        <v>3</v>
      </c>
      <c r="AE1405" s="15" t="s">
        <v>3</v>
      </c>
      <c r="AF1405" s="16" t="s">
        <v>3</v>
      </c>
      <c r="AG1405" s="16" t="s">
        <v>3</v>
      </c>
      <c r="AH1405" s="16" t="s">
        <v>3</v>
      </c>
      <c r="AI1405" s="16" t="s">
        <v>3</v>
      </c>
      <c r="AJ1405" s="15" t="s">
        <v>3</v>
      </c>
      <c r="AK1405" s="15" t="s">
        <v>3</v>
      </c>
      <c r="AL1405" s="16" t="s">
        <v>3</v>
      </c>
      <c r="AM1405" s="16" t="s">
        <v>3</v>
      </c>
      <c r="AN1405" s="16" t="s">
        <v>3</v>
      </c>
      <c r="AO1405" s="16" t="s">
        <v>3</v>
      </c>
      <c r="AP1405" s="16" t="s">
        <v>189</v>
      </c>
      <c r="AQ1405" s="16" t="s">
        <v>3</v>
      </c>
      <c r="AR1405" s="16" t="s">
        <v>3</v>
      </c>
      <c r="AS1405" s="16" t="s">
        <v>3</v>
      </c>
      <c r="AT1405" s="16" t="s">
        <v>3</v>
      </c>
      <c r="AU1405" s="11" t="s">
        <v>3</v>
      </c>
      <c r="AV1405" s="11" t="s">
        <v>3</v>
      </c>
      <c r="AW1405" s="11" t="s">
        <v>3</v>
      </c>
      <c r="AX1405" s="17" t="str">
        <f>VLOOKUP(G1405,'[1]JDA data'!$D:$E,2,0)</f>
        <v>TGA767</v>
      </c>
      <c r="AY1405" s="17" t="b">
        <f t="shared" si="101"/>
        <v>1</v>
      </c>
      <c r="AZ1405" s="17" t="str">
        <f t="shared" si="102"/>
        <v>SBA</v>
      </c>
    </row>
    <row r="1406" spans="1:52" s="18" customFormat="1" ht="16.5" customHeight="1" x14ac:dyDescent="0.35">
      <c r="A1406" s="8" t="str">
        <f>IF(N1406="","-",IFERROR(VLOOKUP(N1406,'[1]All Route Non-Bailment V76'!$A:$H,5,0),VLOOKUP(N1406,'[1]TTVT AAT PxP Bailment EDC V76'!$A:$H,5,0)))</f>
        <v>Non Bailment</v>
      </c>
      <c r="B1406" s="9" t="str">
        <f t="shared" si="100"/>
        <v>Completed</v>
      </c>
      <c r="C1406" s="10">
        <f t="shared" si="103"/>
        <v>1405</v>
      </c>
      <c r="D1406" s="11" t="s">
        <v>182</v>
      </c>
      <c r="E1406" s="12" t="s">
        <v>44</v>
      </c>
      <c r="F1406" s="11" t="s">
        <v>0</v>
      </c>
      <c r="G1406" s="11">
        <v>4417196</v>
      </c>
      <c r="H1406" s="13" t="str">
        <f>IF(N1406="","-",IFERROR(VLOOKUP(N1406,'[1]All Route Non-Bailment V76'!$A:$H,7,0),VLOOKUP(N1406,'[1]TTVT AAT PxP Bailment EDC V76'!$A:$H,7,0)))</f>
        <v>One way</v>
      </c>
      <c r="I1406" s="11" t="s">
        <v>45</v>
      </c>
      <c r="J1406" s="12">
        <f t="shared" si="104"/>
        <v>45274</v>
      </c>
      <c r="K1406" s="12">
        <v>45274</v>
      </c>
      <c r="L1406" s="12">
        <v>45274</v>
      </c>
      <c r="M1406" s="12" t="s">
        <v>3</v>
      </c>
      <c r="N1406" s="11" t="s">
        <v>507</v>
      </c>
      <c r="O1406" s="13" t="str">
        <f>IF(N1406="","-",IFERROR(VLOOKUP(N1406,'[1]All Route Non-Bailment V76'!$A:$H,6,0),VLOOKUP(N1406,'[1]TTVT AAT PxP Bailment EDC V76'!$A:$H,6,0)))</f>
        <v>6 - 10</v>
      </c>
      <c r="P1406" s="11">
        <v>1</v>
      </c>
      <c r="Q1406" s="11" t="s">
        <v>3</v>
      </c>
      <c r="R1406" s="11" t="s">
        <v>3</v>
      </c>
      <c r="S1406" s="13" t="str">
        <f>IF(N1406="","-",IFERROR(VLOOKUP(N1406,'[1]All Route Non-Bailment V76'!$A:$AF,32,0),VLOOKUP(N1406,'[1]TTVT AAT PxP Bailment EDC V76'!$A:$AC,29,0)))</f>
        <v>6W</v>
      </c>
      <c r="T1406" s="11" t="s">
        <v>48</v>
      </c>
      <c r="U1406" s="11" t="s">
        <v>201</v>
      </c>
      <c r="V1406" s="14" t="s">
        <v>202</v>
      </c>
      <c r="W1406" s="11" t="s">
        <v>203</v>
      </c>
      <c r="X1406" s="15" t="s">
        <v>308</v>
      </c>
      <c r="Y1406" s="15" t="s">
        <v>309</v>
      </c>
      <c r="Z1406" s="16" t="s">
        <v>3</v>
      </c>
      <c r="AA1406" s="16" t="s">
        <v>3</v>
      </c>
      <c r="AB1406" s="16" t="s">
        <v>3</v>
      </c>
      <c r="AC1406" s="16" t="s">
        <v>3</v>
      </c>
      <c r="AD1406" s="15" t="s">
        <v>3</v>
      </c>
      <c r="AE1406" s="15" t="s">
        <v>3</v>
      </c>
      <c r="AF1406" s="16" t="s">
        <v>3</v>
      </c>
      <c r="AG1406" s="16" t="s">
        <v>3</v>
      </c>
      <c r="AH1406" s="16" t="s">
        <v>3</v>
      </c>
      <c r="AI1406" s="16" t="s">
        <v>3</v>
      </c>
      <c r="AJ1406" s="15" t="s">
        <v>3</v>
      </c>
      <c r="AK1406" s="15" t="s">
        <v>3</v>
      </c>
      <c r="AL1406" s="16" t="s">
        <v>3</v>
      </c>
      <c r="AM1406" s="16" t="s">
        <v>3</v>
      </c>
      <c r="AN1406" s="16" t="s">
        <v>3</v>
      </c>
      <c r="AO1406" s="16" t="s">
        <v>3</v>
      </c>
      <c r="AP1406" s="16" t="s">
        <v>189</v>
      </c>
      <c r="AQ1406" s="16" t="s">
        <v>3</v>
      </c>
      <c r="AR1406" s="16" t="s">
        <v>3</v>
      </c>
      <c r="AS1406" s="16" t="s">
        <v>3</v>
      </c>
      <c r="AT1406" s="16" t="s">
        <v>3</v>
      </c>
      <c r="AU1406" s="11" t="s">
        <v>3</v>
      </c>
      <c r="AV1406" s="11" t="s">
        <v>3</v>
      </c>
      <c r="AW1406" s="11" t="s">
        <v>3</v>
      </c>
      <c r="AX1406" s="17" t="str">
        <f>VLOOKUP(G1406,'[1]JDA data'!$D:$E,2,0)</f>
        <v>TGA936</v>
      </c>
      <c r="AY1406" s="17" t="b">
        <f t="shared" si="101"/>
        <v>1</v>
      </c>
      <c r="AZ1406" s="17" t="str">
        <f t="shared" si="102"/>
        <v>PPGT</v>
      </c>
    </row>
    <row r="1407" spans="1:52" s="18" customFormat="1" ht="16.5" customHeight="1" x14ac:dyDescent="0.35">
      <c r="A1407" s="8" t="str">
        <f>IF(N1407="","-",IFERROR(VLOOKUP(N1407,'[1]All Route Non-Bailment V76'!$A:$H,5,0),VLOOKUP(N1407,'[1]TTVT AAT PxP Bailment EDC V76'!$A:$H,5,0)))</f>
        <v>Non Bailment</v>
      </c>
      <c r="B1407" s="9" t="str">
        <f t="shared" si="100"/>
        <v>Completed</v>
      </c>
      <c r="C1407" s="10">
        <f t="shared" si="103"/>
        <v>1406</v>
      </c>
      <c r="D1407" s="11" t="s">
        <v>182</v>
      </c>
      <c r="E1407" s="12" t="s">
        <v>44</v>
      </c>
      <c r="F1407" s="11" t="s">
        <v>0</v>
      </c>
      <c r="G1407" s="11">
        <v>4422487</v>
      </c>
      <c r="H1407" s="13" t="str">
        <f>IF(N1407="","-",IFERROR(VLOOKUP(N1407,'[1]All Route Non-Bailment V76'!$A:$H,7,0),VLOOKUP(N1407,'[1]TTVT AAT PxP Bailment EDC V76'!$A:$H,7,0)))</f>
        <v>One way</v>
      </c>
      <c r="I1407" s="11" t="s">
        <v>45</v>
      </c>
      <c r="J1407" s="12">
        <f t="shared" si="104"/>
        <v>45274</v>
      </c>
      <c r="K1407" s="12">
        <v>45274</v>
      </c>
      <c r="L1407" s="12">
        <v>45274</v>
      </c>
      <c r="M1407" s="12" t="s">
        <v>3</v>
      </c>
      <c r="N1407" s="11" t="s">
        <v>507</v>
      </c>
      <c r="O1407" s="13" t="str">
        <f>IF(N1407="","-",IFERROR(VLOOKUP(N1407,'[1]All Route Non-Bailment V76'!$A:$H,6,0),VLOOKUP(N1407,'[1]TTVT AAT PxP Bailment EDC V76'!$A:$H,6,0)))</f>
        <v>6 - 10</v>
      </c>
      <c r="P1407" s="11">
        <v>1</v>
      </c>
      <c r="Q1407" s="11" t="s">
        <v>3</v>
      </c>
      <c r="R1407" s="11" t="s">
        <v>3</v>
      </c>
      <c r="S1407" s="13" t="str">
        <f>IF(N1407="","-",IFERROR(VLOOKUP(N1407,'[1]All Route Non-Bailment V76'!$A:$AF,32,0),VLOOKUP(N1407,'[1]TTVT AAT PxP Bailment EDC V76'!$A:$AC,29,0)))</f>
        <v>6W</v>
      </c>
      <c r="T1407" s="11" t="s">
        <v>350</v>
      </c>
      <c r="U1407" s="11" t="s">
        <v>351</v>
      </c>
      <c r="V1407" s="14" t="s">
        <v>352</v>
      </c>
      <c r="W1407" s="11" t="s">
        <v>353</v>
      </c>
      <c r="X1407" s="15" t="s">
        <v>308</v>
      </c>
      <c r="Y1407" s="15" t="s">
        <v>309</v>
      </c>
      <c r="Z1407" s="16" t="s">
        <v>3</v>
      </c>
      <c r="AA1407" s="16" t="s">
        <v>3</v>
      </c>
      <c r="AB1407" s="16" t="s">
        <v>3</v>
      </c>
      <c r="AC1407" s="16" t="s">
        <v>3</v>
      </c>
      <c r="AD1407" s="15" t="s">
        <v>3</v>
      </c>
      <c r="AE1407" s="15" t="s">
        <v>3</v>
      </c>
      <c r="AF1407" s="16" t="s">
        <v>3</v>
      </c>
      <c r="AG1407" s="16" t="s">
        <v>3</v>
      </c>
      <c r="AH1407" s="16" t="s">
        <v>3</v>
      </c>
      <c r="AI1407" s="16" t="s">
        <v>3</v>
      </c>
      <c r="AJ1407" s="15" t="s">
        <v>3</v>
      </c>
      <c r="AK1407" s="15" t="s">
        <v>3</v>
      </c>
      <c r="AL1407" s="16" t="s">
        <v>3</v>
      </c>
      <c r="AM1407" s="16" t="s">
        <v>3</v>
      </c>
      <c r="AN1407" s="16" t="s">
        <v>3</v>
      </c>
      <c r="AO1407" s="16" t="s">
        <v>3</v>
      </c>
      <c r="AP1407" s="16" t="s">
        <v>189</v>
      </c>
      <c r="AQ1407" s="16" t="s">
        <v>3</v>
      </c>
      <c r="AR1407" s="16" t="s">
        <v>3</v>
      </c>
      <c r="AS1407" s="16" t="s">
        <v>3</v>
      </c>
      <c r="AT1407" s="16" t="s">
        <v>3</v>
      </c>
      <c r="AU1407" s="11" t="s">
        <v>3</v>
      </c>
      <c r="AV1407" s="11" t="s">
        <v>3</v>
      </c>
      <c r="AW1407" s="11" t="s">
        <v>3</v>
      </c>
      <c r="AX1407" s="17" t="str">
        <f>VLOOKUP(G1407,'[1]JDA data'!$D:$E,2,0)</f>
        <v>TGA936</v>
      </c>
      <c r="AY1407" s="17" t="b">
        <f t="shared" si="101"/>
        <v>1</v>
      </c>
      <c r="AZ1407" s="17" t="str">
        <f t="shared" si="102"/>
        <v>PPGT</v>
      </c>
    </row>
    <row r="1408" spans="1:52" s="18" customFormat="1" ht="16.5" customHeight="1" x14ac:dyDescent="0.35">
      <c r="A1408" s="8" t="str">
        <f>IF(N1408="","-",IFERROR(VLOOKUP(N1408,'[1]All Route Non-Bailment V76'!$A:$H,5,0),VLOOKUP(N1408,'[1]TTVT AAT PxP Bailment EDC V76'!$A:$H,5,0)))</f>
        <v>Non Bailment</v>
      </c>
      <c r="B1408" s="9" t="str">
        <f t="shared" si="100"/>
        <v>Completed</v>
      </c>
      <c r="C1408" s="10">
        <f t="shared" si="103"/>
        <v>1407</v>
      </c>
      <c r="D1408" s="11" t="s">
        <v>190</v>
      </c>
      <c r="E1408" s="12" t="s">
        <v>44</v>
      </c>
      <c r="F1408" s="11" t="s">
        <v>0</v>
      </c>
      <c r="G1408" s="11">
        <v>4422488</v>
      </c>
      <c r="H1408" s="13" t="str">
        <f>IF(N1408="","-",IFERROR(VLOOKUP(N1408,'[1]All Route Non-Bailment V76'!$A:$H,7,0),VLOOKUP(N1408,'[1]TTVT AAT PxP Bailment EDC V76'!$A:$H,7,0)))</f>
        <v>One way</v>
      </c>
      <c r="I1408" s="11" t="s">
        <v>45</v>
      </c>
      <c r="J1408" s="12">
        <f t="shared" si="104"/>
        <v>45274</v>
      </c>
      <c r="K1408" s="12">
        <v>45274</v>
      </c>
      <c r="L1408" s="12">
        <v>45274</v>
      </c>
      <c r="M1408" s="12" t="s">
        <v>3</v>
      </c>
      <c r="N1408" s="11" t="s">
        <v>321</v>
      </c>
      <c r="O1408" s="13" t="str">
        <f>IF(N1408="","-",IFERROR(VLOOKUP(N1408,'[1]All Route Non-Bailment V76'!$A:$H,6,0),VLOOKUP(N1408,'[1]TTVT AAT PxP Bailment EDC V76'!$A:$H,6,0)))</f>
        <v>0 - 5</v>
      </c>
      <c r="P1408" s="11">
        <v>1</v>
      </c>
      <c r="Q1408" s="11" t="s">
        <v>3</v>
      </c>
      <c r="R1408" s="11" t="s">
        <v>3</v>
      </c>
      <c r="S1408" s="13" t="str">
        <f>IF(N1408="","-",IFERROR(VLOOKUP(N1408,'[1]All Route Non-Bailment V76'!$A:$AF,32,0),VLOOKUP(N1408,'[1]TTVT AAT PxP Bailment EDC V76'!$A:$AC,29,0)))</f>
        <v>6W</v>
      </c>
      <c r="T1408" s="11" t="s">
        <v>48</v>
      </c>
      <c r="U1408" s="11" t="s">
        <v>565</v>
      </c>
      <c r="V1408" s="14" t="s">
        <v>288</v>
      </c>
      <c r="W1408" s="11" t="s">
        <v>289</v>
      </c>
      <c r="X1408" s="15" t="s">
        <v>322</v>
      </c>
      <c r="Y1408" s="15" t="s">
        <v>323</v>
      </c>
      <c r="Z1408" s="16" t="s">
        <v>3</v>
      </c>
      <c r="AA1408" s="16" t="s">
        <v>3</v>
      </c>
      <c r="AB1408" s="16" t="s">
        <v>3</v>
      </c>
      <c r="AC1408" s="16" t="s">
        <v>3</v>
      </c>
      <c r="AD1408" s="15" t="s">
        <v>3</v>
      </c>
      <c r="AE1408" s="15" t="s">
        <v>3</v>
      </c>
      <c r="AF1408" s="16" t="s">
        <v>3</v>
      </c>
      <c r="AG1408" s="16" t="s">
        <v>3</v>
      </c>
      <c r="AH1408" s="16" t="s">
        <v>3</v>
      </c>
      <c r="AI1408" s="16" t="s">
        <v>3</v>
      </c>
      <c r="AJ1408" s="15" t="s">
        <v>3</v>
      </c>
      <c r="AK1408" s="15" t="s">
        <v>3</v>
      </c>
      <c r="AL1408" s="16" t="s">
        <v>3</v>
      </c>
      <c r="AM1408" s="16" t="s">
        <v>3</v>
      </c>
      <c r="AN1408" s="16" t="s">
        <v>3</v>
      </c>
      <c r="AO1408" s="16" t="s">
        <v>3</v>
      </c>
      <c r="AP1408" s="16" t="s">
        <v>324</v>
      </c>
      <c r="AQ1408" s="16" t="s">
        <v>3</v>
      </c>
      <c r="AR1408" s="16" t="s">
        <v>3</v>
      </c>
      <c r="AS1408" s="16" t="s">
        <v>3</v>
      </c>
      <c r="AT1408" s="16" t="s">
        <v>3</v>
      </c>
      <c r="AU1408" s="11" t="s">
        <v>3</v>
      </c>
      <c r="AV1408" s="11" t="s">
        <v>3</v>
      </c>
      <c r="AW1408" s="11" t="s">
        <v>3</v>
      </c>
      <c r="AX1408" s="17" t="str">
        <f>VLOOKUP(G1408,'[1]JDA data'!$D:$E,2,0)</f>
        <v>TFA345</v>
      </c>
      <c r="AY1408" s="17" t="b">
        <f t="shared" si="101"/>
        <v>1</v>
      </c>
      <c r="AZ1408" s="17" t="str">
        <f t="shared" si="102"/>
        <v>SPL</v>
      </c>
    </row>
    <row r="1409" spans="1:52" s="18" customFormat="1" ht="16.5" customHeight="1" x14ac:dyDescent="0.35">
      <c r="A1409" s="8" t="str">
        <f>IF(N1409="","-",IFERROR(VLOOKUP(N1409,'[1]All Route Non-Bailment V76'!$A:$H,5,0),VLOOKUP(N1409,'[1]TTVT AAT PxP Bailment EDC V76'!$A:$H,5,0)))</f>
        <v>Non Bailment</v>
      </c>
      <c r="B1409" s="9" t="str">
        <f t="shared" si="100"/>
        <v>Completed</v>
      </c>
      <c r="C1409" s="10">
        <f t="shared" si="103"/>
        <v>1408</v>
      </c>
      <c r="D1409" s="11" t="s">
        <v>182</v>
      </c>
      <c r="E1409" s="12" t="s">
        <v>44</v>
      </c>
      <c r="F1409" s="11" t="s">
        <v>0</v>
      </c>
      <c r="G1409" s="11">
        <v>4422489</v>
      </c>
      <c r="H1409" s="13" t="str">
        <f>IF(N1409="","-",IFERROR(VLOOKUP(N1409,'[1]All Route Non-Bailment V76'!$A:$H,7,0),VLOOKUP(N1409,'[1]TTVT AAT PxP Bailment EDC V76'!$A:$H,7,0)))</f>
        <v>One way</v>
      </c>
      <c r="I1409" s="11" t="s">
        <v>45</v>
      </c>
      <c r="J1409" s="12">
        <f t="shared" si="104"/>
        <v>45274</v>
      </c>
      <c r="K1409" s="12">
        <v>45274</v>
      </c>
      <c r="L1409" s="12">
        <v>45274</v>
      </c>
      <c r="M1409" s="12" t="s">
        <v>3</v>
      </c>
      <c r="N1409" s="11" t="s">
        <v>712</v>
      </c>
      <c r="O1409" s="13" t="str">
        <f>IF(N1409="","-",IFERROR(VLOOKUP(N1409,'[1]All Route Non-Bailment V76'!$A:$H,6,0),VLOOKUP(N1409,'[1]TTVT AAT PxP Bailment EDC V76'!$A:$H,6,0)))</f>
        <v>11 - 20</v>
      </c>
      <c r="P1409" s="11">
        <v>1</v>
      </c>
      <c r="Q1409" s="11" t="s">
        <v>3</v>
      </c>
      <c r="R1409" s="11" t="s">
        <v>3</v>
      </c>
      <c r="S1409" s="13" t="str">
        <f>IF(N1409="","-",IFERROR(VLOOKUP(N1409,'[1]All Route Non-Bailment V76'!$A:$AF,32,0),VLOOKUP(N1409,'[1]TTVT AAT PxP Bailment EDC V76'!$A:$AC,29,0)))</f>
        <v>6W</v>
      </c>
      <c r="T1409" s="11" t="s">
        <v>48</v>
      </c>
      <c r="U1409" s="11" t="s">
        <v>260</v>
      </c>
      <c r="V1409" s="14" t="s">
        <v>261</v>
      </c>
      <c r="W1409" s="11" t="s">
        <v>262</v>
      </c>
      <c r="X1409" s="15" t="s">
        <v>326</v>
      </c>
      <c r="Y1409" s="15" t="s">
        <v>327</v>
      </c>
      <c r="Z1409" s="16" t="s">
        <v>3</v>
      </c>
      <c r="AA1409" s="16" t="s">
        <v>3</v>
      </c>
      <c r="AB1409" s="16" t="s">
        <v>3</v>
      </c>
      <c r="AC1409" s="16" t="s">
        <v>3</v>
      </c>
      <c r="AD1409" s="15" t="s">
        <v>3</v>
      </c>
      <c r="AE1409" s="15" t="s">
        <v>3</v>
      </c>
      <c r="AF1409" s="16" t="s">
        <v>3</v>
      </c>
      <c r="AG1409" s="16" t="s">
        <v>3</v>
      </c>
      <c r="AH1409" s="16" t="s">
        <v>3</v>
      </c>
      <c r="AI1409" s="16" t="s">
        <v>3</v>
      </c>
      <c r="AJ1409" s="15" t="s">
        <v>3</v>
      </c>
      <c r="AK1409" s="15" t="s">
        <v>3</v>
      </c>
      <c r="AL1409" s="16" t="s">
        <v>3</v>
      </c>
      <c r="AM1409" s="16" t="s">
        <v>3</v>
      </c>
      <c r="AN1409" s="16" t="s">
        <v>3</v>
      </c>
      <c r="AO1409" s="16" t="s">
        <v>3</v>
      </c>
      <c r="AP1409" s="16" t="s">
        <v>189</v>
      </c>
      <c r="AQ1409" s="16" t="s">
        <v>3</v>
      </c>
      <c r="AR1409" s="16" t="s">
        <v>3</v>
      </c>
      <c r="AS1409" s="16" t="s">
        <v>3</v>
      </c>
      <c r="AT1409" s="16" t="s">
        <v>3</v>
      </c>
      <c r="AU1409" s="11" t="s">
        <v>3</v>
      </c>
      <c r="AV1409" s="11" t="s">
        <v>3</v>
      </c>
      <c r="AW1409" s="11" t="s">
        <v>3</v>
      </c>
      <c r="AX1409" s="17" t="str">
        <f>VLOOKUP(G1409,'[1]JDA data'!$D:$E,2,0)</f>
        <v>TGA773</v>
      </c>
      <c r="AY1409" s="17" t="b">
        <f t="shared" si="101"/>
        <v>1</v>
      </c>
      <c r="AZ1409" s="17" t="str">
        <f t="shared" si="102"/>
        <v>PPGT</v>
      </c>
    </row>
    <row r="1410" spans="1:52" s="18" customFormat="1" ht="16.5" customHeight="1" x14ac:dyDescent="0.35">
      <c r="A1410" s="8" t="str">
        <f>IF(N1410="","-",IFERROR(VLOOKUP(N1410,'[1]All Route Non-Bailment V76'!$A:$H,5,0),VLOOKUP(N1410,'[1]TTVT AAT PxP Bailment EDC V76'!$A:$H,5,0)))</f>
        <v>Non Bailment</v>
      </c>
      <c r="B1410" s="9" t="str">
        <f t="shared" ref="B1410:B1473" si="105">IF(J1410="","",IF(COUNTBLANK(C1410:AT1410)&gt;0,"Check","Completed"))</f>
        <v>Completed</v>
      </c>
      <c r="C1410" s="10">
        <f t="shared" si="103"/>
        <v>1409</v>
      </c>
      <c r="D1410" s="11" t="s">
        <v>190</v>
      </c>
      <c r="E1410" s="12" t="s">
        <v>44</v>
      </c>
      <c r="F1410" s="11" t="s">
        <v>0</v>
      </c>
      <c r="G1410" s="11">
        <v>4417093</v>
      </c>
      <c r="H1410" s="13" t="str">
        <f>IF(N1410="","-",IFERROR(VLOOKUP(N1410,'[1]All Route Non-Bailment V76'!$A:$H,7,0),VLOOKUP(N1410,'[1]TTVT AAT PxP Bailment EDC V76'!$A:$H,7,0)))</f>
        <v>One way</v>
      </c>
      <c r="I1410" s="11" t="s">
        <v>45</v>
      </c>
      <c r="J1410" s="12">
        <f t="shared" si="104"/>
        <v>45274</v>
      </c>
      <c r="K1410" s="12">
        <v>45274</v>
      </c>
      <c r="L1410" s="12">
        <v>45274</v>
      </c>
      <c r="M1410" s="12" t="s">
        <v>3</v>
      </c>
      <c r="N1410" s="11" t="s">
        <v>713</v>
      </c>
      <c r="O1410" s="13" t="str">
        <f>IF(N1410="","-",IFERROR(VLOOKUP(N1410,'[1]All Route Non-Bailment V76'!$A:$H,6,0),VLOOKUP(N1410,'[1]TTVT AAT PxP Bailment EDC V76'!$A:$H,6,0)))</f>
        <v>0 - 5</v>
      </c>
      <c r="P1410" s="11">
        <v>1</v>
      </c>
      <c r="Q1410" s="11" t="s">
        <v>3</v>
      </c>
      <c r="R1410" s="11" t="s">
        <v>3</v>
      </c>
      <c r="S1410" s="13" t="str">
        <f>IF(N1410="","-",IFERROR(VLOOKUP(N1410,'[1]All Route Non-Bailment V76'!$A:$AF,32,0),VLOOKUP(N1410,'[1]TTVT AAT PxP Bailment EDC V76'!$A:$AC,29,0)))</f>
        <v>6W</v>
      </c>
      <c r="T1410" s="11" t="s">
        <v>48</v>
      </c>
      <c r="U1410" s="11" t="s">
        <v>236</v>
      </c>
      <c r="V1410" s="14" t="s">
        <v>237</v>
      </c>
      <c r="W1410" s="11" t="s">
        <v>238</v>
      </c>
      <c r="X1410" s="15" t="s">
        <v>357</v>
      </c>
      <c r="Y1410" s="15" t="s">
        <v>358</v>
      </c>
      <c r="Z1410" s="16" t="s">
        <v>3</v>
      </c>
      <c r="AA1410" s="16" t="s">
        <v>3</v>
      </c>
      <c r="AB1410" s="16" t="s">
        <v>3</v>
      </c>
      <c r="AC1410" s="16" t="s">
        <v>3</v>
      </c>
      <c r="AD1410" s="15" t="s">
        <v>3</v>
      </c>
      <c r="AE1410" s="15" t="s">
        <v>3</v>
      </c>
      <c r="AF1410" s="16" t="s">
        <v>3</v>
      </c>
      <c r="AG1410" s="16" t="s">
        <v>3</v>
      </c>
      <c r="AH1410" s="16" t="s">
        <v>3</v>
      </c>
      <c r="AI1410" s="16" t="s">
        <v>3</v>
      </c>
      <c r="AJ1410" s="15" t="s">
        <v>3</v>
      </c>
      <c r="AK1410" s="15" t="s">
        <v>3</v>
      </c>
      <c r="AL1410" s="16" t="s">
        <v>3</v>
      </c>
      <c r="AM1410" s="16" t="s">
        <v>3</v>
      </c>
      <c r="AN1410" s="16" t="s">
        <v>3</v>
      </c>
      <c r="AO1410" s="16" t="s">
        <v>3</v>
      </c>
      <c r="AP1410" s="16" t="s">
        <v>189</v>
      </c>
      <c r="AQ1410" s="16" t="s">
        <v>3</v>
      </c>
      <c r="AR1410" s="16" t="s">
        <v>3</v>
      </c>
      <c r="AS1410" s="16" t="s">
        <v>3</v>
      </c>
      <c r="AT1410" s="16" t="s">
        <v>3</v>
      </c>
      <c r="AU1410" s="11" t="s">
        <v>3</v>
      </c>
      <c r="AV1410" s="11" t="s">
        <v>3</v>
      </c>
      <c r="AW1410" s="11" t="s">
        <v>3</v>
      </c>
      <c r="AX1410" s="17" t="str">
        <f>VLOOKUP(G1410,'[1]JDA data'!$D:$E,2,0)</f>
        <v>TGA130</v>
      </c>
      <c r="AY1410" s="17" t="b">
        <f t="shared" ref="AY1410:AY1473" si="106">AX1410=N1410</f>
        <v>1</v>
      </c>
      <c r="AZ1410" s="17" t="str">
        <f t="shared" ref="AZ1410:AZ1473" si="107">D1410</f>
        <v>SPL</v>
      </c>
    </row>
    <row r="1411" spans="1:52" s="18" customFormat="1" ht="16.5" customHeight="1" x14ac:dyDescent="0.35">
      <c r="A1411" s="8" t="str">
        <f>IF(N1411="","-",IFERROR(VLOOKUP(N1411,'[1]All Route Non-Bailment V76'!$A:$H,5,0),VLOOKUP(N1411,'[1]TTVT AAT PxP Bailment EDC V76'!$A:$H,5,0)))</f>
        <v>Non Bailment</v>
      </c>
      <c r="B1411" s="9" t="str">
        <f t="shared" si="105"/>
        <v>Completed</v>
      </c>
      <c r="C1411" s="10">
        <f t="shared" si="103"/>
        <v>1410</v>
      </c>
      <c r="D1411" s="11" t="s">
        <v>182</v>
      </c>
      <c r="E1411" s="12" t="s">
        <v>44</v>
      </c>
      <c r="F1411" s="11" t="s">
        <v>0</v>
      </c>
      <c r="G1411" s="11">
        <v>4417082</v>
      </c>
      <c r="H1411" s="13" t="str">
        <f>IF(N1411="","-",IFERROR(VLOOKUP(N1411,'[1]All Route Non-Bailment V76'!$A:$H,7,0),VLOOKUP(N1411,'[1]TTVT AAT PxP Bailment EDC V76'!$A:$H,7,0)))</f>
        <v>One way</v>
      </c>
      <c r="I1411" s="11" t="s">
        <v>45</v>
      </c>
      <c r="J1411" s="12">
        <f t="shared" si="104"/>
        <v>45274</v>
      </c>
      <c r="K1411" s="12">
        <v>45274</v>
      </c>
      <c r="L1411" s="12">
        <v>45274</v>
      </c>
      <c r="M1411" s="12" t="s">
        <v>3</v>
      </c>
      <c r="N1411" s="11" t="s">
        <v>714</v>
      </c>
      <c r="O1411" s="13" t="str">
        <f>IF(N1411="","-",IFERROR(VLOOKUP(N1411,'[1]All Route Non-Bailment V76'!$A:$H,6,0),VLOOKUP(N1411,'[1]TTVT AAT PxP Bailment EDC V76'!$A:$H,6,0)))</f>
        <v>11 - 20</v>
      </c>
      <c r="P1411" s="11">
        <v>1</v>
      </c>
      <c r="Q1411" s="11" t="s">
        <v>3</v>
      </c>
      <c r="R1411" s="11" t="s">
        <v>3</v>
      </c>
      <c r="S1411" s="13" t="str">
        <f>IF(N1411="","-",IFERROR(VLOOKUP(N1411,'[1]All Route Non-Bailment V76'!$A:$AF,32,0),VLOOKUP(N1411,'[1]TTVT AAT PxP Bailment EDC V76'!$A:$AC,29,0)))</f>
        <v>6W</v>
      </c>
      <c r="T1411" s="11" t="s">
        <v>48</v>
      </c>
      <c r="U1411" s="11" t="s">
        <v>256</v>
      </c>
      <c r="V1411" s="14" t="s">
        <v>257</v>
      </c>
      <c r="W1411" s="11" t="s">
        <v>258</v>
      </c>
      <c r="X1411" s="15" t="s">
        <v>715</v>
      </c>
      <c r="Y1411" s="15" t="s">
        <v>716</v>
      </c>
      <c r="Z1411" s="16" t="s">
        <v>3</v>
      </c>
      <c r="AA1411" s="16" t="s">
        <v>3</v>
      </c>
      <c r="AB1411" s="16" t="s">
        <v>3</v>
      </c>
      <c r="AC1411" s="16" t="s">
        <v>3</v>
      </c>
      <c r="AD1411" s="15" t="s">
        <v>3</v>
      </c>
      <c r="AE1411" s="15" t="s">
        <v>3</v>
      </c>
      <c r="AF1411" s="16" t="s">
        <v>3</v>
      </c>
      <c r="AG1411" s="16" t="s">
        <v>3</v>
      </c>
      <c r="AH1411" s="16" t="s">
        <v>3</v>
      </c>
      <c r="AI1411" s="16" t="s">
        <v>3</v>
      </c>
      <c r="AJ1411" s="15" t="s">
        <v>3</v>
      </c>
      <c r="AK1411" s="15" t="s">
        <v>3</v>
      </c>
      <c r="AL1411" s="16" t="s">
        <v>3</v>
      </c>
      <c r="AM1411" s="16" t="s">
        <v>3</v>
      </c>
      <c r="AN1411" s="16" t="s">
        <v>3</v>
      </c>
      <c r="AO1411" s="16" t="s">
        <v>3</v>
      </c>
      <c r="AP1411" s="16" t="s">
        <v>189</v>
      </c>
      <c r="AQ1411" s="16" t="s">
        <v>3</v>
      </c>
      <c r="AR1411" s="16" t="s">
        <v>3</v>
      </c>
      <c r="AS1411" s="16" t="s">
        <v>3</v>
      </c>
      <c r="AT1411" s="16" t="s">
        <v>3</v>
      </c>
      <c r="AU1411" s="11" t="s">
        <v>3</v>
      </c>
      <c r="AV1411" s="11" t="s">
        <v>3</v>
      </c>
      <c r="AW1411" s="11" t="s">
        <v>3</v>
      </c>
      <c r="AX1411" s="17" t="str">
        <f>VLOOKUP(G1411,'[1]JDA data'!$D:$E,2,0)</f>
        <v>TGA180</v>
      </c>
      <c r="AY1411" s="17" t="b">
        <f t="shared" si="106"/>
        <v>1</v>
      </c>
      <c r="AZ1411" s="17" t="str">
        <f t="shared" si="107"/>
        <v>PPGT</v>
      </c>
    </row>
    <row r="1412" spans="1:52" s="18" customFormat="1" ht="16.5" customHeight="1" x14ac:dyDescent="0.35">
      <c r="A1412" s="8" t="str">
        <f>IF(N1412="","-",IFERROR(VLOOKUP(N1412,'[1]All Route Non-Bailment V76'!$A:$H,5,0),VLOOKUP(N1412,'[1]TTVT AAT PxP Bailment EDC V76'!$A:$H,5,0)))</f>
        <v>Non Bailment</v>
      </c>
      <c r="B1412" s="9" t="str">
        <f t="shared" si="105"/>
        <v>Completed</v>
      </c>
      <c r="C1412" s="10">
        <f t="shared" ref="C1412:C1475" si="108">C1411+1</f>
        <v>1411</v>
      </c>
      <c r="D1412" s="11" t="s">
        <v>194</v>
      </c>
      <c r="E1412" s="12" t="s">
        <v>44</v>
      </c>
      <c r="F1412" s="11" t="s">
        <v>0</v>
      </c>
      <c r="G1412" s="11">
        <v>4416936</v>
      </c>
      <c r="H1412" s="13" t="str">
        <f>IF(N1412="","-",IFERROR(VLOOKUP(N1412,'[1]All Route Non-Bailment V76'!$A:$H,7,0),VLOOKUP(N1412,'[1]TTVT AAT PxP Bailment EDC V76'!$A:$H,7,0)))</f>
        <v>One way</v>
      </c>
      <c r="I1412" s="11" t="s">
        <v>45</v>
      </c>
      <c r="J1412" s="12">
        <f t="shared" si="104"/>
        <v>45274</v>
      </c>
      <c r="K1412" s="12">
        <v>45274</v>
      </c>
      <c r="L1412" s="12">
        <v>45274</v>
      </c>
      <c r="M1412" s="12" t="s">
        <v>3</v>
      </c>
      <c r="N1412" s="11" t="s">
        <v>717</v>
      </c>
      <c r="O1412" s="13" t="str">
        <f>IF(N1412="","-",IFERROR(VLOOKUP(N1412,'[1]All Route Non-Bailment V76'!$A:$H,6,0),VLOOKUP(N1412,'[1]TTVT AAT PxP Bailment EDC V76'!$A:$H,6,0)))</f>
        <v>11 - 20</v>
      </c>
      <c r="P1412" s="11">
        <v>1</v>
      </c>
      <c r="Q1412" s="11" t="s">
        <v>3</v>
      </c>
      <c r="R1412" s="11" t="s">
        <v>3</v>
      </c>
      <c r="S1412" s="13" t="str">
        <f>IF(N1412="","-",IFERROR(VLOOKUP(N1412,'[1]All Route Non-Bailment V76'!$A:$AF,32,0),VLOOKUP(N1412,'[1]TTVT AAT PxP Bailment EDC V76'!$A:$AC,29,0)))</f>
        <v>6W</v>
      </c>
      <c r="T1412" s="11" t="s">
        <v>48</v>
      </c>
      <c r="U1412" s="11" t="s">
        <v>253</v>
      </c>
      <c r="V1412" s="14" t="s">
        <v>254</v>
      </c>
      <c r="W1412" s="11" t="s">
        <v>255</v>
      </c>
      <c r="X1412" s="15" t="s">
        <v>430</v>
      </c>
      <c r="Y1412" s="15" t="s">
        <v>431</v>
      </c>
      <c r="Z1412" s="16" t="s">
        <v>3</v>
      </c>
      <c r="AA1412" s="16" t="s">
        <v>3</v>
      </c>
      <c r="AB1412" s="16" t="s">
        <v>3</v>
      </c>
      <c r="AC1412" s="16" t="s">
        <v>3</v>
      </c>
      <c r="AD1412" s="15" t="s">
        <v>3</v>
      </c>
      <c r="AE1412" s="15" t="s">
        <v>3</v>
      </c>
      <c r="AF1412" s="16" t="s">
        <v>3</v>
      </c>
      <c r="AG1412" s="16" t="s">
        <v>3</v>
      </c>
      <c r="AH1412" s="16" t="s">
        <v>3</v>
      </c>
      <c r="AI1412" s="16" t="s">
        <v>3</v>
      </c>
      <c r="AJ1412" s="15" t="s">
        <v>3</v>
      </c>
      <c r="AK1412" s="15" t="s">
        <v>3</v>
      </c>
      <c r="AL1412" s="16" t="s">
        <v>3</v>
      </c>
      <c r="AM1412" s="16" t="s">
        <v>3</v>
      </c>
      <c r="AN1412" s="16" t="s">
        <v>3</v>
      </c>
      <c r="AO1412" s="16" t="s">
        <v>3</v>
      </c>
      <c r="AP1412" s="16" t="s">
        <v>189</v>
      </c>
      <c r="AQ1412" s="16" t="s">
        <v>3</v>
      </c>
      <c r="AR1412" s="16" t="s">
        <v>3</v>
      </c>
      <c r="AS1412" s="16" t="s">
        <v>3</v>
      </c>
      <c r="AT1412" s="16" t="s">
        <v>3</v>
      </c>
      <c r="AU1412" s="11" t="s">
        <v>3</v>
      </c>
      <c r="AV1412" s="11" t="s">
        <v>3</v>
      </c>
      <c r="AW1412" s="11" t="s">
        <v>3</v>
      </c>
      <c r="AX1412" s="17" t="str">
        <f>VLOOKUP(G1412,'[1]JDA data'!$D:$E,2,0)</f>
        <v>TGA885</v>
      </c>
      <c r="AY1412" s="17" t="b">
        <f t="shared" si="106"/>
        <v>1</v>
      </c>
      <c r="AZ1412" s="17" t="str">
        <f t="shared" si="107"/>
        <v>SBA</v>
      </c>
    </row>
    <row r="1413" spans="1:52" s="18" customFormat="1" ht="16.5" customHeight="1" x14ac:dyDescent="0.35">
      <c r="A1413" s="8" t="str">
        <f>IF(N1413="","-",IFERROR(VLOOKUP(N1413,'[1]All Route Non-Bailment V76'!$A:$H,5,0),VLOOKUP(N1413,'[1]TTVT AAT PxP Bailment EDC V76'!$A:$H,5,0)))</f>
        <v>Non Bailment</v>
      </c>
      <c r="B1413" s="9" t="str">
        <f t="shared" si="105"/>
        <v>Completed</v>
      </c>
      <c r="C1413" s="10">
        <f t="shared" si="108"/>
        <v>1412</v>
      </c>
      <c r="D1413" s="11" t="s">
        <v>190</v>
      </c>
      <c r="E1413" s="12" t="s">
        <v>44</v>
      </c>
      <c r="F1413" s="11" t="s">
        <v>0</v>
      </c>
      <c r="G1413" s="11">
        <v>4416922</v>
      </c>
      <c r="H1413" s="13" t="str">
        <f>IF(N1413="","-",IFERROR(VLOOKUP(N1413,'[1]All Route Non-Bailment V76'!$A:$H,7,0),VLOOKUP(N1413,'[1]TTVT AAT PxP Bailment EDC V76'!$A:$H,7,0)))</f>
        <v>One way</v>
      </c>
      <c r="I1413" s="11" t="s">
        <v>45</v>
      </c>
      <c r="J1413" s="12">
        <f t="shared" si="104"/>
        <v>45274</v>
      </c>
      <c r="K1413" s="12">
        <v>45274</v>
      </c>
      <c r="L1413" s="12">
        <v>45274</v>
      </c>
      <c r="M1413" s="12" t="s">
        <v>3</v>
      </c>
      <c r="N1413" s="11" t="s">
        <v>500</v>
      </c>
      <c r="O1413" s="13" t="str">
        <f>IF(N1413="","-",IFERROR(VLOOKUP(N1413,'[1]All Route Non-Bailment V76'!$A:$H,6,0),VLOOKUP(N1413,'[1]TTVT AAT PxP Bailment EDC V76'!$A:$H,6,0)))</f>
        <v>21 - 30</v>
      </c>
      <c r="P1413" s="11">
        <v>1</v>
      </c>
      <c r="Q1413" s="11" t="s">
        <v>3</v>
      </c>
      <c r="R1413" s="11" t="s">
        <v>3</v>
      </c>
      <c r="S1413" s="13" t="str">
        <f>IF(N1413="","-",IFERROR(VLOOKUP(N1413,'[1]All Route Non-Bailment V76'!$A:$AF,32,0),VLOOKUP(N1413,'[1]TTVT AAT PxP Bailment EDC V76'!$A:$AC,29,0)))</f>
        <v>6W</v>
      </c>
      <c r="T1413" s="11" t="s">
        <v>48</v>
      </c>
      <c r="U1413" s="11" t="s">
        <v>226</v>
      </c>
      <c r="V1413" s="14" t="s">
        <v>227</v>
      </c>
      <c r="W1413" s="11" t="s">
        <v>228</v>
      </c>
      <c r="X1413" s="15" t="s">
        <v>501</v>
      </c>
      <c r="Y1413" s="15" t="s">
        <v>502</v>
      </c>
      <c r="Z1413" s="16" t="s">
        <v>3</v>
      </c>
      <c r="AA1413" s="16" t="s">
        <v>3</v>
      </c>
      <c r="AB1413" s="16" t="s">
        <v>3</v>
      </c>
      <c r="AC1413" s="16" t="s">
        <v>3</v>
      </c>
      <c r="AD1413" s="15" t="s">
        <v>3</v>
      </c>
      <c r="AE1413" s="15" t="s">
        <v>3</v>
      </c>
      <c r="AF1413" s="16" t="s">
        <v>3</v>
      </c>
      <c r="AG1413" s="16" t="s">
        <v>3</v>
      </c>
      <c r="AH1413" s="16" t="s">
        <v>3</v>
      </c>
      <c r="AI1413" s="16" t="s">
        <v>3</v>
      </c>
      <c r="AJ1413" s="15" t="s">
        <v>3</v>
      </c>
      <c r="AK1413" s="15" t="s">
        <v>3</v>
      </c>
      <c r="AL1413" s="16" t="s">
        <v>3</v>
      </c>
      <c r="AM1413" s="16" t="s">
        <v>3</v>
      </c>
      <c r="AN1413" s="16" t="s">
        <v>3</v>
      </c>
      <c r="AO1413" s="16" t="s">
        <v>3</v>
      </c>
      <c r="AP1413" s="16" t="s">
        <v>189</v>
      </c>
      <c r="AQ1413" s="16" t="s">
        <v>3</v>
      </c>
      <c r="AR1413" s="16" t="s">
        <v>3</v>
      </c>
      <c r="AS1413" s="16" t="s">
        <v>3</v>
      </c>
      <c r="AT1413" s="16" t="s">
        <v>3</v>
      </c>
      <c r="AU1413" s="11" t="s">
        <v>3</v>
      </c>
      <c r="AV1413" s="11" t="s">
        <v>3</v>
      </c>
      <c r="AW1413" s="11" t="s">
        <v>3</v>
      </c>
      <c r="AX1413" s="17" t="str">
        <f>VLOOKUP(G1413,'[1]JDA data'!$D:$E,2,0)</f>
        <v>TGA281</v>
      </c>
      <c r="AY1413" s="17" t="b">
        <f t="shared" si="106"/>
        <v>1</v>
      </c>
      <c r="AZ1413" s="17" t="str">
        <f t="shared" si="107"/>
        <v>SPL</v>
      </c>
    </row>
    <row r="1414" spans="1:52" s="18" customFormat="1" ht="16.5" customHeight="1" x14ac:dyDescent="0.35">
      <c r="A1414" s="8" t="str">
        <f>IF(N1414="","-",IFERROR(VLOOKUP(N1414,'[1]All Route Non-Bailment V76'!$A:$H,5,0),VLOOKUP(N1414,'[1]TTVT AAT PxP Bailment EDC V76'!$A:$H,5,0)))</f>
        <v>Non Bailment</v>
      </c>
      <c r="B1414" s="9" t="str">
        <f t="shared" si="105"/>
        <v>Completed</v>
      </c>
      <c r="C1414" s="10">
        <f t="shared" si="108"/>
        <v>1413</v>
      </c>
      <c r="D1414" s="11" t="s">
        <v>190</v>
      </c>
      <c r="E1414" s="12" t="s">
        <v>44</v>
      </c>
      <c r="F1414" s="11" t="s">
        <v>0</v>
      </c>
      <c r="G1414" s="11">
        <v>4422490</v>
      </c>
      <c r="H1414" s="13" t="str">
        <f>IF(N1414="","-",IFERROR(VLOOKUP(N1414,'[1]All Route Non-Bailment V76'!$A:$H,7,0),VLOOKUP(N1414,'[1]TTVT AAT PxP Bailment EDC V76'!$A:$H,7,0)))</f>
        <v>One way</v>
      </c>
      <c r="I1414" s="11" t="s">
        <v>45</v>
      </c>
      <c r="J1414" s="12">
        <f t="shared" si="104"/>
        <v>45274</v>
      </c>
      <c r="K1414" s="12">
        <v>45274</v>
      </c>
      <c r="L1414" s="12">
        <v>45274</v>
      </c>
      <c r="M1414" s="12" t="s">
        <v>3</v>
      </c>
      <c r="N1414" s="11" t="s">
        <v>718</v>
      </c>
      <c r="O1414" s="13" t="str">
        <f>IF(N1414="","-",IFERROR(VLOOKUP(N1414,'[1]All Route Non-Bailment V76'!$A:$H,6,0),VLOOKUP(N1414,'[1]TTVT AAT PxP Bailment EDC V76'!$A:$H,6,0)))</f>
        <v>21 - 30</v>
      </c>
      <c r="P1414" s="11">
        <v>1</v>
      </c>
      <c r="Q1414" s="11" t="s">
        <v>3</v>
      </c>
      <c r="R1414" s="11" t="s">
        <v>3</v>
      </c>
      <c r="S1414" s="13" t="str">
        <f>IF(N1414="","-",IFERROR(VLOOKUP(N1414,'[1]All Route Non-Bailment V76'!$A:$AF,32,0),VLOOKUP(N1414,'[1]TTVT AAT PxP Bailment EDC V76'!$A:$AC,29,0)))</f>
        <v>6W</v>
      </c>
      <c r="T1414" s="11" t="s">
        <v>48</v>
      </c>
      <c r="U1414" s="11" t="s">
        <v>565</v>
      </c>
      <c r="V1414" s="14" t="s">
        <v>288</v>
      </c>
      <c r="W1414" s="11" t="s">
        <v>289</v>
      </c>
      <c r="X1414" s="15" t="s">
        <v>341</v>
      </c>
      <c r="Y1414" s="15" t="s">
        <v>342</v>
      </c>
      <c r="Z1414" s="16" t="s">
        <v>3</v>
      </c>
      <c r="AA1414" s="16" t="s">
        <v>3</v>
      </c>
      <c r="AB1414" s="16" t="s">
        <v>3</v>
      </c>
      <c r="AC1414" s="16" t="s">
        <v>3</v>
      </c>
      <c r="AD1414" s="15" t="s">
        <v>3</v>
      </c>
      <c r="AE1414" s="15" t="s">
        <v>3</v>
      </c>
      <c r="AF1414" s="16" t="s">
        <v>3</v>
      </c>
      <c r="AG1414" s="16" t="s">
        <v>3</v>
      </c>
      <c r="AH1414" s="16" t="s">
        <v>3</v>
      </c>
      <c r="AI1414" s="16" t="s">
        <v>3</v>
      </c>
      <c r="AJ1414" s="15" t="s">
        <v>3</v>
      </c>
      <c r="AK1414" s="15" t="s">
        <v>3</v>
      </c>
      <c r="AL1414" s="16" t="s">
        <v>3</v>
      </c>
      <c r="AM1414" s="16" t="s">
        <v>3</v>
      </c>
      <c r="AN1414" s="16" t="s">
        <v>3</v>
      </c>
      <c r="AO1414" s="16" t="s">
        <v>3</v>
      </c>
      <c r="AP1414" s="16" t="s">
        <v>189</v>
      </c>
      <c r="AQ1414" s="16" t="s">
        <v>3</v>
      </c>
      <c r="AR1414" s="16" t="s">
        <v>3</v>
      </c>
      <c r="AS1414" s="16" t="s">
        <v>3</v>
      </c>
      <c r="AT1414" s="16" t="s">
        <v>3</v>
      </c>
      <c r="AU1414" s="11" t="s">
        <v>3</v>
      </c>
      <c r="AV1414" s="11" t="s">
        <v>3</v>
      </c>
      <c r="AW1414" s="11" t="s">
        <v>3</v>
      </c>
      <c r="AX1414" s="17" t="str">
        <f>VLOOKUP(G1414,'[1]JDA data'!$D:$E,2,0)</f>
        <v>TGA772</v>
      </c>
      <c r="AY1414" s="17" t="b">
        <f t="shared" si="106"/>
        <v>1</v>
      </c>
      <c r="AZ1414" s="17" t="str">
        <f t="shared" si="107"/>
        <v>SPL</v>
      </c>
    </row>
    <row r="1415" spans="1:52" s="18" customFormat="1" ht="16.5" customHeight="1" x14ac:dyDescent="0.35">
      <c r="A1415" s="8" t="str">
        <f>IF(N1415="","-",IFERROR(VLOOKUP(N1415,'[1]All Route Non-Bailment V76'!$A:$H,5,0),VLOOKUP(N1415,'[1]TTVT AAT PxP Bailment EDC V76'!$A:$H,5,0)))</f>
        <v>Non Bailment</v>
      </c>
      <c r="B1415" s="9" t="str">
        <f t="shared" si="105"/>
        <v>Completed</v>
      </c>
      <c r="C1415" s="10">
        <f t="shared" si="108"/>
        <v>1414</v>
      </c>
      <c r="D1415" s="11" t="s">
        <v>182</v>
      </c>
      <c r="E1415" s="12" t="s">
        <v>44</v>
      </c>
      <c r="F1415" s="11" t="s">
        <v>0</v>
      </c>
      <c r="G1415" s="11">
        <v>4416938</v>
      </c>
      <c r="H1415" s="13" t="str">
        <f>IF(N1415="","-",IFERROR(VLOOKUP(N1415,'[1]All Route Non-Bailment V76'!$A:$H,7,0),VLOOKUP(N1415,'[1]TTVT AAT PxP Bailment EDC V76'!$A:$H,7,0)))</f>
        <v>One way</v>
      </c>
      <c r="I1415" s="11" t="s">
        <v>45</v>
      </c>
      <c r="J1415" s="12">
        <f t="shared" si="104"/>
        <v>45274</v>
      </c>
      <c r="K1415" s="12">
        <v>45274</v>
      </c>
      <c r="L1415" s="12">
        <v>45274</v>
      </c>
      <c r="M1415" s="12" t="s">
        <v>3</v>
      </c>
      <c r="N1415" s="11" t="s">
        <v>719</v>
      </c>
      <c r="O1415" s="13" t="str">
        <f>IF(N1415="","-",IFERROR(VLOOKUP(N1415,'[1]All Route Non-Bailment V76'!$A:$H,6,0),VLOOKUP(N1415,'[1]TTVT AAT PxP Bailment EDC V76'!$A:$H,6,0)))</f>
        <v>21 - 30</v>
      </c>
      <c r="P1415" s="11">
        <v>1</v>
      </c>
      <c r="Q1415" s="11" t="s">
        <v>3</v>
      </c>
      <c r="R1415" s="11" t="s">
        <v>3</v>
      </c>
      <c r="S1415" s="13" t="str">
        <f>IF(N1415="","-",IFERROR(VLOOKUP(N1415,'[1]All Route Non-Bailment V76'!$A:$AF,32,0),VLOOKUP(N1415,'[1]TTVT AAT PxP Bailment EDC V76'!$A:$AC,29,0)))</f>
        <v>6W</v>
      </c>
      <c r="T1415" s="11" t="s">
        <v>48</v>
      </c>
      <c r="U1415" s="11" t="s">
        <v>383</v>
      </c>
      <c r="V1415" s="14" t="s">
        <v>384</v>
      </c>
      <c r="W1415" s="11" t="s">
        <v>385</v>
      </c>
      <c r="X1415" s="15" t="s">
        <v>523</v>
      </c>
      <c r="Y1415" s="15" t="s">
        <v>524</v>
      </c>
      <c r="Z1415" s="16" t="s">
        <v>3</v>
      </c>
      <c r="AA1415" s="16" t="s">
        <v>3</v>
      </c>
      <c r="AB1415" s="16" t="s">
        <v>3</v>
      </c>
      <c r="AC1415" s="16" t="s">
        <v>3</v>
      </c>
      <c r="AD1415" s="15" t="s">
        <v>3</v>
      </c>
      <c r="AE1415" s="15" t="s">
        <v>3</v>
      </c>
      <c r="AF1415" s="16" t="s">
        <v>3</v>
      </c>
      <c r="AG1415" s="16" t="s">
        <v>3</v>
      </c>
      <c r="AH1415" s="16" t="s">
        <v>3</v>
      </c>
      <c r="AI1415" s="16" t="s">
        <v>3</v>
      </c>
      <c r="AJ1415" s="15" t="s">
        <v>3</v>
      </c>
      <c r="AK1415" s="15" t="s">
        <v>3</v>
      </c>
      <c r="AL1415" s="16" t="s">
        <v>3</v>
      </c>
      <c r="AM1415" s="16" t="s">
        <v>3</v>
      </c>
      <c r="AN1415" s="16" t="s">
        <v>3</v>
      </c>
      <c r="AO1415" s="16" t="s">
        <v>3</v>
      </c>
      <c r="AP1415" s="16" t="s">
        <v>189</v>
      </c>
      <c r="AQ1415" s="16" t="s">
        <v>3</v>
      </c>
      <c r="AR1415" s="16" t="s">
        <v>3</v>
      </c>
      <c r="AS1415" s="16" t="s">
        <v>3</v>
      </c>
      <c r="AT1415" s="16" t="s">
        <v>3</v>
      </c>
      <c r="AU1415" s="11" t="s">
        <v>3</v>
      </c>
      <c r="AV1415" s="11" t="s">
        <v>3</v>
      </c>
      <c r="AW1415" s="11" t="s">
        <v>3</v>
      </c>
      <c r="AX1415" s="17" t="str">
        <f>VLOOKUP(G1415,'[1]JDA data'!$D:$E,2,0)</f>
        <v>TGA916</v>
      </c>
      <c r="AY1415" s="17" t="b">
        <f t="shared" si="106"/>
        <v>1</v>
      </c>
      <c r="AZ1415" s="17" t="str">
        <f t="shared" si="107"/>
        <v>PPGT</v>
      </c>
    </row>
    <row r="1416" spans="1:52" s="18" customFormat="1" ht="16.5" customHeight="1" x14ac:dyDescent="0.35">
      <c r="A1416" s="8" t="str">
        <f>IF(N1416="","-",IFERROR(VLOOKUP(N1416,'[1]All Route Non-Bailment V76'!$A:$H,5,0),VLOOKUP(N1416,'[1]TTVT AAT PxP Bailment EDC V76'!$A:$H,5,0)))</f>
        <v>Non Bailment</v>
      </c>
      <c r="B1416" s="9" t="str">
        <f t="shared" si="105"/>
        <v>Completed</v>
      </c>
      <c r="C1416" s="10">
        <f t="shared" si="108"/>
        <v>1415</v>
      </c>
      <c r="D1416" s="11" t="s">
        <v>194</v>
      </c>
      <c r="E1416" s="12" t="s">
        <v>44</v>
      </c>
      <c r="F1416" s="11" t="s">
        <v>0</v>
      </c>
      <c r="G1416" s="11">
        <v>4422491</v>
      </c>
      <c r="H1416" s="13" t="str">
        <f>IF(N1416="","-",IFERROR(VLOOKUP(N1416,'[1]All Route Non-Bailment V76'!$A:$H,7,0),VLOOKUP(N1416,'[1]TTVT AAT PxP Bailment EDC V76'!$A:$H,7,0)))</f>
        <v>One way</v>
      </c>
      <c r="I1416" s="11" t="s">
        <v>45</v>
      </c>
      <c r="J1416" s="12">
        <f t="shared" si="104"/>
        <v>45274</v>
      </c>
      <c r="K1416" s="12">
        <v>45274</v>
      </c>
      <c r="L1416" s="12">
        <v>45274</v>
      </c>
      <c r="M1416" s="12" t="s">
        <v>3</v>
      </c>
      <c r="N1416" s="11" t="s">
        <v>639</v>
      </c>
      <c r="O1416" s="13" t="str">
        <f>IF(N1416="","-",IFERROR(VLOOKUP(N1416,'[1]All Route Non-Bailment V76'!$A:$H,6,0),VLOOKUP(N1416,'[1]TTVT AAT PxP Bailment EDC V76'!$A:$H,6,0)))</f>
        <v>21 - 30</v>
      </c>
      <c r="P1416" s="11">
        <v>1</v>
      </c>
      <c r="Q1416" s="11" t="s">
        <v>3</v>
      </c>
      <c r="R1416" s="11" t="s">
        <v>3</v>
      </c>
      <c r="S1416" s="13" t="str">
        <f>IF(N1416="","-",IFERROR(VLOOKUP(N1416,'[1]All Route Non-Bailment V76'!$A:$AF,32,0),VLOOKUP(N1416,'[1]TTVT AAT PxP Bailment EDC V76'!$A:$AC,29,0)))</f>
        <v>6W</v>
      </c>
      <c r="T1416" s="11" t="s">
        <v>48</v>
      </c>
      <c r="U1416" s="11" t="s">
        <v>374</v>
      </c>
      <c r="V1416" s="14" t="s">
        <v>375</v>
      </c>
      <c r="W1416" s="11" t="s">
        <v>376</v>
      </c>
      <c r="X1416" s="15" t="s">
        <v>397</v>
      </c>
      <c r="Y1416" s="15" t="s">
        <v>398</v>
      </c>
      <c r="Z1416" s="16" t="s">
        <v>3</v>
      </c>
      <c r="AA1416" s="16" t="s">
        <v>3</v>
      </c>
      <c r="AB1416" s="16" t="s">
        <v>3</v>
      </c>
      <c r="AC1416" s="16" t="s">
        <v>3</v>
      </c>
      <c r="AD1416" s="15" t="s">
        <v>3</v>
      </c>
      <c r="AE1416" s="15" t="s">
        <v>3</v>
      </c>
      <c r="AF1416" s="16" t="s">
        <v>3</v>
      </c>
      <c r="AG1416" s="16" t="s">
        <v>3</v>
      </c>
      <c r="AH1416" s="16" t="s">
        <v>3</v>
      </c>
      <c r="AI1416" s="16" t="s">
        <v>3</v>
      </c>
      <c r="AJ1416" s="15" t="s">
        <v>3</v>
      </c>
      <c r="AK1416" s="15" t="s">
        <v>3</v>
      </c>
      <c r="AL1416" s="16" t="s">
        <v>3</v>
      </c>
      <c r="AM1416" s="16" t="s">
        <v>3</v>
      </c>
      <c r="AN1416" s="16" t="s">
        <v>3</v>
      </c>
      <c r="AO1416" s="16" t="s">
        <v>3</v>
      </c>
      <c r="AP1416" s="16" t="s">
        <v>189</v>
      </c>
      <c r="AQ1416" s="16" t="s">
        <v>3</v>
      </c>
      <c r="AR1416" s="16" t="s">
        <v>3</v>
      </c>
      <c r="AS1416" s="16" t="s">
        <v>3</v>
      </c>
      <c r="AT1416" s="16" t="s">
        <v>3</v>
      </c>
      <c r="AU1416" s="11" t="s">
        <v>3</v>
      </c>
      <c r="AV1416" s="11" t="s">
        <v>3</v>
      </c>
      <c r="AW1416" s="11" t="s">
        <v>3</v>
      </c>
      <c r="AX1416" s="17" t="str">
        <f>VLOOKUP(G1416,'[1]JDA data'!$D:$E,2,0)</f>
        <v>TGA014</v>
      </c>
      <c r="AY1416" s="17" t="b">
        <f t="shared" si="106"/>
        <v>1</v>
      </c>
      <c r="AZ1416" s="17" t="str">
        <f t="shared" si="107"/>
        <v>SBA</v>
      </c>
    </row>
    <row r="1417" spans="1:52" s="18" customFormat="1" ht="16.5" customHeight="1" x14ac:dyDescent="0.35">
      <c r="A1417" s="8" t="str">
        <f>IF(N1417="","-",IFERROR(VLOOKUP(N1417,'[1]All Route Non-Bailment V76'!$A:$H,5,0),VLOOKUP(N1417,'[1]TTVT AAT PxP Bailment EDC V76'!$A:$H,5,0)))</f>
        <v>Non Bailment</v>
      </c>
      <c r="B1417" s="9" t="str">
        <f t="shared" si="105"/>
        <v>Completed</v>
      </c>
      <c r="C1417" s="10">
        <f t="shared" si="108"/>
        <v>1416</v>
      </c>
      <c r="D1417" s="11" t="s">
        <v>182</v>
      </c>
      <c r="E1417" s="12" t="s">
        <v>44</v>
      </c>
      <c r="F1417" s="11" t="s">
        <v>0</v>
      </c>
      <c r="G1417" s="11">
        <v>4422492</v>
      </c>
      <c r="H1417" s="13" t="str">
        <f>IF(N1417="","-",IFERROR(VLOOKUP(N1417,'[1]All Route Non-Bailment V76'!$A:$H,7,0),VLOOKUP(N1417,'[1]TTVT AAT PxP Bailment EDC V76'!$A:$H,7,0)))</f>
        <v>One way</v>
      </c>
      <c r="I1417" s="11" t="s">
        <v>45</v>
      </c>
      <c r="J1417" s="12">
        <f t="shared" si="104"/>
        <v>45274</v>
      </c>
      <c r="K1417" s="12">
        <v>45274</v>
      </c>
      <c r="L1417" s="12">
        <v>45274</v>
      </c>
      <c r="M1417" s="12" t="s">
        <v>3</v>
      </c>
      <c r="N1417" s="11" t="s">
        <v>720</v>
      </c>
      <c r="O1417" s="13" t="str">
        <f>IF(N1417="","-",IFERROR(VLOOKUP(N1417,'[1]All Route Non-Bailment V76'!$A:$H,6,0),VLOOKUP(N1417,'[1]TTVT AAT PxP Bailment EDC V76'!$A:$H,6,0)))</f>
        <v>11 - 20</v>
      </c>
      <c r="P1417" s="11">
        <v>1</v>
      </c>
      <c r="Q1417" s="11" t="s">
        <v>3</v>
      </c>
      <c r="R1417" s="11" t="s">
        <v>3</v>
      </c>
      <c r="S1417" s="13" t="str">
        <f>IF(N1417="","-",IFERROR(VLOOKUP(N1417,'[1]All Route Non-Bailment V76'!$A:$AF,32,0),VLOOKUP(N1417,'[1]TTVT AAT PxP Bailment EDC V76'!$A:$AC,29,0)))</f>
        <v>6W</v>
      </c>
      <c r="T1417" s="11" t="s">
        <v>350</v>
      </c>
      <c r="U1417" s="11" t="s">
        <v>351</v>
      </c>
      <c r="V1417" s="14" t="s">
        <v>352</v>
      </c>
      <c r="W1417" s="11" t="s">
        <v>353</v>
      </c>
      <c r="X1417" s="15" t="s">
        <v>721</v>
      </c>
      <c r="Y1417" s="15" t="s">
        <v>722</v>
      </c>
      <c r="Z1417" s="16" t="s">
        <v>3</v>
      </c>
      <c r="AA1417" s="16" t="s">
        <v>3</v>
      </c>
      <c r="AB1417" s="16" t="s">
        <v>3</v>
      </c>
      <c r="AC1417" s="16" t="s">
        <v>3</v>
      </c>
      <c r="AD1417" s="15" t="s">
        <v>3</v>
      </c>
      <c r="AE1417" s="15" t="s">
        <v>3</v>
      </c>
      <c r="AF1417" s="16" t="s">
        <v>3</v>
      </c>
      <c r="AG1417" s="16" t="s">
        <v>3</v>
      </c>
      <c r="AH1417" s="16" t="s">
        <v>3</v>
      </c>
      <c r="AI1417" s="16" t="s">
        <v>3</v>
      </c>
      <c r="AJ1417" s="15" t="s">
        <v>3</v>
      </c>
      <c r="AK1417" s="15" t="s">
        <v>3</v>
      </c>
      <c r="AL1417" s="16" t="s">
        <v>3</v>
      </c>
      <c r="AM1417" s="16" t="s">
        <v>3</v>
      </c>
      <c r="AN1417" s="16" t="s">
        <v>3</v>
      </c>
      <c r="AO1417" s="16" t="s">
        <v>3</v>
      </c>
      <c r="AP1417" s="16" t="s">
        <v>189</v>
      </c>
      <c r="AQ1417" s="16" t="s">
        <v>3</v>
      </c>
      <c r="AR1417" s="16" t="s">
        <v>3</v>
      </c>
      <c r="AS1417" s="16" t="s">
        <v>3</v>
      </c>
      <c r="AT1417" s="16" t="s">
        <v>3</v>
      </c>
      <c r="AU1417" s="11" t="s">
        <v>3</v>
      </c>
      <c r="AV1417" s="11" t="s">
        <v>3</v>
      </c>
      <c r="AW1417" s="11" t="s">
        <v>3</v>
      </c>
      <c r="AX1417" s="17" t="str">
        <f>VLOOKUP(G1417,'[1]JDA data'!$D:$E,2,0)</f>
        <v>TGA103</v>
      </c>
      <c r="AY1417" s="17" t="b">
        <f t="shared" si="106"/>
        <v>1</v>
      </c>
      <c r="AZ1417" s="17" t="str">
        <f t="shared" si="107"/>
        <v>PPGT</v>
      </c>
    </row>
    <row r="1418" spans="1:52" s="18" customFormat="1" ht="16.5" customHeight="1" x14ac:dyDescent="0.35">
      <c r="A1418" s="8" t="str">
        <f>IF(N1418="","-",IFERROR(VLOOKUP(N1418,'[1]All Route Non-Bailment V76'!$A:$H,5,0),VLOOKUP(N1418,'[1]TTVT AAT PxP Bailment EDC V76'!$A:$H,5,0)))</f>
        <v>Non Bailment</v>
      </c>
      <c r="B1418" s="9" t="str">
        <f t="shared" si="105"/>
        <v>Completed</v>
      </c>
      <c r="C1418" s="10">
        <f t="shared" si="108"/>
        <v>1417</v>
      </c>
      <c r="D1418" s="11" t="s">
        <v>182</v>
      </c>
      <c r="E1418" s="12" t="s">
        <v>44</v>
      </c>
      <c r="F1418" s="11" t="s">
        <v>0</v>
      </c>
      <c r="G1418" s="11">
        <v>4417216</v>
      </c>
      <c r="H1418" s="13" t="str">
        <f>IF(N1418="","-",IFERROR(VLOOKUP(N1418,'[1]All Route Non-Bailment V76'!$A:$H,7,0),VLOOKUP(N1418,'[1]TTVT AAT PxP Bailment EDC V76'!$A:$H,7,0)))</f>
        <v>One way</v>
      </c>
      <c r="I1418" s="11" t="s">
        <v>45</v>
      </c>
      <c r="J1418" s="12">
        <f t="shared" si="104"/>
        <v>45274</v>
      </c>
      <c r="K1418" s="12">
        <v>45274</v>
      </c>
      <c r="L1418" s="12">
        <v>45274</v>
      </c>
      <c r="M1418" s="12" t="s">
        <v>3</v>
      </c>
      <c r="N1418" s="11" t="s">
        <v>723</v>
      </c>
      <c r="O1418" s="13" t="str">
        <f>IF(N1418="","-",IFERROR(VLOOKUP(N1418,'[1]All Route Non-Bailment V76'!$A:$H,6,0),VLOOKUP(N1418,'[1]TTVT AAT PxP Bailment EDC V76'!$A:$H,6,0)))</f>
        <v>11 - 20</v>
      </c>
      <c r="P1418" s="11">
        <v>1</v>
      </c>
      <c r="Q1418" s="11" t="s">
        <v>3</v>
      </c>
      <c r="R1418" s="11" t="s">
        <v>3</v>
      </c>
      <c r="S1418" s="13" t="str">
        <f>IF(N1418="","-",IFERROR(VLOOKUP(N1418,'[1]All Route Non-Bailment V76'!$A:$AF,32,0),VLOOKUP(N1418,'[1]TTVT AAT PxP Bailment EDC V76'!$A:$AC,29,0)))</f>
        <v>6W</v>
      </c>
      <c r="T1418" s="11" t="s">
        <v>350</v>
      </c>
      <c r="U1418" s="11" t="s">
        <v>351</v>
      </c>
      <c r="V1418" s="14" t="s">
        <v>352</v>
      </c>
      <c r="W1418" s="11" t="s">
        <v>353</v>
      </c>
      <c r="X1418" s="15" t="s">
        <v>478</v>
      </c>
      <c r="Y1418" s="15" t="s">
        <v>479</v>
      </c>
      <c r="Z1418" s="16" t="s">
        <v>3</v>
      </c>
      <c r="AA1418" s="16" t="s">
        <v>3</v>
      </c>
      <c r="AB1418" s="16" t="s">
        <v>3</v>
      </c>
      <c r="AC1418" s="16" t="s">
        <v>3</v>
      </c>
      <c r="AD1418" s="15" t="s">
        <v>3</v>
      </c>
      <c r="AE1418" s="15" t="s">
        <v>3</v>
      </c>
      <c r="AF1418" s="16" t="s">
        <v>3</v>
      </c>
      <c r="AG1418" s="16" t="s">
        <v>3</v>
      </c>
      <c r="AH1418" s="16" t="s">
        <v>3</v>
      </c>
      <c r="AI1418" s="16" t="s">
        <v>3</v>
      </c>
      <c r="AJ1418" s="15" t="s">
        <v>3</v>
      </c>
      <c r="AK1418" s="15" t="s">
        <v>3</v>
      </c>
      <c r="AL1418" s="16" t="s">
        <v>3</v>
      </c>
      <c r="AM1418" s="16" t="s">
        <v>3</v>
      </c>
      <c r="AN1418" s="16" t="s">
        <v>3</v>
      </c>
      <c r="AO1418" s="16" t="s">
        <v>3</v>
      </c>
      <c r="AP1418" s="16" t="s">
        <v>189</v>
      </c>
      <c r="AQ1418" s="16" t="s">
        <v>3</v>
      </c>
      <c r="AR1418" s="16" t="s">
        <v>3</v>
      </c>
      <c r="AS1418" s="16" t="s">
        <v>3</v>
      </c>
      <c r="AT1418" s="16" t="s">
        <v>3</v>
      </c>
      <c r="AU1418" s="11" t="s">
        <v>3</v>
      </c>
      <c r="AV1418" s="11" t="s">
        <v>3</v>
      </c>
      <c r="AW1418" s="11" t="s">
        <v>3</v>
      </c>
      <c r="AX1418" s="17" t="str">
        <f>VLOOKUP(G1418,'[1]JDA data'!$D:$E,2,0)</f>
        <v>TGA689</v>
      </c>
      <c r="AY1418" s="17" t="b">
        <f t="shared" si="106"/>
        <v>1</v>
      </c>
      <c r="AZ1418" s="17" t="str">
        <f t="shared" si="107"/>
        <v>PPGT</v>
      </c>
    </row>
    <row r="1419" spans="1:52" s="18" customFormat="1" ht="16.5" customHeight="1" x14ac:dyDescent="0.35">
      <c r="A1419" s="8" t="str">
        <f>IF(N1419="","-",IFERROR(VLOOKUP(N1419,'[1]All Route Non-Bailment V76'!$A:$H,5,0),VLOOKUP(N1419,'[1]TTVT AAT PxP Bailment EDC V76'!$A:$H,5,0)))</f>
        <v>Non Bailment</v>
      </c>
      <c r="B1419" s="9" t="str">
        <f t="shared" si="105"/>
        <v>Completed</v>
      </c>
      <c r="C1419" s="10">
        <f t="shared" si="108"/>
        <v>1418</v>
      </c>
      <c r="D1419" s="11" t="s">
        <v>190</v>
      </c>
      <c r="E1419" s="12" t="s">
        <v>44</v>
      </c>
      <c r="F1419" s="11" t="s">
        <v>0</v>
      </c>
      <c r="G1419" s="11">
        <v>4416992</v>
      </c>
      <c r="H1419" s="13" t="str">
        <f>IF(N1419="","-",IFERROR(VLOOKUP(N1419,'[1]All Route Non-Bailment V76'!$A:$H,7,0),VLOOKUP(N1419,'[1]TTVT AAT PxP Bailment EDC V76'!$A:$H,7,0)))</f>
        <v>One way</v>
      </c>
      <c r="I1419" s="11" t="s">
        <v>45</v>
      </c>
      <c r="J1419" s="12">
        <f t="shared" si="104"/>
        <v>45274</v>
      </c>
      <c r="K1419" s="12">
        <v>45274</v>
      </c>
      <c r="L1419" s="12">
        <v>45274</v>
      </c>
      <c r="M1419" s="12" t="s">
        <v>3</v>
      </c>
      <c r="N1419" s="11" t="s">
        <v>724</v>
      </c>
      <c r="O1419" s="13" t="str">
        <f>IF(N1419="","-",IFERROR(VLOOKUP(N1419,'[1]All Route Non-Bailment V76'!$A:$H,6,0),VLOOKUP(N1419,'[1]TTVT AAT PxP Bailment EDC V76'!$A:$H,6,0)))</f>
        <v>21 - 30</v>
      </c>
      <c r="P1419" s="11">
        <v>1</v>
      </c>
      <c r="Q1419" s="11" t="s">
        <v>3</v>
      </c>
      <c r="R1419" s="11" t="s">
        <v>3</v>
      </c>
      <c r="S1419" s="13" t="str">
        <f>IF(N1419="","-",IFERROR(VLOOKUP(N1419,'[1]All Route Non-Bailment V76'!$A:$AF,32,0),VLOOKUP(N1419,'[1]TTVT AAT PxP Bailment EDC V76'!$A:$AC,29,0)))</f>
        <v>6W</v>
      </c>
      <c r="T1419" s="11" t="s">
        <v>48</v>
      </c>
      <c r="U1419" s="11" t="s">
        <v>565</v>
      </c>
      <c r="V1419" s="14" t="s">
        <v>288</v>
      </c>
      <c r="W1419" s="11" t="s">
        <v>289</v>
      </c>
      <c r="X1419" s="15" t="s">
        <v>725</v>
      </c>
      <c r="Y1419" s="15" t="s">
        <v>726</v>
      </c>
      <c r="Z1419" s="16" t="s">
        <v>3</v>
      </c>
      <c r="AA1419" s="16" t="s">
        <v>3</v>
      </c>
      <c r="AB1419" s="16" t="s">
        <v>3</v>
      </c>
      <c r="AC1419" s="16" t="s">
        <v>3</v>
      </c>
      <c r="AD1419" s="15" t="s">
        <v>3</v>
      </c>
      <c r="AE1419" s="15" t="s">
        <v>3</v>
      </c>
      <c r="AF1419" s="16" t="s">
        <v>3</v>
      </c>
      <c r="AG1419" s="16" t="s">
        <v>3</v>
      </c>
      <c r="AH1419" s="16" t="s">
        <v>3</v>
      </c>
      <c r="AI1419" s="16" t="s">
        <v>3</v>
      </c>
      <c r="AJ1419" s="15" t="s">
        <v>3</v>
      </c>
      <c r="AK1419" s="15" t="s">
        <v>3</v>
      </c>
      <c r="AL1419" s="16" t="s">
        <v>3</v>
      </c>
      <c r="AM1419" s="16" t="s">
        <v>3</v>
      </c>
      <c r="AN1419" s="16" t="s">
        <v>3</v>
      </c>
      <c r="AO1419" s="16" t="s">
        <v>3</v>
      </c>
      <c r="AP1419" s="16" t="s">
        <v>189</v>
      </c>
      <c r="AQ1419" s="16" t="s">
        <v>3</v>
      </c>
      <c r="AR1419" s="16" t="s">
        <v>3</v>
      </c>
      <c r="AS1419" s="16" t="s">
        <v>3</v>
      </c>
      <c r="AT1419" s="16" t="s">
        <v>3</v>
      </c>
      <c r="AU1419" s="11" t="s">
        <v>3</v>
      </c>
      <c r="AV1419" s="11" t="s">
        <v>3</v>
      </c>
      <c r="AW1419" s="11" t="s">
        <v>3</v>
      </c>
      <c r="AX1419" s="17" t="str">
        <f>VLOOKUP(G1419,'[1]JDA data'!$D:$E,2,0)</f>
        <v>TGA152</v>
      </c>
      <c r="AY1419" s="17" t="b">
        <f t="shared" si="106"/>
        <v>1</v>
      </c>
      <c r="AZ1419" s="17" t="str">
        <f t="shared" si="107"/>
        <v>SPL</v>
      </c>
    </row>
    <row r="1420" spans="1:52" s="18" customFormat="1" ht="16.5" customHeight="1" x14ac:dyDescent="0.35">
      <c r="A1420" s="8" t="str">
        <f>IF(N1420="","-",IFERROR(VLOOKUP(N1420,'[1]All Route Non-Bailment V76'!$A:$H,5,0),VLOOKUP(N1420,'[1]TTVT AAT PxP Bailment EDC V76'!$A:$H,5,0)))</f>
        <v>Non Bailment</v>
      </c>
      <c r="B1420" s="9" t="str">
        <f t="shared" si="105"/>
        <v>Completed</v>
      </c>
      <c r="C1420" s="10">
        <f t="shared" si="108"/>
        <v>1419</v>
      </c>
      <c r="D1420" s="11" t="s">
        <v>190</v>
      </c>
      <c r="E1420" s="12" t="s">
        <v>44</v>
      </c>
      <c r="F1420" s="11" t="s">
        <v>0</v>
      </c>
      <c r="G1420" s="11">
        <v>4422494</v>
      </c>
      <c r="H1420" s="13" t="str">
        <f>IF(N1420="","-",IFERROR(VLOOKUP(N1420,'[1]All Route Non-Bailment V76'!$A:$H,7,0),VLOOKUP(N1420,'[1]TTVT AAT PxP Bailment EDC V76'!$A:$H,7,0)))</f>
        <v>One way</v>
      </c>
      <c r="I1420" s="11" t="s">
        <v>45</v>
      </c>
      <c r="J1420" s="12">
        <f t="shared" si="104"/>
        <v>45274</v>
      </c>
      <c r="K1420" s="12">
        <v>45274</v>
      </c>
      <c r="L1420" s="12">
        <v>45274</v>
      </c>
      <c r="M1420" s="12" t="s">
        <v>3</v>
      </c>
      <c r="N1420" s="11" t="s">
        <v>710</v>
      </c>
      <c r="O1420" s="13" t="str">
        <f>IF(N1420="","-",IFERROR(VLOOKUP(N1420,'[1]All Route Non-Bailment V76'!$A:$H,6,0),VLOOKUP(N1420,'[1]TTVT AAT PxP Bailment EDC V76'!$A:$H,6,0)))</f>
        <v>0 - 5</v>
      </c>
      <c r="P1420" s="11">
        <v>1</v>
      </c>
      <c r="Q1420" s="11" t="s">
        <v>3</v>
      </c>
      <c r="R1420" s="11" t="s">
        <v>3</v>
      </c>
      <c r="S1420" s="13" t="str">
        <f>IF(N1420="","-",IFERROR(VLOOKUP(N1420,'[1]All Route Non-Bailment V76'!$A:$AF,32,0),VLOOKUP(N1420,'[1]TTVT AAT PxP Bailment EDC V76'!$A:$AC,29,0)))</f>
        <v>6W</v>
      </c>
      <c r="T1420" s="11" t="s">
        <v>48</v>
      </c>
      <c r="U1420" s="11" t="s">
        <v>198</v>
      </c>
      <c r="V1420" s="14" t="s">
        <v>199</v>
      </c>
      <c r="W1420" s="11" t="s">
        <v>200</v>
      </c>
      <c r="X1420" s="15" t="s">
        <v>440</v>
      </c>
      <c r="Y1420" s="15" t="s">
        <v>441</v>
      </c>
      <c r="Z1420" s="16" t="s">
        <v>3</v>
      </c>
      <c r="AA1420" s="16" t="s">
        <v>3</v>
      </c>
      <c r="AB1420" s="16" t="s">
        <v>3</v>
      </c>
      <c r="AC1420" s="16" t="s">
        <v>3</v>
      </c>
      <c r="AD1420" s="15" t="s">
        <v>3</v>
      </c>
      <c r="AE1420" s="15" t="s">
        <v>3</v>
      </c>
      <c r="AF1420" s="16" t="s">
        <v>3</v>
      </c>
      <c r="AG1420" s="16" t="s">
        <v>3</v>
      </c>
      <c r="AH1420" s="16" t="s">
        <v>3</v>
      </c>
      <c r="AI1420" s="16" t="s">
        <v>3</v>
      </c>
      <c r="AJ1420" s="15" t="s">
        <v>3</v>
      </c>
      <c r="AK1420" s="15" t="s">
        <v>3</v>
      </c>
      <c r="AL1420" s="16" t="s">
        <v>3</v>
      </c>
      <c r="AM1420" s="16" t="s">
        <v>3</v>
      </c>
      <c r="AN1420" s="16" t="s">
        <v>3</v>
      </c>
      <c r="AO1420" s="16" t="s">
        <v>3</v>
      </c>
      <c r="AP1420" s="16" t="s">
        <v>324</v>
      </c>
      <c r="AQ1420" s="16" t="s">
        <v>3</v>
      </c>
      <c r="AR1420" s="16" t="s">
        <v>3</v>
      </c>
      <c r="AS1420" s="16" t="s">
        <v>3</v>
      </c>
      <c r="AT1420" s="16" t="s">
        <v>3</v>
      </c>
      <c r="AU1420" s="11" t="s">
        <v>3</v>
      </c>
      <c r="AV1420" s="11" t="s">
        <v>3</v>
      </c>
      <c r="AW1420" s="11" t="s">
        <v>3</v>
      </c>
      <c r="AX1420" s="17" t="str">
        <f>VLOOKUP(G1420,'[1]JDA data'!$D:$E,2,0)</f>
        <v>TFA338</v>
      </c>
      <c r="AY1420" s="17" t="b">
        <f t="shared" si="106"/>
        <v>1</v>
      </c>
      <c r="AZ1420" s="17" t="str">
        <f t="shared" si="107"/>
        <v>SPL</v>
      </c>
    </row>
    <row r="1421" spans="1:52" s="18" customFormat="1" ht="16.5" customHeight="1" x14ac:dyDescent="0.35">
      <c r="A1421" s="8" t="str">
        <f>IF(N1421="","-",IFERROR(VLOOKUP(N1421,'[1]All Route Non-Bailment V76'!$A:$H,5,0),VLOOKUP(N1421,'[1]TTVT AAT PxP Bailment EDC V76'!$A:$H,5,0)))</f>
        <v>Non Bailment</v>
      </c>
      <c r="B1421" s="9" t="str">
        <f t="shared" si="105"/>
        <v>Completed</v>
      </c>
      <c r="C1421" s="10">
        <f t="shared" si="108"/>
        <v>1420</v>
      </c>
      <c r="D1421" s="11" t="s">
        <v>229</v>
      </c>
      <c r="E1421" s="12" t="s">
        <v>44</v>
      </c>
      <c r="F1421" s="11" t="s">
        <v>0</v>
      </c>
      <c r="G1421" s="11">
        <v>4417010</v>
      </c>
      <c r="H1421" s="13" t="str">
        <f>IF(N1421="","-",IFERROR(VLOOKUP(N1421,'[1]All Route Non-Bailment V76'!$A:$H,7,0),VLOOKUP(N1421,'[1]TTVT AAT PxP Bailment EDC V76'!$A:$H,7,0)))</f>
        <v>One way</v>
      </c>
      <c r="I1421" s="11" t="s">
        <v>45</v>
      </c>
      <c r="J1421" s="12">
        <f t="shared" si="104"/>
        <v>45274</v>
      </c>
      <c r="K1421" s="12">
        <v>45274</v>
      </c>
      <c r="L1421" s="12">
        <v>45274</v>
      </c>
      <c r="M1421" s="12" t="s">
        <v>3</v>
      </c>
      <c r="N1421" s="11" t="s">
        <v>727</v>
      </c>
      <c r="O1421" s="13" t="str">
        <f>IF(N1421="","-",IFERROR(VLOOKUP(N1421,'[1]All Route Non-Bailment V76'!$A:$H,6,0),VLOOKUP(N1421,'[1]TTVT AAT PxP Bailment EDC V76'!$A:$H,6,0)))</f>
        <v>21 - 30</v>
      </c>
      <c r="P1421" s="11">
        <v>1</v>
      </c>
      <c r="Q1421" s="11" t="s">
        <v>3</v>
      </c>
      <c r="R1421" s="11" t="s">
        <v>3</v>
      </c>
      <c r="S1421" s="13" t="str">
        <f>IF(N1421="","-",IFERROR(VLOOKUP(N1421,'[1]All Route Non-Bailment V76'!$A:$AF,32,0),VLOOKUP(N1421,'[1]TTVT AAT PxP Bailment EDC V76'!$A:$AC,29,0)))</f>
        <v>6W</v>
      </c>
      <c r="T1421" s="11" t="s">
        <v>48</v>
      </c>
      <c r="U1421" s="11" t="s">
        <v>230</v>
      </c>
      <c r="V1421" s="14" t="s">
        <v>231</v>
      </c>
      <c r="W1421" s="11" t="s">
        <v>232</v>
      </c>
      <c r="X1421" s="15" t="s">
        <v>305</v>
      </c>
      <c r="Y1421" s="15" t="s">
        <v>306</v>
      </c>
      <c r="Z1421" s="16" t="s">
        <v>3</v>
      </c>
      <c r="AA1421" s="16" t="s">
        <v>3</v>
      </c>
      <c r="AB1421" s="16" t="s">
        <v>3</v>
      </c>
      <c r="AC1421" s="16" t="s">
        <v>3</v>
      </c>
      <c r="AD1421" s="15" t="s">
        <v>3</v>
      </c>
      <c r="AE1421" s="15" t="s">
        <v>3</v>
      </c>
      <c r="AF1421" s="16" t="s">
        <v>3</v>
      </c>
      <c r="AG1421" s="16" t="s">
        <v>3</v>
      </c>
      <c r="AH1421" s="16" t="s">
        <v>3</v>
      </c>
      <c r="AI1421" s="16" t="s">
        <v>3</v>
      </c>
      <c r="AJ1421" s="15" t="s">
        <v>3</v>
      </c>
      <c r="AK1421" s="15" t="s">
        <v>3</v>
      </c>
      <c r="AL1421" s="16" t="s">
        <v>3</v>
      </c>
      <c r="AM1421" s="16" t="s">
        <v>3</v>
      </c>
      <c r="AN1421" s="16" t="s">
        <v>3</v>
      </c>
      <c r="AO1421" s="16" t="s">
        <v>3</v>
      </c>
      <c r="AP1421" s="16" t="s">
        <v>189</v>
      </c>
      <c r="AQ1421" s="16" t="s">
        <v>3</v>
      </c>
      <c r="AR1421" s="16" t="s">
        <v>3</v>
      </c>
      <c r="AS1421" s="16" t="s">
        <v>3</v>
      </c>
      <c r="AT1421" s="16" t="s">
        <v>3</v>
      </c>
      <c r="AU1421" s="11" t="s">
        <v>3</v>
      </c>
      <c r="AV1421" s="11" t="s">
        <v>3</v>
      </c>
      <c r="AW1421" s="11" t="s">
        <v>3</v>
      </c>
      <c r="AX1421" s="17" t="str">
        <f>VLOOKUP(G1421,'[1]JDA data'!$D:$E,2,0)</f>
        <v>TGA348</v>
      </c>
      <c r="AY1421" s="17" t="b">
        <f t="shared" si="106"/>
        <v>1</v>
      </c>
      <c r="AZ1421" s="17" t="str">
        <f t="shared" si="107"/>
        <v>RRCS</v>
      </c>
    </row>
    <row r="1422" spans="1:52" s="18" customFormat="1" ht="16.5" customHeight="1" x14ac:dyDescent="0.35">
      <c r="A1422" s="8" t="str">
        <f>IF(N1422="","-",IFERROR(VLOOKUP(N1422,'[1]All Route Non-Bailment V76'!$A:$H,5,0),VLOOKUP(N1422,'[1]TTVT AAT PxP Bailment EDC V76'!$A:$H,5,0)))</f>
        <v>Non Bailment</v>
      </c>
      <c r="B1422" s="9" t="str">
        <f t="shared" si="105"/>
        <v>Completed</v>
      </c>
      <c r="C1422" s="10">
        <f t="shared" si="108"/>
        <v>1421</v>
      </c>
      <c r="D1422" s="11" t="s">
        <v>182</v>
      </c>
      <c r="E1422" s="12" t="s">
        <v>44</v>
      </c>
      <c r="F1422" s="11" t="s">
        <v>0</v>
      </c>
      <c r="G1422" s="11">
        <v>4422495</v>
      </c>
      <c r="H1422" s="13" t="str">
        <f>IF(N1422="","-",IFERROR(VLOOKUP(N1422,'[1]All Route Non-Bailment V76'!$A:$H,7,0),VLOOKUP(N1422,'[1]TTVT AAT PxP Bailment EDC V76'!$A:$H,7,0)))</f>
        <v>One way</v>
      </c>
      <c r="I1422" s="11" t="s">
        <v>45</v>
      </c>
      <c r="J1422" s="12">
        <f t="shared" si="104"/>
        <v>45274</v>
      </c>
      <c r="K1422" s="12">
        <v>45274</v>
      </c>
      <c r="L1422" s="12">
        <v>45274</v>
      </c>
      <c r="M1422" s="12" t="s">
        <v>3</v>
      </c>
      <c r="N1422" s="11" t="s">
        <v>695</v>
      </c>
      <c r="O1422" s="13" t="str">
        <f>IF(N1422="","-",IFERROR(VLOOKUP(N1422,'[1]All Route Non-Bailment V76'!$A:$H,6,0),VLOOKUP(N1422,'[1]TTVT AAT PxP Bailment EDC V76'!$A:$H,6,0)))</f>
        <v>11 - 20</v>
      </c>
      <c r="P1422" s="11">
        <v>1</v>
      </c>
      <c r="Q1422" s="11" t="s">
        <v>3</v>
      </c>
      <c r="R1422" s="11" t="s">
        <v>3</v>
      </c>
      <c r="S1422" s="13" t="str">
        <f>IF(N1422="","-",IFERROR(VLOOKUP(N1422,'[1]All Route Non-Bailment V76'!$A:$AF,32,0),VLOOKUP(N1422,'[1]TTVT AAT PxP Bailment EDC V76'!$A:$AC,29,0)))</f>
        <v>6W</v>
      </c>
      <c r="T1422" s="11" t="s">
        <v>48</v>
      </c>
      <c r="U1422" s="11" t="s">
        <v>250</v>
      </c>
      <c r="V1422" s="14" t="s">
        <v>251</v>
      </c>
      <c r="W1422" s="11" t="s">
        <v>252</v>
      </c>
      <c r="X1422" s="15" t="s">
        <v>403</v>
      </c>
      <c r="Y1422" s="15" t="s">
        <v>404</v>
      </c>
      <c r="Z1422" s="16" t="s">
        <v>3</v>
      </c>
      <c r="AA1422" s="16" t="s">
        <v>3</v>
      </c>
      <c r="AB1422" s="16" t="s">
        <v>3</v>
      </c>
      <c r="AC1422" s="16" t="s">
        <v>3</v>
      </c>
      <c r="AD1422" s="15" t="s">
        <v>3</v>
      </c>
      <c r="AE1422" s="15" t="s">
        <v>3</v>
      </c>
      <c r="AF1422" s="16" t="s">
        <v>3</v>
      </c>
      <c r="AG1422" s="16" t="s">
        <v>3</v>
      </c>
      <c r="AH1422" s="16" t="s">
        <v>3</v>
      </c>
      <c r="AI1422" s="16" t="s">
        <v>3</v>
      </c>
      <c r="AJ1422" s="15" t="s">
        <v>3</v>
      </c>
      <c r="AK1422" s="15" t="s">
        <v>3</v>
      </c>
      <c r="AL1422" s="16" t="s">
        <v>3</v>
      </c>
      <c r="AM1422" s="16" t="s">
        <v>3</v>
      </c>
      <c r="AN1422" s="16" t="s">
        <v>3</v>
      </c>
      <c r="AO1422" s="16" t="s">
        <v>3</v>
      </c>
      <c r="AP1422" s="16" t="s">
        <v>189</v>
      </c>
      <c r="AQ1422" s="16" t="s">
        <v>3</v>
      </c>
      <c r="AR1422" s="16" t="s">
        <v>3</v>
      </c>
      <c r="AS1422" s="16" t="s">
        <v>3</v>
      </c>
      <c r="AT1422" s="16" t="s">
        <v>3</v>
      </c>
      <c r="AU1422" s="11" t="s">
        <v>3</v>
      </c>
      <c r="AV1422" s="11" t="s">
        <v>3</v>
      </c>
      <c r="AW1422" s="11" t="s">
        <v>3</v>
      </c>
      <c r="AX1422" s="17" t="str">
        <f>VLOOKUP(G1422,'[1]JDA data'!$D:$E,2,0)</f>
        <v>TGA141</v>
      </c>
      <c r="AY1422" s="17" t="b">
        <f t="shared" si="106"/>
        <v>1</v>
      </c>
      <c r="AZ1422" s="17" t="str">
        <f t="shared" si="107"/>
        <v>PPGT</v>
      </c>
    </row>
    <row r="1423" spans="1:52" s="18" customFormat="1" ht="16.5" customHeight="1" x14ac:dyDescent="0.35">
      <c r="A1423" s="8" t="str">
        <f>IF(N1423="","-",IFERROR(VLOOKUP(N1423,'[1]All Route Non-Bailment V76'!$A:$H,5,0),VLOOKUP(N1423,'[1]TTVT AAT PxP Bailment EDC V76'!$A:$H,5,0)))</f>
        <v>Non Bailment</v>
      </c>
      <c r="B1423" s="9" t="str">
        <f t="shared" si="105"/>
        <v>Completed</v>
      </c>
      <c r="C1423" s="10">
        <f t="shared" si="108"/>
        <v>1422</v>
      </c>
      <c r="D1423" s="11" t="s">
        <v>190</v>
      </c>
      <c r="E1423" s="12" t="s">
        <v>44</v>
      </c>
      <c r="F1423" s="11" t="s">
        <v>0</v>
      </c>
      <c r="G1423" s="11">
        <v>4422496</v>
      </c>
      <c r="H1423" s="13" t="str">
        <f>IF(N1423="","-",IFERROR(VLOOKUP(N1423,'[1]All Route Non-Bailment V76'!$A:$H,7,0),VLOOKUP(N1423,'[1]TTVT AAT PxP Bailment EDC V76'!$A:$H,7,0)))</f>
        <v>One way</v>
      </c>
      <c r="I1423" s="11" t="s">
        <v>45</v>
      </c>
      <c r="J1423" s="12">
        <f t="shared" si="104"/>
        <v>45274</v>
      </c>
      <c r="K1423" s="12">
        <v>45274</v>
      </c>
      <c r="L1423" s="12">
        <v>45274</v>
      </c>
      <c r="M1423" s="12" t="s">
        <v>3</v>
      </c>
      <c r="N1423" s="11" t="s">
        <v>695</v>
      </c>
      <c r="O1423" s="13" t="str">
        <f>IF(N1423="","-",IFERROR(VLOOKUP(N1423,'[1]All Route Non-Bailment V76'!$A:$H,6,0),VLOOKUP(N1423,'[1]TTVT AAT PxP Bailment EDC V76'!$A:$H,6,0)))</f>
        <v>11 - 20</v>
      </c>
      <c r="P1423" s="11">
        <v>1</v>
      </c>
      <c r="Q1423" s="11" t="s">
        <v>3</v>
      </c>
      <c r="R1423" s="11" t="s">
        <v>3</v>
      </c>
      <c r="S1423" s="13" t="str">
        <f>IF(N1423="","-",IFERROR(VLOOKUP(N1423,'[1]All Route Non-Bailment V76'!$A:$AF,32,0),VLOOKUP(N1423,'[1]TTVT AAT PxP Bailment EDC V76'!$A:$AC,29,0)))</f>
        <v>6W</v>
      </c>
      <c r="T1423" s="11" t="s">
        <v>48</v>
      </c>
      <c r="U1423" s="11" t="s">
        <v>266</v>
      </c>
      <c r="V1423" s="14" t="s">
        <v>267</v>
      </c>
      <c r="W1423" s="11" t="s">
        <v>268</v>
      </c>
      <c r="X1423" s="15" t="s">
        <v>403</v>
      </c>
      <c r="Y1423" s="15" t="s">
        <v>404</v>
      </c>
      <c r="Z1423" s="16" t="s">
        <v>3</v>
      </c>
      <c r="AA1423" s="16" t="s">
        <v>3</v>
      </c>
      <c r="AB1423" s="16" t="s">
        <v>3</v>
      </c>
      <c r="AC1423" s="16" t="s">
        <v>3</v>
      </c>
      <c r="AD1423" s="15" t="s">
        <v>3</v>
      </c>
      <c r="AE1423" s="15" t="s">
        <v>3</v>
      </c>
      <c r="AF1423" s="16" t="s">
        <v>3</v>
      </c>
      <c r="AG1423" s="16" t="s">
        <v>3</v>
      </c>
      <c r="AH1423" s="16" t="s">
        <v>3</v>
      </c>
      <c r="AI1423" s="16" t="s">
        <v>3</v>
      </c>
      <c r="AJ1423" s="15" t="s">
        <v>3</v>
      </c>
      <c r="AK1423" s="15" t="s">
        <v>3</v>
      </c>
      <c r="AL1423" s="16" t="s">
        <v>3</v>
      </c>
      <c r="AM1423" s="16" t="s">
        <v>3</v>
      </c>
      <c r="AN1423" s="16" t="s">
        <v>3</v>
      </c>
      <c r="AO1423" s="16" t="s">
        <v>3</v>
      </c>
      <c r="AP1423" s="16" t="s">
        <v>189</v>
      </c>
      <c r="AQ1423" s="16" t="s">
        <v>3</v>
      </c>
      <c r="AR1423" s="16" t="s">
        <v>3</v>
      </c>
      <c r="AS1423" s="16" t="s">
        <v>3</v>
      </c>
      <c r="AT1423" s="16" t="s">
        <v>3</v>
      </c>
      <c r="AU1423" s="11" t="s">
        <v>3</v>
      </c>
      <c r="AV1423" s="11" t="s">
        <v>3</v>
      </c>
      <c r="AW1423" s="11" t="s">
        <v>3</v>
      </c>
      <c r="AX1423" s="17" t="str">
        <f>VLOOKUP(G1423,'[1]JDA data'!$D:$E,2,0)</f>
        <v>TGA141</v>
      </c>
      <c r="AY1423" s="17" t="b">
        <f t="shared" si="106"/>
        <v>1</v>
      </c>
      <c r="AZ1423" s="17" t="str">
        <f t="shared" si="107"/>
        <v>SPL</v>
      </c>
    </row>
    <row r="1424" spans="1:52" s="18" customFormat="1" ht="16.5" customHeight="1" x14ac:dyDescent="0.35">
      <c r="A1424" s="8" t="str">
        <f>IF(N1424="","-",IFERROR(VLOOKUP(N1424,'[1]All Route Non-Bailment V76'!$A:$H,5,0),VLOOKUP(N1424,'[1]TTVT AAT PxP Bailment EDC V76'!$A:$H,5,0)))</f>
        <v>Non Bailment</v>
      </c>
      <c r="B1424" s="9" t="str">
        <f t="shared" si="105"/>
        <v>Completed</v>
      </c>
      <c r="C1424" s="10">
        <f t="shared" si="108"/>
        <v>1423</v>
      </c>
      <c r="D1424" s="11" t="s">
        <v>182</v>
      </c>
      <c r="E1424" s="12" t="s">
        <v>44</v>
      </c>
      <c r="F1424" s="11" t="s">
        <v>0</v>
      </c>
      <c r="G1424" s="11">
        <v>4422497</v>
      </c>
      <c r="H1424" s="13" t="str">
        <f>IF(N1424="","-",IFERROR(VLOOKUP(N1424,'[1]All Route Non-Bailment V76'!$A:$H,7,0),VLOOKUP(N1424,'[1]TTVT AAT PxP Bailment EDC V76'!$A:$H,7,0)))</f>
        <v>One way</v>
      </c>
      <c r="I1424" s="11" t="s">
        <v>45</v>
      </c>
      <c r="J1424" s="12">
        <f t="shared" si="104"/>
        <v>45274</v>
      </c>
      <c r="K1424" s="12">
        <v>45274</v>
      </c>
      <c r="L1424" s="12">
        <v>45274</v>
      </c>
      <c r="M1424" s="12" t="s">
        <v>3</v>
      </c>
      <c r="N1424" s="11" t="s">
        <v>713</v>
      </c>
      <c r="O1424" s="13" t="str">
        <f>IF(N1424="","-",IFERROR(VLOOKUP(N1424,'[1]All Route Non-Bailment V76'!$A:$H,6,0),VLOOKUP(N1424,'[1]TTVT AAT PxP Bailment EDC V76'!$A:$H,6,0)))</f>
        <v>0 - 5</v>
      </c>
      <c r="P1424" s="11">
        <v>1</v>
      </c>
      <c r="Q1424" s="11" t="s">
        <v>3</v>
      </c>
      <c r="R1424" s="11" t="s">
        <v>3</v>
      </c>
      <c r="S1424" s="13" t="str">
        <f>IF(N1424="","-",IFERROR(VLOOKUP(N1424,'[1]All Route Non-Bailment V76'!$A:$AF,32,0),VLOOKUP(N1424,'[1]TTVT AAT PxP Bailment EDC V76'!$A:$AC,29,0)))</f>
        <v>6W</v>
      </c>
      <c r="T1424" s="11" t="s">
        <v>48</v>
      </c>
      <c r="U1424" s="11" t="s">
        <v>223</v>
      </c>
      <c r="V1424" s="14" t="s">
        <v>224</v>
      </c>
      <c r="W1424" s="11" t="s">
        <v>225</v>
      </c>
      <c r="X1424" s="15" t="s">
        <v>357</v>
      </c>
      <c r="Y1424" s="15" t="s">
        <v>358</v>
      </c>
      <c r="Z1424" s="16" t="s">
        <v>3</v>
      </c>
      <c r="AA1424" s="16" t="s">
        <v>3</v>
      </c>
      <c r="AB1424" s="16" t="s">
        <v>3</v>
      </c>
      <c r="AC1424" s="16" t="s">
        <v>3</v>
      </c>
      <c r="AD1424" s="15" t="s">
        <v>3</v>
      </c>
      <c r="AE1424" s="15" t="s">
        <v>3</v>
      </c>
      <c r="AF1424" s="16" t="s">
        <v>3</v>
      </c>
      <c r="AG1424" s="16" t="s">
        <v>3</v>
      </c>
      <c r="AH1424" s="16" t="s">
        <v>3</v>
      </c>
      <c r="AI1424" s="16" t="s">
        <v>3</v>
      </c>
      <c r="AJ1424" s="15" t="s">
        <v>3</v>
      </c>
      <c r="AK1424" s="15" t="s">
        <v>3</v>
      </c>
      <c r="AL1424" s="16" t="s">
        <v>3</v>
      </c>
      <c r="AM1424" s="16" t="s">
        <v>3</v>
      </c>
      <c r="AN1424" s="16" t="s">
        <v>3</v>
      </c>
      <c r="AO1424" s="16" t="s">
        <v>3</v>
      </c>
      <c r="AP1424" s="16" t="s">
        <v>189</v>
      </c>
      <c r="AQ1424" s="16" t="s">
        <v>3</v>
      </c>
      <c r="AR1424" s="16" t="s">
        <v>3</v>
      </c>
      <c r="AS1424" s="16" t="s">
        <v>3</v>
      </c>
      <c r="AT1424" s="16" t="s">
        <v>3</v>
      </c>
      <c r="AU1424" s="11" t="s">
        <v>3</v>
      </c>
      <c r="AV1424" s="11" t="s">
        <v>3</v>
      </c>
      <c r="AW1424" s="11" t="s">
        <v>3</v>
      </c>
      <c r="AX1424" s="17" t="str">
        <f>VLOOKUP(G1424,'[1]JDA data'!$D:$E,2,0)</f>
        <v>TGA130</v>
      </c>
      <c r="AY1424" s="17" t="b">
        <f t="shared" si="106"/>
        <v>1</v>
      </c>
      <c r="AZ1424" s="17" t="str">
        <f t="shared" si="107"/>
        <v>PPGT</v>
      </c>
    </row>
    <row r="1425" spans="1:52" s="18" customFormat="1" ht="16.5" customHeight="1" x14ac:dyDescent="0.35">
      <c r="A1425" s="8" t="str">
        <f>IF(N1425="","-",IFERROR(VLOOKUP(N1425,'[1]All Route Non-Bailment V76'!$A:$H,5,0),VLOOKUP(N1425,'[1]TTVT AAT PxP Bailment EDC V76'!$A:$H,5,0)))</f>
        <v>Non Bailment</v>
      </c>
      <c r="B1425" s="9" t="str">
        <f t="shared" si="105"/>
        <v>Completed</v>
      </c>
      <c r="C1425" s="10">
        <f t="shared" si="108"/>
        <v>1424</v>
      </c>
      <c r="D1425" s="11" t="s">
        <v>190</v>
      </c>
      <c r="E1425" s="12" t="s">
        <v>44</v>
      </c>
      <c r="F1425" s="11" t="s">
        <v>0</v>
      </c>
      <c r="G1425" s="11">
        <v>4422924</v>
      </c>
      <c r="H1425" s="13" t="str">
        <f>IF(N1425="","-",IFERROR(VLOOKUP(N1425,'[1]All Route Non-Bailment V76'!$A:$H,7,0),VLOOKUP(N1425,'[1]TTVT AAT PxP Bailment EDC V76'!$A:$H,7,0)))</f>
        <v>One way</v>
      </c>
      <c r="I1425" s="11" t="s">
        <v>45</v>
      </c>
      <c r="J1425" s="12">
        <f t="shared" si="104"/>
        <v>45274</v>
      </c>
      <c r="K1425" s="12">
        <v>45274</v>
      </c>
      <c r="L1425" s="12">
        <v>45274</v>
      </c>
      <c r="M1425" s="12" t="s">
        <v>3</v>
      </c>
      <c r="N1425" s="11" t="s">
        <v>708</v>
      </c>
      <c r="O1425" s="13" t="str">
        <f>IF(N1425="","-",IFERROR(VLOOKUP(N1425,'[1]All Route Non-Bailment V76'!$A:$H,6,0),VLOOKUP(N1425,'[1]TTVT AAT PxP Bailment EDC V76'!$A:$H,6,0)))</f>
        <v>21 - 30</v>
      </c>
      <c r="P1425" s="11">
        <v>1</v>
      </c>
      <c r="Q1425" s="11" t="s">
        <v>3</v>
      </c>
      <c r="R1425" s="11" t="s">
        <v>3</v>
      </c>
      <c r="S1425" s="13" t="str">
        <f>IF(N1425="","-",IFERROR(VLOOKUP(N1425,'[1]All Route Non-Bailment V76'!$A:$AF,32,0),VLOOKUP(N1425,'[1]TTVT AAT PxP Bailment EDC V76'!$A:$AC,29,0)))</f>
        <v>6W</v>
      </c>
      <c r="T1425" s="11" t="s">
        <v>48</v>
      </c>
      <c r="U1425" s="11" t="s">
        <v>272</v>
      </c>
      <c r="V1425" s="14" t="s">
        <v>273</v>
      </c>
      <c r="W1425" s="11" t="s">
        <v>274</v>
      </c>
      <c r="X1425" s="15" t="s">
        <v>706</v>
      </c>
      <c r="Y1425" s="15" t="s">
        <v>707</v>
      </c>
      <c r="Z1425" s="16" t="s">
        <v>3</v>
      </c>
      <c r="AA1425" s="16" t="s">
        <v>3</v>
      </c>
      <c r="AB1425" s="16" t="s">
        <v>3</v>
      </c>
      <c r="AC1425" s="16" t="s">
        <v>3</v>
      </c>
      <c r="AD1425" s="15" t="s">
        <v>3</v>
      </c>
      <c r="AE1425" s="15" t="s">
        <v>3</v>
      </c>
      <c r="AF1425" s="16" t="s">
        <v>3</v>
      </c>
      <c r="AG1425" s="16" t="s">
        <v>3</v>
      </c>
      <c r="AH1425" s="16" t="s">
        <v>3</v>
      </c>
      <c r="AI1425" s="16" t="s">
        <v>3</v>
      </c>
      <c r="AJ1425" s="15" t="s">
        <v>3</v>
      </c>
      <c r="AK1425" s="15" t="s">
        <v>3</v>
      </c>
      <c r="AL1425" s="16" t="s">
        <v>3</v>
      </c>
      <c r="AM1425" s="16" t="s">
        <v>3</v>
      </c>
      <c r="AN1425" s="16" t="s">
        <v>3</v>
      </c>
      <c r="AO1425" s="16" t="s">
        <v>3</v>
      </c>
      <c r="AP1425" s="16" t="s">
        <v>189</v>
      </c>
      <c r="AQ1425" s="16" t="s">
        <v>3</v>
      </c>
      <c r="AR1425" s="16" t="s">
        <v>3</v>
      </c>
      <c r="AS1425" s="16" t="s">
        <v>3</v>
      </c>
      <c r="AT1425" s="16" t="s">
        <v>3</v>
      </c>
      <c r="AU1425" s="11" t="s">
        <v>3</v>
      </c>
      <c r="AV1425" s="11" t="s">
        <v>3</v>
      </c>
      <c r="AW1425" s="11" t="s">
        <v>3</v>
      </c>
      <c r="AX1425" s="17" t="str">
        <f>VLOOKUP(G1425,'[1]JDA data'!$D:$E,2,0)</f>
        <v>TGA769</v>
      </c>
      <c r="AY1425" s="17" t="b">
        <f t="shared" si="106"/>
        <v>1</v>
      </c>
      <c r="AZ1425" s="17" t="str">
        <f t="shared" si="107"/>
        <v>SPL</v>
      </c>
    </row>
    <row r="1426" spans="1:52" s="18" customFormat="1" ht="16.5" customHeight="1" x14ac:dyDescent="0.35">
      <c r="A1426" s="8" t="str">
        <f>IF(N1426="","-",IFERROR(VLOOKUP(N1426,'[1]All Route Non-Bailment V76'!$A:$H,5,0),VLOOKUP(N1426,'[1]TTVT AAT PxP Bailment EDC V76'!$A:$H,5,0)))</f>
        <v>Non Bailment</v>
      </c>
      <c r="B1426" s="9" t="str">
        <f t="shared" si="105"/>
        <v>Completed</v>
      </c>
      <c r="C1426" s="10">
        <f t="shared" si="108"/>
        <v>1425</v>
      </c>
      <c r="D1426" s="11" t="s">
        <v>194</v>
      </c>
      <c r="E1426" s="12" t="s">
        <v>44</v>
      </c>
      <c r="F1426" s="11" t="s">
        <v>0</v>
      </c>
      <c r="G1426" s="11">
        <v>4422925</v>
      </c>
      <c r="H1426" s="13" t="str">
        <f>IF(N1426="","-",IFERROR(VLOOKUP(N1426,'[1]All Route Non-Bailment V76'!$A:$H,7,0),VLOOKUP(N1426,'[1]TTVT AAT PxP Bailment EDC V76'!$A:$H,7,0)))</f>
        <v>One way</v>
      </c>
      <c r="I1426" s="11" t="s">
        <v>45</v>
      </c>
      <c r="J1426" s="12">
        <f t="shared" si="104"/>
        <v>45274</v>
      </c>
      <c r="K1426" s="12">
        <v>45274</v>
      </c>
      <c r="L1426" s="12">
        <v>45274</v>
      </c>
      <c r="M1426" s="12" t="s">
        <v>3</v>
      </c>
      <c r="N1426" s="11" t="s">
        <v>693</v>
      </c>
      <c r="O1426" s="13" t="str">
        <f>IF(N1426="","-",IFERROR(VLOOKUP(N1426,'[1]All Route Non-Bailment V76'!$A:$H,6,0),VLOOKUP(N1426,'[1]TTVT AAT PxP Bailment EDC V76'!$A:$H,6,0)))</f>
        <v>11 - 20</v>
      </c>
      <c r="P1426" s="11">
        <v>1</v>
      </c>
      <c r="Q1426" s="11" t="s">
        <v>3</v>
      </c>
      <c r="R1426" s="11" t="s">
        <v>3</v>
      </c>
      <c r="S1426" s="13" t="str">
        <f>IF(N1426="","-",IFERROR(VLOOKUP(N1426,'[1]All Route Non-Bailment V76'!$A:$AF,32,0),VLOOKUP(N1426,'[1]TTVT AAT PxP Bailment EDC V76'!$A:$AC,29,0)))</f>
        <v>6W</v>
      </c>
      <c r="T1426" s="11" t="s">
        <v>48</v>
      </c>
      <c r="U1426" s="11" t="s">
        <v>195</v>
      </c>
      <c r="V1426" s="14" t="s">
        <v>196</v>
      </c>
      <c r="W1426" s="11" t="s">
        <v>197</v>
      </c>
      <c r="X1426" s="15" t="s">
        <v>445</v>
      </c>
      <c r="Y1426" s="15" t="s">
        <v>446</v>
      </c>
      <c r="Z1426" s="16" t="s">
        <v>3</v>
      </c>
      <c r="AA1426" s="16" t="s">
        <v>3</v>
      </c>
      <c r="AB1426" s="16" t="s">
        <v>3</v>
      </c>
      <c r="AC1426" s="16" t="s">
        <v>3</v>
      </c>
      <c r="AD1426" s="15" t="s">
        <v>3</v>
      </c>
      <c r="AE1426" s="15" t="s">
        <v>3</v>
      </c>
      <c r="AF1426" s="16" t="s">
        <v>3</v>
      </c>
      <c r="AG1426" s="16" t="s">
        <v>3</v>
      </c>
      <c r="AH1426" s="16" t="s">
        <v>3</v>
      </c>
      <c r="AI1426" s="16" t="s">
        <v>3</v>
      </c>
      <c r="AJ1426" s="15" t="s">
        <v>3</v>
      </c>
      <c r="AK1426" s="15" t="s">
        <v>3</v>
      </c>
      <c r="AL1426" s="16" t="s">
        <v>3</v>
      </c>
      <c r="AM1426" s="16" t="s">
        <v>3</v>
      </c>
      <c r="AN1426" s="16" t="s">
        <v>3</v>
      </c>
      <c r="AO1426" s="16" t="s">
        <v>3</v>
      </c>
      <c r="AP1426" s="16" t="s">
        <v>189</v>
      </c>
      <c r="AQ1426" s="16" t="s">
        <v>3</v>
      </c>
      <c r="AR1426" s="16" t="s">
        <v>3</v>
      </c>
      <c r="AS1426" s="16" t="s">
        <v>3</v>
      </c>
      <c r="AT1426" s="16" t="s">
        <v>3</v>
      </c>
      <c r="AU1426" s="11" t="s">
        <v>3</v>
      </c>
      <c r="AV1426" s="11" t="s">
        <v>3</v>
      </c>
      <c r="AW1426" s="11" t="s">
        <v>3</v>
      </c>
      <c r="AX1426" s="17" t="str">
        <f>VLOOKUP(G1426,'[1]JDA data'!$D:$E,2,0)</f>
        <v>TGA687</v>
      </c>
      <c r="AY1426" s="17" t="b">
        <f t="shared" si="106"/>
        <v>1</v>
      </c>
      <c r="AZ1426" s="17" t="str">
        <f t="shared" si="107"/>
        <v>SBA</v>
      </c>
    </row>
    <row r="1427" spans="1:52" s="18" customFormat="1" ht="16.5" customHeight="1" x14ac:dyDescent="0.35">
      <c r="A1427" s="8" t="str">
        <f>IF(N1427="","-",IFERROR(VLOOKUP(N1427,'[1]All Route Non-Bailment V76'!$A:$H,5,0),VLOOKUP(N1427,'[1]TTVT AAT PxP Bailment EDC V76'!$A:$H,5,0)))</f>
        <v>Non Bailment</v>
      </c>
      <c r="B1427" s="9" t="str">
        <f t="shared" si="105"/>
        <v>Completed</v>
      </c>
      <c r="C1427" s="10">
        <f t="shared" si="108"/>
        <v>1426</v>
      </c>
      <c r="D1427" s="11" t="s">
        <v>194</v>
      </c>
      <c r="E1427" s="12" t="s">
        <v>44</v>
      </c>
      <c r="F1427" s="11" t="s">
        <v>0</v>
      </c>
      <c r="G1427" s="11">
        <v>4422926</v>
      </c>
      <c r="H1427" s="13" t="str">
        <f>IF(N1427="","-",IFERROR(VLOOKUP(N1427,'[1]All Route Non-Bailment V76'!$A:$H,7,0),VLOOKUP(N1427,'[1]TTVT AAT PxP Bailment EDC V76'!$A:$H,7,0)))</f>
        <v>One way</v>
      </c>
      <c r="I1427" s="11" t="s">
        <v>45</v>
      </c>
      <c r="J1427" s="12">
        <f t="shared" si="104"/>
        <v>45274</v>
      </c>
      <c r="K1427" s="12">
        <v>45274</v>
      </c>
      <c r="L1427" s="12">
        <v>45274</v>
      </c>
      <c r="M1427" s="12" t="s">
        <v>3</v>
      </c>
      <c r="N1427" s="11" t="s">
        <v>693</v>
      </c>
      <c r="O1427" s="13" t="str">
        <f>IF(N1427="","-",IFERROR(VLOOKUP(N1427,'[1]All Route Non-Bailment V76'!$A:$H,6,0),VLOOKUP(N1427,'[1]TTVT AAT PxP Bailment EDC V76'!$A:$H,6,0)))</f>
        <v>11 - 20</v>
      </c>
      <c r="P1427" s="11">
        <v>1</v>
      </c>
      <c r="Q1427" s="11" t="s">
        <v>3</v>
      </c>
      <c r="R1427" s="11" t="s">
        <v>3</v>
      </c>
      <c r="S1427" s="13" t="str">
        <f>IF(N1427="","-",IFERROR(VLOOKUP(N1427,'[1]All Route Non-Bailment V76'!$A:$AF,32,0),VLOOKUP(N1427,'[1]TTVT AAT PxP Bailment EDC V76'!$A:$AC,29,0)))</f>
        <v>6W</v>
      </c>
      <c r="T1427" s="11" t="s">
        <v>48</v>
      </c>
      <c r="U1427" s="11" t="s">
        <v>195</v>
      </c>
      <c r="V1427" s="14" t="s">
        <v>196</v>
      </c>
      <c r="W1427" s="11" t="s">
        <v>197</v>
      </c>
      <c r="X1427" s="15" t="s">
        <v>445</v>
      </c>
      <c r="Y1427" s="15" t="s">
        <v>446</v>
      </c>
      <c r="Z1427" s="16" t="s">
        <v>3</v>
      </c>
      <c r="AA1427" s="16" t="s">
        <v>3</v>
      </c>
      <c r="AB1427" s="16" t="s">
        <v>3</v>
      </c>
      <c r="AC1427" s="16" t="s">
        <v>3</v>
      </c>
      <c r="AD1427" s="15" t="s">
        <v>3</v>
      </c>
      <c r="AE1427" s="15" t="s">
        <v>3</v>
      </c>
      <c r="AF1427" s="16" t="s">
        <v>3</v>
      </c>
      <c r="AG1427" s="16" t="s">
        <v>3</v>
      </c>
      <c r="AH1427" s="16" t="s">
        <v>3</v>
      </c>
      <c r="AI1427" s="16" t="s">
        <v>3</v>
      </c>
      <c r="AJ1427" s="15" t="s">
        <v>3</v>
      </c>
      <c r="AK1427" s="15" t="s">
        <v>3</v>
      </c>
      <c r="AL1427" s="16" t="s">
        <v>3</v>
      </c>
      <c r="AM1427" s="16" t="s">
        <v>3</v>
      </c>
      <c r="AN1427" s="16" t="s">
        <v>3</v>
      </c>
      <c r="AO1427" s="16" t="s">
        <v>3</v>
      </c>
      <c r="AP1427" s="16" t="s">
        <v>189</v>
      </c>
      <c r="AQ1427" s="16" t="s">
        <v>3</v>
      </c>
      <c r="AR1427" s="16" t="s">
        <v>3</v>
      </c>
      <c r="AS1427" s="16" t="s">
        <v>3</v>
      </c>
      <c r="AT1427" s="16" t="s">
        <v>3</v>
      </c>
      <c r="AU1427" s="11" t="s">
        <v>3</v>
      </c>
      <c r="AV1427" s="11" t="s">
        <v>3</v>
      </c>
      <c r="AW1427" s="11" t="s">
        <v>3</v>
      </c>
      <c r="AX1427" s="17" t="str">
        <f>VLOOKUP(G1427,'[1]JDA data'!$D:$E,2,0)</f>
        <v>TGA687</v>
      </c>
      <c r="AY1427" s="17" t="b">
        <f t="shared" si="106"/>
        <v>1</v>
      </c>
      <c r="AZ1427" s="17" t="str">
        <f t="shared" si="107"/>
        <v>SBA</v>
      </c>
    </row>
    <row r="1428" spans="1:52" s="18" customFormat="1" ht="16.5" customHeight="1" x14ac:dyDescent="0.35">
      <c r="A1428" s="8" t="str">
        <f>IF(N1428="","-",IFERROR(VLOOKUP(N1428,'[1]All Route Non-Bailment V76'!$A:$H,5,0),VLOOKUP(N1428,'[1]TTVT AAT PxP Bailment EDC V76'!$A:$H,5,0)))</f>
        <v>Non Bailment</v>
      </c>
      <c r="B1428" s="9" t="str">
        <f t="shared" si="105"/>
        <v>Completed</v>
      </c>
      <c r="C1428" s="10">
        <f t="shared" si="108"/>
        <v>1427</v>
      </c>
      <c r="D1428" s="11" t="s">
        <v>182</v>
      </c>
      <c r="E1428" s="12" t="s">
        <v>44</v>
      </c>
      <c r="F1428" s="11" t="s">
        <v>0</v>
      </c>
      <c r="G1428" s="11">
        <v>4422927</v>
      </c>
      <c r="H1428" s="13" t="str">
        <f>IF(N1428="","-",IFERROR(VLOOKUP(N1428,'[1]All Route Non-Bailment V76'!$A:$H,7,0),VLOOKUP(N1428,'[1]TTVT AAT PxP Bailment EDC V76'!$A:$H,7,0)))</f>
        <v>One way</v>
      </c>
      <c r="I1428" s="11" t="s">
        <v>45</v>
      </c>
      <c r="J1428" s="12">
        <f t="shared" si="104"/>
        <v>45274</v>
      </c>
      <c r="K1428" s="12">
        <v>45274</v>
      </c>
      <c r="L1428" s="12">
        <v>45274</v>
      </c>
      <c r="M1428" s="12" t="s">
        <v>3</v>
      </c>
      <c r="N1428" s="11" t="s">
        <v>724</v>
      </c>
      <c r="O1428" s="13" t="str">
        <f>IF(N1428="","-",IFERROR(VLOOKUP(N1428,'[1]All Route Non-Bailment V76'!$A:$H,6,0),VLOOKUP(N1428,'[1]TTVT AAT PxP Bailment EDC V76'!$A:$H,6,0)))</f>
        <v>21 - 30</v>
      </c>
      <c r="P1428" s="11">
        <v>1</v>
      </c>
      <c r="Q1428" s="11" t="s">
        <v>3</v>
      </c>
      <c r="R1428" s="11" t="s">
        <v>3</v>
      </c>
      <c r="S1428" s="13" t="str">
        <f>IF(N1428="","-",IFERROR(VLOOKUP(N1428,'[1]All Route Non-Bailment V76'!$A:$AF,32,0),VLOOKUP(N1428,'[1]TTVT AAT PxP Bailment EDC V76'!$A:$AC,29,0)))</f>
        <v>6W</v>
      </c>
      <c r="T1428" s="11" t="s">
        <v>350</v>
      </c>
      <c r="U1428" s="11" t="s">
        <v>351</v>
      </c>
      <c r="V1428" s="14" t="s">
        <v>352</v>
      </c>
      <c r="W1428" s="11" t="s">
        <v>353</v>
      </c>
      <c r="X1428" s="15" t="s">
        <v>725</v>
      </c>
      <c r="Y1428" s="15" t="s">
        <v>726</v>
      </c>
      <c r="Z1428" s="16" t="s">
        <v>3</v>
      </c>
      <c r="AA1428" s="16" t="s">
        <v>3</v>
      </c>
      <c r="AB1428" s="16" t="s">
        <v>3</v>
      </c>
      <c r="AC1428" s="16" t="s">
        <v>3</v>
      </c>
      <c r="AD1428" s="15" t="s">
        <v>3</v>
      </c>
      <c r="AE1428" s="15" t="s">
        <v>3</v>
      </c>
      <c r="AF1428" s="16" t="s">
        <v>3</v>
      </c>
      <c r="AG1428" s="16" t="s">
        <v>3</v>
      </c>
      <c r="AH1428" s="16" t="s">
        <v>3</v>
      </c>
      <c r="AI1428" s="16" t="s">
        <v>3</v>
      </c>
      <c r="AJ1428" s="15" t="s">
        <v>3</v>
      </c>
      <c r="AK1428" s="15" t="s">
        <v>3</v>
      </c>
      <c r="AL1428" s="16" t="s">
        <v>3</v>
      </c>
      <c r="AM1428" s="16" t="s">
        <v>3</v>
      </c>
      <c r="AN1428" s="16" t="s">
        <v>3</v>
      </c>
      <c r="AO1428" s="16" t="s">
        <v>3</v>
      </c>
      <c r="AP1428" s="16" t="s">
        <v>189</v>
      </c>
      <c r="AQ1428" s="16" t="s">
        <v>3</v>
      </c>
      <c r="AR1428" s="16" t="s">
        <v>3</v>
      </c>
      <c r="AS1428" s="16" t="s">
        <v>3</v>
      </c>
      <c r="AT1428" s="16" t="s">
        <v>3</v>
      </c>
      <c r="AU1428" s="11" t="s">
        <v>3</v>
      </c>
      <c r="AV1428" s="11" t="s">
        <v>3</v>
      </c>
      <c r="AW1428" s="11" t="s">
        <v>3</v>
      </c>
      <c r="AX1428" s="17" t="str">
        <f>VLOOKUP(G1428,'[1]JDA data'!$D:$E,2,0)</f>
        <v>TGA152</v>
      </c>
      <c r="AY1428" s="17" t="b">
        <f t="shared" si="106"/>
        <v>1</v>
      </c>
      <c r="AZ1428" s="17" t="str">
        <f t="shared" si="107"/>
        <v>PPGT</v>
      </c>
    </row>
    <row r="1429" spans="1:52" s="18" customFormat="1" ht="16.5" customHeight="1" x14ac:dyDescent="0.35">
      <c r="A1429" s="8" t="str">
        <f>IF(N1429="","-",IFERROR(VLOOKUP(N1429,'[1]All Route Non-Bailment V76'!$A:$H,5,0),VLOOKUP(N1429,'[1]TTVT AAT PxP Bailment EDC V76'!$A:$H,5,0)))</f>
        <v>Non Bailment</v>
      </c>
      <c r="B1429" s="9" t="str">
        <f t="shared" si="105"/>
        <v>Completed</v>
      </c>
      <c r="C1429" s="10">
        <f t="shared" si="108"/>
        <v>1428</v>
      </c>
      <c r="D1429" s="11" t="s">
        <v>182</v>
      </c>
      <c r="E1429" s="12" t="s">
        <v>44</v>
      </c>
      <c r="F1429" s="11" t="s">
        <v>0</v>
      </c>
      <c r="G1429" s="11">
        <v>4422928</v>
      </c>
      <c r="H1429" s="13" t="str">
        <f>IF(N1429="","-",IFERROR(VLOOKUP(N1429,'[1]All Route Non-Bailment V76'!$A:$H,7,0),VLOOKUP(N1429,'[1]TTVT AAT PxP Bailment EDC V76'!$A:$H,7,0)))</f>
        <v>One way</v>
      </c>
      <c r="I1429" s="11" t="s">
        <v>45</v>
      </c>
      <c r="J1429" s="12">
        <f t="shared" si="104"/>
        <v>45274</v>
      </c>
      <c r="K1429" s="12">
        <v>45274</v>
      </c>
      <c r="L1429" s="12">
        <v>45274</v>
      </c>
      <c r="M1429" s="12" t="s">
        <v>3</v>
      </c>
      <c r="N1429" s="11" t="s">
        <v>627</v>
      </c>
      <c r="O1429" s="13" t="str">
        <f>IF(N1429="","-",IFERROR(VLOOKUP(N1429,'[1]All Route Non-Bailment V76'!$A:$H,6,0),VLOOKUP(N1429,'[1]TTVT AAT PxP Bailment EDC V76'!$A:$H,6,0)))</f>
        <v>21 - 30</v>
      </c>
      <c r="P1429" s="11">
        <v>1</v>
      </c>
      <c r="Q1429" s="11" t="s">
        <v>3</v>
      </c>
      <c r="R1429" s="11" t="s">
        <v>3</v>
      </c>
      <c r="S1429" s="13" t="str">
        <f>IF(N1429="","-",IFERROR(VLOOKUP(N1429,'[1]All Route Non-Bailment V76'!$A:$AF,32,0),VLOOKUP(N1429,'[1]TTVT AAT PxP Bailment EDC V76'!$A:$AC,29,0)))</f>
        <v>6W</v>
      </c>
      <c r="T1429" s="11" t="s">
        <v>48</v>
      </c>
      <c r="U1429" s="11" t="s">
        <v>250</v>
      </c>
      <c r="V1429" s="14" t="s">
        <v>251</v>
      </c>
      <c r="W1429" s="11" t="s">
        <v>252</v>
      </c>
      <c r="X1429" s="15" t="s">
        <v>347</v>
      </c>
      <c r="Y1429" s="15" t="s">
        <v>348</v>
      </c>
      <c r="Z1429" s="16" t="s">
        <v>3</v>
      </c>
      <c r="AA1429" s="16" t="s">
        <v>3</v>
      </c>
      <c r="AB1429" s="16" t="s">
        <v>3</v>
      </c>
      <c r="AC1429" s="16" t="s">
        <v>3</v>
      </c>
      <c r="AD1429" s="15" t="s">
        <v>3</v>
      </c>
      <c r="AE1429" s="15" t="s">
        <v>3</v>
      </c>
      <c r="AF1429" s="16" t="s">
        <v>3</v>
      </c>
      <c r="AG1429" s="16" t="s">
        <v>3</v>
      </c>
      <c r="AH1429" s="16" t="s">
        <v>3</v>
      </c>
      <c r="AI1429" s="16" t="s">
        <v>3</v>
      </c>
      <c r="AJ1429" s="15" t="s">
        <v>3</v>
      </c>
      <c r="AK1429" s="15" t="s">
        <v>3</v>
      </c>
      <c r="AL1429" s="16" t="s">
        <v>3</v>
      </c>
      <c r="AM1429" s="16" t="s">
        <v>3</v>
      </c>
      <c r="AN1429" s="16" t="s">
        <v>3</v>
      </c>
      <c r="AO1429" s="16" t="s">
        <v>3</v>
      </c>
      <c r="AP1429" s="16" t="s">
        <v>189</v>
      </c>
      <c r="AQ1429" s="16" t="s">
        <v>3</v>
      </c>
      <c r="AR1429" s="16" t="s">
        <v>3</v>
      </c>
      <c r="AS1429" s="16" t="s">
        <v>3</v>
      </c>
      <c r="AT1429" s="16" t="s">
        <v>3</v>
      </c>
      <c r="AU1429" s="11" t="s">
        <v>3</v>
      </c>
      <c r="AV1429" s="11" t="s">
        <v>3</v>
      </c>
      <c r="AW1429" s="11" t="s">
        <v>3</v>
      </c>
      <c r="AX1429" s="17" t="str">
        <f>VLOOKUP(G1429,'[1]JDA data'!$D:$E,2,0)</f>
        <v>TGA695</v>
      </c>
      <c r="AY1429" s="17" t="b">
        <f t="shared" si="106"/>
        <v>1</v>
      </c>
      <c r="AZ1429" s="17" t="str">
        <f t="shared" si="107"/>
        <v>PPGT</v>
      </c>
    </row>
    <row r="1430" spans="1:52" s="18" customFormat="1" ht="16.5" customHeight="1" x14ac:dyDescent="0.35">
      <c r="A1430" s="8" t="str">
        <f>IF(N1430="","-",IFERROR(VLOOKUP(N1430,'[1]All Route Non-Bailment V76'!$A:$H,5,0),VLOOKUP(N1430,'[1]TTVT AAT PxP Bailment EDC V76'!$A:$H,5,0)))</f>
        <v>Non Bailment</v>
      </c>
      <c r="B1430" s="9" t="str">
        <f t="shared" si="105"/>
        <v>Completed</v>
      </c>
      <c r="C1430" s="10">
        <f t="shared" si="108"/>
        <v>1429</v>
      </c>
      <c r="D1430" s="11" t="s">
        <v>190</v>
      </c>
      <c r="E1430" s="12" t="s">
        <v>44</v>
      </c>
      <c r="F1430" s="11" t="s">
        <v>0</v>
      </c>
      <c r="G1430" s="11">
        <v>4417007</v>
      </c>
      <c r="H1430" s="13" t="str">
        <f>IF(N1430="","-",IFERROR(VLOOKUP(N1430,'[1]All Route Non-Bailment V76'!$A:$H,7,0),VLOOKUP(N1430,'[1]TTVT AAT PxP Bailment EDC V76'!$A:$H,7,0)))</f>
        <v>One way</v>
      </c>
      <c r="I1430" s="11" t="s">
        <v>45</v>
      </c>
      <c r="J1430" s="12">
        <f t="shared" si="104"/>
        <v>45274</v>
      </c>
      <c r="K1430" s="12">
        <v>45274</v>
      </c>
      <c r="L1430" s="12">
        <v>45274</v>
      </c>
      <c r="M1430" s="12" t="s">
        <v>3</v>
      </c>
      <c r="N1430" s="11" t="s">
        <v>728</v>
      </c>
      <c r="O1430" s="13" t="str">
        <f>IF(N1430="","-",IFERROR(VLOOKUP(N1430,'[1]All Route Non-Bailment V76'!$A:$H,6,0),VLOOKUP(N1430,'[1]TTVT AAT PxP Bailment EDC V76'!$A:$H,6,0)))</f>
        <v>21 - 30</v>
      </c>
      <c r="P1430" s="11">
        <v>1</v>
      </c>
      <c r="Q1430" s="11" t="s">
        <v>3</v>
      </c>
      <c r="R1430" s="11" t="s">
        <v>3</v>
      </c>
      <c r="S1430" s="13" t="str">
        <f>IF(N1430="","-",IFERROR(VLOOKUP(N1430,'[1]All Route Non-Bailment V76'!$A:$AF,32,0),VLOOKUP(N1430,'[1]TTVT AAT PxP Bailment EDC V76'!$A:$AC,29,0)))</f>
        <v>6W</v>
      </c>
      <c r="T1430" s="11" t="s">
        <v>48</v>
      </c>
      <c r="U1430" s="11" t="s">
        <v>272</v>
      </c>
      <c r="V1430" s="14" t="s">
        <v>273</v>
      </c>
      <c r="W1430" s="11" t="s">
        <v>274</v>
      </c>
      <c r="X1430" s="15" t="s">
        <v>305</v>
      </c>
      <c r="Y1430" s="15" t="s">
        <v>306</v>
      </c>
      <c r="Z1430" s="16" t="s">
        <v>3</v>
      </c>
      <c r="AA1430" s="16" t="s">
        <v>3</v>
      </c>
      <c r="AB1430" s="16" t="s">
        <v>3</v>
      </c>
      <c r="AC1430" s="16" t="s">
        <v>3</v>
      </c>
      <c r="AD1430" s="15" t="s">
        <v>3</v>
      </c>
      <c r="AE1430" s="15" t="s">
        <v>3</v>
      </c>
      <c r="AF1430" s="16" t="s">
        <v>3</v>
      </c>
      <c r="AG1430" s="16" t="s">
        <v>3</v>
      </c>
      <c r="AH1430" s="16" t="s">
        <v>3</v>
      </c>
      <c r="AI1430" s="16" t="s">
        <v>3</v>
      </c>
      <c r="AJ1430" s="15" t="s">
        <v>3</v>
      </c>
      <c r="AK1430" s="15" t="s">
        <v>3</v>
      </c>
      <c r="AL1430" s="16" t="s">
        <v>3</v>
      </c>
      <c r="AM1430" s="16" t="s">
        <v>3</v>
      </c>
      <c r="AN1430" s="16" t="s">
        <v>3</v>
      </c>
      <c r="AO1430" s="16" t="s">
        <v>3</v>
      </c>
      <c r="AP1430" s="16" t="s">
        <v>189</v>
      </c>
      <c r="AQ1430" s="16" t="s">
        <v>3</v>
      </c>
      <c r="AR1430" s="16" t="s">
        <v>3</v>
      </c>
      <c r="AS1430" s="16" t="s">
        <v>3</v>
      </c>
      <c r="AT1430" s="16" t="s">
        <v>3</v>
      </c>
      <c r="AU1430" s="11" t="s">
        <v>3</v>
      </c>
      <c r="AV1430" s="11" t="s">
        <v>3</v>
      </c>
      <c r="AW1430" s="11" t="s">
        <v>3</v>
      </c>
      <c r="AX1430" s="17" t="str">
        <f>VLOOKUP(G1430,'[1]JDA data'!$D:$E,2,0)</f>
        <v>TGA342</v>
      </c>
      <c r="AY1430" s="17" t="b">
        <f t="shared" si="106"/>
        <v>1</v>
      </c>
      <c r="AZ1430" s="17" t="str">
        <f t="shared" si="107"/>
        <v>SPL</v>
      </c>
    </row>
    <row r="1431" spans="1:52" s="18" customFormat="1" ht="16.5" customHeight="1" x14ac:dyDescent="0.35">
      <c r="A1431" s="8" t="str">
        <f>IF(N1431="","-",IFERROR(VLOOKUP(N1431,'[1]All Route Non-Bailment V76'!$A:$H,5,0),VLOOKUP(N1431,'[1]TTVT AAT PxP Bailment EDC V76'!$A:$H,5,0)))</f>
        <v>Non Bailment</v>
      </c>
      <c r="B1431" s="9" t="str">
        <f t="shared" si="105"/>
        <v>Completed</v>
      </c>
      <c r="C1431" s="10">
        <f t="shared" si="108"/>
        <v>1430</v>
      </c>
      <c r="D1431" s="11" t="s">
        <v>182</v>
      </c>
      <c r="E1431" s="12" t="s">
        <v>44</v>
      </c>
      <c r="F1431" s="11" t="s">
        <v>0</v>
      </c>
      <c r="G1431" s="11">
        <v>4422953</v>
      </c>
      <c r="H1431" s="13" t="str">
        <f>IF(N1431="","-",IFERROR(VLOOKUP(N1431,'[1]All Route Non-Bailment V76'!$A:$H,7,0),VLOOKUP(N1431,'[1]TTVT AAT PxP Bailment EDC V76'!$A:$H,7,0)))</f>
        <v>One way</v>
      </c>
      <c r="I1431" s="11" t="s">
        <v>45</v>
      </c>
      <c r="J1431" s="12">
        <f t="shared" si="104"/>
        <v>45275</v>
      </c>
      <c r="K1431" s="12">
        <v>45275</v>
      </c>
      <c r="L1431" s="12">
        <v>45275</v>
      </c>
      <c r="M1431" s="12" t="s">
        <v>3</v>
      </c>
      <c r="N1431" s="11" t="s">
        <v>368</v>
      </c>
      <c r="O1431" s="13" t="str">
        <f>IF(N1431="","-",IFERROR(VLOOKUP(N1431,'[1]All Route Non-Bailment V76'!$A:$H,6,0),VLOOKUP(N1431,'[1]TTVT AAT PxP Bailment EDC V76'!$A:$H,6,0)))</f>
        <v>11 - 20</v>
      </c>
      <c r="P1431" s="11">
        <v>1</v>
      </c>
      <c r="Q1431" s="11" t="s">
        <v>3</v>
      </c>
      <c r="R1431" s="11" t="s">
        <v>3</v>
      </c>
      <c r="S1431" s="13" t="str">
        <f>IF(N1431="","-",IFERROR(VLOOKUP(N1431,'[1]All Route Non-Bailment V76'!$A:$AF,32,0),VLOOKUP(N1431,'[1]TTVT AAT PxP Bailment EDC V76'!$A:$AC,29,0)))</f>
        <v>6W</v>
      </c>
      <c r="T1431" s="11" t="s">
        <v>48</v>
      </c>
      <c r="U1431" s="11" t="s">
        <v>201</v>
      </c>
      <c r="V1431" s="14" t="s">
        <v>202</v>
      </c>
      <c r="W1431" s="11" t="s">
        <v>203</v>
      </c>
      <c r="X1431" s="15" t="s">
        <v>369</v>
      </c>
      <c r="Y1431" s="15" t="s">
        <v>370</v>
      </c>
      <c r="Z1431" s="16" t="s">
        <v>3</v>
      </c>
      <c r="AA1431" s="16" t="s">
        <v>3</v>
      </c>
      <c r="AB1431" s="16" t="s">
        <v>3</v>
      </c>
      <c r="AC1431" s="16" t="s">
        <v>3</v>
      </c>
      <c r="AD1431" s="15" t="s">
        <v>3</v>
      </c>
      <c r="AE1431" s="15" t="s">
        <v>3</v>
      </c>
      <c r="AF1431" s="16" t="s">
        <v>3</v>
      </c>
      <c r="AG1431" s="16" t="s">
        <v>3</v>
      </c>
      <c r="AH1431" s="16" t="s">
        <v>3</v>
      </c>
      <c r="AI1431" s="16" t="s">
        <v>3</v>
      </c>
      <c r="AJ1431" s="15" t="s">
        <v>3</v>
      </c>
      <c r="AK1431" s="15" t="s">
        <v>3</v>
      </c>
      <c r="AL1431" s="16" t="s">
        <v>3</v>
      </c>
      <c r="AM1431" s="16" t="s">
        <v>3</v>
      </c>
      <c r="AN1431" s="16" t="s">
        <v>3</v>
      </c>
      <c r="AO1431" s="16" t="s">
        <v>3</v>
      </c>
      <c r="AP1431" s="16" t="s">
        <v>189</v>
      </c>
      <c r="AQ1431" s="16" t="s">
        <v>3</v>
      </c>
      <c r="AR1431" s="16" t="s">
        <v>3</v>
      </c>
      <c r="AS1431" s="16" t="s">
        <v>3</v>
      </c>
      <c r="AT1431" s="16" t="s">
        <v>3</v>
      </c>
      <c r="AU1431" s="11" t="s">
        <v>3</v>
      </c>
      <c r="AV1431" s="11" t="s">
        <v>3</v>
      </c>
      <c r="AW1431" s="11" t="s">
        <v>3</v>
      </c>
      <c r="AX1431" s="17" t="str">
        <f>VLOOKUP(G1431,'[1]JDA data'!$D:$E,2,0)</f>
        <v>TGA185</v>
      </c>
      <c r="AY1431" s="17" t="b">
        <f t="shared" si="106"/>
        <v>1</v>
      </c>
      <c r="AZ1431" s="17" t="str">
        <f t="shared" si="107"/>
        <v>PPGT</v>
      </c>
    </row>
    <row r="1432" spans="1:52" s="18" customFormat="1" ht="16.5" customHeight="1" x14ac:dyDescent="0.35">
      <c r="A1432" s="8" t="str">
        <f>IF(N1432="","-",IFERROR(VLOOKUP(N1432,'[1]All Route Non-Bailment V76'!$A:$H,5,0),VLOOKUP(N1432,'[1]TTVT AAT PxP Bailment EDC V76'!$A:$H,5,0)))</f>
        <v>Non Bailment</v>
      </c>
      <c r="B1432" s="9" t="str">
        <f t="shared" si="105"/>
        <v>Completed</v>
      </c>
      <c r="C1432" s="10">
        <f t="shared" si="108"/>
        <v>1431</v>
      </c>
      <c r="D1432" s="11" t="s">
        <v>190</v>
      </c>
      <c r="E1432" s="12" t="s">
        <v>44</v>
      </c>
      <c r="F1432" s="11" t="s">
        <v>0</v>
      </c>
      <c r="G1432" s="11">
        <v>4422954</v>
      </c>
      <c r="H1432" s="13" t="str">
        <f>IF(N1432="","-",IFERROR(VLOOKUP(N1432,'[1]All Route Non-Bailment V76'!$A:$H,7,0),VLOOKUP(N1432,'[1]TTVT AAT PxP Bailment EDC V76'!$A:$H,7,0)))</f>
        <v>One way</v>
      </c>
      <c r="I1432" s="11" t="s">
        <v>45</v>
      </c>
      <c r="J1432" s="12">
        <f t="shared" si="104"/>
        <v>45275</v>
      </c>
      <c r="K1432" s="12">
        <v>45275</v>
      </c>
      <c r="L1432" s="12">
        <v>45275</v>
      </c>
      <c r="M1432" s="12" t="s">
        <v>3</v>
      </c>
      <c r="N1432" s="11" t="s">
        <v>368</v>
      </c>
      <c r="O1432" s="13" t="str">
        <f>IF(N1432="","-",IFERROR(VLOOKUP(N1432,'[1]All Route Non-Bailment V76'!$A:$H,6,0),VLOOKUP(N1432,'[1]TTVT AAT PxP Bailment EDC V76'!$A:$H,6,0)))</f>
        <v>11 - 20</v>
      </c>
      <c r="P1432" s="11">
        <v>1</v>
      </c>
      <c r="Q1432" s="11" t="s">
        <v>3</v>
      </c>
      <c r="R1432" s="11" t="s">
        <v>3</v>
      </c>
      <c r="S1432" s="13" t="str">
        <f>IF(N1432="","-",IFERROR(VLOOKUP(N1432,'[1]All Route Non-Bailment V76'!$A:$AF,32,0),VLOOKUP(N1432,'[1]TTVT AAT PxP Bailment EDC V76'!$A:$AC,29,0)))</f>
        <v>6W</v>
      </c>
      <c r="T1432" s="11" t="s">
        <v>48</v>
      </c>
      <c r="U1432" s="11" t="s">
        <v>278</v>
      </c>
      <c r="V1432" s="14" t="s">
        <v>279</v>
      </c>
      <c r="W1432" s="11" t="s">
        <v>280</v>
      </c>
      <c r="X1432" s="15" t="s">
        <v>369</v>
      </c>
      <c r="Y1432" s="15" t="s">
        <v>370</v>
      </c>
      <c r="Z1432" s="16" t="s">
        <v>3</v>
      </c>
      <c r="AA1432" s="16" t="s">
        <v>3</v>
      </c>
      <c r="AB1432" s="16" t="s">
        <v>3</v>
      </c>
      <c r="AC1432" s="16" t="s">
        <v>3</v>
      </c>
      <c r="AD1432" s="15" t="s">
        <v>3</v>
      </c>
      <c r="AE1432" s="15" t="s">
        <v>3</v>
      </c>
      <c r="AF1432" s="16" t="s">
        <v>3</v>
      </c>
      <c r="AG1432" s="16" t="s">
        <v>3</v>
      </c>
      <c r="AH1432" s="16" t="s">
        <v>3</v>
      </c>
      <c r="AI1432" s="16" t="s">
        <v>3</v>
      </c>
      <c r="AJ1432" s="15" t="s">
        <v>3</v>
      </c>
      <c r="AK1432" s="15" t="s">
        <v>3</v>
      </c>
      <c r="AL1432" s="16" t="s">
        <v>3</v>
      </c>
      <c r="AM1432" s="16" t="s">
        <v>3</v>
      </c>
      <c r="AN1432" s="16" t="s">
        <v>3</v>
      </c>
      <c r="AO1432" s="16" t="s">
        <v>3</v>
      </c>
      <c r="AP1432" s="16" t="s">
        <v>189</v>
      </c>
      <c r="AQ1432" s="16" t="s">
        <v>3</v>
      </c>
      <c r="AR1432" s="16" t="s">
        <v>3</v>
      </c>
      <c r="AS1432" s="16" t="s">
        <v>3</v>
      </c>
      <c r="AT1432" s="16" t="s">
        <v>3</v>
      </c>
      <c r="AU1432" s="11" t="s">
        <v>3</v>
      </c>
      <c r="AV1432" s="11" t="s">
        <v>3</v>
      </c>
      <c r="AW1432" s="11" t="s">
        <v>3</v>
      </c>
      <c r="AX1432" s="17" t="str">
        <f>VLOOKUP(G1432,'[1]JDA data'!$D:$E,2,0)</f>
        <v>TGA185</v>
      </c>
      <c r="AY1432" s="17" t="b">
        <f t="shared" si="106"/>
        <v>1</v>
      </c>
      <c r="AZ1432" s="17" t="str">
        <f t="shared" si="107"/>
        <v>SPL</v>
      </c>
    </row>
    <row r="1433" spans="1:52" s="18" customFormat="1" ht="16.5" customHeight="1" x14ac:dyDescent="0.35">
      <c r="A1433" s="8" t="str">
        <f>IF(N1433="","-",IFERROR(VLOOKUP(N1433,'[1]All Route Non-Bailment V76'!$A:$H,5,0),VLOOKUP(N1433,'[1]TTVT AAT PxP Bailment EDC V76'!$A:$H,5,0)))</f>
        <v>Non Bailment</v>
      </c>
      <c r="B1433" s="9" t="str">
        <f t="shared" si="105"/>
        <v>Completed</v>
      </c>
      <c r="C1433" s="10">
        <f t="shared" si="108"/>
        <v>1432</v>
      </c>
      <c r="D1433" s="11" t="s">
        <v>194</v>
      </c>
      <c r="E1433" s="12" t="s">
        <v>44</v>
      </c>
      <c r="F1433" s="11" t="s">
        <v>0</v>
      </c>
      <c r="G1433" s="11">
        <v>4422955</v>
      </c>
      <c r="H1433" s="13" t="str">
        <f>IF(N1433="","-",IFERROR(VLOOKUP(N1433,'[1]All Route Non-Bailment V76'!$A:$H,7,0),VLOOKUP(N1433,'[1]TTVT AAT PxP Bailment EDC V76'!$A:$H,7,0)))</f>
        <v>One way</v>
      </c>
      <c r="I1433" s="11" t="s">
        <v>45</v>
      </c>
      <c r="J1433" s="12">
        <f t="shared" si="104"/>
        <v>45275</v>
      </c>
      <c r="K1433" s="12">
        <v>45275</v>
      </c>
      <c r="L1433" s="12">
        <v>45275</v>
      </c>
      <c r="M1433" s="12" t="s">
        <v>3</v>
      </c>
      <c r="N1433" s="11" t="s">
        <v>368</v>
      </c>
      <c r="O1433" s="13" t="str">
        <f>IF(N1433="","-",IFERROR(VLOOKUP(N1433,'[1]All Route Non-Bailment V76'!$A:$H,6,0),VLOOKUP(N1433,'[1]TTVT AAT PxP Bailment EDC V76'!$A:$H,6,0)))</f>
        <v>11 - 20</v>
      </c>
      <c r="P1433" s="11">
        <v>1</v>
      </c>
      <c r="Q1433" s="11" t="s">
        <v>3</v>
      </c>
      <c r="R1433" s="11" t="s">
        <v>3</v>
      </c>
      <c r="S1433" s="13" t="str">
        <f>IF(N1433="","-",IFERROR(VLOOKUP(N1433,'[1]All Route Non-Bailment V76'!$A:$AF,32,0),VLOOKUP(N1433,'[1]TTVT AAT PxP Bailment EDC V76'!$A:$AC,29,0)))</f>
        <v>6W</v>
      </c>
      <c r="T1433" s="11" t="s">
        <v>48</v>
      </c>
      <c r="U1433" s="11" t="s">
        <v>281</v>
      </c>
      <c r="V1433" s="14" t="s">
        <v>282</v>
      </c>
      <c r="W1433" s="11" t="s">
        <v>283</v>
      </c>
      <c r="X1433" s="15" t="s">
        <v>369</v>
      </c>
      <c r="Y1433" s="15" t="s">
        <v>370</v>
      </c>
      <c r="Z1433" s="16" t="s">
        <v>3</v>
      </c>
      <c r="AA1433" s="16" t="s">
        <v>3</v>
      </c>
      <c r="AB1433" s="16" t="s">
        <v>3</v>
      </c>
      <c r="AC1433" s="16" t="s">
        <v>3</v>
      </c>
      <c r="AD1433" s="15" t="s">
        <v>3</v>
      </c>
      <c r="AE1433" s="15" t="s">
        <v>3</v>
      </c>
      <c r="AF1433" s="16" t="s">
        <v>3</v>
      </c>
      <c r="AG1433" s="16" t="s">
        <v>3</v>
      </c>
      <c r="AH1433" s="16" t="s">
        <v>3</v>
      </c>
      <c r="AI1433" s="16" t="s">
        <v>3</v>
      </c>
      <c r="AJ1433" s="15" t="s">
        <v>3</v>
      </c>
      <c r="AK1433" s="15" t="s">
        <v>3</v>
      </c>
      <c r="AL1433" s="16" t="s">
        <v>3</v>
      </c>
      <c r="AM1433" s="16" t="s">
        <v>3</v>
      </c>
      <c r="AN1433" s="16" t="s">
        <v>3</v>
      </c>
      <c r="AO1433" s="16" t="s">
        <v>3</v>
      </c>
      <c r="AP1433" s="16" t="s">
        <v>189</v>
      </c>
      <c r="AQ1433" s="16" t="s">
        <v>3</v>
      </c>
      <c r="AR1433" s="16" t="s">
        <v>3</v>
      </c>
      <c r="AS1433" s="16" t="s">
        <v>3</v>
      </c>
      <c r="AT1433" s="16" t="s">
        <v>3</v>
      </c>
      <c r="AU1433" s="11" t="s">
        <v>3</v>
      </c>
      <c r="AV1433" s="11" t="s">
        <v>3</v>
      </c>
      <c r="AW1433" s="11" t="s">
        <v>3</v>
      </c>
      <c r="AX1433" s="17" t="str">
        <f>VLOOKUP(G1433,'[1]JDA data'!$D:$E,2,0)</f>
        <v>TGA185</v>
      </c>
      <c r="AY1433" s="17" t="b">
        <f t="shared" si="106"/>
        <v>1</v>
      </c>
      <c r="AZ1433" s="17" t="str">
        <f t="shared" si="107"/>
        <v>SBA</v>
      </c>
    </row>
    <row r="1434" spans="1:52" s="18" customFormat="1" ht="16.5" customHeight="1" x14ac:dyDescent="0.35">
      <c r="A1434" s="8" t="str">
        <f>IF(N1434="","-",IFERROR(VLOOKUP(N1434,'[1]All Route Non-Bailment V76'!$A:$H,5,0),VLOOKUP(N1434,'[1]TTVT AAT PxP Bailment EDC V76'!$A:$H,5,0)))</f>
        <v>Non Bailment</v>
      </c>
      <c r="B1434" s="9" t="str">
        <f t="shared" si="105"/>
        <v>Completed</v>
      </c>
      <c r="C1434" s="10">
        <f t="shared" si="108"/>
        <v>1433</v>
      </c>
      <c r="D1434" s="11" t="s">
        <v>182</v>
      </c>
      <c r="E1434" s="12" t="s">
        <v>44</v>
      </c>
      <c r="F1434" s="11" t="s">
        <v>0</v>
      </c>
      <c r="G1434" s="11">
        <v>4422956</v>
      </c>
      <c r="H1434" s="13" t="str">
        <f>IF(N1434="","-",IFERROR(VLOOKUP(N1434,'[1]All Route Non-Bailment V76'!$A:$H,7,0),VLOOKUP(N1434,'[1]TTVT AAT PxP Bailment EDC V76'!$A:$H,7,0)))</f>
        <v>One way</v>
      </c>
      <c r="I1434" s="11" t="s">
        <v>45</v>
      </c>
      <c r="J1434" s="12">
        <f t="shared" si="104"/>
        <v>45275</v>
      </c>
      <c r="K1434" s="12">
        <v>45275</v>
      </c>
      <c r="L1434" s="12">
        <v>45275</v>
      </c>
      <c r="M1434" s="12" t="s">
        <v>3</v>
      </c>
      <c r="N1434" s="11" t="s">
        <v>368</v>
      </c>
      <c r="O1434" s="13" t="str">
        <f>IF(N1434="","-",IFERROR(VLOOKUP(N1434,'[1]All Route Non-Bailment V76'!$A:$H,6,0),VLOOKUP(N1434,'[1]TTVT AAT PxP Bailment EDC V76'!$A:$H,6,0)))</f>
        <v>11 - 20</v>
      </c>
      <c r="P1434" s="11">
        <v>1</v>
      </c>
      <c r="Q1434" s="11" t="s">
        <v>3</v>
      </c>
      <c r="R1434" s="11" t="s">
        <v>3</v>
      </c>
      <c r="S1434" s="13" t="str">
        <f>IF(N1434="","-",IFERROR(VLOOKUP(N1434,'[1]All Route Non-Bailment V76'!$A:$AF,32,0),VLOOKUP(N1434,'[1]TTVT AAT PxP Bailment EDC V76'!$A:$AC,29,0)))</f>
        <v>6W</v>
      </c>
      <c r="T1434" s="11" t="s">
        <v>48</v>
      </c>
      <c r="U1434" s="11" t="s">
        <v>239</v>
      </c>
      <c r="V1434" s="14" t="s">
        <v>240</v>
      </c>
      <c r="W1434" s="11" t="s">
        <v>241</v>
      </c>
      <c r="X1434" s="15" t="s">
        <v>369</v>
      </c>
      <c r="Y1434" s="15" t="s">
        <v>370</v>
      </c>
      <c r="Z1434" s="16" t="s">
        <v>3</v>
      </c>
      <c r="AA1434" s="16" t="s">
        <v>3</v>
      </c>
      <c r="AB1434" s="16" t="s">
        <v>3</v>
      </c>
      <c r="AC1434" s="16" t="s">
        <v>3</v>
      </c>
      <c r="AD1434" s="15" t="s">
        <v>3</v>
      </c>
      <c r="AE1434" s="15" t="s">
        <v>3</v>
      </c>
      <c r="AF1434" s="16" t="s">
        <v>3</v>
      </c>
      <c r="AG1434" s="16" t="s">
        <v>3</v>
      </c>
      <c r="AH1434" s="16" t="s">
        <v>3</v>
      </c>
      <c r="AI1434" s="16" t="s">
        <v>3</v>
      </c>
      <c r="AJ1434" s="15" t="s">
        <v>3</v>
      </c>
      <c r="AK1434" s="15" t="s">
        <v>3</v>
      </c>
      <c r="AL1434" s="16" t="s">
        <v>3</v>
      </c>
      <c r="AM1434" s="16" t="s">
        <v>3</v>
      </c>
      <c r="AN1434" s="16" t="s">
        <v>3</v>
      </c>
      <c r="AO1434" s="16" t="s">
        <v>3</v>
      </c>
      <c r="AP1434" s="16" t="s">
        <v>189</v>
      </c>
      <c r="AQ1434" s="16" t="s">
        <v>3</v>
      </c>
      <c r="AR1434" s="16" t="s">
        <v>3</v>
      </c>
      <c r="AS1434" s="16" t="s">
        <v>3</v>
      </c>
      <c r="AT1434" s="16" t="s">
        <v>3</v>
      </c>
      <c r="AU1434" s="11" t="s">
        <v>3</v>
      </c>
      <c r="AV1434" s="11" t="s">
        <v>3</v>
      </c>
      <c r="AW1434" s="11" t="s">
        <v>3</v>
      </c>
      <c r="AX1434" s="17" t="str">
        <f>VLOOKUP(G1434,'[1]JDA data'!$D:$E,2,0)</f>
        <v>TGA185</v>
      </c>
      <c r="AY1434" s="17" t="b">
        <f t="shared" si="106"/>
        <v>1</v>
      </c>
      <c r="AZ1434" s="17" t="str">
        <f t="shared" si="107"/>
        <v>PPGT</v>
      </c>
    </row>
    <row r="1435" spans="1:52" s="18" customFormat="1" ht="16.5" customHeight="1" x14ac:dyDescent="0.35">
      <c r="A1435" s="8" t="str">
        <f>IF(N1435="","-",IFERROR(VLOOKUP(N1435,'[1]All Route Non-Bailment V76'!$A:$H,5,0),VLOOKUP(N1435,'[1]TTVT AAT PxP Bailment EDC V76'!$A:$H,5,0)))</f>
        <v>Non Bailment</v>
      </c>
      <c r="B1435" s="9" t="str">
        <f t="shared" si="105"/>
        <v>Completed</v>
      </c>
      <c r="C1435" s="10">
        <f t="shared" si="108"/>
        <v>1434</v>
      </c>
      <c r="D1435" s="11" t="s">
        <v>190</v>
      </c>
      <c r="E1435" s="12" t="s">
        <v>44</v>
      </c>
      <c r="F1435" s="11" t="s">
        <v>0</v>
      </c>
      <c r="G1435" s="11">
        <v>4422957</v>
      </c>
      <c r="H1435" s="13" t="str">
        <f>IF(N1435="","-",IFERROR(VLOOKUP(N1435,'[1]All Route Non-Bailment V76'!$A:$H,7,0),VLOOKUP(N1435,'[1]TTVT AAT PxP Bailment EDC V76'!$A:$H,7,0)))</f>
        <v>One way</v>
      </c>
      <c r="I1435" s="11" t="s">
        <v>45</v>
      </c>
      <c r="J1435" s="12">
        <f t="shared" si="104"/>
        <v>45275</v>
      </c>
      <c r="K1435" s="12">
        <v>45275</v>
      </c>
      <c r="L1435" s="12">
        <v>45275</v>
      </c>
      <c r="M1435" s="12" t="s">
        <v>3</v>
      </c>
      <c r="N1435" s="11" t="s">
        <v>368</v>
      </c>
      <c r="O1435" s="13" t="str">
        <f>IF(N1435="","-",IFERROR(VLOOKUP(N1435,'[1]All Route Non-Bailment V76'!$A:$H,6,0),VLOOKUP(N1435,'[1]TTVT AAT PxP Bailment EDC V76'!$A:$H,6,0)))</f>
        <v>11 - 20</v>
      </c>
      <c r="P1435" s="11">
        <v>1</v>
      </c>
      <c r="Q1435" s="11" t="s">
        <v>3</v>
      </c>
      <c r="R1435" s="11" t="s">
        <v>3</v>
      </c>
      <c r="S1435" s="13" t="str">
        <f>IF(N1435="","-",IFERROR(VLOOKUP(N1435,'[1]All Route Non-Bailment V76'!$A:$AF,32,0),VLOOKUP(N1435,'[1]TTVT AAT PxP Bailment EDC V76'!$A:$AC,29,0)))</f>
        <v>6W</v>
      </c>
      <c r="T1435" s="11" t="s">
        <v>48</v>
      </c>
      <c r="U1435" s="11" t="s">
        <v>236</v>
      </c>
      <c r="V1435" s="14" t="s">
        <v>237</v>
      </c>
      <c r="W1435" s="11" t="s">
        <v>238</v>
      </c>
      <c r="X1435" s="15" t="s">
        <v>369</v>
      </c>
      <c r="Y1435" s="15" t="s">
        <v>370</v>
      </c>
      <c r="Z1435" s="16" t="s">
        <v>3</v>
      </c>
      <c r="AA1435" s="16" t="s">
        <v>3</v>
      </c>
      <c r="AB1435" s="16" t="s">
        <v>3</v>
      </c>
      <c r="AC1435" s="16" t="s">
        <v>3</v>
      </c>
      <c r="AD1435" s="15" t="s">
        <v>3</v>
      </c>
      <c r="AE1435" s="15" t="s">
        <v>3</v>
      </c>
      <c r="AF1435" s="16" t="s">
        <v>3</v>
      </c>
      <c r="AG1435" s="16" t="s">
        <v>3</v>
      </c>
      <c r="AH1435" s="16" t="s">
        <v>3</v>
      </c>
      <c r="AI1435" s="16" t="s">
        <v>3</v>
      </c>
      <c r="AJ1435" s="15" t="s">
        <v>3</v>
      </c>
      <c r="AK1435" s="15" t="s">
        <v>3</v>
      </c>
      <c r="AL1435" s="16" t="s">
        <v>3</v>
      </c>
      <c r="AM1435" s="16" t="s">
        <v>3</v>
      </c>
      <c r="AN1435" s="16" t="s">
        <v>3</v>
      </c>
      <c r="AO1435" s="16" t="s">
        <v>3</v>
      </c>
      <c r="AP1435" s="16" t="s">
        <v>189</v>
      </c>
      <c r="AQ1435" s="16" t="s">
        <v>3</v>
      </c>
      <c r="AR1435" s="16" t="s">
        <v>3</v>
      </c>
      <c r="AS1435" s="16" t="s">
        <v>3</v>
      </c>
      <c r="AT1435" s="16" t="s">
        <v>3</v>
      </c>
      <c r="AU1435" s="11" t="s">
        <v>3</v>
      </c>
      <c r="AV1435" s="11" t="s">
        <v>3</v>
      </c>
      <c r="AW1435" s="11" t="s">
        <v>3</v>
      </c>
      <c r="AX1435" s="17" t="str">
        <f>VLOOKUP(G1435,'[1]JDA data'!$D:$E,2,0)</f>
        <v>TGA185</v>
      </c>
      <c r="AY1435" s="17" t="b">
        <f t="shared" si="106"/>
        <v>1</v>
      </c>
      <c r="AZ1435" s="17" t="str">
        <f t="shared" si="107"/>
        <v>SPL</v>
      </c>
    </row>
    <row r="1436" spans="1:52" s="18" customFormat="1" ht="16.5" customHeight="1" x14ac:dyDescent="0.35">
      <c r="A1436" s="8" t="str">
        <f>IF(N1436="","-",IFERROR(VLOOKUP(N1436,'[1]All Route Non-Bailment V76'!$A:$H,5,0),VLOOKUP(N1436,'[1]TTVT AAT PxP Bailment EDC V76'!$A:$H,5,0)))</f>
        <v>Non Bailment</v>
      </c>
      <c r="B1436" s="9" t="str">
        <f t="shared" si="105"/>
        <v>Completed</v>
      </c>
      <c r="C1436" s="10">
        <f t="shared" si="108"/>
        <v>1435</v>
      </c>
      <c r="D1436" s="11" t="s">
        <v>182</v>
      </c>
      <c r="E1436" s="12" t="s">
        <v>44</v>
      </c>
      <c r="F1436" s="11" t="s">
        <v>0</v>
      </c>
      <c r="G1436" s="11">
        <v>4422958</v>
      </c>
      <c r="H1436" s="13" t="str">
        <f>IF(N1436="","-",IFERROR(VLOOKUP(N1436,'[1]All Route Non-Bailment V76'!$A:$H,7,0),VLOOKUP(N1436,'[1]TTVT AAT PxP Bailment EDC V76'!$A:$H,7,0)))</f>
        <v>One way</v>
      </c>
      <c r="I1436" s="11" t="s">
        <v>45</v>
      </c>
      <c r="J1436" s="12">
        <f t="shared" si="104"/>
        <v>45275</v>
      </c>
      <c r="K1436" s="12">
        <v>45275</v>
      </c>
      <c r="L1436" s="12">
        <v>45275</v>
      </c>
      <c r="M1436" s="12" t="s">
        <v>3</v>
      </c>
      <c r="N1436" s="11" t="s">
        <v>368</v>
      </c>
      <c r="O1436" s="13" t="str">
        <f>IF(N1436="","-",IFERROR(VLOOKUP(N1436,'[1]All Route Non-Bailment V76'!$A:$H,6,0),VLOOKUP(N1436,'[1]TTVT AAT PxP Bailment EDC V76'!$A:$H,6,0)))</f>
        <v>11 - 20</v>
      </c>
      <c r="P1436" s="11">
        <v>1</v>
      </c>
      <c r="Q1436" s="11" t="s">
        <v>3</v>
      </c>
      <c r="R1436" s="11" t="s">
        <v>3</v>
      </c>
      <c r="S1436" s="13" t="str">
        <f>IF(N1436="","-",IFERROR(VLOOKUP(N1436,'[1]All Route Non-Bailment V76'!$A:$AF,32,0),VLOOKUP(N1436,'[1]TTVT AAT PxP Bailment EDC V76'!$A:$AC,29,0)))</f>
        <v>6W</v>
      </c>
      <c r="T1436" s="11" t="s">
        <v>48</v>
      </c>
      <c r="U1436" s="11" t="s">
        <v>260</v>
      </c>
      <c r="V1436" s="14" t="s">
        <v>261</v>
      </c>
      <c r="W1436" s="11" t="s">
        <v>262</v>
      </c>
      <c r="X1436" s="15" t="s">
        <v>369</v>
      </c>
      <c r="Y1436" s="15" t="s">
        <v>370</v>
      </c>
      <c r="Z1436" s="16" t="s">
        <v>3</v>
      </c>
      <c r="AA1436" s="16" t="s">
        <v>3</v>
      </c>
      <c r="AB1436" s="16" t="s">
        <v>3</v>
      </c>
      <c r="AC1436" s="16" t="s">
        <v>3</v>
      </c>
      <c r="AD1436" s="15" t="s">
        <v>3</v>
      </c>
      <c r="AE1436" s="15" t="s">
        <v>3</v>
      </c>
      <c r="AF1436" s="16" t="s">
        <v>3</v>
      </c>
      <c r="AG1436" s="16" t="s">
        <v>3</v>
      </c>
      <c r="AH1436" s="16" t="s">
        <v>3</v>
      </c>
      <c r="AI1436" s="16" t="s">
        <v>3</v>
      </c>
      <c r="AJ1436" s="15" t="s">
        <v>3</v>
      </c>
      <c r="AK1436" s="15" t="s">
        <v>3</v>
      </c>
      <c r="AL1436" s="16" t="s">
        <v>3</v>
      </c>
      <c r="AM1436" s="16" t="s">
        <v>3</v>
      </c>
      <c r="AN1436" s="16" t="s">
        <v>3</v>
      </c>
      <c r="AO1436" s="16" t="s">
        <v>3</v>
      </c>
      <c r="AP1436" s="16" t="s">
        <v>189</v>
      </c>
      <c r="AQ1436" s="16" t="s">
        <v>3</v>
      </c>
      <c r="AR1436" s="16" t="s">
        <v>3</v>
      </c>
      <c r="AS1436" s="16" t="s">
        <v>3</v>
      </c>
      <c r="AT1436" s="16" t="s">
        <v>3</v>
      </c>
      <c r="AU1436" s="11" t="s">
        <v>3</v>
      </c>
      <c r="AV1436" s="11" t="s">
        <v>3</v>
      </c>
      <c r="AW1436" s="11" t="s">
        <v>3</v>
      </c>
      <c r="AX1436" s="17" t="str">
        <f>VLOOKUP(G1436,'[1]JDA data'!$D:$E,2,0)</f>
        <v>TGA185</v>
      </c>
      <c r="AY1436" s="17" t="b">
        <f t="shared" si="106"/>
        <v>1</v>
      </c>
      <c r="AZ1436" s="17" t="str">
        <f t="shared" si="107"/>
        <v>PPGT</v>
      </c>
    </row>
    <row r="1437" spans="1:52" s="18" customFormat="1" ht="16.5" customHeight="1" x14ac:dyDescent="0.35">
      <c r="A1437" s="8" t="str">
        <f>IF(N1437="","-",IFERROR(VLOOKUP(N1437,'[1]All Route Non-Bailment V76'!$A:$H,5,0),VLOOKUP(N1437,'[1]TTVT AAT PxP Bailment EDC V76'!$A:$H,5,0)))</f>
        <v>Non Bailment</v>
      </c>
      <c r="B1437" s="9" t="str">
        <f t="shared" si="105"/>
        <v>Completed</v>
      </c>
      <c r="C1437" s="10">
        <f t="shared" si="108"/>
        <v>1436</v>
      </c>
      <c r="D1437" s="11" t="s">
        <v>190</v>
      </c>
      <c r="E1437" s="12" t="s">
        <v>44</v>
      </c>
      <c r="F1437" s="11" t="s">
        <v>0</v>
      </c>
      <c r="G1437" s="11">
        <v>4422959</v>
      </c>
      <c r="H1437" s="13" t="str">
        <f>IF(N1437="","-",IFERROR(VLOOKUP(N1437,'[1]All Route Non-Bailment V76'!$A:$H,7,0),VLOOKUP(N1437,'[1]TTVT AAT PxP Bailment EDC V76'!$A:$H,7,0)))</f>
        <v>One way</v>
      </c>
      <c r="I1437" s="11" t="s">
        <v>45</v>
      </c>
      <c r="J1437" s="12">
        <f t="shared" si="104"/>
        <v>45275</v>
      </c>
      <c r="K1437" s="12">
        <v>45275</v>
      </c>
      <c r="L1437" s="12">
        <v>45275</v>
      </c>
      <c r="M1437" s="12" t="s">
        <v>3</v>
      </c>
      <c r="N1437" s="11" t="s">
        <v>368</v>
      </c>
      <c r="O1437" s="13" t="str">
        <f>IF(N1437="","-",IFERROR(VLOOKUP(N1437,'[1]All Route Non-Bailment V76'!$A:$H,6,0),VLOOKUP(N1437,'[1]TTVT AAT PxP Bailment EDC V76'!$A:$H,6,0)))</f>
        <v>11 - 20</v>
      </c>
      <c r="P1437" s="11">
        <v>1</v>
      </c>
      <c r="Q1437" s="11" t="s">
        <v>3</v>
      </c>
      <c r="R1437" s="11" t="s">
        <v>3</v>
      </c>
      <c r="S1437" s="13" t="str">
        <f>IF(N1437="","-",IFERROR(VLOOKUP(N1437,'[1]All Route Non-Bailment V76'!$A:$AF,32,0),VLOOKUP(N1437,'[1]TTVT AAT PxP Bailment EDC V76'!$A:$AC,29,0)))</f>
        <v>6W</v>
      </c>
      <c r="T1437" s="11" t="s">
        <v>48</v>
      </c>
      <c r="U1437" s="11" t="s">
        <v>247</v>
      </c>
      <c r="V1437" s="14" t="s">
        <v>248</v>
      </c>
      <c r="W1437" s="11" t="s">
        <v>249</v>
      </c>
      <c r="X1437" s="15" t="s">
        <v>369</v>
      </c>
      <c r="Y1437" s="15" t="s">
        <v>370</v>
      </c>
      <c r="Z1437" s="16" t="s">
        <v>3</v>
      </c>
      <c r="AA1437" s="16" t="s">
        <v>3</v>
      </c>
      <c r="AB1437" s="16" t="s">
        <v>3</v>
      </c>
      <c r="AC1437" s="16" t="s">
        <v>3</v>
      </c>
      <c r="AD1437" s="15" t="s">
        <v>3</v>
      </c>
      <c r="AE1437" s="15" t="s">
        <v>3</v>
      </c>
      <c r="AF1437" s="16" t="s">
        <v>3</v>
      </c>
      <c r="AG1437" s="16" t="s">
        <v>3</v>
      </c>
      <c r="AH1437" s="16" t="s">
        <v>3</v>
      </c>
      <c r="AI1437" s="16" t="s">
        <v>3</v>
      </c>
      <c r="AJ1437" s="15" t="s">
        <v>3</v>
      </c>
      <c r="AK1437" s="15" t="s">
        <v>3</v>
      </c>
      <c r="AL1437" s="16" t="s">
        <v>3</v>
      </c>
      <c r="AM1437" s="16" t="s">
        <v>3</v>
      </c>
      <c r="AN1437" s="16" t="s">
        <v>3</v>
      </c>
      <c r="AO1437" s="16" t="s">
        <v>3</v>
      </c>
      <c r="AP1437" s="16" t="s">
        <v>189</v>
      </c>
      <c r="AQ1437" s="16" t="s">
        <v>3</v>
      </c>
      <c r="AR1437" s="16" t="s">
        <v>3</v>
      </c>
      <c r="AS1437" s="16" t="s">
        <v>3</v>
      </c>
      <c r="AT1437" s="16" t="s">
        <v>3</v>
      </c>
      <c r="AU1437" s="11" t="s">
        <v>3</v>
      </c>
      <c r="AV1437" s="11" t="s">
        <v>3</v>
      </c>
      <c r="AW1437" s="11" t="s">
        <v>3</v>
      </c>
      <c r="AX1437" s="17" t="str">
        <f>VLOOKUP(G1437,'[1]JDA data'!$D:$E,2,0)</f>
        <v>TGA185</v>
      </c>
      <c r="AY1437" s="17" t="b">
        <f t="shared" si="106"/>
        <v>1</v>
      </c>
      <c r="AZ1437" s="17" t="str">
        <f t="shared" si="107"/>
        <v>SPL</v>
      </c>
    </row>
    <row r="1438" spans="1:52" s="18" customFormat="1" ht="16.5" customHeight="1" x14ac:dyDescent="0.35">
      <c r="A1438" s="8" t="str">
        <f>IF(N1438="","-",IFERROR(VLOOKUP(N1438,'[1]All Route Non-Bailment V76'!$A:$H,5,0),VLOOKUP(N1438,'[1]TTVT AAT PxP Bailment EDC V76'!$A:$H,5,0)))</f>
        <v>Non Bailment</v>
      </c>
      <c r="B1438" s="9" t="str">
        <f t="shared" si="105"/>
        <v>Completed</v>
      </c>
      <c r="C1438" s="10">
        <f t="shared" si="108"/>
        <v>1437</v>
      </c>
      <c r="D1438" s="11" t="s">
        <v>194</v>
      </c>
      <c r="E1438" s="12" t="s">
        <v>44</v>
      </c>
      <c r="F1438" s="11" t="s">
        <v>0</v>
      </c>
      <c r="G1438" s="11">
        <v>4422960</v>
      </c>
      <c r="H1438" s="13" t="str">
        <f>IF(N1438="","-",IFERROR(VLOOKUP(N1438,'[1]All Route Non-Bailment V76'!$A:$H,7,0),VLOOKUP(N1438,'[1]TTVT AAT PxP Bailment EDC V76'!$A:$H,7,0)))</f>
        <v>One way</v>
      </c>
      <c r="I1438" s="11" t="s">
        <v>45</v>
      </c>
      <c r="J1438" s="12">
        <f t="shared" si="104"/>
        <v>45275</v>
      </c>
      <c r="K1438" s="12">
        <v>45275</v>
      </c>
      <c r="L1438" s="12">
        <v>45275</v>
      </c>
      <c r="M1438" s="12" t="s">
        <v>3</v>
      </c>
      <c r="N1438" s="11" t="s">
        <v>368</v>
      </c>
      <c r="O1438" s="13" t="str">
        <f>IF(N1438="","-",IFERROR(VLOOKUP(N1438,'[1]All Route Non-Bailment V76'!$A:$H,6,0),VLOOKUP(N1438,'[1]TTVT AAT PxP Bailment EDC V76'!$A:$H,6,0)))</f>
        <v>11 - 20</v>
      </c>
      <c r="P1438" s="11">
        <v>1</v>
      </c>
      <c r="Q1438" s="11" t="s">
        <v>3</v>
      </c>
      <c r="R1438" s="11" t="s">
        <v>3</v>
      </c>
      <c r="S1438" s="13" t="str">
        <f>IF(N1438="","-",IFERROR(VLOOKUP(N1438,'[1]All Route Non-Bailment V76'!$A:$AF,32,0),VLOOKUP(N1438,'[1]TTVT AAT PxP Bailment EDC V76'!$A:$AC,29,0)))</f>
        <v>6W</v>
      </c>
      <c r="T1438" s="11" t="s">
        <v>48</v>
      </c>
      <c r="U1438" s="11" t="s">
        <v>195</v>
      </c>
      <c r="V1438" s="14" t="s">
        <v>196</v>
      </c>
      <c r="W1438" s="11" t="s">
        <v>197</v>
      </c>
      <c r="X1438" s="15" t="s">
        <v>369</v>
      </c>
      <c r="Y1438" s="15" t="s">
        <v>370</v>
      </c>
      <c r="Z1438" s="16" t="s">
        <v>3</v>
      </c>
      <c r="AA1438" s="16" t="s">
        <v>3</v>
      </c>
      <c r="AB1438" s="16" t="s">
        <v>3</v>
      </c>
      <c r="AC1438" s="16" t="s">
        <v>3</v>
      </c>
      <c r="AD1438" s="15" t="s">
        <v>3</v>
      </c>
      <c r="AE1438" s="15" t="s">
        <v>3</v>
      </c>
      <c r="AF1438" s="16" t="s">
        <v>3</v>
      </c>
      <c r="AG1438" s="16" t="s">
        <v>3</v>
      </c>
      <c r="AH1438" s="16" t="s">
        <v>3</v>
      </c>
      <c r="AI1438" s="16" t="s">
        <v>3</v>
      </c>
      <c r="AJ1438" s="15" t="s">
        <v>3</v>
      </c>
      <c r="AK1438" s="15" t="s">
        <v>3</v>
      </c>
      <c r="AL1438" s="16" t="s">
        <v>3</v>
      </c>
      <c r="AM1438" s="16" t="s">
        <v>3</v>
      </c>
      <c r="AN1438" s="16" t="s">
        <v>3</v>
      </c>
      <c r="AO1438" s="16" t="s">
        <v>3</v>
      </c>
      <c r="AP1438" s="16" t="s">
        <v>189</v>
      </c>
      <c r="AQ1438" s="16" t="s">
        <v>3</v>
      </c>
      <c r="AR1438" s="16" t="s">
        <v>3</v>
      </c>
      <c r="AS1438" s="16" t="s">
        <v>3</v>
      </c>
      <c r="AT1438" s="16" t="s">
        <v>3</v>
      </c>
      <c r="AU1438" s="11" t="s">
        <v>3</v>
      </c>
      <c r="AV1438" s="11" t="s">
        <v>3</v>
      </c>
      <c r="AW1438" s="11" t="s">
        <v>3</v>
      </c>
      <c r="AX1438" s="17" t="str">
        <f>VLOOKUP(G1438,'[1]JDA data'!$D:$E,2,0)</f>
        <v>TGA185</v>
      </c>
      <c r="AY1438" s="17" t="b">
        <f t="shared" si="106"/>
        <v>1</v>
      </c>
      <c r="AZ1438" s="17" t="str">
        <f t="shared" si="107"/>
        <v>SBA</v>
      </c>
    </row>
    <row r="1439" spans="1:52" s="18" customFormat="1" ht="16.5" customHeight="1" x14ac:dyDescent="0.35">
      <c r="A1439" s="8" t="str">
        <f>IF(N1439="","-",IFERROR(VLOOKUP(N1439,'[1]All Route Non-Bailment V76'!$A:$H,5,0),VLOOKUP(N1439,'[1]TTVT AAT PxP Bailment EDC V76'!$A:$H,5,0)))</f>
        <v>Non Bailment</v>
      </c>
      <c r="B1439" s="9" t="str">
        <f t="shared" si="105"/>
        <v>Completed</v>
      </c>
      <c r="C1439" s="10">
        <f t="shared" si="108"/>
        <v>1438</v>
      </c>
      <c r="D1439" s="11" t="s">
        <v>182</v>
      </c>
      <c r="E1439" s="12" t="s">
        <v>44</v>
      </c>
      <c r="F1439" s="11" t="s">
        <v>0</v>
      </c>
      <c r="G1439" s="11">
        <v>4423311</v>
      </c>
      <c r="H1439" s="13" t="str">
        <f>IF(N1439="","-",IFERROR(VLOOKUP(N1439,'[1]All Route Non-Bailment V76'!$A:$H,7,0),VLOOKUP(N1439,'[1]TTVT AAT PxP Bailment EDC V76'!$A:$H,7,0)))</f>
        <v>One way</v>
      </c>
      <c r="I1439" s="11" t="s">
        <v>45</v>
      </c>
      <c r="J1439" s="12">
        <f t="shared" ref="J1439:J1502" si="109">K1439</f>
        <v>45275</v>
      </c>
      <c r="K1439" s="12">
        <v>45275</v>
      </c>
      <c r="L1439" s="12">
        <v>45275</v>
      </c>
      <c r="M1439" s="12" t="s">
        <v>3</v>
      </c>
      <c r="N1439" s="11" t="s">
        <v>379</v>
      </c>
      <c r="O1439" s="13" t="str">
        <f>IF(N1439="","-",IFERROR(VLOOKUP(N1439,'[1]All Route Non-Bailment V76'!$A:$H,6,0),VLOOKUP(N1439,'[1]TTVT AAT PxP Bailment EDC V76'!$A:$H,6,0)))</f>
        <v>11 - 20</v>
      </c>
      <c r="P1439" s="11">
        <v>1</v>
      </c>
      <c r="Q1439" s="11" t="s">
        <v>3</v>
      </c>
      <c r="R1439" s="11" t="s">
        <v>3</v>
      </c>
      <c r="S1439" s="13" t="str">
        <f>IF(N1439="","-",IFERROR(VLOOKUP(N1439,'[1]All Route Non-Bailment V76'!$A:$AF,32,0),VLOOKUP(N1439,'[1]TTVT AAT PxP Bailment EDC V76'!$A:$AC,29,0)))</f>
        <v>6W</v>
      </c>
      <c r="T1439" s="11" t="s">
        <v>48</v>
      </c>
      <c r="U1439" s="11" t="s">
        <v>223</v>
      </c>
      <c r="V1439" s="14" t="s">
        <v>224</v>
      </c>
      <c r="W1439" s="11" t="s">
        <v>225</v>
      </c>
      <c r="X1439" s="15" t="s">
        <v>369</v>
      </c>
      <c r="Y1439" s="15" t="s">
        <v>370</v>
      </c>
      <c r="Z1439" s="16" t="s">
        <v>3</v>
      </c>
      <c r="AA1439" s="16" t="s">
        <v>3</v>
      </c>
      <c r="AB1439" s="16" t="s">
        <v>3</v>
      </c>
      <c r="AC1439" s="16" t="s">
        <v>3</v>
      </c>
      <c r="AD1439" s="15" t="s">
        <v>3</v>
      </c>
      <c r="AE1439" s="15" t="s">
        <v>3</v>
      </c>
      <c r="AF1439" s="16" t="s">
        <v>3</v>
      </c>
      <c r="AG1439" s="16" t="s">
        <v>3</v>
      </c>
      <c r="AH1439" s="16" t="s">
        <v>3</v>
      </c>
      <c r="AI1439" s="16" t="s">
        <v>3</v>
      </c>
      <c r="AJ1439" s="15" t="s">
        <v>3</v>
      </c>
      <c r="AK1439" s="15" t="s">
        <v>3</v>
      </c>
      <c r="AL1439" s="16" t="s">
        <v>3</v>
      </c>
      <c r="AM1439" s="16" t="s">
        <v>3</v>
      </c>
      <c r="AN1439" s="16" t="s">
        <v>3</v>
      </c>
      <c r="AO1439" s="16" t="s">
        <v>3</v>
      </c>
      <c r="AP1439" s="16" t="s">
        <v>189</v>
      </c>
      <c r="AQ1439" s="16" t="s">
        <v>3</v>
      </c>
      <c r="AR1439" s="16" t="s">
        <v>3</v>
      </c>
      <c r="AS1439" s="16" t="s">
        <v>3</v>
      </c>
      <c r="AT1439" s="16" t="s">
        <v>3</v>
      </c>
      <c r="AU1439" s="11" t="s">
        <v>3</v>
      </c>
      <c r="AV1439" s="11" t="s">
        <v>3</v>
      </c>
      <c r="AW1439" s="11" t="s">
        <v>3</v>
      </c>
      <c r="AX1439" s="17" t="str">
        <f>VLOOKUP(G1439,'[1]JDA data'!$D:$E,2,0)</f>
        <v>TGA186</v>
      </c>
      <c r="AY1439" s="17" t="b">
        <f t="shared" si="106"/>
        <v>1</v>
      </c>
      <c r="AZ1439" s="17" t="str">
        <f t="shared" si="107"/>
        <v>PPGT</v>
      </c>
    </row>
    <row r="1440" spans="1:52" s="18" customFormat="1" ht="16.5" customHeight="1" x14ac:dyDescent="0.35">
      <c r="A1440" s="8" t="str">
        <f>IF(N1440="","-",IFERROR(VLOOKUP(N1440,'[1]All Route Non-Bailment V76'!$A:$H,5,0),VLOOKUP(N1440,'[1]TTVT AAT PxP Bailment EDC V76'!$A:$H,5,0)))</f>
        <v>Non Bailment</v>
      </c>
      <c r="B1440" s="9" t="str">
        <f t="shared" si="105"/>
        <v>Completed</v>
      </c>
      <c r="C1440" s="10">
        <f t="shared" si="108"/>
        <v>1439</v>
      </c>
      <c r="D1440" s="11" t="s">
        <v>190</v>
      </c>
      <c r="E1440" s="12" t="s">
        <v>44</v>
      </c>
      <c r="F1440" s="11" t="s">
        <v>0</v>
      </c>
      <c r="G1440" s="11">
        <v>4423312</v>
      </c>
      <c r="H1440" s="13" t="str">
        <f>IF(N1440="","-",IFERROR(VLOOKUP(N1440,'[1]All Route Non-Bailment V76'!$A:$H,7,0),VLOOKUP(N1440,'[1]TTVT AAT PxP Bailment EDC V76'!$A:$H,7,0)))</f>
        <v>One way</v>
      </c>
      <c r="I1440" s="11" t="s">
        <v>45</v>
      </c>
      <c r="J1440" s="12">
        <f t="shared" si="109"/>
        <v>45275</v>
      </c>
      <c r="K1440" s="12">
        <v>45275</v>
      </c>
      <c r="L1440" s="12">
        <v>45275</v>
      </c>
      <c r="M1440" s="12" t="s">
        <v>3</v>
      </c>
      <c r="N1440" s="11" t="s">
        <v>379</v>
      </c>
      <c r="O1440" s="13" t="str">
        <f>IF(N1440="","-",IFERROR(VLOOKUP(N1440,'[1]All Route Non-Bailment V76'!$A:$H,6,0),VLOOKUP(N1440,'[1]TTVT AAT PxP Bailment EDC V76'!$A:$H,6,0)))</f>
        <v>11 - 20</v>
      </c>
      <c r="P1440" s="11">
        <v>1</v>
      </c>
      <c r="Q1440" s="11" t="s">
        <v>3</v>
      </c>
      <c r="R1440" s="11" t="s">
        <v>3</v>
      </c>
      <c r="S1440" s="13" t="str">
        <f>IF(N1440="","-",IFERROR(VLOOKUP(N1440,'[1]All Route Non-Bailment V76'!$A:$AF,32,0),VLOOKUP(N1440,'[1]TTVT AAT PxP Bailment EDC V76'!$A:$AC,29,0)))</f>
        <v>6W</v>
      </c>
      <c r="T1440" s="11" t="s">
        <v>48</v>
      </c>
      <c r="U1440" s="11" t="s">
        <v>272</v>
      </c>
      <c r="V1440" s="14" t="s">
        <v>273</v>
      </c>
      <c r="W1440" s="11" t="s">
        <v>274</v>
      </c>
      <c r="X1440" s="15" t="s">
        <v>369</v>
      </c>
      <c r="Y1440" s="15" t="s">
        <v>370</v>
      </c>
      <c r="Z1440" s="16" t="s">
        <v>3</v>
      </c>
      <c r="AA1440" s="16" t="s">
        <v>3</v>
      </c>
      <c r="AB1440" s="16" t="s">
        <v>3</v>
      </c>
      <c r="AC1440" s="16" t="s">
        <v>3</v>
      </c>
      <c r="AD1440" s="15" t="s">
        <v>3</v>
      </c>
      <c r="AE1440" s="15" t="s">
        <v>3</v>
      </c>
      <c r="AF1440" s="16" t="s">
        <v>3</v>
      </c>
      <c r="AG1440" s="16" t="s">
        <v>3</v>
      </c>
      <c r="AH1440" s="16" t="s">
        <v>3</v>
      </c>
      <c r="AI1440" s="16" t="s">
        <v>3</v>
      </c>
      <c r="AJ1440" s="15" t="s">
        <v>3</v>
      </c>
      <c r="AK1440" s="15" t="s">
        <v>3</v>
      </c>
      <c r="AL1440" s="16" t="s">
        <v>3</v>
      </c>
      <c r="AM1440" s="16" t="s">
        <v>3</v>
      </c>
      <c r="AN1440" s="16" t="s">
        <v>3</v>
      </c>
      <c r="AO1440" s="16" t="s">
        <v>3</v>
      </c>
      <c r="AP1440" s="16" t="s">
        <v>189</v>
      </c>
      <c r="AQ1440" s="16" t="s">
        <v>3</v>
      </c>
      <c r="AR1440" s="16" t="s">
        <v>3</v>
      </c>
      <c r="AS1440" s="16" t="s">
        <v>3</v>
      </c>
      <c r="AT1440" s="16" t="s">
        <v>3</v>
      </c>
      <c r="AU1440" s="11" t="s">
        <v>3</v>
      </c>
      <c r="AV1440" s="11" t="s">
        <v>3</v>
      </c>
      <c r="AW1440" s="11" t="s">
        <v>3</v>
      </c>
      <c r="AX1440" s="17" t="str">
        <f>VLOOKUP(G1440,'[1]JDA data'!$D:$E,2,0)</f>
        <v>TGA186</v>
      </c>
      <c r="AY1440" s="17" t="b">
        <f t="shared" si="106"/>
        <v>1</v>
      </c>
      <c r="AZ1440" s="17" t="str">
        <f t="shared" si="107"/>
        <v>SPL</v>
      </c>
    </row>
    <row r="1441" spans="1:52" s="18" customFormat="1" ht="16.5" customHeight="1" x14ac:dyDescent="0.35">
      <c r="A1441" s="8" t="str">
        <f>IF(N1441="","-",IFERROR(VLOOKUP(N1441,'[1]All Route Non-Bailment V76'!$A:$H,5,0),VLOOKUP(N1441,'[1]TTVT AAT PxP Bailment EDC V76'!$A:$H,5,0)))</f>
        <v>Non Bailment</v>
      </c>
      <c r="B1441" s="9" t="str">
        <f t="shared" si="105"/>
        <v>Completed</v>
      </c>
      <c r="C1441" s="10">
        <f t="shared" si="108"/>
        <v>1440</v>
      </c>
      <c r="D1441" s="11" t="s">
        <v>182</v>
      </c>
      <c r="E1441" s="12" t="s">
        <v>44</v>
      </c>
      <c r="F1441" s="11" t="s">
        <v>0</v>
      </c>
      <c r="G1441" s="11">
        <v>4423313</v>
      </c>
      <c r="H1441" s="13" t="str">
        <f>IF(N1441="","-",IFERROR(VLOOKUP(N1441,'[1]All Route Non-Bailment V76'!$A:$H,7,0),VLOOKUP(N1441,'[1]TTVT AAT PxP Bailment EDC V76'!$A:$H,7,0)))</f>
        <v>One way</v>
      </c>
      <c r="I1441" s="11" t="s">
        <v>45</v>
      </c>
      <c r="J1441" s="12">
        <f t="shared" si="109"/>
        <v>45275</v>
      </c>
      <c r="K1441" s="12">
        <v>45275</v>
      </c>
      <c r="L1441" s="12">
        <v>45275</v>
      </c>
      <c r="M1441" s="12" t="s">
        <v>3</v>
      </c>
      <c r="N1441" s="11" t="s">
        <v>379</v>
      </c>
      <c r="O1441" s="13" t="str">
        <f>IF(N1441="","-",IFERROR(VLOOKUP(N1441,'[1]All Route Non-Bailment V76'!$A:$H,6,0),VLOOKUP(N1441,'[1]TTVT AAT PxP Bailment EDC V76'!$A:$H,6,0)))</f>
        <v>11 - 20</v>
      </c>
      <c r="P1441" s="11">
        <v>1</v>
      </c>
      <c r="Q1441" s="11" t="s">
        <v>3</v>
      </c>
      <c r="R1441" s="11" t="s">
        <v>3</v>
      </c>
      <c r="S1441" s="13" t="str">
        <f>IF(N1441="","-",IFERROR(VLOOKUP(N1441,'[1]All Route Non-Bailment V76'!$A:$AF,32,0),VLOOKUP(N1441,'[1]TTVT AAT PxP Bailment EDC V76'!$A:$AC,29,0)))</f>
        <v>6W</v>
      </c>
      <c r="T1441" s="11" t="s">
        <v>48</v>
      </c>
      <c r="U1441" s="11" t="s">
        <v>201</v>
      </c>
      <c r="V1441" s="14" t="s">
        <v>202</v>
      </c>
      <c r="W1441" s="11" t="s">
        <v>203</v>
      </c>
      <c r="X1441" s="15" t="s">
        <v>369</v>
      </c>
      <c r="Y1441" s="15" t="s">
        <v>370</v>
      </c>
      <c r="Z1441" s="16" t="s">
        <v>3</v>
      </c>
      <c r="AA1441" s="16" t="s">
        <v>3</v>
      </c>
      <c r="AB1441" s="16" t="s">
        <v>3</v>
      </c>
      <c r="AC1441" s="16" t="s">
        <v>3</v>
      </c>
      <c r="AD1441" s="15" t="s">
        <v>3</v>
      </c>
      <c r="AE1441" s="15" t="s">
        <v>3</v>
      </c>
      <c r="AF1441" s="16" t="s">
        <v>3</v>
      </c>
      <c r="AG1441" s="16" t="s">
        <v>3</v>
      </c>
      <c r="AH1441" s="16" t="s">
        <v>3</v>
      </c>
      <c r="AI1441" s="16" t="s">
        <v>3</v>
      </c>
      <c r="AJ1441" s="15" t="s">
        <v>3</v>
      </c>
      <c r="AK1441" s="15" t="s">
        <v>3</v>
      </c>
      <c r="AL1441" s="16" t="s">
        <v>3</v>
      </c>
      <c r="AM1441" s="16" t="s">
        <v>3</v>
      </c>
      <c r="AN1441" s="16" t="s">
        <v>3</v>
      </c>
      <c r="AO1441" s="16" t="s">
        <v>3</v>
      </c>
      <c r="AP1441" s="16" t="s">
        <v>189</v>
      </c>
      <c r="AQ1441" s="16" t="s">
        <v>3</v>
      </c>
      <c r="AR1441" s="16" t="s">
        <v>3</v>
      </c>
      <c r="AS1441" s="16" t="s">
        <v>3</v>
      </c>
      <c r="AT1441" s="16" t="s">
        <v>3</v>
      </c>
      <c r="AU1441" s="11" t="s">
        <v>3</v>
      </c>
      <c r="AV1441" s="11" t="s">
        <v>3</v>
      </c>
      <c r="AW1441" s="11" t="s">
        <v>3</v>
      </c>
      <c r="AX1441" s="17" t="str">
        <f>VLOOKUP(G1441,'[1]JDA data'!$D:$E,2,0)</f>
        <v>TGA186</v>
      </c>
      <c r="AY1441" s="17" t="b">
        <f t="shared" si="106"/>
        <v>1</v>
      </c>
      <c r="AZ1441" s="17" t="str">
        <f t="shared" si="107"/>
        <v>PPGT</v>
      </c>
    </row>
    <row r="1442" spans="1:52" s="18" customFormat="1" ht="16.5" customHeight="1" x14ac:dyDescent="0.35">
      <c r="A1442" s="8" t="str">
        <f>IF(N1442="","-",IFERROR(VLOOKUP(N1442,'[1]All Route Non-Bailment V76'!$A:$H,5,0),VLOOKUP(N1442,'[1]TTVT AAT PxP Bailment EDC V76'!$A:$H,5,0)))</f>
        <v>Non Bailment</v>
      </c>
      <c r="B1442" s="9" t="str">
        <f t="shared" si="105"/>
        <v>Completed</v>
      </c>
      <c r="C1442" s="10">
        <f t="shared" si="108"/>
        <v>1441</v>
      </c>
      <c r="D1442" s="11" t="s">
        <v>190</v>
      </c>
      <c r="E1442" s="12" t="s">
        <v>44</v>
      </c>
      <c r="F1442" s="11" t="s">
        <v>0</v>
      </c>
      <c r="G1442" s="11">
        <v>4423314</v>
      </c>
      <c r="H1442" s="13" t="str">
        <f>IF(N1442="","-",IFERROR(VLOOKUP(N1442,'[1]All Route Non-Bailment V76'!$A:$H,7,0),VLOOKUP(N1442,'[1]TTVT AAT PxP Bailment EDC V76'!$A:$H,7,0)))</f>
        <v>One way</v>
      </c>
      <c r="I1442" s="11" t="s">
        <v>45</v>
      </c>
      <c r="J1442" s="12">
        <f t="shared" si="109"/>
        <v>45275</v>
      </c>
      <c r="K1442" s="12">
        <v>45275</v>
      </c>
      <c r="L1442" s="12">
        <v>45275</v>
      </c>
      <c r="M1442" s="12" t="s">
        <v>3</v>
      </c>
      <c r="N1442" s="11" t="s">
        <v>379</v>
      </c>
      <c r="O1442" s="13" t="str">
        <f>IF(N1442="","-",IFERROR(VLOOKUP(N1442,'[1]All Route Non-Bailment V76'!$A:$H,6,0),VLOOKUP(N1442,'[1]TTVT AAT PxP Bailment EDC V76'!$A:$H,6,0)))</f>
        <v>11 - 20</v>
      </c>
      <c r="P1442" s="11">
        <v>1</v>
      </c>
      <c r="Q1442" s="11" t="s">
        <v>3</v>
      </c>
      <c r="R1442" s="11" t="s">
        <v>3</v>
      </c>
      <c r="S1442" s="13" t="str">
        <f>IF(N1442="","-",IFERROR(VLOOKUP(N1442,'[1]All Route Non-Bailment V76'!$A:$AF,32,0),VLOOKUP(N1442,'[1]TTVT AAT PxP Bailment EDC V76'!$A:$AC,29,0)))</f>
        <v>6W</v>
      </c>
      <c r="T1442" s="11" t="s">
        <v>48</v>
      </c>
      <c r="U1442" s="11" t="s">
        <v>226</v>
      </c>
      <c r="V1442" s="14" t="s">
        <v>227</v>
      </c>
      <c r="W1442" s="11" t="s">
        <v>228</v>
      </c>
      <c r="X1442" s="15" t="s">
        <v>369</v>
      </c>
      <c r="Y1442" s="15" t="s">
        <v>370</v>
      </c>
      <c r="Z1442" s="16" t="s">
        <v>3</v>
      </c>
      <c r="AA1442" s="16" t="s">
        <v>3</v>
      </c>
      <c r="AB1442" s="16" t="s">
        <v>3</v>
      </c>
      <c r="AC1442" s="16" t="s">
        <v>3</v>
      </c>
      <c r="AD1442" s="15" t="s">
        <v>3</v>
      </c>
      <c r="AE1442" s="15" t="s">
        <v>3</v>
      </c>
      <c r="AF1442" s="16" t="s">
        <v>3</v>
      </c>
      <c r="AG1442" s="16" t="s">
        <v>3</v>
      </c>
      <c r="AH1442" s="16" t="s">
        <v>3</v>
      </c>
      <c r="AI1442" s="16" t="s">
        <v>3</v>
      </c>
      <c r="AJ1442" s="15" t="s">
        <v>3</v>
      </c>
      <c r="AK1442" s="15" t="s">
        <v>3</v>
      </c>
      <c r="AL1442" s="16" t="s">
        <v>3</v>
      </c>
      <c r="AM1442" s="16" t="s">
        <v>3</v>
      </c>
      <c r="AN1442" s="16" t="s">
        <v>3</v>
      </c>
      <c r="AO1442" s="16" t="s">
        <v>3</v>
      </c>
      <c r="AP1442" s="16" t="s">
        <v>189</v>
      </c>
      <c r="AQ1442" s="16" t="s">
        <v>3</v>
      </c>
      <c r="AR1442" s="16" t="s">
        <v>3</v>
      </c>
      <c r="AS1442" s="16" t="s">
        <v>3</v>
      </c>
      <c r="AT1442" s="16" t="s">
        <v>3</v>
      </c>
      <c r="AU1442" s="11" t="s">
        <v>3</v>
      </c>
      <c r="AV1442" s="11" t="s">
        <v>3</v>
      </c>
      <c r="AW1442" s="11" t="s">
        <v>3</v>
      </c>
      <c r="AX1442" s="17" t="str">
        <f>VLOOKUP(G1442,'[1]JDA data'!$D:$E,2,0)</f>
        <v>TGA186</v>
      </c>
      <c r="AY1442" s="17" t="b">
        <f t="shared" si="106"/>
        <v>1</v>
      </c>
      <c r="AZ1442" s="17" t="str">
        <f t="shared" si="107"/>
        <v>SPL</v>
      </c>
    </row>
    <row r="1443" spans="1:52" s="18" customFormat="1" ht="16.5" customHeight="1" x14ac:dyDescent="0.35">
      <c r="A1443" s="8" t="str">
        <f>IF(N1443="","-",IFERROR(VLOOKUP(N1443,'[1]All Route Non-Bailment V76'!$A:$H,5,0),VLOOKUP(N1443,'[1]TTVT AAT PxP Bailment EDC V76'!$A:$H,5,0)))</f>
        <v>Non Bailment</v>
      </c>
      <c r="B1443" s="9" t="str">
        <f t="shared" si="105"/>
        <v>Completed</v>
      </c>
      <c r="C1443" s="10">
        <f t="shared" si="108"/>
        <v>1442</v>
      </c>
      <c r="D1443" s="11" t="s">
        <v>182</v>
      </c>
      <c r="E1443" s="12" t="s">
        <v>44</v>
      </c>
      <c r="F1443" s="11" t="s">
        <v>0</v>
      </c>
      <c r="G1443" s="11">
        <v>4423315</v>
      </c>
      <c r="H1443" s="13" t="str">
        <f>IF(N1443="","-",IFERROR(VLOOKUP(N1443,'[1]All Route Non-Bailment V76'!$A:$H,7,0),VLOOKUP(N1443,'[1]TTVT AAT PxP Bailment EDC V76'!$A:$H,7,0)))</f>
        <v>One way</v>
      </c>
      <c r="I1443" s="11" t="s">
        <v>45</v>
      </c>
      <c r="J1443" s="12">
        <f t="shared" si="109"/>
        <v>45275</v>
      </c>
      <c r="K1443" s="12">
        <v>45275</v>
      </c>
      <c r="L1443" s="12">
        <v>45275</v>
      </c>
      <c r="M1443" s="12" t="s">
        <v>3</v>
      </c>
      <c r="N1443" s="11" t="s">
        <v>379</v>
      </c>
      <c r="O1443" s="13" t="str">
        <f>IF(N1443="","-",IFERROR(VLOOKUP(N1443,'[1]All Route Non-Bailment V76'!$A:$H,6,0),VLOOKUP(N1443,'[1]TTVT AAT PxP Bailment EDC V76'!$A:$H,6,0)))</f>
        <v>11 - 20</v>
      </c>
      <c r="P1443" s="11">
        <v>1</v>
      </c>
      <c r="Q1443" s="11" t="s">
        <v>3</v>
      </c>
      <c r="R1443" s="11" t="s">
        <v>3</v>
      </c>
      <c r="S1443" s="13" t="str">
        <f>IF(N1443="","-",IFERROR(VLOOKUP(N1443,'[1]All Route Non-Bailment V76'!$A:$AF,32,0),VLOOKUP(N1443,'[1]TTVT AAT PxP Bailment EDC V76'!$A:$AC,29,0)))</f>
        <v>6W</v>
      </c>
      <c r="T1443" s="11" t="s">
        <v>48</v>
      </c>
      <c r="U1443" s="11" t="s">
        <v>383</v>
      </c>
      <c r="V1443" s="14" t="s">
        <v>384</v>
      </c>
      <c r="W1443" s="11" t="s">
        <v>385</v>
      </c>
      <c r="X1443" s="15" t="s">
        <v>369</v>
      </c>
      <c r="Y1443" s="15" t="s">
        <v>370</v>
      </c>
      <c r="Z1443" s="16" t="s">
        <v>3</v>
      </c>
      <c r="AA1443" s="16" t="s">
        <v>3</v>
      </c>
      <c r="AB1443" s="16" t="s">
        <v>3</v>
      </c>
      <c r="AC1443" s="16" t="s">
        <v>3</v>
      </c>
      <c r="AD1443" s="15" t="s">
        <v>3</v>
      </c>
      <c r="AE1443" s="15" t="s">
        <v>3</v>
      </c>
      <c r="AF1443" s="16" t="s">
        <v>3</v>
      </c>
      <c r="AG1443" s="16" t="s">
        <v>3</v>
      </c>
      <c r="AH1443" s="16" t="s">
        <v>3</v>
      </c>
      <c r="AI1443" s="16" t="s">
        <v>3</v>
      </c>
      <c r="AJ1443" s="15" t="s">
        <v>3</v>
      </c>
      <c r="AK1443" s="15" t="s">
        <v>3</v>
      </c>
      <c r="AL1443" s="16" t="s">
        <v>3</v>
      </c>
      <c r="AM1443" s="16" t="s">
        <v>3</v>
      </c>
      <c r="AN1443" s="16" t="s">
        <v>3</v>
      </c>
      <c r="AO1443" s="16" t="s">
        <v>3</v>
      </c>
      <c r="AP1443" s="16" t="s">
        <v>189</v>
      </c>
      <c r="AQ1443" s="16" t="s">
        <v>3</v>
      </c>
      <c r="AR1443" s="16" t="s">
        <v>3</v>
      </c>
      <c r="AS1443" s="16" t="s">
        <v>3</v>
      </c>
      <c r="AT1443" s="16" t="s">
        <v>3</v>
      </c>
      <c r="AU1443" s="11" t="s">
        <v>3</v>
      </c>
      <c r="AV1443" s="11" t="s">
        <v>3</v>
      </c>
      <c r="AW1443" s="11" t="s">
        <v>3</v>
      </c>
      <c r="AX1443" s="17" t="str">
        <f>VLOOKUP(G1443,'[1]JDA data'!$D:$E,2,0)</f>
        <v>TGA186</v>
      </c>
      <c r="AY1443" s="17" t="b">
        <f t="shared" si="106"/>
        <v>1</v>
      </c>
      <c r="AZ1443" s="17" t="str">
        <f t="shared" si="107"/>
        <v>PPGT</v>
      </c>
    </row>
    <row r="1444" spans="1:52" s="18" customFormat="1" ht="16.5" customHeight="1" x14ac:dyDescent="0.35">
      <c r="A1444" s="8" t="str">
        <f>IF(N1444="","-",IFERROR(VLOOKUP(N1444,'[1]All Route Non-Bailment V76'!$A:$H,5,0),VLOOKUP(N1444,'[1]TTVT AAT PxP Bailment EDC V76'!$A:$H,5,0)))</f>
        <v>Non Bailment</v>
      </c>
      <c r="B1444" s="9" t="str">
        <f t="shared" si="105"/>
        <v>Completed</v>
      </c>
      <c r="C1444" s="10">
        <f t="shared" si="108"/>
        <v>1443</v>
      </c>
      <c r="D1444" s="11" t="s">
        <v>190</v>
      </c>
      <c r="E1444" s="12" t="s">
        <v>44</v>
      </c>
      <c r="F1444" s="11" t="s">
        <v>0</v>
      </c>
      <c r="G1444" s="11">
        <v>4423316</v>
      </c>
      <c r="H1444" s="13" t="str">
        <f>IF(N1444="","-",IFERROR(VLOOKUP(N1444,'[1]All Route Non-Bailment V76'!$A:$H,7,0),VLOOKUP(N1444,'[1]TTVT AAT PxP Bailment EDC V76'!$A:$H,7,0)))</f>
        <v>One way</v>
      </c>
      <c r="I1444" s="11" t="s">
        <v>45</v>
      </c>
      <c r="J1444" s="12">
        <f t="shared" si="109"/>
        <v>45275</v>
      </c>
      <c r="K1444" s="12">
        <v>45275</v>
      </c>
      <c r="L1444" s="12">
        <v>45275</v>
      </c>
      <c r="M1444" s="12" t="s">
        <v>3</v>
      </c>
      <c r="N1444" s="11" t="s">
        <v>379</v>
      </c>
      <c r="O1444" s="13" t="str">
        <f>IF(N1444="","-",IFERROR(VLOOKUP(N1444,'[1]All Route Non-Bailment V76'!$A:$H,6,0),VLOOKUP(N1444,'[1]TTVT AAT PxP Bailment EDC V76'!$A:$H,6,0)))</f>
        <v>11 - 20</v>
      </c>
      <c r="P1444" s="11">
        <v>1</v>
      </c>
      <c r="Q1444" s="11" t="s">
        <v>3</v>
      </c>
      <c r="R1444" s="11" t="s">
        <v>3</v>
      </c>
      <c r="S1444" s="13" t="str">
        <f>IF(N1444="","-",IFERROR(VLOOKUP(N1444,'[1]All Route Non-Bailment V76'!$A:$AF,32,0),VLOOKUP(N1444,'[1]TTVT AAT PxP Bailment EDC V76'!$A:$AC,29,0)))</f>
        <v>6W</v>
      </c>
      <c r="T1444" s="11" t="s">
        <v>48</v>
      </c>
      <c r="U1444" s="11" t="s">
        <v>226</v>
      </c>
      <c r="V1444" s="14" t="s">
        <v>227</v>
      </c>
      <c r="W1444" s="11" t="s">
        <v>228</v>
      </c>
      <c r="X1444" s="15" t="s">
        <v>369</v>
      </c>
      <c r="Y1444" s="15" t="s">
        <v>370</v>
      </c>
      <c r="Z1444" s="16" t="s">
        <v>3</v>
      </c>
      <c r="AA1444" s="16" t="s">
        <v>3</v>
      </c>
      <c r="AB1444" s="16" t="s">
        <v>3</v>
      </c>
      <c r="AC1444" s="16" t="s">
        <v>3</v>
      </c>
      <c r="AD1444" s="15" t="s">
        <v>3</v>
      </c>
      <c r="AE1444" s="15" t="s">
        <v>3</v>
      </c>
      <c r="AF1444" s="16" t="s">
        <v>3</v>
      </c>
      <c r="AG1444" s="16" t="s">
        <v>3</v>
      </c>
      <c r="AH1444" s="16" t="s">
        <v>3</v>
      </c>
      <c r="AI1444" s="16" t="s">
        <v>3</v>
      </c>
      <c r="AJ1444" s="15" t="s">
        <v>3</v>
      </c>
      <c r="AK1444" s="15" t="s">
        <v>3</v>
      </c>
      <c r="AL1444" s="16" t="s">
        <v>3</v>
      </c>
      <c r="AM1444" s="16" t="s">
        <v>3</v>
      </c>
      <c r="AN1444" s="16" t="s">
        <v>3</v>
      </c>
      <c r="AO1444" s="16" t="s">
        <v>3</v>
      </c>
      <c r="AP1444" s="16" t="s">
        <v>189</v>
      </c>
      <c r="AQ1444" s="16" t="s">
        <v>3</v>
      </c>
      <c r="AR1444" s="16" t="s">
        <v>3</v>
      </c>
      <c r="AS1444" s="16" t="s">
        <v>3</v>
      </c>
      <c r="AT1444" s="16" t="s">
        <v>3</v>
      </c>
      <c r="AU1444" s="11" t="s">
        <v>3</v>
      </c>
      <c r="AV1444" s="11" t="s">
        <v>3</v>
      </c>
      <c r="AW1444" s="11" t="s">
        <v>3</v>
      </c>
      <c r="AX1444" s="17" t="str">
        <f>VLOOKUP(G1444,'[1]JDA data'!$D:$E,2,0)</f>
        <v>TGA186</v>
      </c>
      <c r="AY1444" s="17" t="b">
        <f t="shared" si="106"/>
        <v>1</v>
      </c>
      <c r="AZ1444" s="17" t="str">
        <f t="shared" si="107"/>
        <v>SPL</v>
      </c>
    </row>
    <row r="1445" spans="1:52" s="18" customFormat="1" ht="16.5" customHeight="1" x14ac:dyDescent="0.35">
      <c r="A1445" s="8" t="str">
        <f>IF(N1445="","-",IFERROR(VLOOKUP(N1445,'[1]All Route Non-Bailment V76'!$A:$H,5,0),VLOOKUP(N1445,'[1]TTVT AAT PxP Bailment EDC V76'!$A:$H,5,0)))</f>
        <v>Non Bailment</v>
      </c>
      <c r="B1445" s="9" t="str">
        <f t="shared" si="105"/>
        <v>Completed</v>
      </c>
      <c r="C1445" s="10">
        <f t="shared" si="108"/>
        <v>1444</v>
      </c>
      <c r="D1445" s="11" t="s">
        <v>229</v>
      </c>
      <c r="E1445" s="12" t="s">
        <v>44</v>
      </c>
      <c r="F1445" s="11" t="s">
        <v>0</v>
      </c>
      <c r="G1445" s="11">
        <v>4423317</v>
      </c>
      <c r="H1445" s="13" t="str">
        <f>IF(N1445="","-",IFERROR(VLOOKUP(N1445,'[1]All Route Non-Bailment V76'!$A:$H,7,0),VLOOKUP(N1445,'[1]TTVT AAT PxP Bailment EDC V76'!$A:$H,7,0)))</f>
        <v>One way</v>
      </c>
      <c r="I1445" s="11" t="s">
        <v>45</v>
      </c>
      <c r="J1445" s="12">
        <f t="shared" si="109"/>
        <v>45275</v>
      </c>
      <c r="K1445" s="12">
        <v>45275</v>
      </c>
      <c r="L1445" s="12">
        <v>45275</v>
      </c>
      <c r="M1445" s="12" t="s">
        <v>3</v>
      </c>
      <c r="N1445" s="11" t="s">
        <v>379</v>
      </c>
      <c r="O1445" s="13" t="str">
        <f>IF(N1445="","-",IFERROR(VLOOKUP(N1445,'[1]All Route Non-Bailment V76'!$A:$H,6,0),VLOOKUP(N1445,'[1]TTVT AAT PxP Bailment EDC V76'!$A:$H,6,0)))</f>
        <v>11 - 20</v>
      </c>
      <c r="P1445" s="11">
        <v>1</v>
      </c>
      <c r="Q1445" s="11" t="s">
        <v>3</v>
      </c>
      <c r="R1445" s="11" t="s">
        <v>3</v>
      </c>
      <c r="S1445" s="13" t="str">
        <f>IF(N1445="","-",IFERROR(VLOOKUP(N1445,'[1]All Route Non-Bailment V76'!$A:$AF,32,0),VLOOKUP(N1445,'[1]TTVT AAT PxP Bailment EDC V76'!$A:$AC,29,0)))</f>
        <v>6W</v>
      </c>
      <c r="T1445" s="11" t="s">
        <v>48</v>
      </c>
      <c r="U1445" s="11" t="s">
        <v>230</v>
      </c>
      <c r="V1445" s="14" t="s">
        <v>231</v>
      </c>
      <c r="W1445" s="11" t="s">
        <v>232</v>
      </c>
      <c r="X1445" s="15" t="s">
        <v>369</v>
      </c>
      <c r="Y1445" s="15" t="s">
        <v>370</v>
      </c>
      <c r="Z1445" s="16" t="s">
        <v>3</v>
      </c>
      <c r="AA1445" s="16" t="s">
        <v>3</v>
      </c>
      <c r="AB1445" s="16" t="s">
        <v>3</v>
      </c>
      <c r="AC1445" s="16" t="s">
        <v>3</v>
      </c>
      <c r="AD1445" s="15" t="s">
        <v>3</v>
      </c>
      <c r="AE1445" s="15" t="s">
        <v>3</v>
      </c>
      <c r="AF1445" s="16" t="s">
        <v>3</v>
      </c>
      <c r="AG1445" s="16" t="s">
        <v>3</v>
      </c>
      <c r="AH1445" s="16" t="s">
        <v>3</v>
      </c>
      <c r="AI1445" s="16" t="s">
        <v>3</v>
      </c>
      <c r="AJ1445" s="15" t="s">
        <v>3</v>
      </c>
      <c r="AK1445" s="15" t="s">
        <v>3</v>
      </c>
      <c r="AL1445" s="16" t="s">
        <v>3</v>
      </c>
      <c r="AM1445" s="16" t="s">
        <v>3</v>
      </c>
      <c r="AN1445" s="16" t="s">
        <v>3</v>
      </c>
      <c r="AO1445" s="16" t="s">
        <v>3</v>
      </c>
      <c r="AP1445" s="16" t="s">
        <v>189</v>
      </c>
      <c r="AQ1445" s="16" t="s">
        <v>3</v>
      </c>
      <c r="AR1445" s="16" t="s">
        <v>3</v>
      </c>
      <c r="AS1445" s="16" t="s">
        <v>3</v>
      </c>
      <c r="AT1445" s="16" t="s">
        <v>3</v>
      </c>
      <c r="AU1445" s="11" t="s">
        <v>3</v>
      </c>
      <c r="AV1445" s="11" t="s">
        <v>3</v>
      </c>
      <c r="AW1445" s="11" t="s">
        <v>3</v>
      </c>
      <c r="AX1445" s="17" t="str">
        <f>VLOOKUP(G1445,'[1]JDA data'!$D:$E,2,0)</f>
        <v>TGA186</v>
      </c>
      <c r="AY1445" s="17" t="b">
        <f t="shared" si="106"/>
        <v>1</v>
      </c>
      <c r="AZ1445" s="17" t="str">
        <f t="shared" si="107"/>
        <v>RRCS</v>
      </c>
    </row>
    <row r="1446" spans="1:52" s="18" customFormat="1" ht="16.5" customHeight="1" x14ac:dyDescent="0.35">
      <c r="A1446" s="8" t="str">
        <f>IF(N1446="","-",IFERROR(VLOOKUP(N1446,'[1]All Route Non-Bailment V76'!$A:$H,5,0),VLOOKUP(N1446,'[1]TTVT AAT PxP Bailment EDC V76'!$A:$H,5,0)))</f>
        <v>Non Bailment</v>
      </c>
      <c r="B1446" s="9" t="str">
        <f t="shared" si="105"/>
        <v>Completed</v>
      </c>
      <c r="C1446" s="10">
        <f t="shared" si="108"/>
        <v>1445</v>
      </c>
      <c r="D1446" s="11" t="s">
        <v>182</v>
      </c>
      <c r="E1446" s="12" t="s">
        <v>44</v>
      </c>
      <c r="F1446" s="11" t="s">
        <v>0</v>
      </c>
      <c r="G1446" s="11">
        <v>4423318</v>
      </c>
      <c r="H1446" s="13" t="str">
        <f>IF(N1446="","-",IFERROR(VLOOKUP(N1446,'[1]All Route Non-Bailment V76'!$A:$H,7,0),VLOOKUP(N1446,'[1]TTVT AAT PxP Bailment EDC V76'!$A:$H,7,0)))</f>
        <v>One way</v>
      </c>
      <c r="I1446" s="11" t="s">
        <v>45</v>
      </c>
      <c r="J1446" s="12">
        <f t="shared" si="109"/>
        <v>45275</v>
      </c>
      <c r="K1446" s="12">
        <v>45275</v>
      </c>
      <c r="L1446" s="12">
        <v>45275</v>
      </c>
      <c r="M1446" s="12" t="s">
        <v>3</v>
      </c>
      <c r="N1446" s="11" t="s">
        <v>379</v>
      </c>
      <c r="O1446" s="13" t="str">
        <f>IF(N1446="","-",IFERROR(VLOOKUP(N1446,'[1]All Route Non-Bailment V76'!$A:$H,6,0),VLOOKUP(N1446,'[1]TTVT AAT PxP Bailment EDC V76'!$A:$H,6,0)))</f>
        <v>11 - 20</v>
      </c>
      <c r="P1446" s="11">
        <v>1</v>
      </c>
      <c r="Q1446" s="11" t="s">
        <v>3</v>
      </c>
      <c r="R1446" s="11" t="s">
        <v>3</v>
      </c>
      <c r="S1446" s="13" t="str">
        <f>IF(N1446="","-",IFERROR(VLOOKUP(N1446,'[1]All Route Non-Bailment V76'!$A:$AF,32,0),VLOOKUP(N1446,'[1]TTVT AAT PxP Bailment EDC V76'!$A:$AC,29,0)))</f>
        <v>6W</v>
      </c>
      <c r="T1446" s="11" t="s">
        <v>48</v>
      </c>
      <c r="U1446" s="11" t="s">
        <v>207</v>
      </c>
      <c r="V1446" s="14" t="s">
        <v>208</v>
      </c>
      <c r="W1446" s="11" t="s">
        <v>209</v>
      </c>
      <c r="X1446" s="15" t="s">
        <v>369</v>
      </c>
      <c r="Y1446" s="15" t="s">
        <v>370</v>
      </c>
      <c r="Z1446" s="16" t="s">
        <v>3</v>
      </c>
      <c r="AA1446" s="16" t="s">
        <v>3</v>
      </c>
      <c r="AB1446" s="16" t="s">
        <v>3</v>
      </c>
      <c r="AC1446" s="16" t="s">
        <v>3</v>
      </c>
      <c r="AD1446" s="15" t="s">
        <v>3</v>
      </c>
      <c r="AE1446" s="15" t="s">
        <v>3</v>
      </c>
      <c r="AF1446" s="16" t="s">
        <v>3</v>
      </c>
      <c r="AG1446" s="16" t="s">
        <v>3</v>
      </c>
      <c r="AH1446" s="16" t="s">
        <v>3</v>
      </c>
      <c r="AI1446" s="16" t="s">
        <v>3</v>
      </c>
      <c r="AJ1446" s="15" t="s">
        <v>3</v>
      </c>
      <c r="AK1446" s="15" t="s">
        <v>3</v>
      </c>
      <c r="AL1446" s="16" t="s">
        <v>3</v>
      </c>
      <c r="AM1446" s="16" t="s">
        <v>3</v>
      </c>
      <c r="AN1446" s="16" t="s">
        <v>3</v>
      </c>
      <c r="AO1446" s="16" t="s">
        <v>3</v>
      </c>
      <c r="AP1446" s="16" t="s">
        <v>189</v>
      </c>
      <c r="AQ1446" s="16" t="s">
        <v>3</v>
      </c>
      <c r="AR1446" s="16" t="s">
        <v>3</v>
      </c>
      <c r="AS1446" s="16" t="s">
        <v>3</v>
      </c>
      <c r="AT1446" s="16" t="s">
        <v>3</v>
      </c>
      <c r="AU1446" s="11" t="s">
        <v>3</v>
      </c>
      <c r="AV1446" s="11" t="s">
        <v>3</v>
      </c>
      <c r="AW1446" s="11" t="s">
        <v>3</v>
      </c>
      <c r="AX1446" s="17" t="str">
        <f>VLOOKUP(G1446,'[1]JDA data'!$D:$E,2,0)</f>
        <v>TGA186</v>
      </c>
      <c r="AY1446" s="17" t="b">
        <f t="shared" si="106"/>
        <v>1</v>
      </c>
      <c r="AZ1446" s="17" t="str">
        <f t="shared" si="107"/>
        <v>PPGT</v>
      </c>
    </row>
    <row r="1447" spans="1:52" s="18" customFormat="1" ht="16.5" customHeight="1" x14ac:dyDescent="0.35">
      <c r="A1447" s="8" t="str">
        <f>IF(N1447="","-",IFERROR(VLOOKUP(N1447,'[1]All Route Non-Bailment V76'!$A:$H,5,0),VLOOKUP(N1447,'[1]TTVT AAT PxP Bailment EDC V76'!$A:$H,5,0)))</f>
        <v>Non Bailment</v>
      </c>
      <c r="B1447" s="9" t="str">
        <f t="shared" si="105"/>
        <v>Completed</v>
      </c>
      <c r="C1447" s="10">
        <f t="shared" si="108"/>
        <v>1446</v>
      </c>
      <c r="D1447" s="11" t="s">
        <v>190</v>
      </c>
      <c r="E1447" s="12" t="s">
        <v>44</v>
      </c>
      <c r="F1447" s="11" t="s">
        <v>0</v>
      </c>
      <c r="G1447" s="11">
        <v>4423319</v>
      </c>
      <c r="H1447" s="13" t="str">
        <f>IF(N1447="","-",IFERROR(VLOOKUP(N1447,'[1]All Route Non-Bailment V76'!$A:$H,7,0),VLOOKUP(N1447,'[1]TTVT AAT PxP Bailment EDC V76'!$A:$H,7,0)))</f>
        <v>One way</v>
      </c>
      <c r="I1447" s="11" t="s">
        <v>45</v>
      </c>
      <c r="J1447" s="12">
        <f t="shared" si="109"/>
        <v>45275</v>
      </c>
      <c r="K1447" s="12">
        <v>45275</v>
      </c>
      <c r="L1447" s="12">
        <v>45275</v>
      </c>
      <c r="M1447" s="12" t="s">
        <v>3</v>
      </c>
      <c r="N1447" s="11" t="s">
        <v>379</v>
      </c>
      <c r="O1447" s="13" t="str">
        <f>IF(N1447="","-",IFERROR(VLOOKUP(N1447,'[1]All Route Non-Bailment V76'!$A:$H,6,0),VLOOKUP(N1447,'[1]TTVT AAT PxP Bailment EDC V76'!$A:$H,6,0)))</f>
        <v>11 - 20</v>
      </c>
      <c r="P1447" s="11">
        <v>1</v>
      </c>
      <c r="Q1447" s="11" t="s">
        <v>3</v>
      </c>
      <c r="R1447" s="11" t="s">
        <v>3</v>
      </c>
      <c r="S1447" s="13" t="str">
        <f>IF(N1447="","-",IFERROR(VLOOKUP(N1447,'[1]All Route Non-Bailment V76'!$A:$AF,32,0),VLOOKUP(N1447,'[1]TTVT AAT PxP Bailment EDC V76'!$A:$AC,29,0)))</f>
        <v>6W</v>
      </c>
      <c r="T1447" s="11" t="s">
        <v>48</v>
      </c>
      <c r="U1447" s="11" t="s">
        <v>217</v>
      </c>
      <c r="V1447" s="14" t="s">
        <v>218</v>
      </c>
      <c r="W1447" s="11" t="s">
        <v>219</v>
      </c>
      <c r="X1447" s="15" t="s">
        <v>369</v>
      </c>
      <c r="Y1447" s="15" t="s">
        <v>370</v>
      </c>
      <c r="Z1447" s="16" t="s">
        <v>3</v>
      </c>
      <c r="AA1447" s="16" t="s">
        <v>3</v>
      </c>
      <c r="AB1447" s="16" t="s">
        <v>3</v>
      </c>
      <c r="AC1447" s="16" t="s">
        <v>3</v>
      </c>
      <c r="AD1447" s="15" t="s">
        <v>3</v>
      </c>
      <c r="AE1447" s="15" t="s">
        <v>3</v>
      </c>
      <c r="AF1447" s="16" t="s">
        <v>3</v>
      </c>
      <c r="AG1447" s="16" t="s">
        <v>3</v>
      </c>
      <c r="AH1447" s="16" t="s">
        <v>3</v>
      </c>
      <c r="AI1447" s="16" t="s">
        <v>3</v>
      </c>
      <c r="AJ1447" s="15" t="s">
        <v>3</v>
      </c>
      <c r="AK1447" s="15" t="s">
        <v>3</v>
      </c>
      <c r="AL1447" s="16" t="s">
        <v>3</v>
      </c>
      <c r="AM1447" s="16" t="s">
        <v>3</v>
      </c>
      <c r="AN1447" s="16" t="s">
        <v>3</v>
      </c>
      <c r="AO1447" s="16" t="s">
        <v>3</v>
      </c>
      <c r="AP1447" s="16" t="s">
        <v>189</v>
      </c>
      <c r="AQ1447" s="16" t="s">
        <v>3</v>
      </c>
      <c r="AR1447" s="16" t="s">
        <v>3</v>
      </c>
      <c r="AS1447" s="16" t="s">
        <v>3</v>
      </c>
      <c r="AT1447" s="16" t="s">
        <v>3</v>
      </c>
      <c r="AU1447" s="11" t="s">
        <v>3</v>
      </c>
      <c r="AV1447" s="11" t="s">
        <v>3</v>
      </c>
      <c r="AW1447" s="11" t="s">
        <v>3</v>
      </c>
      <c r="AX1447" s="17" t="str">
        <f>VLOOKUP(G1447,'[1]JDA data'!$D:$E,2,0)</f>
        <v>TGA186</v>
      </c>
      <c r="AY1447" s="17" t="b">
        <f t="shared" si="106"/>
        <v>1</v>
      </c>
      <c r="AZ1447" s="17" t="str">
        <f t="shared" si="107"/>
        <v>SPL</v>
      </c>
    </row>
    <row r="1448" spans="1:52" s="18" customFormat="1" ht="16.5" customHeight="1" x14ac:dyDescent="0.35">
      <c r="A1448" s="8" t="str">
        <f>IF(N1448="","-",IFERROR(VLOOKUP(N1448,'[1]All Route Non-Bailment V76'!$A:$H,5,0),VLOOKUP(N1448,'[1]TTVT AAT PxP Bailment EDC V76'!$A:$H,5,0)))</f>
        <v>Non Bailment</v>
      </c>
      <c r="B1448" s="9" t="str">
        <f t="shared" si="105"/>
        <v>Completed</v>
      </c>
      <c r="C1448" s="10">
        <f t="shared" si="108"/>
        <v>1447</v>
      </c>
      <c r="D1448" s="11" t="s">
        <v>194</v>
      </c>
      <c r="E1448" s="12" t="s">
        <v>44</v>
      </c>
      <c r="F1448" s="11" t="s">
        <v>0</v>
      </c>
      <c r="G1448" s="11">
        <v>4423320</v>
      </c>
      <c r="H1448" s="13" t="str">
        <f>IF(N1448="","-",IFERROR(VLOOKUP(N1448,'[1]All Route Non-Bailment V76'!$A:$H,7,0),VLOOKUP(N1448,'[1]TTVT AAT PxP Bailment EDC V76'!$A:$H,7,0)))</f>
        <v>One way</v>
      </c>
      <c r="I1448" s="11" t="s">
        <v>45</v>
      </c>
      <c r="J1448" s="12">
        <f t="shared" si="109"/>
        <v>45275</v>
      </c>
      <c r="K1448" s="12">
        <v>45275</v>
      </c>
      <c r="L1448" s="12">
        <v>45275</v>
      </c>
      <c r="M1448" s="12" t="s">
        <v>3</v>
      </c>
      <c r="N1448" s="11" t="s">
        <v>571</v>
      </c>
      <c r="O1448" s="13" t="str">
        <f>IF(N1448="","-",IFERROR(VLOOKUP(N1448,'[1]All Route Non-Bailment V76'!$A:$H,6,0),VLOOKUP(N1448,'[1]TTVT AAT PxP Bailment EDC V76'!$A:$H,6,0)))</f>
        <v>11 - 20</v>
      </c>
      <c r="P1448" s="11">
        <v>1</v>
      </c>
      <c r="Q1448" s="11" t="s">
        <v>3</v>
      </c>
      <c r="R1448" s="11" t="s">
        <v>3</v>
      </c>
      <c r="S1448" s="13" t="str">
        <f>IF(N1448="","-",IFERROR(VLOOKUP(N1448,'[1]All Route Non-Bailment V76'!$A:$AF,32,0),VLOOKUP(N1448,'[1]TTVT AAT PxP Bailment EDC V76'!$A:$AC,29,0)))</f>
        <v>6W</v>
      </c>
      <c r="T1448" s="11" t="s">
        <v>48</v>
      </c>
      <c r="U1448" s="11" t="s">
        <v>253</v>
      </c>
      <c r="V1448" s="14" t="s">
        <v>254</v>
      </c>
      <c r="W1448" s="11" t="s">
        <v>255</v>
      </c>
      <c r="X1448" s="15" t="s">
        <v>369</v>
      </c>
      <c r="Y1448" s="15" t="s">
        <v>370</v>
      </c>
      <c r="Z1448" s="16" t="s">
        <v>3</v>
      </c>
      <c r="AA1448" s="16" t="s">
        <v>3</v>
      </c>
      <c r="AB1448" s="16" t="s">
        <v>3</v>
      </c>
      <c r="AC1448" s="16" t="s">
        <v>3</v>
      </c>
      <c r="AD1448" s="15" t="s">
        <v>3</v>
      </c>
      <c r="AE1448" s="15" t="s">
        <v>3</v>
      </c>
      <c r="AF1448" s="16" t="s">
        <v>3</v>
      </c>
      <c r="AG1448" s="16" t="s">
        <v>3</v>
      </c>
      <c r="AH1448" s="16" t="s">
        <v>3</v>
      </c>
      <c r="AI1448" s="16" t="s">
        <v>3</v>
      </c>
      <c r="AJ1448" s="15" t="s">
        <v>3</v>
      </c>
      <c r="AK1448" s="15" t="s">
        <v>3</v>
      </c>
      <c r="AL1448" s="16" t="s">
        <v>3</v>
      </c>
      <c r="AM1448" s="16" t="s">
        <v>3</v>
      </c>
      <c r="AN1448" s="16" t="s">
        <v>3</v>
      </c>
      <c r="AO1448" s="16" t="s">
        <v>3</v>
      </c>
      <c r="AP1448" s="16" t="s">
        <v>189</v>
      </c>
      <c r="AQ1448" s="16" t="s">
        <v>3</v>
      </c>
      <c r="AR1448" s="16" t="s">
        <v>3</v>
      </c>
      <c r="AS1448" s="16" t="s">
        <v>3</v>
      </c>
      <c r="AT1448" s="16" t="s">
        <v>3</v>
      </c>
      <c r="AU1448" s="11" t="s">
        <v>3</v>
      </c>
      <c r="AV1448" s="11" t="s">
        <v>3</v>
      </c>
      <c r="AW1448" s="11" t="s">
        <v>3</v>
      </c>
      <c r="AX1448" s="17" t="str">
        <f>VLOOKUP(G1448,'[1]JDA data'!$D:$E,2,0)</f>
        <v>TGA187</v>
      </c>
      <c r="AY1448" s="17" t="b">
        <f t="shared" si="106"/>
        <v>1</v>
      </c>
      <c r="AZ1448" s="17" t="str">
        <f t="shared" si="107"/>
        <v>SBA</v>
      </c>
    </row>
    <row r="1449" spans="1:52" s="18" customFormat="1" ht="16.5" customHeight="1" x14ac:dyDescent="0.35">
      <c r="A1449" s="8" t="str">
        <f>IF(N1449="","-",IFERROR(VLOOKUP(N1449,'[1]All Route Non-Bailment V76'!$A:$H,5,0),VLOOKUP(N1449,'[1]TTVT AAT PxP Bailment EDC V76'!$A:$H,5,0)))</f>
        <v>Non Bailment</v>
      </c>
      <c r="B1449" s="9" t="str">
        <f t="shared" si="105"/>
        <v>Completed</v>
      </c>
      <c r="C1449" s="10">
        <f t="shared" si="108"/>
        <v>1448</v>
      </c>
      <c r="D1449" s="11" t="s">
        <v>182</v>
      </c>
      <c r="E1449" s="12" t="s">
        <v>44</v>
      </c>
      <c r="F1449" s="11" t="s">
        <v>0</v>
      </c>
      <c r="G1449" s="11">
        <v>4423321</v>
      </c>
      <c r="H1449" s="13" t="str">
        <f>IF(N1449="","-",IFERROR(VLOOKUP(N1449,'[1]All Route Non-Bailment V76'!$A:$H,7,0),VLOOKUP(N1449,'[1]TTVT AAT PxP Bailment EDC V76'!$A:$H,7,0)))</f>
        <v>One way</v>
      </c>
      <c r="I1449" s="11" t="s">
        <v>45</v>
      </c>
      <c r="J1449" s="12">
        <f t="shared" si="109"/>
        <v>45275</v>
      </c>
      <c r="K1449" s="12">
        <v>45275</v>
      </c>
      <c r="L1449" s="12">
        <v>45275</v>
      </c>
      <c r="M1449" s="12" t="s">
        <v>3</v>
      </c>
      <c r="N1449" s="11" t="s">
        <v>571</v>
      </c>
      <c r="O1449" s="13" t="str">
        <f>IF(N1449="","-",IFERROR(VLOOKUP(N1449,'[1]All Route Non-Bailment V76'!$A:$H,6,0),VLOOKUP(N1449,'[1]TTVT AAT PxP Bailment EDC V76'!$A:$H,6,0)))</f>
        <v>11 - 20</v>
      </c>
      <c r="P1449" s="11">
        <v>1</v>
      </c>
      <c r="Q1449" s="11" t="s">
        <v>3</v>
      </c>
      <c r="R1449" s="11" t="s">
        <v>3</v>
      </c>
      <c r="S1449" s="13" t="str">
        <f>IF(N1449="","-",IFERROR(VLOOKUP(N1449,'[1]All Route Non-Bailment V76'!$A:$AF,32,0),VLOOKUP(N1449,'[1]TTVT AAT PxP Bailment EDC V76'!$A:$AC,29,0)))</f>
        <v>6W</v>
      </c>
      <c r="T1449" s="11" t="s">
        <v>48</v>
      </c>
      <c r="U1449" s="11" t="s">
        <v>223</v>
      </c>
      <c r="V1449" s="14" t="s">
        <v>224</v>
      </c>
      <c r="W1449" s="11" t="s">
        <v>225</v>
      </c>
      <c r="X1449" s="15" t="s">
        <v>369</v>
      </c>
      <c r="Y1449" s="15" t="s">
        <v>370</v>
      </c>
      <c r="Z1449" s="16" t="s">
        <v>3</v>
      </c>
      <c r="AA1449" s="16" t="s">
        <v>3</v>
      </c>
      <c r="AB1449" s="16" t="s">
        <v>3</v>
      </c>
      <c r="AC1449" s="16" t="s">
        <v>3</v>
      </c>
      <c r="AD1449" s="15" t="s">
        <v>3</v>
      </c>
      <c r="AE1449" s="15" t="s">
        <v>3</v>
      </c>
      <c r="AF1449" s="16" t="s">
        <v>3</v>
      </c>
      <c r="AG1449" s="16" t="s">
        <v>3</v>
      </c>
      <c r="AH1449" s="16" t="s">
        <v>3</v>
      </c>
      <c r="AI1449" s="16" t="s">
        <v>3</v>
      </c>
      <c r="AJ1449" s="15" t="s">
        <v>3</v>
      </c>
      <c r="AK1449" s="15" t="s">
        <v>3</v>
      </c>
      <c r="AL1449" s="16" t="s">
        <v>3</v>
      </c>
      <c r="AM1449" s="16" t="s">
        <v>3</v>
      </c>
      <c r="AN1449" s="16" t="s">
        <v>3</v>
      </c>
      <c r="AO1449" s="16" t="s">
        <v>3</v>
      </c>
      <c r="AP1449" s="16" t="s">
        <v>189</v>
      </c>
      <c r="AQ1449" s="16" t="s">
        <v>3</v>
      </c>
      <c r="AR1449" s="16" t="s">
        <v>3</v>
      </c>
      <c r="AS1449" s="16" t="s">
        <v>3</v>
      </c>
      <c r="AT1449" s="16" t="s">
        <v>3</v>
      </c>
      <c r="AU1449" s="11" t="s">
        <v>3</v>
      </c>
      <c r="AV1449" s="11" t="s">
        <v>3</v>
      </c>
      <c r="AW1449" s="11" t="s">
        <v>3</v>
      </c>
      <c r="AX1449" s="17" t="str">
        <f>VLOOKUP(G1449,'[1]JDA data'!$D:$E,2,0)</f>
        <v>TGA187</v>
      </c>
      <c r="AY1449" s="17" t="b">
        <f t="shared" si="106"/>
        <v>1</v>
      </c>
      <c r="AZ1449" s="17" t="str">
        <f t="shared" si="107"/>
        <v>PPGT</v>
      </c>
    </row>
    <row r="1450" spans="1:52" s="18" customFormat="1" ht="16.5" customHeight="1" x14ac:dyDescent="0.35">
      <c r="A1450" s="8" t="str">
        <f>IF(N1450="","-",IFERROR(VLOOKUP(N1450,'[1]All Route Non-Bailment V76'!$A:$H,5,0),VLOOKUP(N1450,'[1]TTVT AAT PxP Bailment EDC V76'!$A:$H,5,0)))</f>
        <v>Non Bailment</v>
      </c>
      <c r="B1450" s="9" t="str">
        <f t="shared" si="105"/>
        <v>Completed</v>
      </c>
      <c r="C1450" s="10">
        <f t="shared" si="108"/>
        <v>1449</v>
      </c>
      <c r="D1450" s="11" t="s">
        <v>190</v>
      </c>
      <c r="E1450" s="12" t="s">
        <v>44</v>
      </c>
      <c r="F1450" s="11" t="s">
        <v>0</v>
      </c>
      <c r="G1450" s="11">
        <v>4423322</v>
      </c>
      <c r="H1450" s="13" t="str">
        <f>IF(N1450="","-",IFERROR(VLOOKUP(N1450,'[1]All Route Non-Bailment V76'!$A:$H,7,0),VLOOKUP(N1450,'[1]TTVT AAT PxP Bailment EDC V76'!$A:$H,7,0)))</f>
        <v>One way</v>
      </c>
      <c r="I1450" s="11" t="s">
        <v>45</v>
      </c>
      <c r="J1450" s="12">
        <f t="shared" si="109"/>
        <v>45275</v>
      </c>
      <c r="K1450" s="12">
        <v>45275</v>
      </c>
      <c r="L1450" s="12">
        <v>45275</v>
      </c>
      <c r="M1450" s="12" t="s">
        <v>3</v>
      </c>
      <c r="N1450" s="11" t="s">
        <v>571</v>
      </c>
      <c r="O1450" s="13" t="str">
        <f>IF(N1450="","-",IFERROR(VLOOKUP(N1450,'[1]All Route Non-Bailment V76'!$A:$H,6,0),VLOOKUP(N1450,'[1]TTVT AAT PxP Bailment EDC V76'!$A:$H,6,0)))</f>
        <v>11 - 20</v>
      </c>
      <c r="P1450" s="11">
        <v>1</v>
      </c>
      <c r="Q1450" s="11" t="s">
        <v>3</v>
      </c>
      <c r="R1450" s="11" t="s">
        <v>3</v>
      </c>
      <c r="S1450" s="13" t="str">
        <f>IF(N1450="","-",IFERROR(VLOOKUP(N1450,'[1]All Route Non-Bailment V76'!$A:$AF,32,0),VLOOKUP(N1450,'[1]TTVT AAT PxP Bailment EDC V76'!$A:$AC,29,0)))</f>
        <v>6W</v>
      </c>
      <c r="T1450" s="11" t="s">
        <v>48</v>
      </c>
      <c r="U1450" s="11" t="s">
        <v>217</v>
      </c>
      <c r="V1450" s="14" t="s">
        <v>218</v>
      </c>
      <c r="W1450" s="11" t="s">
        <v>219</v>
      </c>
      <c r="X1450" s="15" t="s">
        <v>369</v>
      </c>
      <c r="Y1450" s="15" t="s">
        <v>370</v>
      </c>
      <c r="Z1450" s="16" t="s">
        <v>3</v>
      </c>
      <c r="AA1450" s="16" t="s">
        <v>3</v>
      </c>
      <c r="AB1450" s="16" t="s">
        <v>3</v>
      </c>
      <c r="AC1450" s="16" t="s">
        <v>3</v>
      </c>
      <c r="AD1450" s="15" t="s">
        <v>3</v>
      </c>
      <c r="AE1450" s="15" t="s">
        <v>3</v>
      </c>
      <c r="AF1450" s="16" t="s">
        <v>3</v>
      </c>
      <c r="AG1450" s="16" t="s">
        <v>3</v>
      </c>
      <c r="AH1450" s="16" t="s">
        <v>3</v>
      </c>
      <c r="AI1450" s="16" t="s">
        <v>3</v>
      </c>
      <c r="AJ1450" s="15" t="s">
        <v>3</v>
      </c>
      <c r="AK1450" s="15" t="s">
        <v>3</v>
      </c>
      <c r="AL1450" s="16" t="s">
        <v>3</v>
      </c>
      <c r="AM1450" s="16" t="s">
        <v>3</v>
      </c>
      <c r="AN1450" s="16" t="s">
        <v>3</v>
      </c>
      <c r="AO1450" s="16" t="s">
        <v>3</v>
      </c>
      <c r="AP1450" s="16" t="s">
        <v>189</v>
      </c>
      <c r="AQ1450" s="16" t="s">
        <v>3</v>
      </c>
      <c r="AR1450" s="16" t="s">
        <v>3</v>
      </c>
      <c r="AS1450" s="16" t="s">
        <v>3</v>
      </c>
      <c r="AT1450" s="16" t="s">
        <v>3</v>
      </c>
      <c r="AU1450" s="11" t="s">
        <v>3</v>
      </c>
      <c r="AV1450" s="11" t="s">
        <v>3</v>
      </c>
      <c r="AW1450" s="11" t="s">
        <v>3</v>
      </c>
      <c r="AX1450" s="17" t="str">
        <f>VLOOKUP(G1450,'[1]JDA data'!$D:$E,2,0)</f>
        <v>TGA187</v>
      </c>
      <c r="AY1450" s="17" t="b">
        <f t="shared" si="106"/>
        <v>1</v>
      </c>
      <c r="AZ1450" s="17" t="str">
        <f t="shared" si="107"/>
        <v>SPL</v>
      </c>
    </row>
    <row r="1451" spans="1:52" s="18" customFormat="1" ht="16.5" customHeight="1" x14ac:dyDescent="0.35">
      <c r="A1451" s="8" t="str">
        <f>IF(N1451="","-",IFERROR(VLOOKUP(N1451,'[1]All Route Non-Bailment V76'!$A:$H,5,0),VLOOKUP(N1451,'[1]TTVT AAT PxP Bailment EDC V76'!$A:$H,5,0)))</f>
        <v>Non Bailment</v>
      </c>
      <c r="B1451" s="9" t="str">
        <f t="shared" si="105"/>
        <v>Completed</v>
      </c>
      <c r="C1451" s="10">
        <f t="shared" si="108"/>
        <v>1450</v>
      </c>
      <c r="D1451" s="11" t="s">
        <v>182</v>
      </c>
      <c r="E1451" s="12" t="s">
        <v>44</v>
      </c>
      <c r="F1451" s="11" t="s">
        <v>0</v>
      </c>
      <c r="G1451" s="11">
        <v>4423323</v>
      </c>
      <c r="H1451" s="13" t="str">
        <f>IF(N1451="","-",IFERROR(VLOOKUP(N1451,'[1]All Route Non-Bailment V76'!$A:$H,7,0),VLOOKUP(N1451,'[1]TTVT AAT PxP Bailment EDC V76'!$A:$H,7,0)))</f>
        <v>One way</v>
      </c>
      <c r="I1451" s="11" t="s">
        <v>45</v>
      </c>
      <c r="J1451" s="12">
        <f t="shared" si="109"/>
        <v>45275</v>
      </c>
      <c r="K1451" s="12">
        <v>45275</v>
      </c>
      <c r="L1451" s="12">
        <v>45275</v>
      </c>
      <c r="M1451" s="12" t="s">
        <v>3</v>
      </c>
      <c r="N1451" s="11" t="s">
        <v>571</v>
      </c>
      <c r="O1451" s="13" t="str">
        <f>IF(N1451="","-",IFERROR(VLOOKUP(N1451,'[1]All Route Non-Bailment V76'!$A:$H,6,0),VLOOKUP(N1451,'[1]TTVT AAT PxP Bailment EDC V76'!$A:$H,6,0)))</f>
        <v>11 - 20</v>
      </c>
      <c r="P1451" s="11">
        <v>1</v>
      </c>
      <c r="Q1451" s="11" t="s">
        <v>3</v>
      </c>
      <c r="R1451" s="11" t="s">
        <v>3</v>
      </c>
      <c r="S1451" s="13" t="str">
        <f>IF(N1451="","-",IFERROR(VLOOKUP(N1451,'[1]All Route Non-Bailment V76'!$A:$AF,32,0),VLOOKUP(N1451,'[1]TTVT AAT PxP Bailment EDC V76'!$A:$AC,29,0)))</f>
        <v>6W</v>
      </c>
      <c r="T1451" s="11" t="s">
        <v>48</v>
      </c>
      <c r="U1451" s="11" t="s">
        <v>239</v>
      </c>
      <c r="V1451" s="14" t="s">
        <v>240</v>
      </c>
      <c r="W1451" s="11" t="s">
        <v>241</v>
      </c>
      <c r="X1451" s="15" t="s">
        <v>369</v>
      </c>
      <c r="Y1451" s="15" t="s">
        <v>370</v>
      </c>
      <c r="Z1451" s="16" t="s">
        <v>3</v>
      </c>
      <c r="AA1451" s="16" t="s">
        <v>3</v>
      </c>
      <c r="AB1451" s="16" t="s">
        <v>3</v>
      </c>
      <c r="AC1451" s="16" t="s">
        <v>3</v>
      </c>
      <c r="AD1451" s="15" t="s">
        <v>3</v>
      </c>
      <c r="AE1451" s="15" t="s">
        <v>3</v>
      </c>
      <c r="AF1451" s="16" t="s">
        <v>3</v>
      </c>
      <c r="AG1451" s="16" t="s">
        <v>3</v>
      </c>
      <c r="AH1451" s="16" t="s">
        <v>3</v>
      </c>
      <c r="AI1451" s="16" t="s">
        <v>3</v>
      </c>
      <c r="AJ1451" s="15" t="s">
        <v>3</v>
      </c>
      <c r="AK1451" s="15" t="s">
        <v>3</v>
      </c>
      <c r="AL1451" s="16" t="s">
        <v>3</v>
      </c>
      <c r="AM1451" s="16" t="s">
        <v>3</v>
      </c>
      <c r="AN1451" s="16" t="s">
        <v>3</v>
      </c>
      <c r="AO1451" s="16" t="s">
        <v>3</v>
      </c>
      <c r="AP1451" s="16" t="s">
        <v>189</v>
      </c>
      <c r="AQ1451" s="16" t="s">
        <v>3</v>
      </c>
      <c r="AR1451" s="16" t="s">
        <v>3</v>
      </c>
      <c r="AS1451" s="16" t="s">
        <v>3</v>
      </c>
      <c r="AT1451" s="16" t="s">
        <v>3</v>
      </c>
      <c r="AU1451" s="11" t="s">
        <v>3</v>
      </c>
      <c r="AV1451" s="11" t="s">
        <v>3</v>
      </c>
      <c r="AW1451" s="11" t="s">
        <v>3</v>
      </c>
      <c r="AX1451" s="17" t="str">
        <f>VLOOKUP(G1451,'[1]JDA data'!$D:$E,2,0)</f>
        <v>TGA187</v>
      </c>
      <c r="AY1451" s="17" t="b">
        <f t="shared" si="106"/>
        <v>1</v>
      </c>
      <c r="AZ1451" s="17" t="str">
        <f t="shared" si="107"/>
        <v>PPGT</v>
      </c>
    </row>
    <row r="1452" spans="1:52" s="18" customFormat="1" ht="16.5" customHeight="1" x14ac:dyDescent="0.35">
      <c r="A1452" s="8" t="str">
        <f>IF(N1452="","-",IFERROR(VLOOKUP(N1452,'[1]All Route Non-Bailment V76'!$A:$H,5,0),VLOOKUP(N1452,'[1]TTVT AAT PxP Bailment EDC V76'!$A:$H,5,0)))</f>
        <v>Non Bailment</v>
      </c>
      <c r="B1452" s="9" t="str">
        <f t="shared" si="105"/>
        <v>Completed</v>
      </c>
      <c r="C1452" s="10">
        <f t="shared" si="108"/>
        <v>1451</v>
      </c>
      <c r="D1452" s="11" t="s">
        <v>190</v>
      </c>
      <c r="E1452" s="12" t="s">
        <v>44</v>
      </c>
      <c r="F1452" s="11" t="s">
        <v>0</v>
      </c>
      <c r="G1452" s="11">
        <v>4423324</v>
      </c>
      <c r="H1452" s="13" t="str">
        <f>IF(N1452="","-",IFERROR(VLOOKUP(N1452,'[1]All Route Non-Bailment V76'!$A:$H,7,0),VLOOKUP(N1452,'[1]TTVT AAT PxP Bailment EDC V76'!$A:$H,7,0)))</f>
        <v>One way</v>
      </c>
      <c r="I1452" s="11" t="s">
        <v>45</v>
      </c>
      <c r="J1452" s="12">
        <f t="shared" si="109"/>
        <v>45275</v>
      </c>
      <c r="K1452" s="12">
        <v>45275</v>
      </c>
      <c r="L1452" s="12">
        <v>45275</v>
      </c>
      <c r="M1452" s="12" t="s">
        <v>3</v>
      </c>
      <c r="N1452" s="11" t="s">
        <v>571</v>
      </c>
      <c r="O1452" s="13" t="str">
        <f>IF(N1452="","-",IFERROR(VLOOKUP(N1452,'[1]All Route Non-Bailment V76'!$A:$H,6,0),VLOOKUP(N1452,'[1]TTVT AAT PxP Bailment EDC V76'!$A:$H,6,0)))</f>
        <v>11 - 20</v>
      </c>
      <c r="P1452" s="11">
        <v>1</v>
      </c>
      <c r="Q1452" s="11" t="s">
        <v>3</v>
      </c>
      <c r="R1452" s="11" t="s">
        <v>3</v>
      </c>
      <c r="S1452" s="13" t="str">
        <f>IF(N1452="","-",IFERROR(VLOOKUP(N1452,'[1]All Route Non-Bailment V76'!$A:$AF,32,0),VLOOKUP(N1452,'[1]TTVT AAT PxP Bailment EDC V76'!$A:$AC,29,0)))</f>
        <v>6W</v>
      </c>
      <c r="T1452" s="11" t="s">
        <v>48</v>
      </c>
      <c r="U1452" s="11" t="s">
        <v>210</v>
      </c>
      <c r="V1452" s="14" t="s">
        <v>211</v>
      </c>
      <c r="W1452" s="11" t="s">
        <v>212</v>
      </c>
      <c r="X1452" s="15" t="s">
        <v>369</v>
      </c>
      <c r="Y1452" s="15" t="s">
        <v>370</v>
      </c>
      <c r="Z1452" s="16" t="s">
        <v>3</v>
      </c>
      <c r="AA1452" s="16" t="s">
        <v>3</v>
      </c>
      <c r="AB1452" s="16" t="s">
        <v>3</v>
      </c>
      <c r="AC1452" s="16" t="s">
        <v>3</v>
      </c>
      <c r="AD1452" s="15" t="s">
        <v>3</v>
      </c>
      <c r="AE1452" s="15" t="s">
        <v>3</v>
      </c>
      <c r="AF1452" s="16" t="s">
        <v>3</v>
      </c>
      <c r="AG1452" s="16" t="s">
        <v>3</v>
      </c>
      <c r="AH1452" s="16" t="s">
        <v>3</v>
      </c>
      <c r="AI1452" s="16" t="s">
        <v>3</v>
      </c>
      <c r="AJ1452" s="15" t="s">
        <v>3</v>
      </c>
      <c r="AK1452" s="15" t="s">
        <v>3</v>
      </c>
      <c r="AL1452" s="16" t="s">
        <v>3</v>
      </c>
      <c r="AM1452" s="16" t="s">
        <v>3</v>
      </c>
      <c r="AN1452" s="16" t="s">
        <v>3</v>
      </c>
      <c r="AO1452" s="16" t="s">
        <v>3</v>
      </c>
      <c r="AP1452" s="16" t="s">
        <v>189</v>
      </c>
      <c r="AQ1452" s="16" t="s">
        <v>3</v>
      </c>
      <c r="AR1452" s="16" t="s">
        <v>3</v>
      </c>
      <c r="AS1452" s="16" t="s">
        <v>3</v>
      </c>
      <c r="AT1452" s="16" t="s">
        <v>3</v>
      </c>
      <c r="AU1452" s="11" t="s">
        <v>3</v>
      </c>
      <c r="AV1452" s="11" t="s">
        <v>3</v>
      </c>
      <c r="AW1452" s="11" t="s">
        <v>3</v>
      </c>
      <c r="AX1452" s="17" t="str">
        <f>VLOOKUP(G1452,'[1]JDA data'!$D:$E,2,0)</f>
        <v>TGA187</v>
      </c>
      <c r="AY1452" s="17" t="b">
        <f t="shared" si="106"/>
        <v>1</v>
      </c>
      <c r="AZ1452" s="17" t="str">
        <f t="shared" si="107"/>
        <v>SPL</v>
      </c>
    </row>
    <row r="1453" spans="1:52" s="18" customFormat="1" ht="16.5" customHeight="1" x14ac:dyDescent="0.35">
      <c r="A1453" s="8" t="str">
        <f>IF(N1453="","-",IFERROR(VLOOKUP(N1453,'[1]All Route Non-Bailment V76'!$A:$H,5,0),VLOOKUP(N1453,'[1]TTVT AAT PxP Bailment EDC V76'!$A:$H,5,0)))</f>
        <v>Non Bailment</v>
      </c>
      <c r="B1453" s="9" t="str">
        <f t="shared" si="105"/>
        <v>Completed</v>
      </c>
      <c r="C1453" s="10">
        <f t="shared" si="108"/>
        <v>1452</v>
      </c>
      <c r="D1453" s="11" t="s">
        <v>194</v>
      </c>
      <c r="E1453" s="12" t="s">
        <v>44</v>
      </c>
      <c r="F1453" s="11" t="s">
        <v>0</v>
      </c>
      <c r="G1453" s="11">
        <v>4423325</v>
      </c>
      <c r="H1453" s="13" t="str">
        <f>IF(N1453="","-",IFERROR(VLOOKUP(N1453,'[1]All Route Non-Bailment V76'!$A:$H,7,0),VLOOKUP(N1453,'[1]TTVT AAT PxP Bailment EDC V76'!$A:$H,7,0)))</f>
        <v>One way</v>
      </c>
      <c r="I1453" s="11" t="s">
        <v>45</v>
      </c>
      <c r="J1453" s="12">
        <f t="shared" si="109"/>
        <v>45275</v>
      </c>
      <c r="K1453" s="12">
        <v>45275</v>
      </c>
      <c r="L1453" s="12">
        <v>45275</v>
      </c>
      <c r="M1453" s="12" t="s">
        <v>3</v>
      </c>
      <c r="N1453" s="11" t="s">
        <v>571</v>
      </c>
      <c r="O1453" s="13" t="str">
        <f>IF(N1453="","-",IFERROR(VLOOKUP(N1453,'[1]All Route Non-Bailment V76'!$A:$H,6,0),VLOOKUP(N1453,'[1]TTVT AAT PxP Bailment EDC V76'!$A:$H,6,0)))</f>
        <v>11 - 20</v>
      </c>
      <c r="P1453" s="11">
        <v>1</v>
      </c>
      <c r="Q1453" s="11" t="s">
        <v>3</v>
      </c>
      <c r="R1453" s="11" t="s">
        <v>3</v>
      </c>
      <c r="S1453" s="13" t="str">
        <f>IF(N1453="","-",IFERROR(VLOOKUP(N1453,'[1]All Route Non-Bailment V76'!$A:$AF,32,0),VLOOKUP(N1453,'[1]TTVT AAT PxP Bailment EDC V76'!$A:$AC,29,0)))</f>
        <v>6W</v>
      </c>
      <c r="T1453" s="11" t="s">
        <v>48</v>
      </c>
      <c r="U1453" s="11" t="s">
        <v>281</v>
      </c>
      <c r="V1453" s="14" t="s">
        <v>282</v>
      </c>
      <c r="W1453" s="11" t="s">
        <v>283</v>
      </c>
      <c r="X1453" s="15" t="s">
        <v>369</v>
      </c>
      <c r="Y1453" s="15" t="s">
        <v>370</v>
      </c>
      <c r="Z1453" s="16" t="s">
        <v>3</v>
      </c>
      <c r="AA1453" s="16" t="s">
        <v>3</v>
      </c>
      <c r="AB1453" s="16" t="s">
        <v>3</v>
      </c>
      <c r="AC1453" s="16" t="s">
        <v>3</v>
      </c>
      <c r="AD1453" s="15" t="s">
        <v>3</v>
      </c>
      <c r="AE1453" s="15" t="s">
        <v>3</v>
      </c>
      <c r="AF1453" s="16" t="s">
        <v>3</v>
      </c>
      <c r="AG1453" s="16" t="s">
        <v>3</v>
      </c>
      <c r="AH1453" s="16" t="s">
        <v>3</v>
      </c>
      <c r="AI1453" s="16" t="s">
        <v>3</v>
      </c>
      <c r="AJ1453" s="15" t="s">
        <v>3</v>
      </c>
      <c r="AK1453" s="15" t="s">
        <v>3</v>
      </c>
      <c r="AL1453" s="16" t="s">
        <v>3</v>
      </c>
      <c r="AM1453" s="16" t="s">
        <v>3</v>
      </c>
      <c r="AN1453" s="16" t="s">
        <v>3</v>
      </c>
      <c r="AO1453" s="16" t="s">
        <v>3</v>
      </c>
      <c r="AP1453" s="16" t="s">
        <v>189</v>
      </c>
      <c r="AQ1453" s="16" t="s">
        <v>3</v>
      </c>
      <c r="AR1453" s="16" t="s">
        <v>3</v>
      </c>
      <c r="AS1453" s="16" t="s">
        <v>3</v>
      </c>
      <c r="AT1453" s="16" t="s">
        <v>3</v>
      </c>
      <c r="AU1453" s="11" t="s">
        <v>3</v>
      </c>
      <c r="AV1453" s="11" t="s">
        <v>3</v>
      </c>
      <c r="AW1453" s="11" t="s">
        <v>3</v>
      </c>
      <c r="AX1453" s="17" t="str">
        <f>VLOOKUP(G1453,'[1]JDA data'!$D:$E,2,0)</f>
        <v>TGA187</v>
      </c>
      <c r="AY1453" s="17" t="b">
        <f t="shared" si="106"/>
        <v>1</v>
      </c>
      <c r="AZ1453" s="17" t="str">
        <f t="shared" si="107"/>
        <v>SBA</v>
      </c>
    </row>
    <row r="1454" spans="1:52" s="18" customFormat="1" ht="16.5" customHeight="1" x14ac:dyDescent="0.35">
      <c r="A1454" s="8" t="str">
        <f>IF(N1454="","-",IFERROR(VLOOKUP(N1454,'[1]All Route Non-Bailment V76'!$A:$H,5,0),VLOOKUP(N1454,'[1]TTVT AAT PxP Bailment EDC V76'!$A:$H,5,0)))</f>
        <v>Non Bailment</v>
      </c>
      <c r="B1454" s="9" t="str">
        <f t="shared" si="105"/>
        <v>Completed</v>
      </c>
      <c r="C1454" s="10">
        <f t="shared" si="108"/>
        <v>1453</v>
      </c>
      <c r="D1454" s="11" t="s">
        <v>182</v>
      </c>
      <c r="E1454" s="12" t="s">
        <v>44</v>
      </c>
      <c r="F1454" s="11" t="s">
        <v>0</v>
      </c>
      <c r="G1454" s="11">
        <v>4423326</v>
      </c>
      <c r="H1454" s="13" t="str">
        <f>IF(N1454="","-",IFERROR(VLOOKUP(N1454,'[1]All Route Non-Bailment V76'!$A:$H,7,0),VLOOKUP(N1454,'[1]TTVT AAT PxP Bailment EDC V76'!$A:$H,7,0)))</f>
        <v>One way</v>
      </c>
      <c r="I1454" s="11" t="s">
        <v>45</v>
      </c>
      <c r="J1454" s="12">
        <f t="shared" si="109"/>
        <v>45275</v>
      </c>
      <c r="K1454" s="12">
        <v>45275</v>
      </c>
      <c r="L1454" s="12">
        <v>45275</v>
      </c>
      <c r="M1454" s="12" t="s">
        <v>3</v>
      </c>
      <c r="N1454" s="11" t="s">
        <v>571</v>
      </c>
      <c r="O1454" s="13" t="str">
        <f>IF(N1454="","-",IFERROR(VLOOKUP(N1454,'[1]All Route Non-Bailment V76'!$A:$H,6,0),VLOOKUP(N1454,'[1]TTVT AAT PxP Bailment EDC V76'!$A:$H,6,0)))</f>
        <v>11 - 20</v>
      </c>
      <c r="P1454" s="11">
        <v>1</v>
      </c>
      <c r="Q1454" s="11" t="s">
        <v>3</v>
      </c>
      <c r="R1454" s="11" t="s">
        <v>3</v>
      </c>
      <c r="S1454" s="13" t="str">
        <f>IF(N1454="","-",IFERROR(VLOOKUP(N1454,'[1]All Route Non-Bailment V76'!$A:$AF,32,0),VLOOKUP(N1454,'[1]TTVT AAT PxP Bailment EDC V76'!$A:$AC,29,0)))</f>
        <v>6W</v>
      </c>
      <c r="T1454" s="11" t="s">
        <v>48</v>
      </c>
      <c r="U1454" s="11" t="s">
        <v>213</v>
      </c>
      <c r="V1454" s="14" t="s">
        <v>214</v>
      </c>
      <c r="W1454" s="11" t="s">
        <v>215</v>
      </c>
      <c r="X1454" s="15" t="s">
        <v>369</v>
      </c>
      <c r="Y1454" s="15" t="s">
        <v>370</v>
      </c>
      <c r="Z1454" s="16" t="s">
        <v>3</v>
      </c>
      <c r="AA1454" s="16" t="s">
        <v>3</v>
      </c>
      <c r="AB1454" s="16" t="s">
        <v>3</v>
      </c>
      <c r="AC1454" s="16" t="s">
        <v>3</v>
      </c>
      <c r="AD1454" s="15" t="s">
        <v>3</v>
      </c>
      <c r="AE1454" s="15" t="s">
        <v>3</v>
      </c>
      <c r="AF1454" s="16" t="s">
        <v>3</v>
      </c>
      <c r="AG1454" s="16" t="s">
        <v>3</v>
      </c>
      <c r="AH1454" s="16" t="s">
        <v>3</v>
      </c>
      <c r="AI1454" s="16" t="s">
        <v>3</v>
      </c>
      <c r="AJ1454" s="15" t="s">
        <v>3</v>
      </c>
      <c r="AK1454" s="15" t="s">
        <v>3</v>
      </c>
      <c r="AL1454" s="16" t="s">
        <v>3</v>
      </c>
      <c r="AM1454" s="16" t="s">
        <v>3</v>
      </c>
      <c r="AN1454" s="16" t="s">
        <v>3</v>
      </c>
      <c r="AO1454" s="16" t="s">
        <v>3</v>
      </c>
      <c r="AP1454" s="16" t="s">
        <v>189</v>
      </c>
      <c r="AQ1454" s="16" t="s">
        <v>3</v>
      </c>
      <c r="AR1454" s="16" t="s">
        <v>3</v>
      </c>
      <c r="AS1454" s="16" t="s">
        <v>3</v>
      </c>
      <c r="AT1454" s="16" t="s">
        <v>3</v>
      </c>
      <c r="AU1454" s="11" t="s">
        <v>3</v>
      </c>
      <c r="AV1454" s="11" t="s">
        <v>3</v>
      </c>
      <c r="AW1454" s="11" t="s">
        <v>3</v>
      </c>
      <c r="AX1454" s="17" t="str">
        <f>VLOOKUP(G1454,'[1]JDA data'!$D:$E,2,0)</f>
        <v>TGA187</v>
      </c>
      <c r="AY1454" s="17" t="b">
        <f t="shared" si="106"/>
        <v>1</v>
      </c>
      <c r="AZ1454" s="17" t="str">
        <f t="shared" si="107"/>
        <v>PPGT</v>
      </c>
    </row>
    <row r="1455" spans="1:52" s="18" customFormat="1" ht="16.5" customHeight="1" x14ac:dyDescent="0.35">
      <c r="A1455" s="8" t="str">
        <f>IF(N1455="","-",IFERROR(VLOOKUP(N1455,'[1]All Route Non-Bailment V76'!$A:$H,5,0),VLOOKUP(N1455,'[1]TTVT AAT PxP Bailment EDC V76'!$A:$H,5,0)))</f>
        <v>Non Bailment</v>
      </c>
      <c r="B1455" s="9" t="str">
        <f t="shared" si="105"/>
        <v>Completed</v>
      </c>
      <c r="C1455" s="10">
        <f t="shared" si="108"/>
        <v>1454</v>
      </c>
      <c r="D1455" s="11" t="s">
        <v>190</v>
      </c>
      <c r="E1455" s="12" t="s">
        <v>44</v>
      </c>
      <c r="F1455" s="11" t="s">
        <v>0</v>
      </c>
      <c r="G1455" s="11">
        <v>4423327</v>
      </c>
      <c r="H1455" s="13" t="str">
        <f>IF(N1455="","-",IFERROR(VLOOKUP(N1455,'[1]All Route Non-Bailment V76'!$A:$H,7,0),VLOOKUP(N1455,'[1]TTVT AAT PxP Bailment EDC V76'!$A:$H,7,0)))</f>
        <v>One way</v>
      </c>
      <c r="I1455" s="11" t="s">
        <v>45</v>
      </c>
      <c r="J1455" s="12">
        <f t="shared" si="109"/>
        <v>45275</v>
      </c>
      <c r="K1455" s="12">
        <v>45275</v>
      </c>
      <c r="L1455" s="12">
        <v>45275</v>
      </c>
      <c r="M1455" s="12" t="s">
        <v>3</v>
      </c>
      <c r="N1455" s="11" t="s">
        <v>571</v>
      </c>
      <c r="O1455" s="13" t="str">
        <f>IF(N1455="","-",IFERROR(VLOOKUP(N1455,'[1]All Route Non-Bailment V76'!$A:$H,6,0),VLOOKUP(N1455,'[1]TTVT AAT PxP Bailment EDC V76'!$A:$H,6,0)))</f>
        <v>11 - 20</v>
      </c>
      <c r="P1455" s="11">
        <v>1</v>
      </c>
      <c r="Q1455" s="11" t="s">
        <v>3</v>
      </c>
      <c r="R1455" s="11" t="s">
        <v>3</v>
      </c>
      <c r="S1455" s="13" t="str">
        <f>IF(N1455="","-",IFERROR(VLOOKUP(N1455,'[1]All Route Non-Bailment V76'!$A:$AF,32,0),VLOOKUP(N1455,'[1]TTVT AAT PxP Bailment EDC V76'!$A:$AC,29,0)))</f>
        <v>6W</v>
      </c>
      <c r="T1455" s="11" t="s">
        <v>48</v>
      </c>
      <c r="U1455" s="11" t="s">
        <v>198</v>
      </c>
      <c r="V1455" s="14" t="s">
        <v>199</v>
      </c>
      <c r="W1455" s="11" t="s">
        <v>200</v>
      </c>
      <c r="X1455" s="15" t="s">
        <v>369</v>
      </c>
      <c r="Y1455" s="15" t="s">
        <v>370</v>
      </c>
      <c r="Z1455" s="16" t="s">
        <v>3</v>
      </c>
      <c r="AA1455" s="16" t="s">
        <v>3</v>
      </c>
      <c r="AB1455" s="16" t="s">
        <v>3</v>
      </c>
      <c r="AC1455" s="16" t="s">
        <v>3</v>
      </c>
      <c r="AD1455" s="15" t="s">
        <v>3</v>
      </c>
      <c r="AE1455" s="15" t="s">
        <v>3</v>
      </c>
      <c r="AF1455" s="16" t="s">
        <v>3</v>
      </c>
      <c r="AG1455" s="16" t="s">
        <v>3</v>
      </c>
      <c r="AH1455" s="16" t="s">
        <v>3</v>
      </c>
      <c r="AI1455" s="16" t="s">
        <v>3</v>
      </c>
      <c r="AJ1455" s="15" t="s">
        <v>3</v>
      </c>
      <c r="AK1455" s="15" t="s">
        <v>3</v>
      </c>
      <c r="AL1455" s="16" t="s">
        <v>3</v>
      </c>
      <c r="AM1455" s="16" t="s">
        <v>3</v>
      </c>
      <c r="AN1455" s="16" t="s">
        <v>3</v>
      </c>
      <c r="AO1455" s="16" t="s">
        <v>3</v>
      </c>
      <c r="AP1455" s="16" t="s">
        <v>189</v>
      </c>
      <c r="AQ1455" s="16" t="s">
        <v>3</v>
      </c>
      <c r="AR1455" s="16" t="s">
        <v>3</v>
      </c>
      <c r="AS1455" s="16" t="s">
        <v>3</v>
      </c>
      <c r="AT1455" s="16" t="s">
        <v>3</v>
      </c>
      <c r="AU1455" s="11" t="s">
        <v>3</v>
      </c>
      <c r="AV1455" s="11" t="s">
        <v>3</v>
      </c>
      <c r="AW1455" s="11" t="s">
        <v>3</v>
      </c>
      <c r="AX1455" s="17" t="str">
        <f>VLOOKUP(G1455,'[1]JDA data'!$D:$E,2,0)</f>
        <v>TGA187</v>
      </c>
      <c r="AY1455" s="17" t="b">
        <f t="shared" si="106"/>
        <v>1</v>
      </c>
      <c r="AZ1455" s="17" t="str">
        <f t="shared" si="107"/>
        <v>SPL</v>
      </c>
    </row>
    <row r="1456" spans="1:52" s="18" customFormat="1" ht="16.5" customHeight="1" x14ac:dyDescent="0.35">
      <c r="A1456" s="8" t="str">
        <f>IF(N1456="","-",IFERROR(VLOOKUP(N1456,'[1]All Route Non-Bailment V76'!$A:$H,5,0),VLOOKUP(N1456,'[1]TTVT AAT PxP Bailment EDC V76'!$A:$H,5,0)))</f>
        <v>Non Bailment</v>
      </c>
      <c r="B1456" s="9" t="str">
        <f t="shared" si="105"/>
        <v>Completed</v>
      </c>
      <c r="C1456" s="10">
        <f t="shared" si="108"/>
        <v>1455</v>
      </c>
      <c r="D1456" s="11" t="s">
        <v>182</v>
      </c>
      <c r="E1456" s="12" t="s">
        <v>44</v>
      </c>
      <c r="F1456" s="11" t="s">
        <v>0</v>
      </c>
      <c r="G1456" s="11">
        <v>4423328</v>
      </c>
      <c r="H1456" s="13" t="str">
        <f>IF(N1456="","-",IFERROR(VLOOKUP(N1456,'[1]All Route Non-Bailment V76'!$A:$H,7,0),VLOOKUP(N1456,'[1]TTVT AAT PxP Bailment EDC V76'!$A:$H,7,0)))</f>
        <v>One way</v>
      </c>
      <c r="I1456" s="11" t="s">
        <v>45</v>
      </c>
      <c r="J1456" s="12">
        <f t="shared" si="109"/>
        <v>45275</v>
      </c>
      <c r="K1456" s="12">
        <v>45275</v>
      </c>
      <c r="L1456" s="12">
        <v>45275</v>
      </c>
      <c r="M1456" s="12" t="s">
        <v>3</v>
      </c>
      <c r="N1456" s="11" t="s">
        <v>571</v>
      </c>
      <c r="O1456" s="13" t="str">
        <f>IF(N1456="","-",IFERROR(VLOOKUP(N1456,'[1]All Route Non-Bailment V76'!$A:$H,6,0),VLOOKUP(N1456,'[1]TTVT AAT PxP Bailment EDC V76'!$A:$H,6,0)))</f>
        <v>11 - 20</v>
      </c>
      <c r="P1456" s="11">
        <v>1</v>
      </c>
      <c r="Q1456" s="11" t="s">
        <v>3</v>
      </c>
      <c r="R1456" s="11" t="s">
        <v>3</v>
      </c>
      <c r="S1456" s="13" t="str">
        <f>IF(N1456="","-",IFERROR(VLOOKUP(N1456,'[1]All Route Non-Bailment V76'!$A:$AF,32,0),VLOOKUP(N1456,'[1]TTVT AAT PxP Bailment EDC V76'!$A:$AC,29,0)))</f>
        <v>6W</v>
      </c>
      <c r="T1456" s="11" t="s">
        <v>48</v>
      </c>
      <c r="U1456" s="11" t="s">
        <v>239</v>
      </c>
      <c r="V1456" s="14" t="s">
        <v>240</v>
      </c>
      <c r="W1456" s="11" t="s">
        <v>241</v>
      </c>
      <c r="X1456" s="15" t="s">
        <v>369</v>
      </c>
      <c r="Y1456" s="15" t="s">
        <v>370</v>
      </c>
      <c r="Z1456" s="16" t="s">
        <v>3</v>
      </c>
      <c r="AA1456" s="16" t="s">
        <v>3</v>
      </c>
      <c r="AB1456" s="16" t="s">
        <v>3</v>
      </c>
      <c r="AC1456" s="16" t="s">
        <v>3</v>
      </c>
      <c r="AD1456" s="15" t="s">
        <v>3</v>
      </c>
      <c r="AE1456" s="15" t="s">
        <v>3</v>
      </c>
      <c r="AF1456" s="16" t="s">
        <v>3</v>
      </c>
      <c r="AG1456" s="16" t="s">
        <v>3</v>
      </c>
      <c r="AH1456" s="16" t="s">
        <v>3</v>
      </c>
      <c r="AI1456" s="16" t="s">
        <v>3</v>
      </c>
      <c r="AJ1456" s="15" t="s">
        <v>3</v>
      </c>
      <c r="AK1456" s="15" t="s">
        <v>3</v>
      </c>
      <c r="AL1456" s="16" t="s">
        <v>3</v>
      </c>
      <c r="AM1456" s="16" t="s">
        <v>3</v>
      </c>
      <c r="AN1456" s="16" t="s">
        <v>3</v>
      </c>
      <c r="AO1456" s="16" t="s">
        <v>3</v>
      </c>
      <c r="AP1456" s="16" t="s">
        <v>189</v>
      </c>
      <c r="AQ1456" s="16" t="s">
        <v>3</v>
      </c>
      <c r="AR1456" s="16" t="s">
        <v>3</v>
      </c>
      <c r="AS1456" s="16" t="s">
        <v>3</v>
      </c>
      <c r="AT1456" s="16" t="s">
        <v>3</v>
      </c>
      <c r="AU1456" s="11" t="s">
        <v>3</v>
      </c>
      <c r="AV1456" s="11" t="s">
        <v>3</v>
      </c>
      <c r="AW1456" s="11" t="s">
        <v>3</v>
      </c>
      <c r="AX1456" s="17" t="str">
        <f>VLOOKUP(G1456,'[1]JDA data'!$D:$E,2,0)</f>
        <v>TGA187</v>
      </c>
      <c r="AY1456" s="17" t="b">
        <f t="shared" si="106"/>
        <v>1</v>
      </c>
      <c r="AZ1456" s="17" t="str">
        <f t="shared" si="107"/>
        <v>PPGT</v>
      </c>
    </row>
    <row r="1457" spans="1:52" s="18" customFormat="1" ht="16.5" customHeight="1" x14ac:dyDescent="0.35">
      <c r="A1457" s="8" t="str">
        <f>IF(N1457="","-",IFERROR(VLOOKUP(N1457,'[1]All Route Non-Bailment V76'!$A:$H,5,0),VLOOKUP(N1457,'[1]TTVT AAT PxP Bailment EDC V76'!$A:$H,5,0)))</f>
        <v>Non Bailment</v>
      </c>
      <c r="B1457" s="9" t="str">
        <f t="shared" si="105"/>
        <v>Completed</v>
      </c>
      <c r="C1457" s="10">
        <f t="shared" si="108"/>
        <v>1456</v>
      </c>
      <c r="D1457" s="11" t="s">
        <v>190</v>
      </c>
      <c r="E1457" s="12" t="s">
        <v>44</v>
      </c>
      <c r="F1457" s="11" t="s">
        <v>0</v>
      </c>
      <c r="G1457" s="11">
        <v>4417433</v>
      </c>
      <c r="H1457" s="13" t="str">
        <f>IF(N1457="","-",IFERROR(VLOOKUP(N1457,'[1]All Route Non-Bailment V76'!$A:$H,7,0),VLOOKUP(N1457,'[1]TTVT AAT PxP Bailment EDC V76'!$A:$H,7,0)))</f>
        <v>One way</v>
      </c>
      <c r="I1457" s="11" t="s">
        <v>45</v>
      </c>
      <c r="J1457" s="12">
        <f t="shared" si="109"/>
        <v>45275</v>
      </c>
      <c r="K1457" s="12">
        <v>45275</v>
      </c>
      <c r="L1457" s="12">
        <v>45275</v>
      </c>
      <c r="M1457" s="12" t="s">
        <v>3</v>
      </c>
      <c r="N1457" s="11" t="s">
        <v>729</v>
      </c>
      <c r="O1457" s="13" t="str">
        <f>IF(N1457="","-",IFERROR(VLOOKUP(N1457,'[1]All Route Non-Bailment V76'!$A:$H,6,0),VLOOKUP(N1457,'[1]TTVT AAT PxP Bailment EDC V76'!$A:$H,6,0)))</f>
        <v>11 - 20</v>
      </c>
      <c r="P1457" s="11">
        <v>1</v>
      </c>
      <c r="Q1457" s="11" t="s">
        <v>3</v>
      </c>
      <c r="R1457" s="11" t="s">
        <v>3</v>
      </c>
      <c r="S1457" s="13" t="str">
        <f>IF(N1457="","-",IFERROR(VLOOKUP(N1457,'[1]All Route Non-Bailment V76'!$A:$AF,32,0),VLOOKUP(N1457,'[1]TTVT AAT PxP Bailment EDC V76'!$A:$AC,29,0)))</f>
        <v>6W</v>
      </c>
      <c r="T1457" s="11" t="s">
        <v>48</v>
      </c>
      <c r="U1457" s="11" t="s">
        <v>198</v>
      </c>
      <c r="V1457" s="14" t="s">
        <v>199</v>
      </c>
      <c r="W1457" s="11" t="s">
        <v>200</v>
      </c>
      <c r="X1457" s="15" t="s">
        <v>369</v>
      </c>
      <c r="Y1457" s="15" t="s">
        <v>370</v>
      </c>
      <c r="Z1457" s="16" t="s">
        <v>3</v>
      </c>
      <c r="AA1457" s="16" t="s">
        <v>3</v>
      </c>
      <c r="AB1457" s="16" t="s">
        <v>3</v>
      </c>
      <c r="AC1457" s="16" t="s">
        <v>3</v>
      </c>
      <c r="AD1457" s="15" t="s">
        <v>3</v>
      </c>
      <c r="AE1457" s="15" t="s">
        <v>3</v>
      </c>
      <c r="AF1457" s="16" t="s">
        <v>3</v>
      </c>
      <c r="AG1457" s="16" t="s">
        <v>3</v>
      </c>
      <c r="AH1457" s="16" t="s">
        <v>3</v>
      </c>
      <c r="AI1457" s="16" t="s">
        <v>3</v>
      </c>
      <c r="AJ1457" s="15" t="s">
        <v>3</v>
      </c>
      <c r="AK1457" s="15" t="s">
        <v>3</v>
      </c>
      <c r="AL1457" s="16" t="s">
        <v>3</v>
      </c>
      <c r="AM1457" s="16" t="s">
        <v>3</v>
      </c>
      <c r="AN1457" s="16" t="s">
        <v>3</v>
      </c>
      <c r="AO1457" s="16" t="s">
        <v>3</v>
      </c>
      <c r="AP1457" s="16" t="s">
        <v>189</v>
      </c>
      <c r="AQ1457" s="16" t="s">
        <v>3</v>
      </c>
      <c r="AR1457" s="16" t="s">
        <v>3</v>
      </c>
      <c r="AS1457" s="16" t="s">
        <v>3</v>
      </c>
      <c r="AT1457" s="16" t="s">
        <v>3</v>
      </c>
      <c r="AU1457" s="11" t="s">
        <v>3</v>
      </c>
      <c r="AV1457" s="11" t="s">
        <v>3</v>
      </c>
      <c r="AW1457" s="11" t="s">
        <v>3</v>
      </c>
      <c r="AX1457" s="17" t="str">
        <f>VLOOKUP(G1457,'[1]JDA data'!$D:$E,2,0)</f>
        <v>TGA222</v>
      </c>
      <c r="AY1457" s="17" t="b">
        <f t="shared" si="106"/>
        <v>1</v>
      </c>
      <c r="AZ1457" s="17" t="str">
        <f t="shared" si="107"/>
        <v>SPL</v>
      </c>
    </row>
    <row r="1458" spans="1:52" s="18" customFormat="1" ht="16.5" customHeight="1" x14ac:dyDescent="0.35">
      <c r="A1458" s="8" t="str">
        <f>IF(N1458="","-",IFERROR(VLOOKUP(N1458,'[1]All Route Non-Bailment V76'!$A:$H,5,0),VLOOKUP(N1458,'[1]TTVT AAT PxP Bailment EDC V76'!$A:$H,5,0)))</f>
        <v>Non Bailment</v>
      </c>
      <c r="B1458" s="9" t="str">
        <f t="shared" si="105"/>
        <v>Completed</v>
      </c>
      <c r="C1458" s="10">
        <f t="shared" si="108"/>
        <v>1457</v>
      </c>
      <c r="D1458" s="11" t="s">
        <v>182</v>
      </c>
      <c r="E1458" s="12" t="s">
        <v>44</v>
      </c>
      <c r="F1458" s="11" t="s">
        <v>0</v>
      </c>
      <c r="G1458" s="11">
        <v>4417435</v>
      </c>
      <c r="H1458" s="13" t="str">
        <f>IF(N1458="","-",IFERROR(VLOOKUP(N1458,'[1]All Route Non-Bailment V76'!$A:$H,7,0),VLOOKUP(N1458,'[1]TTVT AAT PxP Bailment EDC V76'!$A:$H,7,0)))</f>
        <v>One way</v>
      </c>
      <c r="I1458" s="11" t="s">
        <v>45</v>
      </c>
      <c r="J1458" s="12">
        <f t="shared" si="109"/>
        <v>45275</v>
      </c>
      <c r="K1458" s="12">
        <v>45275</v>
      </c>
      <c r="L1458" s="12">
        <v>45275</v>
      </c>
      <c r="M1458" s="12" t="s">
        <v>3</v>
      </c>
      <c r="N1458" s="11" t="s">
        <v>730</v>
      </c>
      <c r="O1458" s="13" t="str">
        <f>IF(N1458="","-",IFERROR(VLOOKUP(N1458,'[1]All Route Non-Bailment V76'!$A:$H,6,0),VLOOKUP(N1458,'[1]TTVT AAT PxP Bailment EDC V76'!$A:$H,6,0)))</f>
        <v>11 - 20</v>
      </c>
      <c r="P1458" s="11">
        <v>1</v>
      </c>
      <c r="Q1458" s="11" t="s">
        <v>3</v>
      </c>
      <c r="R1458" s="11" t="s">
        <v>3</v>
      </c>
      <c r="S1458" s="13" t="str">
        <f>IF(N1458="","-",IFERROR(VLOOKUP(N1458,'[1]All Route Non-Bailment V76'!$A:$AF,32,0),VLOOKUP(N1458,'[1]TTVT AAT PxP Bailment EDC V76'!$A:$AC,29,0)))</f>
        <v>6W</v>
      </c>
      <c r="T1458" s="11" t="s">
        <v>48</v>
      </c>
      <c r="U1458" s="11" t="s">
        <v>256</v>
      </c>
      <c r="V1458" s="14" t="s">
        <v>257</v>
      </c>
      <c r="W1458" s="11" t="s">
        <v>258</v>
      </c>
      <c r="X1458" s="15" t="s">
        <v>369</v>
      </c>
      <c r="Y1458" s="15" t="s">
        <v>370</v>
      </c>
      <c r="Z1458" s="16" t="s">
        <v>3</v>
      </c>
      <c r="AA1458" s="16" t="s">
        <v>3</v>
      </c>
      <c r="AB1458" s="16" t="s">
        <v>3</v>
      </c>
      <c r="AC1458" s="16" t="s">
        <v>3</v>
      </c>
      <c r="AD1458" s="15" t="s">
        <v>3</v>
      </c>
      <c r="AE1458" s="15" t="s">
        <v>3</v>
      </c>
      <c r="AF1458" s="16" t="s">
        <v>3</v>
      </c>
      <c r="AG1458" s="16" t="s">
        <v>3</v>
      </c>
      <c r="AH1458" s="16" t="s">
        <v>3</v>
      </c>
      <c r="AI1458" s="16" t="s">
        <v>3</v>
      </c>
      <c r="AJ1458" s="15" t="s">
        <v>3</v>
      </c>
      <c r="AK1458" s="15" t="s">
        <v>3</v>
      </c>
      <c r="AL1458" s="16" t="s">
        <v>3</v>
      </c>
      <c r="AM1458" s="16" t="s">
        <v>3</v>
      </c>
      <c r="AN1458" s="16" t="s">
        <v>3</v>
      </c>
      <c r="AO1458" s="16" t="s">
        <v>3</v>
      </c>
      <c r="AP1458" s="16" t="s">
        <v>189</v>
      </c>
      <c r="AQ1458" s="16" t="s">
        <v>3</v>
      </c>
      <c r="AR1458" s="16" t="s">
        <v>3</v>
      </c>
      <c r="AS1458" s="16" t="s">
        <v>3</v>
      </c>
      <c r="AT1458" s="16" t="s">
        <v>3</v>
      </c>
      <c r="AU1458" s="11" t="s">
        <v>3</v>
      </c>
      <c r="AV1458" s="11" t="s">
        <v>3</v>
      </c>
      <c r="AW1458" s="11" t="s">
        <v>3</v>
      </c>
      <c r="AX1458" s="17" t="str">
        <f>VLOOKUP(G1458,'[1]JDA data'!$D:$E,2,0)</f>
        <v>TGA225</v>
      </c>
      <c r="AY1458" s="17" t="b">
        <f t="shared" si="106"/>
        <v>1</v>
      </c>
      <c r="AZ1458" s="17" t="str">
        <f t="shared" si="107"/>
        <v>PPGT</v>
      </c>
    </row>
    <row r="1459" spans="1:52" s="18" customFormat="1" ht="16.5" customHeight="1" x14ac:dyDescent="0.35">
      <c r="A1459" s="8" t="str">
        <f>IF(N1459="","-",IFERROR(VLOOKUP(N1459,'[1]All Route Non-Bailment V76'!$A:$H,5,0),VLOOKUP(N1459,'[1]TTVT AAT PxP Bailment EDC V76'!$A:$H,5,0)))</f>
        <v>Non Bailment</v>
      </c>
      <c r="B1459" s="9" t="str">
        <f t="shared" si="105"/>
        <v>Completed</v>
      </c>
      <c r="C1459" s="10">
        <f t="shared" si="108"/>
        <v>1458</v>
      </c>
      <c r="D1459" s="11" t="s">
        <v>190</v>
      </c>
      <c r="E1459" s="12" t="s">
        <v>44</v>
      </c>
      <c r="F1459" s="11" t="s">
        <v>0</v>
      </c>
      <c r="G1459" s="11">
        <v>4417486</v>
      </c>
      <c r="H1459" s="13" t="str">
        <f>IF(N1459="","-",IFERROR(VLOOKUP(N1459,'[1]All Route Non-Bailment V76'!$A:$H,7,0),VLOOKUP(N1459,'[1]TTVT AAT PxP Bailment EDC V76'!$A:$H,7,0)))</f>
        <v>One way</v>
      </c>
      <c r="I1459" s="11" t="s">
        <v>45</v>
      </c>
      <c r="J1459" s="12">
        <f t="shared" si="109"/>
        <v>45275</v>
      </c>
      <c r="K1459" s="12">
        <v>45275</v>
      </c>
      <c r="L1459" s="12">
        <v>45275</v>
      </c>
      <c r="M1459" s="12" t="s">
        <v>3</v>
      </c>
      <c r="N1459" s="11" t="s">
        <v>731</v>
      </c>
      <c r="O1459" s="13" t="str">
        <f>IF(N1459="","-",IFERROR(VLOOKUP(N1459,'[1]All Route Non-Bailment V76'!$A:$H,6,0),VLOOKUP(N1459,'[1]TTVT AAT PxP Bailment EDC V76'!$A:$H,6,0)))</f>
        <v>11 - 20</v>
      </c>
      <c r="P1459" s="11">
        <v>1</v>
      </c>
      <c r="Q1459" s="11" t="s">
        <v>3</v>
      </c>
      <c r="R1459" s="11" t="s">
        <v>3</v>
      </c>
      <c r="S1459" s="13" t="str">
        <f>IF(N1459="","-",IFERROR(VLOOKUP(N1459,'[1]All Route Non-Bailment V76'!$A:$AF,32,0),VLOOKUP(N1459,'[1]TTVT AAT PxP Bailment EDC V76'!$A:$AC,29,0)))</f>
        <v>6W</v>
      </c>
      <c r="T1459" s="11" t="s">
        <v>48</v>
      </c>
      <c r="U1459" s="11" t="s">
        <v>542</v>
      </c>
      <c r="V1459" s="14" t="s">
        <v>543</v>
      </c>
      <c r="W1459" s="11" t="s">
        <v>544</v>
      </c>
      <c r="X1459" s="15" t="s">
        <v>369</v>
      </c>
      <c r="Y1459" s="15" t="s">
        <v>370</v>
      </c>
      <c r="Z1459" s="16" t="s">
        <v>3</v>
      </c>
      <c r="AA1459" s="16" t="s">
        <v>3</v>
      </c>
      <c r="AB1459" s="16" t="s">
        <v>3</v>
      </c>
      <c r="AC1459" s="16" t="s">
        <v>3</v>
      </c>
      <c r="AD1459" s="15" t="s">
        <v>3</v>
      </c>
      <c r="AE1459" s="15" t="s">
        <v>3</v>
      </c>
      <c r="AF1459" s="16" t="s">
        <v>3</v>
      </c>
      <c r="AG1459" s="16" t="s">
        <v>3</v>
      </c>
      <c r="AH1459" s="16" t="s">
        <v>3</v>
      </c>
      <c r="AI1459" s="16" t="s">
        <v>3</v>
      </c>
      <c r="AJ1459" s="15" t="s">
        <v>3</v>
      </c>
      <c r="AK1459" s="15" t="s">
        <v>3</v>
      </c>
      <c r="AL1459" s="16" t="s">
        <v>3</v>
      </c>
      <c r="AM1459" s="16" t="s">
        <v>3</v>
      </c>
      <c r="AN1459" s="16" t="s">
        <v>3</v>
      </c>
      <c r="AO1459" s="16" t="s">
        <v>3</v>
      </c>
      <c r="AP1459" s="16" t="s">
        <v>189</v>
      </c>
      <c r="AQ1459" s="16" t="s">
        <v>3</v>
      </c>
      <c r="AR1459" s="16" t="s">
        <v>3</v>
      </c>
      <c r="AS1459" s="16" t="s">
        <v>3</v>
      </c>
      <c r="AT1459" s="16" t="s">
        <v>3</v>
      </c>
      <c r="AU1459" s="11" t="s">
        <v>3</v>
      </c>
      <c r="AV1459" s="11" t="s">
        <v>3</v>
      </c>
      <c r="AW1459" s="11" t="s">
        <v>3</v>
      </c>
      <c r="AX1459" s="17" t="str">
        <f>VLOOKUP(G1459,'[1]JDA data'!$D:$E,2,0)</f>
        <v>TGA223</v>
      </c>
      <c r="AY1459" s="17" t="b">
        <f t="shared" si="106"/>
        <v>1</v>
      </c>
      <c r="AZ1459" s="17" t="str">
        <f t="shared" si="107"/>
        <v>SPL</v>
      </c>
    </row>
    <row r="1460" spans="1:52" s="18" customFormat="1" ht="16.5" customHeight="1" x14ac:dyDescent="0.35">
      <c r="A1460" s="8" t="str">
        <f>IF(N1460="","-",IFERROR(VLOOKUP(N1460,'[1]All Route Non-Bailment V76'!$A:$H,5,0),VLOOKUP(N1460,'[1]TTVT AAT PxP Bailment EDC V76'!$A:$H,5,0)))</f>
        <v>Non Bailment</v>
      </c>
      <c r="B1460" s="9" t="str">
        <f t="shared" si="105"/>
        <v>Completed</v>
      </c>
      <c r="C1460" s="10">
        <f t="shared" si="108"/>
        <v>1459</v>
      </c>
      <c r="D1460" s="11" t="s">
        <v>194</v>
      </c>
      <c r="E1460" s="12" t="s">
        <v>44</v>
      </c>
      <c r="F1460" s="11" t="s">
        <v>0</v>
      </c>
      <c r="G1460" s="11">
        <v>4417488</v>
      </c>
      <c r="H1460" s="13" t="str">
        <f>IF(N1460="","-",IFERROR(VLOOKUP(N1460,'[1]All Route Non-Bailment V76'!$A:$H,7,0),VLOOKUP(N1460,'[1]TTVT AAT PxP Bailment EDC V76'!$A:$H,7,0)))</f>
        <v>One way</v>
      </c>
      <c r="I1460" s="11" t="s">
        <v>45</v>
      </c>
      <c r="J1460" s="12">
        <f t="shared" si="109"/>
        <v>45275</v>
      </c>
      <c r="K1460" s="12">
        <v>45275</v>
      </c>
      <c r="L1460" s="12">
        <v>45275</v>
      </c>
      <c r="M1460" s="12" t="s">
        <v>3</v>
      </c>
      <c r="N1460" s="11" t="s">
        <v>732</v>
      </c>
      <c r="O1460" s="13" t="str">
        <f>IF(N1460="","-",IFERROR(VLOOKUP(N1460,'[1]All Route Non-Bailment V76'!$A:$H,6,0),VLOOKUP(N1460,'[1]TTVT AAT PxP Bailment EDC V76'!$A:$H,6,0)))</f>
        <v>11 - 20</v>
      </c>
      <c r="P1460" s="11">
        <v>1</v>
      </c>
      <c r="Q1460" s="11" t="s">
        <v>3</v>
      </c>
      <c r="R1460" s="11" t="s">
        <v>3</v>
      </c>
      <c r="S1460" s="13" t="str">
        <f>IF(N1460="","-",IFERROR(VLOOKUP(N1460,'[1]All Route Non-Bailment V76'!$A:$AF,32,0),VLOOKUP(N1460,'[1]TTVT AAT PxP Bailment EDC V76'!$A:$AC,29,0)))</f>
        <v>6W</v>
      </c>
      <c r="T1460" s="11" t="s">
        <v>48</v>
      </c>
      <c r="U1460" s="11" t="s">
        <v>374</v>
      </c>
      <c r="V1460" s="14" t="s">
        <v>375</v>
      </c>
      <c r="W1460" s="11" t="s">
        <v>376</v>
      </c>
      <c r="X1460" s="15" t="s">
        <v>369</v>
      </c>
      <c r="Y1460" s="15" t="s">
        <v>370</v>
      </c>
      <c r="Z1460" s="16" t="s">
        <v>3</v>
      </c>
      <c r="AA1460" s="16" t="s">
        <v>3</v>
      </c>
      <c r="AB1460" s="16" t="s">
        <v>3</v>
      </c>
      <c r="AC1460" s="16" t="s">
        <v>3</v>
      </c>
      <c r="AD1460" s="15" t="s">
        <v>3</v>
      </c>
      <c r="AE1460" s="15" t="s">
        <v>3</v>
      </c>
      <c r="AF1460" s="16" t="s">
        <v>3</v>
      </c>
      <c r="AG1460" s="16" t="s">
        <v>3</v>
      </c>
      <c r="AH1460" s="16" t="s">
        <v>3</v>
      </c>
      <c r="AI1460" s="16" t="s">
        <v>3</v>
      </c>
      <c r="AJ1460" s="15" t="s">
        <v>3</v>
      </c>
      <c r="AK1460" s="15" t="s">
        <v>3</v>
      </c>
      <c r="AL1460" s="16" t="s">
        <v>3</v>
      </c>
      <c r="AM1460" s="16" t="s">
        <v>3</v>
      </c>
      <c r="AN1460" s="16" t="s">
        <v>3</v>
      </c>
      <c r="AO1460" s="16" t="s">
        <v>3</v>
      </c>
      <c r="AP1460" s="16" t="s">
        <v>189</v>
      </c>
      <c r="AQ1460" s="16" t="s">
        <v>3</v>
      </c>
      <c r="AR1460" s="16" t="s">
        <v>3</v>
      </c>
      <c r="AS1460" s="16" t="s">
        <v>3</v>
      </c>
      <c r="AT1460" s="16" t="s">
        <v>3</v>
      </c>
      <c r="AU1460" s="11" t="s">
        <v>3</v>
      </c>
      <c r="AV1460" s="11" t="s">
        <v>3</v>
      </c>
      <c r="AW1460" s="11" t="s">
        <v>3</v>
      </c>
      <c r="AX1460" s="17" t="str">
        <f>VLOOKUP(G1460,'[1]JDA data'!$D:$E,2,0)</f>
        <v>TGA224</v>
      </c>
      <c r="AY1460" s="17" t="b">
        <f t="shared" si="106"/>
        <v>1</v>
      </c>
      <c r="AZ1460" s="17" t="str">
        <f t="shared" si="107"/>
        <v>SBA</v>
      </c>
    </row>
    <row r="1461" spans="1:52" s="18" customFormat="1" ht="16.5" customHeight="1" x14ac:dyDescent="0.35">
      <c r="A1461" s="8" t="str">
        <f>IF(N1461="","-",IFERROR(VLOOKUP(N1461,'[1]All Route Non-Bailment V76'!$A:$H,5,0),VLOOKUP(N1461,'[1]TTVT AAT PxP Bailment EDC V76'!$A:$H,5,0)))</f>
        <v>Non Bailment</v>
      </c>
      <c r="B1461" s="9" t="str">
        <f t="shared" si="105"/>
        <v>Completed</v>
      </c>
      <c r="C1461" s="10">
        <f t="shared" si="108"/>
        <v>1460</v>
      </c>
      <c r="D1461" s="11" t="s">
        <v>182</v>
      </c>
      <c r="E1461" s="12" t="s">
        <v>44</v>
      </c>
      <c r="F1461" s="11" t="s">
        <v>0</v>
      </c>
      <c r="G1461" s="11">
        <v>4417496</v>
      </c>
      <c r="H1461" s="13" t="str">
        <f>IF(N1461="","-",IFERROR(VLOOKUP(N1461,'[1]All Route Non-Bailment V76'!$A:$H,7,0),VLOOKUP(N1461,'[1]TTVT AAT PxP Bailment EDC V76'!$A:$H,7,0)))</f>
        <v>One way</v>
      </c>
      <c r="I1461" s="11" t="s">
        <v>45</v>
      </c>
      <c r="J1461" s="12">
        <f t="shared" si="109"/>
        <v>45275</v>
      </c>
      <c r="K1461" s="12">
        <v>45275</v>
      </c>
      <c r="L1461" s="12">
        <v>45275</v>
      </c>
      <c r="M1461" s="12" t="s">
        <v>3</v>
      </c>
      <c r="N1461" s="11" t="s">
        <v>518</v>
      </c>
      <c r="O1461" s="13" t="str">
        <f>IF(N1461="","-",IFERROR(VLOOKUP(N1461,'[1]All Route Non-Bailment V76'!$A:$H,6,0),VLOOKUP(N1461,'[1]TTVT AAT PxP Bailment EDC V76'!$A:$H,6,0)))</f>
        <v>11 - 20</v>
      </c>
      <c r="P1461" s="11">
        <v>1</v>
      </c>
      <c r="Q1461" s="11" t="s">
        <v>3</v>
      </c>
      <c r="R1461" s="11" t="s">
        <v>3</v>
      </c>
      <c r="S1461" s="13" t="str">
        <f>IF(N1461="","-",IFERROR(VLOOKUP(N1461,'[1]All Route Non-Bailment V76'!$A:$AF,32,0),VLOOKUP(N1461,'[1]TTVT AAT PxP Bailment EDC V76'!$A:$AC,29,0)))</f>
        <v>6W</v>
      </c>
      <c r="T1461" s="11" t="s">
        <v>48</v>
      </c>
      <c r="U1461" s="11" t="s">
        <v>250</v>
      </c>
      <c r="V1461" s="14" t="s">
        <v>251</v>
      </c>
      <c r="W1461" s="11" t="s">
        <v>252</v>
      </c>
      <c r="X1461" s="15" t="s">
        <v>369</v>
      </c>
      <c r="Y1461" s="15" t="s">
        <v>370</v>
      </c>
      <c r="Z1461" s="16" t="s">
        <v>3</v>
      </c>
      <c r="AA1461" s="16" t="s">
        <v>3</v>
      </c>
      <c r="AB1461" s="16" t="s">
        <v>3</v>
      </c>
      <c r="AC1461" s="16" t="s">
        <v>3</v>
      </c>
      <c r="AD1461" s="15" t="s">
        <v>3</v>
      </c>
      <c r="AE1461" s="15" t="s">
        <v>3</v>
      </c>
      <c r="AF1461" s="16" t="s">
        <v>3</v>
      </c>
      <c r="AG1461" s="16" t="s">
        <v>3</v>
      </c>
      <c r="AH1461" s="16" t="s">
        <v>3</v>
      </c>
      <c r="AI1461" s="16" t="s">
        <v>3</v>
      </c>
      <c r="AJ1461" s="15" t="s">
        <v>3</v>
      </c>
      <c r="AK1461" s="15" t="s">
        <v>3</v>
      </c>
      <c r="AL1461" s="16" t="s">
        <v>3</v>
      </c>
      <c r="AM1461" s="16" t="s">
        <v>3</v>
      </c>
      <c r="AN1461" s="16" t="s">
        <v>3</v>
      </c>
      <c r="AO1461" s="16" t="s">
        <v>3</v>
      </c>
      <c r="AP1461" s="16" t="s">
        <v>189</v>
      </c>
      <c r="AQ1461" s="16" t="s">
        <v>3</v>
      </c>
      <c r="AR1461" s="16" t="s">
        <v>3</v>
      </c>
      <c r="AS1461" s="16" t="s">
        <v>3</v>
      </c>
      <c r="AT1461" s="16" t="s">
        <v>3</v>
      </c>
      <c r="AU1461" s="11" t="s">
        <v>3</v>
      </c>
      <c r="AV1461" s="11" t="s">
        <v>3</v>
      </c>
      <c r="AW1461" s="11" t="s">
        <v>3</v>
      </c>
      <c r="AX1461" s="17" t="str">
        <f>VLOOKUP(G1461,'[1]JDA data'!$D:$E,2,0)</f>
        <v>TGA519</v>
      </c>
      <c r="AY1461" s="17" t="b">
        <f t="shared" si="106"/>
        <v>1</v>
      </c>
      <c r="AZ1461" s="17" t="str">
        <f t="shared" si="107"/>
        <v>PPGT</v>
      </c>
    </row>
    <row r="1462" spans="1:52" s="18" customFormat="1" ht="16.5" customHeight="1" x14ac:dyDescent="0.35">
      <c r="A1462" s="8" t="str">
        <f>IF(N1462="","-",IFERROR(VLOOKUP(N1462,'[1]All Route Non-Bailment V76'!$A:$H,5,0),VLOOKUP(N1462,'[1]TTVT AAT PxP Bailment EDC V76'!$A:$H,5,0)))</f>
        <v>Non Bailment</v>
      </c>
      <c r="B1462" s="9" t="str">
        <f t="shared" si="105"/>
        <v>Completed</v>
      </c>
      <c r="C1462" s="10">
        <f t="shared" si="108"/>
        <v>1461</v>
      </c>
      <c r="D1462" s="11" t="s">
        <v>190</v>
      </c>
      <c r="E1462" s="12" t="s">
        <v>44</v>
      </c>
      <c r="F1462" s="11" t="s">
        <v>0</v>
      </c>
      <c r="G1462" s="11">
        <v>4423329</v>
      </c>
      <c r="H1462" s="13" t="str">
        <f>IF(N1462="","-",IFERROR(VLOOKUP(N1462,'[1]All Route Non-Bailment V76'!$A:$H,7,0),VLOOKUP(N1462,'[1]TTVT AAT PxP Bailment EDC V76'!$A:$H,7,0)))</f>
        <v>One way</v>
      </c>
      <c r="I1462" s="11" t="s">
        <v>45</v>
      </c>
      <c r="J1462" s="12">
        <f t="shared" si="109"/>
        <v>45275</v>
      </c>
      <c r="K1462" s="12">
        <v>45275</v>
      </c>
      <c r="L1462" s="12">
        <v>45275</v>
      </c>
      <c r="M1462" s="12" t="s">
        <v>3</v>
      </c>
      <c r="N1462" s="11" t="s">
        <v>518</v>
      </c>
      <c r="O1462" s="13" t="str">
        <f>IF(N1462="","-",IFERROR(VLOOKUP(N1462,'[1]All Route Non-Bailment V76'!$A:$H,6,0),VLOOKUP(N1462,'[1]TTVT AAT PxP Bailment EDC V76'!$A:$H,6,0)))</f>
        <v>11 - 20</v>
      </c>
      <c r="P1462" s="11">
        <v>1</v>
      </c>
      <c r="Q1462" s="11" t="s">
        <v>3</v>
      </c>
      <c r="R1462" s="11" t="s">
        <v>3</v>
      </c>
      <c r="S1462" s="13" t="str">
        <f>IF(N1462="","-",IFERROR(VLOOKUP(N1462,'[1]All Route Non-Bailment V76'!$A:$AF,32,0),VLOOKUP(N1462,'[1]TTVT AAT PxP Bailment EDC V76'!$A:$AC,29,0)))</f>
        <v>6W</v>
      </c>
      <c r="T1462" s="11" t="s">
        <v>48</v>
      </c>
      <c r="U1462" s="11" t="s">
        <v>542</v>
      </c>
      <c r="V1462" s="14" t="s">
        <v>543</v>
      </c>
      <c r="W1462" s="11" t="s">
        <v>544</v>
      </c>
      <c r="X1462" s="15" t="s">
        <v>369</v>
      </c>
      <c r="Y1462" s="15" t="s">
        <v>370</v>
      </c>
      <c r="Z1462" s="16" t="s">
        <v>3</v>
      </c>
      <c r="AA1462" s="16" t="s">
        <v>3</v>
      </c>
      <c r="AB1462" s="16" t="s">
        <v>3</v>
      </c>
      <c r="AC1462" s="16" t="s">
        <v>3</v>
      </c>
      <c r="AD1462" s="15" t="s">
        <v>3</v>
      </c>
      <c r="AE1462" s="15" t="s">
        <v>3</v>
      </c>
      <c r="AF1462" s="16" t="s">
        <v>3</v>
      </c>
      <c r="AG1462" s="16" t="s">
        <v>3</v>
      </c>
      <c r="AH1462" s="16" t="s">
        <v>3</v>
      </c>
      <c r="AI1462" s="16" t="s">
        <v>3</v>
      </c>
      <c r="AJ1462" s="15" t="s">
        <v>3</v>
      </c>
      <c r="AK1462" s="15" t="s">
        <v>3</v>
      </c>
      <c r="AL1462" s="16" t="s">
        <v>3</v>
      </c>
      <c r="AM1462" s="16" t="s">
        <v>3</v>
      </c>
      <c r="AN1462" s="16" t="s">
        <v>3</v>
      </c>
      <c r="AO1462" s="16" t="s">
        <v>3</v>
      </c>
      <c r="AP1462" s="16" t="s">
        <v>189</v>
      </c>
      <c r="AQ1462" s="16" t="s">
        <v>3</v>
      </c>
      <c r="AR1462" s="16" t="s">
        <v>3</v>
      </c>
      <c r="AS1462" s="16" t="s">
        <v>3</v>
      </c>
      <c r="AT1462" s="16" t="s">
        <v>3</v>
      </c>
      <c r="AU1462" s="11" t="s">
        <v>3</v>
      </c>
      <c r="AV1462" s="11" t="s">
        <v>3</v>
      </c>
      <c r="AW1462" s="11" t="s">
        <v>3</v>
      </c>
      <c r="AX1462" s="17" t="str">
        <f>VLOOKUP(G1462,'[1]JDA data'!$D:$E,2,0)</f>
        <v>TGA519</v>
      </c>
      <c r="AY1462" s="17" t="b">
        <f t="shared" si="106"/>
        <v>1</v>
      </c>
      <c r="AZ1462" s="17" t="str">
        <f t="shared" si="107"/>
        <v>SPL</v>
      </c>
    </row>
    <row r="1463" spans="1:52" s="18" customFormat="1" ht="16.5" customHeight="1" x14ac:dyDescent="0.35">
      <c r="A1463" s="8" t="str">
        <f>IF(N1463="","-",IFERROR(VLOOKUP(N1463,'[1]All Route Non-Bailment V76'!$A:$H,5,0),VLOOKUP(N1463,'[1]TTVT AAT PxP Bailment EDC V76'!$A:$H,5,0)))</f>
        <v>Non Bailment</v>
      </c>
      <c r="B1463" s="9" t="str">
        <f t="shared" si="105"/>
        <v>Completed</v>
      </c>
      <c r="C1463" s="10">
        <f t="shared" si="108"/>
        <v>1462</v>
      </c>
      <c r="D1463" s="11" t="s">
        <v>182</v>
      </c>
      <c r="E1463" s="12" t="s">
        <v>44</v>
      </c>
      <c r="F1463" s="11" t="s">
        <v>0</v>
      </c>
      <c r="G1463" s="11">
        <v>4417412</v>
      </c>
      <c r="H1463" s="13" t="str">
        <f>IF(N1463="","-",IFERROR(VLOOKUP(N1463,'[1]All Route Non-Bailment V76'!$A:$H,7,0),VLOOKUP(N1463,'[1]TTVT AAT PxP Bailment EDC V76'!$A:$H,7,0)))</f>
        <v>One way</v>
      </c>
      <c r="I1463" s="11" t="s">
        <v>45</v>
      </c>
      <c r="J1463" s="12">
        <f t="shared" si="109"/>
        <v>45275</v>
      </c>
      <c r="K1463" s="12">
        <v>45275</v>
      </c>
      <c r="L1463" s="12">
        <v>45275</v>
      </c>
      <c r="M1463" s="12" t="s">
        <v>3</v>
      </c>
      <c r="N1463" s="11" t="s">
        <v>633</v>
      </c>
      <c r="O1463" s="13" t="str">
        <f>IF(N1463="","-",IFERROR(VLOOKUP(N1463,'[1]All Route Non-Bailment V76'!$A:$H,6,0),VLOOKUP(N1463,'[1]TTVT AAT PxP Bailment EDC V76'!$A:$H,6,0)))</f>
        <v>11 - 20</v>
      </c>
      <c r="P1463" s="11">
        <v>1</v>
      </c>
      <c r="Q1463" s="11" t="s">
        <v>3</v>
      </c>
      <c r="R1463" s="11" t="s">
        <v>3</v>
      </c>
      <c r="S1463" s="13" t="str">
        <f>IF(N1463="","-",IFERROR(VLOOKUP(N1463,'[1]All Route Non-Bailment V76'!$A:$AF,32,0),VLOOKUP(N1463,'[1]TTVT AAT PxP Bailment EDC V76'!$A:$AC,29,0)))</f>
        <v>6W</v>
      </c>
      <c r="T1463" s="11" t="s">
        <v>48</v>
      </c>
      <c r="U1463" s="11" t="s">
        <v>250</v>
      </c>
      <c r="V1463" s="14" t="s">
        <v>251</v>
      </c>
      <c r="W1463" s="11" t="s">
        <v>252</v>
      </c>
      <c r="X1463" s="15" t="s">
        <v>408</v>
      </c>
      <c r="Y1463" s="15" t="s">
        <v>409</v>
      </c>
      <c r="Z1463" s="16" t="s">
        <v>3</v>
      </c>
      <c r="AA1463" s="16" t="s">
        <v>3</v>
      </c>
      <c r="AB1463" s="16" t="s">
        <v>3</v>
      </c>
      <c r="AC1463" s="16" t="s">
        <v>3</v>
      </c>
      <c r="AD1463" s="15" t="s">
        <v>3</v>
      </c>
      <c r="AE1463" s="15" t="s">
        <v>3</v>
      </c>
      <c r="AF1463" s="16" t="s">
        <v>3</v>
      </c>
      <c r="AG1463" s="16" t="s">
        <v>3</v>
      </c>
      <c r="AH1463" s="16" t="s">
        <v>3</v>
      </c>
      <c r="AI1463" s="16" t="s">
        <v>3</v>
      </c>
      <c r="AJ1463" s="15" t="s">
        <v>3</v>
      </c>
      <c r="AK1463" s="15" t="s">
        <v>3</v>
      </c>
      <c r="AL1463" s="16" t="s">
        <v>3</v>
      </c>
      <c r="AM1463" s="16" t="s">
        <v>3</v>
      </c>
      <c r="AN1463" s="16" t="s">
        <v>3</v>
      </c>
      <c r="AO1463" s="16" t="s">
        <v>3</v>
      </c>
      <c r="AP1463" s="16" t="s">
        <v>189</v>
      </c>
      <c r="AQ1463" s="16" t="s">
        <v>3</v>
      </c>
      <c r="AR1463" s="16" t="s">
        <v>3</v>
      </c>
      <c r="AS1463" s="16" t="s">
        <v>3</v>
      </c>
      <c r="AT1463" s="16" t="s">
        <v>3</v>
      </c>
      <c r="AU1463" s="11" t="s">
        <v>3</v>
      </c>
      <c r="AV1463" s="11" t="s">
        <v>3</v>
      </c>
      <c r="AW1463" s="11" t="s">
        <v>3</v>
      </c>
      <c r="AX1463" s="17" t="str">
        <f>VLOOKUP(G1463,'[1]JDA data'!$D:$E,2,0)</f>
        <v>TGA056</v>
      </c>
      <c r="AY1463" s="17" t="b">
        <f t="shared" si="106"/>
        <v>1</v>
      </c>
      <c r="AZ1463" s="17" t="str">
        <f t="shared" si="107"/>
        <v>PPGT</v>
      </c>
    </row>
    <row r="1464" spans="1:52" s="18" customFormat="1" ht="16.5" customHeight="1" x14ac:dyDescent="0.35">
      <c r="A1464" s="8" t="str">
        <f>IF(N1464="","-",IFERROR(VLOOKUP(N1464,'[1]All Route Non-Bailment V76'!$A:$H,5,0),VLOOKUP(N1464,'[1]TTVT AAT PxP Bailment EDC V76'!$A:$H,5,0)))</f>
        <v>Non Bailment</v>
      </c>
      <c r="B1464" s="9" t="str">
        <f t="shared" si="105"/>
        <v>Completed</v>
      </c>
      <c r="C1464" s="10">
        <f t="shared" si="108"/>
        <v>1463</v>
      </c>
      <c r="D1464" s="11" t="s">
        <v>190</v>
      </c>
      <c r="E1464" s="12" t="s">
        <v>44</v>
      </c>
      <c r="F1464" s="11" t="s">
        <v>0</v>
      </c>
      <c r="G1464" s="11">
        <v>4417415</v>
      </c>
      <c r="H1464" s="13" t="str">
        <f>IF(N1464="","-",IFERROR(VLOOKUP(N1464,'[1]All Route Non-Bailment V76'!$A:$H,7,0),VLOOKUP(N1464,'[1]TTVT AAT PxP Bailment EDC V76'!$A:$H,7,0)))</f>
        <v>One way</v>
      </c>
      <c r="I1464" s="11" t="s">
        <v>45</v>
      </c>
      <c r="J1464" s="12">
        <f t="shared" si="109"/>
        <v>45275</v>
      </c>
      <c r="K1464" s="12">
        <v>45275</v>
      </c>
      <c r="L1464" s="12">
        <v>45275</v>
      </c>
      <c r="M1464" s="12" t="s">
        <v>3</v>
      </c>
      <c r="N1464" s="11" t="s">
        <v>733</v>
      </c>
      <c r="O1464" s="13" t="str">
        <f>IF(N1464="","-",IFERROR(VLOOKUP(N1464,'[1]All Route Non-Bailment V76'!$A:$H,6,0),VLOOKUP(N1464,'[1]TTVT AAT PxP Bailment EDC V76'!$A:$H,6,0)))</f>
        <v>11 - 20</v>
      </c>
      <c r="P1464" s="11">
        <v>1</v>
      </c>
      <c r="Q1464" s="11" t="s">
        <v>3</v>
      </c>
      <c r="R1464" s="11" t="s">
        <v>3</v>
      </c>
      <c r="S1464" s="13" t="str">
        <f>IF(N1464="","-",IFERROR(VLOOKUP(N1464,'[1]All Route Non-Bailment V76'!$A:$AF,32,0),VLOOKUP(N1464,'[1]TTVT AAT PxP Bailment EDC V76'!$A:$AC,29,0)))</f>
        <v>6W</v>
      </c>
      <c r="T1464" s="11" t="s">
        <v>48</v>
      </c>
      <c r="U1464" s="11" t="s">
        <v>278</v>
      </c>
      <c r="V1464" s="14" t="s">
        <v>279</v>
      </c>
      <c r="W1464" s="11" t="s">
        <v>280</v>
      </c>
      <c r="X1464" s="15" t="s">
        <v>408</v>
      </c>
      <c r="Y1464" s="15" t="s">
        <v>409</v>
      </c>
      <c r="Z1464" s="16" t="s">
        <v>3</v>
      </c>
      <c r="AA1464" s="16" t="s">
        <v>3</v>
      </c>
      <c r="AB1464" s="16" t="s">
        <v>3</v>
      </c>
      <c r="AC1464" s="16" t="s">
        <v>3</v>
      </c>
      <c r="AD1464" s="15" t="s">
        <v>3</v>
      </c>
      <c r="AE1464" s="15" t="s">
        <v>3</v>
      </c>
      <c r="AF1464" s="16" t="s">
        <v>3</v>
      </c>
      <c r="AG1464" s="16" t="s">
        <v>3</v>
      </c>
      <c r="AH1464" s="16" t="s">
        <v>3</v>
      </c>
      <c r="AI1464" s="16" t="s">
        <v>3</v>
      </c>
      <c r="AJ1464" s="15" t="s">
        <v>3</v>
      </c>
      <c r="AK1464" s="15" t="s">
        <v>3</v>
      </c>
      <c r="AL1464" s="16" t="s">
        <v>3</v>
      </c>
      <c r="AM1464" s="16" t="s">
        <v>3</v>
      </c>
      <c r="AN1464" s="16" t="s">
        <v>3</v>
      </c>
      <c r="AO1464" s="16" t="s">
        <v>3</v>
      </c>
      <c r="AP1464" s="16" t="s">
        <v>189</v>
      </c>
      <c r="AQ1464" s="16" t="s">
        <v>3</v>
      </c>
      <c r="AR1464" s="16" t="s">
        <v>3</v>
      </c>
      <c r="AS1464" s="16" t="s">
        <v>3</v>
      </c>
      <c r="AT1464" s="16" t="s">
        <v>3</v>
      </c>
      <c r="AU1464" s="11" t="s">
        <v>3</v>
      </c>
      <c r="AV1464" s="11" t="s">
        <v>3</v>
      </c>
      <c r="AW1464" s="11" t="s">
        <v>3</v>
      </c>
      <c r="AX1464" s="17" t="str">
        <f>VLOOKUP(G1464,'[1]JDA data'!$D:$E,2,0)</f>
        <v>TGA073</v>
      </c>
      <c r="AY1464" s="17" t="b">
        <f t="shared" si="106"/>
        <v>1</v>
      </c>
      <c r="AZ1464" s="17" t="str">
        <f t="shared" si="107"/>
        <v>SPL</v>
      </c>
    </row>
    <row r="1465" spans="1:52" s="18" customFormat="1" ht="16.5" customHeight="1" x14ac:dyDescent="0.35">
      <c r="A1465" s="8" t="str">
        <f>IF(N1465="","-",IFERROR(VLOOKUP(N1465,'[1]All Route Non-Bailment V76'!$A:$H,5,0),VLOOKUP(N1465,'[1]TTVT AAT PxP Bailment EDC V76'!$A:$H,5,0)))</f>
        <v>Non Bailment</v>
      </c>
      <c r="B1465" s="9" t="str">
        <f t="shared" si="105"/>
        <v>Completed</v>
      </c>
      <c r="C1465" s="10">
        <f t="shared" si="108"/>
        <v>1464</v>
      </c>
      <c r="D1465" s="11" t="s">
        <v>194</v>
      </c>
      <c r="E1465" s="12" t="s">
        <v>44</v>
      </c>
      <c r="F1465" s="11" t="s">
        <v>0</v>
      </c>
      <c r="G1465" s="11">
        <v>4417417</v>
      </c>
      <c r="H1465" s="13" t="str">
        <f>IF(N1465="","-",IFERROR(VLOOKUP(N1465,'[1]All Route Non-Bailment V76'!$A:$H,7,0),VLOOKUP(N1465,'[1]TTVT AAT PxP Bailment EDC V76'!$A:$H,7,0)))</f>
        <v>One way</v>
      </c>
      <c r="I1465" s="11" t="s">
        <v>45</v>
      </c>
      <c r="J1465" s="12">
        <f t="shared" si="109"/>
        <v>45275</v>
      </c>
      <c r="K1465" s="12">
        <v>45275</v>
      </c>
      <c r="L1465" s="12">
        <v>45275</v>
      </c>
      <c r="M1465" s="12" t="s">
        <v>3</v>
      </c>
      <c r="N1465" s="11" t="s">
        <v>734</v>
      </c>
      <c r="O1465" s="13" t="str">
        <f>IF(N1465="","-",IFERROR(VLOOKUP(N1465,'[1]All Route Non-Bailment V76'!$A:$H,6,0),VLOOKUP(N1465,'[1]TTVT AAT PxP Bailment EDC V76'!$A:$H,6,0)))</f>
        <v>11 - 20</v>
      </c>
      <c r="P1465" s="11">
        <v>1</v>
      </c>
      <c r="Q1465" s="11" t="s">
        <v>3</v>
      </c>
      <c r="R1465" s="11" t="s">
        <v>3</v>
      </c>
      <c r="S1465" s="13" t="str">
        <f>IF(N1465="","-",IFERROR(VLOOKUP(N1465,'[1]All Route Non-Bailment V76'!$A:$AF,32,0),VLOOKUP(N1465,'[1]TTVT AAT PxP Bailment EDC V76'!$A:$AC,29,0)))</f>
        <v>6W</v>
      </c>
      <c r="T1465" s="11" t="s">
        <v>48</v>
      </c>
      <c r="U1465" s="11" t="s">
        <v>195</v>
      </c>
      <c r="V1465" s="14" t="s">
        <v>196</v>
      </c>
      <c r="W1465" s="11" t="s">
        <v>197</v>
      </c>
      <c r="X1465" s="15" t="s">
        <v>408</v>
      </c>
      <c r="Y1465" s="15" t="s">
        <v>409</v>
      </c>
      <c r="Z1465" s="16" t="s">
        <v>3</v>
      </c>
      <c r="AA1465" s="16" t="s">
        <v>3</v>
      </c>
      <c r="AB1465" s="16" t="s">
        <v>3</v>
      </c>
      <c r="AC1465" s="16" t="s">
        <v>3</v>
      </c>
      <c r="AD1465" s="15" t="s">
        <v>3</v>
      </c>
      <c r="AE1465" s="15" t="s">
        <v>3</v>
      </c>
      <c r="AF1465" s="16" t="s">
        <v>3</v>
      </c>
      <c r="AG1465" s="16" t="s">
        <v>3</v>
      </c>
      <c r="AH1465" s="16" t="s">
        <v>3</v>
      </c>
      <c r="AI1465" s="16" t="s">
        <v>3</v>
      </c>
      <c r="AJ1465" s="15" t="s">
        <v>3</v>
      </c>
      <c r="AK1465" s="15" t="s">
        <v>3</v>
      </c>
      <c r="AL1465" s="16" t="s">
        <v>3</v>
      </c>
      <c r="AM1465" s="16" t="s">
        <v>3</v>
      </c>
      <c r="AN1465" s="16" t="s">
        <v>3</v>
      </c>
      <c r="AO1465" s="16" t="s">
        <v>3</v>
      </c>
      <c r="AP1465" s="16" t="s">
        <v>189</v>
      </c>
      <c r="AQ1465" s="16" t="s">
        <v>3</v>
      </c>
      <c r="AR1465" s="16" t="s">
        <v>3</v>
      </c>
      <c r="AS1465" s="16" t="s">
        <v>3</v>
      </c>
      <c r="AT1465" s="16" t="s">
        <v>3</v>
      </c>
      <c r="AU1465" s="11" t="s">
        <v>3</v>
      </c>
      <c r="AV1465" s="11" t="s">
        <v>3</v>
      </c>
      <c r="AW1465" s="11" t="s">
        <v>3</v>
      </c>
      <c r="AX1465" s="17" t="str">
        <f>VLOOKUP(G1465,'[1]JDA data'!$D:$E,2,0)</f>
        <v>TGA076</v>
      </c>
      <c r="AY1465" s="17" t="b">
        <f t="shared" si="106"/>
        <v>1</v>
      </c>
      <c r="AZ1465" s="17" t="str">
        <f t="shared" si="107"/>
        <v>SBA</v>
      </c>
    </row>
    <row r="1466" spans="1:52" s="18" customFormat="1" ht="16.5" customHeight="1" x14ac:dyDescent="0.35">
      <c r="A1466" s="8" t="str">
        <f>IF(N1466="","-",IFERROR(VLOOKUP(N1466,'[1]All Route Non-Bailment V76'!$A:$H,5,0),VLOOKUP(N1466,'[1]TTVT AAT PxP Bailment EDC V76'!$A:$H,5,0)))</f>
        <v>Non Bailment</v>
      </c>
      <c r="B1466" s="9" t="str">
        <f t="shared" si="105"/>
        <v>Completed</v>
      </c>
      <c r="C1466" s="10">
        <f t="shared" si="108"/>
        <v>1465</v>
      </c>
      <c r="D1466" s="11" t="s">
        <v>182</v>
      </c>
      <c r="E1466" s="12" t="s">
        <v>44</v>
      </c>
      <c r="F1466" s="11" t="s">
        <v>0</v>
      </c>
      <c r="G1466" s="11">
        <v>4417419</v>
      </c>
      <c r="H1466" s="13" t="str">
        <f>IF(N1466="","-",IFERROR(VLOOKUP(N1466,'[1]All Route Non-Bailment V76'!$A:$H,7,0),VLOOKUP(N1466,'[1]TTVT AAT PxP Bailment EDC V76'!$A:$H,7,0)))</f>
        <v>One way</v>
      </c>
      <c r="I1466" s="11" t="s">
        <v>45</v>
      </c>
      <c r="J1466" s="12">
        <f t="shared" si="109"/>
        <v>45275</v>
      </c>
      <c r="K1466" s="12">
        <v>45275</v>
      </c>
      <c r="L1466" s="12">
        <v>45275</v>
      </c>
      <c r="M1466" s="12" t="s">
        <v>3</v>
      </c>
      <c r="N1466" s="11" t="s">
        <v>735</v>
      </c>
      <c r="O1466" s="13" t="str">
        <f>IF(N1466="","-",IFERROR(VLOOKUP(N1466,'[1]All Route Non-Bailment V76'!$A:$H,6,0),VLOOKUP(N1466,'[1]TTVT AAT PxP Bailment EDC V76'!$A:$H,6,0)))</f>
        <v>11 - 20</v>
      </c>
      <c r="P1466" s="11">
        <v>1</v>
      </c>
      <c r="Q1466" s="11" t="s">
        <v>3</v>
      </c>
      <c r="R1466" s="11" t="s">
        <v>3</v>
      </c>
      <c r="S1466" s="13" t="str">
        <f>IF(N1466="","-",IFERROR(VLOOKUP(N1466,'[1]All Route Non-Bailment V76'!$A:$AF,32,0),VLOOKUP(N1466,'[1]TTVT AAT PxP Bailment EDC V76'!$A:$AC,29,0)))</f>
        <v>6W</v>
      </c>
      <c r="T1466" s="11" t="s">
        <v>48</v>
      </c>
      <c r="U1466" s="11" t="s">
        <v>223</v>
      </c>
      <c r="V1466" s="14" t="s">
        <v>224</v>
      </c>
      <c r="W1466" s="11" t="s">
        <v>225</v>
      </c>
      <c r="X1466" s="15" t="s">
        <v>408</v>
      </c>
      <c r="Y1466" s="15" t="s">
        <v>409</v>
      </c>
      <c r="Z1466" s="16" t="s">
        <v>3</v>
      </c>
      <c r="AA1466" s="16" t="s">
        <v>3</v>
      </c>
      <c r="AB1466" s="16" t="s">
        <v>3</v>
      </c>
      <c r="AC1466" s="16" t="s">
        <v>3</v>
      </c>
      <c r="AD1466" s="15" t="s">
        <v>3</v>
      </c>
      <c r="AE1466" s="15" t="s">
        <v>3</v>
      </c>
      <c r="AF1466" s="16" t="s">
        <v>3</v>
      </c>
      <c r="AG1466" s="16" t="s">
        <v>3</v>
      </c>
      <c r="AH1466" s="16" t="s">
        <v>3</v>
      </c>
      <c r="AI1466" s="16" t="s">
        <v>3</v>
      </c>
      <c r="AJ1466" s="15" t="s">
        <v>3</v>
      </c>
      <c r="AK1466" s="15" t="s">
        <v>3</v>
      </c>
      <c r="AL1466" s="16" t="s">
        <v>3</v>
      </c>
      <c r="AM1466" s="16" t="s">
        <v>3</v>
      </c>
      <c r="AN1466" s="16" t="s">
        <v>3</v>
      </c>
      <c r="AO1466" s="16" t="s">
        <v>3</v>
      </c>
      <c r="AP1466" s="16" t="s">
        <v>189</v>
      </c>
      <c r="AQ1466" s="16" t="s">
        <v>3</v>
      </c>
      <c r="AR1466" s="16" t="s">
        <v>3</v>
      </c>
      <c r="AS1466" s="16" t="s">
        <v>3</v>
      </c>
      <c r="AT1466" s="16" t="s">
        <v>3</v>
      </c>
      <c r="AU1466" s="11" t="s">
        <v>3</v>
      </c>
      <c r="AV1466" s="11" t="s">
        <v>3</v>
      </c>
      <c r="AW1466" s="11" t="s">
        <v>3</v>
      </c>
      <c r="AX1466" s="17" t="str">
        <f>VLOOKUP(G1466,'[1]JDA data'!$D:$E,2,0)</f>
        <v>TGA079</v>
      </c>
      <c r="AY1466" s="17" t="b">
        <f t="shared" si="106"/>
        <v>1</v>
      </c>
      <c r="AZ1466" s="17" t="str">
        <f t="shared" si="107"/>
        <v>PPGT</v>
      </c>
    </row>
    <row r="1467" spans="1:52" s="18" customFormat="1" ht="16.5" customHeight="1" x14ac:dyDescent="0.35">
      <c r="A1467" s="8" t="str">
        <f>IF(N1467="","-",IFERROR(VLOOKUP(N1467,'[1]All Route Non-Bailment V76'!$A:$H,5,0),VLOOKUP(N1467,'[1]TTVT AAT PxP Bailment EDC V76'!$A:$H,5,0)))</f>
        <v>Non Bailment</v>
      </c>
      <c r="B1467" s="9" t="str">
        <f t="shared" si="105"/>
        <v>Completed</v>
      </c>
      <c r="C1467" s="10">
        <f t="shared" si="108"/>
        <v>1466</v>
      </c>
      <c r="D1467" s="11" t="s">
        <v>190</v>
      </c>
      <c r="E1467" s="12" t="s">
        <v>44</v>
      </c>
      <c r="F1467" s="11" t="s">
        <v>0</v>
      </c>
      <c r="G1467" s="11">
        <v>4417466</v>
      </c>
      <c r="H1467" s="13" t="str">
        <f>IF(N1467="","-",IFERROR(VLOOKUP(N1467,'[1]All Route Non-Bailment V76'!$A:$H,7,0),VLOOKUP(N1467,'[1]TTVT AAT PxP Bailment EDC V76'!$A:$H,7,0)))</f>
        <v>One way</v>
      </c>
      <c r="I1467" s="11" t="s">
        <v>45</v>
      </c>
      <c r="J1467" s="12">
        <f t="shared" si="109"/>
        <v>45275</v>
      </c>
      <c r="K1467" s="12">
        <v>45275</v>
      </c>
      <c r="L1467" s="12">
        <v>45275</v>
      </c>
      <c r="M1467" s="12" t="s">
        <v>3</v>
      </c>
      <c r="N1467" s="11" t="s">
        <v>736</v>
      </c>
      <c r="O1467" s="13" t="str">
        <f>IF(N1467="","-",IFERROR(VLOOKUP(N1467,'[1]All Route Non-Bailment V76'!$A:$H,6,0),VLOOKUP(N1467,'[1]TTVT AAT PxP Bailment EDC V76'!$A:$H,6,0)))</f>
        <v>11 - 20</v>
      </c>
      <c r="P1467" s="11">
        <v>1</v>
      </c>
      <c r="Q1467" s="11" t="s">
        <v>3</v>
      </c>
      <c r="R1467" s="11" t="s">
        <v>3</v>
      </c>
      <c r="S1467" s="13" t="str">
        <f>IF(N1467="","-",IFERROR(VLOOKUP(N1467,'[1]All Route Non-Bailment V76'!$A:$AF,32,0),VLOOKUP(N1467,'[1]TTVT AAT PxP Bailment EDC V76'!$A:$AC,29,0)))</f>
        <v>6W</v>
      </c>
      <c r="T1467" s="11" t="s">
        <v>48</v>
      </c>
      <c r="U1467" s="11" t="s">
        <v>565</v>
      </c>
      <c r="V1467" s="14" t="s">
        <v>288</v>
      </c>
      <c r="W1467" s="11" t="s">
        <v>289</v>
      </c>
      <c r="X1467" s="15" t="s">
        <v>408</v>
      </c>
      <c r="Y1467" s="15" t="s">
        <v>409</v>
      </c>
      <c r="Z1467" s="16" t="s">
        <v>3</v>
      </c>
      <c r="AA1467" s="16" t="s">
        <v>3</v>
      </c>
      <c r="AB1467" s="16" t="s">
        <v>3</v>
      </c>
      <c r="AC1467" s="16" t="s">
        <v>3</v>
      </c>
      <c r="AD1467" s="15" t="s">
        <v>3</v>
      </c>
      <c r="AE1467" s="15" t="s">
        <v>3</v>
      </c>
      <c r="AF1467" s="16" t="s">
        <v>3</v>
      </c>
      <c r="AG1467" s="16" t="s">
        <v>3</v>
      </c>
      <c r="AH1467" s="16" t="s">
        <v>3</v>
      </c>
      <c r="AI1467" s="16" t="s">
        <v>3</v>
      </c>
      <c r="AJ1467" s="15" t="s">
        <v>3</v>
      </c>
      <c r="AK1467" s="15" t="s">
        <v>3</v>
      </c>
      <c r="AL1467" s="16" t="s">
        <v>3</v>
      </c>
      <c r="AM1467" s="16" t="s">
        <v>3</v>
      </c>
      <c r="AN1467" s="16" t="s">
        <v>3</v>
      </c>
      <c r="AO1467" s="16" t="s">
        <v>3</v>
      </c>
      <c r="AP1467" s="16" t="s">
        <v>189</v>
      </c>
      <c r="AQ1467" s="16" t="s">
        <v>3</v>
      </c>
      <c r="AR1467" s="16" t="s">
        <v>3</v>
      </c>
      <c r="AS1467" s="16" t="s">
        <v>3</v>
      </c>
      <c r="AT1467" s="16" t="s">
        <v>3</v>
      </c>
      <c r="AU1467" s="11" t="s">
        <v>3</v>
      </c>
      <c r="AV1467" s="11" t="s">
        <v>3</v>
      </c>
      <c r="AW1467" s="11" t="s">
        <v>3</v>
      </c>
      <c r="AX1467" s="17" t="str">
        <f>VLOOKUP(G1467,'[1]JDA data'!$D:$E,2,0)</f>
        <v>TGA061</v>
      </c>
      <c r="AY1467" s="17" t="b">
        <f t="shared" si="106"/>
        <v>1</v>
      </c>
      <c r="AZ1467" s="17" t="str">
        <f t="shared" si="107"/>
        <v>SPL</v>
      </c>
    </row>
    <row r="1468" spans="1:52" s="18" customFormat="1" ht="16.5" customHeight="1" x14ac:dyDescent="0.35">
      <c r="A1468" s="8" t="str">
        <f>IF(N1468="","-",IFERROR(VLOOKUP(N1468,'[1]All Route Non-Bailment V76'!$A:$H,5,0),VLOOKUP(N1468,'[1]TTVT AAT PxP Bailment EDC V76'!$A:$H,5,0)))</f>
        <v>Non Bailment</v>
      </c>
      <c r="B1468" s="9" t="str">
        <f t="shared" si="105"/>
        <v>Completed</v>
      </c>
      <c r="C1468" s="10">
        <f t="shared" si="108"/>
        <v>1467</v>
      </c>
      <c r="D1468" s="11" t="s">
        <v>182</v>
      </c>
      <c r="E1468" s="12" t="s">
        <v>44</v>
      </c>
      <c r="F1468" s="11" t="s">
        <v>0</v>
      </c>
      <c r="G1468" s="11">
        <v>4417467</v>
      </c>
      <c r="H1468" s="13" t="str">
        <f>IF(N1468="","-",IFERROR(VLOOKUP(N1468,'[1]All Route Non-Bailment V76'!$A:$H,7,0),VLOOKUP(N1468,'[1]TTVT AAT PxP Bailment EDC V76'!$A:$H,7,0)))</f>
        <v>One way</v>
      </c>
      <c r="I1468" s="11" t="s">
        <v>45</v>
      </c>
      <c r="J1468" s="12">
        <f t="shared" si="109"/>
        <v>45275</v>
      </c>
      <c r="K1468" s="12">
        <v>45275</v>
      </c>
      <c r="L1468" s="12">
        <v>45275</v>
      </c>
      <c r="M1468" s="12" t="s">
        <v>3</v>
      </c>
      <c r="N1468" s="11" t="s">
        <v>737</v>
      </c>
      <c r="O1468" s="13" t="str">
        <f>IF(N1468="","-",IFERROR(VLOOKUP(N1468,'[1]All Route Non-Bailment V76'!$A:$H,6,0),VLOOKUP(N1468,'[1]TTVT AAT PxP Bailment EDC V76'!$A:$H,6,0)))</f>
        <v>11 - 20</v>
      </c>
      <c r="P1468" s="11">
        <v>1</v>
      </c>
      <c r="Q1468" s="11" t="s">
        <v>3</v>
      </c>
      <c r="R1468" s="11" t="s">
        <v>3</v>
      </c>
      <c r="S1468" s="13" t="str">
        <f>IF(N1468="","-",IFERROR(VLOOKUP(N1468,'[1]All Route Non-Bailment V76'!$A:$AF,32,0),VLOOKUP(N1468,'[1]TTVT AAT PxP Bailment EDC V76'!$A:$AC,29,0)))</f>
        <v>6W</v>
      </c>
      <c r="T1468" s="11" t="s">
        <v>48</v>
      </c>
      <c r="U1468" s="11" t="s">
        <v>447</v>
      </c>
      <c r="V1468" s="14" t="s">
        <v>377</v>
      </c>
      <c r="W1468" s="11" t="s">
        <v>378</v>
      </c>
      <c r="X1468" s="15" t="s">
        <v>408</v>
      </c>
      <c r="Y1468" s="15" t="s">
        <v>409</v>
      </c>
      <c r="Z1468" s="16" t="s">
        <v>3</v>
      </c>
      <c r="AA1468" s="16" t="s">
        <v>3</v>
      </c>
      <c r="AB1468" s="16" t="s">
        <v>3</v>
      </c>
      <c r="AC1468" s="16" t="s">
        <v>3</v>
      </c>
      <c r="AD1468" s="15" t="s">
        <v>3</v>
      </c>
      <c r="AE1468" s="15" t="s">
        <v>3</v>
      </c>
      <c r="AF1468" s="16" t="s">
        <v>3</v>
      </c>
      <c r="AG1468" s="16" t="s">
        <v>3</v>
      </c>
      <c r="AH1468" s="16" t="s">
        <v>3</v>
      </c>
      <c r="AI1468" s="16" t="s">
        <v>3</v>
      </c>
      <c r="AJ1468" s="15" t="s">
        <v>3</v>
      </c>
      <c r="AK1468" s="15" t="s">
        <v>3</v>
      </c>
      <c r="AL1468" s="16" t="s">
        <v>3</v>
      </c>
      <c r="AM1468" s="16" t="s">
        <v>3</v>
      </c>
      <c r="AN1468" s="16" t="s">
        <v>3</v>
      </c>
      <c r="AO1468" s="16" t="s">
        <v>3</v>
      </c>
      <c r="AP1468" s="16" t="s">
        <v>189</v>
      </c>
      <c r="AQ1468" s="16" t="s">
        <v>3</v>
      </c>
      <c r="AR1468" s="16" t="s">
        <v>3</v>
      </c>
      <c r="AS1468" s="16" t="s">
        <v>3</v>
      </c>
      <c r="AT1468" s="16" t="s">
        <v>3</v>
      </c>
      <c r="AU1468" s="11" t="s">
        <v>3</v>
      </c>
      <c r="AV1468" s="11" t="s">
        <v>3</v>
      </c>
      <c r="AW1468" s="11" t="s">
        <v>3</v>
      </c>
      <c r="AX1468" s="17" t="str">
        <f>VLOOKUP(G1468,'[1]JDA data'!$D:$E,2,0)</f>
        <v>TGA064</v>
      </c>
      <c r="AY1468" s="17" t="b">
        <f t="shared" si="106"/>
        <v>1</v>
      </c>
      <c r="AZ1468" s="17" t="str">
        <f t="shared" si="107"/>
        <v>PPGT</v>
      </c>
    </row>
    <row r="1469" spans="1:52" s="18" customFormat="1" ht="16.5" customHeight="1" x14ac:dyDescent="0.35">
      <c r="A1469" s="8" t="str">
        <f>IF(N1469="","-",IFERROR(VLOOKUP(N1469,'[1]All Route Non-Bailment V76'!$A:$H,5,0),VLOOKUP(N1469,'[1]TTVT AAT PxP Bailment EDC V76'!$A:$H,5,0)))</f>
        <v>Non Bailment</v>
      </c>
      <c r="B1469" s="9" t="str">
        <f t="shared" si="105"/>
        <v>Completed</v>
      </c>
      <c r="C1469" s="10">
        <f t="shared" si="108"/>
        <v>1468</v>
      </c>
      <c r="D1469" s="11" t="s">
        <v>229</v>
      </c>
      <c r="E1469" s="12" t="s">
        <v>44</v>
      </c>
      <c r="F1469" s="11" t="s">
        <v>0</v>
      </c>
      <c r="G1469" s="11">
        <v>4417471</v>
      </c>
      <c r="H1469" s="13" t="str">
        <f>IF(N1469="","-",IFERROR(VLOOKUP(N1469,'[1]All Route Non-Bailment V76'!$A:$H,7,0),VLOOKUP(N1469,'[1]TTVT AAT PxP Bailment EDC V76'!$A:$H,7,0)))</f>
        <v>One way</v>
      </c>
      <c r="I1469" s="11" t="s">
        <v>45</v>
      </c>
      <c r="J1469" s="12">
        <f t="shared" si="109"/>
        <v>45275</v>
      </c>
      <c r="K1469" s="12">
        <v>45275</v>
      </c>
      <c r="L1469" s="12">
        <v>45275</v>
      </c>
      <c r="M1469" s="12" t="s">
        <v>3</v>
      </c>
      <c r="N1469" s="11" t="s">
        <v>738</v>
      </c>
      <c r="O1469" s="13" t="str">
        <f>IF(N1469="","-",IFERROR(VLOOKUP(N1469,'[1]All Route Non-Bailment V76'!$A:$H,6,0),VLOOKUP(N1469,'[1]TTVT AAT PxP Bailment EDC V76'!$A:$H,6,0)))</f>
        <v>11 - 20</v>
      </c>
      <c r="P1469" s="11">
        <v>1</v>
      </c>
      <c r="Q1469" s="11" t="s">
        <v>3</v>
      </c>
      <c r="R1469" s="11" t="s">
        <v>3</v>
      </c>
      <c r="S1469" s="13" t="str">
        <f>IF(N1469="","-",IFERROR(VLOOKUP(N1469,'[1]All Route Non-Bailment V76'!$A:$AF,32,0),VLOOKUP(N1469,'[1]TTVT AAT PxP Bailment EDC V76'!$A:$AC,29,0)))</f>
        <v>6W</v>
      </c>
      <c r="T1469" s="11" t="s">
        <v>48</v>
      </c>
      <c r="U1469" s="11" t="s">
        <v>230</v>
      </c>
      <c r="V1469" s="14" t="s">
        <v>231</v>
      </c>
      <c r="W1469" s="11" t="s">
        <v>232</v>
      </c>
      <c r="X1469" s="15" t="s">
        <v>408</v>
      </c>
      <c r="Y1469" s="15" t="s">
        <v>409</v>
      </c>
      <c r="Z1469" s="16" t="s">
        <v>3</v>
      </c>
      <c r="AA1469" s="16" t="s">
        <v>3</v>
      </c>
      <c r="AB1469" s="16" t="s">
        <v>3</v>
      </c>
      <c r="AC1469" s="16" t="s">
        <v>3</v>
      </c>
      <c r="AD1469" s="15" t="s">
        <v>3</v>
      </c>
      <c r="AE1469" s="15" t="s">
        <v>3</v>
      </c>
      <c r="AF1469" s="16" t="s">
        <v>3</v>
      </c>
      <c r="AG1469" s="16" t="s">
        <v>3</v>
      </c>
      <c r="AH1469" s="16" t="s">
        <v>3</v>
      </c>
      <c r="AI1469" s="16" t="s">
        <v>3</v>
      </c>
      <c r="AJ1469" s="15" t="s">
        <v>3</v>
      </c>
      <c r="AK1469" s="15" t="s">
        <v>3</v>
      </c>
      <c r="AL1469" s="16" t="s">
        <v>3</v>
      </c>
      <c r="AM1469" s="16" t="s">
        <v>3</v>
      </c>
      <c r="AN1469" s="16" t="s">
        <v>3</v>
      </c>
      <c r="AO1469" s="16" t="s">
        <v>3</v>
      </c>
      <c r="AP1469" s="16" t="s">
        <v>189</v>
      </c>
      <c r="AQ1469" s="16" t="s">
        <v>3</v>
      </c>
      <c r="AR1469" s="16" t="s">
        <v>3</v>
      </c>
      <c r="AS1469" s="16" t="s">
        <v>3</v>
      </c>
      <c r="AT1469" s="16" t="s">
        <v>3</v>
      </c>
      <c r="AU1469" s="11" t="s">
        <v>3</v>
      </c>
      <c r="AV1469" s="11" t="s">
        <v>3</v>
      </c>
      <c r="AW1469" s="11" t="s">
        <v>3</v>
      </c>
      <c r="AX1469" s="17" t="str">
        <f>VLOOKUP(G1469,'[1]JDA data'!$D:$E,2,0)</f>
        <v>TGA074</v>
      </c>
      <c r="AY1469" s="17" t="b">
        <f t="shared" si="106"/>
        <v>1</v>
      </c>
      <c r="AZ1469" s="17" t="str">
        <f t="shared" si="107"/>
        <v>RRCS</v>
      </c>
    </row>
    <row r="1470" spans="1:52" s="18" customFormat="1" ht="16.5" customHeight="1" x14ac:dyDescent="0.35">
      <c r="A1470" s="8" t="str">
        <f>IF(N1470="","-",IFERROR(VLOOKUP(N1470,'[1]All Route Non-Bailment V76'!$A:$H,5,0),VLOOKUP(N1470,'[1]TTVT AAT PxP Bailment EDC V76'!$A:$H,5,0)))</f>
        <v>Non Bailment</v>
      </c>
      <c r="B1470" s="9" t="str">
        <f t="shared" si="105"/>
        <v>Completed</v>
      </c>
      <c r="C1470" s="10">
        <f t="shared" si="108"/>
        <v>1469</v>
      </c>
      <c r="D1470" s="11" t="s">
        <v>229</v>
      </c>
      <c r="E1470" s="12" t="s">
        <v>44</v>
      </c>
      <c r="F1470" s="11" t="s">
        <v>0</v>
      </c>
      <c r="G1470" s="11">
        <v>4417536</v>
      </c>
      <c r="H1470" s="13" t="str">
        <f>IF(N1470="","-",IFERROR(VLOOKUP(N1470,'[1]All Route Non-Bailment V76'!$A:$H,7,0),VLOOKUP(N1470,'[1]TTVT AAT PxP Bailment EDC V76'!$A:$H,7,0)))</f>
        <v>One way</v>
      </c>
      <c r="I1470" s="11" t="s">
        <v>45</v>
      </c>
      <c r="J1470" s="12">
        <f t="shared" si="109"/>
        <v>45275</v>
      </c>
      <c r="K1470" s="12">
        <v>45275</v>
      </c>
      <c r="L1470" s="12">
        <v>45275</v>
      </c>
      <c r="M1470" s="12" t="s">
        <v>3</v>
      </c>
      <c r="N1470" s="11" t="s">
        <v>739</v>
      </c>
      <c r="O1470" s="13" t="str">
        <f>IF(N1470="","-",IFERROR(VLOOKUP(N1470,'[1]All Route Non-Bailment V76'!$A:$H,6,0),VLOOKUP(N1470,'[1]TTVT AAT PxP Bailment EDC V76'!$A:$H,6,0)))</f>
        <v>11 - 20</v>
      </c>
      <c r="P1470" s="11">
        <v>1</v>
      </c>
      <c r="Q1470" s="11" t="s">
        <v>3</v>
      </c>
      <c r="R1470" s="11" t="s">
        <v>3</v>
      </c>
      <c r="S1470" s="13" t="str">
        <f>IF(N1470="","-",IFERROR(VLOOKUP(N1470,'[1]All Route Non-Bailment V76'!$A:$AF,32,0),VLOOKUP(N1470,'[1]TTVT AAT PxP Bailment EDC V76'!$A:$AC,29,0)))</f>
        <v>6W</v>
      </c>
      <c r="T1470" s="11" t="s">
        <v>48</v>
      </c>
      <c r="U1470" s="11" t="s">
        <v>230</v>
      </c>
      <c r="V1470" s="14" t="s">
        <v>231</v>
      </c>
      <c r="W1470" s="11" t="s">
        <v>232</v>
      </c>
      <c r="X1470" s="15" t="s">
        <v>408</v>
      </c>
      <c r="Y1470" s="15" t="s">
        <v>409</v>
      </c>
      <c r="Z1470" s="16" t="s">
        <v>3</v>
      </c>
      <c r="AA1470" s="16" t="s">
        <v>3</v>
      </c>
      <c r="AB1470" s="16" t="s">
        <v>3</v>
      </c>
      <c r="AC1470" s="16" t="s">
        <v>3</v>
      </c>
      <c r="AD1470" s="15" t="s">
        <v>3</v>
      </c>
      <c r="AE1470" s="15" t="s">
        <v>3</v>
      </c>
      <c r="AF1470" s="16" t="s">
        <v>3</v>
      </c>
      <c r="AG1470" s="16" t="s">
        <v>3</v>
      </c>
      <c r="AH1470" s="16" t="s">
        <v>3</v>
      </c>
      <c r="AI1470" s="16" t="s">
        <v>3</v>
      </c>
      <c r="AJ1470" s="15" t="s">
        <v>3</v>
      </c>
      <c r="AK1470" s="15" t="s">
        <v>3</v>
      </c>
      <c r="AL1470" s="16" t="s">
        <v>3</v>
      </c>
      <c r="AM1470" s="16" t="s">
        <v>3</v>
      </c>
      <c r="AN1470" s="16" t="s">
        <v>3</v>
      </c>
      <c r="AO1470" s="16" t="s">
        <v>3</v>
      </c>
      <c r="AP1470" s="16" t="s">
        <v>189</v>
      </c>
      <c r="AQ1470" s="16" t="s">
        <v>3</v>
      </c>
      <c r="AR1470" s="16" t="s">
        <v>3</v>
      </c>
      <c r="AS1470" s="16" t="s">
        <v>3</v>
      </c>
      <c r="AT1470" s="16" t="s">
        <v>3</v>
      </c>
      <c r="AU1470" s="11" t="s">
        <v>3</v>
      </c>
      <c r="AV1470" s="11" t="s">
        <v>3</v>
      </c>
      <c r="AW1470" s="11" t="s">
        <v>3</v>
      </c>
      <c r="AX1470" s="17" t="str">
        <f>VLOOKUP(G1470,'[1]JDA data'!$D:$E,2,0)</f>
        <v>TGA057</v>
      </c>
      <c r="AY1470" s="17" t="b">
        <f t="shared" si="106"/>
        <v>1</v>
      </c>
      <c r="AZ1470" s="17" t="str">
        <f t="shared" si="107"/>
        <v>RRCS</v>
      </c>
    </row>
    <row r="1471" spans="1:52" s="18" customFormat="1" ht="16.5" customHeight="1" x14ac:dyDescent="0.35">
      <c r="A1471" s="8" t="str">
        <f>IF(N1471="","-",IFERROR(VLOOKUP(N1471,'[1]All Route Non-Bailment V76'!$A:$H,5,0),VLOOKUP(N1471,'[1]TTVT AAT PxP Bailment EDC V76'!$A:$H,5,0)))</f>
        <v>Non Bailment</v>
      </c>
      <c r="B1471" s="9" t="str">
        <f t="shared" si="105"/>
        <v>Completed</v>
      </c>
      <c r="C1471" s="10">
        <f t="shared" si="108"/>
        <v>1470</v>
      </c>
      <c r="D1471" s="11" t="s">
        <v>194</v>
      </c>
      <c r="E1471" s="12" t="s">
        <v>44</v>
      </c>
      <c r="F1471" s="11" t="s">
        <v>0</v>
      </c>
      <c r="G1471" s="11">
        <v>4417537</v>
      </c>
      <c r="H1471" s="13" t="str">
        <f>IF(N1471="","-",IFERROR(VLOOKUP(N1471,'[1]All Route Non-Bailment V76'!$A:$H,7,0),VLOOKUP(N1471,'[1]TTVT AAT PxP Bailment EDC V76'!$A:$H,7,0)))</f>
        <v>One way</v>
      </c>
      <c r="I1471" s="11" t="s">
        <v>45</v>
      </c>
      <c r="J1471" s="12">
        <f t="shared" si="109"/>
        <v>45275</v>
      </c>
      <c r="K1471" s="12">
        <v>45275</v>
      </c>
      <c r="L1471" s="12">
        <v>45275</v>
      </c>
      <c r="M1471" s="12" t="s">
        <v>3</v>
      </c>
      <c r="N1471" s="11" t="s">
        <v>740</v>
      </c>
      <c r="O1471" s="13" t="str">
        <f>IF(N1471="","-",IFERROR(VLOOKUP(N1471,'[1]All Route Non-Bailment V76'!$A:$H,6,0),VLOOKUP(N1471,'[1]TTVT AAT PxP Bailment EDC V76'!$A:$H,6,0)))</f>
        <v>11 - 20</v>
      </c>
      <c r="P1471" s="11">
        <v>1</v>
      </c>
      <c r="Q1471" s="11" t="s">
        <v>3</v>
      </c>
      <c r="R1471" s="11" t="s">
        <v>3</v>
      </c>
      <c r="S1471" s="13" t="str">
        <f>IF(N1471="","-",IFERROR(VLOOKUP(N1471,'[1]All Route Non-Bailment V76'!$A:$AF,32,0),VLOOKUP(N1471,'[1]TTVT AAT PxP Bailment EDC V76'!$A:$AC,29,0)))</f>
        <v>6W</v>
      </c>
      <c r="T1471" s="11" t="s">
        <v>48</v>
      </c>
      <c r="U1471" s="11" t="s">
        <v>253</v>
      </c>
      <c r="V1471" s="14" t="s">
        <v>254</v>
      </c>
      <c r="W1471" s="11" t="s">
        <v>255</v>
      </c>
      <c r="X1471" s="15" t="s">
        <v>408</v>
      </c>
      <c r="Y1471" s="15" t="s">
        <v>409</v>
      </c>
      <c r="Z1471" s="16" t="s">
        <v>3</v>
      </c>
      <c r="AA1471" s="16" t="s">
        <v>3</v>
      </c>
      <c r="AB1471" s="16" t="s">
        <v>3</v>
      </c>
      <c r="AC1471" s="16" t="s">
        <v>3</v>
      </c>
      <c r="AD1471" s="15" t="s">
        <v>3</v>
      </c>
      <c r="AE1471" s="15" t="s">
        <v>3</v>
      </c>
      <c r="AF1471" s="16" t="s">
        <v>3</v>
      </c>
      <c r="AG1471" s="16" t="s">
        <v>3</v>
      </c>
      <c r="AH1471" s="16" t="s">
        <v>3</v>
      </c>
      <c r="AI1471" s="16" t="s">
        <v>3</v>
      </c>
      <c r="AJ1471" s="15" t="s">
        <v>3</v>
      </c>
      <c r="AK1471" s="15" t="s">
        <v>3</v>
      </c>
      <c r="AL1471" s="16" t="s">
        <v>3</v>
      </c>
      <c r="AM1471" s="16" t="s">
        <v>3</v>
      </c>
      <c r="AN1471" s="16" t="s">
        <v>3</v>
      </c>
      <c r="AO1471" s="16" t="s">
        <v>3</v>
      </c>
      <c r="AP1471" s="16" t="s">
        <v>189</v>
      </c>
      <c r="AQ1471" s="16" t="s">
        <v>3</v>
      </c>
      <c r="AR1471" s="16" t="s">
        <v>3</v>
      </c>
      <c r="AS1471" s="16" t="s">
        <v>3</v>
      </c>
      <c r="AT1471" s="16" t="s">
        <v>3</v>
      </c>
      <c r="AU1471" s="11" t="s">
        <v>3</v>
      </c>
      <c r="AV1471" s="11" t="s">
        <v>3</v>
      </c>
      <c r="AW1471" s="11" t="s">
        <v>3</v>
      </c>
      <c r="AX1471" s="17" t="str">
        <f>VLOOKUP(G1471,'[1]JDA data'!$D:$E,2,0)</f>
        <v>TGA058</v>
      </c>
      <c r="AY1471" s="17" t="b">
        <f t="shared" si="106"/>
        <v>1</v>
      </c>
      <c r="AZ1471" s="17" t="str">
        <f t="shared" si="107"/>
        <v>SBA</v>
      </c>
    </row>
    <row r="1472" spans="1:52" s="18" customFormat="1" ht="16.5" customHeight="1" x14ac:dyDescent="0.35">
      <c r="A1472" s="8" t="str">
        <f>IF(N1472="","-",IFERROR(VLOOKUP(N1472,'[1]All Route Non-Bailment V76'!$A:$H,5,0),VLOOKUP(N1472,'[1]TTVT AAT PxP Bailment EDC V76'!$A:$H,5,0)))</f>
        <v>Non Bailment</v>
      </c>
      <c r="B1472" s="9" t="str">
        <f t="shared" si="105"/>
        <v>Completed</v>
      </c>
      <c r="C1472" s="10">
        <f t="shared" si="108"/>
        <v>1471</v>
      </c>
      <c r="D1472" s="11" t="s">
        <v>182</v>
      </c>
      <c r="E1472" s="12" t="s">
        <v>44</v>
      </c>
      <c r="F1472" s="11" t="s">
        <v>0</v>
      </c>
      <c r="G1472" s="11">
        <v>4417539</v>
      </c>
      <c r="H1472" s="13" t="str">
        <f>IF(N1472="","-",IFERROR(VLOOKUP(N1472,'[1]All Route Non-Bailment V76'!$A:$H,7,0),VLOOKUP(N1472,'[1]TTVT AAT PxP Bailment EDC V76'!$A:$H,7,0)))</f>
        <v>One way</v>
      </c>
      <c r="I1472" s="11" t="s">
        <v>45</v>
      </c>
      <c r="J1472" s="12">
        <f t="shared" si="109"/>
        <v>45275</v>
      </c>
      <c r="K1472" s="12">
        <v>45275</v>
      </c>
      <c r="L1472" s="12">
        <v>45275</v>
      </c>
      <c r="M1472" s="12" t="s">
        <v>3</v>
      </c>
      <c r="N1472" s="11" t="s">
        <v>741</v>
      </c>
      <c r="O1472" s="13" t="str">
        <f>IF(N1472="","-",IFERROR(VLOOKUP(N1472,'[1]All Route Non-Bailment V76'!$A:$H,6,0),VLOOKUP(N1472,'[1]TTVT AAT PxP Bailment EDC V76'!$A:$H,6,0)))</f>
        <v>11 - 20</v>
      </c>
      <c r="P1472" s="11">
        <v>1</v>
      </c>
      <c r="Q1472" s="11" t="s">
        <v>3</v>
      </c>
      <c r="R1472" s="11" t="s">
        <v>3</v>
      </c>
      <c r="S1472" s="13" t="str">
        <f>IF(N1472="","-",IFERROR(VLOOKUP(N1472,'[1]All Route Non-Bailment V76'!$A:$AF,32,0),VLOOKUP(N1472,'[1]TTVT AAT PxP Bailment EDC V76'!$A:$AC,29,0)))</f>
        <v>6W</v>
      </c>
      <c r="T1472" s="11" t="s">
        <v>48</v>
      </c>
      <c r="U1472" s="11" t="s">
        <v>184</v>
      </c>
      <c r="V1472" s="14" t="s">
        <v>185</v>
      </c>
      <c r="W1472" s="11" t="s">
        <v>186</v>
      </c>
      <c r="X1472" s="15" t="s">
        <v>408</v>
      </c>
      <c r="Y1472" s="15" t="s">
        <v>409</v>
      </c>
      <c r="Z1472" s="16" t="s">
        <v>3</v>
      </c>
      <c r="AA1472" s="16" t="s">
        <v>3</v>
      </c>
      <c r="AB1472" s="16" t="s">
        <v>3</v>
      </c>
      <c r="AC1472" s="16" t="s">
        <v>3</v>
      </c>
      <c r="AD1472" s="15" t="s">
        <v>3</v>
      </c>
      <c r="AE1472" s="15" t="s">
        <v>3</v>
      </c>
      <c r="AF1472" s="16" t="s">
        <v>3</v>
      </c>
      <c r="AG1472" s="16" t="s">
        <v>3</v>
      </c>
      <c r="AH1472" s="16" t="s">
        <v>3</v>
      </c>
      <c r="AI1472" s="16" t="s">
        <v>3</v>
      </c>
      <c r="AJ1472" s="15" t="s">
        <v>3</v>
      </c>
      <c r="AK1472" s="15" t="s">
        <v>3</v>
      </c>
      <c r="AL1472" s="16" t="s">
        <v>3</v>
      </c>
      <c r="AM1472" s="16" t="s">
        <v>3</v>
      </c>
      <c r="AN1472" s="16" t="s">
        <v>3</v>
      </c>
      <c r="AO1472" s="16" t="s">
        <v>3</v>
      </c>
      <c r="AP1472" s="16" t="s">
        <v>189</v>
      </c>
      <c r="AQ1472" s="16" t="s">
        <v>3</v>
      </c>
      <c r="AR1472" s="16" t="s">
        <v>3</v>
      </c>
      <c r="AS1472" s="16" t="s">
        <v>3</v>
      </c>
      <c r="AT1472" s="16" t="s">
        <v>3</v>
      </c>
      <c r="AU1472" s="11" t="s">
        <v>3</v>
      </c>
      <c r="AV1472" s="11" t="s">
        <v>3</v>
      </c>
      <c r="AW1472" s="11" t="s">
        <v>3</v>
      </c>
      <c r="AX1472" s="17" t="str">
        <f>VLOOKUP(G1472,'[1]JDA data'!$D:$E,2,0)</f>
        <v>TGA059</v>
      </c>
      <c r="AY1472" s="17" t="b">
        <f t="shared" si="106"/>
        <v>1</v>
      </c>
      <c r="AZ1472" s="17" t="str">
        <f t="shared" si="107"/>
        <v>PPGT</v>
      </c>
    </row>
    <row r="1473" spans="1:52" s="18" customFormat="1" ht="16.5" customHeight="1" x14ac:dyDescent="0.35">
      <c r="A1473" s="8" t="str">
        <f>IF(N1473="","-",IFERROR(VLOOKUP(N1473,'[1]All Route Non-Bailment V76'!$A:$H,5,0),VLOOKUP(N1473,'[1]TTVT AAT PxP Bailment EDC V76'!$A:$H,5,0)))</f>
        <v>Non Bailment</v>
      </c>
      <c r="B1473" s="9" t="str">
        <f t="shared" si="105"/>
        <v>Completed</v>
      </c>
      <c r="C1473" s="10">
        <f t="shared" si="108"/>
        <v>1472</v>
      </c>
      <c r="D1473" s="11" t="s">
        <v>190</v>
      </c>
      <c r="E1473" s="12" t="s">
        <v>44</v>
      </c>
      <c r="F1473" s="11" t="s">
        <v>0</v>
      </c>
      <c r="G1473" s="11">
        <v>4417541</v>
      </c>
      <c r="H1473" s="13" t="str">
        <f>IF(N1473="","-",IFERROR(VLOOKUP(N1473,'[1]All Route Non-Bailment V76'!$A:$H,7,0),VLOOKUP(N1473,'[1]TTVT AAT PxP Bailment EDC V76'!$A:$H,7,0)))</f>
        <v>One way</v>
      </c>
      <c r="I1473" s="11" t="s">
        <v>45</v>
      </c>
      <c r="J1473" s="12">
        <f t="shared" si="109"/>
        <v>45275</v>
      </c>
      <c r="K1473" s="12">
        <v>45275</v>
      </c>
      <c r="L1473" s="12">
        <v>45275</v>
      </c>
      <c r="M1473" s="12" t="s">
        <v>3</v>
      </c>
      <c r="N1473" s="11" t="s">
        <v>742</v>
      </c>
      <c r="O1473" s="13" t="str">
        <f>IF(N1473="","-",IFERROR(VLOOKUP(N1473,'[1]All Route Non-Bailment V76'!$A:$H,6,0),VLOOKUP(N1473,'[1]TTVT AAT PxP Bailment EDC V76'!$A:$H,6,0)))</f>
        <v>11 - 20</v>
      </c>
      <c r="P1473" s="11">
        <v>1</v>
      </c>
      <c r="Q1473" s="11" t="s">
        <v>3</v>
      </c>
      <c r="R1473" s="11" t="s">
        <v>3</v>
      </c>
      <c r="S1473" s="13" t="str">
        <f>IF(N1473="","-",IFERROR(VLOOKUP(N1473,'[1]All Route Non-Bailment V76'!$A:$AF,32,0),VLOOKUP(N1473,'[1]TTVT AAT PxP Bailment EDC V76'!$A:$AC,29,0)))</f>
        <v>6W</v>
      </c>
      <c r="T1473" s="11" t="s">
        <v>48</v>
      </c>
      <c r="U1473" s="11" t="s">
        <v>542</v>
      </c>
      <c r="V1473" s="14" t="s">
        <v>543</v>
      </c>
      <c r="W1473" s="11" t="s">
        <v>544</v>
      </c>
      <c r="X1473" s="15" t="s">
        <v>408</v>
      </c>
      <c r="Y1473" s="15" t="s">
        <v>409</v>
      </c>
      <c r="Z1473" s="16" t="s">
        <v>3</v>
      </c>
      <c r="AA1473" s="16" t="s">
        <v>3</v>
      </c>
      <c r="AB1473" s="16" t="s">
        <v>3</v>
      </c>
      <c r="AC1473" s="16" t="s">
        <v>3</v>
      </c>
      <c r="AD1473" s="15" t="s">
        <v>3</v>
      </c>
      <c r="AE1473" s="15" t="s">
        <v>3</v>
      </c>
      <c r="AF1473" s="16" t="s">
        <v>3</v>
      </c>
      <c r="AG1473" s="16" t="s">
        <v>3</v>
      </c>
      <c r="AH1473" s="16" t="s">
        <v>3</v>
      </c>
      <c r="AI1473" s="16" t="s">
        <v>3</v>
      </c>
      <c r="AJ1473" s="15" t="s">
        <v>3</v>
      </c>
      <c r="AK1473" s="15" t="s">
        <v>3</v>
      </c>
      <c r="AL1473" s="16" t="s">
        <v>3</v>
      </c>
      <c r="AM1473" s="16" t="s">
        <v>3</v>
      </c>
      <c r="AN1473" s="16" t="s">
        <v>3</v>
      </c>
      <c r="AO1473" s="16" t="s">
        <v>3</v>
      </c>
      <c r="AP1473" s="16" t="s">
        <v>189</v>
      </c>
      <c r="AQ1473" s="16" t="s">
        <v>3</v>
      </c>
      <c r="AR1473" s="16" t="s">
        <v>3</v>
      </c>
      <c r="AS1473" s="16" t="s">
        <v>3</v>
      </c>
      <c r="AT1473" s="16" t="s">
        <v>3</v>
      </c>
      <c r="AU1473" s="11" t="s">
        <v>3</v>
      </c>
      <c r="AV1473" s="11" t="s">
        <v>3</v>
      </c>
      <c r="AW1473" s="11" t="s">
        <v>3</v>
      </c>
      <c r="AX1473" s="17" t="str">
        <f>VLOOKUP(G1473,'[1]JDA data'!$D:$E,2,0)</f>
        <v>TGA063</v>
      </c>
      <c r="AY1473" s="17" t="b">
        <f t="shared" si="106"/>
        <v>1</v>
      </c>
      <c r="AZ1473" s="17" t="str">
        <f t="shared" si="107"/>
        <v>SPL</v>
      </c>
    </row>
    <row r="1474" spans="1:52" s="18" customFormat="1" ht="16.5" customHeight="1" x14ac:dyDescent="0.35">
      <c r="A1474" s="8" t="str">
        <f>IF(N1474="","-",IFERROR(VLOOKUP(N1474,'[1]All Route Non-Bailment V76'!$A:$H,5,0),VLOOKUP(N1474,'[1]TTVT AAT PxP Bailment EDC V76'!$A:$H,5,0)))</f>
        <v>Non Bailment</v>
      </c>
      <c r="B1474" s="9" t="str">
        <f t="shared" ref="B1474:B1537" si="110">IF(J1474="","",IF(COUNTBLANK(C1474:AT1474)&gt;0,"Check","Completed"))</f>
        <v>Completed</v>
      </c>
      <c r="C1474" s="10">
        <f t="shared" si="108"/>
        <v>1473</v>
      </c>
      <c r="D1474" s="11" t="s">
        <v>182</v>
      </c>
      <c r="E1474" s="12" t="s">
        <v>44</v>
      </c>
      <c r="F1474" s="11" t="s">
        <v>0</v>
      </c>
      <c r="G1474" s="11">
        <v>4423330</v>
      </c>
      <c r="H1474" s="13" t="str">
        <f>IF(N1474="","-",IFERROR(VLOOKUP(N1474,'[1]All Route Non-Bailment V76'!$A:$H,7,0),VLOOKUP(N1474,'[1]TTVT AAT PxP Bailment EDC V76'!$A:$H,7,0)))</f>
        <v>One way</v>
      </c>
      <c r="I1474" s="11" t="s">
        <v>45</v>
      </c>
      <c r="J1474" s="12">
        <f t="shared" si="109"/>
        <v>45275</v>
      </c>
      <c r="K1474" s="12">
        <v>45275</v>
      </c>
      <c r="L1474" s="12">
        <v>45275</v>
      </c>
      <c r="M1474" s="12" t="s">
        <v>3</v>
      </c>
      <c r="N1474" s="11" t="s">
        <v>508</v>
      </c>
      <c r="O1474" s="13" t="str">
        <f>IF(N1474="","-",IFERROR(VLOOKUP(N1474,'[1]All Route Non-Bailment V76'!$A:$H,6,0),VLOOKUP(N1474,'[1]TTVT AAT PxP Bailment EDC V76'!$A:$H,6,0)))</f>
        <v>11 - 20</v>
      </c>
      <c r="P1474" s="11">
        <v>1</v>
      </c>
      <c r="Q1474" s="11" t="s">
        <v>3</v>
      </c>
      <c r="R1474" s="11" t="s">
        <v>3</v>
      </c>
      <c r="S1474" s="13" t="str">
        <f>IF(N1474="","-",IFERROR(VLOOKUP(N1474,'[1]All Route Non-Bailment V76'!$A:$AF,32,0),VLOOKUP(N1474,'[1]TTVT AAT PxP Bailment EDC V76'!$A:$AC,29,0)))</f>
        <v>6W</v>
      </c>
      <c r="T1474" s="11" t="s">
        <v>48</v>
      </c>
      <c r="U1474" s="11" t="s">
        <v>447</v>
      </c>
      <c r="V1474" s="14" t="s">
        <v>377</v>
      </c>
      <c r="W1474" s="11" t="s">
        <v>378</v>
      </c>
      <c r="X1474" s="15" t="s">
        <v>243</v>
      </c>
      <c r="Y1474" s="15" t="s">
        <v>244</v>
      </c>
      <c r="Z1474" s="16" t="s">
        <v>3</v>
      </c>
      <c r="AA1474" s="16" t="s">
        <v>3</v>
      </c>
      <c r="AB1474" s="16" t="s">
        <v>3</v>
      </c>
      <c r="AC1474" s="16" t="s">
        <v>3</v>
      </c>
      <c r="AD1474" s="15" t="s">
        <v>3</v>
      </c>
      <c r="AE1474" s="15" t="s">
        <v>3</v>
      </c>
      <c r="AF1474" s="16" t="s">
        <v>3</v>
      </c>
      <c r="AG1474" s="16" t="s">
        <v>3</v>
      </c>
      <c r="AH1474" s="16" t="s">
        <v>3</v>
      </c>
      <c r="AI1474" s="16" t="s">
        <v>3</v>
      </c>
      <c r="AJ1474" s="15" t="s">
        <v>3</v>
      </c>
      <c r="AK1474" s="15" t="s">
        <v>3</v>
      </c>
      <c r="AL1474" s="16" t="s">
        <v>3</v>
      </c>
      <c r="AM1474" s="16" t="s">
        <v>3</v>
      </c>
      <c r="AN1474" s="16" t="s">
        <v>3</v>
      </c>
      <c r="AO1474" s="16" t="s">
        <v>3</v>
      </c>
      <c r="AP1474" s="16" t="s">
        <v>189</v>
      </c>
      <c r="AQ1474" s="16" t="s">
        <v>3</v>
      </c>
      <c r="AR1474" s="16" t="s">
        <v>3</v>
      </c>
      <c r="AS1474" s="16" t="s">
        <v>3</v>
      </c>
      <c r="AT1474" s="16" t="s">
        <v>3</v>
      </c>
      <c r="AU1474" s="11" t="s">
        <v>3</v>
      </c>
      <c r="AV1474" s="11" t="s">
        <v>3</v>
      </c>
      <c r="AW1474" s="11" t="s">
        <v>3</v>
      </c>
      <c r="AX1474" s="17" t="str">
        <f>VLOOKUP(G1474,'[1]JDA data'!$D:$E,2,0)</f>
        <v>TGA003</v>
      </c>
      <c r="AY1474" s="17" t="b">
        <f t="shared" ref="AY1474:AY1537" si="111">AX1474=N1474</f>
        <v>1</v>
      </c>
      <c r="AZ1474" s="17" t="str">
        <f t="shared" ref="AZ1474:AZ1537" si="112">D1474</f>
        <v>PPGT</v>
      </c>
    </row>
    <row r="1475" spans="1:52" s="18" customFormat="1" ht="16.5" customHeight="1" x14ac:dyDescent="0.35">
      <c r="A1475" s="8" t="str">
        <f>IF(N1475="","-",IFERROR(VLOOKUP(N1475,'[1]All Route Non-Bailment V76'!$A:$H,5,0),VLOOKUP(N1475,'[1]TTVT AAT PxP Bailment EDC V76'!$A:$H,5,0)))</f>
        <v>Non Bailment</v>
      </c>
      <c r="B1475" s="9" t="str">
        <f t="shared" si="110"/>
        <v>Completed</v>
      </c>
      <c r="C1475" s="10">
        <f t="shared" si="108"/>
        <v>1474</v>
      </c>
      <c r="D1475" s="11" t="s">
        <v>190</v>
      </c>
      <c r="E1475" s="12" t="s">
        <v>44</v>
      </c>
      <c r="F1475" s="11" t="s">
        <v>0</v>
      </c>
      <c r="G1475" s="11">
        <v>4423331</v>
      </c>
      <c r="H1475" s="13" t="str">
        <f>IF(N1475="","-",IFERROR(VLOOKUP(N1475,'[1]All Route Non-Bailment V76'!$A:$H,7,0),VLOOKUP(N1475,'[1]TTVT AAT PxP Bailment EDC V76'!$A:$H,7,0)))</f>
        <v>One way</v>
      </c>
      <c r="I1475" s="11" t="s">
        <v>45</v>
      </c>
      <c r="J1475" s="12">
        <f t="shared" si="109"/>
        <v>45275</v>
      </c>
      <c r="K1475" s="12">
        <v>45275</v>
      </c>
      <c r="L1475" s="12">
        <v>45275</v>
      </c>
      <c r="M1475" s="12" t="s">
        <v>3</v>
      </c>
      <c r="N1475" s="11" t="s">
        <v>508</v>
      </c>
      <c r="O1475" s="13" t="str">
        <f>IF(N1475="","-",IFERROR(VLOOKUP(N1475,'[1]All Route Non-Bailment V76'!$A:$H,6,0),VLOOKUP(N1475,'[1]TTVT AAT PxP Bailment EDC V76'!$A:$H,6,0)))</f>
        <v>11 - 20</v>
      </c>
      <c r="P1475" s="11">
        <v>1</v>
      </c>
      <c r="Q1475" s="11" t="s">
        <v>3</v>
      </c>
      <c r="R1475" s="11" t="s">
        <v>3</v>
      </c>
      <c r="S1475" s="13" t="str">
        <f>IF(N1475="","-",IFERROR(VLOOKUP(N1475,'[1]All Route Non-Bailment V76'!$A:$AF,32,0),VLOOKUP(N1475,'[1]TTVT AAT PxP Bailment EDC V76'!$A:$AC,29,0)))</f>
        <v>6W</v>
      </c>
      <c r="T1475" s="11" t="s">
        <v>48</v>
      </c>
      <c r="U1475" s="11" t="s">
        <v>266</v>
      </c>
      <c r="V1475" s="14" t="s">
        <v>267</v>
      </c>
      <c r="W1475" s="11" t="s">
        <v>268</v>
      </c>
      <c r="X1475" s="15" t="s">
        <v>243</v>
      </c>
      <c r="Y1475" s="15" t="s">
        <v>244</v>
      </c>
      <c r="Z1475" s="16" t="s">
        <v>3</v>
      </c>
      <c r="AA1475" s="16" t="s">
        <v>3</v>
      </c>
      <c r="AB1475" s="16" t="s">
        <v>3</v>
      </c>
      <c r="AC1475" s="16" t="s">
        <v>3</v>
      </c>
      <c r="AD1475" s="15" t="s">
        <v>3</v>
      </c>
      <c r="AE1475" s="15" t="s">
        <v>3</v>
      </c>
      <c r="AF1475" s="16" t="s">
        <v>3</v>
      </c>
      <c r="AG1475" s="16" t="s">
        <v>3</v>
      </c>
      <c r="AH1475" s="16" t="s">
        <v>3</v>
      </c>
      <c r="AI1475" s="16" t="s">
        <v>3</v>
      </c>
      <c r="AJ1475" s="15" t="s">
        <v>3</v>
      </c>
      <c r="AK1475" s="15" t="s">
        <v>3</v>
      </c>
      <c r="AL1475" s="16" t="s">
        <v>3</v>
      </c>
      <c r="AM1475" s="16" t="s">
        <v>3</v>
      </c>
      <c r="AN1475" s="16" t="s">
        <v>3</v>
      </c>
      <c r="AO1475" s="16" t="s">
        <v>3</v>
      </c>
      <c r="AP1475" s="16" t="s">
        <v>189</v>
      </c>
      <c r="AQ1475" s="16" t="s">
        <v>3</v>
      </c>
      <c r="AR1475" s="16" t="s">
        <v>3</v>
      </c>
      <c r="AS1475" s="16" t="s">
        <v>3</v>
      </c>
      <c r="AT1475" s="16" t="s">
        <v>3</v>
      </c>
      <c r="AU1475" s="11" t="s">
        <v>3</v>
      </c>
      <c r="AV1475" s="11" t="s">
        <v>3</v>
      </c>
      <c r="AW1475" s="11" t="s">
        <v>3</v>
      </c>
      <c r="AX1475" s="17" t="str">
        <f>VLOOKUP(G1475,'[1]JDA data'!$D:$E,2,0)</f>
        <v>TGA003</v>
      </c>
      <c r="AY1475" s="17" t="b">
        <f t="shared" si="111"/>
        <v>1</v>
      </c>
      <c r="AZ1475" s="17" t="str">
        <f t="shared" si="112"/>
        <v>SPL</v>
      </c>
    </row>
    <row r="1476" spans="1:52" s="18" customFormat="1" ht="16.5" customHeight="1" x14ac:dyDescent="0.35">
      <c r="A1476" s="8" t="str">
        <f>IF(N1476="","-",IFERROR(VLOOKUP(N1476,'[1]All Route Non-Bailment V76'!$A:$H,5,0),VLOOKUP(N1476,'[1]TTVT AAT PxP Bailment EDC V76'!$A:$H,5,0)))</f>
        <v>Non Bailment</v>
      </c>
      <c r="B1476" s="9" t="str">
        <f t="shared" si="110"/>
        <v>Completed</v>
      </c>
      <c r="C1476" s="10">
        <f t="shared" ref="C1476:C1539" si="113">C1475+1</f>
        <v>1475</v>
      </c>
      <c r="D1476" s="11" t="s">
        <v>194</v>
      </c>
      <c r="E1476" s="12" t="s">
        <v>44</v>
      </c>
      <c r="F1476" s="11" t="s">
        <v>0</v>
      </c>
      <c r="G1476" s="11">
        <v>4423332</v>
      </c>
      <c r="H1476" s="13" t="str">
        <f>IF(N1476="","-",IFERROR(VLOOKUP(N1476,'[1]All Route Non-Bailment V76'!$A:$H,7,0),VLOOKUP(N1476,'[1]TTVT AAT PxP Bailment EDC V76'!$A:$H,7,0)))</f>
        <v>One way</v>
      </c>
      <c r="I1476" s="11" t="s">
        <v>45</v>
      </c>
      <c r="J1476" s="12">
        <f t="shared" si="109"/>
        <v>45275</v>
      </c>
      <c r="K1476" s="12">
        <v>45275</v>
      </c>
      <c r="L1476" s="12">
        <v>45275</v>
      </c>
      <c r="M1476" s="12" t="s">
        <v>3</v>
      </c>
      <c r="N1476" s="11" t="s">
        <v>508</v>
      </c>
      <c r="O1476" s="13" t="str">
        <f>IF(N1476="","-",IFERROR(VLOOKUP(N1476,'[1]All Route Non-Bailment V76'!$A:$H,6,0),VLOOKUP(N1476,'[1]TTVT AAT PxP Bailment EDC V76'!$A:$H,6,0)))</f>
        <v>11 - 20</v>
      </c>
      <c r="P1476" s="11">
        <v>1</v>
      </c>
      <c r="Q1476" s="11" t="s">
        <v>3</v>
      </c>
      <c r="R1476" s="11" t="s">
        <v>3</v>
      </c>
      <c r="S1476" s="13" t="str">
        <f>IF(N1476="","-",IFERROR(VLOOKUP(N1476,'[1]All Route Non-Bailment V76'!$A:$AF,32,0),VLOOKUP(N1476,'[1]TTVT AAT PxP Bailment EDC V76'!$A:$AC,29,0)))</f>
        <v>6W</v>
      </c>
      <c r="T1476" s="11" t="s">
        <v>48</v>
      </c>
      <c r="U1476" s="11" t="s">
        <v>195</v>
      </c>
      <c r="V1476" s="14" t="s">
        <v>196</v>
      </c>
      <c r="W1476" s="11" t="s">
        <v>197</v>
      </c>
      <c r="X1476" s="15" t="s">
        <v>243</v>
      </c>
      <c r="Y1476" s="15" t="s">
        <v>244</v>
      </c>
      <c r="Z1476" s="16" t="s">
        <v>3</v>
      </c>
      <c r="AA1476" s="16" t="s">
        <v>3</v>
      </c>
      <c r="AB1476" s="16" t="s">
        <v>3</v>
      </c>
      <c r="AC1476" s="16" t="s">
        <v>3</v>
      </c>
      <c r="AD1476" s="15" t="s">
        <v>3</v>
      </c>
      <c r="AE1476" s="15" t="s">
        <v>3</v>
      </c>
      <c r="AF1476" s="16" t="s">
        <v>3</v>
      </c>
      <c r="AG1476" s="16" t="s">
        <v>3</v>
      </c>
      <c r="AH1476" s="16" t="s">
        <v>3</v>
      </c>
      <c r="AI1476" s="16" t="s">
        <v>3</v>
      </c>
      <c r="AJ1476" s="15" t="s">
        <v>3</v>
      </c>
      <c r="AK1476" s="15" t="s">
        <v>3</v>
      </c>
      <c r="AL1476" s="16" t="s">
        <v>3</v>
      </c>
      <c r="AM1476" s="16" t="s">
        <v>3</v>
      </c>
      <c r="AN1476" s="16" t="s">
        <v>3</v>
      </c>
      <c r="AO1476" s="16" t="s">
        <v>3</v>
      </c>
      <c r="AP1476" s="16" t="s">
        <v>189</v>
      </c>
      <c r="AQ1476" s="16" t="s">
        <v>3</v>
      </c>
      <c r="AR1476" s="16" t="s">
        <v>3</v>
      </c>
      <c r="AS1476" s="16" t="s">
        <v>3</v>
      </c>
      <c r="AT1476" s="16" t="s">
        <v>3</v>
      </c>
      <c r="AU1476" s="11" t="s">
        <v>3</v>
      </c>
      <c r="AV1476" s="11" t="s">
        <v>3</v>
      </c>
      <c r="AW1476" s="11" t="s">
        <v>3</v>
      </c>
      <c r="AX1476" s="17" t="str">
        <f>VLOOKUP(G1476,'[1]JDA data'!$D:$E,2,0)</f>
        <v>TGA003</v>
      </c>
      <c r="AY1476" s="17" t="b">
        <f t="shared" si="111"/>
        <v>1</v>
      </c>
      <c r="AZ1476" s="17" t="str">
        <f t="shared" si="112"/>
        <v>SBA</v>
      </c>
    </row>
    <row r="1477" spans="1:52" s="18" customFormat="1" ht="16.5" customHeight="1" x14ac:dyDescent="0.35">
      <c r="A1477" s="8" t="str">
        <f>IF(N1477="","-",IFERROR(VLOOKUP(N1477,'[1]All Route Non-Bailment V76'!$A:$H,5,0),VLOOKUP(N1477,'[1]TTVT AAT PxP Bailment EDC V76'!$A:$H,5,0)))</f>
        <v>Non Bailment</v>
      </c>
      <c r="B1477" s="9" t="str">
        <f t="shared" si="110"/>
        <v>Completed</v>
      </c>
      <c r="C1477" s="10">
        <f t="shared" si="113"/>
        <v>1476</v>
      </c>
      <c r="D1477" s="11" t="s">
        <v>182</v>
      </c>
      <c r="E1477" s="12" t="s">
        <v>44</v>
      </c>
      <c r="F1477" s="11" t="s">
        <v>0</v>
      </c>
      <c r="G1477" s="11">
        <v>4423333</v>
      </c>
      <c r="H1477" s="13" t="str">
        <f>IF(N1477="","-",IFERROR(VLOOKUP(N1477,'[1]All Route Non-Bailment V76'!$A:$H,7,0),VLOOKUP(N1477,'[1]TTVT AAT PxP Bailment EDC V76'!$A:$H,7,0)))</f>
        <v>One way</v>
      </c>
      <c r="I1477" s="11" t="s">
        <v>45</v>
      </c>
      <c r="J1477" s="12">
        <f t="shared" si="109"/>
        <v>45275</v>
      </c>
      <c r="K1477" s="12">
        <v>45275</v>
      </c>
      <c r="L1477" s="12">
        <v>45275</v>
      </c>
      <c r="M1477" s="12" t="s">
        <v>3</v>
      </c>
      <c r="N1477" s="11" t="s">
        <v>508</v>
      </c>
      <c r="O1477" s="13" t="str">
        <f>IF(N1477="","-",IFERROR(VLOOKUP(N1477,'[1]All Route Non-Bailment V76'!$A:$H,6,0),VLOOKUP(N1477,'[1]TTVT AAT PxP Bailment EDC V76'!$A:$H,6,0)))</f>
        <v>11 - 20</v>
      </c>
      <c r="P1477" s="11">
        <v>1</v>
      </c>
      <c r="Q1477" s="11" t="s">
        <v>3</v>
      </c>
      <c r="R1477" s="11" t="s">
        <v>3</v>
      </c>
      <c r="S1477" s="13" t="str">
        <f>IF(N1477="","-",IFERROR(VLOOKUP(N1477,'[1]All Route Non-Bailment V76'!$A:$AF,32,0),VLOOKUP(N1477,'[1]TTVT AAT PxP Bailment EDC V76'!$A:$AC,29,0)))</f>
        <v>6W</v>
      </c>
      <c r="T1477" s="11" t="s">
        <v>48</v>
      </c>
      <c r="U1477" s="11" t="s">
        <v>201</v>
      </c>
      <c r="V1477" s="14" t="s">
        <v>202</v>
      </c>
      <c r="W1477" s="11" t="s">
        <v>203</v>
      </c>
      <c r="X1477" s="15" t="s">
        <v>243</v>
      </c>
      <c r="Y1477" s="15" t="s">
        <v>244</v>
      </c>
      <c r="Z1477" s="16" t="s">
        <v>3</v>
      </c>
      <c r="AA1477" s="16" t="s">
        <v>3</v>
      </c>
      <c r="AB1477" s="16" t="s">
        <v>3</v>
      </c>
      <c r="AC1477" s="16" t="s">
        <v>3</v>
      </c>
      <c r="AD1477" s="15" t="s">
        <v>3</v>
      </c>
      <c r="AE1477" s="15" t="s">
        <v>3</v>
      </c>
      <c r="AF1477" s="16" t="s">
        <v>3</v>
      </c>
      <c r="AG1477" s="16" t="s">
        <v>3</v>
      </c>
      <c r="AH1477" s="16" t="s">
        <v>3</v>
      </c>
      <c r="AI1477" s="16" t="s">
        <v>3</v>
      </c>
      <c r="AJ1477" s="15" t="s">
        <v>3</v>
      </c>
      <c r="AK1477" s="15" t="s">
        <v>3</v>
      </c>
      <c r="AL1477" s="16" t="s">
        <v>3</v>
      </c>
      <c r="AM1477" s="16" t="s">
        <v>3</v>
      </c>
      <c r="AN1477" s="16" t="s">
        <v>3</v>
      </c>
      <c r="AO1477" s="16" t="s">
        <v>3</v>
      </c>
      <c r="AP1477" s="16" t="s">
        <v>189</v>
      </c>
      <c r="AQ1477" s="16" t="s">
        <v>3</v>
      </c>
      <c r="AR1477" s="16" t="s">
        <v>3</v>
      </c>
      <c r="AS1477" s="16" t="s">
        <v>3</v>
      </c>
      <c r="AT1477" s="16" t="s">
        <v>3</v>
      </c>
      <c r="AU1477" s="11" t="s">
        <v>3</v>
      </c>
      <c r="AV1477" s="11" t="s">
        <v>3</v>
      </c>
      <c r="AW1477" s="11" t="s">
        <v>3</v>
      </c>
      <c r="AX1477" s="17" t="str">
        <f>VLOOKUP(G1477,'[1]JDA data'!$D:$E,2,0)</f>
        <v>TGA003</v>
      </c>
      <c r="AY1477" s="17" t="b">
        <f t="shared" si="111"/>
        <v>1</v>
      </c>
      <c r="AZ1477" s="17" t="str">
        <f t="shared" si="112"/>
        <v>PPGT</v>
      </c>
    </row>
    <row r="1478" spans="1:52" s="18" customFormat="1" ht="16.5" customHeight="1" x14ac:dyDescent="0.35">
      <c r="A1478" s="8" t="str">
        <f>IF(N1478="","-",IFERROR(VLOOKUP(N1478,'[1]All Route Non-Bailment V76'!$A:$H,5,0),VLOOKUP(N1478,'[1]TTVT AAT PxP Bailment EDC V76'!$A:$H,5,0)))</f>
        <v>Non Bailment</v>
      </c>
      <c r="B1478" s="9" t="str">
        <f t="shared" si="110"/>
        <v>Completed</v>
      </c>
      <c r="C1478" s="10">
        <f t="shared" si="113"/>
        <v>1477</v>
      </c>
      <c r="D1478" s="11" t="s">
        <v>190</v>
      </c>
      <c r="E1478" s="12" t="s">
        <v>44</v>
      </c>
      <c r="F1478" s="11" t="s">
        <v>0</v>
      </c>
      <c r="G1478" s="11">
        <v>4423334</v>
      </c>
      <c r="H1478" s="13" t="str">
        <f>IF(N1478="","-",IFERROR(VLOOKUP(N1478,'[1]All Route Non-Bailment V76'!$A:$H,7,0),VLOOKUP(N1478,'[1]TTVT AAT PxP Bailment EDC V76'!$A:$H,7,0)))</f>
        <v>One way</v>
      </c>
      <c r="I1478" s="11" t="s">
        <v>45</v>
      </c>
      <c r="J1478" s="12">
        <f t="shared" si="109"/>
        <v>45275</v>
      </c>
      <c r="K1478" s="12">
        <v>45275</v>
      </c>
      <c r="L1478" s="12">
        <v>45275</v>
      </c>
      <c r="M1478" s="12" t="s">
        <v>3</v>
      </c>
      <c r="N1478" s="11" t="s">
        <v>508</v>
      </c>
      <c r="O1478" s="13" t="str">
        <f>IF(N1478="","-",IFERROR(VLOOKUP(N1478,'[1]All Route Non-Bailment V76'!$A:$H,6,0),VLOOKUP(N1478,'[1]TTVT AAT PxP Bailment EDC V76'!$A:$H,6,0)))</f>
        <v>11 - 20</v>
      </c>
      <c r="P1478" s="11">
        <v>1</v>
      </c>
      <c r="Q1478" s="11" t="s">
        <v>3</v>
      </c>
      <c r="R1478" s="11" t="s">
        <v>3</v>
      </c>
      <c r="S1478" s="13" t="str">
        <f>IF(N1478="","-",IFERROR(VLOOKUP(N1478,'[1]All Route Non-Bailment V76'!$A:$AF,32,0),VLOOKUP(N1478,'[1]TTVT AAT PxP Bailment EDC V76'!$A:$AC,29,0)))</f>
        <v>6W</v>
      </c>
      <c r="T1478" s="11" t="s">
        <v>48</v>
      </c>
      <c r="U1478" s="11" t="s">
        <v>272</v>
      </c>
      <c r="V1478" s="14" t="s">
        <v>273</v>
      </c>
      <c r="W1478" s="11" t="s">
        <v>274</v>
      </c>
      <c r="X1478" s="15" t="s">
        <v>243</v>
      </c>
      <c r="Y1478" s="15" t="s">
        <v>244</v>
      </c>
      <c r="Z1478" s="16" t="s">
        <v>3</v>
      </c>
      <c r="AA1478" s="16" t="s">
        <v>3</v>
      </c>
      <c r="AB1478" s="16" t="s">
        <v>3</v>
      </c>
      <c r="AC1478" s="16" t="s">
        <v>3</v>
      </c>
      <c r="AD1478" s="15" t="s">
        <v>3</v>
      </c>
      <c r="AE1478" s="15" t="s">
        <v>3</v>
      </c>
      <c r="AF1478" s="16" t="s">
        <v>3</v>
      </c>
      <c r="AG1478" s="16" t="s">
        <v>3</v>
      </c>
      <c r="AH1478" s="16" t="s">
        <v>3</v>
      </c>
      <c r="AI1478" s="16" t="s">
        <v>3</v>
      </c>
      <c r="AJ1478" s="15" t="s">
        <v>3</v>
      </c>
      <c r="AK1478" s="15" t="s">
        <v>3</v>
      </c>
      <c r="AL1478" s="16" t="s">
        <v>3</v>
      </c>
      <c r="AM1478" s="16" t="s">
        <v>3</v>
      </c>
      <c r="AN1478" s="16" t="s">
        <v>3</v>
      </c>
      <c r="AO1478" s="16" t="s">
        <v>3</v>
      </c>
      <c r="AP1478" s="16" t="s">
        <v>189</v>
      </c>
      <c r="AQ1478" s="16" t="s">
        <v>3</v>
      </c>
      <c r="AR1478" s="16" t="s">
        <v>3</v>
      </c>
      <c r="AS1478" s="16" t="s">
        <v>3</v>
      </c>
      <c r="AT1478" s="16" t="s">
        <v>3</v>
      </c>
      <c r="AU1478" s="11" t="s">
        <v>3</v>
      </c>
      <c r="AV1478" s="11" t="s">
        <v>3</v>
      </c>
      <c r="AW1478" s="11" t="s">
        <v>3</v>
      </c>
      <c r="AX1478" s="17" t="str">
        <f>VLOOKUP(G1478,'[1]JDA data'!$D:$E,2,0)</f>
        <v>TGA003</v>
      </c>
      <c r="AY1478" s="17" t="b">
        <f t="shared" si="111"/>
        <v>1</v>
      </c>
      <c r="AZ1478" s="17" t="str">
        <f t="shared" si="112"/>
        <v>SPL</v>
      </c>
    </row>
    <row r="1479" spans="1:52" s="18" customFormat="1" ht="16.5" customHeight="1" x14ac:dyDescent="0.35">
      <c r="A1479" s="8" t="str">
        <f>IF(N1479="","-",IFERROR(VLOOKUP(N1479,'[1]All Route Non-Bailment V76'!$A:$H,5,0),VLOOKUP(N1479,'[1]TTVT AAT PxP Bailment EDC V76'!$A:$H,5,0)))</f>
        <v>Non Bailment</v>
      </c>
      <c r="B1479" s="9" t="str">
        <f t="shared" si="110"/>
        <v>Completed</v>
      </c>
      <c r="C1479" s="10">
        <f t="shared" si="113"/>
        <v>1478</v>
      </c>
      <c r="D1479" s="11" t="s">
        <v>190</v>
      </c>
      <c r="E1479" s="12" t="s">
        <v>44</v>
      </c>
      <c r="F1479" s="11" t="s">
        <v>0</v>
      </c>
      <c r="G1479" s="11">
        <v>4423335</v>
      </c>
      <c r="H1479" s="13" t="str">
        <f>IF(N1479="","-",IFERROR(VLOOKUP(N1479,'[1]All Route Non-Bailment V76'!$A:$H,7,0),VLOOKUP(N1479,'[1]TTVT AAT PxP Bailment EDC V76'!$A:$H,7,0)))</f>
        <v>One way</v>
      </c>
      <c r="I1479" s="11" t="s">
        <v>45</v>
      </c>
      <c r="J1479" s="12">
        <f t="shared" si="109"/>
        <v>45275</v>
      </c>
      <c r="K1479" s="12">
        <v>45275</v>
      </c>
      <c r="L1479" s="12">
        <v>45275</v>
      </c>
      <c r="M1479" s="12" t="s">
        <v>3</v>
      </c>
      <c r="N1479" s="11" t="s">
        <v>508</v>
      </c>
      <c r="O1479" s="13" t="str">
        <f>IF(N1479="","-",IFERROR(VLOOKUP(N1479,'[1]All Route Non-Bailment V76'!$A:$H,6,0),VLOOKUP(N1479,'[1]TTVT AAT PxP Bailment EDC V76'!$A:$H,6,0)))</f>
        <v>11 - 20</v>
      </c>
      <c r="P1479" s="11">
        <v>1</v>
      </c>
      <c r="Q1479" s="11" t="s">
        <v>3</v>
      </c>
      <c r="R1479" s="11" t="s">
        <v>3</v>
      </c>
      <c r="S1479" s="13" t="str">
        <f>IF(N1479="","-",IFERROR(VLOOKUP(N1479,'[1]All Route Non-Bailment V76'!$A:$AF,32,0),VLOOKUP(N1479,'[1]TTVT AAT PxP Bailment EDC V76'!$A:$AC,29,0)))</f>
        <v>6W</v>
      </c>
      <c r="T1479" s="11" t="s">
        <v>48</v>
      </c>
      <c r="U1479" s="11" t="s">
        <v>217</v>
      </c>
      <c r="V1479" s="14" t="s">
        <v>218</v>
      </c>
      <c r="W1479" s="11" t="s">
        <v>219</v>
      </c>
      <c r="X1479" s="15" t="s">
        <v>243</v>
      </c>
      <c r="Y1479" s="15" t="s">
        <v>244</v>
      </c>
      <c r="Z1479" s="16" t="s">
        <v>3</v>
      </c>
      <c r="AA1479" s="16" t="s">
        <v>3</v>
      </c>
      <c r="AB1479" s="16" t="s">
        <v>3</v>
      </c>
      <c r="AC1479" s="16" t="s">
        <v>3</v>
      </c>
      <c r="AD1479" s="15" t="s">
        <v>3</v>
      </c>
      <c r="AE1479" s="15" t="s">
        <v>3</v>
      </c>
      <c r="AF1479" s="16" t="s">
        <v>3</v>
      </c>
      <c r="AG1479" s="16" t="s">
        <v>3</v>
      </c>
      <c r="AH1479" s="16" t="s">
        <v>3</v>
      </c>
      <c r="AI1479" s="16" t="s">
        <v>3</v>
      </c>
      <c r="AJ1479" s="15" t="s">
        <v>3</v>
      </c>
      <c r="AK1479" s="15" t="s">
        <v>3</v>
      </c>
      <c r="AL1479" s="16" t="s">
        <v>3</v>
      </c>
      <c r="AM1479" s="16" t="s">
        <v>3</v>
      </c>
      <c r="AN1479" s="16" t="s">
        <v>3</v>
      </c>
      <c r="AO1479" s="16" t="s">
        <v>3</v>
      </c>
      <c r="AP1479" s="16" t="s">
        <v>189</v>
      </c>
      <c r="AQ1479" s="16" t="s">
        <v>3</v>
      </c>
      <c r="AR1479" s="16" t="s">
        <v>3</v>
      </c>
      <c r="AS1479" s="16" t="s">
        <v>3</v>
      </c>
      <c r="AT1479" s="16" t="s">
        <v>3</v>
      </c>
      <c r="AU1479" s="11" t="s">
        <v>3</v>
      </c>
      <c r="AV1479" s="11" t="s">
        <v>3</v>
      </c>
      <c r="AW1479" s="11" t="s">
        <v>3</v>
      </c>
      <c r="AX1479" s="17" t="str">
        <f>VLOOKUP(G1479,'[1]JDA data'!$D:$E,2,0)</f>
        <v>TGA003</v>
      </c>
      <c r="AY1479" s="17" t="b">
        <f t="shared" si="111"/>
        <v>1</v>
      </c>
      <c r="AZ1479" s="17" t="str">
        <f t="shared" si="112"/>
        <v>SPL</v>
      </c>
    </row>
    <row r="1480" spans="1:52" s="18" customFormat="1" ht="16.5" customHeight="1" x14ac:dyDescent="0.35">
      <c r="A1480" s="8" t="str">
        <f>IF(N1480="","-",IFERROR(VLOOKUP(N1480,'[1]All Route Non-Bailment V76'!$A:$H,5,0),VLOOKUP(N1480,'[1]TTVT AAT PxP Bailment EDC V76'!$A:$H,5,0)))</f>
        <v>Non Bailment</v>
      </c>
      <c r="B1480" s="9" t="str">
        <f t="shared" si="110"/>
        <v>Completed</v>
      </c>
      <c r="C1480" s="10">
        <f t="shared" si="113"/>
        <v>1479</v>
      </c>
      <c r="D1480" s="11" t="s">
        <v>182</v>
      </c>
      <c r="E1480" s="12" t="s">
        <v>44</v>
      </c>
      <c r="F1480" s="11" t="s">
        <v>0</v>
      </c>
      <c r="G1480" s="11">
        <v>4423336</v>
      </c>
      <c r="H1480" s="13" t="str">
        <f>IF(N1480="","-",IFERROR(VLOOKUP(N1480,'[1]All Route Non-Bailment V76'!$A:$H,7,0),VLOOKUP(N1480,'[1]TTVT AAT PxP Bailment EDC V76'!$A:$H,7,0)))</f>
        <v>One way</v>
      </c>
      <c r="I1480" s="11" t="s">
        <v>45</v>
      </c>
      <c r="J1480" s="12">
        <f t="shared" si="109"/>
        <v>45275</v>
      </c>
      <c r="K1480" s="12">
        <v>45275</v>
      </c>
      <c r="L1480" s="12">
        <v>45275</v>
      </c>
      <c r="M1480" s="12" t="s">
        <v>3</v>
      </c>
      <c r="N1480" s="11" t="s">
        <v>242</v>
      </c>
      <c r="O1480" s="13" t="str">
        <f>IF(N1480="","-",IFERROR(VLOOKUP(N1480,'[1]All Route Non-Bailment V76'!$A:$H,6,0),VLOOKUP(N1480,'[1]TTVT AAT PxP Bailment EDC V76'!$A:$H,6,0)))</f>
        <v>11 - 20</v>
      </c>
      <c r="P1480" s="11">
        <v>1</v>
      </c>
      <c r="Q1480" s="11" t="s">
        <v>3</v>
      </c>
      <c r="R1480" s="11" t="s">
        <v>3</v>
      </c>
      <c r="S1480" s="13" t="str">
        <f>IF(N1480="","-",IFERROR(VLOOKUP(N1480,'[1]All Route Non-Bailment V76'!$A:$AF,32,0),VLOOKUP(N1480,'[1]TTVT AAT PxP Bailment EDC V76'!$A:$AC,29,0)))</f>
        <v>6W</v>
      </c>
      <c r="T1480" s="11" t="s">
        <v>48</v>
      </c>
      <c r="U1480" s="11" t="s">
        <v>447</v>
      </c>
      <c r="V1480" s="14" t="s">
        <v>377</v>
      </c>
      <c r="W1480" s="11" t="s">
        <v>378</v>
      </c>
      <c r="X1480" s="15" t="s">
        <v>243</v>
      </c>
      <c r="Y1480" s="15" t="s">
        <v>244</v>
      </c>
      <c r="Z1480" s="16" t="s">
        <v>3</v>
      </c>
      <c r="AA1480" s="16" t="s">
        <v>3</v>
      </c>
      <c r="AB1480" s="16" t="s">
        <v>3</v>
      </c>
      <c r="AC1480" s="16" t="s">
        <v>3</v>
      </c>
      <c r="AD1480" s="15" t="s">
        <v>3</v>
      </c>
      <c r="AE1480" s="15" t="s">
        <v>3</v>
      </c>
      <c r="AF1480" s="16" t="s">
        <v>3</v>
      </c>
      <c r="AG1480" s="16" t="s">
        <v>3</v>
      </c>
      <c r="AH1480" s="16" t="s">
        <v>3</v>
      </c>
      <c r="AI1480" s="16" t="s">
        <v>3</v>
      </c>
      <c r="AJ1480" s="15" t="s">
        <v>3</v>
      </c>
      <c r="AK1480" s="15" t="s">
        <v>3</v>
      </c>
      <c r="AL1480" s="16" t="s">
        <v>3</v>
      </c>
      <c r="AM1480" s="16" t="s">
        <v>3</v>
      </c>
      <c r="AN1480" s="16" t="s">
        <v>3</v>
      </c>
      <c r="AO1480" s="16" t="s">
        <v>3</v>
      </c>
      <c r="AP1480" s="16" t="s">
        <v>189</v>
      </c>
      <c r="AQ1480" s="16" t="s">
        <v>3</v>
      </c>
      <c r="AR1480" s="16" t="s">
        <v>3</v>
      </c>
      <c r="AS1480" s="16" t="s">
        <v>3</v>
      </c>
      <c r="AT1480" s="16" t="s">
        <v>3</v>
      </c>
      <c r="AU1480" s="11" t="s">
        <v>3</v>
      </c>
      <c r="AV1480" s="11" t="s">
        <v>3</v>
      </c>
      <c r="AW1480" s="11" t="s">
        <v>3</v>
      </c>
      <c r="AX1480" s="17" t="str">
        <f>VLOOKUP(G1480,'[1]JDA data'!$D:$E,2,0)</f>
        <v>TGA004</v>
      </c>
      <c r="AY1480" s="17" t="b">
        <f t="shared" si="111"/>
        <v>1</v>
      </c>
      <c r="AZ1480" s="17" t="str">
        <f t="shared" si="112"/>
        <v>PPGT</v>
      </c>
    </row>
    <row r="1481" spans="1:52" s="18" customFormat="1" ht="16.5" customHeight="1" x14ac:dyDescent="0.35">
      <c r="A1481" s="8" t="str">
        <f>IF(N1481="","-",IFERROR(VLOOKUP(N1481,'[1]All Route Non-Bailment V76'!$A:$H,5,0),VLOOKUP(N1481,'[1]TTVT AAT PxP Bailment EDC V76'!$A:$H,5,0)))</f>
        <v>Non Bailment</v>
      </c>
      <c r="B1481" s="9" t="str">
        <f t="shared" si="110"/>
        <v>Completed</v>
      </c>
      <c r="C1481" s="10">
        <f t="shared" si="113"/>
        <v>1480</v>
      </c>
      <c r="D1481" s="11" t="s">
        <v>194</v>
      </c>
      <c r="E1481" s="12" t="s">
        <v>44</v>
      </c>
      <c r="F1481" s="11" t="s">
        <v>0</v>
      </c>
      <c r="G1481" s="11">
        <v>4423337</v>
      </c>
      <c r="H1481" s="13" t="str">
        <f>IF(N1481="","-",IFERROR(VLOOKUP(N1481,'[1]All Route Non-Bailment V76'!$A:$H,7,0),VLOOKUP(N1481,'[1]TTVT AAT PxP Bailment EDC V76'!$A:$H,7,0)))</f>
        <v>One way</v>
      </c>
      <c r="I1481" s="11" t="s">
        <v>45</v>
      </c>
      <c r="J1481" s="12">
        <f t="shared" si="109"/>
        <v>45275</v>
      </c>
      <c r="K1481" s="12">
        <v>45275</v>
      </c>
      <c r="L1481" s="12">
        <v>45275</v>
      </c>
      <c r="M1481" s="12" t="s">
        <v>3</v>
      </c>
      <c r="N1481" s="11" t="s">
        <v>242</v>
      </c>
      <c r="O1481" s="13" t="str">
        <f>IF(N1481="","-",IFERROR(VLOOKUP(N1481,'[1]All Route Non-Bailment V76'!$A:$H,6,0),VLOOKUP(N1481,'[1]TTVT AAT PxP Bailment EDC V76'!$A:$H,6,0)))</f>
        <v>11 - 20</v>
      </c>
      <c r="P1481" s="11">
        <v>1</v>
      </c>
      <c r="Q1481" s="11" t="s">
        <v>3</v>
      </c>
      <c r="R1481" s="11" t="s">
        <v>3</v>
      </c>
      <c r="S1481" s="13" t="str">
        <f>IF(N1481="","-",IFERROR(VLOOKUP(N1481,'[1]All Route Non-Bailment V76'!$A:$AF,32,0),VLOOKUP(N1481,'[1]TTVT AAT PxP Bailment EDC V76'!$A:$AC,29,0)))</f>
        <v>6W</v>
      </c>
      <c r="T1481" s="11" t="s">
        <v>48</v>
      </c>
      <c r="U1481" s="11" t="s">
        <v>220</v>
      </c>
      <c r="V1481" s="14" t="s">
        <v>221</v>
      </c>
      <c r="W1481" s="11" t="s">
        <v>222</v>
      </c>
      <c r="X1481" s="15" t="s">
        <v>243</v>
      </c>
      <c r="Y1481" s="15" t="s">
        <v>244</v>
      </c>
      <c r="Z1481" s="16" t="s">
        <v>3</v>
      </c>
      <c r="AA1481" s="16" t="s">
        <v>3</v>
      </c>
      <c r="AB1481" s="16" t="s">
        <v>3</v>
      </c>
      <c r="AC1481" s="16" t="s">
        <v>3</v>
      </c>
      <c r="AD1481" s="15" t="s">
        <v>3</v>
      </c>
      <c r="AE1481" s="15" t="s">
        <v>3</v>
      </c>
      <c r="AF1481" s="16" t="s">
        <v>3</v>
      </c>
      <c r="AG1481" s="16" t="s">
        <v>3</v>
      </c>
      <c r="AH1481" s="16" t="s">
        <v>3</v>
      </c>
      <c r="AI1481" s="16" t="s">
        <v>3</v>
      </c>
      <c r="AJ1481" s="15" t="s">
        <v>3</v>
      </c>
      <c r="AK1481" s="15" t="s">
        <v>3</v>
      </c>
      <c r="AL1481" s="16" t="s">
        <v>3</v>
      </c>
      <c r="AM1481" s="16" t="s">
        <v>3</v>
      </c>
      <c r="AN1481" s="16" t="s">
        <v>3</v>
      </c>
      <c r="AO1481" s="16" t="s">
        <v>3</v>
      </c>
      <c r="AP1481" s="16" t="s">
        <v>189</v>
      </c>
      <c r="AQ1481" s="16" t="s">
        <v>3</v>
      </c>
      <c r="AR1481" s="16" t="s">
        <v>3</v>
      </c>
      <c r="AS1481" s="16" t="s">
        <v>3</v>
      </c>
      <c r="AT1481" s="16" t="s">
        <v>3</v>
      </c>
      <c r="AU1481" s="11" t="s">
        <v>3</v>
      </c>
      <c r="AV1481" s="11" t="s">
        <v>3</v>
      </c>
      <c r="AW1481" s="11" t="s">
        <v>3</v>
      </c>
      <c r="AX1481" s="17" t="str">
        <f>VLOOKUP(G1481,'[1]JDA data'!$D:$E,2,0)</f>
        <v>TGA004</v>
      </c>
      <c r="AY1481" s="17" t="b">
        <f t="shared" si="111"/>
        <v>1</v>
      </c>
      <c r="AZ1481" s="17" t="str">
        <f t="shared" si="112"/>
        <v>SBA</v>
      </c>
    </row>
    <row r="1482" spans="1:52" s="18" customFormat="1" ht="16.5" customHeight="1" x14ac:dyDescent="0.35">
      <c r="A1482" s="8" t="str">
        <f>IF(N1482="","-",IFERROR(VLOOKUP(N1482,'[1]All Route Non-Bailment V76'!$A:$H,5,0),VLOOKUP(N1482,'[1]TTVT AAT PxP Bailment EDC V76'!$A:$H,5,0)))</f>
        <v>Non Bailment</v>
      </c>
      <c r="B1482" s="9" t="str">
        <f t="shared" si="110"/>
        <v>Completed</v>
      </c>
      <c r="C1482" s="10">
        <f t="shared" si="113"/>
        <v>1481</v>
      </c>
      <c r="D1482" s="11" t="s">
        <v>190</v>
      </c>
      <c r="E1482" s="12" t="s">
        <v>44</v>
      </c>
      <c r="F1482" s="11" t="s">
        <v>0</v>
      </c>
      <c r="G1482" s="11">
        <v>4423338</v>
      </c>
      <c r="H1482" s="13" t="str">
        <f>IF(N1482="","-",IFERROR(VLOOKUP(N1482,'[1]All Route Non-Bailment V76'!$A:$H,7,0),VLOOKUP(N1482,'[1]TTVT AAT PxP Bailment EDC V76'!$A:$H,7,0)))</f>
        <v>One way</v>
      </c>
      <c r="I1482" s="11" t="s">
        <v>45</v>
      </c>
      <c r="J1482" s="12">
        <f t="shared" si="109"/>
        <v>45275</v>
      </c>
      <c r="K1482" s="12">
        <v>45275</v>
      </c>
      <c r="L1482" s="12">
        <v>45275</v>
      </c>
      <c r="M1482" s="12" t="s">
        <v>3</v>
      </c>
      <c r="N1482" s="11" t="s">
        <v>242</v>
      </c>
      <c r="O1482" s="13" t="str">
        <f>IF(N1482="","-",IFERROR(VLOOKUP(N1482,'[1]All Route Non-Bailment V76'!$A:$H,6,0),VLOOKUP(N1482,'[1]TTVT AAT PxP Bailment EDC V76'!$A:$H,6,0)))</f>
        <v>11 - 20</v>
      </c>
      <c r="P1482" s="11">
        <v>1</v>
      </c>
      <c r="Q1482" s="11" t="s">
        <v>3</v>
      </c>
      <c r="R1482" s="11" t="s">
        <v>3</v>
      </c>
      <c r="S1482" s="13" t="str">
        <f>IF(N1482="","-",IFERROR(VLOOKUP(N1482,'[1]All Route Non-Bailment V76'!$A:$AF,32,0),VLOOKUP(N1482,'[1]TTVT AAT PxP Bailment EDC V76'!$A:$AC,29,0)))</f>
        <v>6W</v>
      </c>
      <c r="T1482" s="11" t="s">
        <v>48</v>
      </c>
      <c r="U1482" s="11" t="s">
        <v>191</v>
      </c>
      <c r="V1482" s="14" t="s">
        <v>192</v>
      </c>
      <c r="W1482" s="11" t="s">
        <v>193</v>
      </c>
      <c r="X1482" s="15" t="s">
        <v>243</v>
      </c>
      <c r="Y1482" s="15" t="s">
        <v>244</v>
      </c>
      <c r="Z1482" s="16" t="s">
        <v>3</v>
      </c>
      <c r="AA1482" s="16" t="s">
        <v>3</v>
      </c>
      <c r="AB1482" s="16" t="s">
        <v>3</v>
      </c>
      <c r="AC1482" s="16" t="s">
        <v>3</v>
      </c>
      <c r="AD1482" s="15" t="s">
        <v>3</v>
      </c>
      <c r="AE1482" s="15" t="s">
        <v>3</v>
      </c>
      <c r="AF1482" s="16" t="s">
        <v>3</v>
      </c>
      <c r="AG1482" s="16" t="s">
        <v>3</v>
      </c>
      <c r="AH1482" s="16" t="s">
        <v>3</v>
      </c>
      <c r="AI1482" s="16" t="s">
        <v>3</v>
      </c>
      <c r="AJ1482" s="15" t="s">
        <v>3</v>
      </c>
      <c r="AK1482" s="15" t="s">
        <v>3</v>
      </c>
      <c r="AL1482" s="16" t="s">
        <v>3</v>
      </c>
      <c r="AM1482" s="16" t="s">
        <v>3</v>
      </c>
      <c r="AN1482" s="16" t="s">
        <v>3</v>
      </c>
      <c r="AO1482" s="16" t="s">
        <v>3</v>
      </c>
      <c r="AP1482" s="16" t="s">
        <v>189</v>
      </c>
      <c r="AQ1482" s="16" t="s">
        <v>3</v>
      </c>
      <c r="AR1482" s="16" t="s">
        <v>3</v>
      </c>
      <c r="AS1482" s="16" t="s">
        <v>3</v>
      </c>
      <c r="AT1482" s="16" t="s">
        <v>3</v>
      </c>
      <c r="AU1482" s="11" t="s">
        <v>3</v>
      </c>
      <c r="AV1482" s="11" t="s">
        <v>3</v>
      </c>
      <c r="AW1482" s="11" t="s">
        <v>3</v>
      </c>
      <c r="AX1482" s="17" t="str">
        <f>VLOOKUP(G1482,'[1]JDA data'!$D:$E,2,0)</f>
        <v>TGA004</v>
      </c>
      <c r="AY1482" s="17" t="b">
        <f t="shared" si="111"/>
        <v>1</v>
      </c>
      <c r="AZ1482" s="17" t="str">
        <f t="shared" si="112"/>
        <v>SPL</v>
      </c>
    </row>
    <row r="1483" spans="1:52" s="18" customFormat="1" ht="16.5" customHeight="1" x14ac:dyDescent="0.35">
      <c r="A1483" s="8" t="str">
        <f>IF(N1483="","-",IFERROR(VLOOKUP(N1483,'[1]All Route Non-Bailment V76'!$A:$H,5,0),VLOOKUP(N1483,'[1]TTVT AAT PxP Bailment EDC V76'!$A:$H,5,0)))</f>
        <v>Non Bailment</v>
      </c>
      <c r="B1483" s="9" t="str">
        <f t="shared" si="110"/>
        <v>Completed</v>
      </c>
      <c r="C1483" s="10">
        <f t="shared" si="113"/>
        <v>1482</v>
      </c>
      <c r="D1483" s="11" t="s">
        <v>182</v>
      </c>
      <c r="E1483" s="12" t="s">
        <v>44</v>
      </c>
      <c r="F1483" s="11" t="s">
        <v>0</v>
      </c>
      <c r="G1483" s="11">
        <v>4423339</v>
      </c>
      <c r="H1483" s="13" t="str">
        <f>IF(N1483="","-",IFERROR(VLOOKUP(N1483,'[1]All Route Non-Bailment V76'!$A:$H,7,0),VLOOKUP(N1483,'[1]TTVT AAT PxP Bailment EDC V76'!$A:$H,7,0)))</f>
        <v>One way</v>
      </c>
      <c r="I1483" s="11" t="s">
        <v>45</v>
      </c>
      <c r="J1483" s="12">
        <f t="shared" si="109"/>
        <v>45275</v>
      </c>
      <c r="K1483" s="12">
        <v>45275</v>
      </c>
      <c r="L1483" s="12">
        <v>45275</v>
      </c>
      <c r="M1483" s="12" t="s">
        <v>3</v>
      </c>
      <c r="N1483" s="11" t="s">
        <v>242</v>
      </c>
      <c r="O1483" s="13" t="str">
        <f>IF(N1483="","-",IFERROR(VLOOKUP(N1483,'[1]All Route Non-Bailment V76'!$A:$H,6,0),VLOOKUP(N1483,'[1]TTVT AAT PxP Bailment EDC V76'!$A:$H,6,0)))</f>
        <v>11 - 20</v>
      </c>
      <c r="P1483" s="11">
        <v>1</v>
      </c>
      <c r="Q1483" s="11" t="s">
        <v>3</v>
      </c>
      <c r="R1483" s="11" t="s">
        <v>3</v>
      </c>
      <c r="S1483" s="13" t="str">
        <f>IF(N1483="","-",IFERROR(VLOOKUP(N1483,'[1]All Route Non-Bailment V76'!$A:$AF,32,0),VLOOKUP(N1483,'[1]TTVT AAT PxP Bailment EDC V76'!$A:$AC,29,0)))</f>
        <v>6W</v>
      </c>
      <c r="T1483" s="11" t="s">
        <v>48</v>
      </c>
      <c r="U1483" s="11" t="s">
        <v>256</v>
      </c>
      <c r="V1483" s="14" t="s">
        <v>257</v>
      </c>
      <c r="W1483" s="11" t="s">
        <v>258</v>
      </c>
      <c r="X1483" s="15" t="s">
        <v>243</v>
      </c>
      <c r="Y1483" s="15" t="s">
        <v>244</v>
      </c>
      <c r="Z1483" s="16" t="s">
        <v>3</v>
      </c>
      <c r="AA1483" s="16" t="s">
        <v>3</v>
      </c>
      <c r="AB1483" s="16" t="s">
        <v>3</v>
      </c>
      <c r="AC1483" s="16" t="s">
        <v>3</v>
      </c>
      <c r="AD1483" s="15" t="s">
        <v>3</v>
      </c>
      <c r="AE1483" s="15" t="s">
        <v>3</v>
      </c>
      <c r="AF1483" s="16" t="s">
        <v>3</v>
      </c>
      <c r="AG1483" s="16" t="s">
        <v>3</v>
      </c>
      <c r="AH1483" s="16" t="s">
        <v>3</v>
      </c>
      <c r="AI1483" s="16" t="s">
        <v>3</v>
      </c>
      <c r="AJ1483" s="15" t="s">
        <v>3</v>
      </c>
      <c r="AK1483" s="15" t="s">
        <v>3</v>
      </c>
      <c r="AL1483" s="16" t="s">
        <v>3</v>
      </c>
      <c r="AM1483" s="16" t="s">
        <v>3</v>
      </c>
      <c r="AN1483" s="16" t="s">
        <v>3</v>
      </c>
      <c r="AO1483" s="16" t="s">
        <v>3</v>
      </c>
      <c r="AP1483" s="16" t="s">
        <v>189</v>
      </c>
      <c r="AQ1483" s="16" t="s">
        <v>3</v>
      </c>
      <c r="AR1483" s="16" t="s">
        <v>3</v>
      </c>
      <c r="AS1483" s="16" t="s">
        <v>3</v>
      </c>
      <c r="AT1483" s="16" t="s">
        <v>3</v>
      </c>
      <c r="AU1483" s="11" t="s">
        <v>3</v>
      </c>
      <c r="AV1483" s="11" t="s">
        <v>3</v>
      </c>
      <c r="AW1483" s="11" t="s">
        <v>3</v>
      </c>
      <c r="AX1483" s="17" t="str">
        <f>VLOOKUP(G1483,'[1]JDA data'!$D:$E,2,0)</f>
        <v>TGA004</v>
      </c>
      <c r="AY1483" s="17" t="b">
        <f t="shared" si="111"/>
        <v>1</v>
      </c>
      <c r="AZ1483" s="17" t="str">
        <f t="shared" si="112"/>
        <v>PPGT</v>
      </c>
    </row>
    <row r="1484" spans="1:52" s="18" customFormat="1" ht="16.5" customHeight="1" x14ac:dyDescent="0.35">
      <c r="A1484" s="8" t="str">
        <f>IF(N1484="","-",IFERROR(VLOOKUP(N1484,'[1]All Route Non-Bailment V76'!$A:$H,5,0),VLOOKUP(N1484,'[1]TTVT AAT PxP Bailment EDC V76'!$A:$H,5,0)))</f>
        <v>Non Bailment</v>
      </c>
      <c r="B1484" s="9" t="str">
        <f t="shared" si="110"/>
        <v>Completed</v>
      </c>
      <c r="C1484" s="10">
        <f t="shared" si="113"/>
        <v>1483</v>
      </c>
      <c r="D1484" s="11" t="s">
        <v>194</v>
      </c>
      <c r="E1484" s="12" t="s">
        <v>44</v>
      </c>
      <c r="F1484" s="11" t="s">
        <v>0</v>
      </c>
      <c r="G1484" s="11">
        <v>4423340</v>
      </c>
      <c r="H1484" s="13" t="str">
        <f>IF(N1484="","-",IFERROR(VLOOKUP(N1484,'[1]All Route Non-Bailment V76'!$A:$H,7,0),VLOOKUP(N1484,'[1]TTVT AAT PxP Bailment EDC V76'!$A:$H,7,0)))</f>
        <v>One way</v>
      </c>
      <c r="I1484" s="11" t="s">
        <v>45</v>
      </c>
      <c r="J1484" s="12">
        <f t="shared" si="109"/>
        <v>45275</v>
      </c>
      <c r="K1484" s="12">
        <v>45275</v>
      </c>
      <c r="L1484" s="12">
        <v>45275</v>
      </c>
      <c r="M1484" s="12" t="s">
        <v>3</v>
      </c>
      <c r="N1484" s="11" t="s">
        <v>242</v>
      </c>
      <c r="O1484" s="13" t="str">
        <f>IF(N1484="","-",IFERROR(VLOOKUP(N1484,'[1]All Route Non-Bailment V76'!$A:$H,6,0),VLOOKUP(N1484,'[1]TTVT AAT PxP Bailment EDC V76'!$A:$H,6,0)))</f>
        <v>11 - 20</v>
      </c>
      <c r="P1484" s="11">
        <v>1</v>
      </c>
      <c r="Q1484" s="11" t="s">
        <v>3</v>
      </c>
      <c r="R1484" s="11" t="s">
        <v>3</v>
      </c>
      <c r="S1484" s="13" t="str">
        <f>IF(N1484="","-",IFERROR(VLOOKUP(N1484,'[1]All Route Non-Bailment V76'!$A:$AF,32,0),VLOOKUP(N1484,'[1]TTVT AAT PxP Bailment EDC V76'!$A:$AC,29,0)))</f>
        <v>6W</v>
      </c>
      <c r="T1484" s="11" t="s">
        <v>48</v>
      </c>
      <c r="U1484" s="11" t="s">
        <v>220</v>
      </c>
      <c r="V1484" s="14" t="s">
        <v>221</v>
      </c>
      <c r="W1484" s="11" t="s">
        <v>222</v>
      </c>
      <c r="X1484" s="15" t="s">
        <v>243</v>
      </c>
      <c r="Y1484" s="15" t="s">
        <v>244</v>
      </c>
      <c r="Z1484" s="16" t="s">
        <v>3</v>
      </c>
      <c r="AA1484" s="16" t="s">
        <v>3</v>
      </c>
      <c r="AB1484" s="16" t="s">
        <v>3</v>
      </c>
      <c r="AC1484" s="16" t="s">
        <v>3</v>
      </c>
      <c r="AD1484" s="15" t="s">
        <v>3</v>
      </c>
      <c r="AE1484" s="15" t="s">
        <v>3</v>
      </c>
      <c r="AF1484" s="16" t="s">
        <v>3</v>
      </c>
      <c r="AG1484" s="16" t="s">
        <v>3</v>
      </c>
      <c r="AH1484" s="16" t="s">
        <v>3</v>
      </c>
      <c r="AI1484" s="16" t="s">
        <v>3</v>
      </c>
      <c r="AJ1484" s="15" t="s">
        <v>3</v>
      </c>
      <c r="AK1484" s="15" t="s">
        <v>3</v>
      </c>
      <c r="AL1484" s="16" t="s">
        <v>3</v>
      </c>
      <c r="AM1484" s="16" t="s">
        <v>3</v>
      </c>
      <c r="AN1484" s="16" t="s">
        <v>3</v>
      </c>
      <c r="AO1484" s="16" t="s">
        <v>3</v>
      </c>
      <c r="AP1484" s="16" t="s">
        <v>189</v>
      </c>
      <c r="AQ1484" s="16" t="s">
        <v>3</v>
      </c>
      <c r="AR1484" s="16" t="s">
        <v>3</v>
      </c>
      <c r="AS1484" s="16" t="s">
        <v>3</v>
      </c>
      <c r="AT1484" s="16" t="s">
        <v>3</v>
      </c>
      <c r="AU1484" s="11" t="s">
        <v>3</v>
      </c>
      <c r="AV1484" s="11" t="s">
        <v>3</v>
      </c>
      <c r="AW1484" s="11" t="s">
        <v>3</v>
      </c>
      <c r="AX1484" s="17" t="str">
        <f>VLOOKUP(G1484,'[1]JDA data'!$D:$E,2,0)</f>
        <v>TGA004</v>
      </c>
      <c r="AY1484" s="17" t="b">
        <f t="shared" si="111"/>
        <v>1</v>
      </c>
      <c r="AZ1484" s="17" t="str">
        <f t="shared" si="112"/>
        <v>SBA</v>
      </c>
    </row>
    <row r="1485" spans="1:52" s="18" customFormat="1" ht="16.5" customHeight="1" x14ac:dyDescent="0.35">
      <c r="A1485" s="8" t="str">
        <f>IF(N1485="","-",IFERROR(VLOOKUP(N1485,'[1]All Route Non-Bailment V76'!$A:$H,5,0),VLOOKUP(N1485,'[1]TTVT AAT PxP Bailment EDC V76'!$A:$H,5,0)))</f>
        <v>Non Bailment</v>
      </c>
      <c r="B1485" s="9" t="str">
        <f t="shared" si="110"/>
        <v>Completed</v>
      </c>
      <c r="C1485" s="10">
        <f t="shared" si="113"/>
        <v>1484</v>
      </c>
      <c r="D1485" s="11" t="s">
        <v>182</v>
      </c>
      <c r="E1485" s="12" t="s">
        <v>44</v>
      </c>
      <c r="F1485" s="11" t="s">
        <v>0</v>
      </c>
      <c r="G1485" s="11">
        <v>4423341</v>
      </c>
      <c r="H1485" s="13" t="str">
        <f>IF(N1485="","-",IFERROR(VLOOKUP(N1485,'[1]All Route Non-Bailment V76'!$A:$H,7,0),VLOOKUP(N1485,'[1]TTVT AAT PxP Bailment EDC V76'!$A:$H,7,0)))</f>
        <v>One way</v>
      </c>
      <c r="I1485" s="11" t="s">
        <v>45</v>
      </c>
      <c r="J1485" s="12">
        <f t="shared" si="109"/>
        <v>45275</v>
      </c>
      <c r="K1485" s="12">
        <v>45275</v>
      </c>
      <c r="L1485" s="12">
        <v>45275</v>
      </c>
      <c r="M1485" s="12" t="s">
        <v>3</v>
      </c>
      <c r="N1485" s="11" t="s">
        <v>242</v>
      </c>
      <c r="O1485" s="13" t="str">
        <f>IF(N1485="","-",IFERROR(VLOOKUP(N1485,'[1]All Route Non-Bailment V76'!$A:$H,6,0),VLOOKUP(N1485,'[1]TTVT AAT PxP Bailment EDC V76'!$A:$H,6,0)))</f>
        <v>11 - 20</v>
      </c>
      <c r="P1485" s="11">
        <v>1</v>
      </c>
      <c r="Q1485" s="11" t="s">
        <v>3</v>
      </c>
      <c r="R1485" s="11" t="s">
        <v>3</v>
      </c>
      <c r="S1485" s="13" t="str">
        <f>IF(N1485="","-",IFERROR(VLOOKUP(N1485,'[1]All Route Non-Bailment V76'!$A:$AF,32,0),VLOOKUP(N1485,'[1]TTVT AAT PxP Bailment EDC V76'!$A:$AC,29,0)))</f>
        <v>6W</v>
      </c>
      <c r="T1485" s="11" t="s">
        <v>48</v>
      </c>
      <c r="U1485" s="11" t="s">
        <v>250</v>
      </c>
      <c r="V1485" s="14" t="s">
        <v>251</v>
      </c>
      <c r="W1485" s="11" t="s">
        <v>252</v>
      </c>
      <c r="X1485" s="15" t="s">
        <v>243</v>
      </c>
      <c r="Y1485" s="15" t="s">
        <v>244</v>
      </c>
      <c r="Z1485" s="16" t="s">
        <v>3</v>
      </c>
      <c r="AA1485" s="16" t="s">
        <v>3</v>
      </c>
      <c r="AB1485" s="16" t="s">
        <v>3</v>
      </c>
      <c r="AC1485" s="16" t="s">
        <v>3</v>
      </c>
      <c r="AD1485" s="15" t="s">
        <v>3</v>
      </c>
      <c r="AE1485" s="15" t="s">
        <v>3</v>
      </c>
      <c r="AF1485" s="16" t="s">
        <v>3</v>
      </c>
      <c r="AG1485" s="16" t="s">
        <v>3</v>
      </c>
      <c r="AH1485" s="16" t="s">
        <v>3</v>
      </c>
      <c r="AI1485" s="16" t="s">
        <v>3</v>
      </c>
      <c r="AJ1485" s="15" t="s">
        <v>3</v>
      </c>
      <c r="AK1485" s="15" t="s">
        <v>3</v>
      </c>
      <c r="AL1485" s="16" t="s">
        <v>3</v>
      </c>
      <c r="AM1485" s="16" t="s">
        <v>3</v>
      </c>
      <c r="AN1485" s="16" t="s">
        <v>3</v>
      </c>
      <c r="AO1485" s="16" t="s">
        <v>3</v>
      </c>
      <c r="AP1485" s="16" t="s">
        <v>189</v>
      </c>
      <c r="AQ1485" s="16" t="s">
        <v>3</v>
      </c>
      <c r="AR1485" s="16" t="s">
        <v>3</v>
      </c>
      <c r="AS1485" s="16" t="s">
        <v>3</v>
      </c>
      <c r="AT1485" s="16" t="s">
        <v>3</v>
      </c>
      <c r="AU1485" s="11" t="s">
        <v>3</v>
      </c>
      <c r="AV1485" s="11" t="s">
        <v>3</v>
      </c>
      <c r="AW1485" s="11" t="s">
        <v>3</v>
      </c>
      <c r="AX1485" s="17" t="str">
        <f>VLOOKUP(G1485,'[1]JDA data'!$D:$E,2,0)</f>
        <v>TGA004</v>
      </c>
      <c r="AY1485" s="17" t="b">
        <f t="shared" si="111"/>
        <v>1</v>
      </c>
      <c r="AZ1485" s="17" t="str">
        <f t="shared" si="112"/>
        <v>PPGT</v>
      </c>
    </row>
    <row r="1486" spans="1:52" s="18" customFormat="1" ht="16.5" customHeight="1" x14ac:dyDescent="0.35">
      <c r="A1486" s="8" t="str">
        <f>IF(N1486="","-",IFERROR(VLOOKUP(N1486,'[1]All Route Non-Bailment V76'!$A:$H,5,0),VLOOKUP(N1486,'[1]TTVT AAT PxP Bailment EDC V76'!$A:$H,5,0)))</f>
        <v>Non Bailment</v>
      </c>
      <c r="B1486" s="9" t="str">
        <f t="shared" si="110"/>
        <v>Completed</v>
      </c>
      <c r="C1486" s="10">
        <f t="shared" si="113"/>
        <v>1485</v>
      </c>
      <c r="D1486" s="11" t="s">
        <v>182</v>
      </c>
      <c r="E1486" s="12" t="s">
        <v>44</v>
      </c>
      <c r="F1486" s="11" t="s">
        <v>0</v>
      </c>
      <c r="G1486" s="11">
        <v>4417243</v>
      </c>
      <c r="H1486" s="13" t="str">
        <f>IF(N1486="","-",IFERROR(VLOOKUP(N1486,'[1]All Route Non-Bailment V76'!$A:$H,7,0),VLOOKUP(N1486,'[1]TTVT AAT PxP Bailment EDC V76'!$A:$H,7,0)))</f>
        <v>One way</v>
      </c>
      <c r="I1486" s="11" t="s">
        <v>45</v>
      </c>
      <c r="J1486" s="12">
        <f t="shared" si="109"/>
        <v>45275</v>
      </c>
      <c r="K1486" s="12">
        <v>45275</v>
      </c>
      <c r="L1486" s="12">
        <v>45275</v>
      </c>
      <c r="M1486" s="12" t="s">
        <v>3</v>
      </c>
      <c r="N1486" s="11" t="s">
        <v>343</v>
      </c>
      <c r="O1486" s="13" t="str">
        <f>IF(N1486="","-",IFERROR(VLOOKUP(N1486,'[1]All Route Non-Bailment V76'!$A:$H,6,0),VLOOKUP(N1486,'[1]TTVT AAT PxP Bailment EDC V76'!$A:$H,6,0)))</f>
        <v>21 - 30</v>
      </c>
      <c r="P1486" s="11">
        <v>1</v>
      </c>
      <c r="Q1486" s="11" t="s">
        <v>3</v>
      </c>
      <c r="R1486" s="11" t="s">
        <v>3</v>
      </c>
      <c r="S1486" s="13" t="str">
        <f>IF(N1486="","-",IFERROR(VLOOKUP(N1486,'[1]All Route Non-Bailment V76'!$A:$AF,32,0),VLOOKUP(N1486,'[1]TTVT AAT PxP Bailment EDC V76'!$A:$AC,29,0)))</f>
        <v>6W</v>
      </c>
      <c r="T1486" s="11" t="s">
        <v>48</v>
      </c>
      <c r="U1486" s="11" t="s">
        <v>213</v>
      </c>
      <c r="V1486" s="14" t="s">
        <v>214</v>
      </c>
      <c r="W1486" s="11" t="s">
        <v>215</v>
      </c>
      <c r="X1486" s="15" t="s">
        <v>344</v>
      </c>
      <c r="Y1486" s="15" t="s">
        <v>345</v>
      </c>
      <c r="Z1486" s="16" t="s">
        <v>3</v>
      </c>
      <c r="AA1486" s="16" t="s">
        <v>3</v>
      </c>
      <c r="AB1486" s="16" t="s">
        <v>3</v>
      </c>
      <c r="AC1486" s="16" t="s">
        <v>3</v>
      </c>
      <c r="AD1486" s="15" t="s">
        <v>3</v>
      </c>
      <c r="AE1486" s="15" t="s">
        <v>3</v>
      </c>
      <c r="AF1486" s="16" t="s">
        <v>3</v>
      </c>
      <c r="AG1486" s="16" t="s">
        <v>3</v>
      </c>
      <c r="AH1486" s="16" t="s">
        <v>3</v>
      </c>
      <c r="AI1486" s="16" t="s">
        <v>3</v>
      </c>
      <c r="AJ1486" s="15" t="s">
        <v>3</v>
      </c>
      <c r="AK1486" s="15" t="s">
        <v>3</v>
      </c>
      <c r="AL1486" s="16" t="s">
        <v>3</v>
      </c>
      <c r="AM1486" s="16" t="s">
        <v>3</v>
      </c>
      <c r="AN1486" s="16" t="s">
        <v>3</v>
      </c>
      <c r="AO1486" s="16" t="s">
        <v>3</v>
      </c>
      <c r="AP1486" s="16" t="s">
        <v>189</v>
      </c>
      <c r="AQ1486" s="16" t="s">
        <v>3</v>
      </c>
      <c r="AR1486" s="16" t="s">
        <v>3</v>
      </c>
      <c r="AS1486" s="16" t="s">
        <v>3</v>
      </c>
      <c r="AT1486" s="16" t="s">
        <v>3</v>
      </c>
      <c r="AU1486" s="11" t="s">
        <v>3</v>
      </c>
      <c r="AV1486" s="11" t="s">
        <v>3</v>
      </c>
      <c r="AW1486" s="11" t="s">
        <v>3</v>
      </c>
      <c r="AX1486" s="17" t="str">
        <f>VLOOKUP(G1486,'[1]JDA data'!$D:$E,2,0)</f>
        <v>TGA934</v>
      </c>
      <c r="AY1486" s="17" t="b">
        <f t="shared" si="111"/>
        <v>1</v>
      </c>
      <c r="AZ1486" s="17" t="str">
        <f t="shared" si="112"/>
        <v>PPGT</v>
      </c>
    </row>
    <row r="1487" spans="1:52" s="18" customFormat="1" ht="16.5" customHeight="1" x14ac:dyDescent="0.35">
      <c r="A1487" s="8" t="str">
        <f>IF(N1487="","-",IFERROR(VLOOKUP(N1487,'[1]All Route Non-Bailment V76'!$A:$H,5,0),VLOOKUP(N1487,'[1]TTVT AAT PxP Bailment EDC V76'!$A:$H,5,0)))</f>
        <v>Non Bailment</v>
      </c>
      <c r="B1487" s="9" t="str">
        <f t="shared" si="110"/>
        <v>Completed</v>
      </c>
      <c r="C1487" s="10">
        <f t="shared" si="113"/>
        <v>1486</v>
      </c>
      <c r="D1487" s="11" t="s">
        <v>190</v>
      </c>
      <c r="E1487" s="12" t="s">
        <v>44</v>
      </c>
      <c r="F1487" s="11" t="s">
        <v>0</v>
      </c>
      <c r="G1487" s="11">
        <v>4417246</v>
      </c>
      <c r="H1487" s="13" t="str">
        <f>IF(N1487="","-",IFERROR(VLOOKUP(N1487,'[1]All Route Non-Bailment V76'!$A:$H,7,0),VLOOKUP(N1487,'[1]TTVT AAT PxP Bailment EDC V76'!$A:$H,7,0)))</f>
        <v>One way</v>
      </c>
      <c r="I1487" s="11" t="s">
        <v>45</v>
      </c>
      <c r="J1487" s="12">
        <f t="shared" si="109"/>
        <v>45275</v>
      </c>
      <c r="K1487" s="12">
        <v>45275</v>
      </c>
      <c r="L1487" s="12">
        <v>45275</v>
      </c>
      <c r="M1487" s="12" t="s">
        <v>3</v>
      </c>
      <c r="N1487" s="11" t="s">
        <v>511</v>
      </c>
      <c r="O1487" s="13" t="str">
        <f>IF(N1487="","-",IFERROR(VLOOKUP(N1487,'[1]All Route Non-Bailment V76'!$A:$H,6,0),VLOOKUP(N1487,'[1]TTVT AAT PxP Bailment EDC V76'!$A:$H,6,0)))</f>
        <v>21 - 30</v>
      </c>
      <c r="P1487" s="11">
        <v>1</v>
      </c>
      <c r="Q1487" s="11" t="s">
        <v>3</v>
      </c>
      <c r="R1487" s="11" t="s">
        <v>3</v>
      </c>
      <c r="S1487" s="13" t="str">
        <f>IF(N1487="","-",IFERROR(VLOOKUP(N1487,'[1]All Route Non-Bailment V76'!$A:$AF,32,0),VLOOKUP(N1487,'[1]TTVT AAT PxP Bailment EDC V76'!$A:$AC,29,0)))</f>
        <v>6W</v>
      </c>
      <c r="T1487" s="11" t="s">
        <v>48</v>
      </c>
      <c r="U1487" s="11" t="s">
        <v>266</v>
      </c>
      <c r="V1487" s="14" t="s">
        <v>267</v>
      </c>
      <c r="W1487" s="11" t="s">
        <v>268</v>
      </c>
      <c r="X1487" s="15" t="s">
        <v>344</v>
      </c>
      <c r="Y1487" s="15" t="s">
        <v>345</v>
      </c>
      <c r="Z1487" s="16" t="s">
        <v>3</v>
      </c>
      <c r="AA1487" s="16" t="s">
        <v>3</v>
      </c>
      <c r="AB1487" s="16" t="s">
        <v>3</v>
      </c>
      <c r="AC1487" s="16" t="s">
        <v>3</v>
      </c>
      <c r="AD1487" s="15" t="s">
        <v>3</v>
      </c>
      <c r="AE1487" s="15" t="s">
        <v>3</v>
      </c>
      <c r="AF1487" s="16" t="s">
        <v>3</v>
      </c>
      <c r="AG1487" s="16" t="s">
        <v>3</v>
      </c>
      <c r="AH1487" s="16" t="s">
        <v>3</v>
      </c>
      <c r="AI1487" s="16" t="s">
        <v>3</v>
      </c>
      <c r="AJ1487" s="15" t="s">
        <v>3</v>
      </c>
      <c r="AK1487" s="15" t="s">
        <v>3</v>
      </c>
      <c r="AL1487" s="16" t="s">
        <v>3</v>
      </c>
      <c r="AM1487" s="16" t="s">
        <v>3</v>
      </c>
      <c r="AN1487" s="16" t="s">
        <v>3</v>
      </c>
      <c r="AO1487" s="16" t="s">
        <v>3</v>
      </c>
      <c r="AP1487" s="16" t="s">
        <v>189</v>
      </c>
      <c r="AQ1487" s="16" t="s">
        <v>3</v>
      </c>
      <c r="AR1487" s="16" t="s">
        <v>3</v>
      </c>
      <c r="AS1487" s="16" t="s">
        <v>3</v>
      </c>
      <c r="AT1487" s="16" t="s">
        <v>3</v>
      </c>
      <c r="AU1487" s="11" t="s">
        <v>3</v>
      </c>
      <c r="AV1487" s="11" t="s">
        <v>3</v>
      </c>
      <c r="AW1487" s="11" t="s">
        <v>3</v>
      </c>
      <c r="AX1487" s="17" t="str">
        <f>VLOOKUP(G1487,'[1]JDA data'!$D:$E,2,0)</f>
        <v>TGA988</v>
      </c>
      <c r="AY1487" s="17" t="b">
        <f t="shared" si="111"/>
        <v>1</v>
      </c>
      <c r="AZ1487" s="17" t="str">
        <f t="shared" si="112"/>
        <v>SPL</v>
      </c>
    </row>
    <row r="1488" spans="1:52" s="18" customFormat="1" ht="16.5" customHeight="1" x14ac:dyDescent="0.35">
      <c r="A1488" s="8" t="str">
        <f>IF(N1488="","-",IFERROR(VLOOKUP(N1488,'[1]All Route Non-Bailment V76'!$A:$H,5,0),VLOOKUP(N1488,'[1]TTVT AAT PxP Bailment EDC V76'!$A:$H,5,0)))</f>
        <v>Non Bailment</v>
      </c>
      <c r="B1488" s="9" t="str">
        <f t="shared" si="110"/>
        <v>Completed</v>
      </c>
      <c r="C1488" s="10">
        <f t="shared" si="113"/>
        <v>1487</v>
      </c>
      <c r="D1488" s="11" t="s">
        <v>194</v>
      </c>
      <c r="E1488" s="12" t="s">
        <v>44</v>
      </c>
      <c r="F1488" s="11" t="s">
        <v>0</v>
      </c>
      <c r="G1488" s="11">
        <v>4417248</v>
      </c>
      <c r="H1488" s="13" t="str">
        <f>IF(N1488="","-",IFERROR(VLOOKUP(N1488,'[1]All Route Non-Bailment V76'!$A:$H,7,0),VLOOKUP(N1488,'[1]TTVT AAT PxP Bailment EDC V76'!$A:$H,7,0)))</f>
        <v>One way</v>
      </c>
      <c r="I1488" s="11" t="s">
        <v>45</v>
      </c>
      <c r="J1488" s="12">
        <f t="shared" si="109"/>
        <v>45275</v>
      </c>
      <c r="K1488" s="12">
        <v>45275</v>
      </c>
      <c r="L1488" s="12">
        <v>45275</v>
      </c>
      <c r="M1488" s="12" t="s">
        <v>3</v>
      </c>
      <c r="N1488" s="11" t="s">
        <v>512</v>
      </c>
      <c r="O1488" s="13" t="str">
        <f>IF(N1488="","-",IFERROR(VLOOKUP(N1488,'[1]All Route Non-Bailment V76'!$A:$H,6,0),VLOOKUP(N1488,'[1]TTVT AAT PxP Bailment EDC V76'!$A:$H,6,0)))</f>
        <v>21 - 30</v>
      </c>
      <c r="P1488" s="11">
        <v>1</v>
      </c>
      <c r="Q1488" s="11" t="s">
        <v>3</v>
      </c>
      <c r="R1488" s="11" t="s">
        <v>3</v>
      </c>
      <c r="S1488" s="13" t="str">
        <f>IF(N1488="","-",IFERROR(VLOOKUP(N1488,'[1]All Route Non-Bailment V76'!$A:$AF,32,0),VLOOKUP(N1488,'[1]TTVT AAT PxP Bailment EDC V76'!$A:$AC,29,0)))</f>
        <v>6W</v>
      </c>
      <c r="T1488" s="11" t="s">
        <v>48</v>
      </c>
      <c r="U1488" s="11" t="s">
        <v>195</v>
      </c>
      <c r="V1488" s="14" t="s">
        <v>196</v>
      </c>
      <c r="W1488" s="11" t="s">
        <v>197</v>
      </c>
      <c r="X1488" s="15" t="s">
        <v>344</v>
      </c>
      <c r="Y1488" s="15" t="s">
        <v>345</v>
      </c>
      <c r="Z1488" s="16" t="s">
        <v>3</v>
      </c>
      <c r="AA1488" s="16" t="s">
        <v>3</v>
      </c>
      <c r="AB1488" s="16" t="s">
        <v>3</v>
      </c>
      <c r="AC1488" s="16" t="s">
        <v>3</v>
      </c>
      <c r="AD1488" s="15" t="s">
        <v>3</v>
      </c>
      <c r="AE1488" s="15" t="s">
        <v>3</v>
      </c>
      <c r="AF1488" s="16" t="s">
        <v>3</v>
      </c>
      <c r="AG1488" s="16" t="s">
        <v>3</v>
      </c>
      <c r="AH1488" s="16" t="s">
        <v>3</v>
      </c>
      <c r="AI1488" s="16" t="s">
        <v>3</v>
      </c>
      <c r="AJ1488" s="15" t="s">
        <v>3</v>
      </c>
      <c r="AK1488" s="15" t="s">
        <v>3</v>
      </c>
      <c r="AL1488" s="16" t="s">
        <v>3</v>
      </c>
      <c r="AM1488" s="16" t="s">
        <v>3</v>
      </c>
      <c r="AN1488" s="16" t="s">
        <v>3</v>
      </c>
      <c r="AO1488" s="16" t="s">
        <v>3</v>
      </c>
      <c r="AP1488" s="16" t="s">
        <v>189</v>
      </c>
      <c r="AQ1488" s="16" t="s">
        <v>3</v>
      </c>
      <c r="AR1488" s="16" t="s">
        <v>3</v>
      </c>
      <c r="AS1488" s="16" t="s">
        <v>3</v>
      </c>
      <c r="AT1488" s="16" t="s">
        <v>3</v>
      </c>
      <c r="AU1488" s="11" t="s">
        <v>3</v>
      </c>
      <c r="AV1488" s="11" t="s">
        <v>3</v>
      </c>
      <c r="AW1488" s="11" t="s">
        <v>3</v>
      </c>
      <c r="AX1488" s="17" t="str">
        <f>VLOOKUP(G1488,'[1]JDA data'!$D:$E,2,0)</f>
        <v>TGA991</v>
      </c>
      <c r="AY1488" s="17" t="b">
        <f t="shared" si="111"/>
        <v>1</v>
      </c>
      <c r="AZ1488" s="17" t="str">
        <f t="shared" si="112"/>
        <v>SBA</v>
      </c>
    </row>
    <row r="1489" spans="1:52" s="18" customFormat="1" ht="16.5" customHeight="1" x14ac:dyDescent="0.35">
      <c r="A1489" s="8" t="str">
        <f>IF(N1489="","-",IFERROR(VLOOKUP(N1489,'[1]All Route Non-Bailment V76'!$A:$H,5,0),VLOOKUP(N1489,'[1]TTVT AAT PxP Bailment EDC V76'!$A:$H,5,0)))</f>
        <v>Non Bailment</v>
      </c>
      <c r="B1489" s="9" t="str">
        <f t="shared" si="110"/>
        <v>Completed</v>
      </c>
      <c r="C1489" s="10">
        <f t="shared" si="113"/>
        <v>1488</v>
      </c>
      <c r="D1489" s="11" t="s">
        <v>182</v>
      </c>
      <c r="E1489" s="12" t="s">
        <v>44</v>
      </c>
      <c r="F1489" s="11" t="s">
        <v>0</v>
      </c>
      <c r="G1489" s="11">
        <v>4417249</v>
      </c>
      <c r="H1489" s="13" t="str">
        <f>IF(N1489="","-",IFERROR(VLOOKUP(N1489,'[1]All Route Non-Bailment V76'!$A:$H,7,0),VLOOKUP(N1489,'[1]TTVT AAT PxP Bailment EDC V76'!$A:$H,7,0)))</f>
        <v>One way</v>
      </c>
      <c r="I1489" s="11" t="s">
        <v>45</v>
      </c>
      <c r="J1489" s="12">
        <f t="shared" si="109"/>
        <v>45275</v>
      </c>
      <c r="K1489" s="12">
        <v>45275</v>
      </c>
      <c r="L1489" s="12">
        <v>45275</v>
      </c>
      <c r="M1489" s="12" t="s">
        <v>3</v>
      </c>
      <c r="N1489" s="11" t="s">
        <v>513</v>
      </c>
      <c r="O1489" s="13" t="str">
        <f>IF(N1489="","-",IFERROR(VLOOKUP(N1489,'[1]All Route Non-Bailment V76'!$A:$H,6,0),VLOOKUP(N1489,'[1]TTVT AAT PxP Bailment EDC V76'!$A:$H,6,0)))</f>
        <v>21 - 30</v>
      </c>
      <c r="P1489" s="11">
        <v>1</v>
      </c>
      <c r="Q1489" s="11" t="s">
        <v>3</v>
      </c>
      <c r="R1489" s="11" t="s">
        <v>3</v>
      </c>
      <c r="S1489" s="13" t="str">
        <f>IF(N1489="","-",IFERROR(VLOOKUP(N1489,'[1]All Route Non-Bailment V76'!$A:$AF,32,0),VLOOKUP(N1489,'[1]TTVT AAT PxP Bailment EDC V76'!$A:$AC,29,0)))</f>
        <v>6W</v>
      </c>
      <c r="T1489" s="11" t="s">
        <v>48</v>
      </c>
      <c r="U1489" s="11" t="s">
        <v>275</v>
      </c>
      <c r="V1489" s="14" t="s">
        <v>276</v>
      </c>
      <c r="W1489" s="11" t="s">
        <v>277</v>
      </c>
      <c r="X1489" s="15" t="s">
        <v>344</v>
      </c>
      <c r="Y1489" s="15" t="s">
        <v>345</v>
      </c>
      <c r="Z1489" s="16" t="s">
        <v>3</v>
      </c>
      <c r="AA1489" s="16" t="s">
        <v>3</v>
      </c>
      <c r="AB1489" s="16" t="s">
        <v>3</v>
      </c>
      <c r="AC1489" s="16" t="s">
        <v>3</v>
      </c>
      <c r="AD1489" s="15" t="s">
        <v>3</v>
      </c>
      <c r="AE1489" s="15" t="s">
        <v>3</v>
      </c>
      <c r="AF1489" s="16" t="s">
        <v>3</v>
      </c>
      <c r="AG1489" s="16" t="s">
        <v>3</v>
      </c>
      <c r="AH1489" s="16" t="s">
        <v>3</v>
      </c>
      <c r="AI1489" s="16" t="s">
        <v>3</v>
      </c>
      <c r="AJ1489" s="15" t="s">
        <v>3</v>
      </c>
      <c r="AK1489" s="15" t="s">
        <v>3</v>
      </c>
      <c r="AL1489" s="16" t="s">
        <v>3</v>
      </c>
      <c r="AM1489" s="16" t="s">
        <v>3</v>
      </c>
      <c r="AN1489" s="16" t="s">
        <v>3</v>
      </c>
      <c r="AO1489" s="16" t="s">
        <v>3</v>
      </c>
      <c r="AP1489" s="16" t="s">
        <v>189</v>
      </c>
      <c r="AQ1489" s="16" t="s">
        <v>3</v>
      </c>
      <c r="AR1489" s="16" t="s">
        <v>3</v>
      </c>
      <c r="AS1489" s="16" t="s">
        <v>3</v>
      </c>
      <c r="AT1489" s="16" t="s">
        <v>3</v>
      </c>
      <c r="AU1489" s="11" t="s">
        <v>3</v>
      </c>
      <c r="AV1489" s="11" t="s">
        <v>3</v>
      </c>
      <c r="AW1489" s="11" t="s">
        <v>3</v>
      </c>
      <c r="AX1489" s="17" t="str">
        <f>VLOOKUP(G1489,'[1]JDA data'!$D:$E,2,0)</f>
        <v>TGA992</v>
      </c>
      <c r="AY1489" s="17" t="b">
        <f t="shared" si="111"/>
        <v>1</v>
      </c>
      <c r="AZ1489" s="17" t="str">
        <f t="shared" si="112"/>
        <v>PPGT</v>
      </c>
    </row>
    <row r="1490" spans="1:52" s="18" customFormat="1" ht="16.5" customHeight="1" x14ac:dyDescent="0.35">
      <c r="A1490" s="8" t="str">
        <f>IF(N1490="","-",IFERROR(VLOOKUP(N1490,'[1]All Route Non-Bailment V76'!$A:$H,5,0),VLOOKUP(N1490,'[1]TTVT AAT PxP Bailment EDC V76'!$A:$H,5,0)))</f>
        <v>Non Bailment</v>
      </c>
      <c r="B1490" s="9" t="str">
        <f t="shared" si="110"/>
        <v>Completed</v>
      </c>
      <c r="C1490" s="10">
        <f t="shared" si="113"/>
        <v>1489</v>
      </c>
      <c r="D1490" s="11" t="s">
        <v>229</v>
      </c>
      <c r="E1490" s="12" t="s">
        <v>44</v>
      </c>
      <c r="F1490" s="11" t="s">
        <v>0</v>
      </c>
      <c r="G1490" s="11">
        <v>4417251</v>
      </c>
      <c r="H1490" s="13" t="str">
        <f>IF(N1490="","-",IFERROR(VLOOKUP(N1490,'[1]All Route Non-Bailment V76'!$A:$H,7,0),VLOOKUP(N1490,'[1]TTVT AAT PxP Bailment EDC V76'!$A:$H,7,0)))</f>
        <v>One way</v>
      </c>
      <c r="I1490" s="11" t="s">
        <v>45</v>
      </c>
      <c r="J1490" s="12">
        <f t="shared" si="109"/>
        <v>45275</v>
      </c>
      <c r="K1490" s="12">
        <v>45275</v>
      </c>
      <c r="L1490" s="12">
        <v>45275</v>
      </c>
      <c r="M1490" s="12" t="s">
        <v>3</v>
      </c>
      <c r="N1490" s="11" t="s">
        <v>514</v>
      </c>
      <c r="O1490" s="13" t="str">
        <f>IF(N1490="","-",IFERROR(VLOOKUP(N1490,'[1]All Route Non-Bailment V76'!$A:$H,6,0),VLOOKUP(N1490,'[1]TTVT AAT PxP Bailment EDC V76'!$A:$H,6,0)))</f>
        <v>21 - 30</v>
      </c>
      <c r="P1490" s="11">
        <v>1</v>
      </c>
      <c r="Q1490" s="11" t="s">
        <v>3</v>
      </c>
      <c r="R1490" s="11" t="s">
        <v>3</v>
      </c>
      <c r="S1490" s="13" t="str">
        <f>IF(N1490="","-",IFERROR(VLOOKUP(N1490,'[1]All Route Non-Bailment V76'!$A:$AF,32,0),VLOOKUP(N1490,'[1]TTVT AAT PxP Bailment EDC V76'!$A:$AC,29,0)))</f>
        <v>6W</v>
      </c>
      <c r="T1490" s="11" t="s">
        <v>48</v>
      </c>
      <c r="U1490" s="11" t="s">
        <v>536</v>
      </c>
      <c r="V1490" s="14" t="s">
        <v>537</v>
      </c>
      <c r="W1490" s="11" t="s">
        <v>614</v>
      </c>
      <c r="X1490" s="15" t="s">
        <v>344</v>
      </c>
      <c r="Y1490" s="15" t="s">
        <v>345</v>
      </c>
      <c r="Z1490" s="16" t="s">
        <v>3</v>
      </c>
      <c r="AA1490" s="16" t="s">
        <v>3</v>
      </c>
      <c r="AB1490" s="16" t="s">
        <v>3</v>
      </c>
      <c r="AC1490" s="16" t="s">
        <v>3</v>
      </c>
      <c r="AD1490" s="15" t="s">
        <v>3</v>
      </c>
      <c r="AE1490" s="15" t="s">
        <v>3</v>
      </c>
      <c r="AF1490" s="16" t="s">
        <v>3</v>
      </c>
      <c r="AG1490" s="16" t="s">
        <v>3</v>
      </c>
      <c r="AH1490" s="16" t="s">
        <v>3</v>
      </c>
      <c r="AI1490" s="16" t="s">
        <v>3</v>
      </c>
      <c r="AJ1490" s="15" t="s">
        <v>3</v>
      </c>
      <c r="AK1490" s="15" t="s">
        <v>3</v>
      </c>
      <c r="AL1490" s="16" t="s">
        <v>3</v>
      </c>
      <c r="AM1490" s="16" t="s">
        <v>3</v>
      </c>
      <c r="AN1490" s="16" t="s">
        <v>3</v>
      </c>
      <c r="AO1490" s="16" t="s">
        <v>3</v>
      </c>
      <c r="AP1490" s="16" t="s">
        <v>189</v>
      </c>
      <c r="AQ1490" s="16" t="s">
        <v>3</v>
      </c>
      <c r="AR1490" s="16" t="s">
        <v>3</v>
      </c>
      <c r="AS1490" s="16" t="s">
        <v>3</v>
      </c>
      <c r="AT1490" s="16" t="s">
        <v>3</v>
      </c>
      <c r="AU1490" s="11" t="s">
        <v>3</v>
      </c>
      <c r="AV1490" s="11" t="s">
        <v>3</v>
      </c>
      <c r="AW1490" s="11" t="s">
        <v>3</v>
      </c>
      <c r="AX1490" s="17" t="str">
        <f>VLOOKUP(G1490,'[1]JDA data'!$D:$E,2,0)</f>
        <v>TGA993</v>
      </c>
      <c r="AY1490" s="17" t="b">
        <f t="shared" si="111"/>
        <v>1</v>
      </c>
      <c r="AZ1490" s="17" t="str">
        <f t="shared" si="112"/>
        <v>RRCS</v>
      </c>
    </row>
    <row r="1491" spans="1:52" s="18" customFormat="1" ht="16.5" customHeight="1" x14ac:dyDescent="0.35">
      <c r="A1491" s="8" t="str">
        <f>IF(N1491="","-",IFERROR(VLOOKUP(N1491,'[1]All Route Non-Bailment V76'!$A:$H,5,0),VLOOKUP(N1491,'[1]TTVT AAT PxP Bailment EDC V76'!$A:$H,5,0)))</f>
        <v>Non Bailment</v>
      </c>
      <c r="B1491" s="9" t="str">
        <f t="shared" si="110"/>
        <v>Completed</v>
      </c>
      <c r="C1491" s="10">
        <f t="shared" si="113"/>
        <v>1490</v>
      </c>
      <c r="D1491" s="11" t="s">
        <v>190</v>
      </c>
      <c r="E1491" s="12" t="s">
        <v>44</v>
      </c>
      <c r="F1491" s="11" t="s">
        <v>0</v>
      </c>
      <c r="G1491" s="11">
        <v>4417252</v>
      </c>
      <c r="H1491" s="13" t="str">
        <f>IF(N1491="","-",IFERROR(VLOOKUP(N1491,'[1]All Route Non-Bailment V76'!$A:$H,7,0),VLOOKUP(N1491,'[1]TTVT AAT PxP Bailment EDC V76'!$A:$H,7,0)))</f>
        <v>One way</v>
      </c>
      <c r="I1491" s="11" t="s">
        <v>45</v>
      </c>
      <c r="J1491" s="12">
        <f t="shared" si="109"/>
        <v>45275</v>
      </c>
      <c r="K1491" s="12">
        <v>45275</v>
      </c>
      <c r="L1491" s="12">
        <v>45275</v>
      </c>
      <c r="M1491" s="12" t="s">
        <v>3</v>
      </c>
      <c r="N1491" s="11" t="s">
        <v>515</v>
      </c>
      <c r="O1491" s="13" t="str">
        <f>IF(N1491="","-",IFERROR(VLOOKUP(N1491,'[1]All Route Non-Bailment V76'!$A:$H,6,0),VLOOKUP(N1491,'[1]TTVT AAT PxP Bailment EDC V76'!$A:$H,6,0)))</f>
        <v>21 - 30</v>
      </c>
      <c r="P1491" s="11">
        <v>1</v>
      </c>
      <c r="Q1491" s="11" t="s">
        <v>3</v>
      </c>
      <c r="R1491" s="11" t="s">
        <v>3</v>
      </c>
      <c r="S1491" s="13" t="str">
        <f>IF(N1491="","-",IFERROR(VLOOKUP(N1491,'[1]All Route Non-Bailment V76'!$A:$AF,32,0),VLOOKUP(N1491,'[1]TTVT AAT PxP Bailment EDC V76'!$A:$AC,29,0)))</f>
        <v>6W</v>
      </c>
      <c r="T1491" s="11" t="s">
        <v>48</v>
      </c>
      <c r="U1491" s="11" t="s">
        <v>210</v>
      </c>
      <c r="V1491" s="14" t="s">
        <v>211</v>
      </c>
      <c r="W1491" s="11" t="s">
        <v>212</v>
      </c>
      <c r="X1491" s="15" t="s">
        <v>344</v>
      </c>
      <c r="Y1491" s="15" t="s">
        <v>345</v>
      </c>
      <c r="Z1491" s="16" t="s">
        <v>3</v>
      </c>
      <c r="AA1491" s="16" t="s">
        <v>3</v>
      </c>
      <c r="AB1491" s="16" t="s">
        <v>3</v>
      </c>
      <c r="AC1491" s="16" t="s">
        <v>3</v>
      </c>
      <c r="AD1491" s="15" t="s">
        <v>3</v>
      </c>
      <c r="AE1491" s="15" t="s">
        <v>3</v>
      </c>
      <c r="AF1491" s="16" t="s">
        <v>3</v>
      </c>
      <c r="AG1491" s="16" t="s">
        <v>3</v>
      </c>
      <c r="AH1491" s="16" t="s">
        <v>3</v>
      </c>
      <c r="AI1491" s="16" t="s">
        <v>3</v>
      </c>
      <c r="AJ1491" s="15" t="s">
        <v>3</v>
      </c>
      <c r="AK1491" s="15" t="s">
        <v>3</v>
      </c>
      <c r="AL1491" s="16" t="s">
        <v>3</v>
      </c>
      <c r="AM1491" s="16" t="s">
        <v>3</v>
      </c>
      <c r="AN1491" s="16" t="s">
        <v>3</v>
      </c>
      <c r="AO1491" s="16" t="s">
        <v>3</v>
      </c>
      <c r="AP1491" s="16" t="s">
        <v>189</v>
      </c>
      <c r="AQ1491" s="16" t="s">
        <v>3</v>
      </c>
      <c r="AR1491" s="16" t="s">
        <v>3</v>
      </c>
      <c r="AS1491" s="16" t="s">
        <v>3</v>
      </c>
      <c r="AT1491" s="16" t="s">
        <v>3</v>
      </c>
      <c r="AU1491" s="11" t="s">
        <v>3</v>
      </c>
      <c r="AV1491" s="11" t="s">
        <v>3</v>
      </c>
      <c r="AW1491" s="11" t="s">
        <v>3</v>
      </c>
      <c r="AX1491" s="17" t="str">
        <f>VLOOKUP(G1491,'[1]JDA data'!$D:$E,2,0)</f>
        <v>TGA995</v>
      </c>
      <c r="AY1491" s="17" t="b">
        <f t="shared" si="111"/>
        <v>1</v>
      </c>
      <c r="AZ1491" s="17" t="str">
        <f t="shared" si="112"/>
        <v>SPL</v>
      </c>
    </row>
    <row r="1492" spans="1:52" s="18" customFormat="1" ht="16.5" customHeight="1" x14ac:dyDescent="0.35">
      <c r="A1492" s="8" t="str">
        <f>IF(N1492="","-",IFERROR(VLOOKUP(N1492,'[1]All Route Non-Bailment V76'!$A:$H,5,0),VLOOKUP(N1492,'[1]TTVT AAT PxP Bailment EDC V76'!$A:$H,5,0)))</f>
        <v>Non Bailment</v>
      </c>
      <c r="B1492" s="9" t="str">
        <f t="shared" si="110"/>
        <v>Completed</v>
      </c>
      <c r="C1492" s="10">
        <f t="shared" si="113"/>
        <v>1491</v>
      </c>
      <c r="D1492" s="11" t="s">
        <v>194</v>
      </c>
      <c r="E1492" s="12" t="s">
        <v>44</v>
      </c>
      <c r="F1492" s="11" t="s">
        <v>0</v>
      </c>
      <c r="G1492" s="11">
        <v>4417254</v>
      </c>
      <c r="H1492" s="13" t="str">
        <f>IF(N1492="","-",IFERROR(VLOOKUP(N1492,'[1]All Route Non-Bailment V76'!$A:$H,7,0),VLOOKUP(N1492,'[1]TTVT AAT PxP Bailment EDC V76'!$A:$H,7,0)))</f>
        <v>One way</v>
      </c>
      <c r="I1492" s="11" t="s">
        <v>45</v>
      </c>
      <c r="J1492" s="12">
        <f t="shared" si="109"/>
        <v>45275</v>
      </c>
      <c r="K1492" s="12">
        <v>45275</v>
      </c>
      <c r="L1492" s="12">
        <v>45275</v>
      </c>
      <c r="M1492" s="12" t="s">
        <v>3</v>
      </c>
      <c r="N1492" s="11" t="s">
        <v>516</v>
      </c>
      <c r="O1492" s="13" t="str">
        <f>IF(N1492="","-",IFERROR(VLOOKUP(N1492,'[1]All Route Non-Bailment V76'!$A:$H,6,0),VLOOKUP(N1492,'[1]TTVT AAT PxP Bailment EDC V76'!$A:$H,6,0)))</f>
        <v>21 - 30</v>
      </c>
      <c r="P1492" s="11">
        <v>1</v>
      </c>
      <c r="Q1492" s="11" t="s">
        <v>3</v>
      </c>
      <c r="R1492" s="11" t="s">
        <v>3</v>
      </c>
      <c r="S1492" s="13" t="str">
        <f>IF(N1492="","-",IFERROR(VLOOKUP(N1492,'[1]All Route Non-Bailment V76'!$A:$AF,32,0),VLOOKUP(N1492,'[1]TTVT AAT PxP Bailment EDC V76'!$A:$AC,29,0)))</f>
        <v>6W</v>
      </c>
      <c r="T1492" s="11" t="s">
        <v>48</v>
      </c>
      <c r="U1492" s="11" t="s">
        <v>253</v>
      </c>
      <c r="V1492" s="14" t="s">
        <v>254</v>
      </c>
      <c r="W1492" s="11" t="s">
        <v>255</v>
      </c>
      <c r="X1492" s="15" t="s">
        <v>344</v>
      </c>
      <c r="Y1492" s="15" t="s">
        <v>345</v>
      </c>
      <c r="Z1492" s="16" t="s">
        <v>3</v>
      </c>
      <c r="AA1492" s="16" t="s">
        <v>3</v>
      </c>
      <c r="AB1492" s="16" t="s">
        <v>3</v>
      </c>
      <c r="AC1492" s="16" t="s">
        <v>3</v>
      </c>
      <c r="AD1492" s="15" t="s">
        <v>3</v>
      </c>
      <c r="AE1492" s="15" t="s">
        <v>3</v>
      </c>
      <c r="AF1492" s="16" t="s">
        <v>3</v>
      </c>
      <c r="AG1492" s="16" t="s">
        <v>3</v>
      </c>
      <c r="AH1492" s="16" t="s">
        <v>3</v>
      </c>
      <c r="AI1492" s="16" t="s">
        <v>3</v>
      </c>
      <c r="AJ1492" s="15" t="s">
        <v>3</v>
      </c>
      <c r="AK1492" s="15" t="s">
        <v>3</v>
      </c>
      <c r="AL1492" s="16" t="s">
        <v>3</v>
      </c>
      <c r="AM1492" s="16" t="s">
        <v>3</v>
      </c>
      <c r="AN1492" s="16" t="s">
        <v>3</v>
      </c>
      <c r="AO1492" s="16" t="s">
        <v>3</v>
      </c>
      <c r="AP1492" s="16" t="s">
        <v>189</v>
      </c>
      <c r="AQ1492" s="16" t="s">
        <v>3</v>
      </c>
      <c r="AR1492" s="16" t="s">
        <v>3</v>
      </c>
      <c r="AS1492" s="16" t="s">
        <v>3</v>
      </c>
      <c r="AT1492" s="16" t="s">
        <v>3</v>
      </c>
      <c r="AU1492" s="11" t="s">
        <v>3</v>
      </c>
      <c r="AV1492" s="11" t="s">
        <v>3</v>
      </c>
      <c r="AW1492" s="11" t="s">
        <v>3</v>
      </c>
      <c r="AX1492" s="17" t="str">
        <f>VLOOKUP(G1492,'[1]JDA data'!$D:$E,2,0)</f>
        <v>TGA996</v>
      </c>
      <c r="AY1492" s="17" t="b">
        <f t="shared" si="111"/>
        <v>1</v>
      </c>
      <c r="AZ1492" s="17" t="str">
        <f t="shared" si="112"/>
        <v>SBA</v>
      </c>
    </row>
    <row r="1493" spans="1:52" s="18" customFormat="1" ht="16.5" customHeight="1" x14ac:dyDescent="0.35">
      <c r="A1493" s="8" t="str">
        <f>IF(N1493="","-",IFERROR(VLOOKUP(N1493,'[1]All Route Non-Bailment V76'!$A:$H,5,0),VLOOKUP(N1493,'[1]TTVT AAT PxP Bailment EDC V76'!$A:$H,5,0)))</f>
        <v>Non Bailment</v>
      </c>
      <c r="B1493" s="9" t="str">
        <f t="shared" si="110"/>
        <v>Completed</v>
      </c>
      <c r="C1493" s="10">
        <f t="shared" si="113"/>
        <v>1492</v>
      </c>
      <c r="D1493" s="11" t="s">
        <v>182</v>
      </c>
      <c r="E1493" s="12" t="s">
        <v>44</v>
      </c>
      <c r="F1493" s="11" t="s">
        <v>0</v>
      </c>
      <c r="G1493" s="11">
        <v>4417256</v>
      </c>
      <c r="H1493" s="13" t="str">
        <f>IF(N1493="","-",IFERROR(VLOOKUP(N1493,'[1]All Route Non-Bailment V76'!$A:$H,7,0),VLOOKUP(N1493,'[1]TTVT AAT PxP Bailment EDC V76'!$A:$H,7,0)))</f>
        <v>One way</v>
      </c>
      <c r="I1493" s="11" t="s">
        <v>45</v>
      </c>
      <c r="J1493" s="12">
        <f t="shared" si="109"/>
        <v>45275</v>
      </c>
      <c r="K1493" s="12">
        <v>45275</v>
      </c>
      <c r="L1493" s="12">
        <v>45275</v>
      </c>
      <c r="M1493" s="12" t="s">
        <v>3</v>
      </c>
      <c r="N1493" s="11" t="s">
        <v>517</v>
      </c>
      <c r="O1493" s="13" t="str">
        <f>IF(N1493="","-",IFERROR(VLOOKUP(N1493,'[1]All Route Non-Bailment V76'!$A:$H,6,0),VLOOKUP(N1493,'[1]TTVT AAT PxP Bailment EDC V76'!$A:$H,6,0)))</f>
        <v>21 - 30</v>
      </c>
      <c r="P1493" s="11">
        <v>1</v>
      </c>
      <c r="Q1493" s="11" t="s">
        <v>3</v>
      </c>
      <c r="R1493" s="11" t="s">
        <v>3</v>
      </c>
      <c r="S1493" s="13" t="str">
        <f>IF(N1493="","-",IFERROR(VLOOKUP(N1493,'[1]All Route Non-Bailment V76'!$A:$AF,32,0),VLOOKUP(N1493,'[1]TTVT AAT PxP Bailment EDC V76'!$A:$AC,29,0)))</f>
        <v>6W</v>
      </c>
      <c r="T1493" s="11" t="s">
        <v>48</v>
      </c>
      <c r="U1493" s="11" t="s">
        <v>207</v>
      </c>
      <c r="V1493" s="14" t="s">
        <v>208</v>
      </c>
      <c r="W1493" s="11" t="s">
        <v>209</v>
      </c>
      <c r="X1493" s="15" t="s">
        <v>344</v>
      </c>
      <c r="Y1493" s="15" t="s">
        <v>345</v>
      </c>
      <c r="Z1493" s="16" t="s">
        <v>3</v>
      </c>
      <c r="AA1493" s="16" t="s">
        <v>3</v>
      </c>
      <c r="AB1493" s="16" t="s">
        <v>3</v>
      </c>
      <c r="AC1493" s="16" t="s">
        <v>3</v>
      </c>
      <c r="AD1493" s="15" t="s">
        <v>3</v>
      </c>
      <c r="AE1493" s="15" t="s">
        <v>3</v>
      </c>
      <c r="AF1493" s="16" t="s">
        <v>3</v>
      </c>
      <c r="AG1493" s="16" t="s">
        <v>3</v>
      </c>
      <c r="AH1493" s="16" t="s">
        <v>3</v>
      </c>
      <c r="AI1493" s="16" t="s">
        <v>3</v>
      </c>
      <c r="AJ1493" s="15" t="s">
        <v>3</v>
      </c>
      <c r="AK1493" s="15" t="s">
        <v>3</v>
      </c>
      <c r="AL1493" s="16" t="s">
        <v>3</v>
      </c>
      <c r="AM1493" s="16" t="s">
        <v>3</v>
      </c>
      <c r="AN1493" s="16" t="s">
        <v>3</v>
      </c>
      <c r="AO1493" s="16" t="s">
        <v>3</v>
      </c>
      <c r="AP1493" s="16" t="s">
        <v>189</v>
      </c>
      <c r="AQ1493" s="16" t="s">
        <v>3</v>
      </c>
      <c r="AR1493" s="16" t="s">
        <v>3</v>
      </c>
      <c r="AS1493" s="16" t="s">
        <v>3</v>
      </c>
      <c r="AT1493" s="16" t="s">
        <v>3</v>
      </c>
      <c r="AU1493" s="11" t="s">
        <v>3</v>
      </c>
      <c r="AV1493" s="11" t="s">
        <v>3</v>
      </c>
      <c r="AW1493" s="11" t="s">
        <v>3</v>
      </c>
      <c r="AX1493" s="17" t="str">
        <f>VLOOKUP(G1493,'[1]JDA data'!$D:$E,2,0)</f>
        <v>TGA997</v>
      </c>
      <c r="AY1493" s="17" t="b">
        <f t="shared" si="111"/>
        <v>1</v>
      </c>
      <c r="AZ1493" s="17" t="str">
        <f t="shared" si="112"/>
        <v>PPGT</v>
      </c>
    </row>
    <row r="1494" spans="1:52" s="18" customFormat="1" ht="16.5" customHeight="1" x14ac:dyDescent="0.35">
      <c r="A1494" s="8" t="str">
        <f>IF(N1494="","-",IFERROR(VLOOKUP(N1494,'[1]All Route Non-Bailment V76'!$A:$H,5,0),VLOOKUP(N1494,'[1]TTVT AAT PxP Bailment EDC V76'!$A:$H,5,0)))</f>
        <v>Non Bailment</v>
      </c>
      <c r="B1494" s="9" t="str">
        <f t="shared" si="110"/>
        <v>Completed</v>
      </c>
      <c r="C1494" s="10">
        <f t="shared" si="113"/>
        <v>1493</v>
      </c>
      <c r="D1494" s="11" t="s">
        <v>190</v>
      </c>
      <c r="E1494" s="12" t="s">
        <v>44</v>
      </c>
      <c r="F1494" s="11" t="s">
        <v>0</v>
      </c>
      <c r="G1494" s="11">
        <v>4417401</v>
      </c>
      <c r="H1494" s="13" t="str">
        <f>IF(N1494="","-",IFERROR(VLOOKUP(N1494,'[1]All Route Non-Bailment V76'!$A:$H,7,0),VLOOKUP(N1494,'[1]TTVT AAT PxP Bailment EDC V76'!$A:$H,7,0)))</f>
        <v>One way</v>
      </c>
      <c r="I1494" s="11" t="s">
        <v>45</v>
      </c>
      <c r="J1494" s="12">
        <f t="shared" si="109"/>
        <v>45275</v>
      </c>
      <c r="K1494" s="12">
        <v>45275</v>
      </c>
      <c r="L1494" s="12">
        <v>45275</v>
      </c>
      <c r="M1494" s="12" t="s">
        <v>3</v>
      </c>
      <c r="N1494" s="11" t="s">
        <v>541</v>
      </c>
      <c r="O1494" s="13" t="str">
        <f>IF(N1494="","-",IFERROR(VLOOKUP(N1494,'[1]All Route Non-Bailment V76'!$A:$H,6,0),VLOOKUP(N1494,'[1]TTVT AAT PxP Bailment EDC V76'!$A:$H,6,0)))</f>
        <v>21 - 30</v>
      </c>
      <c r="P1494" s="11">
        <v>1</v>
      </c>
      <c r="Q1494" s="11" t="s">
        <v>3</v>
      </c>
      <c r="R1494" s="11" t="s">
        <v>3</v>
      </c>
      <c r="S1494" s="13" t="str">
        <f>IF(N1494="","-",IFERROR(VLOOKUP(N1494,'[1]All Route Non-Bailment V76'!$A:$AF,32,0),VLOOKUP(N1494,'[1]TTVT AAT PxP Bailment EDC V76'!$A:$AC,29,0)))</f>
        <v>6W</v>
      </c>
      <c r="T1494" s="11" t="s">
        <v>48</v>
      </c>
      <c r="U1494" s="11" t="s">
        <v>278</v>
      </c>
      <c r="V1494" s="14" t="s">
        <v>279</v>
      </c>
      <c r="W1494" s="11" t="s">
        <v>280</v>
      </c>
      <c r="X1494" s="15" t="s">
        <v>344</v>
      </c>
      <c r="Y1494" s="15" t="s">
        <v>345</v>
      </c>
      <c r="Z1494" s="16" t="s">
        <v>3</v>
      </c>
      <c r="AA1494" s="16" t="s">
        <v>3</v>
      </c>
      <c r="AB1494" s="16" t="s">
        <v>3</v>
      </c>
      <c r="AC1494" s="16" t="s">
        <v>3</v>
      </c>
      <c r="AD1494" s="15" t="s">
        <v>3</v>
      </c>
      <c r="AE1494" s="15" t="s">
        <v>3</v>
      </c>
      <c r="AF1494" s="16" t="s">
        <v>3</v>
      </c>
      <c r="AG1494" s="16" t="s">
        <v>3</v>
      </c>
      <c r="AH1494" s="16" t="s">
        <v>3</v>
      </c>
      <c r="AI1494" s="16" t="s">
        <v>3</v>
      </c>
      <c r="AJ1494" s="15" t="s">
        <v>3</v>
      </c>
      <c r="AK1494" s="15" t="s">
        <v>3</v>
      </c>
      <c r="AL1494" s="16" t="s">
        <v>3</v>
      </c>
      <c r="AM1494" s="16" t="s">
        <v>3</v>
      </c>
      <c r="AN1494" s="16" t="s">
        <v>3</v>
      </c>
      <c r="AO1494" s="16" t="s">
        <v>3</v>
      </c>
      <c r="AP1494" s="16" t="s">
        <v>189</v>
      </c>
      <c r="AQ1494" s="16" t="s">
        <v>3</v>
      </c>
      <c r="AR1494" s="16" t="s">
        <v>3</v>
      </c>
      <c r="AS1494" s="16" t="s">
        <v>3</v>
      </c>
      <c r="AT1494" s="16" t="s">
        <v>3</v>
      </c>
      <c r="AU1494" s="11" t="s">
        <v>3</v>
      </c>
      <c r="AV1494" s="11" t="s">
        <v>3</v>
      </c>
      <c r="AW1494" s="11" t="s">
        <v>3</v>
      </c>
      <c r="AX1494" s="17" t="str">
        <f>VLOOKUP(G1494,'[1]JDA data'!$D:$E,2,0)</f>
        <v>TGA001</v>
      </c>
      <c r="AY1494" s="17" t="b">
        <f t="shared" si="111"/>
        <v>1</v>
      </c>
      <c r="AZ1494" s="17" t="str">
        <f t="shared" si="112"/>
        <v>SPL</v>
      </c>
    </row>
    <row r="1495" spans="1:52" s="18" customFormat="1" ht="16.5" customHeight="1" x14ac:dyDescent="0.35">
      <c r="A1495" s="8" t="str">
        <f>IF(N1495="","-",IFERROR(VLOOKUP(N1495,'[1]All Route Non-Bailment V76'!$A:$H,5,0),VLOOKUP(N1495,'[1]TTVT AAT PxP Bailment EDC V76'!$A:$H,5,0)))</f>
        <v>Non Bailment</v>
      </c>
      <c r="B1495" s="9" t="str">
        <f t="shared" si="110"/>
        <v>Completed</v>
      </c>
      <c r="C1495" s="10">
        <f t="shared" si="113"/>
        <v>1494</v>
      </c>
      <c r="D1495" s="11" t="s">
        <v>182</v>
      </c>
      <c r="E1495" s="12" t="s">
        <v>44</v>
      </c>
      <c r="F1495" s="11" t="s">
        <v>0</v>
      </c>
      <c r="G1495" s="11">
        <v>4417515</v>
      </c>
      <c r="H1495" s="13" t="str">
        <f>IF(N1495="","-",IFERROR(VLOOKUP(N1495,'[1]All Route Non-Bailment V76'!$A:$H,7,0),VLOOKUP(N1495,'[1]TTVT AAT PxP Bailment EDC V76'!$A:$H,7,0)))</f>
        <v>One way</v>
      </c>
      <c r="I1495" s="11" t="s">
        <v>45</v>
      </c>
      <c r="J1495" s="12">
        <f t="shared" si="109"/>
        <v>45275</v>
      </c>
      <c r="K1495" s="12">
        <v>45275</v>
      </c>
      <c r="L1495" s="12">
        <v>45275</v>
      </c>
      <c r="M1495" s="12" t="s">
        <v>3</v>
      </c>
      <c r="N1495" s="11" t="s">
        <v>545</v>
      </c>
      <c r="O1495" s="13" t="str">
        <f>IF(N1495="","-",IFERROR(VLOOKUP(N1495,'[1]All Route Non-Bailment V76'!$A:$H,6,0),VLOOKUP(N1495,'[1]TTVT AAT PxP Bailment EDC V76'!$A:$H,6,0)))</f>
        <v>21 - 30</v>
      </c>
      <c r="P1495" s="11">
        <v>1</v>
      </c>
      <c r="Q1495" s="11" t="s">
        <v>3</v>
      </c>
      <c r="R1495" s="11" t="s">
        <v>3</v>
      </c>
      <c r="S1495" s="13" t="str">
        <f>IF(N1495="","-",IFERROR(VLOOKUP(N1495,'[1]All Route Non-Bailment V76'!$A:$AF,32,0),VLOOKUP(N1495,'[1]TTVT AAT PxP Bailment EDC V76'!$A:$AC,29,0)))</f>
        <v>6W</v>
      </c>
      <c r="T1495" s="11" t="s">
        <v>48</v>
      </c>
      <c r="U1495" s="11" t="s">
        <v>184</v>
      </c>
      <c r="V1495" s="14" t="s">
        <v>185</v>
      </c>
      <c r="W1495" s="11" t="s">
        <v>186</v>
      </c>
      <c r="X1495" s="15" t="s">
        <v>344</v>
      </c>
      <c r="Y1495" s="15" t="s">
        <v>345</v>
      </c>
      <c r="Z1495" s="16" t="s">
        <v>3</v>
      </c>
      <c r="AA1495" s="16" t="s">
        <v>3</v>
      </c>
      <c r="AB1495" s="16" t="s">
        <v>3</v>
      </c>
      <c r="AC1495" s="16" t="s">
        <v>3</v>
      </c>
      <c r="AD1495" s="15" t="s">
        <v>3</v>
      </c>
      <c r="AE1495" s="15" t="s">
        <v>3</v>
      </c>
      <c r="AF1495" s="16" t="s">
        <v>3</v>
      </c>
      <c r="AG1495" s="16" t="s">
        <v>3</v>
      </c>
      <c r="AH1495" s="16" t="s">
        <v>3</v>
      </c>
      <c r="AI1495" s="16" t="s">
        <v>3</v>
      </c>
      <c r="AJ1495" s="15" t="s">
        <v>3</v>
      </c>
      <c r="AK1495" s="15" t="s">
        <v>3</v>
      </c>
      <c r="AL1495" s="16" t="s">
        <v>3</v>
      </c>
      <c r="AM1495" s="16" t="s">
        <v>3</v>
      </c>
      <c r="AN1495" s="16" t="s">
        <v>3</v>
      </c>
      <c r="AO1495" s="16" t="s">
        <v>3</v>
      </c>
      <c r="AP1495" s="16" t="s">
        <v>189</v>
      </c>
      <c r="AQ1495" s="16" t="s">
        <v>3</v>
      </c>
      <c r="AR1495" s="16" t="s">
        <v>3</v>
      </c>
      <c r="AS1495" s="16" t="s">
        <v>3</v>
      </c>
      <c r="AT1495" s="16" t="s">
        <v>3</v>
      </c>
      <c r="AU1495" s="11" t="s">
        <v>3</v>
      </c>
      <c r="AV1495" s="11" t="s">
        <v>3</v>
      </c>
      <c r="AW1495" s="11" t="s">
        <v>3</v>
      </c>
      <c r="AX1495" s="17" t="str">
        <f>VLOOKUP(G1495,'[1]JDA data'!$D:$E,2,0)</f>
        <v>TGA986</v>
      </c>
      <c r="AY1495" s="17" t="b">
        <f t="shared" si="111"/>
        <v>1</v>
      </c>
      <c r="AZ1495" s="17" t="str">
        <f t="shared" si="112"/>
        <v>PPGT</v>
      </c>
    </row>
    <row r="1496" spans="1:52" s="18" customFormat="1" ht="16.5" customHeight="1" x14ac:dyDescent="0.35">
      <c r="A1496" s="8" t="str">
        <f>IF(N1496="","-",IFERROR(VLOOKUP(N1496,'[1]All Route Non-Bailment V76'!$A:$H,5,0),VLOOKUP(N1496,'[1]TTVT AAT PxP Bailment EDC V76'!$A:$H,5,0)))</f>
        <v>Non Bailment</v>
      </c>
      <c r="B1496" s="9" t="str">
        <f t="shared" si="110"/>
        <v>Completed</v>
      </c>
      <c r="C1496" s="10">
        <f t="shared" si="113"/>
        <v>1495</v>
      </c>
      <c r="D1496" s="11" t="s">
        <v>190</v>
      </c>
      <c r="E1496" s="12" t="s">
        <v>44</v>
      </c>
      <c r="F1496" s="11" t="s">
        <v>0</v>
      </c>
      <c r="G1496" s="11">
        <v>4417517</v>
      </c>
      <c r="H1496" s="13" t="str">
        <f>IF(N1496="","-",IFERROR(VLOOKUP(N1496,'[1]All Route Non-Bailment V76'!$A:$H,7,0),VLOOKUP(N1496,'[1]TTVT AAT PxP Bailment EDC V76'!$A:$H,7,0)))</f>
        <v>One way</v>
      </c>
      <c r="I1496" s="11" t="s">
        <v>45</v>
      </c>
      <c r="J1496" s="12">
        <f t="shared" si="109"/>
        <v>45275</v>
      </c>
      <c r="K1496" s="12">
        <v>45275</v>
      </c>
      <c r="L1496" s="12">
        <v>45275</v>
      </c>
      <c r="M1496" s="12" t="s">
        <v>3</v>
      </c>
      <c r="N1496" s="11" t="s">
        <v>743</v>
      </c>
      <c r="O1496" s="13" t="str">
        <f>IF(N1496="","-",IFERROR(VLOOKUP(N1496,'[1]All Route Non-Bailment V76'!$A:$H,6,0),VLOOKUP(N1496,'[1]TTVT AAT PxP Bailment EDC V76'!$A:$H,6,0)))</f>
        <v>21 - 30</v>
      </c>
      <c r="P1496" s="11">
        <v>1</v>
      </c>
      <c r="Q1496" s="11" t="s">
        <v>3</v>
      </c>
      <c r="R1496" s="11" t="s">
        <v>3</v>
      </c>
      <c r="S1496" s="13" t="str">
        <f>IF(N1496="","-",IFERROR(VLOOKUP(N1496,'[1]All Route Non-Bailment V76'!$A:$AF,32,0),VLOOKUP(N1496,'[1]TTVT AAT PxP Bailment EDC V76'!$A:$AC,29,0)))</f>
        <v>6W</v>
      </c>
      <c r="T1496" s="11" t="s">
        <v>48</v>
      </c>
      <c r="U1496" s="11" t="s">
        <v>565</v>
      </c>
      <c r="V1496" s="14" t="s">
        <v>288</v>
      </c>
      <c r="W1496" s="11" t="s">
        <v>289</v>
      </c>
      <c r="X1496" s="15" t="s">
        <v>344</v>
      </c>
      <c r="Y1496" s="15" t="s">
        <v>345</v>
      </c>
      <c r="Z1496" s="16" t="s">
        <v>3</v>
      </c>
      <c r="AA1496" s="16" t="s">
        <v>3</v>
      </c>
      <c r="AB1496" s="16" t="s">
        <v>3</v>
      </c>
      <c r="AC1496" s="16" t="s">
        <v>3</v>
      </c>
      <c r="AD1496" s="15" t="s">
        <v>3</v>
      </c>
      <c r="AE1496" s="15" t="s">
        <v>3</v>
      </c>
      <c r="AF1496" s="16" t="s">
        <v>3</v>
      </c>
      <c r="AG1496" s="16" t="s">
        <v>3</v>
      </c>
      <c r="AH1496" s="16" t="s">
        <v>3</v>
      </c>
      <c r="AI1496" s="16" t="s">
        <v>3</v>
      </c>
      <c r="AJ1496" s="15" t="s">
        <v>3</v>
      </c>
      <c r="AK1496" s="15" t="s">
        <v>3</v>
      </c>
      <c r="AL1496" s="16" t="s">
        <v>3</v>
      </c>
      <c r="AM1496" s="16" t="s">
        <v>3</v>
      </c>
      <c r="AN1496" s="16" t="s">
        <v>3</v>
      </c>
      <c r="AO1496" s="16" t="s">
        <v>3</v>
      </c>
      <c r="AP1496" s="16" t="s">
        <v>189</v>
      </c>
      <c r="AQ1496" s="16" t="s">
        <v>3</v>
      </c>
      <c r="AR1496" s="16" t="s">
        <v>3</v>
      </c>
      <c r="AS1496" s="16" t="s">
        <v>3</v>
      </c>
      <c r="AT1496" s="16" t="s">
        <v>3</v>
      </c>
      <c r="AU1496" s="11" t="s">
        <v>3</v>
      </c>
      <c r="AV1496" s="11" t="s">
        <v>3</v>
      </c>
      <c r="AW1496" s="11" t="s">
        <v>3</v>
      </c>
      <c r="AX1496" s="17" t="str">
        <f>VLOOKUP(G1496,'[1]JDA data'!$D:$E,2,0)</f>
        <v>TGA989</v>
      </c>
      <c r="AY1496" s="17" t="b">
        <f t="shared" si="111"/>
        <v>1</v>
      </c>
      <c r="AZ1496" s="17" t="str">
        <f t="shared" si="112"/>
        <v>SPL</v>
      </c>
    </row>
    <row r="1497" spans="1:52" s="18" customFormat="1" ht="16.5" customHeight="1" x14ac:dyDescent="0.35">
      <c r="A1497" s="8" t="str">
        <f>IF(N1497="","-",IFERROR(VLOOKUP(N1497,'[1]All Route Non-Bailment V76'!$A:$H,5,0),VLOOKUP(N1497,'[1]TTVT AAT PxP Bailment EDC V76'!$A:$H,5,0)))</f>
        <v>Non Bailment</v>
      </c>
      <c r="B1497" s="9" t="str">
        <f t="shared" si="110"/>
        <v>Completed</v>
      </c>
      <c r="C1497" s="10">
        <f t="shared" si="113"/>
        <v>1496</v>
      </c>
      <c r="D1497" s="11" t="s">
        <v>182</v>
      </c>
      <c r="E1497" s="12" t="s">
        <v>44</v>
      </c>
      <c r="F1497" s="11" t="s">
        <v>0</v>
      </c>
      <c r="G1497" s="11">
        <v>4417519</v>
      </c>
      <c r="H1497" s="13" t="str">
        <f>IF(N1497="","-",IFERROR(VLOOKUP(N1497,'[1]All Route Non-Bailment V76'!$A:$H,7,0),VLOOKUP(N1497,'[1]TTVT AAT PxP Bailment EDC V76'!$A:$H,7,0)))</f>
        <v>One way</v>
      </c>
      <c r="I1497" s="11" t="s">
        <v>45</v>
      </c>
      <c r="J1497" s="12">
        <f t="shared" si="109"/>
        <v>45275</v>
      </c>
      <c r="K1497" s="12">
        <v>45275</v>
      </c>
      <c r="L1497" s="12">
        <v>45275</v>
      </c>
      <c r="M1497" s="12" t="s">
        <v>3</v>
      </c>
      <c r="N1497" s="11" t="s">
        <v>744</v>
      </c>
      <c r="O1497" s="13" t="str">
        <f>IF(N1497="","-",IFERROR(VLOOKUP(N1497,'[1]All Route Non-Bailment V76'!$A:$H,6,0),VLOOKUP(N1497,'[1]TTVT AAT PxP Bailment EDC V76'!$A:$H,6,0)))</f>
        <v>21 - 30</v>
      </c>
      <c r="P1497" s="11">
        <v>1</v>
      </c>
      <c r="Q1497" s="11" t="s">
        <v>3</v>
      </c>
      <c r="R1497" s="11" t="s">
        <v>3</v>
      </c>
      <c r="S1497" s="13" t="str">
        <f>IF(N1497="","-",IFERROR(VLOOKUP(N1497,'[1]All Route Non-Bailment V76'!$A:$AF,32,0),VLOOKUP(N1497,'[1]TTVT AAT PxP Bailment EDC V76'!$A:$AC,29,0)))</f>
        <v>6W</v>
      </c>
      <c r="T1497" s="11" t="s">
        <v>48</v>
      </c>
      <c r="U1497" s="11" t="s">
        <v>239</v>
      </c>
      <c r="V1497" s="14" t="s">
        <v>240</v>
      </c>
      <c r="W1497" s="11" t="s">
        <v>241</v>
      </c>
      <c r="X1497" s="15" t="s">
        <v>344</v>
      </c>
      <c r="Y1497" s="15" t="s">
        <v>345</v>
      </c>
      <c r="Z1497" s="16" t="s">
        <v>3</v>
      </c>
      <c r="AA1497" s="16" t="s">
        <v>3</v>
      </c>
      <c r="AB1497" s="16" t="s">
        <v>3</v>
      </c>
      <c r="AC1497" s="16" t="s">
        <v>3</v>
      </c>
      <c r="AD1497" s="15" t="s">
        <v>3</v>
      </c>
      <c r="AE1497" s="15" t="s">
        <v>3</v>
      </c>
      <c r="AF1497" s="16" t="s">
        <v>3</v>
      </c>
      <c r="AG1497" s="16" t="s">
        <v>3</v>
      </c>
      <c r="AH1497" s="16" t="s">
        <v>3</v>
      </c>
      <c r="AI1497" s="16" t="s">
        <v>3</v>
      </c>
      <c r="AJ1497" s="15" t="s">
        <v>3</v>
      </c>
      <c r="AK1497" s="15" t="s">
        <v>3</v>
      </c>
      <c r="AL1497" s="16" t="s">
        <v>3</v>
      </c>
      <c r="AM1497" s="16" t="s">
        <v>3</v>
      </c>
      <c r="AN1497" s="16" t="s">
        <v>3</v>
      </c>
      <c r="AO1497" s="16" t="s">
        <v>3</v>
      </c>
      <c r="AP1497" s="16" t="s">
        <v>189</v>
      </c>
      <c r="AQ1497" s="16" t="s">
        <v>3</v>
      </c>
      <c r="AR1497" s="16" t="s">
        <v>3</v>
      </c>
      <c r="AS1497" s="16" t="s">
        <v>3</v>
      </c>
      <c r="AT1497" s="16" t="s">
        <v>3</v>
      </c>
      <c r="AU1497" s="11" t="s">
        <v>3</v>
      </c>
      <c r="AV1497" s="11" t="s">
        <v>3</v>
      </c>
      <c r="AW1497" s="11" t="s">
        <v>3</v>
      </c>
      <c r="AX1497" s="17" t="str">
        <f>VLOOKUP(G1497,'[1]JDA data'!$D:$E,2,0)</f>
        <v>TGA990</v>
      </c>
      <c r="AY1497" s="17" t="b">
        <f t="shared" si="111"/>
        <v>1</v>
      </c>
      <c r="AZ1497" s="17" t="str">
        <f t="shared" si="112"/>
        <v>PPGT</v>
      </c>
    </row>
    <row r="1498" spans="1:52" s="18" customFormat="1" ht="16.5" customHeight="1" x14ac:dyDescent="0.35">
      <c r="A1498" s="8" t="str">
        <f>IF(N1498="","-",IFERROR(VLOOKUP(N1498,'[1]All Route Non-Bailment V76'!$A:$H,5,0),VLOOKUP(N1498,'[1]TTVT AAT PxP Bailment EDC V76'!$A:$H,5,0)))</f>
        <v>Non Bailment</v>
      </c>
      <c r="B1498" s="9" t="str">
        <f t="shared" si="110"/>
        <v>Completed</v>
      </c>
      <c r="C1498" s="10">
        <f t="shared" si="113"/>
        <v>1497</v>
      </c>
      <c r="D1498" s="11" t="s">
        <v>190</v>
      </c>
      <c r="E1498" s="12" t="s">
        <v>44</v>
      </c>
      <c r="F1498" s="11" t="s">
        <v>0</v>
      </c>
      <c r="G1498" s="11">
        <v>4417521</v>
      </c>
      <c r="H1498" s="13" t="str">
        <f>IF(N1498="","-",IFERROR(VLOOKUP(N1498,'[1]All Route Non-Bailment V76'!$A:$H,7,0),VLOOKUP(N1498,'[1]TTVT AAT PxP Bailment EDC V76'!$A:$H,7,0)))</f>
        <v>One way</v>
      </c>
      <c r="I1498" s="11" t="s">
        <v>45</v>
      </c>
      <c r="J1498" s="12">
        <f t="shared" si="109"/>
        <v>45275</v>
      </c>
      <c r="K1498" s="12">
        <v>45275</v>
      </c>
      <c r="L1498" s="12">
        <v>45275</v>
      </c>
      <c r="M1498" s="12" t="s">
        <v>3</v>
      </c>
      <c r="N1498" s="11" t="s">
        <v>745</v>
      </c>
      <c r="O1498" s="13" t="str">
        <f>IF(N1498="","-",IFERROR(VLOOKUP(N1498,'[1]All Route Non-Bailment V76'!$A:$H,6,0),VLOOKUP(N1498,'[1]TTVT AAT PxP Bailment EDC V76'!$A:$H,6,0)))</f>
        <v>21 - 30</v>
      </c>
      <c r="P1498" s="11">
        <v>1</v>
      </c>
      <c r="Q1498" s="11" t="s">
        <v>3</v>
      </c>
      <c r="R1498" s="11" t="s">
        <v>3</v>
      </c>
      <c r="S1498" s="13" t="str">
        <f>IF(N1498="","-",IFERROR(VLOOKUP(N1498,'[1]All Route Non-Bailment V76'!$A:$AF,32,0),VLOOKUP(N1498,'[1]TTVT AAT PxP Bailment EDC V76'!$A:$AC,29,0)))</f>
        <v>6W</v>
      </c>
      <c r="T1498" s="11" t="s">
        <v>48</v>
      </c>
      <c r="U1498" s="11" t="s">
        <v>247</v>
      </c>
      <c r="V1498" s="14" t="s">
        <v>248</v>
      </c>
      <c r="W1498" s="11" t="s">
        <v>249</v>
      </c>
      <c r="X1498" s="15" t="s">
        <v>344</v>
      </c>
      <c r="Y1498" s="15" t="s">
        <v>345</v>
      </c>
      <c r="Z1498" s="16" t="s">
        <v>3</v>
      </c>
      <c r="AA1498" s="16" t="s">
        <v>3</v>
      </c>
      <c r="AB1498" s="16" t="s">
        <v>3</v>
      </c>
      <c r="AC1498" s="16" t="s">
        <v>3</v>
      </c>
      <c r="AD1498" s="15" t="s">
        <v>3</v>
      </c>
      <c r="AE1498" s="15" t="s">
        <v>3</v>
      </c>
      <c r="AF1498" s="16" t="s">
        <v>3</v>
      </c>
      <c r="AG1498" s="16" t="s">
        <v>3</v>
      </c>
      <c r="AH1498" s="16" t="s">
        <v>3</v>
      </c>
      <c r="AI1498" s="16" t="s">
        <v>3</v>
      </c>
      <c r="AJ1498" s="15" t="s">
        <v>3</v>
      </c>
      <c r="AK1498" s="15" t="s">
        <v>3</v>
      </c>
      <c r="AL1498" s="16" t="s">
        <v>3</v>
      </c>
      <c r="AM1498" s="16" t="s">
        <v>3</v>
      </c>
      <c r="AN1498" s="16" t="s">
        <v>3</v>
      </c>
      <c r="AO1498" s="16" t="s">
        <v>3</v>
      </c>
      <c r="AP1498" s="16" t="s">
        <v>189</v>
      </c>
      <c r="AQ1498" s="16" t="s">
        <v>3</v>
      </c>
      <c r="AR1498" s="16" t="s">
        <v>3</v>
      </c>
      <c r="AS1498" s="16" t="s">
        <v>3</v>
      </c>
      <c r="AT1498" s="16" t="s">
        <v>3</v>
      </c>
      <c r="AU1498" s="11" t="s">
        <v>3</v>
      </c>
      <c r="AV1498" s="11" t="s">
        <v>3</v>
      </c>
      <c r="AW1498" s="11" t="s">
        <v>3</v>
      </c>
      <c r="AX1498" s="17" t="str">
        <f>VLOOKUP(G1498,'[1]JDA data'!$D:$E,2,0)</f>
        <v>TGA994</v>
      </c>
      <c r="AY1498" s="17" t="b">
        <f t="shared" si="111"/>
        <v>1</v>
      </c>
      <c r="AZ1498" s="17" t="str">
        <f t="shared" si="112"/>
        <v>SPL</v>
      </c>
    </row>
    <row r="1499" spans="1:52" s="18" customFormat="1" ht="16.5" customHeight="1" x14ac:dyDescent="0.35">
      <c r="A1499" s="8" t="str">
        <f>IF(N1499="","-",IFERROR(VLOOKUP(N1499,'[1]All Route Non-Bailment V76'!$A:$H,5,0),VLOOKUP(N1499,'[1]TTVT AAT PxP Bailment EDC V76'!$A:$H,5,0)))</f>
        <v>Non Bailment</v>
      </c>
      <c r="B1499" s="9" t="str">
        <f t="shared" si="110"/>
        <v>Completed</v>
      </c>
      <c r="C1499" s="10">
        <f t="shared" si="113"/>
        <v>1498</v>
      </c>
      <c r="D1499" s="11" t="s">
        <v>182</v>
      </c>
      <c r="E1499" s="12" t="s">
        <v>44</v>
      </c>
      <c r="F1499" s="11" t="s">
        <v>0</v>
      </c>
      <c r="G1499" s="11">
        <v>4417529</v>
      </c>
      <c r="H1499" s="13" t="str">
        <f>IF(N1499="","-",IFERROR(VLOOKUP(N1499,'[1]All Route Non-Bailment V76'!$A:$H,7,0),VLOOKUP(N1499,'[1]TTVT AAT PxP Bailment EDC V76'!$A:$H,7,0)))</f>
        <v>One way</v>
      </c>
      <c r="I1499" s="11" t="s">
        <v>45</v>
      </c>
      <c r="J1499" s="12">
        <f t="shared" si="109"/>
        <v>45275</v>
      </c>
      <c r="K1499" s="12">
        <v>45275</v>
      </c>
      <c r="L1499" s="12">
        <v>45275</v>
      </c>
      <c r="M1499" s="12" t="s">
        <v>3</v>
      </c>
      <c r="N1499" s="11" t="s">
        <v>746</v>
      </c>
      <c r="O1499" s="13" t="str">
        <f>IF(N1499="","-",IFERROR(VLOOKUP(N1499,'[1]All Route Non-Bailment V76'!$A:$H,6,0),VLOOKUP(N1499,'[1]TTVT AAT PxP Bailment EDC V76'!$A:$H,6,0)))</f>
        <v>21 - 30</v>
      </c>
      <c r="P1499" s="11">
        <v>1</v>
      </c>
      <c r="Q1499" s="11" t="s">
        <v>3</v>
      </c>
      <c r="R1499" s="11" t="s">
        <v>3</v>
      </c>
      <c r="S1499" s="13" t="str">
        <f>IF(N1499="","-",IFERROR(VLOOKUP(N1499,'[1]All Route Non-Bailment V76'!$A:$AF,32,0),VLOOKUP(N1499,'[1]TTVT AAT PxP Bailment EDC V76'!$A:$AC,29,0)))</f>
        <v>6W</v>
      </c>
      <c r="T1499" s="11" t="s">
        <v>48</v>
      </c>
      <c r="U1499" s="11" t="s">
        <v>260</v>
      </c>
      <c r="V1499" s="14" t="s">
        <v>261</v>
      </c>
      <c r="W1499" s="11" t="s">
        <v>262</v>
      </c>
      <c r="X1499" s="15" t="s">
        <v>344</v>
      </c>
      <c r="Y1499" s="15" t="s">
        <v>345</v>
      </c>
      <c r="Z1499" s="16" t="s">
        <v>3</v>
      </c>
      <c r="AA1499" s="16" t="s">
        <v>3</v>
      </c>
      <c r="AB1499" s="16" t="s">
        <v>3</v>
      </c>
      <c r="AC1499" s="16" t="s">
        <v>3</v>
      </c>
      <c r="AD1499" s="15" t="s">
        <v>3</v>
      </c>
      <c r="AE1499" s="15" t="s">
        <v>3</v>
      </c>
      <c r="AF1499" s="16" t="s">
        <v>3</v>
      </c>
      <c r="AG1499" s="16" t="s">
        <v>3</v>
      </c>
      <c r="AH1499" s="16" t="s">
        <v>3</v>
      </c>
      <c r="AI1499" s="16" t="s">
        <v>3</v>
      </c>
      <c r="AJ1499" s="15" t="s">
        <v>3</v>
      </c>
      <c r="AK1499" s="15" t="s">
        <v>3</v>
      </c>
      <c r="AL1499" s="16" t="s">
        <v>3</v>
      </c>
      <c r="AM1499" s="16" t="s">
        <v>3</v>
      </c>
      <c r="AN1499" s="16" t="s">
        <v>3</v>
      </c>
      <c r="AO1499" s="16" t="s">
        <v>3</v>
      </c>
      <c r="AP1499" s="16" t="s">
        <v>189</v>
      </c>
      <c r="AQ1499" s="16" t="s">
        <v>3</v>
      </c>
      <c r="AR1499" s="16" t="s">
        <v>3</v>
      </c>
      <c r="AS1499" s="16" t="s">
        <v>3</v>
      </c>
      <c r="AT1499" s="16" t="s">
        <v>3</v>
      </c>
      <c r="AU1499" s="11" t="s">
        <v>3</v>
      </c>
      <c r="AV1499" s="11" t="s">
        <v>3</v>
      </c>
      <c r="AW1499" s="11" t="s">
        <v>3</v>
      </c>
      <c r="AX1499" s="17" t="str">
        <f>VLOOKUP(G1499,'[1]JDA data'!$D:$E,2,0)</f>
        <v>TGA987</v>
      </c>
      <c r="AY1499" s="17" t="b">
        <f t="shared" si="111"/>
        <v>1</v>
      </c>
      <c r="AZ1499" s="17" t="str">
        <f t="shared" si="112"/>
        <v>PPGT</v>
      </c>
    </row>
    <row r="1500" spans="1:52" s="18" customFormat="1" ht="16.5" customHeight="1" x14ac:dyDescent="0.35">
      <c r="A1500" s="8" t="str">
        <f>IF(N1500="","-",IFERROR(VLOOKUP(N1500,'[1]All Route Non-Bailment V76'!$A:$H,5,0),VLOOKUP(N1500,'[1]TTVT AAT PxP Bailment EDC V76'!$A:$H,5,0)))</f>
        <v>Non Bailment</v>
      </c>
      <c r="B1500" s="9" t="str">
        <f t="shared" si="110"/>
        <v>Completed</v>
      </c>
      <c r="C1500" s="10">
        <f t="shared" si="113"/>
        <v>1499</v>
      </c>
      <c r="D1500" s="11" t="s">
        <v>190</v>
      </c>
      <c r="E1500" s="12" t="s">
        <v>44</v>
      </c>
      <c r="F1500" s="11" t="s">
        <v>0</v>
      </c>
      <c r="G1500" s="11">
        <v>4423342</v>
      </c>
      <c r="H1500" s="13" t="str">
        <f>IF(N1500="","-",IFERROR(VLOOKUP(N1500,'[1]All Route Non-Bailment V76'!$A:$H,7,0),VLOOKUP(N1500,'[1]TTVT AAT PxP Bailment EDC V76'!$A:$H,7,0)))</f>
        <v>One way</v>
      </c>
      <c r="I1500" s="11" t="s">
        <v>45</v>
      </c>
      <c r="J1500" s="12">
        <f t="shared" si="109"/>
        <v>45275</v>
      </c>
      <c r="K1500" s="12">
        <v>45275</v>
      </c>
      <c r="L1500" s="12">
        <v>45275</v>
      </c>
      <c r="M1500" s="12" t="s">
        <v>3</v>
      </c>
      <c r="N1500" s="11" t="s">
        <v>746</v>
      </c>
      <c r="O1500" s="13" t="str">
        <f>IF(N1500="","-",IFERROR(VLOOKUP(N1500,'[1]All Route Non-Bailment V76'!$A:$H,6,0),VLOOKUP(N1500,'[1]TTVT AAT PxP Bailment EDC V76'!$A:$H,6,0)))</f>
        <v>21 - 30</v>
      </c>
      <c r="P1500" s="11">
        <v>1</v>
      </c>
      <c r="Q1500" s="11" t="s">
        <v>3</v>
      </c>
      <c r="R1500" s="11" t="s">
        <v>3</v>
      </c>
      <c r="S1500" s="13" t="str">
        <f>IF(N1500="","-",IFERROR(VLOOKUP(N1500,'[1]All Route Non-Bailment V76'!$A:$AF,32,0),VLOOKUP(N1500,'[1]TTVT AAT PxP Bailment EDC V76'!$A:$AC,29,0)))</f>
        <v>6W</v>
      </c>
      <c r="T1500" s="11" t="s">
        <v>48</v>
      </c>
      <c r="U1500" s="11" t="s">
        <v>226</v>
      </c>
      <c r="V1500" s="14" t="s">
        <v>227</v>
      </c>
      <c r="W1500" s="11" t="s">
        <v>228</v>
      </c>
      <c r="X1500" s="15" t="s">
        <v>344</v>
      </c>
      <c r="Y1500" s="15" t="s">
        <v>345</v>
      </c>
      <c r="Z1500" s="16" t="s">
        <v>3</v>
      </c>
      <c r="AA1500" s="16" t="s">
        <v>3</v>
      </c>
      <c r="AB1500" s="16" t="s">
        <v>3</v>
      </c>
      <c r="AC1500" s="16" t="s">
        <v>3</v>
      </c>
      <c r="AD1500" s="15" t="s">
        <v>3</v>
      </c>
      <c r="AE1500" s="15" t="s">
        <v>3</v>
      </c>
      <c r="AF1500" s="16" t="s">
        <v>3</v>
      </c>
      <c r="AG1500" s="16" t="s">
        <v>3</v>
      </c>
      <c r="AH1500" s="16" t="s">
        <v>3</v>
      </c>
      <c r="AI1500" s="16" t="s">
        <v>3</v>
      </c>
      <c r="AJ1500" s="15" t="s">
        <v>3</v>
      </c>
      <c r="AK1500" s="15" t="s">
        <v>3</v>
      </c>
      <c r="AL1500" s="16" t="s">
        <v>3</v>
      </c>
      <c r="AM1500" s="16" t="s">
        <v>3</v>
      </c>
      <c r="AN1500" s="16" t="s">
        <v>3</v>
      </c>
      <c r="AO1500" s="16" t="s">
        <v>3</v>
      </c>
      <c r="AP1500" s="16" t="s">
        <v>189</v>
      </c>
      <c r="AQ1500" s="16" t="s">
        <v>3</v>
      </c>
      <c r="AR1500" s="16" t="s">
        <v>3</v>
      </c>
      <c r="AS1500" s="16" t="s">
        <v>3</v>
      </c>
      <c r="AT1500" s="16" t="s">
        <v>3</v>
      </c>
      <c r="AU1500" s="11" t="s">
        <v>3</v>
      </c>
      <c r="AV1500" s="11" t="s">
        <v>3</v>
      </c>
      <c r="AW1500" s="11" t="s">
        <v>3</v>
      </c>
      <c r="AX1500" s="17" t="str">
        <f>VLOOKUP(G1500,'[1]JDA data'!$D:$E,2,0)</f>
        <v>TGA987</v>
      </c>
      <c r="AY1500" s="17" t="b">
        <f t="shared" si="111"/>
        <v>1</v>
      </c>
      <c r="AZ1500" s="17" t="str">
        <f t="shared" si="112"/>
        <v>SPL</v>
      </c>
    </row>
    <row r="1501" spans="1:52" s="18" customFormat="1" ht="16.5" customHeight="1" x14ac:dyDescent="0.35">
      <c r="A1501" s="8" t="str">
        <f>IF(N1501="","-",IFERROR(VLOOKUP(N1501,'[1]All Route Non-Bailment V76'!$A:$H,5,0),VLOOKUP(N1501,'[1]TTVT AAT PxP Bailment EDC V76'!$A:$H,5,0)))</f>
        <v>Non Bailment</v>
      </c>
      <c r="B1501" s="9" t="str">
        <f t="shared" si="110"/>
        <v>Completed</v>
      </c>
      <c r="C1501" s="10">
        <f t="shared" si="113"/>
        <v>1500</v>
      </c>
      <c r="D1501" s="11" t="s">
        <v>182</v>
      </c>
      <c r="E1501" s="12" t="s">
        <v>44</v>
      </c>
      <c r="F1501" s="11" t="s">
        <v>0</v>
      </c>
      <c r="G1501" s="11">
        <v>4423345</v>
      </c>
      <c r="H1501" s="13" t="str">
        <f>IF(N1501="","-",IFERROR(VLOOKUP(N1501,'[1]All Route Non-Bailment V76'!$A:$H,7,0),VLOOKUP(N1501,'[1]TTVT AAT PxP Bailment EDC V76'!$A:$H,7,0)))</f>
        <v>One way</v>
      </c>
      <c r="I1501" s="11" t="s">
        <v>45</v>
      </c>
      <c r="J1501" s="12">
        <f t="shared" si="109"/>
        <v>45275</v>
      </c>
      <c r="K1501" s="12">
        <v>45275</v>
      </c>
      <c r="L1501" s="12">
        <v>45275</v>
      </c>
      <c r="M1501" s="12" t="s">
        <v>3</v>
      </c>
      <c r="N1501" s="11" t="s">
        <v>496</v>
      </c>
      <c r="O1501" s="13" t="str">
        <f>IF(N1501="","-",IFERROR(VLOOKUP(N1501,'[1]All Route Non-Bailment V76'!$A:$H,6,0),VLOOKUP(N1501,'[1]TTVT AAT PxP Bailment EDC V76'!$A:$H,6,0)))</f>
        <v>11 - 20</v>
      </c>
      <c r="P1501" s="11">
        <v>1</v>
      </c>
      <c r="Q1501" s="11" t="s">
        <v>3</v>
      </c>
      <c r="R1501" s="11" t="s">
        <v>3</v>
      </c>
      <c r="S1501" s="13" t="str">
        <f>IF(N1501="","-",IFERROR(VLOOKUP(N1501,'[1]All Route Non-Bailment V76'!$A:$AF,32,0),VLOOKUP(N1501,'[1]TTVT AAT PxP Bailment EDC V76'!$A:$AC,29,0)))</f>
        <v>6W</v>
      </c>
      <c r="T1501" s="11" t="s">
        <v>48</v>
      </c>
      <c r="U1501" s="11" t="s">
        <v>207</v>
      </c>
      <c r="V1501" s="14" t="s">
        <v>208</v>
      </c>
      <c r="W1501" s="11" t="s">
        <v>209</v>
      </c>
      <c r="X1501" s="15" t="s">
        <v>497</v>
      </c>
      <c r="Y1501" s="15" t="s">
        <v>498</v>
      </c>
      <c r="Z1501" s="16" t="s">
        <v>3</v>
      </c>
      <c r="AA1501" s="16" t="s">
        <v>3</v>
      </c>
      <c r="AB1501" s="16" t="s">
        <v>3</v>
      </c>
      <c r="AC1501" s="16" t="s">
        <v>3</v>
      </c>
      <c r="AD1501" s="15" t="s">
        <v>3</v>
      </c>
      <c r="AE1501" s="15" t="s">
        <v>3</v>
      </c>
      <c r="AF1501" s="16" t="s">
        <v>3</v>
      </c>
      <c r="AG1501" s="16" t="s">
        <v>3</v>
      </c>
      <c r="AH1501" s="16" t="s">
        <v>3</v>
      </c>
      <c r="AI1501" s="16" t="s">
        <v>3</v>
      </c>
      <c r="AJ1501" s="15" t="s">
        <v>3</v>
      </c>
      <c r="AK1501" s="15" t="s">
        <v>3</v>
      </c>
      <c r="AL1501" s="16" t="s">
        <v>3</v>
      </c>
      <c r="AM1501" s="16" t="s">
        <v>3</v>
      </c>
      <c r="AN1501" s="16" t="s">
        <v>3</v>
      </c>
      <c r="AO1501" s="16" t="s">
        <v>3</v>
      </c>
      <c r="AP1501" s="16" t="s">
        <v>189</v>
      </c>
      <c r="AQ1501" s="16" t="s">
        <v>3</v>
      </c>
      <c r="AR1501" s="16" t="s">
        <v>3</v>
      </c>
      <c r="AS1501" s="16" t="s">
        <v>3</v>
      </c>
      <c r="AT1501" s="16" t="s">
        <v>3</v>
      </c>
      <c r="AU1501" s="11" t="s">
        <v>3</v>
      </c>
      <c r="AV1501" s="11" t="s">
        <v>3</v>
      </c>
      <c r="AW1501" s="11" t="s">
        <v>3</v>
      </c>
      <c r="AX1501" s="17" t="str">
        <f>VLOOKUP(G1501,'[1]JDA data'!$D:$E,2,0)</f>
        <v>TGA357</v>
      </c>
      <c r="AY1501" s="17" t="b">
        <f t="shared" si="111"/>
        <v>1</v>
      </c>
      <c r="AZ1501" s="17" t="str">
        <f t="shared" si="112"/>
        <v>PPGT</v>
      </c>
    </row>
    <row r="1502" spans="1:52" s="18" customFormat="1" ht="16.5" customHeight="1" x14ac:dyDescent="0.35">
      <c r="A1502" s="8" t="str">
        <f>IF(N1502="","-",IFERROR(VLOOKUP(N1502,'[1]All Route Non-Bailment V76'!$A:$H,5,0),VLOOKUP(N1502,'[1]TTVT AAT PxP Bailment EDC V76'!$A:$H,5,0)))</f>
        <v>Non Bailment</v>
      </c>
      <c r="B1502" s="9" t="str">
        <f t="shared" si="110"/>
        <v>Completed</v>
      </c>
      <c r="C1502" s="10">
        <f t="shared" si="113"/>
        <v>1501</v>
      </c>
      <c r="D1502" s="11" t="s">
        <v>190</v>
      </c>
      <c r="E1502" s="12" t="s">
        <v>44</v>
      </c>
      <c r="F1502" s="11" t="s">
        <v>0</v>
      </c>
      <c r="G1502" s="11">
        <v>4423346</v>
      </c>
      <c r="H1502" s="13" t="str">
        <f>IF(N1502="","-",IFERROR(VLOOKUP(N1502,'[1]All Route Non-Bailment V76'!$A:$H,7,0),VLOOKUP(N1502,'[1]TTVT AAT PxP Bailment EDC V76'!$A:$H,7,0)))</f>
        <v>One way</v>
      </c>
      <c r="I1502" s="11" t="s">
        <v>45</v>
      </c>
      <c r="J1502" s="12">
        <f t="shared" si="109"/>
        <v>45275</v>
      </c>
      <c r="K1502" s="12">
        <v>45275</v>
      </c>
      <c r="L1502" s="12">
        <v>45275</v>
      </c>
      <c r="M1502" s="12" t="s">
        <v>3</v>
      </c>
      <c r="N1502" s="11" t="s">
        <v>496</v>
      </c>
      <c r="O1502" s="13" t="str">
        <f>IF(N1502="","-",IFERROR(VLOOKUP(N1502,'[1]All Route Non-Bailment V76'!$A:$H,6,0),VLOOKUP(N1502,'[1]TTVT AAT PxP Bailment EDC V76'!$A:$H,6,0)))</f>
        <v>11 - 20</v>
      </c>
      <c r="P1502" s="11">
        <v>1</v>
      </c>
      <c r="Q1502" s="11" t="s">
        <v>3</v>
      </c>
      <c r="R1502" s="11" t="s">
        <v>3</v>
      </c>
      <c r="S1502" s="13" t="str">
        <f>IF(N1502="","-",IFERROR(VLOOKUP(N1502,'[1]All Route Non-Bailment V76'!$A:$AF,32,0),VLOOKUP(N1502,'[1]TTVT AAT PxP Bailment EDC V76'!$A:$AC,29,0)))</f>
        <v>6W</v>
      </c>
      <c r="T1502" s="11" t="s">
        <v>48</v>
      </c>
      <c r="U1502" s="11" t="s">
        <v>278</v>
      </c>
      <c r="V1502" s="14" t="s">
        <v>279</v>
      </c>
      <c r="W1502" s="11" t="s">
        <v>280</v>
      </c>
      <c r="X1502" s="15" t="s">
        <v>497</v>
      </c>
      <c r="Y1502" s="15" t="s">
        <v>498</v>
      </c>
      <c r="Z1502" s="16" t="s">
        <v>3</v>
      </c>
      <c r="AA1502" s="16" t="s">
        <v>3</v>
      </c>
      <c r="AB1502" s="16" t="s">
        <v>3</v>
      </c>
      <c r="AC1502" s="16" t="s">
        <v>3</v>
      </c>
      <c r="AD1502" s="15" t="s">
        <v>3</v>
      </c>
      <c r="AE1502" s="15" t="s">
        <v>3</v>
      </c>
      <c r="AF1502" s="16" t="s">
        <v>3</v>
      </c>
      <c r="AG1502" s="16" t="s">
        <v>3</v>
      </c>
      <c r="AH1502" s="16" t="s">
        <v>3</v>
      </c>
      <c r="AI1502" s="16" t="s">
        <v>3</v>
      </c>
      <c r="AJ1502" s="15" t="s">
        <v>3</v>
      </c>
      <c r="AK1502" s="15" t="s">
        <v>3</v>
      </c>
      <c r="AL1502" s="16" t="s">
        <v>3</v>
      </c>
      <c r="AM1502" s="16" t="s">
        <v>3</v>
      </c>
      <c r="AN1502" s="16" t="s">
        <v>3</v>
      </c>
      <c r="AO1502" s="16" t="s">
        <v>3</v>
      </c>
      <c r="AP1502" s="16" t="s">
        <v>189</v>
      </c>
      <c r="AQ1502" s="16" t="s">
        <v>3</v>
      </c>
      <c r="AR1502" s="16" t="s">
        <v>3</v>
      </c>
      <c r="AS1502" s="16" t="s">
        <v>3</v>
      </c>
      <c r="AT1502" s="16" t="s">
        <v>3</v>
      </c>
      <c r="AU1502" s="11" t="s">
        <v>3</v>
      </c>
      <c r="AV1502" s="11" t="s">
        <v>3</v>
      </c>
      <c r="AW1502" s="11" t="s">
        <v>3</v>
      </c>
      <c r="AX1502" s="17" t="str">
        <f>VLOOKUP(G1502,'[1]JDA data'!$D:$E,2,0)</f>
        <v>TGA357</v>
      </c>
      <c r="AY1502" s="17" t="b">
        <f t="shared" si="111"/>
        <v>1</v>
      </c>
      <c r="AZ1502" s="17" t="str">
        <f t="shared" si="112"/>
        <v>SPL</v>
      </c>
    </row>
    <row r="1503" spans="1:52" s="18" customFormat="1" ht="16.5" customHeight="1" x14ac:dyDescent="0.35">
      <c r="A1503" s="8" t="str">
        <f>IF(N1503="","-",IFERROR(VLOOKUP(N1503,'[1]All Route Non-Bailment V76'!$A:$H,5,0),VLOOKUP(N1503,'[1]TTVT AAT PxP Bailment EDC V76'!$A:$H,5,0)))</f>
        <v>Non Bailment</v>
      </c>
      <c r="B1503" s="9" t="str">
        <f t="shared" si="110"/>
        <v>Completed</v>
      </c>
      <c r="C1503" s="10">
        <f t="shared" si="113"/>
        <v>1502</v>
      </c>
      <c r="D1503" s="11" t="s">
        <v>194</v>
      </c>
      <c r="E1503" s="12" t="s">
        <v>44</v>
      </c>
      <c r="F1503" s="11" t="s">
        <v>0</v>
      </c>
      <c r="G1503" s="11">
        <v>4423347</v>
      </c>
      <c r="H1503" s="13" t="str">
        <f>IF(N1503="","-",IFERROR(VLOOKUP(N1503,'[1]All Route Non-Bailment V76'!$A:$H,7,0),VLOOKUP(N1503,'[1]TTVT AAT PxP Bailment EDC V76'!$A:$H,7,0)))</f>
        <v>One way</v>
      </c>
      <c r="I1503" s="11" t="s">
        <v>45</v>
      </c>
      <c r="J1503" s="12">
        <f t="shared" ref="J1503:J1566" si="114">K1503</f>
        <v>45275</v>
      </c>
      <c r="K1503" s="12">
        <v>45275</v>
      </c>
      <c r="L1503" s="12">
        <v>45275</v>
      </c>
      <c r="M1503" s="12" t="s">
        <v>3</v>
      </c>
      <c r="N1503" s="11" t="s">
        <v>496</v>
      </c>
      <c r="O1503" s="13" t="str">
        <f>IF(N1503="","-",IFERROR(VLOOKUP(N1503,'[1]All Route Non-Bailment V76'!$A:$H,6,0),VLOOKUP(N1503,'[1]TTVT AAT PxP Bailment EDC V76'!$A:$H,6,0)))</f>
        <v>11 - 20</v>
      </c>
      <c r="P1503" s="11">
        <v>1</v>
      </c>
      <c r="Q1503" s="11" t="s">
        <v>3</v>
      </c>
      <c r="R1503" s="11" t="s">
        <v>3</v>
      </c>
      <c r="S1503" s="13" t="str">
        <f>IF(N1503="","-",IFERROR(VLOOKUP(N1503,'[1]All Route Non-Bailment V76'!$A:$AF,32,0),VLOOKUP(N1503,'[1]TTVT AAT PxP Bailment EDC V76'!$A:$AC,29,0)))</f>
        <v>6W</v>
      </c>
      <c r="T1503" s="11" t="s">
        <v>48</v>
      </c>
      <c r="U1503" s="11" t="s">
        <v>374</v>
      </c>
      <c r="V1503" s="14" t="s">
        <v>375</v>
      </c>
      <c r="W1503" s="11" t="s">
        <v>376</v>
      </c>
      <c r="X1503" s="15" t="s">
        <v>497</v>
      </c>
      <c r="Y1503" s="15" t="s">
        <v>498</v>
      </c>
      <c r="Z1503" s="16" t="s">
        <v>3</v>
      </c>
      <c r="AA1503" s="16" t="s">
        <v>3</v>
      </c>
      <c r="AB1503" s="16" t="s">
        <v>3</v>
      </c>
      <c r="AC1503" s="16" t="s">
        <v>3</v>
      </c>
      <c r="AD1503" s="15" t="s">
        <v>3</v>
      </c>
      <c r="AE1503" s="15" t="s">
        <v>3</v>
      </c>
      <c r="AF1503" s="16" t="s">
        <v>3</v>
      </c>
      <c r="AG1503" s="16" t="s">
        <v>3</v>
      </c>
      <c r="AH1503" s="16" t="s">
        <v>3</v>
      </c>
      <c r="AI1503" s="16" t="s">
        <v>3</v>
      </c>
      <c r="AJ1503" s="15" t="s">
        <v>3</v>
      </c>
      <c r="AK1503" s="15" t="s">
        <v>3</v>
      </c>
      <c r="AL1503" s="16" t="s">
        <v>3</v>
      </c>
      <c r="AM1503" s="16" t="s">
        <v>3</v>
      </c>
      <c r="AN1503" s="16" t="s">
        <v>3</v>
      </c>
      <c r="AO1503" s="16" t="s">
        <v>3</v>
      </c>
      <c r="AP1503" s="16" t="s">
        <v>189</v>
      </c>
      <c r="AQ1503" s="16" t="s">
        <v>3</v>
      </c>
      <c r="AR1503" s="16" t="s">
        <v>3</v>
      </c>
      <c r="AS1503" s="16" t="s">
        <v>3</v>
      </c>
      <c r="AT1503" s="16" t="s">
        <v>3</v>
      </c>
      <c r="AU1503" s="11" t="s">
        <v>3</v>
      </c>
      <c r="AV1503" s="11" t="s">
        <v>3</v>
      </c>
      <c r="AW1503" s="11" t="s">
        <v>3</v>
      </c>
      <c r="AX1503" s="17" t="str">
        <f>VLOOKUP(G1503,'[1]JDA data'!$D:$E,2,0)</f>
        <v>TGA357</v>
      </c>
      <c r="AY1503" s="17" t="b">
        <f t="shared" si="111"/>
        <v>1</v>
      </c>
      <c r="AZ1503" s="17" t="str">
        <f t="shared" si="112"/>
        <v>SBA</v>
      </c>
    </row>
    <row r="1504" spans="1:52" s="18" customFormat="1" ht="16.5" customHeight="1" x14ac:dyDescent="0.35">
      <c r="A1504" s="8" t="str">
        <f>IF(N1504="","-",IFERROR(VLOOKUP(N1504,'[1]All Route Non-Bailment V76'!$A:$H,5,0),VLOOKUP(N1504,'[1]TTVT AAT PxP Bailment EDC V76'!$A:$H,5,0)))</f>
        <v>Non Bailment</v>
      </c>
      <c r="B1504" s="9" t="str">
        <f t="shared" si="110"/>
        <v>Completed</v>
      </c>
      <c r="C1504" s="10">
        <f t="shared" si="113"/>
        <v>1503</v>
      </c>
      <c r="D1504" s="11" t="s">
        <v>182</v>
      </c>
      <c r="E1504" s="12" t="s">
        <v>44</v>
      </c>
      <c r="F1504" s="11" t="s">
        <v>0</v>
      </c>
      <c r="G1504" s="11">
        <v>4423348</v>
      </c>
      <c r="H1504" s="13" t="str">
        <f>IF(N1504="","-",IFERROR(VLOOKUP(N1504,'[1]All Route Non-Bailment V76'!$A:$H,7,0),VLOOKUP(N1504,'[1]TTVT AAT PxP Bailment EDC V76'!$A:$H,7,0)))</f>
        <v>One way</v>
      </c>
      <c r="I1504" s="11" t="s">
        <v>45</v>
      </c>
      <c r="J1504" s="12">
        <f t="shared" si="114"/>
        <v>45275</v>
      </c>
      <c r="K1504" s="12">
        <v>45275</v>
      </c>
      <c r="L1504" s="12">
        <v>45275</v>
      </c>
      <c r="M1504" s="12" t="s">
        <v>3</v>
      </c>
      <c r="N1504" s="11" t="s">
        <v>496</v>
      </c>
      <c r="O1504" s="13" t="str">
        <f>IF(N1504="","-",IFERROR(VLOOKUP(N1504,'[1]All Route Non-Bailment V76'!$A:$H,6,0),VLOOKUP(N1504,'[1]TTVT AAT PxP Bailment EDC V76'!$A:$H,6,0)))</f>
        <v>11 - 20</v>
      </c>
      <c r="P1504" s="11">
        <v>1</v>
      </c>
      <c r="Q1504" s="11" t="s">
        <v>3</v>
      </c>
      <c r="R1504" s="11" t="s">
        <v>3</v>
      </c>
      <c r="S1504" s="13" t="str">
        <f>IF(N1504="","-",IFERROR(VLOOKUP(N1504,'[1]All Route Non-Bailment V76'!$A:$AF,32,0),VLOOKUP(N1504,'[1]TTVT AAT PxP Bailment EDC V76'!$A:$AC,29,0)))</f>
        <v>6W</v>
      </c>
      <c r="T1504" s="11" t="s">
        <v>48</v>
      </c>
      <c r="U1504" s="11" t="s">
        <v>239</v>
      </c>
      <c r="V1504" s="14" t="s">
        <v>240</v>
      </c>
      <c r="W1504" s="11" t="s">
        <v>241</v>
      </c>
      <c r="X1504" s="15" t="s">
        <v>497</v>
      </c>
      <c r="Y1504" s="15" t="s">
        <v>498</v>
      </c>
      <c r="Z1504" s="16" t="s">
        <v>3</v>
      </c>
      <c r="AA1504" s="16" t="s">
        <v>3</v>
      </c>
      <c r="AB1504" s="16" t="s">
        <v>3</v>
      </c>
      <c r="AC1504" s="16" t="s">
        <v>3</v>
      </c>
      <c r="AD1504" s="15" t="s">
        <v>3</v>
      </c>
      <c r="AE1504" s="15" t="s">
        <v>3</v>
      </c>
      <c r="AF1504" s="16" t="s">
        <v>3</v>
      </c>
      <c r="AG1504" s="16" t="s">
        <v>3</v>
      </c>
      <c r="AH1504" s="16" t="s">
        <v>3</v>
      </c>
      <c r="AI1504" s="16" t="s">
        <v>3</v>
      </c>
      <c r="AJ1504" s="15" t="s">
        <v>3</v>
      </c>
      <c r="AK1504" s="15" t="s">
        <v>3</v>
      </c>
      <c r="AL1504" s="16" t="s">
        <v>3</v>
      </c>
      <c r="AM1504" s="16" t="s">
        <v>3</v>
      </c>
      <c r="AN1504" s="16" t="s">
        <v>3</v>
      </c>
      <c r="AO1504" s="16" t="s">
        <v>3</v>
      </c>
      <c r="AP1504" s="16" t="s">
        <v>189</v>
      </c>
      <c r="AQ1504" s="16" t="s">
        <v>3</v>
      </c>
      <c r="AR1504" s="16" t="s">
        <v>3</v>
      </c>
      <c r="AS1504" s="16" t="s">
        <v>3</v>
      </c>
      <c r="AT1504" s="16" t="s">
        <v>3</v>
      </c>
      <c r="AU1504" s="11" t="s">
        <v>3</v>
      </c>
      <c r="AV1504" s="11" t="s">
        <v>3</v>
      </c>
      <c r="AW1504" s="11" t="s">
        <v>3</v>
      </c>
      <c r="AX1504" s="17" t="str">
        <f>VLOOKUP(G1504,'[1]JDA data'!$D:$E,2,0)</f>
        <v>TGA357</v>
      </c>
      <c r="AY1504" s="17" t="b">
        <f t="shared" si="111"/>
        <v>1</v>
      </c>
      <c r="AZ1504" s="17" t="str">
        <f t="shared" si="112"/>
        <v>PPGT</v>
      </c>
    </row>
    <row r="1505" spans="1:52" s="18" customFormat="1" ht="16.5" customHeight="1" x14ac:dyDescent="0.35">
      <c r="A1505" s="8" t="str">
        <f>IF(N1505="","-",IFERROR(VLOOKUP(N1505,'[1]All Route Non-Bailment V76'!$A:$H,5,0),VLOOKUP(N1505,'[1]TTVT AAT PxP Bailment EDC V76'!$A:$H,5,0)))</f>
        <v>Non Bailment</v>
      </c>
      <c r="B1505" s="9" t="str">
        <f t="shared" si="110"/>
        <v>Completed</v>
      </c>
      <c r="C1505" s="10">
        <f t="shared" si="113"/>
        <v>1504</v>
      </c>
      <c r="D1505" s="11" t="s">
        <v>190</v>
      </c>
      <c r="E1505" s="12" t="s">
        <v>44</v>
      </c>
      <c r="F1505" s="11" t="s">
        <v>0</v>
      </c>
      <c r="G1505" s="11">
        <v>4423349</v>
      </c>
      <c r="H1505" s="13" t="str">
        <f>IF(N1505="","-",IFERROR(VLOOKUP(N1505,'[1]All Route Non-Bailment V76'!$A:$H,7,0),VLOOKUP(N1505,'[1]TTVT AAT PxP Bailment EDC V76'!$A:$H,7,0)))</f>
        <v>One way</v>
      </c>
      <c r="I1505" s="11" t="s">
        <v>45</v>
      </c>
      <c r="J1505" s="12">
        <f t="shared" si="114"/>
        <v>45275</v>
      </c>
      <c r="K1505" s="12">
        <v>45275</v>
      </c>
      <c r="L1505" s="12">
        <v>45275</v>
      </c>
      <c r="M1505" s="12" t="s">
        <v>3</v>
      </c>
      <c r="N1505" s="11" t="s">
        <v>496</v>
      </c>
      <c r="O1505" s="13" t="str">
        <f>IF(N1505="","-",IFERROR(VLOOKUP(N1505,'[1]All Route Non-Bailment V76'!$A:$H,6,0),VLOOKUP(N1505,'[1]TTVT AAT PxP Bailment EDC V76'!$A:$H,6,0)))</f>
        <v>11 - 20</v>
      </c>
      <c r="P1505" s="11">
        <v>1</v>
      </c>
      <c r="Q1505" s="11" t="s">
        <v>3</v>
      </c>
      <c r="R1505" s="11" t="s">
        <v>3</v>
      </c>
      <c r="S1505" s="13" t="str">
        <f>IF(N1505="","-",IFERROR(VLOOKUP(N1505,'[1]All Route Non-Bailment V76'!$A:$AF,32,0),VLOOKUP(N1505,'[1]TTVT AAT PxP Bailment EDC V76'!$A:$AC,29,0)))</f>
        <v>6W</v>
      </c>
      <c r="T1505" s="11" t="s">
        <v>48</v>
      </c>
      <c r="U1505" s="11" t="s">
        <v>191</v>
      </c>
      <c r="V1505" s="14" t="s">
        <v>192</v>
      </c>
      <c r="W1505" s="11" t="s">
        <v>193</v>
      </c>
      <c r="X1505" s="15" t="s">
        <v>497</v>
      </c>
      <c r="Y1505" s="15" t="s">
        <v>498</v>
      </c>
      <c r="Z1505" s="16" t="s">
        <v>3</v>
      </c>
      <c r="AA1505" s="16" t="s">
        <v>3</v>
      </c>
      <c r="AB1505" s="16" t="s">
        <v>3</v>
      </c>
      <c r="AC1505" s="16" t="s">
        <v>3</v>
      </c>
      <c r="AD1505" s="15" t="s">
        <v>3</v>
      </c>
      <c r="AE1505" s="15" t="s">
        <v>3</v>
      </c>
      <c r="AF1505" s="16" t="s">
        <v>3</v>
      </c>
      <c r="AG1505" s="16" t="s">
        <v>3</v>
      </c>
      <c r="AH1505" s="16" t="s">
        <v>3</v>
      </c>
      <c r="AI1505" s="16" t="s">
        <v>3</v>
      </c>
      <c r="AJ1505" s="15" t="s">
        <v>3</v>
      </c>
      <c r="AK1505" s="15" t="s">
        <v>3</v>
      </c>
      <c r="AL1505" s="16" t="s">
        <v>3</v>
      </c>
      <c r="AM1505" s="16" t="s">
        <v>3</v>
      </c>
      <c r="AN1505" s="16" t="s">
        <v>3</v>
      </c>
      <c r="AO1505" s="16" t="s">
        <v>3</v>
      </c>
      <c r="AP1505" s="16" t="s">
        <v>189</v>
      </c>
      <c r="AQ1505" s="16" t="s">
        <v>3</v>
      </c>
      <c r="AR1505" s="16" t="s">
        <v>3</v>
      </c>
      <c r="AS1505" s="16" t="s">
        <v>3</v>
      </c>
      <c r="AT1505" s="16" t="s">
        <v>3</v>
      </c>
      <c r="AU1505" s="11" t="s">
        <v>3</v>
      </c>
      <c r="AV1505" s="11" t="s">
        <v>3</v>
      </c>
      <c r="AW1505" s="11" t="s">
        <v>3</v>
      </c>
      <c r="AX1505" s="17" t="str">
        <f>VLOOKUP(G1505,'[1]JDA data'!$D:$E,2,0)</f>
        <v>TGA357</v>
      </c>
      <c r="AY1505" s="17" t="b">
        <f t="shared" si="111"/>
        <v>1</v>
      </c>
      <c r="AZ1505" s="17" t="str">
        <f t="shared" si="112"/>
        <v>SPL</v>
      </c>
    </row>
    <row r="1506" spans="1:52" s="18" customFormat="1" ht="16.5" customHeight="1" x14ac:dyDescent="0.35">
      <c r="A1506" s="8" t="str">
        <f>IF(N1506="","-",IFERROR(VLOOKUP(N1506,'[1]All Route Non-Bailment V76'!$A:$H,5,0),VLOOKUP(N1506,'[1]TTVT AAT PxP Bailment EDC V76'!$A:$H,5,0)))</f>
        <v>Non Bailment</v>
      </c>
      <c r="B1506" s="9" t="str">
        <f t="shared" si="110"/>
        <v>Completed</v>
      </c>
      <c r="C1506" s="10">
        <f t="shared" si="113"/>
        <v>1505</v>
      </c>
      <c r="D1506" s="11" t="s">
        <v>194</v>
      </c>
      <c r="E1506" s="12" t="s">
        <v>44</v>
      </c>
      <c r="F1506" s="11" t="s">
        <v>0</v>
      </c>
      <c r="G1506" s="11">
        <v>4423350</v>
      </c>
      <c r="H1506" s="13" t="str">
        <f>IF(N1506="","-",IFERROR(VLOOKUP(N1506,'[1]All Route Non-Bailment V76'!$A:$H,7,0),VLOOKUP(N1506,'[1]TTVT AAT PxP Bailment EDC V76'!$A:$H,7,0)))</f>
        <v>One way</v>
      </c>
      <c r="I1506" s="11" t="s">
        <v>45</v>
      </c>
      <c r="J1506" s="12">
        <f t="shared" si="114"/>
        <v>45275</v>
      </c>
      <c r="K1506" s="12">
        <v>45275</v>
      </c>
      <c r="L1506" s="12">
        <v>45275</v>
      </c>
      <c r="M1506" s="12" t="s">
        <v>3</v>
      </c>
      <c r="N1506" s="11" t="s">
        <v>496</v>
      </c>
      <c r="O1506" s="13" t="str">
        <f>IF(N1506="","-",IFERROR(VLOOKUP(N1506,'[1]All Route Non-Bailment V76'!$A:$H,6,0),VLOOKUP(N1506,'[1]TTVT AAT PxP Bailment EDC V76'!$A:$H,6,0)))</f>
        <v>11 - 20</v>
      </c>
      <c r="P1506" s="11">
        <v>1</v>
      </c>
      <c r="Q1506" s="11" t="s">
        <v>3</v>
      </c>
      <c r="R1506" s="11" t="s">
        <v>3</v>
      </c>
      <c r="S1506" s="13" t="str">
        <f>IF(N1506="","-",IFERROR(VLOOKUP(N1506,'[1]All Route Non-Bailment V76'!$A:$AF,32,0),VLOOKUP(N1506,'[1]TTVT AAT PxP Bailment EDC V76'!$A:$AC,29,0)))</f>
        <v>6W</v>
      </c>
      <c r="T1506" s="11" t="s">
        <v>48</v>
      </c>
      <c r="U1506" s="11" t="s">
        <v>220</v>
      </c>
      <c r="V1506" s="14" t="s">
        <v>221</v>
      </c>
      <c r="W1506" s="11" t="s">
        <v>222</v>
      </c>
      <c r="X1506" s="15" t="s">
        <v>497</v>
      </c>
      <c r="Y1506" s="15" t="s">
        <v>498</v>
      </c>
      <c r="Z1506" s="16" t="s">
        <v>3</v>
      </c>
      <c r="AA1506" s="16" t="s">
        <v>3</v>
      </c>
      <c r="AB1506" s="16" t="s">
        <v>3</v>
      </c>
      <c r="AC1506" s="16" t="s">
        <v>3</v>
      </c>
      <c r="AD1506" s="15" t="s">
        <v>3</v>
      </c>
      <c r="AE1506" s="15" t="s">
        <v>3</v>
      </c>
      <c r="AF1506" s="16" t="s">
        <v>3</v>
      </c>
      <c r="AG1506" s="16" t="s">
        <v>3</v>
      </c>
      <c r="AH1506" s="16" t="s">
        <v>3</v>
      </c>
      <c r="AI1506" s="16" t="s">
        <v>3</v>
      </c>
      <c r="AJ1506" s="15" t="s">
        <v>3</v>
      </c>
      <c r="AK1506" s="15" t="s">
        <v>3</v>
      </c>
      <c r="AL1506" s="16" t="s">
        <v>3</v>
      </c>
      <c r="AM1506" s="16" t="s">
        <v>3</v>
      </c>
      <c r="AN1506" s="16" t="s">
        <v>3</v>
      </c>
      <c r="AO1506" s="16" t="s">
        <v>3</v>
      </c>
      <c r="AP1506" s="16" t="s">
        <v>189</v>
      </c>
      <c r="AQ1506" s="16" t="s">
        <v>3</v>
      </c>
      <c r="AR1506" s="16" t="s">
        <v>3</v>
      </c>
      <c r="AS1506" s="16" t="s">
        <v>3</v>
      </c>
      <c r="AT1506" s="16" t="s">
        <v>3</v>
      </c>
      <c r="AU1506" s="11" t="s">
        <v>3</v>
      </c>
      <c r="AV1506" s="11" t="s">
        <v>3</v>
      </c>
      <c r="AW1506" s="11" t="s">
        <v>3</v>
      </c>
      <c r="AX1506" s="17" t="str">
        <f>VLOOKUP(G1506,'[1]JDA data'!$D:$E,2,0)</f>
        <v>TGA357</v>
      </c>
      <c r="AY1506" s="17" t="b">
        <f t="shared" si="111"/>
        <v>1</v>
      </c>
      <c r="AZ1506" s="17" t="str">
        <f t="shared" si="112"/>
        <v>SBA</v>
      </c>
    </row>
    <row r="1507" spans="1:52" s="18" customFormat="1" ht="16.5" customHeight="1" x14ac:dyDescent="0.35">
      <c r="A1507" s="8" t="str">
        <f>IF(N1507="","-",IFERROR(VLOOKUP(N1507,'[1]All Route Non-Bailment V76'!$A:$H,5,0),VLOOKUP(N1507,'[1]TTVT AAT PxP Bailment EDC V76'!$A:$H,5,0)))</f>
        <v>Non Bailment</v>
      </c>
      <c r="B1507" s="9" t="str">
        <f t="shared" si="110"/>
        <v>Completed</v>
      </c>
      <c r="C1507" s="10">
        <f t="shared" si="113"/>
        <v>1506</v>
      </c>
      <c r="D1507" s="11" t="s">
        <v>190</v>
      </c>
      <c r="E1507" s="12" t="s">
        <v>44</v>
      </c>
      <c r="F1507" s="11" t="s">
        <v>0</v>
      </c>
      <c r="G1507" s="11">
        <v>4423481</v>
      </c>
      <c r="H1507" s="13" t="str">
        <f>IF(N1507="","-",IFERROR(VLOOKUP(N1507,'[1]All Route Non-Bailment V76'!$A:$H,7,0),VLOOKUP(N1507,'[1]TTVT AAT PxP Bailment EDC V76'!$A:$H,7,0)))</f>
        <v>One way</v>
      </c>
      <c r="I1507" s="11" t="s">
        <v>45</v>
      </c>
      <c r="J1507" s="12">
        <f t="shared" si="114"/>
        <v>45275</v>
      </c>
      <c r="K1507" s="12">
        <v>45275</v>
      </c>
      <c r="L1507" s="12">
        <v>45275</v>
      </c>
      <c r="M1507" s="12" t="s">
        <v>3</v>
      </c>
      <c r="N1507" s="11" t="s">
        <v>310</v>
      </c>
      <c r="O1507" s="13" t="str">
        <f>IF(N1507="","-",IFERROR(VLOOKUP(N1507,'[1]All Route Non-Bailment V76'!$A:$H,6,0),VLOOKUP(N1507,'[1]TTVT AAT PxP Bailment EDC V76'!$A:$H,6,0)))</f>
        <v>6 - 10</v>
      </c>
      <c r="P1507" s="11">
        <v>1</v>
      </c>
      <c r="Q1507" s="11" t="s">
        <v>3</v>
      </c>
      <c r="R1507" s="11" t="s">
        <v>3</v>
      </c>
      <c r="S1507" s="13" t="str">
        <f>IF(N1507="","-",IFERROR(VLOOKUP(N1507,'[1]All Route Non-Bailment V76'!$A:$AF,32,0),VLOOKUP(N1507,'[1]TTVT AAT PxP Bailment EDC V76'!$A:$AC,29,0)))</f>
        <v>6W</v>
      </c>
      <c r="T1507" s="11" t="s">
        <v>48</v>
      </c>
      <c r="U1507" s="11" t="s">
        <v>272</v>
      </c>
      <c r="V1507" s="14" t="s">
        <v>273</v>
      </c>
      <c r="W1507" s="11" t="s">
        <v>274</v>
      </c>
      <c r="X1507" s="15" t="s">
        <v>311</v>
      </c>
      <c r="Y1507" s="15" t="s">
        <v>312</v>
      </c>
      <c r="Z1507" s="16" t="s">
        <v>3</v>
      </c>
      <c r="AA1507" s="16" t="s">
        <v>3</v>
      </c>
      <c r="AB1507" s="16" t="s">
        <v>3</v>
      </c>
      <c r="AC1507" s="16" t="s">
        <v>3</v>
      </c>
      <c r="AD1507" s="15" t="s">
        <v>3</v>
      </c>
      <c r="AE1507" s="15" t="s">
        <v>3</v>
      </c>
      <c r="AF1507" s="16" t="s">
        <v>3</v>
      </c>
      <c r="AG1507" s="16" t="s">
        <v>3</v>
      </c>
      <c r="AH1507" s="16" t="s">
        <v>3</v>
      </c>
      <c r="AI1507" s="16" t="s">
        <v>3</v>
      </c>
      <c r="AJ1507" s="15" t="s">
        <v>3</v>
      </c>
      <c r="AK1507" s="15" t="s">
        <v>3</v>
      </c>
      <c r="AL1507" s="16" t="s">
        <v>3</v>
      </c>
      <c r="AM1507" s="16" t="s">
        <v>3</v>
      </c>
      <c r="AN1507" s="16" t="s">
        <v>3</v>
      </c>
      <c r="AO1507" s="16" t="s">
        <v>3</v>
      </c>
      <c r="AP1507" s="16" t="s">
        <v>189</v>
      </c>
      <c r="AQ1507" s="16" t="s">
        <v>3</v>
      </c>
      <c r="AR1507" s="16" t="s">
        <v>3</v>
      </c>
      <c r="AS1507" s="16" t="s">
        <v>3</v>
      </c>
      <c r="AT1507" s="16" t="s">
        <v>3</v>
      </c>
      <c r="AU1507" s="11" t="s">
        <v>3</v>
      </c>
      <c r="AV1507" s="11" t="s">
        <v>3</v>
      </c>
      <c r="AW1507" s="11" t="s">
        <v>3</v>
      </c>
      <c r="AX1507" s="17" t="str">
        <f>VLOOKUP(G1507,'[1]JDA data'!$D:$E,2,0)</f>
        <v>TGA493</v>
      </c>
      <c r="AY1507" s="17" t="b">
        <f t="shared" si="111"/>
        <v>1</v>
      </c>
      <c r="AZ1507" s="17" t="str">
        <f t="shared" si="112"/>
        <v>SPL</v>
      </c>
    </row>
    <row r="1508" spans="1:52" s="18" customFormat="1" ht="16.5" customHeight="1" x14ac:dyDescent="0.35">
      <c r="A1508" s="8" t="str">
        <f>IF(N1508="","-",IFERROR(VLOOKUP(N1508,'[1]All Route Non-Bailment V76'!$A:$H,5,0),VLOOKUP(N1508,'[1]TTVT AAT PxP Bailment EDC V76'!$A:$H,5,0)))</f>
        <v>Non Bailment</v>
      </c>
      <c r="B1508" s="9" t="str">
        <f t="shared" si="110"/>
        <v>Completed</v>
      </c>
      <c r="C1508" s="10">
        <f t="shared" si="113"/>
        <v>1507</v>
      </c>
      <c r="D1508" s="11" t="s">
        <v>194</v>
      </c>
      <c r="E1508" s="12" t="s">
        <v>44</v>
      </c>
      <c r="F1508" s="11" t="s">
        <v>0</v>
      </c>
      <c r="G1508" s="11">
        <v>4423482</v>
      </c>
      <c r="H1508" s="13" t="str">
        <f>IF(N1508="","-",IFERROR(VLOOKUP(N1508,'[1]All Route Non-Bailment V76'!$A:$H,7,0),VLOOKUP(N1508,'[1]TTVT AAT PxP Bailment EDC V76'!$A:$H,7,0)))</f>
        <v>One way</v>
      </c>
      <c r="I1508" s="11" t="s">
        <v>45</v>
      </c>
      <c r="J1508" s="12">
        <f t="shared" si="114"/>
        <v>45275</v>
      </c>
      <c r="K1508" s="12">
        <v>45275</v>
      </c>
      <c r="L1508" s="12">
        <v>45275</v>
      </c>
      <c r="M1508" s="12" t="s">
        <v>3</v>
      </c>
      <c r="N1508" s="11" t="s">
        <v>310</v>
      </c>
      <c r="O1508" s="13" t="str">
        <f>IF(N1508="","-",IFERROR(VLOOKUP(N1508,'[1]All Route Non-Bailment V76'!$A:$H,6,0),VLOOKUP(N1508,'[1]TTVT AAT PxP Bailment EDC V76'!$A:$H,6,0)))</f>
        <v>6 - 10</v>
      </c>
      <c r="P1508" s="11">
        <v>1</v>
      </c>
      <c r="Q1508" s="11" t="s">
        <v>3</v>
      </c>
      <c r="R1508" s="11" t="s">
        <v>3</v>
      </c>
      <c r="S1508" s="13" t="str">
        <f>IF(N1508="","-",IFERROR(VLOOKUP(N1508,'[1]All Route Non-Bailment V76'!$A:$AF,32,0),VLOOKUP(N1508,'[1]TTVT AAT PxP Bailment EDC V76'!$A:$AC,29,0)))</f>
        <v>6W</v>
      </c>
      <c r="T1508" s="11" t="s">
        <v>48</v>
      </c>
      <c r="U1508" s="11" t="s">
        <v>374</v>
      </c>
      <c r="V1508" s="14" t="s">
        <v>375</v>
      </c>
      <c r="W1508" s="11" t="s">
        <v>376</v>
      </c>
      <c r="X1508" s="15" t="s">
        <v>311</v>
      </c>
      <c r="Y1508" s="15" t="s">
        <v>312</v>
      </c>
      <c r="Z1508" s="16" t="s">
        <v>3</v>
      </c>
      <c r="AA1508" s="16" t="s">
        <v>3</v>
      </c>
      <c r="AB1508" s="16" t="s">
        <v>3</v>
      </c>
      <c r="AC1508" s="16" t="s">
        <v>3</v>
      </c>
      <c r="AD1508" s="15" t="s">
        <v>3</v>
      </c>
      <c r="AE1508" s="15" t="s">
        <v>3</v>
      </c>
      <c r="AF1508" s="16" t="s">
        <v>3</v>
      </c>
      <c r="AG1508" s="16" t="s">
        <v>3</v>
      </c>
      <c r="AH1508" s="16" t="s">
        <v>3</v>
      </c>
      <c r="AI1508" s="16" t="s">
        <v>3</v>
      </c>
      <c r="AJ1508" s="15" t="s">
        <v>3</v>
      </c>
      <c r="AK1508" s="15" t="s">
        <v>3</v>
      </c>
      <c r="AL1508" s="16" t="s">
        <v>3</v>
      </c>
      <c r="AM1508" s="16" t="s">
        <v>3</v>
      </c>
      <c r="AN1508" s="16" t="s">
        <v>3</v>
      </c>
      <c r="AO1508" s="16" t="s">
        <v>3</v>
      </c>
      <c r="AP1508" s="16" t="s">
        <v>189</v>
      </c>
      <c r="AQ1508" s="16" t="s">
        <v>3</v>
      </c>
      <c r="AR1508" s="16" t="s">
        <v>3</v>
      </c>
      <c r="AS1508" s="16" t="s">
        <v>3</v>
      </c>
      <c r="AT1508" s="16" t="s">
        <v>3</v>
      </c>
      <c r="AU1508" s="11" t="s">
        <v>3</v>
      </c>
      <c r="AV1508" s="11" t="s">
        <v>3</v>
      </c>
      <c r="AW1508" s="11" t="s">
        <v>3</v>
      </c>
      <c r="AX1508" s="17" t="str">
        <f>VLOOKUP(G1508,'[1]JDA data'!$D:$E,2,0)</f>
        <v>TGA493</v>
      </c>
      <c r="AY1508" s="17" t="b">
        <f t="shared" si="111"/>
        <v>1</v>
      </c>
      <c r="AZ1508" s="17" t="str">
        <f t="shared" si="112"/>
        <v>SBA</v>
      </c>
    </row>
    <row r="1509" spans="1:52" s="18" customFormat="1" ht="16.5" customHeight="1" x14ac:dyDescent="0.35">
      <c r="A1509" s="8" t="str">
        <f>IF(N1509="","-",IFERROR(VLOOKUP(N1509,'[1]All Route Non-Bailment V76'!$A:$H,5,0),VLOOKUP(N1509,'[1]TTVT AAT PxP Bailment EDC V76'!$A:$H,5,0)))</f>
        <v>Non Bailment</v>
      </c>
      <c r="B1509" s="9" t="str">
        <f t="shared" si="110"/>
        <v>Completed</v>
      </c>
      <c r="C1509" s="10">
        <f t="shared" si="113"/>
        <v>1508</v>
      </c>
      <c r="D1509" s="11" t="s">
        <v>182</v>
      </c>
      <c r="E1509" s="12" t="s">
        <v>44</v>
      </c>
      <c r="F1509" s="11" t="s">
        <v>0</v>
      </c>
      <c r="G1509" s="11">
        <v>4417279</v>
      </c>
      <c r="H1509" s="13" t="str">
        <f>IF(N1509="","-",IFERROR(VLOOKUP(N1509,'[1]All Route Non-Bailment V76'!$A:$H,7,0),VLOOKUP(N1509,'[1]TTVT AAT PxP Bailment EDC V76'!$A:$H,7,0)))</f>
        <v>One way</v>
      </c>
      <c r="I1509" s="11" t="s">
        <v>45</v>
      </c>
      <c r="J1509" s="12">
        <f t="shared" si="114"/>
        <v>45275</v>
      </c>
      <c r="K1509" s="12">
        <v>45275</v>
      </c>
      <c r="L1509" s="12">
        <v>45275</v>
      </c>
      <c r="M1509" s="12" t="s">
        <v>3</v>
      </c>
      <c r="N1509" s="11" t="s">
        <v>313</v>
      </c>
      <c r="O1509" s="13" t="str">
        <f>IF(N1509="","-",IFERROR(VLOOKUP(N1509,'[1]All Route Non-Bailment V76'!$A:$H,6,0),VLOOKUP(N1509,'[1]TTVT AAT PxP Bailment EDC V76'!$A:$H,6,0)))</f>
        <v>6 - 10</v>
      </c>
      <c r="P1509" s="11">
        <v>1</v>
      </c>
      <c r="Q1509" s="11" t="s">
        <v>3</v>
      </c>
      <c r="R1509" s="11" t="s">
        <v>3</v>
      </c>
      <c r="S1509" s="13" t="str">
        <f>IF(N1509="","-",IFERROR(VLOOKUP(N1509,'[1]All Route Non-Bailment V76'!$A:$AF,32,0),VLOOKUP(N1509,'[1]TTVT AAT PxP Bailment EDC V76'!$A:$AC,29,0)))</f>
        <v>6W</v>
      </c>
      <c r="T1509" s="11" t="s">
        <v>48</v>
      </c>
      <c r="U1509" s="11" t="s">
        <v>250</v>
      </c>
      <c r="V1509" s="14" t="s">
        <v>251</v>
      </c>
      <c r="W1509" s="11" t="s">
        <v>252</v>
      </c>
      <c r="X1509" s="15" t="s">
        <v>311</v>
      </c>
      <c r="Y1509" s="15" t="s">
        <v>312</v>
      </c>
      <c r="Z1509" s="16" t="s">
        <v>3</v>
      </c>
      <c r="AA1509" s="16" t="s">
        <v>3</v>
      </c>
      <c r="AB1509" s="16" t="s">
        <v>3</v>
      </c>
      <c r="AC1509" s="16" t="s">
        <v>3</v>
      </c>
      <c r="AD1509" s="15" t="s">
        <v>3</v>
      </c>
      <c r="AE1509" s="15" t="s">
        <v>3</v>
      </c>
      <c r="AF1509" s="16" t="s">
        <v>3</v>
      </c>
      <c r="AG1509" s="16" t="s">
        <v>3</v>
      </c>
      <c r="AH1509" s="16" t="s">
        <v>3</v>
      </c>
      <c r="AI1509" s="16" t="s">
        <v>3</v>
      </c>
      <c r="AJ1509" s="15" t="s">
        <v>3</v>
      </c>
      <c r="AK1509" s="15" t="s">
        <v>3</v>
      </c>
      <c r="AL1509" s="16" t="s">
        <v>3</v>
      </c>
      <c r="AM1509" s="16" t="s">
        <v>3</v>
      </c>
      <c r="AN1509" s="16" t="s">
        <v>3</v>
      </c>
      <c r="AO1509" s="16" t="s">
        <v>3</v>
      </c>
      <c r="AP1509" s="16" t="s">
        <v>189</v>
      </c>
      <c r="AQ1509" s="16" t="s">
        <v>3</v>
      </c>
      <c r="AR1509" s="16" t="s">
        <v>3</v>
      </c>
      <c r="AS1509" s="16" t="s">
        <v>3</v>
      </c>
      <c r="AT1509" s="16" t="s">
        <v>3</v>
      </c>
      <c r="AU1509" s="11" t="s">
        <v>3</v>
      </c>
      <c r="AV1509" s="11" t="s">
        <v>3</v>
      </c>
      <c r="AW1509" s="11" t="s">
        <v>3</v>
      </c>
      <c r="AX1509" s="17" t="str">
        <f>VLOOKUP(G1509,'[1]JDA data'!$D:$E,2,0)</f>
        <v>TGA054</v>
      </c>
      <c r="AY1509" s="17" t="b">
        <f t="shared" si="111"/>
        <v>1</v>
      </c>
      <c r="AZ1509" s="17" t="str">
        <f t="shared" si="112"/>
        <v>PPGT</v>
      </c>
    </row>
    <row r="1510" spans="1:52" s="18" customFormat="1" ht="16.5" customHeight="1" x14ac:dyDescent="0.35">
      <c r="A1510" s="8" t="str">
        <f>IF(N1510="","-",IFERROR(VLOOKUP(N1510,'[1]All Route Non-Bailment V76'!$A:$H,5,0),VLOOKUP(N1510,'[1]TTVT AAT PxP Bailment EDC V76'!$A:$H,5,0)))</f>
        <v>Non Bailment</v>
      </c>
      <c r="B1510" s="9" t="str">
        <f t="shared" si="110"/>
        <v>Completed</v>
      </c>
      <c r="C1510" s="10">
        <f t="shared" si="113"/>
        <v>1509</v>
      </c>
      <c r="D1510" s="11" t="s">
        <v>190</v>
      </c>
      <c r="E1510" s="12" t="s">
        <v>44</v>
      </c>
      <c r="F1510" s="11" t="s">
        <v>0</v>
      </c>
      <c r="G1510" s="11">
        <v>4417494</v>
      </c>
      <c r="H1510" s="13" t="str">
        <f>IF(N1510="","-",IFERROR(VLOOKUP(N1510,'[1]All Route Non-Bailment V76'!$A:$H,7,0),VLOOKUP(N1510,'[1]TTVT AAT PxP Bailment EDC V76'!$A:$H,7,0)))</f>
        <v>One way</v>
      </c>
      <c r="I1510" s="11" t="s">
        <v>45</v>
      </c>
      <c r="J1510" s="12">
        <f t="shared" si="114"/>
        <v>45275</v>
      </c>
      <c r="K1510" s="12">
        <v>45275</v>
      </c>
      <c r="L1510" s="12">
        <v>45275</v>
      </c>
      <c r="M1510" s="12" t="s">
        <v>3</v>
      </c>
      <c r="N1510" s="11" t="s">
        <v>310</v>
      </c>
      <c r="O1510" s="13" t="str">
        <f>IF(N1510="","-",IFERROR(VLOOKUP(N1510,'[1]All Route Non-Bailment V76'!$A:$H,6,0),VLOOKUP(N1510,'[1]TTVT AAT PxP Bailment EDC V76'!$A:$H,6,0)))</f>
        <v>6 - 10</v>
      </c>
      <c r="P1510" s="11">
        <v>1</v>
      </c>
      <c r="Q1510" s="11" t="s">
        <v>3</v>
      </c>
      <c r="R1510" s="11" t="s">
        <v>3</v>
      </c>
      <c r="S1510" s="13" t="str">
        <f>IF(N1510="","-",IFERROR(VLOOKUP(N1510,'[1]All Route Non-Bailment V76'!$A:$AF,32,0),VLOOKUP(N1510,'[1]TTVT AAT PxP Bailment EDC V76'!$A:$AC,29,0)))</f>
        <v>6W</v>
      </c>
      <c r="T1510" s="11" t="s">
        <v>48</v>
      </c>
      <c r="U1510" s="11" t="s">
        <v>198</v>
      </c>
      <c r="V1510" s="14" t="s">
        <v>199</v>
      </c>
      <c r="W1510" s="11" t="s">
        <v>200</v>
      </c>
      <c r="X1510" s="15" t="s">
        <v>311</v>
      </c>
      <c r="Y1510" s="15" t="s">
        <v>312</v>
      </c>
      <c r="Z1510" s="16" t="s">
        <v>3</v>
      </c>
      <c r="AA1510" s="16" t="s">
        <v>3</v>
      </c>
      <c r="AB1510" s="16" t="s">
        <v>3</v>
      </c>
      <c r="AC1510" s="16" t="s">
        <v>3</v>
      </c>
      <c r="AD1510" s="15" t="s">
        <v>3</v>
      </c>
      <c r="AE1510" s="15" t="s">
        <v>3</v>
      </c>
      <c r="AF1510" s="16" t="s">
        <v>3</v>
      </c>
      <c r="AG1510" s="16" t="s">
        <v>3</v>
      </c>
      <c r="AH1510" s="16" t="s">
        <v>3</v>
      </c>
      <c r="AI1510" s="16" t="s">
        <v>3</v>
      </c>
      <c r="AJ1510" s="15" t="s">
        <v>3</v>
      </c>
      <c r="AK1510" s="15" t="s">
        <v>3</v>
      </c>
      <c r="AL1510" s="16" t="s">
        <v>3</v>
      </c>
      <c r="AM1510" s="16" t="s">
        <v>3</v>
      </c>
      <c r="AN1510" s="16" t="s">
        <v>3</v>
      </c>
      <c r="AO1510" s="16" t="s">
        <v>3</v>
      </c>
      <c r="AP1510" s="16" t="s">
        <v>189</v>
      </c>
      <c r="AQ1510" s="16" t="s">
        <v>3</v>
      </c>
      <c r="AR1510" s="16" t="s">
        <v>3</v>
      </c>
      <c r="AS1510" s="16" t="s">
        <v>3</v>
      </c>
      <c r="AT1510" s="16" t="s">
        <v>3</v>
      </c>
      <c r="AU1510" s="11" t="s">
        <v>3</v>
      </c>
      <c r="AV1510" s="11" t="s">
        <v>3</v>
      </c>
      <c r="AW1510" s="11" t="s">
        <v>3</v>
      </c>
      <c r="AX1510" s="17" t="str">
        <f>VLOOKUP(G1510,'[1]JDA data'!$D:$E,2,0)</f>
        <v>TGA493</v>
      </c>
      <c r="AY1510" s="17" t="b">
        <f t="shared" si="111"/>
        <v>1</v>
      </c>
      <c r="AZ1510" s="17" t="str">
        <f t="shared" si="112"/>
        <v>SPL</v>
      </c>
    </row>
    <row r="1511" spans="1:52" s="18" customFormat="1" ht="16.5" customHeight="1" x14ac:dyDescent="0.35">
      <c r="A1511" s="8" t="str">
        <f>IF(N1511="","-",IFERROR(VLOOKUP(N1511,'[1]All Route Non-Bailment V76'!$A:$H,5,0),VLOOKUP(N1511,'[1]TTVT AAT PxP Bailment EDC V76'!$A:$H,5,0)))</f>
        <v>Non Bailment</v>
      </c>
      <c r="B1511" s="9" t="str">
        <f t="shared" si="110"/>
        <v>Completed</v>
      </c>
      <c r="C1511" s="10">
        <f t="shared" si="113"/>
        <v>1510</v>
      </c>
      <c r="D1511" s="11" t="s">
        <v>182</v>
      </c>
      <c r="E1511" s="12" t="s">
        <v>44</v>
      </c>
      <c r="F1511" s="11" t="s">
        <v>0</v>
      </c>
      <c r="G1511" s="11">
        <v>4417281</v>
      </c>
      <c r="H1511" s="13" t="str">
        <f>IF(N1511="","-",IFERROR(VLOOKUP(N1511,'[1]All Route Non-Bailment V76'!$A:$H,7,0),VLOOKUP(N1511,'[1]TTVT AAT PxP Bailment EDC V76'!$A:$H,7,0)))</f>
        <v>One way</v>
      </c>
      <c r="I1511" s="11" t="s">
        <v>45</v>
      </c>
      <c r="J1511" s="12">
        <f t="shared" si="114"/>
        <v>45275</v>
      </c>
      <c r="K1511" s="12">
        <v>45275</v>
      </c>
      <c r="L1511" s="12">
        <v>45275</v>
      </c>
      <c r="M1511" s="12" t="s">
        <v>3</v>
      </c>
      <c r="N1511" s="11" t="s">
        <v>304</v>
      </c>
      <c r="O1511" s="13" t="str">
        <f>IF(N1511="","-",IFERROR(VLOOKUP(N1511,'[1]All Route Non-Bailment V76'!$A:$H,6,0),VLOOKUP(N1511,'[1]TTVT AAT PxP Bailment EDC V76'!$A:$H,6,0)))</f>
        <v>21 - 30</v>
      </c>
      <c r="P1511" s="11">
        <v>1</v>
      </c>
      <c r="Q1511" s="11" t="s">
        <v>3</v>
      </c>
      <c r="R1511" s="11" t="s">
        <v>3</v>
      </c>
      <c r="S1511" s="13" t="str">
        <f>IF(N1511="","-",IFERROR(VLOOKUP(N1511,'[1]All Route Non-Bailment V76'!$A:$AF,32,0),VLOOKUP(N1511,'[1]TTVT AAT PxP Bailment EDC V76'!$A:$AC,29,0)))</f>
        <v>6W</v>
      </c>
      <c r="T1511" s="11" t="s">
        <v>48</v>
      </c>
      <c r="U1511" s="11" t="s">
        <v>256</v>
      </c>
      <c r="V1511" s="14" t="s">
        <v>257</v>
      </c>
      <c r="W1511" s="11" t="s">
        <v>258</v>
      </c>
      <c r="X1511" s="15" t="s">
        <v>305</v>
      </c>
      <c r="Y1511" s="15" t="s">
        <v>306</v>
      </c>
      <c r="Z1511" s="16" t="s">
        <v>3</v>
      </c>
      <c r="AA1511" s="16" t="s">
        <v>3</v>
      </c>
      <c r="AB1511" s="16" t="s">
        <v>3</v>
      </c>
      <c r="AC1511" s="16" t="s">
        <v>3</v>
      </c>
      <c r="AD1511" s="15" t="s">
        <v>3</v>
      </c>
      <c r="AE1511" s="15" t="s">
        <v>3</v>
      </c>
      <c r="AF1511" s="16" t="s">
        <v>3</v>
      </c>
      <c r="AG1511" s="16" t="s">
        <v>3</v>
      </c>
      <c r="AH1511" s="16" t="s">
        <v>3</v>
      </c>
      <c r="AI1511" s="16" t="s">
        <v>3</v>
      </c>
      <c r="AJ1511" s="15" t="s">
        <v>3</v>
      </c>
      <c r="AK1511" s="15" t="s">
        <v>3</v>
      </c>
      <c r="AL1511" s="16" t="s">
        <v>3</v>
      </c>
      <c r="AM1511" s="16" t="s">
        <v>3</v>
      </c>
      <c r="AN1511" s="16" t="s">
        <v>3</v>
      </c>
      <c r="AO1511" s="16" t="s">
        <v>3</v>
      </c>
      <c r="AP1511" s="16" t="s">
        <v>189</v>
      </c>
      <c r="AQ1511" s="16" t="s">
        <v>3</v>
      </c>
      <c r="AR1511" s="16" t="s">
        <v>3</v>
      </c>
      <c r="AS1511" s="16" t="s">
        <v>3</v>
      </c>
      <c r="AT1511" s="16" t="s">
        <v>3</v>
      </c>
      <c r="AU1511" s="11" t="s">
        <v>3</v>
      </c>
      <c r="AV1511" s="11" t="s">
        <v>3</v>
      </c>
      <c r="AW1511" s="11" t="s">
        <v>3</v>
      </c>
      <c r="AX1511" s="17" t="str">
        <f>VLOOKUP(G1511,'[1]JDA data'!$D:$E,2,0)</f>
        <v>TGA349</v>
      </c>
      <c r="AY1511" s="17" t="b">
        <f t="shared" si="111"/>
        <v>1</v>
      </c>
      <c r="AZ1511" s="17" t="str">
        <f t="shared" si="112"/>
        <v>PPGT</v>
      </c>
    </row>
    <row r="1512" spans="1:52" s="18" customFormat="1" ht="16.5" customHeight="1" x14ac:dyDescent="0.35">
      <c r="A1512" s="8" t="str">
        <f>IF(N1512="","-",IFERROR(VLOOKUP(N1512,'[1]All Route Non-Bailment V76'!$A:$H,5,0),VLOOKUP(N1512,'[1]TTVT AAT PxP Bailment EDC V76'!$A:$H,5,0)))</f>
        <v>Non Bailment</v>
      </c>
      <c r="B1512" s="9" t="str">
        <f t="shared" si="110"/>
        <v>Completed</v>
      </c>
      <c r="C1512" s="10">
        <f t="shared" si="113"/>
        <v>1511</v>
      </c>
      <c r="D1512" s="11" t="s">
        <v>190</v>
      </c>
      <c r="E1512" s="12" t="s">
        <v>44</v>
      </c>
      <c r="F1512" s="11" t="s">
        <v>0</v>
      </c>
      <c r="G1512" s="11">
        <v>4417283</v>
      </c>
      <c r="H1512" s="13" t="str">
        <f>IF(N1512="","-",IFERROR(VLOOKUP(N1512,'[1]All Route Non-Bailment V76'!$A:$H,7,0),VLOOKUP(N1512,'[1]TTVT AAT PxP Bailment EDC V76'!$A:$H,7,0)))</f>
        <v>One way</v>
      </c>
      <c r="I1512" s="11" t="s">
        <v>45</v>
      </c>
      <c r="J1512" s="12">
        <f t="shared" si="114"/>
        <v>45275</v>
      </c>
      <c r="K1512" s="12">
        <v>45275</v>
      </c>
      <c r="L1512" s="12">
        <v>45275</v>
      </c>
      <c r="M1512" s="12" t="s">
        <v>3</v>
      </c>
      <c r="N1512" s="11" t="s">
        <v>491</v>
      </c>
      <c r="O1512" s="13" t="str">
        <f>IF(N1512="","-",IFERROR(VLOOKUP(N1512,'[1]All Route Non-Bailment V76'!$A:$H,6,0),VLOOKUP(N1512,'[1]TTVT AAT PxP Bailment EDC V76'!$A:$H,6,0)))</f>
        <v>21 - 30</v>
      </c>
      <c r="P1512" s="11">
        <v>1</v>
      </c>
      <c r="Q1512" s="11" t="s">
        <v>3</v>
      </c>
      <c r="R1512" s="11" t="s">
        <v>3</v>
      </c>
      <c r="S1512" s="13" t="str">
        <f>IF(N1512="","-",IFERROR(VLOOKUP(N1512,'[1]All Route Non-Bailment V76'!$A:$AF,32,0),VLOOKUP(N1512,'[1]TTVT AAT PxP Bailment EDC V76'!$A:$AC,29,0)))</f>
        <v>6W</v>
      </c>
      <c r="T1512" s="11" t="s">
        <v>48</v>
      </c>
      <c r="U1512" s="11" t="s">
        <v>198</v>
      </c>
      <c r="V1512" s="14" t="s">
        <v>199</v>
      </c>
      <c r="W1512" s="11" t="s">
        <v>200</v>
      </c>
      <c r="X1512" s="15" t="s">
        <v>305</v>
      </c>
      <c r="Y1512" s="15" t="s">
        <v>306</v>
      </c>
      <c r="Z1512" s="16" t="s">
        <v>3</v>
      </c>
      <c r="AA1512" s="16" t="s">
        <v>3</v>
      </c>
      <c r="AB1512" s="16" t="s">
        <v>3</v>
      </c>
      <c r="AC1512" s="16" t="s">
        <v>3</v>
      </c>
      <c r="AD1512" s="15" t="s">
        <v>3</v>
      </c>
      <c r="AE1512" s="15" t="s">
        <v>3</v>
      </c>
      <c r="AF1512" s="16" t="s">
        <v>3</v>
      </c>
      <c r="AG1512" s="16" t="s">
        <v>3</v>
      </c>
      <c r="AH1512" s="16" t="s">
        <v>3</v>
      </c>
      <c r="AI1512" s="16" t="s">
        <v>3</v>
      </c>
      <c r="AJ1512" s="15" t="s">
        <v>3</v>
      </c>
      <c r="AK1512" s="15" t="s">
        <v>3</v>
      </c>
      <c r="AL1512" s="16" t="s">
        <v>3</v>
      </c>
      <c r="AM1512" s="16" t="s">
        <v>3</v>
      </c>
      <c r="AN1512" s="16" t="s">
        <v>3</v>
      </c>
      <c r="AO1512" s="16" t="s">
        <v>3</v>
      </c>
      <c r="AP1512" s="16" t="s">
        <v>189</v>
      </c>
      <c r="AQ1512" s="16" t="s">
        <v>3</v>
      </c>
      <c r="AR1512" s="16" t="s">
        <v>3</v>
      </c>
      <c r="AS1512" s="16" t="s">
        <v>3</v>
      </c>
      <c r="AT1512" s="16" t="s">
        <v>3</v>
      </c>
      <c r="AU1512" s="11" t="s">
        <v>3</v>
      </c>
      <c r="AV1512" s="11" t="s">
        <v>3</v>
      </c>
      <c r="AW1512" s="11" t="s">
        <v>3</v>
      </c>
      <c r="AX1512" s="17" t="str">
        <f>VLOOKUP(G1512,'[1]JDA data'!$D:$E,2,0)</f>
        <v>TGA350</v>
      </c>
      <c r="AY1512" s="17" t="b">
        <f t="shared" si="111"/>
        <v>1</v>
      </c>
      <c r="AZ1512" s="17" t="str">
        <f t="shared" si="112"/>
        <v>SPL</v>
      </c>
    </row>
    <row r="1513" spans="1:52" s="18" customFormat="1" ht="16.5" customHeight="1" x14ac:dyDescent="0.35">
      <c r="A1513" s="8" t="str">
        <f>IF(N1513="","-",IFERROR(VLOOKUP(N1513,'[1]All Route Non-Bailment V76'!$A:$H,5,0),VLOOKUP(N1513,'[1]TTVT AAT PxP Bailment EDC V76'!$A:$H,5,0)))</f>
        <v>Non Bailment</v>
      </c>
      <c r="B1513" s="9" t="str">
        <f t="shared" si="110"/>
        <v>Completed</v>
      </c>
      <c r="C1513" s="10">
        <f t="shared" si="113"/>
        <v>1512</v>
      </c>
      <c r="D1513" s="11" t="s">
        <v>190</v>
      </c>
      <c r="E1513" s="12" t="s">
        <v>44</v>
      </c>
      <c r="F1513" s="11" t="s">
        <v>0</v>
      </c>
      <c r="G1513" s="11">
        <v>4417285</v>
      </c>
      <c r="H1513" s="13" t="str">
        <f>IF(N1513="","-",IFERROR(VLOOKUP(N1513,'[1]All Route Non-Bailment V76'!$A:$H,7,0),VLOOKUP(N1513,'[1]TTVT AAT PxP Bailment EDC V76'!$A:$H,7,0)))</f>
        <v>One way</v>
      </c>
      <c r="I1513" s="11" t="s">
        <v>45</v>
      </c>
      <c r="J1513" s="12">
        <f t="shared" si="114"/>
        <v>45275</v>
      </c>
      <c r="K1513" s="12">
        <v>45275</v>
      </c>
      <c r="L1513" s="12">
        <v>45275</v>
      </c>
      <c r="M1513" s="12" t="s">
        <v>3</v>
      </c>
      <c r="N1513" s="11" t="s">
        <v>747</v>
      </c>
      <c r="O1513" s="13" t="str">
        <f>IF(N1513="","-",IFERROR(VLOOKUP(N1513,'[1]All Route Non-Bailment V76'!$A:$H,6,0),VLOOKUP(N1513,'[1]TTVT AAT PxP Bailment EDC V76'!$A:$H,6,0)))</f>
        <v>21 - 30</v>
      </c>
      <c r="P1513" s="11">
        <v>1</v>
      </c>
      <c r="Q1513" s="11" t="s">
        <v>3</v>
      </c>
      <c r="R1513" s="11" t="s">
        <v>3</v>
      </c>
      <c r="S1513" s="13" t="str">
        <f>IF(N1513="","-",IFERROR(VLOOKUP(N1513,'[1]All Route Non-Bailment V76'!$A:$AF,32,0),VLOOKUP(N1513,'[1]TTVT AAT PxP Bailment EDC V76'!$A:$AC,29,0)))</f>
        <v>6W</v>
      </c>
      <c r="T1513" s="11" t="s">
        <v>48</v>
      </c>
      <c r="U1513" s="11" t="s">
        <v>272</v>
      </c>
      <c r="V1513" s="14" t="s">
        <v>273</v>
      </c>
      <c r="W1513" s="11" t="s">
        <v>274</v>
      </c>
      <c r="X1513" s="15" t="s">
        <v>305</v>
      </c>
      <c r="Y1513" s="15" t="s">
        <v>306</v>
      </c>
      <c r="Z1513" s="16" t="s">
        <v>3</v>
      </c>
      <c r="AA1513" s="16" t="s">
        <v>3</v>
      </c>
      <c r="AB1513" s="16" t="s">
        <v>3</v>
      </c>
      <c r="AC1513" s="16" t="s">
        <v>3</v>
      </c>
      <c r="AD1513" s="15" t="s">
        <v>3</v>
      </c>
      <c r="AE1513" s="15" t="s">
        <v>3</v>
      </c>
      <c r="AF1513" s="16" t="s">
        <v>3</v>
      </c>
      <c r="AG1513" s="16" t="s">
        <v>3</v>
      </c>
      <c r="AH1513" s="16" t="s">
        <v>3</v>
      </c>
      <c r="AI1513" s="16" t="s">
        <v>3</v>
      </c>
      <c r="AJ1513" s="15" t="s">
        <v>3</v>
      </c>
      <c r="AK1513" s="15" t="s">
        <v>3</v>
      </c>
      <c r="AL1513" s="16" t="s">
        <v>3</v>
      </c>
      <c r="AM1513" s="16" t="s">
        <v>3</v>
      </c>
      <c r="AN1513" s="16" t="s">
        <v>3</v>
      </c>
      <c r="AO1513" s="16" t="s">
        <v>3</v>
      </c>
      <c r="AP1513" s="16" t="s">
        <v>189</v>
      </c>
      <c r="AQ1513" s="16" t="s">
        <v>3</v>
      </c>
      <c r="AR1513" s="16" t="s">
        <v>3</v>
      </c>
      <c r="AS1513" s="16" t="s">
        <v>3</v>
      </c>
      <c r="AT1513" s="16" t="s">
        <v>3</v>
      </c>
      <c r="AU1513" s="11" t="s">
        <v>3</v>
      </c>
      <c r="AV1513" s="11" t="s">
        <v>3</v>
      </c>
      <c r="AW1513" s="11" t="s">
        <v>3</v>
      </c>
      <c r="AX1513" s="17" t="str">
        <f>VLOOKUP(G1513,'[1]JDA data'!$D:$E,2,0)</f>
        <v>TGA351</v>
      </c>
      <c r="AY1513" s="17" t="b">
        <f t="shared" si="111"/>
        <v>1</v>
      </c>
      <c r="AZ1513" s="17" t="str">
        <f t="shared" si="112"/>
        <v>SPL</v>
      </c>
    </row>
    <row r="1514" spans="1:52" s="18" customFormat="1" ht="16.5" customHeight="1" x14ac:dyDescent="0.35">
      <c r="A1514" s="8" t="str">
        <f>IF(N1514="","-",IFERROR(VLOOKUP(N1514,'[1]All Route Non-Bailment V76'!$A:$H,5,0),VLOOKUP(N1514,'[1]TTVT AAT PxP Bailment EDC V76'!$A:$H,5,0)))</f>
        <v>Non Bailment</v>
      </c>
      <c r="B1514" s="9" t="str">
        <f t="shared" si="110"/>
        <v>Completed</v>
      </c>
      <c r="C1514" s="10">
        <f t="shared" si="113"/>
        <v>1513</v>
      </c>
      <c r="D1514" s="11" t="s">
        <v>229</v>
      </c>
      <c r="E1514" s="12" t="s">
        <v>44</v>
      </c>
      <c r="F1514" s="11" t="s">
        <v>0</v>
      </c>
      <c r="G1514" s="11">
        <v>4423483</v>
      </c>
      <c r="H1514" s="13" t="str">
        <f>IF(N1514="","-",IFERROR(VLOOKUP(N1514,'[1]All Route Non-Bailment V76'!$A:$H,7,0),VLOOKUP(N1514,'[1]TTVT AAT PxP Bailment EDC V76'!$A:$H,7,0)))</f>
        <v>One way</v>
      </c>
      <c r="I1514" s="11" t="s">
        <v>45</v>
      </c>
      <c r="J1514" s="12">
        <f t="shared" si="114"/>
        <v>45275</v>
      </c>
      <c r="K1514" s="12">
        <v>45275</v>
      </c>
      <c r="L1514" s="12">
        <v>45275</v>
      </c>
      <c r="M1514" s="12" t="s">
        <v>3</v>
      </c>
      <c r="N1514" s="11" t="s">
        <v>747</v>
      </c>
      <c r="O1514" s="13" t="str">
        <f>IF(N1514="","-",IFERROR(VLOOKUP(N1514,'[1]All Route Non-Bailment V76'!$A:$H,6,0),VLOOKUP(N1514,'[1]TTVT AAT PxP Bailment EDC V76'!$A:$H,6,0)))</f>
        <v>21 - 30</v>
      </c>
      <c r="P1514" s="11">
        <v>1</v>
      </c>
      <c r="Q1514" s="11" t="s">
        <v>3</v>
      </c>
      <c r="R1514" s="11" t="s">
        <v>3</v>
      </c>
      <c r="S1514" s="13" t="str">
        <f>IF(N1514="","-",IFERROR(VLOOKUP(N1514,'[1]All Route Non-Bailment V76'!$A:$AF,32,0),VLOOKUP(N1514,'[1]TTVT AAT PxP Bailment EDC V76'!$A:$AC,29,0)))</f>
        <v>6W</v>
      </c>
      <c r="T1514" s="11" t="s">
        <v>48</v>
      </c>
      <c r="U1514" s="11" t="s">
        <v>230</v>
      </c>
      <c r="V1514" s="14" t="s">
        <v>231</v>
      </c>
      <c r="W1514" s="11" t="s">
        <v>232</v>
      </c>
      <c r="X1514" s="15" t="s">
        <v>305</v>
      </c>
      <c r="Y1514" s="15" t="s">
        <v>306</v>
      </c>
      <c r="Z1514" s="16" t="s">
        <v>3</v>
      </c>
      <c r="AA1514" s="16" t="s">
        <v>3</v>
      </c>
      <c r="AB1514" s="16" t="s">
        <v>3</v>
      </c>
      <c r="AC1514" s="16" t="s">
        <v>3</v>
      </c>
      <c r="AD1514" s="15" t="s">
        <v>3</v>
      </c>
      <c r="AE1514" s="15" t="s">
        <v>3</v>
      </c>
      <c r="AF1514" s="16" t="s">
        <v>3</v>
      </c>
      <c r="AG1514" s="16" t="s">
        <v>3</v>
      </c>
      <c r="AH1514" s="16" t="s">
        <v>3</v>
      </c>
      <c r="AI1514" s="16" t="s">
        <v>3</v>
      </c>
      <c r="AJ1514" s="15" t="s">
        <v>3</v>
      </c>
      <c r="AK1514" s="15" t="s">
        <v>3</v>
      </c>
      <c r="AL1514" s="16" t="s">
        <v>3</v>
      </c>
      <c r="AM1514" s="16" t="s">
        <v>3</v>
      </c>
      <c r="AN1514" s="16" t="s">
        <v>3</v>
      </c>
      <c r="AO1514" s="16" t="s">
        <v>3</v>
      </c>
      <c r="AP1514" s="16" t="s">
        <v>189</v>
      </c>
      <c r="AQ1514" s="16" t="s">
        <v>3</v>
      </c>
      <c r="AR1514" s="16" t="s">
        <v>3</v>
      </c>
      <c r="AS1514" s="16" t="s">
        <v>3</v>
      </c>
      <c r="AT1514" s="16" t="s">
        <v>3</v>
      </c>
      <c r="AU1514" s="11" t="s">
        <v>3</v>
      </c>
      <c r="AV1514" s="11" t="s">
        <v>3</v>
      </c>
      <c r="AW1514" s="11" t="s">
        <v>3</v>
      </c>
      <c r="AX1514" s="17" t="str">
        <f>VLOOKUP(G1514,'[1]JDA data'!$D:$E,2,0)</f>
        <v>TGA351</v>
      </c>
      <c r="AY1514" s="17" t="b">
        <f t="shared" si="111"/>
        <v>1</v>
      </c>
      <c r="AZ1514" s="17" t="str">
        <f t="shared" si="112"/>
        <v>RRCS</v>
      </c>
    </row>
    <row r="1515" spans="1:52" s="18" customFormat="1" ht="16.5" customHeight="1" x14ac:dyDescent="0.35">
      <c r="A1515" s="8" t="str">
        <f>IF(N1515="","-",IFERROR(VLOOKUP(N1515,'[1]All Route Non-Bailment V76'!$A:$H,5,0),VLOOKUP(N1515,'[1]TTVT AAT PxP Bailment EDC V76'!$A:$H,5,0)))</f>
        <v>Non Bailment</v>
      </c>
      <c r="B1515" s="9" t="str">
        <f t="shared" si="110"/>
        <v>Completed</v>
      </c>
      <c r="C1515" s="10">
        <f t="shared" si="113"/>
        <v>1514</v>
      </c>
      <c r="D1515" s="11" t="s">
        <v>182</v>
      </c>
      <c r="E1515" s="12" t="s">
        <v>44</v>
      </c>
      <c r="F1515" s="11" t="s">
        <v>0</v>
      </c>
      <c r="G1515" s="11">
        <v>4423484</v>
      </c>
      <c r="H1515" s="13" t="str">
        <f>IF(N1515="","-",IFERROR(VLOOKUP(N1515,'[1]All Route Non-Bailment V76'!$A:$H,7,0),VLOOKUP(N1515,'[1]TTVT AAT PxP Bailment EDC V76'!$A:$H,7,0)))</f>
        <v>One way</v>
      </c>
      <c r="I1515" s="11" t="s">
        <v>45</v>
      </c>
      <c r="J1515" s="12">
        <f t="shared" si="114"/>
        <v>45275</v>
      </c>
      <c r="K1515" s="12">
        <v>45275</v>
      </c>
      <c r="L1515" s="12">
        <v>45275</v>
      </c>
      <c r="M1515" s="12" t="s">
        <v>3</v>
      </c>
      <c r="N1515" s="11" t="s">
        <v>747</v>
      </c>
      <c r="O1515" s="13" t="str">
        <f>IF(N1515="","-",IFERROR(VLOOKUP(N1515,'[1]All Route Non-Bailment V76'!$A:$H,6,0),VLOOKUP(N1515,'[1]TTVT AAT PxP Bailment EDC V76'!$A:$H,6,0)))</f>
        <v>21 - 30</v>
      </c>
      <c r="P1515" s="11">
        <v>1</v>
      </c>
      <c r="Q1515" s="11" t="s">
        <v>3</v>
      </c>
      <c r="R1515" s="11" t="s">
        <v>3</v>
      </c>
      <c r="S1515" s="13" t="str">
        <f>IF(N1515="","-",IFERROR(VLOOKUP(N1515,'[1]All Route Non-Bailment V76'!$A:$AF,32,0),VLOOKUP(N1515,'[1]TTVT AAT PxP Bailment EDC V76'!$A:$AC,29,0)))</f>
        <v>6W</v>
      </c>
      <c r="T1515" s="11" t="s">
        <v>48</v>
      </c>
      <c r="U1515" s="11" t="s">
        <v>275</v>
      </c>
      <c r="V1515" s="14" t="s">
        <v>276</v>
      </c>
      <c r="W1515" s="11" t="s">
        <v>277</v>
      </c>
      <c r="X1515" s="15" t="s">
        <v>305</v>
      </c>
      <c r="Y1515" s="15" t="s">
        <v>306</v>
      </c>
      <c r="Z1515" s="16" t="s">
        <v>3</v>
      </c>
      <c r="AA1515" s="16" t="s">
        <v>3</v>
      </c>
      <c r="AB1515" s="16" t="s">
        <v>3</v>
      </c>
      <c r="AC1515" s="16" t="s">
        <v>3</v>
      </c>
      <c r="AD1515" s="15" t="s">
        <v>3</v>
      </c>
      <c r="AE1515" s="15" t="s">
        <v>3</v>
      </c>
      <c r="AF1515" s="16" t="s">
        <v>3</v>
      </c>
      <c r="AG1515" s="16" t="s">
        <v>3</v>
      </c>
      <c r="AH1515" s="16" t="s">
        <v>3</v>
      </c>
      <c r="AI1515" s="16" t="s">
        <v>3</v>
      </c>
      <c r="AJ1515" s="15" t="s">
        <v>3</v>
      </c>
      <c r="AK1515" s="15" t="s">
        <v>3</v>
      </c>
      <c r="AL1515" s="16" t="s">
        <v>3</v>
      </c>
      <c r="AM1515" s="16" t="s">
        <v>3</v>
      </c>
      <c r="AN1515" s="16" t="s">
        <v>3</v>
      </c>
      <c r="AO1515" s="16" t="s">
        <v>3</v>
      </c>
      <c r="AP1515" s="16" t="s">
        <v>189</v>
      </c>
      <c r="AQ1515" s="16" t="s">
        <v>3</v>
      </c>
      <c r="AR1515" s="16" t="s">
        <v>3</v>
      </c>
      <c r="AS1515" s="16" t="s">
        <v>3</v>
      </c>
      <c r="AT1515" s="16" t="s">
        <v>3</v>
      </c>
      <c r="AU1515" s="11" t="s">
        <v>3</v>
      </c>
      <c r="AV1515" s="11" t="s">
        <v>3</v>
      </c>
      <c r="AW1515" s="11" t="s">
        <v>3</v>
      </c>
      <c r="AX1515" s="17" t="str">
        <f>VLOOKUP(G1515,'[1]JDA data'!$D:$E,2,0)</f>
        <v>TGA351</v>
      </c>
      <c r="AY1515" s="17" t="b">
        <f t="shared" si="111"/>
        <v>1</v>
      </c>
      <c r="AZ1515" s="17" t="str">
        <f t="shared" si="112"/>
        <v>PPGT</v>
      </c>
    </row>
    <row r="1516" spans="1:52" s="18" customFormat="1" ht="16.5" customHeight="1" x14ac:dyDescent="0.35">
      <c r="A1516" s="8" t="str">
        <f>IF(N1516="","-",IFERROR(VLOOKUP(N1516,'[1]All Route Non-Bailment V76'!$A:$H,5,0),VLOOKUP(N1516,'[1]TTVT AAT PxP Bailment EDC V76'!$A:$H,5,0)))</f>
        <v>Non Bailment</v>
      </c>
      <c r="B1516" s="9" t="str">
        <f t="shared" si="110"/>
        <v>Completed</v>
      </c>
      <c r="C1516" s="10">
        <f t="shared" si="113"/>
        <v>1515</v>
      </c>
      <c r="D1516" s="11" t="s">
        <v>182</v>
      </c>
      <c r="E1516" s="12" t="s">
        <v>44</v>
      </c>
      <c r="F1516" s="11" t="s">
        <v>0</v>
      </c>
      <c r="G1516" s="11">
        <v>4417574</v>
      </c>
      <c r="H1516" s="13" t="str">
        <f>IF(N1516="","-",IFERROR(VLOOKUP(N1516,'[1]All Route Non-Bailment V76'!$A:$H,7,0),VLOOKUP(N1516,'[1]TTVT AAT PxP Bailment EDC V76'!$A:$H,7,0)))</f>
        <v>One way</v>
      </c>
      <c r="I1516" s="11" t="s">
        <v>45</v>
      </c>
      <c r="J1516" s="12">
        <f t="shared" si="114"/>
        <v>45275</v>
      </c>
      <c r="K1516" s="12">
        <v>45275</v>
      </c>
      <c r="L1516" s="12">
        <v>45275</v>
      </c>
      <c r="M1516" s="12" t="s">
        <v>3</v>
      </c>
      <c r="N1516" s="11" t="s">
        <v>519</v>
      </c>
      <c r="O1516" s="13" t="str">
        <f>IF(N1516="","-",IFERROR(VLOOKUP(N1516,'[1]All Route Non-Bailment V76'!$A:$H,6,0),VLOOKUP(N1516,'[1]TTVT AAT PxP Bailment EDC V76'!$A:$H,6,0)))</f>
        <v>21 - 30</v>
      </c>
      <c r="P1516" s="11">
        <v>1</v>
      </c>
      <c r="Q1516" s="11" t="s">
        <v>3</v>
      </c>
      <c r="R1516" s="11" t="s">
        <v>3</v>
      </c>
      <c r="S1516" s="13" t="str">
        <f>IF(N1516="","-",IFERROR(VLOOKUP(N1516,'[1]All Route Non-Bailment V76'!$A:$AF,32,0),VLOOKUP(N1516,'[1]TTVT AAT PxP Bailment EDC V76'!$A:$AC,29,0)))</f>
        <v>6W</v>
      </c>
      <c r="T1516" s="11" t="s">
        <v>48</v>
      </c>
      <c r="U1516" s="11" t="s">
        <v>383</v>
      </c>
      <c r="V1516" s="14" t="s">
        <v>384</v>
      </c>
      <c r="W1516" s="11" t="s">
        <v>385</v>
      </c>
      <c r="X1516" s="15" t="s">
        <v>397</v>
      </c>
      <c r="Y1516" s="15" t="s">
        <v>398</v>
      </c>
      <c r="Z1516" s="16" t="s">
        <v>3</v>
      </c>
      <c r="AA1516" s="16" t="s">
        <v>3</v>
      </c>
      <c r="AB1516" s="16" t="s">
        <v>3</v>
      </c>
      <c r="AC1516" s="16" t="s">
        <v>3</v>
      </c>
      <c r="AD1516" s="15" t="s">
        <v>3</v>
      </c>
      <c r="AE1516" s="15" t="s">
        <v>3</v>
      </c>
      <c r="AF1516" s="16" t="s">
        <v>3</v>
      </c>
      <c r="AG1516" s="16" t="s">
        <v>3</v>
      </c>
      <c r="AH1516" s="16" t="s">
        <v>3</v>
      </c>
      <c r="AI1516" s="16" t="s">
        <v>3</v>
      </c>
      <c r="AJ1516" s="15" t="s">
        <v>3</v>
      </c>
      <c r="AK1516" s="15" t="s">
        <v>3</v>
      </c>
      <c r="AL1516" s="16" t="s">
        <v>3</v>
      </c>
      <c r="AM1516" s="16" t="s">
        <v>3</v>
      </c>
      <c r="AN1516" s="16" t="s">
        <v>3</v>
      </c>
      <c r="AO1516" s="16" t="s">
        <v>3</v>
      </c>
      <c r="AP1516" s="16" t="s">
        <v>189</v>
      </c>
      <c r="AQ1516" s="16" t="s">
        <v>3</v>
      </c>
      <c r="AR1516" s="16" t="s">
        <v>3</v>
      </c>
      <c r="AS1516" s="16" t="s">
        <v>3</v>
      </c>
      <c r="AT1516" s="16" t="s">
        <v>3</v>
      </c>
      <c r="AU1516" s="11" t="s">
        <v>3</v>
      </c>
      <c r="AV1516" s="11" t="s">
        <v>3</v>
      </c>
      <c r="AW1516" s="11" t="s">
        <v>3</v>
      </c>
      <c r="AX1516" s="17" t="str">
        <f>VLOOKUP(G1516,'[1]JDA data'!$D:$E,2,0)</f>
        <v>TGA267</v>
      </c>
      <c r="AY1516" s="17" t="b">
        <f t="shared" si="111"/>
        <v>1</v>
      </c>
      <c r="AZ1516" s="17" t="str">
        <f t="shared" si="112"/>
        <v>PPGT</v>
      </c>
    </row>
    <row r="1517" spans="1:52" s="18" customFormat="1" ht="16.5" customHeight="1" x14ac:dyDescent="0.35">
      <c r="A1517" s="8" t="str">
        <f>IF(N1517="","-",IFERROR(VLOOKUP(N1517,'[1]All Route Non-Bailment V76'!$A:$H,5,0),VLOOKUP(N1517,'[1]TTVT AAT PxP Bailment EDC V76'!$A:$H,5,0)))</f>
        <v>Non Bailment</v>
      </c>
      <c r="B1517" s="9" t="str">
        <f t="shared" si="110"/>
        <v>Completed</v>
      </c>
      <c r="C1517" s="10">
        <f t="shared" si="113"/>
        <v>1516</v>
      </c>
      <c r="D1517" s="11" t="s">
        <v>190</v>
      </c>
      <c r="E1517" s="12" t="s">
        <v>44</v>
      </c>
      <c r="F1517" s="11" t="s">
        <v>0</v>
      </c>
      <c r="G1517" s="11">
        <v>4423485</v>
      </c>
      <c r="H1517" s="13" t="str">
        <f>IF(N1517="","-",IFERROR(VLOOKUP(N1517,'[1]All Route Non-Bailment V76'!$A:$H,7,0),VLOOKUP(N1517,'[1]TTVT AAT PxP Bailment EDC V76'!$A:$H,7,0)))</f>
        <v>One way</v>
      </c>
      <c r="I1517" s="11" t="s">
        <v>45</v>
      </c>
      <c r="J1517" s="12">
        <f t="shared" si="114"/>
        <v>45275</v>
      </c>
      <c r="K1517" s="12">
        <v>45275</v>
      </c>
      <c r="L1517" s="12">
        <v>45275</v>
      </c>
      <c r="M1517" s="12" t="s">
        <v>3</v>
      </c>
      <c r="N1517" s="11" t="s">
        <v>519</v>
      </c>
      <c r="O1517" s="13" t="str">
        <f>IF(N1517="","-",IFERROR(VLOOKUP(N1517,'[1]All Route Non-Bailment V76'!$A:$H,6,0),VLOOKUP(N1517,'[1]TTVT AAT PxP Bailment EDC V76'!$A:$H,6,0)))</f>
        <v>21 - 30</v>
      </c>
      <c r="P1517" s="11">
        <v>1</v>
      </c>
      <c r="Q1517" s="11" t="s">
        <v>3</v>
      </c>
      <c r="R1517" s="11" t="s">
        <v>3</v>
      </c>
      <c r="S1517" s="13" t="str">
        <f>IF(N1517="","-",IFERROR(VLOOKUP(N1517,'[1]All Route Non-Bailment V76'!$A:$AF,32,0),VLOOKUP(N1517,'[1]TTVT AAT PxP Bailment EDC V76'!$A:$AC,29,0)))</f>
        <v>6W</v>
      </c>
      <c r="T1517" s="11" t="s">
        <v>48</v>
      </c>
      <c r="U1517" s="11" t="s">
        <v>272</v>
      </c>
      <c r="V1517" s="14" t="s">
        <v>273</v>
      </c>
      <c r="W1517" s="11" t="s">
        <v>274</v>
      </c>
      <c r="X1517" s="15" t="s">
        <v>397</v>
      </c>
      <c r="Y1517" s="15" t="s">
        <v>398</v>
      </c>
      <c r="Z1517" s="16" t="s">
        <v>3</v>
      </c>
      <c r="AA1517" s="16" t="s">
        <v>3</v>
      </c>
      <c r="AB1517" s="16" t="s">
        <v>3</v>
      </c>
      <c r="AC1517" s="16" t="s">
        <v>3</v>
      </c>
      <c r="AD1517" s="15" t="s">
        <v>3</v>
      </c>
      <c r="AE1517" s="15" t="s">
        <v>3</v>
      </c>
      <c r="AF1517" s="16" t="s">
        <v>3</v>
      </c>
      <c r="AG1517" s="16" t="s">
        <v>3</v>
      </c>
      <c r="AH1517" s="16" t="s">
        <v>3</v>
      </c>
      <c r="AI1517" s="16" t="s">
        <v>3</v>
      </c>
      <c r="AJ1517" s="15" t="s">
        <v>3</v>
      </c>
      <c r="AK1517" s="15" t="s">
        <v>3</v>
      </c>
      <c r="AL1517" s="16" t="s">
        <v>3</v>
      </c>
      <c r="AM1517" s="16" t="s">
        <v>3</v>
      </c>
      <c r="AN1517" s="16" t="s">
        <v>3</v>
      </c>
      <c r="AO1517" s="16" t="s">
        <v>3</v>
      </c>
      <c r="AP1517" s="16" t="s">
        <v>189</v>
      </c>
      <c r="AQ1517" s="16" t="s">
        <v>3</v>
      </c>
      <c r="AR1517" s="16" t="s">
        <v>3</v>
      </c>
      <c r="AS1517" s="16" t="s">
        <v>3</v>
      </c>
      <c r="AT1517" s="16" t="s">
        <v>3</v>
      </c>
      <c r="AU1517" s="11" t="s">
        <v>3</v>
      </c>
      <c r="AV1517" s="11" t="s">
        <v>3</v>
      </c>
      <c r="AW1517" s="11" t="s">
        <v>3</v>
      </c>
      <c r="AX1517" s="17" t="str">
        <f>VLOOKUP(G1517,'[1]JDA data'!$D:$E,2,0)</f>
        <v>TGA267</v>
      </c>
      <c r="AY1517" s="17" t="b">
        <f t="shared" si="111"/>
        <v>1</v>
      </c>
      <c r="AZ1517" s="17" t="str">
        <f t="shared" si="112"/>
        <v>SPL</v>
      </c>
    </row>
    <row r="1518" spans="1:52" s="18" customFormat="1" ht="16.5" customHeight="1" x14ac:dyDescent="0.35">
      <c r="A1518" s="8" t="str">
        <f>IF(N1518="","-",IFERROR(VLOOKUP(N1518,'[1]All Route Non-Bailment V76'!$A:$H,5,0),VLOOKUP(N1518,'[1]TTVT AAT PxP Bailment EDC V76'!$A:$H,5,0)))</f>
        <v>Non Bailment</v>
      </c>
      <c r="B1518" s="9" t="str">
        <f t="shared" si="110"/>
        <v>Completed</v>
      </c>
      <c r="C1518" s="10">
        <f t="shared" si="113"/>
        <v>1517</v>
      </c>
      <c r="D1518" s="11" t="s">
        <v>194</v>
      </c>
      <c r="E1518" s="12" t="s">
        <v>44</v>
      </c>
      <c r="F1518" s="11" t="s">
        <v>0</v>
      </c>
      <c r="G1518" s="11">
        <v>4423486</v>
      </c>
      <c r="H1518" s="13" t="str">
        <f>IF(N1518="","-",IFERROR(VLOOKUP(N1518,'[1]All Route Non-Bailment V76'!$A:$H,7,0),VLOOKUP(N1518,'[1]TTVT AAT PxP Bailment EDC V76'!$A:$H,7,0)))</f>
        <v>One way</v>
      </c>
      <c r="I1518" s="11" t="s">
        <v>45</v>
      </c>
      <c r="J1518" s="12">
        <f t="shared" si="114"/>
        <v>45275</v>
      </c>
      <c r="K1518" s="12">
        <v>45275</v>
      </c>
      <c r="L1518" s="12">
        <v>45275</v>
      </c>
      <c r="M1518" s="12" t="s">
        <v>3</v>
      </c>
      <c r="N1518" s="11" t="s">
        <v>519</v>
      </c>
      <c r="O1518" s="13" t="str">
        <f>IF(N1518="","-",IFERROR(VLOOKUP(N1518,'[1]All Route Non-Bailment V76'!$A:$H,6,0),VLOOKUP(N1518,'[1]TTVT AAT PxP Bailment EDC V76'!$A:$H,6,0)))</f>
        <v>21 - 30</v>
      </c>
      <c r="P1518" s="11">
        <v>1</v>
      </c>
      <c r="Q1518" s="11" t="s">
        <v>3</v>
      </c>
      <c r="R1518" s="11" t="s">
        <v>3</v>
      </c>
      <c r="S1518" s="13" t="str">
        <f>IF(N1518="","-",IFERROR(VLOOKUP(N1518,'[1]All Route Non-Bailment V76'!$A:$AF,32,0),VLOOKUP(N1518,'[1]TTVT AAT PxP Bailment EDC V76'!$A:$AC,29,0)))</f>
        <v>6W</v>
      </c>
      <c r="T1518" s="11" t="s">
        <v>48</v>
      </c>
      <c r="U1518" s="11" t="s">
        <v>220</v>
      </c>
      <c r="V1518" s="14" t="s">
        <v>221</v>
      </c>
      <c r="W1518" s="11" t="s">
        <v>222</v>
      </c>
      <c r="X1518" s="15" t="s">
        <v>397</v>
      </c>
      <c r="Y1518" s="15" t="s">
        <v>398</v>
      </c>
      <c r="Z1518" s="16" t="s">
        <v>3</v>
      </c>
      <c r="AA1518" s="16" t="s">
        <v>3</v>
      </c>
      <c r="AB1518" s="16" t="s">
        <v>3</v>
      </c>
      <c r="AC1518" s="16" t="s">
        <v>3</v>
      </c>
      <c r="AD1518" s="15" t="s">
        <v>3</v>
      </c>
      <c r="AE1518" s="15" t="s">
        <v>3</v>
      </c>
      <c r="AF1518" s="16" t="s">
        <v>3</v>
      </c>
      <c r="AG1518" s="16" t="s">
        <v>3</v>
      </c>
      <c r="AH1518" s="16" t="s">
        <v>3</v>
      </c>
      <c r="AI1518" s="16" t="s">
        <v>3</v>
      </c>
      <c r="AJ1518" s="15" t="s">
        <v>3</v>
      </c>
      <c r="AK1518" s="15" t="s">
        <v>3</v>
      </c>
      <c r="AL1518" s="16" t="s">
        <v>3</v>
      </c>
      <c r="AM1518" s="16" t="s">
        <v>3</v>
      </c>
      <c r="AN1518" s="16" t="s">
        <v>3</v>
      </c>
      <c r="AO1518" s="16" t="s">
        <v>3</v>
      </c>
      <c r="AP1518" s="16" t="s">
        <v>189</v>
      </c>
      <c r="AQ1518" s="16" t="s">
        <v>3</v>
      </c>
      <c r="AR1518" s="16" t="s">
        <v>3</v>
      </c>
      <c r="AS1518" s="16" t="s">
        <v>3</v>
      </c>
      <c r="AT1518" s="16" t="s">
        <v>3</v>
      </c>
      <c r="AU1518" s="11" t="s">
        <v>3</v>
      </c>
      <c r="AV1518" s="11" t="s">
        <v>3</v>
      </c>
      <c r="AW1518" s="11" t="s">
        <v>3</v>
      </c>
      <c r="AX1518" s="17" t="str">
        <f>VLOOKUP(G1518,'[1]JDA data'!$D:$E,2,0)</f>
        <v>TGA267</v>
      </c>
      <c r="AY1518" s="17" t="b">
        <f t="shared" si="111"/>
        <v>1</v>
      </c>
      <c r="AZ1518" s="17" t="str">
        <f t="shared" si="112"/>
        <v>SBA</v>
      </c>
    </row>
    <row r="1519" spans="1:52" s="18" customFormat="1" ht="16.5" customHeight="1" x14ac:dyDescent="0.35">
      <c r="A1519" s="8" t="str">
        <f>IF(N1519="","-",IFERROR(VLOOKUP(N1519,'[1]All Route Non-Bailment V76'!$A:$H,5,0),VLOOKUP(N1519,'[1]TTVT AAT PxP Bailment EDC V76'!$A:$H,5,0)))</f>
        <v>Non Bailment</v>
      </c>
      <c r="B1519" s="9" t="str">
        <f t="shared" si="110"/>
        <v>Completed</v>
      </c>
      <c r="C1519" s="10">
        <f t="shared" si="113"/>
        <v>1518</v>
      </c>
      <c r="D1519" s="11" t="s">
        <v>190</v>
      </c>
      <c r="E1519" s="12" t="s">
        <v>44</v>
      </c>
      <c r="F1519" s="11" t="s">
        <v>0</v>
      </c>
      <c r="G1519" s="11">
        <v>4423487</v>
      </c>
      <c r="H1519" s="13" t="str">
        <f>IF(N1519="","-",IFERROR(VLOOKUP(N1519,'[1]All Route Non-Bailment V76'!$A:$H,7,0),VLOOKUP(N1519,'[1]TTVT AAT PxP Bailment EDC V76'!$A:$H,7,0)))</f>
        <v>One way</v>
      </c>
      <c r="I1519" s="11" t="s">
        <v>45</v>
      </c>
      <c r="J1519" s="12">
        <f t="shared" si="114"/>
        <v>45275</v>
      </c>
      <c r="K1519" s="12">
        <v>45275</v>
      </c>
      <c r="L1519" s="12">
        <v>45275</v>
      </c>
      <c r="M1519" s="12" t="s">
        <v>3</v>
      </c>
      <c r="N1519" s="11" t="s">
        <v>519</v>
      </c>
      <c r="O1519" s="13" t="str">
        <f>IF(N1519="","-",IFERROR(VLOOKUP(N1519,'[1]All Route Non-Bailment V76'!$A:$H,6,0),VLOOKUP(N1519,'[1]TTVT AAT PxP Bailment EDC V76'!$A:$H,6,0)))</f>
        <v>21 - 30</v>
      </c>
      <c r="P1519" s="11">
        <v>1</v>
      </c>
      <c r="Q1519" s="11" t="s">
        <v>3</v>
      </c>
      <c r="R1519" s="11" t="s">
        <v>3</v>
      </c>
      <c r="S1519" s="13" t="str">
        <f>IF(N1519="","-",IFERROR(VLOOKUP(N1519,'[1]All Route Non-Bailment V76'!$A:$AF,32,0),VLOOKUP(N1519,'[1]TTVT AAT PxP Bailment EDC V76'!$A:$AC,29,0)))</f>
        <v>6W</v>
      </c>
      <c r="T1519" s="11" t="s">
        <v>48</v>
      </c>
      <c r="U1519" s="11" t="s">
        <v>226</v>
      </c>
      <c r="V1519" s="14" t="s">
        <v>227</v>
      </c>
      <c r="W1519" s="11" t="s">
        <v>228</v>
      </c>
      <c r="X1519" s="15" t="s">
        <v>397</v>
      </c>
      <c r="Y1519" s="15" t="s">
        <v>398</v>
      </c>
      <c r="Z1519" s="16" t="s">
        <v>3</v>
      </c>
      <c r="AA1519" s="16" t="s">
        <v>3</v>
      </c>
      <c r="AB1519" s="16" t="s">
        <v>3</v>
      </c>
      <c r="AC1519" s="16" t="s">
        <v>3</v>
      </c>
      <c r="AD1519" s="15" t="s">
        <v>3</v>
      </c>
      <c r="AE1519" s="15" t="s">
        <v>3</v>
      </c>
      <c r="AF1519" s="16" t="s">
        <v>3</v>
      </c>
      <c r="AG1519" s="16" t="s">
        <v>3</v>
      </c>
      <c r="AH1519" s="16" t="s">
        <v>3</v>
      </c>
      <c r="AI1519" s="16" t="s">
        <v>3</v>
      </c>
      <c r="AJ1519" s="15" t="s">
        <v>3</v>
      </c>
      <c r="AK1519" s="15" t="s">
        <v>3</v>
      </c>
      <c r="AL1519" s="16" t="s">
        <v>3</v>
      </c>
      <c r="AM1519" s="16" t="s">
        <v>3</v>
      </c>
      <c r="AN1519" s="16" t="s">
        <v>3</v>
      </c>
      <c r="AO1519" s="16" t="s">
        <v>3</v>
      </c>
      <c r="AP1519" s="16" t="s">
        <v>189</v>
      </c>
      <c r="AQ1519" s="16" t="s">
        <v>3</v>
      </c>
      <c r="AR1519" s="16" t="s">
        <v>3</v>
      </c>
      <c r="AS1519" s="16" t="s">
        <v>3</v>
      </c>
      <c r="AT1519" s="16" t="s">
        <v>3</v>
      </c>
      <c r="AU1519" s="11" t="s">
        <v>3</v>
      </c>
      <c r="AV1519" s="11" t="s">
        <v>3</v>
      </c>
      <c r="AW1519" s="11" t="s">
        <v>3</v>
      </c>
      <c r="AX1519" s="17" t="str">
        <f>VLOOKUP(G1519,'[1]JDA data'!$D:$E,2,0)</f>
        <v>TGA267</v>
      </c>
      <c r="AY1519" s="17" t="b">
        <f t="shared" si="111"/>
        <v>1</v>
      </c>
      <c r="AZ1519" s="17" t="str">
        <f t="shared" si="112"/>
        <v>SPL</v>
      </c>
    </row>
    <row r="1520" spans="1:52" s="18" customFormat="1" ht="16.5" customHeight="1" x14ac:dyDescent="0.35">
      <c r="A1520" s="8" t="str">
        <f>IF(N1520="","-",IFERROR(VLOOKUP(N1520,'[1]All Route Non-Bailment V76'!$A:$H,5,0),VLOOKUP(N1520,'[1]TTVT AAT PxP Bailment EDC V76'!$A:$H,5,0)))</f>
        <v>Non Bailment</v>
      </c>
      <c r="B1520" s="9" t="str">
        <f t="shared" si="110"/>
        <v>Completed</v>
      </c>
      <c r="C1520" s="10">
        <f t="shared" si="113"/>
        <v>1519</v>
      </c>
      <c r="D1520" s="11" t="s">
        <v>182</v>
      </c>
      <c r="E1520" s="12" t="s">
        <v>44</v>
      </c>
      <c r="F1520" s="11" t="s">
        <v>0</v>
      </c>
      <c r="G1520" s="11">
        <v>4423488</v>
      </c>
      <c r="H1520" s="13" t="str">
        <f>IF(N1520="","-",IFERROR(VLOOKUP(N1520,'[1]All Route Non-Bailment V76'!$A:$H,7,0),VLOOKUP(N1520,'[1]TTVT AAT PxP Bailment EDC V76'!$A:$H,7,0)))</f>
        <v>One way</v>
      </c>
      <c r="I1520" s="11" t="s">
        <v>45</v>
      </c>
      <c r="J1520" s="12">
        <f t="shared" si="114"/>
        <v>45275</v>
      </c>
      <c r="K1520" s="12">
        <v>45275</v>
      </c>
      <c r="L1520" s="12">
        <v>45275</v>
      </c>
      <c r="M1520" s="12" t="s">
        <v>3</v>
      </c>
      <c r="N1520" s="11" t="s">
        <v>519</v>
      </c>
      <c r="O1520" s="13" t="str">
        <f>IF(N1520="","-",IFERROR(VLOOKUP(N1520,'[1]All Route Non-Bailment V76'!$A:$H,6,0),VLOOKUP(N1520,'[1]TTVT AAT PxP Bailment EDC V76'!$A:$H,6,0)))</f>
        <v>21 - 30</v>
      </c>
      <c r="P1520" s="11">
        <v>1</v>
      </c>
      <c r="Q1520" s="11" t="s">
        <v>3</v>
      </c>
      <c r="R1520" s="11" t="s">
        <v>3</v>
      </c>
      <c r="S1520" s="13" t="str">
        <f>IF(N1520="","-",IFERROR(VLOOKUP(N1520,'[1]All Route Non-Bailment V76'!$A:$AF,32,0),VLOOKUP(N1520,'[1]TTVT AAT PxP Bailment EDC V76'!$A:$AC,29,0)))</f>
        <v>6W</v>
      </c>
      <c r="T1520" s="11" t="s">
        <v>48</v>
      </c>
      <c r="U1520" s="11" t="s">
        <v>250</v>
      </c>
      <c r="V1520" s="14" t="s">
        <v>251</v>
      </c>
      <c r="W1520" s="11" t="s">
        <v>252</v>
      </c>
      <c r="X1520" s="15" t="s">
        <v>397</v>
      </c>
      <c r="Y1520" s="15" t="s">
        <v>398</v>
      </c>
      <c r="Z1520" s="16" t="s">
        <v>3</v>
      </c>
      <c r="AA1520" s="16" t="s">
        <v>3</v>
      </c>
      <c r="AB1520" s="16" t="s">
        <v>3</v>
      </c>
      <c r="AC1520" s="16" t="s">
        <v>3</v>
      </c>
      <c r="AD1520" s="15" t="s">
        <v>3</v>
      </c>
      <c r="AE1520" s="15" t="s">
        <v>3</v>
      </c>
      <c r="AF1520" s="16" t="s">
        <v>3</v>
      </c>
      <c r="AG1520" s="16" t="s">
        <v>3</v>
      </c>
      <c r="AH1520" s="16" t="s">
        <v>3</v>
      </c>
      <c r="AI1520" s="16" t="s">
        <v>3</v>
      </c>
      <c r="AJ1520" s="15" t="s">
        <v>3</v>
      </c>
      <c r="AK1520" s="15" t="s">
        <v>3</v>
      </c>
      <c r="AL1520" s="16" t="s">
        <v>3</v>
      </c>
      <c r="AM1520" s="16" t="s">
        <v>3</v>
      </c>
      <c r="AN1520" s="16" t="s">
        <v>3</v>
      </c>
      <c r="AO1520" s="16" t="s">
        <v>3</v>
      </c>
      <c r="AP1520" s="16" t="s">
        <v>189</v>
      </c>
      <c r="AQ1520" s="16" t="s">
        <v>3</v>
      </c>
      <c r="AR1520" s="16" t="s">
        <v>3</v>
      </c>
      <c r="AS1520" s="16" t="s">
        <v>3</v>
      </c>
      <c r="AT1520" s="16" t="s">
        <v>3</v>
      </c>
      <c r="AU1520" s="11" t="s">
        <v>3</v>
      </c>
      <c r="AV1520" s="11" t="s">
        <v>3</v>
      </c>
      <c r="AW1520" s="11" t="s">
        <v>3</v>
      </c>
      <c r="AX1520" s="17" t="str">
        <f>VLOOKUP(G1520,'[1]JDA data'!$D:$E,2,0)</f>
        <v>TGA267</v>
      </c>
      <c r="AY1520" s="17" t="b">
        <f t="shared" si="111"/>
        <v>1</v>
      </c>
      <c r="AZ1520" s="17" t="str">
        <f t="shared" si="112"/>
        <v>PPGT</v>
      </c>
    </row>
    <row r="1521" spans="1:52" s="18" customFormat="1" ht="16.5" customHeight="1" x14ac:dyDescent="0.35">
      <c r="A1521" s="8" t="str">
        <f>IF(N1521="","-",IFERROR(VLOOKUP(N1521,'[1]All Route Non-Bailment V76'!$A:$H,5,0),VLOOKUP(N1521,'[1]TTVT AAT PxP Bailment EDC V76'!$A:$H,5,0)))</f>
        <v>Non Bailment</v>
      </c>
      <c r="B1521" s="9" t="str">
        <f t="shared" si="110"/>
        <v>Completed</v>
      </c>
      <c r="C1521" s="10">
        <f t="shared" si="113"/>
        <v>1520</v>
      </c>
      <c r="D1521" s="11" t="s">
        <v>182</v>
      </c>
      <c r="E1521" s="12" t="s">
        <v>44</v>
      </c>
      <c r="F1521" s="11" t="s">
        <v>0</v>
      </c>
      <c r="G1521" s="11">
        <v>4417318</v>
      </c>
      <c r="H1521" s="13" t="str">
        <f>IF(N1521="","-",IFERROR(VLOOKUP(N1521,'[1]All Route Non-Bailment V76'!$A:$H,7,0),VLOOKUP(N1521,'[1]TTVT AAT PxP Bailment EDC V76'!$A:$H,7,0)))</f>
        <v>One way</v>
      </c>
      <c r="I1521" s="11" t="s">
        <v>45</v>
      </c>
      <c r="J1521" s="12">
        <f t="shared" si="114"/>
        <v>45275</v>
      </c>
      <c r="K1521" s="12">
        <v>45275</v>
      </c>
      <c r="L1521" s="12">
        <v>45275</v>
      </c>
      <c r="M1521" s="12" t="s">
        <v>3</v>
      </c>
      <c r="N1521" s="11" t="s">
        <v>259</v>
      </c>
      <c r="O1521" s="13" t="str">
        <f>IF(N1521="","-",IFERROR(VLOOKUP(N1521,'[1]All Route Non-Bailment V76'!$A:$H,6,0),VLOOKUP(N1521,'[1]TTVT AAT PxP Bailment EDC V76'!$A:$H,6,0)))</f>
        <v>11 - 20</v>
      </c>
      <c r="P1521" s="11">
        <v>1</v>
      </c>
      <c r="Q1521" s="11" t="s">
        <v>3</v>
      </c>
      <c r="R1521" s="11" t="s">
        <v>3</v>
      </c>
      <c r="S1521" s="13" t="str">
        <f>IF(N1521="","-",IFERROR(VLOOKUP(N1521,'[1]All Route Non-Bailment V76'!$A:$AF,32,0),VLOOKUP(N1521,'[1]TTVT AAT PxP Bailment EDC V76'!$A:$AC,29,0)))</f>
        <v>6W</v>
      </c>
      <c r="T1521" s="11" t="s">
        <v>48</v>
      </c>
      <c r="U1521" s="11" t="s">
        <v>275</v>
      </c>
      <c r="V1521" s="14" t="s">
        <v>276</v>
      </c>
      <c r="W1521" s="11" t="s">
        <v>277</v>
      </c>
      <c r="X1521" s="15" t="s">
        <v>263</v>
      </c>
      <c r="Y1521" s="15" t="s">
        <v>264</v>
      </c>
      <c r="Z1521" s="16" t="s">
        <v>3</v>
      </c>
      <c r="AA1521" s="16" t="s">
        <v>3</v>
      </c>
      <c r="AB1521" s="16" t="s">
        <v>3</v>
      </c>
      <c r="AC1521" s="16" t="s">
        <v>3</v>
      </c>
      <c r="AD1521" s="15" t="s">
        <v>3</v>
      </c>
      <c r="AE1521" s="15" t="s">
        <v>3</v>
      </c>
      <c r="AF1521" s="16" t="s">
        <v>3</v>
      </c>
      <c r="AG1521" s="16" t="s">
        <v>3</v>
      </c>
      <c r="AH1521" s="16" t="s">
        <v>3</v>
      </c>
      <c r="AI1521" s="16" t="s">
        <v>3</v>
      </c>
      <c r="AJ1521" s="15" t="s">
        <v>3</v>
      </c>
      <c r="AK1521" s="15" t="s">
        <v>3</v>
      </c>
      <c r="AL1521" s="16" t="s">
        <v>3</v>
      </c>
      <c r="AM1521" s="16" t="s">
        <v>3</v>
      </c>
      <c r="AN1521" s="16" t="s">
        <v>3</v>
      </c>
      <c r="AO1521" s="16" t="s">
        <v>3</v>
      </c>
      <c r="AP1521" s="16" t="s">
        <v>189</v>
      </c>
      <c r="AQ1521" s="16" t="s">
        <v>3</v>
      </c>
      <c r="AR1521" s="16" t="s">
        <v>3</v>
      </c>
      <c r="AS1521" s="16" t="s">
        <v>3</v>
      </c>
      <c r="AT1521" s="16" t="s">
        <v>3</v>
      </c>
      <c r="AU1521" s="11" t="s">
        <v>3</v>
      </c>
      <c r="AV1521" s="11" t="s">
        <v>3</v>
      </c>
      <c r="AW1521" s="11" t="s">
        <v>3</v>
      </c>
      <c r="AX1521" s="17" t="str">
        <f>VLOOKUP(G1521,'[1]JDA data'!$D:$E,2,0)</f>
        <v>TGA111</v>
      </c>
      <c r="AY1521" s="17" t="b">
        <f t="shared" si="111"/>
        <v>1</v>
      </c>
      <c r="AZ1521" s="17" t="str">
        <f t="shared" si="112"/>
        <v>PPGT</v>
      </c>
    </row>
    <row r="1522" spans="1:52" s="18" customFormat="1" ht="16.5" customHeight="1" x14ac:dyDescent="0.35">
      <c r="A1522" s="8" t="str">
        <f>IF(N1522="","-",IFERROR(VLOOKUP(N1522,'[1]All Route Non-Bailment V76'!$A:$H,5,0),VLOOKUP(N1522,'[1]TTVT AAT PxP Bailment EDC V76'!$A:$H,5,0)))</f>
        <v>Non Bailment</v>
      </c>
      <c r="B1522" s="9" t="str">
        <f t="shared" si="110"/>
        <v>Completed</v>
      </c>
      <c r="C1522" s="10">
        <f t="shared" si="113"/>
        <v>1521</v>
      </c>
      <c r="D1522" s="11" t="s">
        <v>190</v>
      </c>
      <c r="E1522" s="12" t="s">
        <v>44</v>
      </c>
      <c r="F1522" s="11" t="s">
        <v>0</v>
      </c>
      <c r="G1522" s="11">
        <v>4417320</v>
      </c>
      <c r="H1522" s="13" t="str">
        <f>IF(N1522="","-",IFERROR(VLOOKUP(N1522,'[1]All Route Non-Bailment V76'!$A:$H,7,0),VLOOKUP(N1522,'[1]TTVT AAT PxP Bailment EDC V76'!$A:$H,7,0)))</f>
        <v>One way</v>
      </c>
      <c r="I1522" s="11" t="s">
        <v>45</v>
      </c>
      <c r="J1522" s="12">
        <f t="shared" si="114"/>
        <v>45275</v>
      </c>
      <c r="K1522" s="12">
        <v>45275</v>
      </c>
      <c r="L1522" s="12">
        <v>45275</v>
      </c>
      <c r="M1522" s="12" t="s">
        <v>3</v>
      </c>
      <c r="N1522" s="11" t="s">
        <v>265</v>
      </c>
      <c r="O1522" s="13" t="str">
        <f>IF(N1522="","-",IFERROR(VLOOKUP(N1522,'[1]All Route Non-Bailment V76'!$A:$H,6,0),VLOOKUP(N1522,'[1]TTVT AAT PxP Bailment EDC V76'!$A:$H,6,0)))</f>
        <v>11 - 20</v>
      </c>
      <c r="P1522" s="11">
        <v>1</v>
      </c>
      <c r="Q1522" s="11" t="s">
        <v>3</v>
      </c>
      <c r="R1522" s="11" t="s">
        <v>3</v>
      </c>
      <c r="S1522" s="13" t="str">
        <f>IF(N1522="","-",IFERROR(VLOOKUP(N1522,'[1]All Route Non-Bailment V76'!$A:$AF,32,0),VLOOKUP(N1522,'[1]TTVT AAT PxP Bailment EDC V76'!$A:$AC,29,0)))</f>
        <v>6W</v>
      </c>
      <c r="T1522" s="11" t="s">
        <v>48</v>
      </c>
      <c r="U1522" s="11" t="s">
        <v>217</v>
      </c>
      <c r="V1522" s="14" t="s">
        <v>218</v>
      </c>
      <c r="W1522" s="11" t="s">
        <v>219</v>
      </c>
      <c r="X1522" s="15" t="s">
        <v>263</v>
      </c>
      <c r="Y1522" s="15" t="s">
        <v>264</v>
      </c>
      <c r="Z1522" s="16" t="s">
        <v>3</v>
      </c>
      <c r="AA1522" s="16" t="s">
        <v>3</v>
      </c>
      <c r="AB1522" s="16" t="s">
        <v>3</v>
      </c>
      <c r="AC1522" s="16" t="s">
        <v>3</v>
      </c>
      <c r="AD1522" s="15" t="s">
        <v>3</v>
      </c>
      <c r="AE1522" s="15" t="s">
        <v>3</v>
      </c>
      <c r="AF1522" s="16" t="s">
        <v>3</v>
      </c>
      <c r="AG1522" s="16" t="s">
        <v>3</v>
      </c>
      <c r="AH1522" s="16" t="s">
        <v>3</v>
      </c>
      <c r="AI1522" s="16" t="s">
        <v>3</v>
      </c>
      <c r="AJ1522" s="15" t="s">
        <v>3</v>
      </c>
      <c r="AK1522" s="15" t="s">
        <v>3</v>
      </c>
      <c r="AL1522" s="16" t="s">
        <v>3</v>
      </c>
      <c r="AM1522" s="16" t="s">
        <v>3</v>
      </c>
      <c r="AN1522" s="16" t="s">
        <v>3</v>
      </c>
      <c r="AO1522" s="16" t="s">
        <v>3</v>
      </c>
      <c r="AP1522" s="16" t="s">
        <v>189</v>
      </c>
      <c r="AQ1522" s="16" t="s">
        <v>3</v>
      </c>
      <c r="AR1522" s="16" t="s">
        <v>3</v>
      </c>
      <c r="AS1522" s="16" t="s">
        <v>3</v>
      </c>
      <c r="AT1522" s="16" t="s">
        <v>3</v>
      </c>
      <c r="AU1522" s="11" t="s">
        <v>3</v>
      </c>
      <c r="AV1522" s="11" t="s">
        <v>3</v>
      </c>
      <c r="AW1522" s="11" t="s">
        <v>3</v>
      </c>
      <c r="AX1522" s="17" t="str">
        <f>VLOOKUP(G1522,'[1]JDA data'!$D:$E,2,0)</f>
        <v>TGA112</v>
      </c>
      <c r="AY1522" s="17" t="b">
        <f t="shared" si="111"/>
        <v>1</v>
      </c>
      <c r="AZ1522" s="17" t="str">
        <f t="shared" si="112"/>
        <v>SPL</v>
      </c>
    </row>
    <row r="1523" spans="1:52" s="18" customFormat="1" ht="16.5" customHeight="1" x14ac:dyDescent="0.35">
      <c r="A1523" s="8" t="str">
        <f>IF(N1523="","-",IFERROR(VLOOKUP(N1523,'[1]All Route Non-Bailment V76'!$A:$H,5,0),VLOOKUP(N1523,'[1]TTVT AAT PxP Bailment EDC V76'!$A:$H,5,0)))</f>
        <v>Non Bailment</v>
      </c>
      <c r="B1523" s="9" t="str">
        <f t="shared" si="110"/>
        <v>Completed</v>
      </c>
      <c r="C1523" s="10">
        <f t="shared" si="113"/>
        <v>1522</v>
      </c>
      <c r="D1523" s="11" t="s">
        <v>182</v>
      </c>
      <c r="E1523" s="12" t="s">
        <v>44</v>
      </c>
      <c r="F1523" s="11" t="s">
        <v>0</v>
      </c>
      <c r="G1523" s="11">
        <v>4417322</v>
      </c>
      <c r="H1523" s="13" t="str">
        <f>IF(N1523="","-",IFERROR(VLOOKUP(N1523,'[1]All Route Non-Bailment V76'!$A:$H,7,0),VLOOKUP(N1523,'[1]TTVT AAT PxP Bailment EDC V76'!$A:$H,7,0)))</f>
        <v>One way</v>
      </c>
      <c r="I1523" s="11" t="s">
        <v>45</v>
      </c>
      <c r="J1523" s="12">
        <f t="shared" si="114"/>
        <v>45275</v>
      </c>
      <c r="K1523" s="12">
        <v>45275</v>
      </c>
      <c r="L1523" s="12">
        <v>45275</v>
      </c>
      <c r="M1523" s="12" t="s">
        <v>3</v>
      </c>
      <c r="N1523" s="11" t="s">
        <v>748</v>
      </c>
      <c r="O1523" s="13" t="str">
        <f>IF(N1523="","-",IFERROR(VLOOKUP(N1523,'[1]All Route Non-Bailment V76'!$A:$H,6,0),VLOOKUP(N1523,'[1]TTVT AAT PxP Bailment EDC V76'!$A:$H,6,0)))</f>
        <v>11 - 20</v>
      </c>
      <c r="P1523" s="11">
        <v>1</v>
      </c>
      <c r="Q1523" s="11" t="s">
        <v>3</v>
      </c>
      <c r="R1523" s="11" t="s">
        <v>3</v>
      </c>
      <c r="S1523" s="13" t="str">
        <f>IF(N1523="","-",IFERROR(VLOOKUP(N1523,'[1]All Route Non-Bailment V76'!$A:$AF,32,0),VLOOKUP(N1523,'[1]TTVT AAT PxP Bailment EDC V76'!$A:$AC,29,0)))</f>
        <v>6W</v>
      </c>
      <c r="T1523" s="11" t="s">
        <v>48</v>
      </c>
      <c r="U1523" s="11" t="s">
        <v>383</v>
      </c>
      <c r="V1523" s="14" t="s">
        <v>384</v>
      </c>
      <c r="W1523" s="11" t="s">
        <v>385</v>
      </c>
      <c r="X1523" s="15" t="s">
        <v>263</v>
      </c>
      <c r="Y1523" s="15" t="s">
        <v>264</v>
      </c>
      <c r="Z1523" s="16" t="s">
        <v>3</v>
      </c>
      <c r="AA1523" s="16" t="s">
        <v>3</v>
      </c>
      <c r="AB1523" s="16" t="s">
        <v>3</v>
      </c>
      <c r="AC1523" s="16" t="s">
        <v>3</v>
      </c>
      <c r="AD1523" s="15" t="s">
        <v>3</v>
      </c>
      <c r="AE1523" s="15" t="s">
        <v>3</v>
      </c>
      <c r="AF1523" s="16" t="s">
        <v>3</v>
      </c>
      <c r="AG1523" s="16" t="s">
        <v>3</v>
      </c>
      <c r="AH1523" s="16" t="s">
        <v>3</v>
      </c>
      <c r="AI1523" s="16" t="s">
        <v>3</v>
      </c>
      <c r="AJ1523" s="15" t="s">
        <v>3</v>
      </c>
      <c r="AK1523" s="15" t="s">
        <v>3</v>
      </c>
      <c r="AL1523" s="16" t="s">
        <v>3</v>
      </c>
      <c r="AM1523" s="16" t="s">
        <v>3</v>
      </c>
      <c r="AN1523" s="16" t="s">
        <v>3</v>
      </c>
      <c r="AO1523" s="16" t="s">
        <v>3</v>
      </c>
      <c r="AP1523" s="16" t="s">
        <v>189</v>
      </c>
      <c r="AQ1523" s="16" t="s">
        <v>3</v>
      </c>
      <c r="AR1523" s="16" t="s">
        <v>3</v>
      </c>
      <c r="AS1523" s="16" t="s">
        <v>3</v>
      </c>
      <c r="AT1523" s="16" t="s">
        <v>3</v>
      </c>
      <c r="AU1523" s="11" t="s">
        <v>3</v>
      </c>
      <c r="AV1523" s="11" t="s">
        <v>3</v>
      </c>
      <c r="AW1523" s="11" t="s">
        <v>3</v>
      </c>
      <c r="AX1523" s="17" t="str">
        <f>VLOOKUP(G1523,'[1]JDA data'!$D:$E,2,0)</f>
        <v>TGA113</v>
      </c>
      <c r="AY1523" s="17" t="b">
        <f t="shared" si="111"/>
        <v>1</v>
      </c>
      <c r="AZ1523" s="17" t="str">
        <f t="shared" si="112"/>
        <v>PPGT</v>
      </c>
    </row>
    <row r="1524" spans="1:52" s="18" customFormat="1" ht="16.5" customHeight="1" x14ac:dyDescent="0.35">
      <c r="A1524" s="8" t="str">
        <f>IF(N1524="","-",IFERROR(VLOOKUP(N1524,'[1]All Route Non-Bailment V76'!$A:$H,5,0),VLOOKUP(N1524,'[1]TTVT AAT PxP Bailment EDC V76'!$A:$H,5,0)))</f>
        <v>Non Bailment</v>
      </c>
      <c r="B1524" s="9" t="str">
        <f t="shared" si="110"/>
        <v>Completed</v>
      </c>
      <c r="C1524" s="10">
        <f t="shared" si="113"/>
        <v>1523</v>
      </c>
      <c r="D1524" s="11" t="s">
        <v>190</v>
      </c>
      <c r="E1524" s="12" t="s">
        <v>44</v>
      </c>
      <c r="F1524" s="11" t="s">
        <v>0</v>
      </c>
      <c r="G1524" s="11">
        <v>4417326</v>
      </c>
      <c r="H1524" s="13" t="str">
        <f>IF(N1524="","-",IFERROR(VLOOKUP(N1524,'[1]All Route Non-Bailment V76'!$A:$H,7,0),VLOOKUP(N1524,'[1]TTVT AAT PxP Bailment EDC V76'!$A:$H,7,0)))</f>
        <v>One way</v>
      </c>
      <c r="I1524" s="11" t="s">
        <v>45</v>
      </c>
      <c r="J1524" s="12">
        <f t="shared" si="114"/>
        <v>45275</v>
      </c>
      <c r="K1524" s="12">
        <v>45275</v>
      </c>
      <c r="L1524" s="12">
        <v>45275</v>
      </c>
      <c r="M1524" s="12" t="s">
        <v>3</v>
      </c>
      <c r="N1524" s="11" t="s">
        <v>749</v>
      </c>
      <c r="O1524" s="13" t="str">
        <f>IF(N1524="","-",IFERROR(VLOOKUP(N1524,'[1]All Route Non-Bailment V76'!$A:$H,6,0),VLOOKUP(N1524,'[1]TTVT AAT PxP Bailment EDC V76'!$A:$H,6,0)))</f>
        <v>11 - 20</v>
      </c>
      <c r="P1524" s="11">
        <v>1</v>
      </c>
      <c r="Q1524" s="11" t="s">
        <v>3</v>
      </c>
      <c r="R1524" s="11" t="s">
        <v>3</v>
      </c>
      <c r="S1524" s="13" t="str">
        <f>IF(N1524="","-",IFERROR(VLOOKUP(N1524,'[1]All Route Non-Bailment V76'!$A:$AF,32,0),VLOOKUP(N1524,'[1]TTVT AAT PxP Bailment EDC V76'!$A:$AC,29,0)))</f>
        <v>6W</v>
      </c>
      <c r="T1524" s="11" t="s">
        <v>48</v>
      </c>
      <c r="U1524" s="11" t="s">
        <v>210</v>
      </c>
      <c r="V1524" s="14" t="s">
        <v>211</v>
      </c>
      <c r="W1524" s="11" t="s">
        <v>212</v>
      </c>
      <c r="X1524" s="15" t="s">
        <v>263</v>
      </c>
      <c r="Y1524" s="15" t="s">
        <v>264</v>
      </c>
      <c r="Z1524" s="16" t="s">
        <v>3</v>
      </c>
      <c r="AA1524" s="16" t="s">
        <v>3</v>
      </c>
      <c r="AB1524" s="16" t="s">
        <v>3</v>
      </c>
      <c r="AC1524" s="16" t="s">
        <v>3</v>
      </c>
      <c r="AD1524" s="15" t="s">
        <v>3</v>
      </c>
      <c r="AE1524" s="15" t="s">
        <v>3</v>
      </c>
      <c r="AF1524" s="16" t="s">
        <v>3</v>
      </c>
      <c r="AG1524" s="16" t="s">
        <v>3</v>
      </c>
      <c r="AH1524" s="16" t="s">
        <v>3</v>
      </c>
      <c r="AI1524" s="16" t="s">
        <v>3</v>
      </c>
      <c r="AJ1524" s="15" t="s">
        <v>3</v>
      </c>
      <c r="AK1524" s="15" t="s">
        <v>3</v>
      </c>
      <c r="AL1524" s="16" t="s">
        <v>3</v>
      </c>
      <c r="AM1524" s="16" t="s">
        <v>3</v>
      </c>
      <c r="AN1524" s="16" t="s">
        <v>3</v>
      </c>
      <c r="AO1524" s="16" t="s">
        <v>3</v>
      </c>
      <c r="AP1524" s="16" t="s">
        <v>189</v>
      </c>
      <c r="AQ1524" s="16" t="s">
        <v>3</v>
      </c>
      <c r="AR1524" s="16" t="s">
        <v>3</v>
      </c>
      <c r="AS1524" s="16" t="s">
        <v>3</v>
      </c>
      <c r="AT1524" s="16" t="s">
        <v>3</v>
      </c>
      <c r="AU1524" s="11" t="s">
        <v>3</v>
      </c>
      <c r="AV1524" s="11" t="s">
        <v>3</v>
      </c>
      <c r="AW1524" s="11" t="s">
        <v>3</v>
      </c>
      <c r="AX1524" s="17" t="str">
        <f>VLOOKUP(G1524,'[1]JDA data'!$D:$E,2,0)</f>
        <v>TGA120</v>
      </c>
      <c r="AY1524" s="17" t="b">
        <f t="shared" si="111"/>
        <v>1</v>
      </c>
      <c r="AZ1524" s="17" t="str">
        <f t="shared" si="112"/>
        <v>SPL</v>
      </c>
    </row>
    <row r="1525" spans="1:52" s="18" customFormat="1" ht="16.5" customHeight="1" x14ac:dyDescent="0.35">
      <c r="A1525" s="8" t="str">
        <f>IF(N1525="","-",IFERROR(VLOOKUP(N1525,'[1]All Route Non-Bailment V76'!$A:$H,5,0),VLOOKUP(N1525,'[1]TTVT AAT PxP Bailment EDC V76'!$A:$H,5,0)))</f>
        <v>Non Bailment</v>
      </c>
      <c r="B1525" s="9" t="str">
        <f t="shared" si="110"/>
        <v>Completed</v>
      </c>
      <c r="C1525" s="10">
        <f t="shared" si="113"/>
        <v>1524</v>
      </c>
      <c r="D1525" s="11" t="s">
        <v>182</v>
      </c>
      <c r="E1525" s="12" t="s">
        <v>44</v>
      </c>
      <c r="F1525" s="11" t="s">
        <v>0</v>
      </c>
      <c r="G1525" s="11">
        <v>4417298</v>
      </c>
      <c r="H1525" s="13" t="str">
        <f>IF(N1525="","-",IFERROR(VLOOKUP(N1525,'[1]All Route Non-Bailment V76'!$A:$H,7,0),VLOOKUP(N1525,'[1]TTVT AAT PxP Bailment EDC V76'!$A:$H,7,0)))</f>
        <v>One way</v>
      </c>
      <c r="I1525" s="11" t="s">
        <v>45</v>
      </c>
      <c r="J1525" s="12">
        <f t="shared" si="114"/>
        <v>45275</v>
      </c>
      <c r="K1525" s="12">
        <v>45275</v>
      </c>
      <c r="L1525" s="12">
        <v>45275</v>
      </c>
      <c r="M1525" s="12" t="s">
        <v>3</v>
      </c>
      <c r="N1525" s="11" t="s">
        <v>301</v>
      </c>
      <c r="O1525" s="13" t="str">
        <f>IF(N1525="","-",IFERROR(VLOOKUP(N1525,'[1]All Route Non-Bailment V76'!$A:$H,6,0),VLOOKUP(N1525,'[1]TTVT AAT PxP Bailment EDC V76'!$A:$H,6,0)))</f>
        <v>11 - 20</v>
      </c>
      <c r="P1525" s="11">
        <v>1</v>
      </c>
      <c r="Q1525" s="11" t="s">
        <v>3</v>
      </c>
      <c r="R1525" s="11" t="s">
        <v>3</v>
      </c>
      <c r="S1525" s="13" t="str">
        <f>IF(N1525="","-",IFERROR(VLOOKUP(N1525,'[1]All Route Non-Bailment V76'!$A:$AF,32,0),VLOOKUP(N1525,'[1]TTVT AAT PxP Bailment EDC V76'!$A:$AC,29,0)))</f>
        <v>6W</v>
      </c>
      <c r="T1525" s="11" t="s">
        <v>48</v>
      </c>
      <c r="U1525" s="11" t="s">
        <v>275</v>
      </c>
      <c r="V1525" s="14" t="s">
        <v>276</v>
      </c>
      <c r="W1525" s="11" t="s">
        <v>277</v>
      </c>
      <c r="X1525" s="15" t="s">
        <v>302</v>
      </c>
      <c r="Y1525" s="15" t="s">
        <v>303</v>
      </c>
      <c r="Z1525" s="16" t="s">
        <v>3</v>
      </c>
      <c r="AA1525" s="16" t="s">
        <v>3</v>
      </c>
      <c r="AB1525" s="16" t="s">
        <v>3</v>
      </c>
      <c r="AC1525" s="16" t="s">
        <v>3</v>
      </c>
      <c r="AD1525" s="15" t="s">
        <v>3</v>
      </c>
      <c r="AE1525" s="15" t="s">
        <v>3</v>
      </c>
      <c r="AF1525" s="16" t="s">
        <v>3</v>
      </c>
      <c r="AG1525" s="16" t="s">
        <v>3</v>
      </c>
      <c r="AH1525" s="16" t="s">
        <v>3</v>
      </c>
      <c r="AI1525" s="16" t="s">
        <v>3</v>
      </c>
      <c r="AJ1525" s="15" t="s">
        <v>3</v>
      </c>
      <c r="AK1525" s="15" t="s">
        <v>3</v>
      </c>
      <c r="AL1525" s="16" t="s">
        <v>3</v>
      </c>
      <c r="AM1525" s="16" t="s">
        <v>3</v>
      </c>
      <c r="AN1525" s="16" t="s">
        <v>3</v>
      </c>
      <c r="AO1525" s="16" t="s">
        <v>3</v>
      </c>
      <c r="AP1525" s="16" t="s">
        <v>189</v>
      </c>
      <c r="AQ1525" s="16" t="s">
        <v>3</v>
      </c>
      <c r="AR1525" s="16" t="s">
        <v>3</v>
      </c>
      <c r="AS1525" s="16" t="s">
        <v>3</v>
      </c>
      <c r="AT1525" s="16" t="s">
        <v>3</v>
      </c>
      <c r="AU1525" s="11" t="s">
        <v>3</v>
      </c>
      <c r="AV1525" s="11" t="s">
        <v>3</v>
      </c>
      <c r="AW1525" s="11" t="s">
        <v>3</v>
      </c>
      <c r="AX1525" s="17" t="str">
        <f>VLOOKUP(G1525,'[1]JDA data'!$D:$E,2,0)</f>
        <v>TGA397</v>
      </c>
      <c r="AY1525" s="17" t="b">
        <f t="shared" si="111"/>
        <v>1</v>
      </c>
      <c r="AZ1525" s="17" t="str">
        <f t="shared" si="112"/>
        <v>PPGT</v>
      </c>
    </row>
    <row r="1526" spans="1:52" s="18" customFormat="1" ht="16.5" customHeight="1" x14ac:dyDescent="0.35">
      <c r="A1526" s="8" t="str">
        <f>IF(N1526="","-",IFERROR(VLOOKUP(N1526,'[1]All Route Non-Bailment V76'!$A:$H,5,0),VLOOKUP(N1526,'[1]TTVT AAT PxP Bailment EDC V76'!$A:$H,5,0)))</f>
        <v>Non Bailment</v>
      </c>
      <c r="B1526" s="9" t="str">
        <f t="shared" si="110"/>
        <v>Completed</v>
      </c>
      <c r="C1526" s="10">
        <f t="shared" si="113"/>
        <v>1525</v>
      </c>
      <c r="D1526" s="11" t="s">
        <v>190</v>
      </c>
      <c r="E1526" s="12" t="s">
        <v>44</v>
      </c>
      <c r="F1526" s="11" t="s">
        <v>0</v>
      </c>
      <c r="G1526" s="11">
        <v>4417581</v>
      </c>
      <c r="H1526" s="13" t="str">
        <f>IF(N1526="","-",IFERROR(VLOOKUP(N1526,'[1]All Route Non-Bailment V76'!$A:$H,7,0),VLOOKUP(N1526,'[1]TTVT AAT PxP Bailment EDC V76'!$A:$H,7,0)))</f>
        <v>One way</v>
      </c>
      <c r="I1526" s="11" t="s">
        <v>45</v>
      </c>
      <c r="J1526" s="12">
        <f t="shared" si="114"/>
        <v>45275</v>
      </c>
      <c r="K1526" s="12">
        <v>45275</v>
      </c>
      <c r="L1526" s="12">
        <v>45275</v>
      </c>
      <c r="M1526" s="12" t="s">
        <v>3</v>
      </c>
      <c r="N1526" s="11" t="s">
        <v>750</v>
      </c>
      <c r="O1526" s="13" t="str">
        <f>IF(N1526="","-",IFERROR(VLOOKUP(N1526,'[1]All Route Non-Bailment V76'!$A:$H,6,0),VLOOKUP(N1526,'[1]TTVT AAT PxP Bailment EDC V76'!$A:$H,6,0)))</f>
        <v>11 - 20</v>
      </c>
      <c r="P1526" s="11">
        <v>1</v>
      </c>
      <c r="Q1526" s="11" t="s">
        <v>3</v>
      </c>
      <c r="R1526" s="11" t="s">
        <v>3</v>
      </c>
      <c r="S1526" s="13" t="str">
        <f>IF(N1526="","-",IFERROR(VLOOKUP(N1526,'[1]All Route Non-Bailment V76'!$A:$AF,32,0),VLOOKUP(N1526,'[1]TTVT AAT PxP Bailment EDC V76'!$A:$AC,29,0)))</f>
        <v>6W</v>
      </c>
      <c r="T1526" s="11" t="s">
        <v>48</v>
      </c>
      <c r="U1526" s="11" t="s">
        <v>565</v>
      </c>
      <c r="V1526" s="14" t="s">
        <v>288</v>
      </c>
      <c r="W1526" s="11" t="s">
        <v>289</v>
      </c>
      <c r="X1526" s="15" t="s">
        <v>302</v>
      </c>
      <c r="Y1526" s="15" t="s">
        <v>303</v>
      </c>
      <c r="Z1526" s="16" t="s">
        <v>3</v>
      </c>
      <c r="AA1526" s="16" t="s">
        <v>3</v>
      </c>
      <c r="AB1526" s="16" t="s">
        <v>3</v>
      </c>
      <c r="AC1526" s="16" t="s">
        <v>3</v>
      </c>
      <c r="AD1526" s="15" t="s">
        <v>3</v>
      </c>
      <c r="AE1526" s="15" t="s">
        <v>3</v>
      </c>
      <c r="AF1526" s="16" t="s">
        <v>3</v>
      </c>
      <c r="AG1526" s="16" t="s">
        <v>3</v>
      </c>
      <c r="AH1526" s="16" t="s">
        <v>3</v>
      </c>
      <c r="AI1526" s="16" t="s">
        <v>3</v>
      </c>
      <c r="AJ1526" s="15" t="s">
        <v>3</v>
      </c>
      <c r="AK1526" s="15" t="s">
        <v>3</v>
      </c>
      <c r="AL1526" s="16" t="s">
        <v>3</v>
      </c>
      <c r="AM1526" s="16" t="s">
        <v>3</v>
      </c>
      <c r="AN1526" s="16" t="s">
        <v>3</v>
      </c>
      <c r="AO1526" s="16" t="s">
        <v>3</v>
      </c>
      <c r="AP1526" s="16" t="s">
        <v>189</v>
      </c>
      <c r="AQ1526" s="16" t="s">
        <v>3</v>
      </c>
      <c r="AR1526" s="16" t="s">
        <v>3</v>
      </c>
      <c r="AS1526" s="16" t="s">
        <v>3</v>
      </c>
      <c r="AT1526" s="16" t="s">
        <v>3</v>
      </c>
      <c r="AU1526" s="11" t="s">
        <v>3</v>
      </c>
      <c r="AV1526" s="11" t="s">
        <v>3</v>
      </c>
      <c r="AW1526" s="11" t="s">
        <v>3</v>
      </c>
      <c r="AX1526" s="17" t="str">
        <f>VLOOKUP(G1526,'[1]JDA data'!$D:$E,2,0)</f>
        <v>TGA430</v>
      </c>
      <c r="AY1526" s="17" t="b">
        <f t="shared" si="111"/>
        <v>1</v>
      </c>
      <c r="AZ1526" s="17" t="str">
        <f t="shared" si="112"/>
        <v>SPL</v>
      </c>
    </row>
    <row r="1527" spans="1:52" s="18" customFormat="1" ht="16.5" customHeight="1" x14ac:dyDescent="0.35">
      <c r="A1527" s="8" t="str">
        <f>IF(N1527="","-",IFERROR(VLOOKUP(N1527,'[1]All Route Non-Bailment V76'!$A:$H,5,0),VLOOKUP(N1527,'[1]TTVT AAT PxP Bailment EDC V76'!$A:$H,5,0)))</f>
        <v>Non Bailment</v>
      </c>
      <c r="B1527" s="9" t="str">
        <f t="shared" si="110"/>
        <v>Completed</v>
      </c>
      <c r="C1527" s="10">
        <f t="shared" si="113"/>
        <v>1526</v>
      </c>
      <c r="D1527" s="11" t="s">
        <v>194</v>
      </c>
      <c r="E1527" s="12" t="s">
        <v>44</v>
      </c>
      <c r="F1527" s="11" t="s">
        <v>0</v>
      </c>
      <c r="G1527" s="11">
        <v>4427614</v>
      </c>
      <c r="H1527" s="13" t="str">
        <f>IF(N1527="","-",IFERROR(VLOOKUP(N1527,'[1]All Route Non-Bailment V76'!$A:$H,7,0),VLOOKUP(N1527,'[1]TTVT AAT PxP Bailment EDC V76'!$A:$H,7,0)))</f>
        <v>One way</v>
      </c>
      <c r="I1527" s="11" t="s">
        <v>45</v>
      </c>
      <c r="J1527" s="12">
        <f t="shared" si="114"/>
        <v>45275</v>
      </c>
      <c r="K1527" s="12">
        <v>45275</v>
      </c>
      <c r="L1527" s="12">
        <v>45275</v>
      </c>
      <c r="M1527" s="12" t="s">
        <v>3</v>
      </c>
      <c r="N1527" s="11" t="s">
        <v>750</v>
      </c>
      <c r="O1527" s="13" t="str">
        <f>IF(N1527="","-",IFERROR(VLOOKUP(N1527,'[1]All Route Non-Bailment V76'!$A:$H,6,0),VLOOKUP(N1527,'[1]TTVT AAT PxP Bailment EDC V76'!$A:$H,6,0)))</f>
        <v>11 - 20</v>
      </c>
      <c r="P1527" s="11">
        <v>1</v>
      </c>
      <c r="Q1527" s="11" t="s">
        <v>3</v>
      </c>
      <c r="R1527" s="11" t="s">
        <v>3</v>
      </c>
      <c r="S1527" s="13" t="str">
        <f>IF(N1527="","-",IFERROR(VLOOKUP(N1527,'[1]All Route Non-Bailment V76'!$A:$AF,32,0),VLOOKUP(N1527,'[1]TTVT AAT PxP Bailment EDC V76'!$A:$AC,29,0)))</f>
        <v>6W</v>
      </c>
      <c r="T1527" s="11" t="s">
        <v>48</v>
      </c>
      <c r="U1527" s="11" t="s">
        <v>281</v>
      </c>
      <c r="V1527" s="14" t="s">
        <v>282</v>
      </c>
      <c r="W1527" s="11" t="s">
        <v>283</v>
      </c>
      <c r="X1527" s="15" t="s">
        <v>302</v>
      </c>
      <c r="Y1527" s="15" t="s">
        <v>303</v>
      </c>
      <c r="Z1527" s="16" t="s">
        <v>3</v>
      </c>
      <c r="AA1527" s="16" t="s">
        <v>3</v>
      </c>
      <c r="AB1527" s="16" t="s">
        <v>3</v>
      </c>
      <c r="AC1527" s="16" t="s">
        <v>3</v>
      </c>
      <c r="AD1527" s="15" t="s">
        <v>3</v>
      </c>
      <c r="AE1527" s="15" t="s">
        <v>3</v>
      </c>
      <c r="AF1527" s="16" t="s">
        <v>3</v>
      </c>
      <c r="AG1527" s="16" t="s">
        <v>3</v>
      </c>
      <c r="AH1527" s="16" t="s">
        <v>3</v>
      </c>
      <c r="AI1527" s="16" t="s">
        <v>3</v>
      </c>
      <c r="AJ1527" s="15" t="s">
        <v>3</v>
      </c>
      <c r="AK1527" s="15" t="s">
        <v>3</v>
      </c>
      <c r="AL1527" s="16" t="s">
        <v>3</v>
      </c>
      <c r="AM1527" s="16" t="s">
        <v>3</v>
      </c>
      <c r="AN1527" s="16" t="s">
        <v>3</v>
      </c>
      <c r="AO1527" s="16" t="s">
        <v>3</v>
      </c>
      <c r="AP1527" s="16" t="s">
        <v>189</v>
      </c>
      <c r="AQ1527" s="16" t="s">
        <v>3</v>
      </c>
      <c r="AR1527" s="16" t="s">
        <v>3</v>
      </c>
      <c r="AS1527" s="16" t="s">
        <v>3</v>
      </c>
      <c r="AT1527" s="16" t="s">
        <v>3</v>
      </c>
      <c r="AU1527" s="11" t="s">
        <v>3</v>
      </c>
      <c r="AV1527" s="11" t="s">
        <v>3</v>
      </c>
      <c r="AW1527" s="11" t="s">
        <v>3</v>
      </c>
      <c r="AX1527" s="17" t="str">
        <f>VLOOKUP(G1527,'[1]JDA data'!$D:$E,2,0)</f>
        <v>TGA430</v>
      </c>
      <c r="AY1527" s="17" t="b">
        <f t="shared" si="111"/>
        <v>1</v>
      </c>
      <c r="AZ1527" s="17" t="str">
        <f t="shared" si="112"/>
        <v>SBA</v>
      </c>
    </row>
    <row r="1528" spans="1:52" s="18" customFormat="1" ht="16.5" customHeight="1" x14ac:dyDescent="0.35">
      <c r="A1528" s="8" t="str">
        <f>IF(N1528="","-",IFERROR(VLOOKUP(N1528,'[1]All Route Non-Bailment V76'!$A:$H,5,0),VLOOKUP(N1528,'[1]TTVT AAT PxP Bailment EDC V76'!$A:$H,5,0)))</f>
        <v>Non Bailment</v>
      </c>
      <c r="B1528" s="9" t="str">
        <f t="shared" si="110"/>
        <v>Completed</v>
      </c>
      <c r="C1528" s="10">
        <f t="shared" si="113"/>
        <v>1527</v>
      </c>
      <c r="D1528" s="11" t="s">
        <v>190</v>
      </c>
      <c r="E1528" s="12" t="s">
        <v>44</v>
      </c>
      <c r="F1528" s="11" t="s">
        <v>0</v>
      </c>
      <c r="G1528" s="11">
        <v>4427615</v>
      </c>
      <c r="H1528" s="13" t="str">
        <f>IF(N1528="","-",IFERROR(VLOOKUP(N1528,'[1]All Route Non-Bailment V76'!$A:$H,7,0),VLOOKUP(N1528,'[1]TTVT AAT PxP Bailment EDC V76'!$A:$H,7,0)))</f>
        <v>One way</v>
      </c>
      <c r="I1528" s="11" t="s">
        <v>45</v>
      </c>
      <c r="J1528" s="12">
        <f t="shared" si="114"/>
        <v>45275</v>
      </c>
      <c r="K1528" s="12">
        <v>45275</v>
      </c>
      <c r="L1528" s="12">
        <v>45275</v>
      </c>
      <c r="M1528" s="12" t="s">
        <v>3</v>
      </c>
      <c r="N1528" s="11" t="s">
        <v>750</v>
      </c>
      <c r="O1528" s="13" t="str">
        <f>IF(N1528="","-",IFERROR(VLOOKUP(N1528,'[1]All Route Non-Bailment V76'!$A:$H,6,0),VLOOKUP(N1528,'[1]TTVT AAT PxP Bailment EDC V76'!$A:$H,6,0)))</f>
        <v>11 - 20</v>
      </c>
      <c r="P1528" s="11">
        <v>1</v>
      </c>
      <c r="Q1528" s="11" t="s">
        <v>3</v>
      </c>
      <c r="R1528" s="11" t="s">
        <v>3</v>
      </c>
      <c r="S1528" s="13" t="str">
        <f>IF(N1528="","-",IFERROR(VLOOKUP(N1528,'[1]All Route Non-Bailment V76'!$A:$AF,32,0),VLOOKUP(N1528,'[1]TTVT AAT PxP Bailment EDC V76'!$A:$AC,29,0)))</f>
        <v>6W</v>
      </c>
      <c r="T1528" s="11" t="s">
        <v>48</v>
      </c>
      <c r="U1528" s="11" t="s">
        <v>191</v>
      </c>
      <c r="V1528" s="14" t="s">
        <v>192</v>
      </c>
      <c r="W1528" s="11" t="s">
        <v>193</v>
      </c>
      <c r="X1528" s="15" t="s">
        <v>302</v>
      </c>
      <c r="Y1528" s="15" t="s">
        <v>303</v>
      </c>
      <c r="Z1528" s="16" t="s">
        <v>3</v>
      </c>
      <c r="AA1528" s="16" t="s">
        <v>3</v>
      </c>
      <c r="AB1528" s="16" t="s">
        <v>3</v>
      </c>
      <c r="AC1528" s="16" t="s">
        <v>3</v>
      </c>
      <c r="AD1528" s="15" t="s">
        <v>3</v>
      </c>
      <c r="AE1528" s="15" t="s">
        <v>3</v>
      </c>
      <c r="AF1528" s="16" t="s">
        <v>3</v>
      </c>
      <c r="AG1528" s="16" t="s">
        <v>3</v>
      </c>
      <c r="AH1528" s="16" t="s">
        <v>3</v>
      </c>
      <c r="AI1528" s="16" t="s">
        <v>3</v>
      </c>
      <c r="AJ1528" s="15" t="s">
        <v>3</v>
      </c>
      <c r="AK1528" s="15" t="s">
        <v>3</v>
      </c>
      <c r="AL1528" s="16" t="s">
        <v>3</v>
      </c>
      <c r="AM1528" s="16" t="s">
        <v>3</v>
      </c>
      <c r="AN1528" s="16" t="s">
        <v>3</v>
      </c>
      <c r="AO1528" s="16" t="s">
        <v>3</v>
      </c>
      <c r="AP1528" s="16" t="s">
        <v>189</v>
      </c>
      <c r="AQ1528" s="16" t="s">
        <v>3</v>
      </c>
      <c r="AR1528" s="16" t="s">
        <v>3</v>
      </c>
      <c r="AS1528" s="16" t="s">
        <v>3</v>
      </c>
      <c r="AT1528" s="16" t="s">
        <v>3</v>
      </c>
      <c r="AU1528" s="11" t="s">
        <v>3</v>
      </c>
      <c r="AV1528" s="11" t="s">
        <v>3</v>
      </c>
      <c r="AW1528" s="11" t="s">
        <v>3</v>
      </c>
      <c r="AX1528" s="17" t="str">
        <f>VLOOKUP(G1528,'[1]JDA data'!$D:$E,2,0)</f>
        <v>TGA430</v>
      </c>
      <c r="AY1528" s="17" t="b">
        <f t="shared" si="111"/>
        <v>1</v>
      </c>
      <c r="AZ1528" s="17" t="str">
        <f t="shared" si="112"/>
        <v>SPL</v>
      </c>
    </row>
    <row r="1529" spans="1:52" s="18" customFormat="1" ht="16.5" customHeight="1" x14ac:dyDescent="0.35">
      <c r="A1529" s="8" t="str">
        <f>IF(N1529="","-",IFERROR(VLOOKUP(N1529,'[1]All Route Non-Bailment V76'!$A:$H,5,0),VLOOKUP(N1529,'[1]TTVT AAT PxP Bailment EDC V76'!$A:$H,5,0)))</f>
        <v>Non Bailment</v>
      </c>
      <c r="B1529" s="9" t="str">
        <f t="shared" si="110"/>
        <v>Completed</v>
      </c>
      <c r="C1529" s="10">
        <f t="shared" si="113"/>
        <v>1528</v>
      </c>
      <c r="D1529" s="11" t="s">
        <v>182</v>
      </c>
      <c r="E1529" s="12" t="s">
        <v>44</v>
      </c>
      <c r="F1529" s="11" t="s">
        <v>0</v>
      </c>
      <c r="G1529" s="11">
        <v>4417325</v>
      </c>
      <c r="H1529" s="13" t="str">
        <f>IF(N1529="","-",IFERROR(VLOOKUP(N1529,'[1]All Route Non-Bailment V76'!$A:$H,7,0),VLOOKUP(N1529,'[1]TTVT AAT PxP Bailment EDC V76'!$A:$H,7,0)))</f>
        <v>One way</v>
      </c>
      <c r="I1529" s="11" t="s">
        <v>45</v>
      </c>
      <c r="J1529" s="12">
        <f t="shared" si="114"/>
        <v>45275</v>
      </c>
      <c r="K1529" s="12">
        <v>45275</v>
      </c>
      <c r="L1529" s="12">
        <v>45275</v>
      </c>
      <c r="M1529" s="12" t="s">
        <v>3</v>
      </c>
      <c r="N1529" s="11" t="s">
        <v>751</v>
      </c>
      <c r="O1529" s="13" t="str">
        <f>IF(N1529="","-",IFERROR(VLOOKUP(N1529,'[1]All Route Non-Bailment V76'!$A:$H,6,0),VLOOKUP(N1529,'[1]TTVT AAT PxP Bailment EDC V76'!$A:$H,6,0)))</f>
        <v>11 - 20</v>
      </c>
      <c r="P1529" s="11">
        <v>1</v>
      </c>
      <c r="Q1529" s="11" t="s">
        <v>3</v>
      </c>
      <c r="R1529" s="11" t="s">
        <v>3</v>
      </c>
      <c r="S1529" s="13" t="str">
        <f>IF(N1529="","-",IFERROR(VLOOKUP(N1529,'[1]All Route Non-Bailment V76'!$A:$AF,32,0),VLOOKUP(N1529,'[1]TTVT AAT PxP Bailment EDC V76'!$A:$AC,29,0)))</f>
        <v>6W</v>
      </c>
      <c r="T1529" s="11" t="s">
        <v>48</v>
      </c>
      <c r="U1529" s="11" t="s">
        <v>213</v>
      </c>
      <c r="V1529" s="14" t="s">
        <v>214</v>
      </c>
      <c r="W1529" s="11" t="s">
        <v>215</v>
      </c>
      <c r="X1529" s="15" t="s">
        <v>315</v>
      </c>
      <c r="Y1529" s="15" t="s">
        <v>316</v>
      </c>
      <c r="Z1529" s="16" t="s">
        <v>3</v>
      </c>
      <c r="AA1529" s="16" t="s">
        <v>3</v>
      </c>
      <c r="AB1529" s="16" t="s">
        <v>3</v>
      </c>
      <c r="AC1529" s="16" t="s">
        <v>3</v>
      </c>
      <c r="AD1529" s="15" t="s">
        <v>3</v>
      </c>
      <c r="AE1529" s="15" t="s">
        <v>3</v>
      </c>
      <c r="AF1529" s="16" t="s">
        <v>3</v>
      </c>
      <c r="AG1529" s="16" t="s">
        <v>3</v>
      </c>
      <c r="AH1529" s="16" t="s">
        <v>3</v>
      </c>
      <c r="AI1529" s="16" t="s">
        <v>3</v>
      </c>
      <c r="AJ1529" s="15" t="s">
        <v>3</v>
      </c>
      <c r="AK1529" s="15" t="s">
        <v>3</v>
      </c>
      <c r="AL1529" s="16" t="s">
        <v>3</v>
      </c>
      <c r="AM1529" s="16" t="s">
        <v>3</v>
      </c>
      <c r="AN1529" s="16" t="s">
        <v>3</v>
      </c>
      <c r="AO1529" s="16" t="s">
        <v>3</v>
      </c>
      <c r="AP1529" s="16" t="s">
        <v>189</v>
      </c>
      <c r="AQ1529" s="16" t="s">
        <v>3</v>
      </c>
      <c r="AR1529" s="16" t="s">
        <v>3</v>
      </c>
      <c r="AS1529" s="16" t="s">
        <v>3</v>
      </c>
      <c r="AT1529" s="16" t="s">
        <v>3</v>
      </c>
      <c r="AU1529" s="11" t="s">
        <v>3</v>
      </c>
      <c r="AV1529" s="11" t="s">
        <v>3</v>
      </c>
      <c r="AW1529" s="11" t="s">
        <v>3</v>
      </c>
      <c r="AX1529" s="17" t="str">
        <f>VLOOKUP(G1529,'[1]JDA data'!$D:$E,2,0)</f>
        <v>TGA117</v>
      </c>
      <c r="AY1529" s="17" t="b">
        <f t="shared" si="111"/>
        <v>1</v>
      </c>
      <c r="AZ1529" s="17" t="str">
        <f t="shared" si="112"/>
        <v>PPGT</v>
      </c>
    </row>
    <row r="1530" spans="1:52" s="18" customFormat="1" ht="16.5" customHeight="1" x14ac:dyDescent="0.35">
      <c r="A1530" s="8" t="str">
        <f>IF(N1530="","-",IFERROR(VLOOKUP(N1530,'[1]All Route Non-Bailment V76'!$A:$H,5,0),VLOOKUP(N1530,'[1]TTVT AAT PxP Bailment EDC V76'!$A:$H,5,0)))</f>
        <v>Non Bailment</v>
      </c>
      <c r="B1530" s="9" t="str">
        <f t="shared" si="110"/>
        <v>Completed</v>
      </c>
      <c r="C1530" s="10">
        <f t="shared" si="113"/>
        <v>1529</v>
      </c>
      <c r="D1530" s="11" t="s">
        <v>190</v>
      </c>
      <c r="E1530" s="12" t="s">
        <v>44</v>
      </c>
      <c r="F1530" s="11" t="s">
        <v>0</v>
      </c>
      <c r="G1530" s="11">
        <v>4417323</v>
      </c>
      <c r="H1530" s="13" t="str">
        <f>IF(N1530="","-",IFERROR(VLOOKUP(N1530,'[1]All Route Non-Bailment V76'!$A:$H,7,0),VLOOKUP(N1530,'[1]TTVT AAT PxP Bailment EDC V76'!$A:$H,7,0)))</f>
        <v>One way</v>
      </c>
      <c r="I1530" s="11" t="s">
        <v>45</v>
      </c>
      <c r="J1530" s="12">
        <f t="shared" si="114"/>
        <v>45275</v>
      </c>
      <c r="K1530" s="12">
        <v>45275</v>
      </c>
      <c r="L1530" s="12">
        <v>45275</v>
      </c>
      <c r="M1530" s="12" t="s">
        <v>3</v>
      </c>
      <c r="N1530" s="11" t="s">
        <v>314</v>
      </c>
      <c r="O1530" s="13" t="str">
        <f>IF(N1530="","-",IFERROR(VLOOKUP(N1530,'[1]All Route Non-Bailment V76'!$A:$H,6,0),VLOOKUP(N1530,'[1]TTVT AAT PxP Bailment EDC V76'!$A:$H,6,0)))</f>
        <v>11 - 20</v>
      </c>
      <c r="P1530" s="11">
        <v>1</v>
      </c>
      <c r="Q1530" s="11" t="s">
        <v>3</v>
      </c>
      <c r="R1530" s="11" t="s">
        <v>3</v>
      </c>
      <c r="S1530" s="13" t="str">
        <f>IF(N1530="","-",IFERROR(VLOOKUP(N1530,'[1]All Route Non-Bailment V76'!$A:$AF,32,0),VLOOKUP(N1530,'[1]TTVT AAT PxP Bailment EDC V76'!$A:$AC,29,0)))</f>
        <v>6W</v>
      </c>
      <c r="T1530" s="11" t="s">
        <v>48</v>
      </c>
      <c r="U1530" s="11" t="s">
        <v>191</v>
      </c>
      <c r="V1530" s="14" t="s">
        <v>192</v>
      </c>
      <c r="W1530" s="11" t="s">
        <v>193</v>
      </c>
      <c r="X1530" s="15" t="s">
        <v>315</v>
      </c>
      <c r="Y1530" s="15" t="s">
        <v>316</v>
      </c>
      <c r="Z1530" s="16" t="s">
        <v>3</v>
      </c>
      <c r="AA1530" s="16" t="s">
        <v>3</v>
      </c>
      <c r="AB1530" s="16" t="s">
        <v>3</v>
      </c>
      <c r="AC1530" s="16" t="s">
        <v>3</v>
      </c>
      <c r="AD1530" s="15" t="s">
        <v>3</v>
      </c>
      <c r="AE1530" s="15" t="s">
        <v>3</v>
      </c>
      <c r="AF1530" s="16" t="s">
        <v>3</v>
      </c>
      <c r="AG1530" s="16" t="s">
        <v>3</v>
      </c>
      <c r="AH1530" s="16" t="s">
        <v>3</v>
      </c>
      <c r="AI1530" s="16" t="s">
        <v>3</v>
      </c>
      <c r="AJ1530" s="15" t="s">
        <v>3</v>
      </c>
      <c r="AK1530" s="15" t="s">
        <v>3</v>
      </c>
      <c r="AL1530" s="16" t="s">
        <v>3</v>
      </c>
      <c r="AM1530" s="16" t="s">
        <v>3</v>
      </c>
      <c r="AN1530" s="16" t="s">
        <v>3</v>
      </c>
      <c r="AO1530" s="16" t="s">
        <v>3</v>
      </c>
      <c r="AP1530" s="16" t="s">
        <v>189</v>
      </c>
      <c r="AQ1530" s="16" t="s">
        <v>3</v>
      </c>
      <c r="AR1530" s="16" t="s">
        <v>3</v>
      </c>
      <c r="AS1530" s="16" t="s">
        <v>3</v>
      </c>
      <c r="AT1530" s="16" t="s">
        <v>3</v>
      </c>
      <c r="AU1530" s="11" t="s">
        <v>3</v>
      </c>
      <c r="AV1530" s="11" t="s">
        <v>3</v>
      </c>
      <c r="AW1530" s="11" t="s">
        <v>3</v>
      </c>
      <c r="AX1530" s="17" t="str">
        <f>VLOOKUP(G1530,'[1]JDA data'!$D:$E,2,0)</f>
        <v>TGA116</v>
      </c>
      <c r="AY1530" s="17" t="b">
        <f t="shared" si="111"/>
        <v>1</v>
      </c>
      <c r="AZ1530" s="17" t="str">
        <f t="shared" si="112"/>
        <v>SPL</v>
      </c>
    </row>
    <row r="1531" spans="1:52" s="18" customFormat="1" ht="16.5" customHeight="1" x14ac:dyDescent="0.35">
      <c r="A1531" s="8" t="str">
        <f>IF(N1531="","-",IFERROR(VLOOKUP(N1531,'[1]All Route Non-Bailment V76'!$A:$H,5,0),VLOOKUP(N1531,'[1]TTVT AAT PxP Bailment EDC V76'!$A:$H,5,0)))</f>
        <v>Non Bailment</v>
      </c>
      <c r="B1531" s="9" t="str">
        <f t="shared" si="110"/>
        <v>Completed</v>
      </c>
      <c r="C1531" s="10">
        <f t="shared" si="113"/>
        <v>1530</v>
      </c>
      <c r="D1531" s="11" t="s">
        <v>194</v>
      </c>
      <c r="E1531" s="12" t="s">
        <v>44</v>
      </c>
      <c r="F1531" s="11" t="s">
        <v>0</v>
      </c>
      <c r="G1531" s="11">
        <v>4427617</v>
      </c>
      <c r="H1531" s="13" t="str">
        <f>IF(N1531="","-",IFERROR(VLOOKUP(N1531,'[1]All Route Non-Bailment V76'!$A:$H,7,0),VLOOKUP(N1531,'[1]TTVT AAT PxP Bailment EDC V76'!$A:$H,7,0)))</f>
        <v>One way</v>
      </c>
      <c r="I1531" s="11" t="s">
        <v>45</v>
      </c>
      <c r="J1531" s="12">
        <f t="shared" si="114"/>
        <v>45275</v>
      </c>
      <c r="K1531" s="12">
        <v>45275</v>
      </c>
      <c r="L1531" s="12">
        <v>45275</v>
      </c>
      <c r="M1531" s="12" t="s">
        <v>3</v>
      </c>
      <c r="N1531" s="11" t="s">
        <v>314</v>
      </c>
      <c r="O1531" s="13" t="str">
        <f>IF(N1531="","-",IFERROR(VLOOKUP(N1531,'[1]All Route Non-Bailment V76'!$A:$H,6,0),VLOOKUP(N1531,'[1]TTVT AAT PxP Bailment EDC V76'!$A:$H,6,0)))</f>
        <v>11 - 20</v>
      </c>
      <c r="P1531" s="11">
        <v>1</v>
      </c>
      <c r="Q1531" s="11" t="s">
        <v>3</v>
      </c>
      <c r="R1531" s="11" t="s">
        <v>3</v>
      </c>
      <c r="S1531" s="13" t="str">
        <f>IF(N1531="","-",IFERROR(VLOOKUP(N1531,'[1]All Route Non-Bailment V76'!$A:$AF,32,0),VLOOKUP(N1531,'[1]TTVT AAT PxP Bailment EDC V76'!$A:$AC,29,0)))</f>
        <v>6W</v>
      </c>
      <c r="T1531" s="11" t="s">
        <v>48</v>
      </c>
      <c r="U1531" s="11" t="s">
        <v>281</v>
      </c>
      <c r="V1531" s="14" t="s">
        <v>282</v>
      </c>
      <c r="W1531" s="11" t="s">
        <v>283</v>
      </c>
      <c r="X1531" s="15" t="s">
        <v>315</v>
      </c>
      <c r="Y1531" s="15" t="s">
        <v>316</v>
      </c>
      <c r="Z1531" s="16" t="s">
        <v>3</v>
      </c>
      <c r="AA1531" s="16" t="s">
        <v>3</v>
      </c>
      <c r="AB1531" s="16" t="s">
        <v>3</v>
      </c>
      <c r="AC1531" s="16" t="s">
        <v>3</v>
      </c>
      <c r="AD1531" s="15" t="s">
        <v>3</v>
      </c>
      <c r="AE1531" s="15" t="s">
        <v>3</v>
      </c>
      <c r="AF1531" s="16" t="s">
        <v>3</v>
      </c>
      <c r="AG1531" s="16" t="s">
        <v>3</v>
      </c>
      <c r="AH1531" s="16" t="s">
        <v>3</v>
      </c>
      <c r="AI1531" s="16" t="s">
        <v>3</v>
      </c>
      <c r="AJ1531" s="15" t="s">
        <v>3</v>
      </c>
      <c r="AK1531" s="15" t="s">
        <v>3</v>
      </c>
      <c r="AL1531" s="16" t="s">
        <v>3</v>
      </c>
      <c r="AM1531" s="16" t="s">
        <v>3</v>
      </c>
      <c r="AN1531" s="16" t="s">
        <v>3</v>
      </c>
      <c r="AO1531" s="16" t="s">
        <v>3</v>
      </c>
      <c r="AP1531" s="16" t="s">
        <v>189</v>
      </c>
      <c r="AQ1531" s="16" t="s">
        <v>3</v>
      </c>
      <c r="AR1531" s="16" t="s">
        <v>3</v>
      </c>
      <c r="AS1531" s="16" t="s">
        <v>3</v>
      </c>
      <c r="AT1531" s="16" t="s">
        <v>3</v>
      </c>
      <c r="AU1531" s="11" t="s">
        <v>3</v>
      </c>
      <c r="AV1531" s="11" t="s">
        <v>3</v>
      </c>
      <c r="AW1531" s="11" t="s">
        <v>3</v>
      </c>
      <c r="AX1531" s="17" t="str">
        <f>VLOOKUP(G1531,'[1]JDA data'!$D:$E,2,0)</f>
        <v>TGA116</v>
      </c>
      <c r="AY1531" s="17" t="b">
        <f t="shared" si="111"/>
        <v>1</v>
      </c>
      <c r="AZ1531" s="17" t="str">
        <f t="shared" si="112"/>
        <v>SBA</v>
      </c>
    </row>
    <row r="1532" spans="1:52" s="18" customFormat="1" ht="16.5" customHeight="1" x14ac:dyDescent="0.35">
      <c r="A1532" s="8" t="str">
        <f>IF(N1532="","-",IFERROR(VLOOKUP(N1532,'[1]All Route Non-Bailment V76'!$A:$H,5,0),VLOOKUP(N1532,'[1]TTVT AAT PxP Bailment EDC V76'!$A:$H,5,0)))</f>
        <v>Non Bailment</v>
      </c>
      <c r="B1532" s="9" t="str">
        <f t="shared" si="110"/>
        <v>Completed</v>
      </c>
      <c r="C1532" s="10">
        <f t="shared" si="113"/>
        <v>1531</v>
      </c>
      <c r="D1532" s="11" t="s">
        <v>182</v>
      </c>
      <c r="E1532" s="12" t="s">
        <v>44</v>
      </c>
      <c r="F1532" s="11" t="s">
        <v>0</v>
      </c>
      <c r="G1532" s="11">
        <v>4417583</v>
      </c>
      <c r="H1532" s="13" t="str">
        <f>IF(N1532="","-",IFERROR(VLOOKUP(N1532,'[1]All Route Non-Bailment V76'!$A:$H,7,0),VLOOKUP(N1532,'[1]TTVT AAT PxP Bailment EDC V76'!$A:$H,7,0)))</f>
        <v>One way</v>
      </c>
      <c r="I1532" s="11" t="s">
        <v>45</v>
      </c>
      <c r="J1532" s="12">
        <f t="shared" si="114"/>
        <v>45275</v>
      </c>
      <c r="K1532" s="12">
        <v>45275</v>
      </c>
      <c r="L1532" s="12">
        <v>45275</v>
      </c>
      <c r="M1532" s="12" t="s">
        <v>3</v>
      </c>
      <c r="N1532" s="11" t="s">
        <v>362</v>
      </c>
      <c r="O1532" s="13" t="str">
        <f>IF(N1532="","-",IFERROR(VLOOKUP(N1532,'[1]All Route Non-Bailment V76'!$A:$H,6,0),VLOOKUP(N1532,'[1]TTVT AAT PxP Bailment EDC V76'!$A:$H,6,0)))</f>
        <v>11 - 20</v>
      </c>
      <c r="P1532" s="11">
        <v>1</v>
      </c>
      <c r="Q1532" s="11" t="s">
        <v>3</v>
      </c>
      <c r="R1532" s="11" t="s">
        <v>3</v>
      </c>
      <c r="S1532" s="13" t="str">
        <f>IF(N1532="","-",IFERROR(VLOOKUP(N1532,'[1]All Route Non-Bailment V76'!$A:$AF,32,0),VLOOKUP(N1532,'[1]TTVT AAT PxP Bailment EDC V76'!$A:$AC,29,0)))</f>
        <v>6W</v>
      </c>
      <c r="T1532" s="11" t="s">
        <v>48</v>
      </c>
      <c r="U1532" s="11" t="s">
        <v>223</v>
      </c>
      <c r="V1532" s="14" t="s">
        <v>224</v>
      </c>
      <c r="W1532" s="11" t="s">
        <v>225</v>
      </c>
      <c r="X1532" s="15" t="s">
        <v>363</v>
      </c>
      <c r="Y1532" s="15" t="s">
        <v>364</v>
      </c>
      <c r="Z1532" s="16" t="s">
        <v>3</v>
      </c>
      <c r="AA1532" s="16" t="s">
        <v>3</v>
      </c>
      <c r="AB1532" s="16" t="s">
        <v>3</v>
      </c>
      <c r="AC1532" s="16" t="s">
        <v>3</v>
      </c>
      <c r="AD1532" s="15" t="s">
        <v>3</v>
      </c>
      <c r="AE1532" s="15" t="s">
        <v>3</v>
      </c>
      <c r="AF1532" s="16" t="s">
        <v>3</v>
      </c>
      <c r="AG1532" s="16" t="s">
        <v>3</v>
      </c>
      <c r="AH1532" s="16" t="s">
        <v>3</v>
      </c>
      <c r="AI1532" s="16" t="s">
        <v>3</v>
      </c>
      <c r="AJ1532" s="15" t="s">
        <v>3</v>
      </c>
      <c r="AK1532" s="15" t="s">
        <v>3</v>
      </c>
      <c r="AL1532" s="16" t="s">
        <v>3</v>
      </c>
      <c r="AM1532" s="16" t="s">
        <v>3</v>
      </c>
      <c r="AN1532" s="16" t="s">
        <v>3</v>
      </c>
      <c r="AO1532" s="16" t="s">
        <v>3</v>
      </c>
      <c r="AP1532" s="16" t="s">
        <v>189</v>
      </c>
      <c r="AQ1532" s="16" t="s">
        <v>3</v>
      </c>
      <c r="AR1532" s="16" t="s">
        <v>3</v>
      </c>
      <c r="AS1532" s="16" t="s">
        <v>3</v>
      </c>
      <c r="AT1532" s="16" t="s">
        <v>3</v>
      </c>
      <c r="AU1532" s="11" t="s">
        <v>3</v>
      </c>
      <c r="AV1532" s="11" t="s">
        <v>3</v>
      </c>
      <c r="AW1532" s="11" t="s">
        <v>3</v>
      </c>
      <c r="AX1532" s="17" t="str">
        <f>VLOOKUP(G1532,'[1]JDA data'!$D:$E,2,0)</f>
        <v>TGA464</v>
      </c>
      <c r="AY1532" s="17" t="b">
        <f t="shared" si="111"/>
        <v>1</v>
      </c>
      <c r="AZ1532" s="17" t="str">
        <f t="shared" si="112"/>
        <v>PPGT</v>
      </c>
    </row>
    <row r="1533" spans="1:52" s="18" customFormat="1" ht="16.5" customHeight="1" x14ac:dyDescent="0.35">
      <c r="A1533" s="8" t="str">
        <f>IF(N1533="","-",IFERROR(VLOOKUP(N1533,'[1]All Route Non-Bailment V76'!$A:$H,5,0),VLOOKUP(N1533,'[1]TTVT AAT PxP Bailment EDC V76'!$A:$H,5,0)))</f>
        <v>Non Bailment</v>
      </c>
      <c r="B1533" s="9" t="str">
        <f t="shared" si="110"/>
        <v>Completed</v>
      </c>
      <c r="C1533" s="10">
        <f t="shared" si="113"/>
        <v>1532</v>
      </c>
      <c r="D1533" s="11" t="s">
        <v>190</v>
      </c>
      <c r="E1533" s="12" t="s">
        <v>44</v>
      </c>
      <c r="F1533" s="11" t="s">
        <v>0</v>
      </c>
      <c r="G1533" s="11">
        <v>4423489</v>
      </c>
      <c r="H1533" s="13" t="str">
        <f>IF(N1533="","-",IFERROR(VLOOKUP(N1533,'[1]All Route Non-Bailment V76'!$A:$H,7,0),VLOOKUP(N1533,'[1]TTVT AAT PxP Bailment EDC V76'!$A:$H,7,0)))</f>
        <v>One way</v>
      </c>
      <c r="I1533" s="11" t="s">
        <v>45</v>
      </c>
      <c r="J1533" s="12">
        <f t="shared" si="114"/>
        <v>45275</v>
      </c>
      <c r="K1533" s="12">
        <v>45275</v>
      </c>
      <c r="L1533" s="12">
        <v>45275</v>
      </c>
      <c r="M1533" s="12" t="s">
        <v>3</v>
      </c>
      <c r="N1533" s="11" t="s">
        <v>362</v>
      </c>
      <c r="O1533" s="13" t="str">
        <f>IF(N1533="","-",IFERROR(VLOOKUP(N1533,'[1]All Route Non-Bailment V76'!$A:$H,6,0),VLOOKUP(N1533,'[1]TTVT AAT PxP Bailment EDC V76'!$A:$H,6,0)))</f>
        <v>11 - 20</v>
      </c>
      <c r="P1533" s="11">
        <v>1</v>
      </c>
      <c r="Q1533" s="11" t="s">
        <v>3</v>
      </c>
      <c r="R1533" s="11" t="s">
        <v>3</v>
      </c>
      <c r="S1533" s="13" t="str">
        <f>IF(N1533="","-",IFERROR(VLOOKUP(N1533,'[1]All Route Non-Bailment V76'!$A:$AF,32,0),VLOOKUP(N1533,'[1]TTVT AAT PxP Bailment EDC V76'!$A:$AC,29,0)))</f>
        <v>6W</v>
      </c>
      <c r="T1533" s="11" t="s">
        <v>48</v>
      </c>
      <c r="U1533" s="11" t="s">
        <v>247</v>
      </c>
      <c r="V1533" s="14" t="s">
        <v>248</v>
      </c>
      <c r="W1533" s="11" t="s">
        <v>249</v>
      </c>
      <c r="X1533" s="15" t="s">
        <v>363</v>
      </c>
      <c r="Y1533" s="15" t="s">
        <v>364</v>
      </c>
      <c r="Z1533" s="16" t="s">
        <v>3</v>
      </c>
      <c r="AA1533" s="16" t="s">
        <v>3</v>
      </c>
      <c r="AB1533" s="16" t="s">
        <v>3</v>
      </c>
      <c r="AC1533" s="16" t="s">
        <v>3</v>
      </c>
      <c r="AD1533" s="15" t="s">
        <v>3</v>
      </c>
      <c r="AE1533" s="15" t="s">
        <v>3</v>
      </c>
      <c r="AF1533" s="16" t="s">
        <v>3</v>
      </c>
      <c r="AG1533" s="16" t="s">
        <v>3</v>
      </c>
      <c r="AH1533" s="16" t="s">
        <v>3</v>
      </c>
      <c r="AI1533" s="16" t="s">
        <v>3</v>
      </c>
      <c r="AJ1533" s="15" t="s">
        <v>3</v>
      </c>
      <c r="AK1533" s="15" t="s">
        <v>3</v>
      </c>
      <c r="AL1533" s="16" t="s">
        <v>3</v>
      </c>
      <c r="AM1533" s="16" t="s">
        <v>3</v>
      </c>
      <c r="AN1533" s="16" t="s">
        <v>3</v>
      </c>
      <c r="AO1533" s="16" t="s">
        <v>3</v>
      </c>
      <c r="AP1533" s="16" t="s">
        <v>189</v>
      </c>
      <c r="AQ1533" s="16" t="s">
        <v>3</v>
      </c>
      <c r="AR1533" s="16" t="s">
        <v>3</v>
      </c>
      <c r="AS1533" s="16" t="s">
        <v>3</v>
      </c>
      <c r="AT1533" s="16" t="s">
        <v>3</v>
      </c>
      <c r="AU1533" s="11" t="s">
        <v>3</v>
      </c>
      <c r="AV1533" s="11" t="s">
        <v>3</v>
      </c>
      <c r="AW1533" s="11" t="s">
        <v>3</v>
      </c>
      <c r="AX1533" s="17" t="str">
        <f>VLOOKUP(G1533,'[1]JDA data'!$D:$E,2,0)</f>
        <v>TGA464</v>
      </c>
      <c r="AY1533" s="17" t="b">
        <f t="shared" si="111"/>
        <v>1</v>
      </c>
      <c r="AZ1533" s="17" t="str">
        <f t="shared" si="112"/>
        <v>SPL</v>
      </c>
    </row>
    <row r="1534" spans="1:52" s="18" customFormat="1" ht="16.5" customHeight="1" x14ac:dyDescent="0.35">
      <c r="A1534" s="8" t="str">
        <f>IF(N1534="","-",IFERROR(VLOOKUP(N1534,'[1]All Route Non-Bailment V76'!$A:$H,5,0),VLOOKUP(N1534,'[1]TTVT AAT PxP Bailment EDC V76'!$A:$H,5,0)))</f>
        <v>Non Bailment</v>
      </c>
      <c r="B1534" s="9" t="str">
        <f t="shared" si="110"/>
        <v>Completed</v>
      </c>
      <c r="C1534" s="10">
        <f t="shared" si="113"/>
        <v>1533</v>
      </c>
      <c r="D1534" s="11" t="s">
        <v>194</v>
      </c>
      <c r="E1534" s="12" t="s">
        <v>44</v>
      </c>
      <c r="F1534" s="11" t="s">
        <v>0</v>
      </c>
      <c r="G1534" s="11">
        <v>4423490</v>
      </c>
      <c r="H1534" s="13" t="str">
        <f>IF(N1534="","-",IFERROR(VLOOKUP(N1534,'[1]All Route Non-Bailment V76'!$A:$H,7,0),VLOOKUP(N1534,'[1]TTVT AAT PxP Bailment EDC V76'!$A:$H,7,0)))</f>
        <v>One way</v>
      </c>
      <c r="I1534" s="11" t="s">
        <v>45</v>
      </c>
      <c r="J1534" s="12">
        <f t="shared" si="114"/>
        <v>45275</v>
      </c>
      <c r="K1534" s="12">
        <v>45275</v>
      </c>
      <c r="L1534" s="12">
        <v>45275</v>
      </c>
      <c r="M1534" s="12" t="s">
        <v>3</v>
      </c>
      <c r="N1534" s="11" t="s">
        <v>362</v>
      </c>
      <c r="O1534" s="13" t="str">
        <f>IF(N1534="","-",IFERROR(VLOOKUP(N1534,'[1]All Route Non-Bailment V76'!$A:$H,6,0),VLOOKUP(N1534,'[1]TTVT AAT PxP Bailment EDC V76'!$A:$H,6,0)))</f>
        <v>11 - 20</v>
      </c>
      <c r="P1534" s="11">
        <v>1</v>
      </c>
      <c r="Q1534" s="11" t="s">
        <v>3</v>
      </c>
      <c r="R1534" s="11" t="s">
        <v>3</v>
      </c>
      <c r="S1534" s="13" t="str">
        <f>IF(N1534="","-",IFERROR(VLOOKUP(N1534,'[1]All Route Non-Bailment V76'!$A:$AF,32,0),VLOOKUP(N1534,'[1]TTVT AAT PxP Bailment EDC V76'!$A:$AC,29,0)))</f>
        <v>6W</v>
      </c>
      <c r="T1534" s="11" t="s">
        <v>48</v>
      </c>
      <c r="U1534" s="11" t="s">
        <v>204</v>
      </c>
      <c r="V1534" s="14" t="s">
        <v>205</v>
      </c>
      <c r="W1534" s="11" t="s">
        <v>206</v>
      </c>
      <c r="X1534" s="15" t="s">
        <v>363</v>
      </c>
      <c r="Y1534" s="15" t="s">
        <v>364</v>
      </c>
      <c r="Z1534" s="16" t="s">
        <v>3</v>
      </c>
      <c r="AA1534" s="16" t="s">
        <v>3</v>
      </c>
      <c r="AB1534" s="16" t="s">
        <v>3</v>
      </c>
      <c r="AC1534" s="16" t="s">
        <v>3</v>
      </c>
      <c r="AD1534" s="15" t="s">
        <v>3</v>
      </c>
      <c r="AE1534" s="15" t="s">
        <v>3</v>
      </c>
      <c r="AF1534" s="16" t="s">
        <v>3</v>
      </c>
      <c r="AG1534" s="16" t="s">
        <v>3</v>
      </c>
      <c r="AH1534" s="16" t="s">
        <v>3</v>
      </c>
      <c r="AI1534" s="16" t="s">
        <v>3</v>
      </c>
      <c r="AJ1534" s="15" t="s">
        <v>3</v>
      </c>
      <c r="AK1534" s="15" t="s">
        <v>3</v>
      </c>
      <c r="AL1534" s="16" t="s">
        <v>3</v>
      </c>
      <c r="AM1534" s="16" t="s">
        <v>3</v>
      </c>
      <c r="AN1534" s="16" t="s">
        <v>3</v>
      </c>
      <c r="AO1534" s="16" t="s">
        <v>3</v>
      </c>
      <c r="AP1534" s="16" t="s">
        <v>189</v>
      </c>
      <c r="AQ1534" s="16" t="s">
        <v>3</v>
      </c>
      <c r="AR1534" s="16" t="s">
        <v>3</v>
      </c>
      <c r="AS1534" s="16" t="s">
        <v>3</v>
      </c>
      <c r="AT1534" s="16" t="s">
        <v>3</v>
      </c>
      <c r="AU1534" s="11" t="s">
        <v>3</v>
      </c>
      <c r="AV1534" s="11" t="s">
        <v>3</v>
      </c>
      <c r="AW1534" s="11" t="s">
        <v>3</v>
      </c>
      <c r="AX1534" s="17" t="str">
        <f>VLOOKUP(G1534,'[1]JDA data'!$D:$E,2,0)</f>
        <v>TGA464</v>
      </c>
      <c r="AY1534" s="17" t="b">
        <f t="shared" si="111"/>
        <v>1</v>
      </c>
      <c r="AZ1534" s="17" t="str">
        <f t="shared" si="112"/>
        <v>SBA</v>
      </c>
    </row>
    <row r="1535" spans="1:52" s="18" customFormat="1" ht="16.5" customHeight="1" x14ac:dyDescent="0.35">
      <c r="A1535" s="8" t="str">
        <f>IF(N1535="","-",IFERROR(VLOOKUP(N1535,'[1]All Route Non-Bailment V76'!$A:$H,5,0),VLOOKUP(N1535,'[1]TTVT AAT PxP Bailment EDC V76'!$A:$H,5,0)))</f>
        <v>Non Bailment</v>
      </c>
      <c r="B1535" s="9" t="str">
        <f t="shared" si="110"/>
        <v>Completed</v>
      </c>
      <c r="C1535" s="10">
        <f t="shared" si="113"/>
        <v>1534</v>
      </c>
      <c r="D1535" s="11" t="s">
        <v>182</v>
      </c>
      <c r="E1535" s="12" t="s">
        <v>44</v>
      </c>
      <c r="F1535" s="11" t="s">
        <v>0</v>
      </c>
      <c r="G1535" s="11">
        <v>4417245</v>
      </c>
      <c r="H1535" s="13" t="str">
        <f>IF(N1535="","-",IFERROR(VLOOKUP(N1535,'[1]All Route Non-Bailment V76'!$A:$H,7,0),VLOOKUP(N1535,'[1]TTVT AAT PxP Bailment EDC V76'!$A:$H,7,0)))</f>
        <v>One way</v>
      </c>
      <c r="I1535" s="11" t="s">
        <v>45</v>
      </c>
      <c r="J1535" s="12">
        <f t="shared" si="114"/>
        <v>45275</v>
      </c>
      <c r="K1535" s="12">
        <v>45275</v>
      </c>
      <c r="L1535" s="12">
        <v>45275</v>
      </c>
      <c r="M1535" s="12" t="s">
        <v>3</v>
      </c>
      <c r="N1535" s="11" t="s">
        <v>294</v>
      </c>
      <c r="O1535" s="13" t="str">
        <f>IF(N1535="","-",IFERROR(VLOOKUP(N1535,'[1]All Route Non-Bailment V76'!$A:$H,6,0),VLOOKUP(N1535,'[1]TTVT AAT PxP Bailment EDC V76'!$A:$H,6,0)))</f>
        <v>21 - 30</v>
      </c>
      <c r="P1535" s="11">
        <v>1</v>
      </c>
      <c r="Q1535" s="11" t="s">
        <v>3</v>
      </c>
      <c r="R1535" s="11" t="s">
        <v>3</v>
      </c>
      <c r="S1535" s="13" t="str">
        <f>IF(N1535="","-",IFERROR(VLOOKUP(N1535,'[1]All Route Non-Bailment V76'!$A:$AF,32,0),VLOOKUP(N1535,'[1]TTVT AAT PxP Bailment EDC V76'!$A:$AC,29,0)))</f>
        <v>6W</v>
      </c>
      <c r="T1535" s="11" t="s">
        <v>48</v>
      </c>
      <c r="U1535" s="11" t="s">
        <v>201</v>
      </c>
      <c r="V1535" s="14" t="s">
        <v>202</v>
      </c>
      <c r="W1535" s="11" t="s">
        <v>203</v>
      </c>
      <c r="X1535" s="15" t="s">
        <v>295</v>
      </c>
      <c r="Y1535" s="15" t="s">
        <v>296</v>
      </c>
      <c r="Z1535" s="16" t="s">
        <v>3</v>
      </c>
      <c r="AA1535" s="16" t="s">
        <v>3</v>
      </c>
      <c r="AB1535" s="16" t="s">
        <v>3</v>
      </c>
      <c r="AC1535" s="16" t="s">
        <v>3</v>
      </c>
      <c r="AD1535" s="15" t="s">
        <v>3</v>
      </c>
      <c r="AE1535" s="15" t="s">
        <v>3</v>
      </c>
      <c r="AF1535" s="16" t="s">
        <v>3</v>
      </c>
      <c r="AG1535" s="16" t="s">
        <v>3</v>
      </c>
      <c r="AH1535" s="16" t="s">
        <v>3</v>
      </c>
      <c r="AI1535" s="16" t="s">
        <v>3</v>
      </c>
      <c r="AJ1535" s="15" t="s">
        <v>3</v>
      </c>
      <c r="AK1535" s="15" t="s">
        <v>3</v>
      </c>
      <c r="AL1535" s="16" t="s">
        <v>3</v>
      </c>
      <c r="AM1535" s="16" t="s">
        <v>3</v>
      </c>
      <c r="AN1535" s="16" t="s">
        <v>3</v>
      </c>
      <c r="AO1535" s="16" t="s">
        <v>3</v>
      </c>
      <c r="AP1535" s="16" t="s">
        <v>189</v>
      </c>
      <c r="AQ1535" s="16" t="s">
        <v>3</v>
      </c>
      <c r="AR1535" s="16" t="s">
        <v>3</v>
      </c>
      <c r="AS1535" s="16" t="s">
        <v>3</v>
      </c>
      <c r="AT1535" s="16" t="s">
        <v>3</v>
      </c>
      <c r="AU1535" s="11" t="s">
        <v>3</v>
      </c>
      <c r="AV1535" s="11" t="s">
        <v>3</v>
      </c>
      <c r="AW1535" s="11" t="s">
        <v>3</v>
      </c>
      <c r="AX1535" s="17" t="str">
        <f>VLOOKUP(G1535,'[1]JDA data'!$D:$E,2,0)</f>
        <v>TGA949</v>
      </c>
      <c r="AY1535" s="17" t="b">
        <f t="shared" si="111"/>
        <v>1</v>
      </c>
      <c r="AZ1535" s="17" t="str">
        <f t="shared" si="112"/>
        <v>PPGT</v>
      </c>
    </row>
    <row r="1536" spans="1:52" s="18" customFormat="1" ht="16.5" customHeight="1" x14ac:dyDescent="0.35">
      <c r="A1536" s="8" t="str">
        <f>IF(N1536="","-",IFERROR(VLOOKUP(N1536,'[1]All Route Non-Bailment V76'!$A:$H,5,0),VLOOKUP(N1536,'[1]TTVT AAT PxP Bailment EDC V76'!$A:$H,5,0)))</f>
        <v>Non Bailment</v>
      </c>
      <c r="B1536" s="9" t="str">
        <f t="shared" si="110"/>
        <v>Completed</v>
      </c>
      <c r="C1536" s="10">
        <f t="shared" si="113"/>
        <v>1535</v>
      </c>
      <c r="D1536" s="11" t="s">
        <v>190</v>
      </c>
      <c r="E1536" s="12" t="s">
        <v>44</v>
      </c>
      <c r="F1536" s="11" t="s">
        <v>0</v>
      </c>
      <c r="G1536" s="11">
        <v>4417258</v>
      </c>
      <c r="H1536" s="13" t="str">
        <f>IF(N1536="","-",IFERROR(VLOOKUP(N1536,'[1]All Route Non-Bailment V76'!$A:$H,7,0),VLOOKUP(N1536,'[1]TTVT AAT PxP Bailment EDC V76'!$A:$H,7,0)))</f>
        <v>One way</v>
      </c>
      <c r="I1536" s="11" t="s">
        <v>45</v>
      </c>
      <c r="J1536" s="12">
        <f t="shared" si="114"/>
        <v>45275</v>
      </c>
      <c r="K1536" s="12">
        <v>45275</v>
      </c>
      <c r="L1536" s="12">
        <v>45275</v>
      </c>
      <c r="M1536" s="12" t="s">
        <v>3</v>
      </c>
      <c r="N1536" s="11" t="s">
        <v>752</v>
      </c>
      <c r="O1536" s="13" t="str">
        <f>IF(N1536="","-",IFERROR(VLOOKUP(N1536,'[1]All Route Non-Bailment V76'!$A:$H,6,0),VLOOKUP(N1536,'[1]TTVT AAT PxP Bailment EDC V76'!$A:$H,6,0)))</f>
        <v>21 - 30</v>
      </c>
      <c r="P1536" s="11">
        <v>1</v>
      </c>
      <c r="Q1536" s="11" t="s">
        <v>3</v>
      </c>
      <c r="R1536" s="11" t="s">
        <v>3</v>
      </c>
      <c r="S1536" s="13" t="str">
        <f>IF(N1536="","-",IFERROR(VLOOKUP(N1536,'[1]All Route Non-Bailment V76'!$A:$AF,32,0),VLOOKUP(N1536,'[1]TTVT AAT PxP Bailment EDC V76'!$A:$AC,29,0)))</f>
        <v>6W</v>
      </c>
      <c r="T1536" s="11" t="s">
        <v>48</v>
      </c>
      <c r="U1536" s="11" t="s">
        <v>210</v>
      </c>
      <c r="V1536" s="14" t="s">
        <v>211</v>
      </c>
      <c r="W1536" s="11" t="s">
        <v>212</v>
      </c>
      <c r="X1536" s="15" t="s">
        <v>295</v>
      </c>
      <c r="Y1536" s="15" t="s">
        <v>296</v>
      </c>
      <c r="Z1536" s="16" t="s">
        <v>3</v>
      </c>
      <c r="AA1536" s="16" t="s">
        <v>3</v>
      </c>
      <c r="AB1536" s="16" t="s">
        <v>3</v>
      </c>
      <c r="AC1536" s="16" t="s">
        <v>3</v>
      </c>
      <c r="AD1536" s="15" t="s">
        <v>3</v>
      </c>
      <c r="AE1536" s="15" t="s">
        <v>3</v>
      </c>
      <c r="AF1536" s="16" t="s">
        <v>3</v>
      </c>
      <c r="AG1536" s="16" t="s">
        <v>3</v>
      </c>
      <c r="AH1536" s="16" t="s">
        <v>3</v>
      </c>
      <c r="AI1536" s="16" t="s">
        <v>3</v>
      </c>
      <c r="AJ1536" s="15" t="s">
        <v>3</v>
      </c>
      <c r="AK1536" s="15" t="s">
        <v>3</v>
      </c>
      <c r="AL1536" s="16" t="s">
        <v>3</v>
      </c>
      <c r="AM1536" s="16" t="s">
        <v>3</v>
      </c>
      <c r="AN1536" s="16" t="s">
        <v>3</v>
      </c>
      <c r="AO1536" s="16" t="s">
        <v>3</v>
      </c>
      <c r="AP1536" s="16" t="s">
        <v>189</v>
      </c>
      <c r="AQ1536" s="16" t="s">
        <v>3</v>
      </c>
      <c r="AR1536" s="16" t="s">
        <v>3</v>
      </c>
      <c r="AS1536" s="16" t="s">
        <v>3</v>
      </c>
      <c r="AT1536" s="16" t="s">
        <v>3</v>
      </c>
      <c r="AU1536" s="11" t="s">
        <v>3</v>
      </c>
      <c r="AV1536" s="11" t="s">
        <v>3</v>
      </c>
      <c r="AW1536" s="11" t="s">
        <v>3</v>
      </c>
      <c r="AX1536" s="17" t="str">
        <f>VLOOKUP(G1536,'[1]JDA data'!$D:$E,2,0)</f>
        <v>TGA015</v>
      </c>
      <c r="AY1536" s="17" t="b">
        <f t="shared" si="111"/>
        <v>1</v>
      </c>
      <c r="AZ1536" s="17" t="str">
        <f t="shared" si="112"/>
        <v>SPL</v>
      </c>
    </row>
    <row r="1537" spans="1:52" s="18" customFormat="1" ht="16.5" customHeight="1" x14ac:dyDescent="0.35">
      <c r="A1537" s="8" t="str">
        <f>IF(N1537="","-",IFERROR(VLOOKUP(N1537,'[1]All Route Non-Bailment V76'!$A:$H,5,0),VLOOKUP(N1537,'[1]TTVT AAT PxP Bailment EDC V76'!$A:$H,5,0)))</f>
        <v>Non Bailment</v>
      </c>
      <c r="B1537" s="9" t="str">
        <f t="shared" si="110"/>
        <v>Completed</v>
      </c>
      <c r="C1537" s="10">
        <f t="shared" si="113"/>
        <v>1536</v>
      </c>
      <c r="D1537" s="11" t="s">
        <v>194</v>
      </c>
      <c r="E1537" s="12" t="s">
        <v>44</v>
      </c>
      <c r="F1537" s="11" t="s">
        <v>0</v>
      </c>
      <c r="G1537" s="11">
        <v>4423491</v>
      </c>
      <c r="H1537" s="13" t="str">
        <f>IF(N1537="","-",IFERROR(VLOOKUP(N1537,'[1]All Route Non-Bailment V76'!$A:$H,7,0),VLOOKUP(N1537,'[1]TTVT AAT PxP Bailment EDC V76'!$A:$H,7,0)))</f>
        <v>One way</v>
      </c>
      <c r="I1537" s="11" t="s">
        <v>45</v>
      </c>
      <c r="J1537" s="12">
        <f t="shared" si="114"/>
        <v>45275</v>
      </c>
      <c r="K1537" s="12">
        <v>45275</v>
      </c>
      <c r="L1537" s="12">
        <v>45275</v>
      </c>
      <c r="M1537" s="12" t="s">
        <v>3</v>
      </c>
      <c r="N1537" s="11" t="s">
        <v>752</v>
      </c>
      <c r="O1537" s="13" t="str">
        <f>IF(N1537="","-",IFERROR(VLOOKUP(N1537,'[1]All Route Non-Bailment V76'!$A:$H,6,0),VLOOKUP(N1537,'[1]TTVT AAT PxP Bailment EDC V76'!$A:$H,6,0)))</f>
        <v>21 - 30</v>
      </c>
      <c r="P1537" s="11">
        <v>1</v>
      </c>
      <c r="Q1537" s="11" t="s">
        <v>3</v>
      </c>
      <c r="R1537" s="11" t="s">
        <v>3</v>
      </c>
      <c r="S1537" s="13" t="str">
        <f>IF(N1537="","-",IFERROR(VLOOKUP(N1537,'[1]All Route Non-Bailment V76'!$A:$AF,32,0),VLOOKUP(N1537,'[1]TTVT AAT PxP Bailment EDC V76'!$A:$AC,29,0)))</f>
        <v>6W</v>
      </c>
      <c r="T1537" s="11" t="s">
        <v>48</v>
      </c>
      <c r="U1537" s="11" t="s">
        <v>204</v>
      </c>
      <c r="V1537" s="14" t="s">
        <v>205</v>
      </c>
      <c r="W1537" s="11" t="s">
        <v>206</v>
      </c>
      <c r="X1537" s="15" t="s">
        <v>295</v>
      </c>
      <c r="Y1537" s="15" t="s">
        <v>296</v>
      </c>
      <c r="Z1537" s="16" t="s">
        <v>3</v>
      </c>
      <c r="AA1537" s="16" t="s">
        <v>3</v>
      </c>
      <c r="AB1537" s="16" t="s">
        <v>3</v>
      </c>
      <c r="AC1537" s="16" t="s">
        <v>3</v>
      </c>
      <c r="AD1537" s="15" t="s">
        <v>3</v>
      </c>
      <c r="AE1537" s="15" t="s">
        <v>3</v>
      </c>
      <c r="AF1537" s="16" t="s">
        <v>3</v>
      </c>
      <c r="AG1537" s="16" t="s">
        <v>3</v>
      </c>
      <c r="AH1537" s="16" t="s">
        <v>3</v>
      </c>
      <c r="AI1537" s="16" t="s">
        <v>3</v>
      </c>
      <c r="AJ1537" s="15" t="s">
        <v>3</v>
      </c>
      <c r="AK1537" s="15" t="s">
        <v>3</v>
      </c>
      <c r="AL1537" s="16" t="s">
        <v>3</v>
      </c>
      <c r="AM1537" s="16" t="s">
        <v>3</v>
      </c>
      <c r="AN1537" s="16" t="s">
        <v>3</v>
      </c>
      <c r="AO1537" s="16" t="s">
        <v>3</v>
      </c>
      <c r="AP1537" s="16" t="s">
        <v>189</v>
      </c>
      <c r="AQ1537" s="16" t="s">
        <v>3</v>
      </c>
      <c r="AR1537" s="16" t="s">
        <v>3</v>
      </c>
      <c r="AS1537" s="16" t="s">
        <v>3</v>
      </c>
      <c r="AT1537" s="16" t="s">
        <v>3</v>
      </c>
      <c r="AU1537" s="11" t="s">
        <v>3</v>
      </c>
      <c r="AV1537" s="11" t="s">
        <v>3</v>
      </c>
      <c r="AW1537" s="11" t="s">
        <v>3</v>
      </c>
      <c r="AX1537" s="17" t="str">
        <f>VLOOKUP(G1537,'[1]JDA data'!$D:$E,2,0)</f>
        <v>TGA015</v>
      </c>
      <c r="AY1537" s="17" t="b">
        <f t="shared" si="111"/>
        <v>1</v>
      </c>
      <c r="AZ1537" s="17" t="str">
        <f t="shared" si="112"/>
        <v>SBA</v>
      </c>
    </row>
    <row r="1538" spans="1:52" s="18" customFormat="1" ht="16.5" customHeight="1" x14ac:dyDescent="0.35">
      <c r="A1538" s="8" t="str">
        <f>IF(N1538="","-",IFERROR(VLOOKUP(N1538,'[1]All Route Non-Bailment V76'!$A:$H,5,0),VLOOKUP(N1538,'[1]TTVT AAT PxP Bailment EDC V76'!$A:$H,5,0)))</f>
        <v>Non Bailment</v>
      </c>
      <c r="B1538" s="9" t="str">
        <f t="shared" ref="B1538:B1601" si="115">IF(J1538="","",IF(COUNTBLANK(C1538:AT1538)&gt;0,"Check","Completed"))</f>
        <v>Completed</v>
      </c>
      <c r="C1538" s="10">
        <f t="shared" si="113"/>
        <v>1537</v>
      </c>
      <c r="D1538" s="11" t="s">
        <v>182</v>
      </c>
      <c r="E1538" s="12" t="s">
        <v>44</v>
      </c>
      <c r="F1538" s="11" t="s">
        <v>0</v>
      </c>
      <c r="G1538" s="11">
        <v>4417511</v>
      </c>
      <c r="H1538" s="13" t="str">
        <f>IF(N1538="","-",IFERROR(VLOOKUP(N1538,'[1]All Route Non-Bailment V76'!$A:$H,7,0),VLOOKUP(N1538,'[1]TTVT AAT PxP Bailment EDC V76'!$A:$H,7,0)))</f>
        <v>One way</v>
      </c>
      <c r="I1538" s="11" t="s">
        <v>45</v>
      </c>
      <c r="J1538" s="12">
        <f t="shared" si="114"/>
        <v>45275</v>
      </c>
      <c r="K1538" s="12">
        <v>45275</v>
      </c>
      <c r="L1538" s="12">
        <v>45275</v>
      </c>
      <c r="M1538" s="12" t="s">
        <v>3</v>
      </c>
      <c r="N1538" s="11" t="s">
        <v>307</v>
      </c>
      <c r="O1538" s="13" t="str">
        <f>IF(N1538="","-",IFERROR(VLOOKUP(N1538,'[1]All Route Non-Bailment V76'!$A:$H,6,0),VLOOKUP(N1538,'[1]TTVT AAT PxP Bailment EDC V76'!$A:$H,6,0)))</f>
        <v>6 - 10</v>
      </c>
      <c r="P1538" s="11">
        <v>1</v>
      </c>
      <c r="Q1538" s="11" t="s">
        <v>3</v>
      </c>
      <c r="R1538" s="11" t="s">
        <v>3</v>
      </c>
      <c r="S1538" s="13" t="str">
        <f>IF(N1538="","-",IFERROR(VLOOKUP(N1538,'[1]All Route Non-Bailment V76'!$A:$AF,32,0),VLOOKUP(N1538,'[1]TTVT AAT PxP Bailment EDC V76'!$A:$AC,29,0)))</f>
        <v>6W</v>
      </c>
      <c r="T1538" s="11" t="s">
        <v>48</v>
      </c>
      <c r="U1538" s="11" t="s">
        <v>260</v>
      </c>
      <c r="V1538" s="14" t="s">
        <v>261</v>
      </c>
      <c r="W1538" s="11" t="s">
        <v>262</v>
      </c>
      <c r="X1538" s="15" t="s">
        <v>308</v>
      </c>
      <c r="Y1538" s="15" t="s">
        <v>309</v>
      </c>
      <c r="Z1538" s="16" t="s">
        <v>3</v>
      </c>
      <c r="AA1538" s="16" t="s">
        <v>3</v>
      </c>
      <c r="AB1538" s="16" t="s">
        <v>3</v>
      </c>
      <c r="AC1538" s="16" t="s">
        <v>3</v>
      </c>
      <c r="AD1538" s="15" t="s">
        <v>3</v>
      </c>
      <c r="AE1538" s="15" t="s">
        <v>3</v>
      </c>
      <c r="AF1538" s="16" t="s">
        <v>3</v>
      </c>
      <c r="AG1538" s="16" t="s">
        <v>3</v>
      </c>
      <c r="AH1538" s="16" t="s">
        <v>3</v>
      </c>
      <c r="AI1538" s="16" t="s">
        <v>3</v>
      </c>
      <c r="AJ1538" s="15" t="s">
        <v>3</v>
      </c>
      <c r="AK1538" s="15" t="s">
        <v>3</v>
      </c>
      <c r="AL1538" s="16" t="s">
        <v>3</v>
      </c>
      <c r="AM1538" s="16" t="s">
        <v>3</v>
      </c>
      <c r="AN1538" s="16" t="s">
        <v>3</v>
      </c>
      <c r="AO1538" s="16" t="s">
        <v>3</v>
      </c>
      <c r="AP1538" s="16" t="s">
        <v>189</v>
      </c>
      <c r="AQ1538" s="16" t="s">
        <v>3</v>
      </c>
      <c r="AR1538" s="16" t="s">
        <v>3</v>
      </c>
      <c r="AS1538" s="16" t="s">
        <v>3</v>
      </c>
      <c r="AT1538" s="16" t="s">
        <v>3</v>
      </c>
      <c r="AU1538" s="11" t="s">
        <v>3</v>
      </c>
      <c r="AV1538" s="11" t="s">
        <v>3</v>
      </c>
      <c r="AW1538" s="11" t="s">
        <v>3</v>
      </c>
      <c r="AX1538" s="17" t="str">
        <f>VLOOKUP(G1538,'[1]JDA data'!$D:$E,2,0)</f>
        <v>TGA935</v>
      </c>
      <c r="AY1538" s="17" t="b">
        <f t="shared" ref="AY1538:AY1601" si="116">AX1538=N1538</f>
        <v>1</v>
      </c>
      <c r="AZ1538" s="17" t="str">
        <f t="shared" ref="AZ1538:AZ1601" si="117">D1538</f>
        <v>PPGT</v>
      </c>
    </row>
    <row r="1539" spans="1:52" s="18" customFormat="1" ht="16.5" customHeight="1" x14ac:dyDescent="0.35">
      <c r="A1539" s="8" t="str">
        <f>IF(N1539="","-",IFERROR(VLOOKUP(N1539,'[1]All Route Non-Bailment V76'!$A:$H,5,0),VLOOKUP(N1539,'[1]TTVT AAT PxP Bailment EDC V76'!$A:$H,5,0)))</f>
        <v>Non Bailment</v>
      </c>
      <c r="B1539" s="9" t="str">
        <f t="shared" si="115"/>
        <v>Completed</v>
      </c>
      <c r="C1539" s="10">
        <f t="shared" si="113"/>
        <v>1538</v>
      </c>
      <c r="D1539" s="11" t="s">
        <v>190</v>
      </c>
      <c r="E1539" s="12" t="s">
        <v>44</v>
      </c>
      <c r="F1539" s="11" t="s">
        <v>0</v>
      </c>
      <c r="G1539" s="11">
        <v>4417550</v>
      </c>
      <c r="H1539" s="13" t="str">
        <f>IF(N1539="","-",IFERROR(VLOOKUP(N1539,'[1]All Route Non-Bailment V76'!$A:$H,7,0),VLOOKUP(N1539,'[1]TTVT AAT PxP Bailment EDC V76'!$A:$H,7,0)))</f>
        <v>One way</v>
      </c>
      <c r="I1539" s="11" t="s">
        <v>45</v>
      </c>
      <c r="J1539" s="12">
        <f t="shared" si="114"/>
        <v>45275</v>
      </c>
      <c r="K1539" s="12">
        <v>45275</v>
      </c>
      <c r="L1539" s="12">
        <v>45275</v>
      </c>
      <c r="M1539" s="12" t="s">
        <v>3</v>
      </c>
      <c r="N1539" s="11" t="s">
        <v>753</v>
      </c>
      <c r="O1539" s="13" t="str">
        <f>IF(N1539="","-",IFERROR(VLOOKUP(N1539,'[1]All Route Non-Bailment V76'!$A:$H,6,0),VLOOKUP(N1539,'[1]TTVT AAT PxP Bailment EDC V76'!$A:$H,6,0)))</f>
        <v>6 - 10</v>
      </c>
      <c r="P1539" s="11">
        <v>1</v>
      </c>
      <c r="Q1539" s="11" t="s">
        <v>3</v>
      </c>
      <c r="R1539" s="11" t="s">
        <v>3</v>
      </c>
      <c r="S1539" s="13" t="str">
        <f>IF(N1539="","-",IFERROR(VLOOKUP(N1539,'[1]All Route Non-Bailment V76'!$A:$AF,32,0),VLOOKUP(N1539,'[1]TTVT AAT PxP Bailment EDC V76'!$A:$AC,29,0)))</f>
        <v>6W</v>
      </c>
      <c r="T1539" s="11" t="s">
        <v>48</v>
      </c>
      <c r="U1539" s="11" t="s">
        <v>266</v>
      </c>
      <c r="V1539" s="14" t="s">
        <v>267</v>
      </c>
      <c r="W1539" s="11" t="s">
        <v>268</v>
      </c>
      <c r="X1539" s="15" t="s">
        <v>308</v>
      </c>
      <c r="Y1539" s="15" t="s">
        <v>309</v>
      </c>
      <c r="Z1539" s="16" t="s">
        <v>3</v>
      </c>
      <c r="AA1539" s="16" t="s">
        <v>3</v>
      </c>
      <c r="AB1539" s="16" t="s">
        <v>3</v>
      </c>
      <c r="AC1539" s="16" t="s">
        <v>3</v>
      </c>
      <c r="AD1539" s="15" t="s">
        <v>3</v>
      </c>
      <c r="AE1539" s="15" t="s">
        <v>3</v>
      </c>
      <c r="AF1539" s="16" t="s">
        <v>3</v>
      </c>
      <c r="AG1539" s="16" t="s">
        <v>3</v>
      </c>
      <c r="AH1539" s="16" t="s">
        <v>3</v>
      </c>
      <c r="AI1539" s="16" t="s">
        <v>3</v>
      </c>
      <c r="AJ1539" s="15" t="s">
        <v>3</v>
      </c>
      <c r="AK1539" s="15" t="s">
        <v>3</v>
      </c>
      <c r="AL1539" s="16" t="s">
        <v>3</v>
      </c>
      <c r="AM1539" s="16" t="s">
        <v>3</v>
      </c>
      <c r="AN1539" s="16" t="s">
        <v>3</v>
      </c>
      <c r="AO1539" s="16" t="s">
        <v>3</v>
      </c>
      <c r="AP1539" s="16" t="s">
        <v>189</v>
      </c>
      <c r="AQ1539" s="16" t="s">
        <v>3</v>
      </c>
      <c r="AR1539" s="16" t="s">
        <v>3</v>
      </c>
      <c r="AS1539" s="16" t="s">
        <v>3</v>
      </c>
      <c r="AT1539" s="16" t="s">
        <v>3</v>
      </c>
      <c r="AU1539" s="11" t="s">
        <v>3</v>
      </c>
      <c r="AV1539" s="11" t="s">
        <v>3</v>
      </c>
      <c r="AW1539" s="11" t="s">
        <v>3</v>
      </c>
      <c r="AX1539" s="17" t="str">
        <f>VLOOKUP(G1539,'[1]JDA data'!$D:$E,2,0)</f>
        <v>TGA159</v>
      </c>
      <c r="AY1539" s="17" t="b">
        <f t="shared" si="116"/>
        <v>1</v>
      </c>
      <c r="AZ1539" s="17" t="str">
        <f t="shared" si="117"/>
        <v>SPL</v>
      </c>
    </row>
    <row r="1540" spans="1:52" s="18" customFormat="1" ht="16.5" customHeight="1" x14ac:dyDescent="0.35">
      <c r="A1540" s="8" t="str">
        <f>IF(N1540="","-",IFERROR(VLOOKUP(N1540,'[1]All Route Non-Bailment V76'!$A:$H,5,0),VLOOKUP(N1540,'[1]TTVT AAT PxP Bailment EDC V76'!$A:$H,5,0)))</f>
        <v>Non Bailment</v>
      </c>
      <c r="B1540" s="9" t="str">
        <f t="shared" si="115"/>
        <v>Completed</v>
      </c>
      <c r="C1540" s="10">
        <f t="shared" ref="C1540:C1603" si="118">C1539+1</f>
        <v>1539</v>
      </c>
      <c r="D1540" s="11" t="s">
        <v>182</v>
      </c>
      <c r="E1540" s="12" t="s">
        <v>44</v>
      </c>
      <c r="F1540" s="11" t="s">
        <v>0</v>
      </c>
      <c r="G1540" s="11">
        <v>4417288</v>
      </c>
      <c r="H1540" s="13" t="str">
        <f>IF(N1540="","-",IFERROR(VLOOKUP(N1540,'[1]All Route Non-Bailment V76'!$A:$H,7,0),VLOOKUP(N1540,'[1]TTVT AAT PxP Bailment EDC V76'!$A:$H,7,0)))</f>
        <v>One way</v>
      </c>
      <c r="I1540" s="11" t="s">
        <v>45</v>
      </c>
      <c r="J1540" s="12">
        <f t="shared" si="114"/>
        <v>45275</v>
      </c>
      <c r="K1540" s="12">
        <v>45275</v>
      </c>
      <c r="L1540" s="12">
        <v>45275</v>
      </c>
      <c r="M1540" s="12" t="s">
        <v>3</v>
      </c>
      <c r="N1540" s="11" t="s">
        <v>318</v>
      </c>
      <c r="O1540" s="13" t="str">
        <f>IF(N1540="","-",IFERROR(VLOOKUP(N1540,'[1]All Route Non-Bailment V76'!$A:$H,6,0),VLOOKUP(N1540,'[1]TTVT AAT PxP Bailment EDC V76'!$A:$H,6,0)))</f>
        <v>6 - 10</v>
      </c>
      <c r="P1540" s="11">
        <v>1</v>
      </c>
      <c r="Q1540" s="11" t="s">
        <v>3</v>
      </c>
      <c r="R1540" s="11" t="s">
        <v>3</v>
      </c>
      <c r="S1540" s="13" t="str">
        <f>IF(N1540="","-",IFERROR(VLOOKUP(N1540,'[1]All Route Non-Bailment V76'!$A:$AF,32,0),VLOOKUP(N1540,'[1]TTVT AAT PxP Bailment EDC V76'!$A:$AC,29,0)))</f>
        <v>6W</v>
      </c>
      <c r="T1540" s="11" t="s">
        <v>48</v>
      </c>
      <c r="U1540" s="11" t="s">
        <v>184</v>
      </c>
      <c r="V1540" s="14" t="s">
        <v>185</v>
      </c>
      <c r="W1540" s="11" t="s">
        <v>186</v>
      </c>
      <c r="X1540" s="15" t="s">
        <v>319</v>
      </c>
      <c r="Y1540" s="15" t="s">
        <v>320</v>
      </c>
      <c r="Z1540" s="16" t="s">
        <v>3</v>
      </c>
      <c r="AA1540" s="16" t="s">
        <v>3</v>
      </c>
      <c r="AB1540" s="16" t="s">
        <v>3</v>
      </c>
      <c r="AC1540" s="16" t="s">
        <v>3</v>
      </c>
      <c r="AD1540" s="15" t="s">
        <v>3</v>
      </c>
      <c r="AE1540" s="15" t="s">
        <v>3</v>
      </c>
      <c r="AF1540" s="16" t="s">
        <v>3</v>
      </c>
      <c r="AG1540" s="16" t="s">
        <v>3</v>
      </c>
      <c r="AH1540" s="16" t="s">
        <v>3</v>
      </c>
      <c r="AI1540" s="16" t="s">
        <v>3</v>
      </c>
      <c r="AJ1540" s="15" t="s">
        <v>3</v>
      </c>
      <c r="AK1540" s="15" t="s">
        <v>3</v>
      </c>
      <c r="AL1540" s="16" t="s">
        <v>3</v>
      </c>
      <c r="AM1540" s="16" t="s">
        <v>3</v>
      </c>
      <c r="AN1540" s="16" t="s">
        <v>3</v>
      </c>
      <c r="AO1540" s="16" t="s">
        <v>3</v>
      </c>
      <c r="AP1540" s="16" t="s">
        <v>189</v>
      </c>
      <c r="AQ1540" s="16" t="s">
        <v>3</v>
      </c>
      <c r="AR1540" s="16" t="s">
        <v>3</v>
      </c>
      <c r="AS1540" s="16" t="s">
        <v>3</v>
      </c>
      <c r="AT1540" s="16" t="s">
        <v>3</v>
      </c>
      <c r="AU1540" s="11" t="s">
        <v>3</v>
      </c>
      <c r="AV1540" s="11" t="s">
        <v>3</v>
      </c>
      <c r="AW1540" s="11" t="s">
        <v>3</v>
      </c>
      <c r="AX1540" s="17" t="str">
        <f>VLOOKUP(G1540,'[1]JDA data'!$D:$E,2,0)</f>
        <v>TGA353</v>
      </c>
      <c r="AY1540" s="17" t="b">
        <f t="shared" si="116"/>
        <v>1</v>
      </c>
      <c r="AZ1540" s="17" t="str">
        <f t="shared" si="117"/>
        <v>PPGT</v>
      </c>
    </row>
    <row r="1541" spans="1:52" s="18" customFormat="1" ht="16.5" customHeight="1" x14ac:dyDescent="0.35">
      <c r="A1541" s="8" t="str">
        <f>IF(N1541="","-",IFERROR(VLOOKUP(N1541,'[1]All Route Non-Bailment V76'!$A:$H,5,0),VLOOKUP(N1541,'[1]TTVT AAT PxP Bailment EDC V76'!$A:$H,5,0)))</f>
        <v>Non Bailment</v>
      </c>
      <c r="B1541" s="9" t="str">
        <f t="shared" si="115"/>
        <v>Completed</v>
      </c>
      <c r="C1541" s="10">
        <f t="shared" si="118"/>
        <v>1540</v>
      </c>
      <c r="D1541" s="11" t="s">
        <v>190</v>
      </c>
      <c r="E1541" s="12" t="s">
        <v>44</v>
      </c>
      <c r="F1541" s="11" t="s">
        <v>0</v>
      </c>
      <c r="G1541" s="11">
        <v>4423492</v>
      </c>
      <c r="H1541" s="13" t="str">
        <f>IF(N1541="","-",IFERROR(VLOOKUP(N1541,'[1]All Route Non-Bailment V76'!$A:$H,7,0),VLOOKUP(N1541,'[1]TTVT AAT PxP Bailment EDC V76'!$A:$H,7,0)))</f>
        <v>One way</v>
      </c>
      <c r="I1541" s="11" t="s">
        <v>45</v>
      </c>
      <c r="J1541" s="12">
        <f t="shared" si="114"/>
        <v>45275</v>
      </c>
      <c r="K1541" s="12">
        <v>45275</v>
      </c>
      <c r="L1541" s="12">
        <v>45275</v>
      </c>
      <c r="M1541" s="12" t="s">
        <v>3</v>
      </c>
      <c r="N1541" s="11" t="s">
        <v>318</v>
      </c>
      <c r="O1541" s="13" t="str">
        <f>IF(N1541="","-",IFERROR(VLOOKUP(N1541,'[1]All Route Non-Bailment V76'!$A:$H,6,0),VLOOKUP(N1541,'[1]TTVT AAT PxP Bailment EDC V76'!$A:$H,6,0)))</f>
        <v>6 - 10</v>
      </c>
      <c r="P1541" s="11">
        <v>1</v>
      </c>
      <c r="Q1541" s="11" t="s">
        <v>3</v>
      </c>
      <c r="R1541" s="11" t="s">
        <v>3</v>
      </c>
      <c r="S1541" s="13" t="str">
        <f>IF(N1541="","-",IFERROR(VLOOKUP(N1541,'[1]All Route Non-Bailment V76'!$A:$AF,32,0),VLOOKUP(N1541,'[1]TTVT AAT PxP Bailment EDC V76'!$A:$AC,29,0)))</f>
        <v>6W</v>
      </c>
      <c r="T1541" s="11" t="s">
        <v>48</v>
      </c>
      <c r="U1541" s="11" t="s">
        <v>565</v>
      </c>
      <c r="V1541" s="14" t="s">
        <v>288</v>
      </c>
      <c r="W1541" s="11" t="s">
        <v>289</v>
      </c>
      <c r="X1541" s="15" t="s">
        <v>319</v>
      </c>
      <c r="Y1541" s="15" t="s">
        <v>320</v>
      </c>
      <c r="Z1541" s="16" t="s">
        <v>3</v>
      </c>
      <c r="AA1541" s="16" t="s">
        <v>3</v>
      </c>
      <c r="AB1541" s="16" t="s">
        <v>3</v>
      </c>
      <c r="AC1541" s="16" t="s">
        <v>3</v>
      </c>
      <c r="AD1541" s="15" t="s">
        <v>3</v>
      </c>
      <c r="AE1541" s="15" t="s">
        <v>3</v>
      </c>
      <c r="AF1541" s="16" t="s">
        <v>3</v>
      </c>
      <c r="AG1541" s="16" t="s">
        <v>3</v>
      </c>
      <c r="AH1541" s="16" t="s">
        <v>3</v>
      </c>
      <c r="AI1541" s="16" t="s">
        <v>3</v>
      </c>
      <c r="AJ1541" s="15" t="s">
        <v>3</v>
      </c>
      <c r="AK1541" s="15" t="s">
        <v>3</v>
      </c>
      <c r="AL1541" s="16" t="s">
        <v>3</v>
      </c>
      <c r="AM1541" s="16" t="s">
        <v>3</v>
      </c>
      <c r="AN1541" s="16" t="s">
        <v>3</v>
      </c>
      <c r="AO1541" s="16" t="s">
        <v>3</v>
      </c>
      <c r="AP1541" s="16" t="s">
        <v>189</v>
      </c>
      <c r="AQ1541" s="16" t="s">
        <v>3</v>
      </c>
      <c r="AR1541" s="16" t="s">
        <v>3</v>
      </c>
      <c r="AS1541" s="16" t="s">
        <v>3</v>
      </c>
      <c r="AT1541" s="16" t="s">
        <v>3</v>
      </c>
      <c r="AU1541" s="11" t="s">
        <v>3</v>
      </c>
      <c r="AV1541" s="11" t="s">
        <v>3</v>
      </c>
      <c r="AW1541" s="11" t="s">
        <v>3</v>
      </c>
      <c r="AX1541" s="17" t="str">
        <f>VLOOKUP(G1541,'[1]JDA data'!$D:$E,2,0)</f>
        <v>TGA353</v>
      </c>
      <c r="AY1541" s="17" t="b">
        <f t="shared" si="116"/>
        <v>1</v>
      </c>
      <c r="AZ1541" s="17" t="str">
        <f t="shared" si="117"/>
        <v>SPL</v>
      </c>
    </row>
    <row r="1542" spans="1:52" s="18" customFormat="1" ht="16.5" customHeight="1" x14ac:dyDescent="0.35">
      <c r="A1542" s="8" t="str">
        <f>IF(N1542="","-",IFERROR(VLOOKUP(N1542,'[1]All Route Non-Bailment V76'!$A:$H,5,0),VLOOKUP(N1542,'[1]TTVT AAT PxP Bailment EDC V76'!$A:$H,5,0)))</f>
        <v>Non Bailment</v>
      </c>
      <c r="B1542" s="9" t="str">
        <f t="shared" si="115"/>
        <v>Completed</v>
      </c>
      <c r="C1542" s="10">
        <f t="shared" si="118"/>
        <v>1541</v>
      </c>
      <c r="D1542" s="11" t="s">
        <v>182</v>
      </c>
      <c r="E1542" s="12" t="s">
        <v>44</v>
      </c>
      <c r="F1542" s="11" t="s">
        <v>0</v>
      </c>
      <c r="G1542" s="11">
        <v>4417584</v>
      </c>
      <c r="H1542" s="13" t="str">
        <f>IF(N1542="","-",IFERROR(VLOOKUP(N1542,'[1]All Route Non-Bailment V76'!$A:$H,7,0),VLOOKUP(N1542,'[1]TTVT AAT PxP Bailment EDC V76'!$A:$H,7,0)))</f>
        <v>One way</v>
      </c>
      <c r="I1542" s="11" t="s">
        <v>45</v>
      </c>
      <c r="J1542" s="12">
        <f t="shared" si="114"/>
        <v>45275</v>
      </c>
      <c r="K1542" s="12">
        <v>45275</v>
      </c>
      <c r="L1542" s="12">
        <v>45275</v>
      </c>
      <c r="M1542" s="12" t="s">
        <v>3</v>
      </c>
      <c r="N1542" s="11" t="s">
        <v>521</v>
      </c>
      <c r="O1542" s="13" t="str">
        <f>IF(N1542="","-",IFERROR(VLOOKUP(N1542,'[1]All Route Non-Bailment V76'!$A:$H,6,0),VLOOKUP(N1542,'[1]TTVT AAT PxP Bailment EDC V76'!$A:$H,6,0)))</f>
        <v>11 - 20</v>
      </c>
      <c r="P1542" s="11">
        <v>1</v>
      </c>
      <c r="Q1542" s="11" t="s">
        <v>3</v>
      </c>
      <c r="R1542" s="11" t="s">
        <v>3</v>
      </c>
      <c r="S1542" s="13" t="str">
        <f>IF(N1542="","-",IFERROR(VLOOKUP(N1542,'[1]All Route Non-Bailment V76'!$A:$AF,32,0),VLOOKUP(N1542,'[1]TTVT AAT PxP Bailment EDC V76'!$A:$AC,29,0)))</f>
        <v>6W</v>
      </c>
      <c r="T1542" s="11" t="s">
        <v>48</v>
      </c>
      <c r="U1542" s="11" t="s">
        <v>207</v>
      </c>
      <c r="V1542" s="14" t="s">
        <v>208</v>
      </c>
      <c r="W1542" s="11" t="s">
        <v>209</v>
      </c>
      <c r="X1542" s="15" t="s">
        <v>430</v>
      </c>
      <c r="Y1542" s="15" t="s">
        <v>431</v>
      </c>
      <c r="Z1542" s="16" t="s">
        <v>3</v>
      </c>
      <c r="AA1542" s="16" t="s">
        <v>3</v>
      </c>
      <c r="AB1542" s="16" t="s">
        <v>3</v>
      </c>
      <c r="AC1542" s="16" t="s">
        <v>3</v>
      </c>
      <c r="AD1542" s="15" t="s">
        <v>3</v>
      </c>
      <c r="AE1542" s="15" t="s">
        <v>3</v>
      </c>
      <c r="AF1542" s="16" t="s">
        <v>3</v>
      </c>
      <c r="AG1542" s="16" t="s">
        <v>3</v>
      </c>
      <c r="AH1542" s="16" t="s">
        <v>3</v>
      </c>
      <c r="AI1542" s="16" t="s">
        <v>3</v>
      </c>
      <c r="AJ1542" s="15" t="s">
        <v>3</v>
      </c>
      <c r="AK1542" s="15" t="s">
        <v>3</v>
      </c>
      <c r="AL1542" s="16" t="s">
        <v>3</v>
      </c>
      <c r="AM1542" s="16" t="s">
        <v>3</v>
      </c>
      <c r="AN1542" s="16" t="s">
        <v>3</v>
      </c>
      <c r="AO1542" s="16" t="s">
        <v>3</v>
      </c>
      <c r="AP1542" s="16" t="s">
        <v>189</v>
      </c>
      <c r="AQ1542" s="16" t="s">
        <v>3</v>
      </c>
      <c r="AR1542" s="16" t="s">
        <v>3</v>
      </c>
      <c r="AS1542" s="16" t="s">
        <v>3</v>
      </c>
      <c r="AT1542" s="16" t="s">
        <v>3</v>
      </c>
      <c r="AU1542" s="11" t="s">
        <v>3</v>
      </c>
      <c r="AV1542" s="11" t="s">
        <v>3</v>
      </c>
      <c r="AW1542" s="11" t="s">
        <v>3</v>
      </c>
      <c r="AX1542" s="17" t="str">
        <f>VLOOKUP(G1542,'[1]JDA data'!$D:$E,2,0)</f>
        <v>TGA573</v>
      </c>
      <c r="AY1542" s="17" t="b">
        <f t="shared" si="116"/>
        <v>1</v>
      </c>
      <c r="AZ1542" s="17" t="str">
        <f t="shared" si="117"/>
        <v>PPGT</v>
      </c>
    </row>
    <row r="1543" spans="1:52" s="18" customFormat="1" ht="16.5" customHeight="1" x14ac:dyDescent="0.35">
      <c r="A1543" s="8" t="str">
        <f>IF(N1543="","-",IFERROR(VLOOKUP(N1543,'[1]All Route Non-Bailment V76'!$A:$H,5,0),VLOOKUP(N1543,'[1]TTVT AAT PxP Bailment EDC V76'!$A:$H,5,0)))</f>
        <v>Non Bailment</v>
      </c>
      <c r="B1543" s="9" t="str">
        <f t="shared" si="115"/>
        <v>Completed</v>
      </c>
      <c r="C1543" s="10">
        <f t="shared" si="118"/>
        <v>1542</v>
      </c>
      <c r="D1543" s="11" t="s">
        <v>190</v>
      </c>
      <c r="E1543" s="12" t="s">
        <v>44</v>
      </c>
      <c r="F1543" s="11" t="s">
        <v>0</v>
      </c>
      <c r="G1543" s="11">
        <v>4427618</v>
      </c>
      <c r="H1543" s="13" t="str">
        <f>IF(N1543="","-",IFERROR(VLOOKUP(N1543,'[1]All Route Non-Bailment V76'!$A:$H,7,0),VLOOKUP(N1543,'[1]TTVT AAT PxP Bailment EDC V76'!$A:$H,7,0)))</f>
        <v>One way</v>
      </c>
      <c r="I1543" s="11" t="s">
        <v>45</v>
      </c>
      <c r="J1543" s="12">
        <f t="shared" si="114"/>
        <v>45275</v>
      </c>
      <c r="K1543" s="12">
        <v>45275</v>
      </c>
      <c r="L1543" s="12">
        <v>45275</v>
      </c>
      <c r="M1543" s="12" t="s">
        <v>3</v>
      </c>
      <c r="N1543" s="11" t="s">
        <v>429</v>
      </c>
      <c r="O1543" s="13" t="str">
        <f>IF(N1543="","-",IFERROR(VLOOKUP(N1543,'[1]All Route Non-Bailment V76'!$A:$H,6,0),VLOOKUP(N1543,'[1]TTVT AAT PxP Bailment EDC V76'!$A:$H,6,0)))</f>
        <v>11 - 20</v>
      </c>
      <c r="P1543" s="11">
        <v>1</v>
      </c>
      <c r="Q1543" s="11" t="s">
        <v>3</v>
      </c>
      <c r="R1543" s="11" t="s">
        <v>3</v>
      </c>
      <c r="S1543" s="13" t="str">
        <f>IF(N1543="","-",IFERROR(VLOOKUP(N1543,'[1]All Route Non-Bailment V76'!$A:$AF,32,0),VLOOKUP(N1543,'[1]TTVT AAT PxP Bailment EDC V76'!$A:$AC,29,0)))</f>
        <v>6W</v>
      </c>
      <c r="T1543" s="11" t="s">
        <v>48</v>
      </c>
      <c r="U1543" s="11" t="s">
        <v>278</v>
      </c>
      <c r="V1543" s="14" t="s">
        <v>279</v>
      </c>
      <c r="W1543" s="11" t="s">
        <v>280</v>
      </c>
      <c r="X1543" s="15" t="s">
        <v>430</v>
      </c>
      <c r="Y1543" s="15" t="s">
        <v>431</v>
      </c>
      <c r="Z1543" s="16" t="s">
        <v>3</v>
      </c>
      <c r="AA1543" s="16" t="s">
        <v>3</v>
      </c>
      <c r="AB1543" s="16" t="s">
        <v>3</v>
      </c>
      <c r="AC1543" s="16" t="s">
        <v>3</v>
      </c>
      <c r="AD1543" s="15" t="s">
        <v>3</v>
      </c>
      <c r="AE1543" s="15" t="s">
        <v>3</v>
      </c>
      <c r="AF1543" s="16" t="s">
        <v>3</v>
      </c>
      <c r="AG1543" s="16" t="s">
        <v>3</v>
      </c>
      <c r="AH1543" s="16" t="s">
        <v>3</v>
      </c>
      <c r="AI1543" s="16" t="s">
        <v>3</v>
      </c>
      <c r="AJ1543" s="15" t="s">
        <v>3</v>
      </c>
      <c r="AK1543" s="15" t="s">
        <v>3</v>
      </c>
      <c r="AL1543" s="16" t="s">
        <v>3</v>
      </c>
      <c r="AM1543" s="16" t="s">
        <v>3</v>
      </c>
      <c r="AN1543" s="16" t="s">
        <v>3</v>
      </c>
      <c r="AO1543" s="16" t="s">
        <v>3</v>
      </c>
      <c r="AP1543" s="16" t="s">
        <v>189</v>
      </c>
      <c r="AQ1543" s="16" t="s">
        <v>3</v>
      </c>
      <c r="AR1543" s="16" t="s">
        <v>3</v>
      </c>
      <c r="AS1543" s="16" t="s">
        <v>3</v>
      </c>
      <c r="AT1543" s="16" t="s">
        <v>3</v>
      </c>
      <c r="AU1543" s="11" t="s">
        <v>3</v>
      </c>
      <c r="AV1543" s="11" t="s">
        <v>3</v>
      </c>
      <c r="AW1543" s="11" t="s">
        <v>3</v>
      </c>
      <c r="AX1543" s="17" t="str">
        <f>VLOOKUP(G1543,'[1]JDA data'!$D:$E,2,0)</f>
        <v>TGA569</v>
      </c>
      <c r="AY1543" s="17" t="b">
        <f t="shared" si="116"/>
        <v>1</v>
      </c>
      <c r="AZ1543" s="17" t="str">
        <f t="shared" si="117"/>
        <v>SPL</v>
      </c>
    </row>
    <row r="1544" spans="1:52" s="18" customFormat="1" ht="16.5" customHeight="1" x14ac:dyDescent="0.35">
      <c r="A1544" s="8" t="str">
        <f>IF(N1544="","-",IFERROR(VLOOKUP(N1544,'[1]All Route Non-Bailment V76'!$A:$H,5,0),VLOOKUP(N1544,'[1]TTVT AAT PxP Bailment EDC V76'!$A:$H,5,0)))</f>
        <v>Non Bailment</v>
      </c>
      <c r="B1544" s="9" t="str">
        <f t="shared" si="115"/>
        <v>Completed</v>
      </c>
      <c r="C1544" s="10">
        <f t="shared" si="118"/>
        <v>1543</v>
      </c>
      <c r="D1544" s="11" t="s">
        <v>229</v>
      </c>
      <c r="E1544" s="12" t="s">
        <v>44</v>
      </c>
      <c r="F1544" s="11" t="s">
        <v>0</v>
      </c>
      <c r="G1544" s="11">
        <v>4423493</v>
      </c>
      <c r="H1544" s="13" t="str">
        <f>IF(N1544="","-",IFERROR(VLOOKUP(N1544,'[1]All Route Non-Bailment V76'!$A:$H,7,0),VLOOKUP(N1544,'[1]TTVT AAT PxP Bailment EDC V76'!$A:$H,7,0)))</f>
        <v>One way</v>
      </c>
      <c r="I1544" s="11" t="s">
        <v>45</v>
      </c>
      <c r="J1544" s="12">
        <f t="shared" si="114"/>
        <v>45275</v>
      </c>
      <c r="K1544" s="12">
        <v>45275</v>
      </c>
      <c r="L1544" s="12">
        <v>45275</v>
      </c>
      <c r="M1544" s="12" t="s">
        <v>3</v>
      </c>
      <c r="N1544" s="11" t="s">
        <v>754</v>
      </c>
      <c r="O1544" s="13" t="str">
        <f>IF(N1544="","-",IFERROR(VLOOKUP(N1544,'[1]All Route Non-Bailment V76'!$A:$H,6,0),VLOOKUP(N1544,'[1]TTVT AAT PxP Bailment EDC V76'!$A:$H,6,0)))</f>
        <v>6 - 10</v>
      </c>
      <c r="P1544" s="11">
        <v>1</v>
      </c>
      <c r="Q1544" s="11" t="s">
        <v>3</v>
      </c>
      <c r="R1544" s="11" t="s">
        <v>3</v>
      </c>
      <c r="S1544" s="13" t="str">
        <f>IF(N1544="","-",IFERROR(VLOOKUP(N1544,'[1]All Route Non-Bailment V76'!$A:$AF,32,0),VLOOKUP(N1544,'[1]TTVT AAT PxP Bailment EDC V76'!$A:$AC,29,0)))</f>
        <v>6W</v>
      </c>
      <c r="T1544" s="11" t="s">
        <v>48</v>
      </c>
      <c r="U1544" s="11" t="s">
        <v>230</v>
      </c>
      <c r="V1544" s="14" t="s">
        <v>231</v>
      </c>
      <c r="W1544" s="11" t="s">
        <v>232</v>
      </c>
      <c r="X1544" s="15" t="s">
        <v>291</v>
      </c>
      <c r="Y1544" s="15" t="s">
        <v>292</v>
      </c>
      <c r="Z1544" s="16" t="s">
        <v>3</v>
      </c>
      <c r="AA1544" s="16" t="s">
        <v>3</v>
      </c>
      <c r="AB1544" s="16" t="s">
        <v>3</v>
      </c>
      <c r="AC1544" s="16" t="s">
        <v>3</v>
      </c>
      <c r="AD1544" s="15" t="s">
        <v>3</v>
      </c>
      <c r="AE1544" s="15" t="s">
        <v>3</v>
      </c>
      <c r="AF1544" s="16" t="s">
        <v>3</v>
      </c>
      <c r="AG1544" s="16" t="s">
        <v>3</v>
      </c>
      <c r="AH1544" s="16" t="s">
        <v>3</v>
      </c>
      <c r="AI1544" s="16" t="s">
        <v>3</v>
      </c>
      <c r="AJ1544" s="15" t="s">
        <v>3</v>
      </c>
      <c r="AK1544" s="15" t="s">
        <v>3</v>
      </c>
      <c r="AL1544" s="16" t="s">
        <v>3</v>
      </c>
      <c r="AM1544" s="16" t="s">
        <v>3</v>
      </c>
      <c r="AN1544" s="16" t="s">
        <v>3</v>
      </c>
      <c r="AO1544" s="16" t="s">
        <v>3</v>
      </c>
      <c r="AP1544" s="16" t="s">
        <v>189</v>
      </c>
      <c r="AQ1544" s="16" t="s">
        <v>3</v>
      </c>
      <c r="AR1544" s="16" t="s">
        <v>3</v>
      </c>
      <c r="AS1544" s="16" t="s">
        <v>3</v>
      </c>
      <c r="AT1544" s="16" t="s">
        <v>3</v>
      </c>
      <c r="AU1544" s="11" t="s">
        <v>3</v>
      </c>
      <c r="AV1544" s="11" t="s">
        <v>3</v>
      </c>
      <c r="AW1544" s="11" t="s">
        <v>3</v>
      </c>
      <c r="AX1544" s="17" t="str">
        <f>VLOOKUP(G1544,'[1]JDA data'!$D:$E,2,0)</f>
        <v>TGA902</v>
      </c>
      <c r="AY1544" s="17" t="b">
        <f t="shared" si="116"/>
        <v>1</v>
      </c>
      <c r="AZ1544" s="17" t="str">
        <f t="shared" si="117"/>
        <v>RRCS</v>
      </c>
    </row>
    <row r="1545" spans="1:52" s="18" customFormat="1" ht="16.5" customHeight="1" x14ac:dyDescent="0.35">
      <c r="A1545" s="8" t="str">
        <f>IF(N1545="","-",IFERROR(VLOOKUP(N1545,'[1]All Route Non-Bailment V76'!$A:$H,5,0),VLOOKUP(N1545,'[1]TTVT AAT PxP Bailment EDC V76'!$A:$H,5,0)))</f>
        <v>Non Bailment</v>
      </c>
      <c r="B1545" s="9" t="str">
        <f t="shared" si="115"/>
        <v>Completed</v>
      </c>
      <c r="C1545" s="10">
        <f t="shared" si="118"/>
        <v>1544</v>
      </c>
      <c r="D1545" s="11" t="s">
        <v>182</v>
      </c>
      <c r="E1545" s="12" t="s">
        <v>44</v>
      </c>
      <c r="F1545" s="11" t="s">
        <v>0</v>
      </c>
      <c r="G1545" s="11">
        <v>4423494</v>
      </c>
      <c r="H1545" s="13" t="str">
        <f>IF(N1545="","-",IFERROR(VLOOKUP(N1545,'[1]All Route Non-Bailment V76'!$A:$H,7,0),VLOOKUP(N1545,'[1]TTVT AAT PxP Bailment EDC V76'!$A:$H,7,0)))</f>
        <v>One way</v>
      </c>
      <c r="I1545" s="11" t="s">
        <v>45</v>
      </c>
      <c r="J1545" s="12">
        <f t="shared" si="114"/>
        <v>45275</v>
      </c>
      <c r="K1545" s="12">
        <v>45275</v>
      </c>
      <c r="L1545" s="12">
        <v>45275</v>
      </c>
      <c r="M1545" s="12" t="s">
        <v>3</v>
      </c>
      <c r="N1545" s="11" t="s">
        <v>754</v>
      </c>
      <c r="O1545" s="13" t="str">
        <f>IF(N1545="","-",IFERROR(VLOOKUP(N1545,'[1]All Route Non-Bailment V76'!$A:$H,6,0),VLOOKUP(N1545,'[1]TTVT AAT PxP Bailment EDC V76'!$A:$H,6,0)))</f>
        <v>6 - 10</v>
      </c>
      <c r="P1545" s="11">
        <v>1</v>
      </c>
      <c r="Q1545" s="11" t="s">
        <v>3</v>
      </c>
      <c r="R1545" s="11" t="s">
        <v>3</v>
      </c>
      <c r="S1545" s="13" t="str">
        <f>IF(N1545="","-",IFERROR(VLOOKUP(N1545,'[1]All Route Non-Bailment V76'!$A:$AF,32,0),VLOOKUP(N1545,'[1]TTVT AAT PxP Bailment EDC V76'!$A:$AC,29,0)))</f>
        <v>6W</v>
      </c>
      <c r="T1545" s="11" t="s">
        <v>48</v>
      </c>
      <c r="U1545" s="11" t="s">
        <v>233</v>
      </c>
      <c r="V1545" s="14" t="s">
        <v>234</v>
      </c>
      <c r="W1545" s="11" t="s">
        <v>235</v>
      </c>
      <c r="X1545" s="15" t="s">
        <v>291</v>
      </c>
      <c r="Y1545" s="15" t="s">
        <v>292</v>
      </c>
      <c r="Z1545" s="16" t="s">
        <v>3</v>
      </c>
      <c r="AA1545" s="16" t="s">
        <v>3</v>
      </c>
      <c r="AB1545" s="16" t="s">
        <v>3</v>
      </c>
      <c r="AC1545" s="16" t="s">
        <v>3</v>
      </c>
      <c r="AD1545" s="15" t="s">
        <v>3</v>
      </c>
      <c r="AE1545" s="15" t="s">
        <v>3</v>
      </c>
      <c r="AF1545" s="16" t="s">
        <v>3</v>
      </c>
      <c r="AG1545" s="16" t="s">
        <v>3</v>
      </c>
      <c r="AH1545" s="16" t="s">
        <v>3</v>
      </c>
      <c r="AI1545" s="16" t="s">
        <v>3</v>
      </c>
      <c r="AJ1545" s="15" t="s">
        <v>3</v>
      </c>
      <c r="AK1545" s="15" t="s">
        <v>3</v>
      </c>
      <c r="AL1545" s="16" t="s">
        <v>3</v>
      </c>
      <c r="AM1545" s="16" t="s">
        <v>3</v>
      </c>
      <c r="AN1545" s="16" t="s">
        <v>3</v>
      </c>
      <c r="AO1545" s="16" t="s">
        <v>3</v>
      </c>
      <c r="AP1545" s="16" t="s">
        <v>189</v>
      </c>
      <c r="AQ1545" s="16" t="s">
        <v>3</v>
      </c>
      <c r="AR1545" s="16" t="s">
        <v>3</v>
      </c>
      <c r="AS1545" s="16" t="s">
        <v>3</v>
      </c>
      <c r="AT1545" s="16" t="s">
        <v>3</v>
      </c>
      <c r="AU1545" s="11" t="s">
        <v>3</v>
      </c>
      <c r="AV1545" s="11" t="s">
        <v>3</v>
      </c>
      <c r="AW1545" s="11" t="s">
        <v>3</v>
      </c>
      <c r="AX1545" s="17" t="str">
        <f>VLOOKUP(G1545,'[1]JDA data'!$D:$E,2,0)</f>
        <v>TGA902</v>
      </c>
      <c r="AY1545" s="17" t="b">
        <f t="shared" si="116"/>
        <v>1</v>
      </c>
      <c r="AZ1545" s="17" t="str">
        <f t="shared" si="117"/>
        <v>PPGT</v>
      </c>
    </row>
    <row r="1546" spans="1:52" s="18" customFormat="1" ht="16.5" customHeight="1" x14ac:dyDescent="0.35">
      <c r="A1546" s="8" t="str">
        <f>IF(N1546="","-",IFERROR(VLOOKUP(N1546,'[1]All Route Non-Bailment V76'!$A:$H,5,0),VLOOKUP(N1546,'[1]TTVT AAT PxP Bailment EDC V76'!$A:$H,5,0)))</f>
        <v>Non Bailment</v>
      </c>
      <c r="B1546" s="9" t="str">
        <f t="shared" si="115"/>
        <v>Completed</v>
      </c>
      <c r="C1546" s="10">
        <f t="shared" si="118"/>
        <v>1545</v>
      </c>
      <c r="D1546" s="11" t="s">
        <v>182</v>
      </c>
      <c r="E1546" s="12" t="s">
        <v>44</v>
      </c>
      <c r="F1546" s="11" t="s">
        <v>0</v>
      </c>
      <c r="G1546" s="11">
        <v>4417242</v>
      </c>
      <c r="H1546" s="13" t="str">
        <f>IF(N1546="","-",IFERROR(VLOOKUP(N1546,'[1]All Route Non-Bailment V76'!$A:$H,7,0),VLOOKUP(N1546,'[1]TTVT AAT PxP Bailment EDC V76'!$A:$H,7,0)))</f>
        <v>One way</v>
      </c>
      <c r="I1546" s="11" t="s">
        <v>45</v>
      </c>
      <c r="J1546" s="12">
        <f t="shared" si="114"/>
        <v>45275</v>
      </c>
      <c r="K1546" s="12">
        <v>45275</v>
      </c>
      <c r="L1546" s="12">
        <v>45275</v>
      </c>
      <c r="M1546" s="12" t="s">
        <v>3</v>
      </c>
      <c r="N1546" s="11" t="s">
        <v>755</v>
      </c>
      <c r="O1546" s="13" t="str">
        <f>IF(N1546="","-",IFERROR(VLOOKUP(N1546,'[1]All Route Non-Bailment V76'!$A:$H,6,0),VLOOKUP(N1546,'[1]TTVT AAT PxP Bailment EDC V76'!$A:$H,6,0)))</f>
        <v>11 - 20</v>
      </c>
      <c r="P1546" s="11">
        <v>1</v>
      </c>
      <c r="Q1546" s="11" t="s">
        <v>3</v>
      </c>
      <c r="R1546" s="11" t="s">
        <v>3</v>
      </c>
      <c r="S1546" s="13" t="str">
        <f>IF(N1546="","-",IFERROR(VLOOKUP(N1546,'[1]All Route Non-Bailment V76'!$A:$AF,32,0),VLOOKUP(N1546,'[1]TTVT AAT PxP Bailment EDC V76'!$A:$AC,29,0)))</f>
        <v>6W</v>
      </c>
      <c r="T1546" s="11" t="s">
        <v>48</v>
      </c>
      <c r="U1546" s="11" t="s">
        <v>260</v>
      </c>
      <c r="V1546" s="14" t="s">
        <v>261</v>
      </c>
      <c r="W1546" s="11" t="s">
        <v>262</v>
      </c>
      <c r="X1546" s="15" t="s">
        <v>338</v>
      </c>
      <c r="Y1546" s="15" t="s">
        <v>339</v>
      </c>
      <c r="Z1546" s="16" t="s">
        <v>3</v>
      </c>
      <c r="AA1546" s="16" t="s">
        <v>3</v>
      </c>
      <c r="AB1546" s="16" t="s">
        <v>3</v>
      </c>
      <c r="AC1546" s="16" t="s">
        <v>3</v>
      </c>
      <c r="AD1546" s="15" t="s">
        <v>3</v>
      </c>
      <c r="AE1546" s="15" t="s">
        <v>3</v>
      </c>
      <c r="AF1546" s="16" t="s">
        <v>3</v>
      </c>
      <c r="AG1546" s="16" t="s">
        <v>3</v>
      </c>
      <c r="AH1546" s="16" t="s">
        <v>3</v>
      </c>
      <c r="AI1546" s="16" t="s">
        <v>3</v>
      </c>
      <c r="AJ1546" s="15" t="s">
        <v>3</v>
      </c>
      <c r="AK1546" s="15" t="s">
        <v>3</v>
      </c>
      <c r="AL1546" s="16" t="s">
        <v>3</v>
      </c>
      <c r="AM1546" s="16" t="s">
        <v>3</v>
      </c>
      <c r="AN1546" s="16" t="s">
        <v>3</v>
      </c>
      <c r="AO1546" s="16" t="s">
        <v>3</v>
      </c>
      <c r="AP1546" s="16" t="s">
        <v>189</v>
      </c>
      <c r="AQ1546" s="16" t="s">
        <v>3</v>
      </c>
      <c r="AR1546" s="16" t="s">
        <v>3</v>
      </c>
      <c r="AS1546" s="16" t="s">
        <v>3</v>
      </c>
      <c r="AT1546" s="16" t="s">
        <v>3</v>
      </c>
      <c r="AU1546" s="11" t="s">
        <v>3</v>
      </c>
      <c r="AV1546" s="11" t="s">
        <v>3</v>
      </c>
      <c r="AW1546" s="11" t="s">
        <v>3</v>
      </c>
      <c r="AX1546" s="17" t="str">
        <f>VLOOKUP(G1546,'[1]JDA data'!$D:$E,2,0)</f>
        <v>TGA932</v>
      </c>
      <c r="AY1546" s="17" t="b">
        <f t="shared" si="116"/>
        <v>1</v>
      </c>
      <c r="AZ1546" s="17" t="str">
        <f t="shared" si="117"/>
        <v>PPGT</v>
      </c>
    </row>
    <row r="1547" spans="1:52" s="18" customFormat="1" ht="16.5" customHeight="1" x14ac:dyDescent="0.35">
      <c r="A1547" s="8" t="str">
        <f>IF(N1547="","-",IFERROR(VLOOKUP(N1547,'[1]All Route Non-Bailment V76'!$A:$H,5,0),VLOOKUP(N1547,'[1]TTVT AAT PxP Bailment EDC V76'!$A:$H,5,0)))</f>
        <v>Non Bailment</v>
      </c>
      <c r="B1547" s="9" t="str">
        <f t="shared" si="115"/>
        <v>Completed</v>
      </c>
      <c r="C1547" s="10">
        <f t="shared" si="118"/>
        <v>1546</v>
      </c>
      <c r="D1547" s="11" t="s">
        <v>190</v>
      </c>
      <c r="E1547" s="12" t="s">
        <v>44</v>
      </c>
      <c r="F1547" s="11" t="s">
        <v>0</v>
      </c>
      <c r="G1547" s="11">
        <v>4423495</v>
      </c>
      <c r="H1547" s="13" t="str">
        <f>IF(N1547="","-",IFERROR(VLOOKUP(N1547,'[1]All Route Non-Bailment V76'!$A:$H,7,0),VLOOKUP(N1547,'[1]TTVT AAT PxP Bailment EDC V76'!$A:$H,7,0)))</f>
        <v>One way</v>
      </c>
      <c r="I1547" s="11" t="s">
        <v>45</v>
      </c>
      <c r="J1547" s="12">
        <f t="shared" si="114"/>
        <v>45275</v>
      </c>
      <c r="K1547" s="12">
        <v>45275</v>
      </c>
      <c r="L1547" s="12">
        <v>45275</v>
      </c>
      <c r="M1547" s="12" t="s">
        <v>3</v>
      </c>
      <c r="N1547" s="11" t="s">
        <v>755</v>
      </c>
      <c r="O1547" s="13" t="str">
        <f>IF(N1547="","-",IFERROR(VLOOKUP(N1547,'[1]All Route Non-Bailment V76'!$A:$H,6,0),VLOOKUP(N1547,'[1]TTVT AAT PxP Bailment EDC V76'!$A:$H,6,0)))</f>
        <v>11 - 20</v>
      </c>
      <c r="P1547" s="11">
        <v>1</v>
      </c>
      <c r="Q1547" s="11" t="s">
        <v>3</v>
      </c>
      <c r="R1547" s="11" t="s">
        <v>3</v>
      </c>
      <c r="S1547" s="13" t="str">
        <f>IF(N1547="","-",IFERROR(VLOOKUP(N1547,'[1]All Route Non-Bailment V76'!$A:$AF,32,0),VLOOKUP(N1547,'[1]TTVT AAT PxP Bailment EDC V76'!$A:$AC,29,0)))</f>
        <v>6W</v>
      </c>
      <c r="T1547" s="11" t="s">
        <v>48</v>
      </c>
      <c r="U1547" s="11" t="s">
        <v>226</v>
      </c>
      <c r="V1547" s="14" t="s">
        <v>227</v>
      </c>
      <c r="W1547" s="11" t="s">
        <v>228</v>
      </c>
      <c r="X1547" s="15" t="s">
        <v>338</v>
      </c>
      <c r="Y1547" s="15" t="s">
        <v>339</v>
      </c>
      <c r="Z1547" s="16" t="s">
        <v>3</v>
      </c>
      <c r="AA1547" s="16" t="s">
        <v>3</v>
      </c>
      <c r="AB1547" s="16" t="s">
        <v>3</v>
      </c>
      <c r="AC1547" s="16" t="s">
        <v>3</v>
      </c>
      <c r="AD1547" s="15" t="s">
        <v>3</v>
      </c>
      <c r="AE1547" s="15" t="s">
        <v>3</v>
      </c>
      <c r="AF1547" s="16" t="s">
        <v>3</v>
      </c>
      <c r="AG1547" s="16" t="s">
        <v>3</v>
      </c>
      <c r="AH1547" s="16" t="s">
        <v>3</v>
      </c>
      <c r="AI1547" s="16" t="s">
        <v>3</v>
      </c>
      <c r="AJ1547" s="15" t="s">
        <v>3</v>
      </c>
      <c r="AK1547" s="15" t="s">
        <v>3</v>
      </c>
      <c r="AL1547" s="16" t="s">
        <v>3</v>
      </c>
      <c r="AM1547" s="16" t="s">
        <v>3</v>
      </c>
      <c r="AN1547" s="16" t="s">
        <v>3</v>
      </c>
      <c r="AO1547" s="16" t="s">
        <v>3</v>
      </c>
      <c r="AP1547" s="16" t="s">
        <v>189</v>
      </c>
      <c r="AQ1547" s="16" t="s">
        <v>3</v>
      </c>
      <c r="AR1547" s="16" t="s">
        <v>3</v>
      </c>
      <c r="AS1547" s="16" t="s">
        <v>3</v>
      </c>
      <c r="AT1547" s="16" t="s">
        <v>3</v>
      </c>
      <c r="AU1547" s="11" t="s">
        <v>3</v>
      </c>
      <c r="AV1547" s="11" t="s">
        <v>3</v>
      </c>
      <c r="AW1547" s="11" t="s">
        <v>3</v>
      </c>
      <c r="AX1547" s="17" t="str">
        <f>VLOOKUP(G1547,'[1]JDA data'!$D:$E,2,0)</f>
        <v>TGA932</v>
      </c>
      <c r="AY1547" s="17" t="b">
        <f t="shared" si="116"/>
        <v>1</v>
      </c>
      <c r="AZ1547" s="17" t="str">
        <f t="shared" si="117"/>
        <v>SPL</v>
      </c>
    </row>
    <row r="1548" spans="1:52" s="18" customFormat="1" ht="16.5" customHeight="1" x14ac:dyDescent="0.35">
      <c r="A1548" s="8" t="str">
        <f>IF(N1548="","-",IFERROR(VLOOKUP(N1548,'[1]All Route Non-Bailment V76'!$A:$H,5,0),VLOOKUP(N1548,'[1]TTVT AAT PxP Bailment EDC V76'!$A:$H,5,0)))</f>
        <v>Non Bailment</v>
      </c>
      <c r="B1548" s="9" t="str">
        <f t="shared" si="115"/>
        <v>Completed</v>
      </c>
      <c r="C1548" s="10">
        <f t="shared" si="118"/>
        <v>1547</v>
      </c>
      <c r="D1548" s="11" t="s">
        <v>194</v>
      </c>
      <c r="E1548" s="12" t="s">
        <v>44</v>
      </c>
      <c r="F1548" s="11" t="s">
        <v>0</v>
      </c>
      <c r="G1548" s="11">
        <v>4417509</v>
      </c>
      <c r="H1548" s="13" t="str">
        <f>IF(N1548="","-",IFERROR(VLOOKUP(N1548,'[1]All Route Non-Bailment V76'!$A:$H,7,0),VLOOKUP(N1548,'[1]TTVT AAT PxP Bailment EDC V76'!$A:$H,7,0)))</f>
        <v>One way</v>
      </c>
      <c r="I1548" s="11" t="s">
        <v>45</v>
      </c>
      <c r="J1548" s="12">
        <f t="shared" si="114"/>
        <v>45275</v>
      </c>
      <c r="K1548" s="12">
        <v>45275</v>
      </c>
      <c r="L1548" s="12">
        <v>45275</v>
      </c>
      <c r="M1548" s="12" t="s">
        <v>3</v>
      </c>
      <c r="N1548" s="11" t="s">
        <v>298</v>
      </c>
      <c r="O1548" s="13" t="str">
        <f>IF(N1548="","-",IFERROR(VLOOKUP(N1548,'[1]All Route Non-Bailment V76'!$A:$H,6,0),VLOOKUP(N1548,'[1]TTVT AAT PxP Bailment EDC V76'!$A:$H,6,0)))</f>
        <v>21 - 30</v>
      </c>
      <c r="P1548" s="11">
        <v>1</v>
      </c>
      <c r="Q1548" s="11" t="s">
        <v>3</v>
      </c>
      <c r="R1548" s="11" t="s">
        <v>3</v>
      </c>
      <c r="S1548" s="13" t="str">
        <f>IF(N1548="","-",IFERROR(VLOOKUP(N1548,'[1]All Route Non-Bailment V76'!$A:$AF,32,0),VLOOKUP(N1548,'[1]TTVT AAT PxP Bailment EDC V76'!$A:$AC,29,0)))</f>
        <v>6W</v>
      </c>
      <c r="T1548" s="11" t="s">
        <v>48</v>
      </c>
      <c r="U1548" s="11" t="s">
        <v>281</v>
      </c>
      <c r="V1548" s="14" t="s">
        <v>282</v>
      </c>
      <c r="W1548" s="11" t="s">
        <v>283</v>
      </c>
      <c r="X1548" s="15" t="s">
        <v>299</v>
      </c>
      <c r="Y1548" s="15" t="s">
        <v>300</v>
      </c>
      <c r="Z1548" s="16" t="s">
        <v>3</v>
      </c>
      <c r="AA1548" s="16" t="s">
        <v>3</v>
      </c>
      <c r="AB1548" s="16" t="s">
        <v>3</v>
      </c>
      <c r="AC1548" s="16" t="s">
        <v>3</v>
      </c>
      <c r="AD1548" s="15" t="s">
        <v>3</v>
      </c>
      <c r="AE1548" s="15" t="s">
        <v>3</v>
      </c>
      <c r="AF1548" s="16" t="s">
        <v>3</v>
      </c>
      <c r="AG1548" s="16" t="s">
        <v>3</v>
      </c>
      <c r="AH1548" s="16" t="s">
        <v>3</v>
      </c>
      <c r="AI1548" s="16" t="s">
        <v>3</v>
      </c>
      <c r="AJ1548" s="15" t="s">
        <v>3</v>
      </c>
      <c r="AK1548" s="15" t="s">
        <v>3</v>
      </c>
      <c r="AL1548" s="16" t="s">
        <v>3</v>
      </c>
      <c r="AM1548" s="16" t="s">
        <v>3</v>
      </c>
      <c r="AN1548" s="16" t="s">
        <v>3</v>
      </c>
      <c r="AO1548" s="16" t="s">
        <v>3</v>
      </c>
      <c r="AP1548" s="16" t="s">
        <v>189</v>
      </c>
      <c r="AQ1548" s="16" t="s">
        <v>3</v>
      </c>
      <c r="AR1548" s="16" t="s">
        <v>3</v>
      </c>
      <c r="AS1548" s="16" t="s">
        <v>3</v>
      </c>
      <c r="AT1548" s="16" t="s">
        <v>3</v>
      </c>
      <c r="AU1548" s="11" t="s">
        <v>3</v>
      </c>
      <c r="AV1548" s="11" t="s">
        <v>3</v>
      </c>
      <c r="AW1548" s="11" t="s">
        <v>3</v>
      </c>
      <c r="AX1548" s="17" t="str">
        <f>VLOOKUP(G1548,'[1]JDA data'!$D:$E,2,0)</f>
        <v>TGA927</v>
      </c>
      <c r="AY1548" s="17" t="b">
        <f t="shared" si="116"/>
        <v>1</v>
      </c>
      <c r="AZ1548" s="17" t="str">
        <f t="shared" si="117"/>
        <v>SBA</v>
      </c>
    </row>
    <row r="1549" spans="1:52" s="18" customFormat="1" ht="16.5" customHeight="1" x14ac:dyDescent="0.35">
      <c r="A1549" s="8" t="str">
        <f>IF(N1549="","-",IFERROR(VLOOKUP(N1549,'[1]All Route Non-Bailment V76'!$A:$H,5,0),VLOOKUP(N1549,'[1]TTVT AAT PxP Bailment EDC V76'!$A:$H,5,0)))</f>
        <v>Non Bailment</v>
      </c>
      <c r="B1549" s="9" t="str">
        <f t="shared" si="115"/>
        <v>Completed</v>
      </c>
      <c r="C1549" s="10">
        <f t="shared" si="118"/>
        <v>1548</v>
      </c>
      <c r="D1549" s="11" t="s">
        <v>194</v>
      </c>
      <c r="E1549" s="12" t="s">
        <v>44</v>
      </c>
      <c r="F1549" s="11" t="s">
        <v>0</v>
      </c>
      <c r="G1549" s="11">
        <v>4427620</v>
      </c>
      <c r="H1549" s="13" t="str">
        <f>IF(N1549="","-",IFERROR(VLOOKUP(N1549,'[1]All Route Non-Bailment V76'!$A:$H,7,0),VLOOKUP(N1549,'[1]TTVT AAT PxP Bailment EDC V76'!$A:$H,7,0)))</f>
        <v>One way</v>
      </c>
      <c r="I1549" s="11" t="s">
        <v>45</v>
      </c>
      <c r="J1549" s="12">
        <f t="shared" si="114"/>
        <v>45275</v>
      </c>
      <c r="K1549" s="12">
        <v>45275</v>
      </c>
      <c r="L1549" s="12">
        <v>45275</v>
      </c>
      <c r="M1549" s="12" t="s">
        <v>3</v>
      </c>
      <c r="N1549" s="11" t="s">
        <v>298</v>
      </c>
      <c r="O1549" s="13" t="str">
        <f>IF(N1549="","-",IFERROR(VLOOKUP(N1549,'[1]All Route Non-Bailment V76'!$A:$H,6,0),VLOOKUP(N1549,'[1]TTVT AAT PxP Bailment EDC V76'!$A:$H,6,0)))</f>
        <v>21 - 30</v>
      </c>
      <c r="P1549" s="11">
        <v>1</v>
      </c>
      <c r="Q1549" s="11" t="s">
        <v>3</v>
      </c>
      <c r="R1549" s="11" t="s">
        <v>3</v>
      </c>
      <c r="S1549" s="13" t="str">
        <f>IF(N1549="","-",IFERROR(VLOOKUP(N1549,'[1]All Route Non-Bailment V76'!$A:$AF,32,0),VLOOKUP(N1549,'[1]TTVT AAT PxP Bailment EDC V76'!$A:$AC,29,0)))</f>
        <v>6W</v>
      </c>
      <c r="T1549" s="11" t="s">
        <v>48</v>
      </c>
      <c r="U1549" s="11" t="s">
        <v>374</v>
      </c>
      <c r="V1549" s="14" t="s">
        <v>375</v>
      </c>
      <c r="W1549" s="11" t="s">
        <v>376</v>
      </c>
      <c r="X1549" s="15" t="s">
        <v>299</v>
      </c>
      <c r="Y1549" s="15" t="s">
        <v>300</v>
      </c>
      <c r="Z1549" s="16" t="s">
        <v>3</v>
      </c>
      <c r="AA1549" s="16" t="s">
        <v>3</v>
      </c>
      <c r="AB1549" s="16" t="s">
        <v>3</v>
      </c>
      <c r="AC1549" s="16" t="s">
        <v>3</v>
      </c>
      <c r="AD1549" s="15" t="s">
        <v>3</v>
      </c>
      <c r="AE1549" s="15" t="s">
        <v>3</v>
      </c>
      <c r="AF1549" s="16" t="s">
        <v>3</v>
      </c>
      <c r="AG1549" s="16" t="s">
        <v>3</v>
      </c>
      <c r="AH1549" s="16" t="s">
        <v>3</v>
      </c>
      <c r="AI1549" s="16" t="s">
        <v>3</v>
      </c>
      <c r="AJ1549" s="15" t="s">
        <v>3</v>
      </c>
      <c r="AK1549" s="15" t="s">
        <v>3</v>
      </c>
      <c r="AL1549" s="16" t="s">
        <v>3</v>
      </c>
      <c r="AM1549" s="16" t="s">
        <v>3</v>
      </c>
      <c r="AN1549" s="16" t="s">
        <v>3</v>
      </c>
      <c r="AO1549" s="16" t="s">
        <v>3</v>
      </c>
      <c r="AP1549" s="16" t="s">
        <v>189</v>
      </c>
      <c r="AQ1549" s="16" t="s">
        <v>3</v>
      </c>
      <c r="AR1549" s="16" t="s">
        <v>3</v>
      </c>
      <c r="AS1549" s="16" t="s">
        <v>3</v>
      </c>
      <c r="AT1549" s="16" t="s">
        <v>3</v>
      </c>
      <c r="AU1549" s="11" t="s">
        <v>3</v>
      </c>
      <c r="AV1549" s="11" t="s">
        <v>3</v>
      </c>
      <c r="AW1549" s="11" t="s">
        <v>3</v>
      </c>
      <c r="AX1549" s="17" t="str">
        <f>VLOOKUP(G1549,'[1]JDA data'!$D:$E,2,0)</f>
        <v>TGA927</v>
      </c>
      <c r="AY1549" s="17" t="b">
        <f t="shared" si="116"/>
        <v>1</v>
      </c>
      <c r="AZ1549" s="17" t="str">
        <f t="shared" si="117"/>
        <v>SBA</v>
      </c>
    </row>
    <row r="1550" spans="1:52" s="18" customFormat="1" ht="16.5" customHeight="1" x14ac:dyDescent="0.35">
      <c r="A1550" s="8" t="str">
        <f>IF(N1550="","-",IFERROR(VLOOKUP(N1550,'[1]All Route Non-Bailment V76'!$A:$H,5,0),VLOOKUP(N1550,'[1]TTVT AAT PxP Bailment EDC V76'!$A:$H,5,0)))</f>
        <v>Non Bailment</v>
      </c>
      <c r="B1550" s="9" t="str">
        <f t="shared" si="115"/>
        <v>Completed</v>
      </c>
      <c r="C1550" s="10">
        <f t="shared" si="118"/>
        <v>1549</v>
      </c>
      <c r="D1550" s="11" t="s">
        <v>182</v>
      </c>
      <c r="E1550" s="12" t="s">
        <v>44</v>
      </c>
      <c r="F1550" s="11" t="s">
        <v>0</v>
      </c>
      <c r="G1550" s="11">
        <v>4417527</v>
      </c>
      <c r="H1550" s="13" t="str">
        <f>IF(N1550="","-",IFERROR(VLOOKUP(N1550,'[1]All Route Non-Bailment V76'!$A:$H,7,0),VLOOKUP(N1550,'[1]TTVT AAT PxP Bailment EDC V76'!$A:$H,7,0)))</f>
        <v>One way</v>
      </c>
      <c r="I1550" s="11" t="s">
        <v>45</v>
      </c>
      <c r="J1550" s="12">
        <f t="shared" si="114"/>
        <v>45275</v>
      </c>
      <c r="K1550" s="12">
        <v>45275</v>
      </c>
      <c r="L1550" s="12">
        <v>45275</v>
      </c>
      <c r="M1550" s="12" t="s">
        <v>3</v>
      </c>
      <c r="N1550" s="11" t="s">
        <v>522</v>
      </c>
      <c r="O1550" s="13" t="str">
        <f>IF(N1550="","-",IFERROR(VLOOKUP(N1550,'[1]All Route Non-Bailment V76'!$A:$H,6,0),VLOOKUP(N1550,'[1]TTVT AAT PxP Bailment EDC V76'!$A:$H,6,0)))</f>
        <v>21 - 30</v>
      </c>
      <c r="P1550" s="11">
        <v>1</v>
      </c>
      <c r="Q1550" s="11" t="s">
        <v>3</v>
      </c>
      <c r="R1550" s="11" t="s">
        <v>3</v>
      </c>
      <c r="S1550" s="13" t="str">
        <f>IF(N1550="","-",IFERROR(VLOOKUP(N1550,'[1]All Route Non-Bailment V76'!$A:$AF,32,0),VLOOKUP(N1550,'[1]TTVT AAT PxP Bailment EDC V76'!$A:$AC,29,0)))</f>
        <v>6W</v>
      </c>
      <c r="T1550" s="11" t="s">
        <v>48</v>
      </c>
      <c r="U1550" s="11" t="s">
        <v>447</v>
      </c>
      <c r="V1550" s="14" t="s">
        <v>377</v>
      </c>
      <c r="W1550" s="11" t="s">
        <v>378</v>
      </c>
      <c r="X1550" s="15" t="s">
        <v>523</v>
      </c>
      <c r="Y1550" s="15" t="s">
        <v>524</v>
      </c>
      <c r="Z1550" s="16" t="s">
        <v>3</v>
      </c>
      <c r="AA1550" s="16" t="s">
        <v>3</v>
      </c>
      <c r="AB1550" s="16" t="s">
        <v>3</v>
      </c>
      <c r="AC1550" s="16" t="s">
        <v>3</v>
      </c>
      <c r="AD1550" s="15" t="s">
        <v>3</v>
      </c>
      <c r="AE1550" s="15" t="s">
        <v>3</v>
      </c>
      <c r="AF1550" s="16" t="s">
        <v>3</v>
      </c>
      <c r="AG1550" s="16" t="s">
        <v>3</v>
      </c>
      <c r="AH1550" s="16" t="s">
        <v>3</v>
      </c>
      <c r="AI1550" s="16" t="s">
        <v>3</v>
      </c>
      <c r="AJ1550" s="15" t="s">
        <v>3</v>
      </c>
      <c r="AK1550" s="15" t="s">
        <v>3</v>
      </c>
      <c r="AL1550" s="16" t="s">
        <v>3</v>
      </c>
      <c r="AM1550" s="16" t="s">
        <v>3</v>
      </c>
      <c r="AN1550" s="16" t="s">
        <v>3</v>
      </c>
      <c r="AO1550" s="16" t="s">
        <v>3</v>
      </c>
      <c r="AP1550" s="16" t="s">
        <v>189</v>
      </c>
      <c r="AQ1550" s="16" t="s">
        <v>3</v>
      </c>
      <c r="AR1550" s="16" t="s">
        <v>3</v>
      </c>
      <c r="AS1550" s="16" t="s">
        <v>3</v>
      </c>
      <c r="AT1550" s="16" t="s">
        <v>3</v>
      </c>
      <c r="AU1550" s="11" t="s">
        <v>3</v>
      </c>
      <c r="AV1550" s="11" t="s">
        <v>3</v>
      </c>
      <c r="AW1550" s="11" t="s">
        <v>3</v>
      </c>
      <c r="AX1550" s="17" t="str">
        <f>VLOOKUP(G1550,'[1]JDA data'!$D:$E,2,0)</f>
        <v>TGA962</v>
      </c>
      <c r="AY1550" s="17" t="b">
        <f t="shared" si="116"/>
        <v>1</v>
      </c>
      <c r="AZ1550" s="17" t="str">
        <f t="shared" si="117"/>
        <v>PPGT</v>
      </c>
    </row>
    <row r="1551" spans="1:52" s="18" customFormat="1" ht="16.5" customHeight="1" x14ac:dyDescent="0.35">
      <c r="A1551" s="8" t="str">
        <f>IF(N1551="","-",IFERROR(VLOOKUP(N1551,'[1]All Route Non-Bailment V76'!$A:$H,5,0),VLOOKUP(N1551,'[1]TTVT AAT PxP Bailment EDC V76'!$A:$H,5,0)))</f>
        <v>Non Bailment</v>
      </c>
      <c r="B1551" s="9" t="str">
        <f t="shared" si="115"/>
        <v>Completed</v>
      </c>
      <c r="C1551" s="10">
        <f t="shared" si="118"/>
        <v>1550</v>
      </c>
      <c r="D1551" s="11" t="s">
        <v>190</v>
      </c>
      <c r="E1551" s="12" t="s">
        <v>44</v>
      </c>
      <c r="F1551" s="11" t="s">
        <v>0</v>
      </c>
      <c r="G1551" s="11">
        <v>4423496</v>
      </c>
      <c r="H1551" s="13" t="str">
        <f>IF(N1551="","-",IFERROR(VLOOKUP(N1551,'[1]All Route Non-Bailment V76'!$A:$H,7,0),VLOOKUP(N1551,'[1]TTVT AAT PxP Bailment EDC V76'!$A:$H,7,0)))</f>
        <v>One way</v>
      </c>
      <c r="I1551" s="11" t="s">
        <v>45</v>
      </c>
      <c r="J1551" s="12">
        <f t="shared" si="114"/>
        <v>45275</v>
      </c>
      <c r="K1551" s="12">
        <v>45275</v>
      </c>
      <c r="L1551" s="12">
        <v>45275</v>
      </c>
      <c r="M1551" s="12" t="s">
        <v>3</v>
      </c>
      <c r="N1551" s="11" t="s">
        <v>522</v>
      </c>
      <c r="O1551" s="13" t="str">
        <f>IF(N1551="","-",IFERROR(VLOOKUP(N1551,'[1]All Route Non-Bailment V76'!$A:$H,6,0),VLOOKUP(N1551,'[1]TTVT AAT PxP Bailment EDC V76'!$A:$H,6,0)))</f>
        <v>21 - 30</v>
      </c>
      <c r="P1551" s="11">
        <v>1</v>
      </c>
      <c r="Q1551" s="11" t="s">
        <v>3</v>
      </c>
      <c r="R1551" s="11" t="s">
        <v>3</v>
      </c>
      <c r="S1551" s="13" t="str">
        <f>IF(N1551="","-",IFERROR(VLOOKUP(N1551,'[1]All Route Non-Bailment V76'!$A:$AF,32,0),VLOOKUP(N1551,'[1]TTVT AAT PxP Bailment EDC V76'!$A:$AC,29,0)))</f>
        <v>6W</v>
      </c>
      <c r="T1551" s="11" t="s">
        <v>48</v>
      </c>
      <c r="U1551" s="11" t="s">
        <v>542</v>
      </c>
      <c r="V1551" s="14" t="s">
        <v>543</v>
      </c>
      <c r="W1551" s="11" t="s">
        <v>544</v>
      </c>
      <c r="X1551" s="15" t="s">
        <v>523</v>
      </c>
      <c r="Y1551" s="15" t="s">
        <v>524</v>
      </c>
      <c r="Z1551" s="16" t="s">
        <v>3</v>
      </c>
      <c r="AA1551" s="16" t="s">
        <v>3</v>
      </c>
      <c r="AB1551" s="16" t="s">
        <v>3</v>
      </c>
      <c r="AC1551" s="16" t="s">
        <v>3</v>
      </c>
      <c r="AD1551" s="15" t="s">
        <v>3</v>
      </c>
      <c r="AE1551" s="15" t="s">
        <v>3</v>
      </c>
      <c r="AF1551" s="16" t="s">
        <v>3</v>
      </c>
      <c r="AG1551" s="16" t="s">
        <v>3</v>
      </c>
      <c r="AH1551" s="16" t="s">
        <v>3</v>
      </c>
      <c r="AI1551" s="16" t="s">
        <v>3</v>
      </c>
      <c r="AJ1551" s="15" t="s">
        <v>3</v>
      </c>
      <c r="AK1551" s="15" t="s">
        <v>3</v>
      </c>
      <c r="AL1551" s="16" t="s">
        <v>3</v>
      </c>
      <c r="AM1551" s="16" t="s">
        <v>3</v>
      </c>
      <c r="AN1551" s="16" t="s">
        <v>3</v>
      </c>
      <c r="AO1551" s="16" t="s">
        <v>3</v>
      </c>
      <c r="AP1551" s="16" t="s">
        <v>189</v>
      </c>
      <c r="AQ1551" s="16" t="s">
        <v>3</v>
      </c>
      <c r="AR1551" s="16" t="s">
        <v>3</v>
      </c>
      <c r="AS1551" s="16" t="s">
        <v>3</v>
      </c>
      <c r="AT1551" s="16" t="s">
        <v>3</v>
      </c>
      <c r="AU1551" s="11" t="s">
        <v>3</v>
      </c>
      <c r="AV1551" s="11" t="s">
        <v>3</v>
      </c>
      <c r="AW1551" s="11" t="s">
        <v>3</v>
      </c>
      <c r="AX1551" s="17" t="str">
        <f>VLOOKUP(G1551,'[1]JDA data'!$D:$E,2,0)</f>
        <v>TGA962</v>
      </c>
      <c r="AY1551" s="17" t="b">
        <f t="shared" si="116"/>
        <v>1</v>
      </c>
      <c r="AZ1551" s="17" t="str">
        <f t="shared" si="117"/>
        <v>SPL</v>
      </c>
    </row>
    <row r="1552" spans="1:52" s="18" customFormat="1" ht="16.5" customHeight="1" x14ac:dyDescent="0.35">
      <c r="A1552" s="8" t="str">
        <f>IF(N1552="","-",IFERROR(VLOOKUP(N1552,'[1]All Route Non-Bailment V76'!$A:$H,5,0),VLOOKUP(N1552,'[1]TTVT AAT PxP Bailment EDC V76'!$A:$H,5,0)))</f>
        <v>Non Bailment</v>
      </c>
      <c r="B1552" s="9" t="str">
        <f t="shared" si="115"/>
        <v>Completed</v>
      </c>
      <c r="C1552" s="10">
        <f t="shared" si="118"/>
        <v>1551</v>
      </c>
      <c r="D1552" s="11" t="s">
        <v>182</v>
      </c>
      <c r="E1552" s="12" t="s">
        <v>44</v>
      </c>
      <c r="F1552" s="11" t="s">
        <v>0</v>
      </c>
      <c r="G1552" s="11">
        <v>4423497</v>
      </c>
      <c r="H1552" s="13" t="str">
        <f>IF(N1552="","-",IFERROR(VLOOKUP(N1552,'[1]All Route Non-Bailment V76'!$A:$H,7,0),VLOOKUP(N1552,'[1]TTVT AAT PxP Bailment EDC V76'!$A:$H,7,0)))</f>
        <v>One way</v>
      </c>
      <c r="I1552" s="11" t="s">
        <v>45</v>
      </c>
      <c r="J1552" s="12">
        <f t="shared" si="114"/>
        <v>45275</v>
      </c>
      <c r="K1552" s="12">
        <v>45275</v>
      </c>
      <c r="L1552" s="12">
        <v>45275</v>
      </c>
      <c r="M1552" s="12" t="s">
        <v>3</v>
      </c>
      <c r="N1552" s="11" t="s">
        <v>522</v>
      </c>
      <c r="O1552" s="13" t="str">
        <f>IF(N1552="","-",IFERROR(VLOOKUP(N1552,'[1]All Route Non-Bailment V76'!$A:$H,6,0),VLOOKUP(N1552,'[1]TTVT AAT PxP Bailment EDC V76'!$A:$H,6,0)))</f>
        <v>21 - 30</v>
      </c>
      <c r="P1552" s="11">
        <v>1</v>
      </c>
      <c r="Q1552" s="11" t="s">
        <v>3</v>
      </c>
      <c r="R1552" s="11" t="s">
        <v>3</v>
      </c>
      <c r="S1552" s="13" t="str">
        <f>IF(N1552="","-",IFERROR(VLOOKUP(N1552,'[1]All Route Non-Bailment V76'!$A:$AF,32,0),VLOOKUP(N1552,'[1]TTVT AAT PxP Bailment EDC V76'!$A:$AC,29,0)))</f>
        <v>6W</v>
      </c>
      <c r="T1552" s="11" t="s">
        <v>350</v>
      </c>
      <c r="U1552" s="11" t="s">
        <v>351</v>
      </c>
      <c r="V1552" s="14" t="s">
        <v>352</v>
      </c>
      <c r="W1552" s="11" t="s">
        <v>353</v>
      </c>
      <c r="X1552" s="15" t="s">
        <v>523</v>
      </c>
      <c r="Y1552" s="15" t="s">
        <v>524</v>
      </c>
      <c r="Z1552" s="16" t="s">
        <v>3</v>
      </c>
      <c r="AA1552" s="16" t="s">
        <v>3</v>
      </c>
      <c r="AB1552" s="16" t="s">
        <v>3</v>
      </c>
      <c r="AC1552" s="16" t="s">
        <v>3</v>
      </c>
      <c r="AD1552" s="15" t="s">
        <v>3</v>
      </c>
      <c r="AE1552" s="15" t="s">
        <v>3</v>
      </c>
      <c r="AF1552" s="16" t="s">
        <v>3</v>
      </c>
      <c r="AG1552" s="16" t="s">
        <v>3</v>
      </c>
      <c r="AH1552" s="16" t="s">
        <v>3</v>
      </c>
      <c r="AI1552" s="16" t="s">
        <v>3</v>
      </c>
      <c r="AJ1552" s="15" t="s">
        <v>3</v>
      </c>
      <c r="AK1552" s="15" t="s">
        <v>3</v>
      </c>
      <c r="AL1552" s="16" t="s">
        <v>3</v>
      </c>
      <c r="AM1552" s="16" t="s">
        <v>3</v>
      </c>
      <c r="AN1552" s="16" t="s">
        <v>3</v>
      </c>
      <c r="AO1552" s="16" t="s">
        <v>3</v>
      </c>
      <c r="AP1552" s="16" t="s">
        <v>189</v>
      </c>
      <c r="AQ1552" s="16" t="s">
        <v>3</v>
      </c>
      <c r="AR1552" s="16" t="s">
        <v>3</v>
      </c>
      <c r="AS1552" s="16" t="s">
        <v>3</v>
      </c>
      <c r="AT1552" s="16" t="s">
        <v>3</v>
      </c>
      <c r="AU1552" s="11" t="s">
        <v>3</v>
      </c>
      <c r="AV1552" s="11" t="s">
        <v>3</v>
      </c>
      <c r="AW1552" s="11" t="s">
        <v>3</v>
      </c>
      <c r="AX1552" s="17" t="str">
        <f>VLOOKUP(G1552,'[1]JDA data'!$D:$E,2,0)</f>
        <v>TGA962</v>
      </c>
      <c r="AY1552" s="17" t="b">
        <f t="shared" si="116"/>
        <v>1</v>
      </c>
      <c r="AZ1552" s="17" t="str">
        <f t="shared" si="117"/>
        <v>PPGT</v>
      </c>
    </row>
    <row r="1553" spans="1:52" s="18" customFormat="1" ht="16.5" customHeight="1" x14ac:dyDescent="0.35">
      <c r="A1553" s="8" t="str">
        <f>IF(N1553="","-",IFERROR(VLOOKUP(N1553,'[1]All Route Non-Bailment V76'!$A:$H,5,0),VLOOKUP(N1553,'[1]TTVT AAT PxP Bailment EDC V76'!$A:$H,5,0)))</f>
        <v>Non Bailment</v>
      </c>
      <c r="B1553" s="9" t="str">
        <f t="shared" si="115"/>
        <v>Completed</v>
      </c>
      <c r="C1553" s="10">
        <f t="shared" si="118"/>
        <v>1552</v>
      </c>
      <c r="D1553" s="11" t="s">
        <v>190</v>
      </c>
      <c r="E1553" s="12" t="s">
        <v>44</v>
      </c>
      <c r="F1553" s="11" t="s">
        <v>0</v>
      </c>
      <c r="G1553" s="11">
        <v>4417526</v>
      </c>
      <c r="H1553" s="13" t="str">
        <f>IF(N1553="","-",IFERROR(VLOOKUP(N1553,'[1]All Route Non-Bailment V76'!$A:$H,7,0),VLOOKUP(N1553,'[1]TTVT AAT PxP Bailment EDC V76'!$A:$H,7,0)))</f>
        <v>One way</v>
      </c>
      <c r="I1553" s="11" t="s">
        <v>45</v>
      </c>
      <c r="J1553" s="12">
        <f t="shared" si="114"/>
        <v>45275</v>
      </c>
      <c r="K1553" s="12">
        <v>45275</v>
      </c>
      <c r="L1553" s="12">
        <v>45275</v>
      </c>
      <c r="M1553" s="12" t="s">
        <v>3</v>
      </c>
      <c r="N1553" s="11" t="s">
        <v>525</v>
      </c>
      <c r="O1553" s="13" t="str">
        <f>IF(N1553="","-",IFERROR(VLOOKUP(N1553,'[1]All Route Non-Bailment V76'!$A:$H,6,0),VLOOKUP(N1553,'[1]TTVT AAT PxP Bailment EDC V76'!$A:$H,6,0)))</f>
        <v>21 - 30</v>
      </c>
      <c r="P1553" s="11">
        <v>1</v>
      </c>
      <c r="Q1553" s="11" t="s">
        <v>3</v>
      </c>
      <c r="R1553" s="11" t="s">
        <v>3</v>
      </c>
      <c r="S1553" s="13" t="str">
        <f>IF(N1553="","-",IFERROR(VLOOKUP(N1553,'[1]All Route Non-Bailment V76'!$A:$AF,32,0),VLOOKUP(N1553,'[1]TTVT AAT PxP Bailment EDC V76'!$A:$AC,29,0)))</f>
        <v>6W</v>
      </c>
      <c r="T1553" s="11" t="s">
        <v>48</v>
      </c>
      <c r="U1553" s="11" t="s">
        <v>217</v>
      </c>
      <c r="V1553" s="14" t="s">
        <v>218</v>
      </c>
      <c r="W1553" s="11" t="s">
        <v>219</v>
      </c>
      <c r="X1553" s="15" t="s">
        <v>414</v>
      </c>
      <c r="Y1553" s="15" t="s">
        <v>398</v>
      </c>
      <c r="Z1553" s="16" t="s">
        <v>3</v>
      </c>
      <c r="AA1553" s="16" t="s">
        <v>3</v>
      </c>
      <c r="AB1553" s="16" t="s">
        <v>3</v>
      </c>
      <c r="AC1553" s="16" t="s">
        <v>3</v>
      </c>
      <c r="AD1553" s="15" t="s">
        <v>3</v>
      </c>
      <c r="AE1553" s="15" t="s">
        <v>3</v>
      </c>
      <c r="AF1553" s="16" t="s">
        <v>3</v>
      </c>
      <c r="AG1553" s="16" t="s">
        <v>3</v>
      </c>
      <c r="AH1553" s="16" t="s">
        <v>3</v>
      </c>
      <c r="AI1553" s="16" t="s">
        <v>3</v>
      </c>
      <c r="AJ1553" s="15" t="s">
        <v>3</v>
      </c>
      <c r="AK1553" s="15" t="s">
        <v>3</v>
      </c>
      <c r="AL1553" s="16" t="s">
        <v>3</v>
      </c>
      <c r="AM1553" s="16" t="s">
        <v>3</v>
      </c>
      <c r="AN1553" s="16" t="s">
        <v>3</v>
      </c>
      <c r="AO1553" s="16" t="s">
        <v>3</v>
      </c>
      <c r="AP1553" s="16" t="s">
        <v>189</v>
      </c>
      <c r="AQ1553" s="16" t="s">
        <v>3</v>
      </c>
      <c r="AR1553" s="16" t="s">
        <v>3</v>
      </c>
      <c r="AS1553" s="16" t="s">
        <v>3</v>
      </c>
      <c r="AT1553" s="16" t="s">
        <v>3</v>
      </c>
      <c r="AU1553" s="11" t="s">
        <v>3</v>
      </c>
      <c r="AV1553" s="11" t="s">
        <v>3</v>
      </c>
      <c r="AW1553" s="11" t="s">
        <v>3</v>
      </c>
      <c r="AX1553" s="17" t="str">
        <f>VLOOKUP(G1553,'[1]JDA data'!$D:$E,2,0)</f>
        <v>TGA947</v>
      </c>
      <c r="AY1553" s="17" t="b">
        <f t="shared" si="116"/>
        <v>1</v>
      </c>
      <c r="AZ1553" s="17" t="str">
        <f t="shared" si="117"/>
        <v>SPL</v>
      </c>
    </row>
    <row r="1554" spans="1:52" s="18" customFormat="1" ht="16.5" customHeight="1" x14ac:dyDescent="0.35">
      <c r="A1554" s="8" t="str">
        <f>IF(N1554="","-",IFERROR(VLOOKUP(N1554,'[1]All Route Non-Bailment V76'!$A:$H,5,0),VLOOKUP(N1554,'[1]TTVT AAT PxP Bailment EDC V76'!$A:$H,5,0)))</f>
        <v>Non Bailment</v>
      </c>
      <c r="B1554" s="9" t="str">
        <f t="shared" si="115"/>
        <v>Completed</v>
      </c>
      <c r="C1554" s="10">
        <f t="shared" si="118"/>
        <v>1553</v>
      </c>
      <c r="D1554" s="11" t="s">
        <v>190</v>
      </c>
      <c r="E1554" s="12" t="s">
        <v>44</v>
      </c>
      <c r="F1554" s="11" t="s">
        <v>0</v>
      </c>
      <c r="G1554" s="11">
        <v>4417579</v>
      </c>
      <c r="H1554" s="13" t="str">
        <f>IF(N1554="","-",IFERROR(VLOOKUP(N1554,'[1]All Route Non-Bailment V76'!$A:$H,7,0),VLOOKUP(N1554,'[1]TTVT AAT PxP Bailment EDC V76'!$A:$H,7,0)))</f>
        <v>One way</v>
      </c>
      <c r="I1554" s="11" t="s">
        <v>45</v>
      </c>
      <c r="J1554" s="12">
        <f t="shared" si="114"/>
        <v>45275</v>
      </c>
      <c r="K1554" s="12">
        <v>45275</v>
      </c>
      <c r="L1554" s="12">
        <v>45275</v>
      </c>
      <c r="M1554" s="12" t="s">
        <v>3</v>
      </c>
      <c r="N1554" s="11" t="s">
        <v>349</v>
      </c>
      <c r="O1554" s="13" t="str">
        <f>IF(N1554="","-",IFERROR(VLOOKUP(N1554,'[1]All Route Non-Bailment V76'!$A:$H,6,0),VLOOKUP(N1554,'[1]TTVT AAT PxP Bailment EDC V76'!$A:$H,6,0)))</f>
        <v>6 - 10</v>
      </c>
      <c r="P1554" s="11">
        <v>1</v>
      </c>
      <c r="Q1554" s="11" t="s">
        <v>3</v>
      </c>
      <c r="R1554" s="11" t="s">
        <v>3</v>
      </c>
      <c r="S1554" s="13" t="str">
        <f>IF(N1554="","-",IFERROR(VLOOKUP(N1554,'[1]All Route Non-Bailment V76'!$A:$AF,32,0),VLOOKUP(N1554,'[1]TTVT AAT PxP Bailment EDC V76'!$A:$AC,29,0)))</f>
        <v>6W</v>
      </c>
      <c r="T1554" s="11" t="s">
        <v>48</v>
      </c>
      <c r="U1554" s="11" t="s">
        <v>247</v>
      </c>
      <c r="V1554" s="14" t="s">
        <v>248</v>
      </c>
      <c r="W1554" s="11" t="s">
        <v>249</v>
      </c>
      <c r="X1554" s="15" t="s">
        <v>354</v>
      </c>
      <c r="Y1554" s="15" t="s">
        <v>355</v>
      </c>
      <c r="Z1554" s="16" t="s">
        <v>3</v>
      </c>
      <c r="AA1554" s="16" t="s">
        <v>3</v>
      </c>
      <c r="AB1554" s="16" t="s">
        <v>3</v>
      </c>
      <c r="AC1554" s="16" t="s">
        <v>3</v>
      </c>
      <c r="AD1554" s="15" t="s">
        <v>3</v>
      </c>
      <c r="AE1554" s="15" t="s">
        <v>3</v>
      </c>
      <c r="AF1554" s="16" t="s">
        <v>3</v>
      </c>
      <c r="AG1554" s="16" t="s">
        <v>3</v>
      </c>
      <c r="AH1554" s="16" t="s">
        <v>3</v>
      </c>
      <c r="AI1554" s="16" t="s">
        <v>3</v>
      </c>
      <c r="AJ1554" s="15" t="s">
        <v>3</v>
      </c>
      <c r="AK1554" s="15" t="s">
        <v>3</v>
      </c>
      <c r="AL1554" s="16" t="s">
        <v>3</v>
      </c>
      <c r="AM1554" s="16" t="s">
        <v>3</v>
      </c>
      <c r="AN1554" s="16" t="s">
        <v>3</v>
      </c>
      <c r="AO1554" s="16" t="s">
        <v>3</v>
      </c>
      <c r="AP1554" s="16" t="s">
        <v>189</v>
      </c>
      <c r="AQ1554" s="16" t="s">
        <v>3</v>
      </c>
      <c r="AR1554" s="16" t="s">
        <v>3</v>
      </c>
      <c r="AS1554" s="16" t="s">
        <v>3</v>
      </c>
      <c r="AT1554" s="16" t="s">
        <v>3</v>
      </c>
      <c r="AU1554" s="11" t="s">
        <v>3</v>
      </c>
      <c r="AV1554" s="11" t="s">
        <v>3</v>
      </c>
      <c r="AW1554" s="11" t="s">
        <v>3</v>
      </c>
      <c r="AX1554" s="17" t="str">
        <f>VLOOKUP(G1554,'[1]JDA data'!$D:$E,2,0)</f>
        <v>TGA285</v>
      </c>
      <c r="AY1554" s="17" t="b">
        <f t="shared" si="116"/>
        <v>1</v>
      </c>
      <c r="AZ1554" s="17" t="str">
        <f t="shared" si="117"/>
        <v>SPL</v>
      </c>
    </row>
    <row r="1555" spans="1:52" s="18" customFormat="1" ht="16.5" customHeight="1" x14ac:dyDescent="0.35">
      <c r="A1555" s="8" t="str">
        <f>IF(N1555="","-",IFERROR(VLOOKUP(N1555,'[1]All Route Non-Bailment V76'!$A:$H,5,0),VLOOKUP(N1555,'[1]TTVT AAT PxP Bailment EDC V76'!$A:$H,5,0)))</f>
        <v>Non Bailment</v>
      </c>
      <c r="B1555" s="9" t="str">
        <f t="shared" si="115"/>
        <v>Completed</v>
      </c>
      <c r="C1555" s="10">
        <f t="shared" si="118"/>
        <v>1554</v>
      </c>
      <c r="D1555" s="11" t="s">
        <v>182</v>
      </c>
      <c r="E1555" s="12" t="s">
        <v>44</v>
      </c>
      <c r="F1555" s="11" t="s">
        <v>0</v>
      </c>
      <c r="G1555" s="11">
        <v>4417576</v>
      </c>
      <c r="H1555" s="13" t="str">
        <f>IF(N1555="","-",IFERROR(VLOOKUP(N1555,'[1]All Route Non-Bailment V76'!$A:$H,7,0),VLOOKUP(N1555,'[1]TTVT AAT PxP Bailment EDC V76'!$A:$H,7,0)))</f>
        <v>One way</v>
      </c>
      <c r="I1555" s="11" t="s">
        <v>45</v>
      </c>
      <c r="J1555" s="12">
        <f t="shared" si="114"/>
        <v>45275</v>
      </c>
      <c r="K1555" s="12">
        <v>45275</v>
      </c>
      <c r="L1555" s="12">
        <v>45275</v>
      </c>
      <c r="M1555" s="12" t="s">
        <v>3</v>
      </c>
      <c r="N1555" s="11" t="s">
        <v>520</v>
      </c>
      <c r="O1555" s="13" t="str">
        <f>IF(N1555="","-",IFERROR(VLOOKUP(N1555,'[1]All Route Non-Bailment V76'!$A:$H,6,0),VLOOKUP(N1555,'[1]TTVT AAT PxP Bailment EDC V76'!$A:$H,6,0)))</f>
        <v>0 - 5</v>
      </c>
      <c r="P1555" s="11">
        <v>1</v>
      </c>
      <c r="Q1555" s="11" t="s">
        <v>3</v>
      </c>
      <c r="R1555" s="11" t="s">
        <v>3</v>
      </c>
      <c r="S1555" s="13" t="str">
        <f>IF(N1555="","-",IFERROR(VLOOKUP(N1555,'[1]All Route Non-Bailment V76'!$A:$AF,32,0),VLOOKUP(N1555,'[1]TTVT AAT PxP Bailment EDC V76'!$A:$AC,29,0)))</f>
        <v>6W</v>
      </c>
      <c r="T1555" s="11" t="s">
        <v>48</v>
      </c>
      <c r="U1555" s="11" t="s">
        <v>256</v>
      </c>
      <c r="V1555" s="14" t="s">
        <v>257</v>
      </c>
      <c r="W1555" s="11" t="s">
        <v>258</v>
      </c>
      <c r="X1555" s="15" t="s">
        <v>434</v>
      </c>
      <c r="Y1555" s="15" t="s">
        <v>435</v>
      </c>
      <c r="Z1555" s="16" t="s">
        <v>3</v>
      </c>
      <c r="AA1555" s="16" t="s">
        <v>3</v>
      </c>
      <c r="AB1555" s="16" t="s">
        <v>3</v>
      </c>
      <c r="AC1555" s="16" t="s">
        <v>3</v>
      </c>
      <c r="AD1555" s="15" t="s">
        <v>3</v>
      </c>
      <c r="AE1555" s="15" t="s">
        <v>3</v>
      </c>
      <c r="AF1555" s="16" t="s">
        <v>3</v>
      </c>
      <c r="AG1555" s="16" t="s">
        <v>3</v>
      </c>
      <c r="AH1555" s="16" t="s">
        <v>3</v>
      </c>
      <c r="AI1555" s="16" t="s">
        <v>3</v>
      </c>
      <c r="AJ1555" s="15" t="s">
        <v>3</v>
      </c>
      <c r="AK1555" s="15" t="s">
        <v>3</v>
      </c>
      <c r="AL1555" s="16" t="s">
        <v>3</v>
      </c>
      <c r="AM1555" s="16" t="s">
        <v>3</v>
      </c>
      <c r="AN1555" s="16" t="s">
        <v>3</v>
      </c>
      <c r="AO1555" s="16" t="s">
        <v>3</v>
      </c>
      <c r="AP1555" s="16" t="s">
        <v>189</v>
      </c>
      <c r="AQ1555" s="16" t="s">
        <v>3</v>
      </c>
      <c r="AR1555" s="16" t="s">
        <v>3</v>
      </c>
      <c r="AS1555" s="16" t="s">
        <v>3</v>
      </c>
      <c r="AT1555" s="16" t="s">
        <v>3</v>
      </c>
      <c r="AU1555" s="11" t="s">
        <v>3</v>
      </c>
      <c r="AV1555" s="11" t="s">
        <v>3</v>
      </c>
      <c r="AW1555" s="11" t="s">
        <v>3</v>
      </c>
      <c r="AX1555" s="17" t="str">
        <f>VLOOKUP(G1555,'[1]JDA data'!$D:$E,2,0)</f>
        <v>TGA275</v>
      </c>
      <c r="AY1555" s="17" t="b">
        <f t="shared" si="116"/>
        <v>1</v>
      </c>
      <c r="AZ1555" s="17" t="str">
        <f t="shared" si="117"/>
        <v>PPGT</v>
      </c>
    </row>
    <row r="1556" spans="1:52" s="18" customFormat="1" ht="16.5" customHeight="1" x14ac:dyDescent="0.35">
      <c r="A1556" s="8" t="str">
        <f>IF(N1556="","-",IFERROR(VLOOKUP(N1556,'[1]All Route Non-Bailment V76'!$A:$H,5,0),VLOOKUP(N1556,'[1]TTVT AAT PxP Bailment EDC V76'!$A:$H,5,0)))</f>
        <v>Non Bailment</v>
      </c>
      <c r="B1556" s="9" t="str">
        <f t="shared" si="115"/>
        <v>Completed</v>
      </c>
      <c r="C1556" s="10">
        <f t="shared" si="118"/>
        <v>1555</v>
      </c>
      <c r="D1556" s="11" t="s">
        <v>182</v>
      </c>
      <c r="E1556" s="12" t="s">
        <v>44</v>
      </c>
      <c r="F1556" s="11" t="s">
        <v>0</v>
      </c>
      <c r="G1556" s="11">
        <v>4417492</v>
      </c>
      <c r="H1556" s="13" t="str">
        <f>IF(N1556="","-",IFERROR(VLOOKUP(N1556,'[1]All Route Non-Bailment V76'!$A:$H,7,0),VLOOKUP(N1556,'[1]TTVT AAT PxP Bailment EDC V76'!$A:$H,7,0)))</f>
        <v>One way</v>
      </c>
      <c r="I1556" s="11" t="s">
        <v>45</v>
      </c>
      <c r="J1556" s="12">
        <f t="shared" si="114"/>
        <v>45275</v>
      </c>
      <c r="K1556" s="12">
        <v>45275</v>
      </c>
      <c r="L1556" s="12">
        <v>45275</v>
      </c>
      <c r="M1556" s="12" t="s">
        <v>3</v>
      </c>
      <c r="N1556" s="11" t="s">
        <v>325</v>
      </c>
      <c r="O1556" s="13" t="str">
        <f>IF(N1556="","-",IFERROR(VLOOKUP(N1556,'[1]All Route Non-Bailment V76'!$A:$H,6,0),VLOOKUP(N1556,'[1]TTVT AAT PxP Bailment EDC V76'!$A:$H,6,0)))</f>
        <v>6 - 10</v>
      </c>
      <c r="P1556" s="11">
        <v>1</v>
      </c>
      <c r="Q1556" s="11" t="s">
        <v>3</v>
      </c>
      <c r="R1556" s="11" t="s">
        <v>3</v>
      </c>
      <c r="S1556" s="13" t="str">
        <f>IF(N1556="","-",IFERROR(VLOOKUP(N1556,'[1]All Route Non-Bailment V76'!$A:$AF,32,0),VLOOKUP(N1556,'[1]TTVT AAT PxP Bailment EDC V76'!$A:$AC,29,0)))</f>
        <v>6W</v>
      </c>
      <c r="T1556" s="11" t="s">
        <v>48</v>
      </c>
      <c r="U1556" s="11" t="s">
        <v>383</v>
      </c>
      <c r="V1556" s="14" t="s">
        <v>384</v>
      </c>
      <c r="W1556" s="11" t="s">
        <v>385</v>
      </c>
      <c r="X1556" s="15" t="s">
        <v>326</v>
      </c>
      <c r="Y1556" s="15" t="s">
        <v>327</v>
      </c>
      <c r="Z1556" s="16" t="s">
        <v>3</v>
      </c>
      <c r="AA1556" s="16" t="s">
        <v>3</v>
      </c>
      <c r="AB1556" s="16" t="s">
        <v>3</v>
      </c>
      <c r="AC1556" s="16" t="s">
        <v>3</v>
      </c>
      <c r="AD1556" s="15" t="s">
        <v>3</v>
      </c>
      <c r="AE1556" s="15" t="s">
        <v>3</v>
      </c>
      <c r="AF1556" s="16" t="s">
        <v>3</v>
      </c>
      <c r="AG1556" s="16" t="s">
        <v>3</v>
      </c>
      <c r="AH1556" s="16" t="s">
        <v>3</v>
      </c>
      <c r="AI1556" s="16" t="s">
        <v>3</v>
      </c>
      <c r="AJ1556" s="15" t="s">
        <v>3</v>
      </c>
      <c r="AK1556" s="15" t="s">
        <v>3</v>
      </c>
      <c r="AL1556" s="16" t="s">
        <v>3</v>
      </c>
      <c r="AM1556" s="16" t="s">
        <v>3</v>
      </c>
      <c r="AN1556" s="16" t="s">
        <v>3</v>
      </c>
      <c r="AO1556" s="16" t="s">
        <v>3</v>
      </c>
      <c r="AP1556" s="16" t="s">
        <v>189</v>
      </c>
      <c r="AQ1556" s="16" t="s">
        <v>3</v>
      </c>
      <c r="AR1556" s="16" t="s">
        <v>3</v>
      </c>
      <c r="AS1556" s="16" t="s">
        <v>3</v>
      </c>
      <c r="AT1556" s="16" t="s">
        <v>3</v>
      </c>
      <c r="AU1556" s="11" t="s">
        <v>3</v>
      </c>
      <c r="AV1556" s="11" t="s">
        <v>3</v>
      </c>
      <c r="AW1556" s="11" t="s">
        <v>3</v>
      </c>
      <c r="AX1556" s="17" t="str">
        <f>VLOOKUP(G1556,'[1]JDA data'!$D:$E,2,0)</f>
        <v>TGA426</v>
      </c>
      <c r="AY1556" s="17" t="b">
        <f t="shared" si="116"/>
        <v>1</v>
      </c>
      <c r="AZ1556" s="17" t="str">
        <f t="shared" si="117"/>
        <v>PPGT</v>
      </c>
    </row>
    <row r="1557" spans="1:52" s="18" customFormat="1" ht="16.5" customHeight="1" x14ac:dyDescent="0.35">
      <c r="A1557" s="8" t="str">
        <f>IF(N1557="","-",IFERROR(VLOOKUP(N1557,'[1]All Route Non-Bailment V76'!$A:$H,5,0),VLOOKUP(N1557,'[1]TTVT AAT PxP Bailment EDC V76'!$A:$H,5,0)))</f>
        <v>Non Bailment</v>
      </c>
      <c r="B1557" s="9" t="str">
        <f t="shared" si="115"/>
        <v>Completed</v>
      </c>
      <c r="C1557" s="10">
        <f t="shared" si="118"/>
        <v>1556</v>
      </c>
      <c r="D1557" s="11" t="s">
        <v>190</v>
      </c>
      <c r="E1557" s="12" t="s">
        <v>44</v>
      </c>
      <c r="F1557" s="11" t="s">
        <v>0</v>
      </c>
      <c r="G1557" s="11">
        <v>4417547</v>
      </c>
      <c r="H1557" s="13" t="str">
        <f>IF(N1557="","-",IFERROR(VLOOKUP(N1557,'[1]All Route Non-Bailment V76'!$A:$H,7,0),VLOOKUP(N1557,'[1]TTVT AAT PxP Bailment EDC V76'!$A:$H,7,0)))</f>
        <v>One way</v>
      </c>
      <c r="I1557" s="11" t="s">
        <v>45</v>
      </c>
      <c r="J1557" s="12">
        <f t="shared" si="114"/>
        <v>45275</v>
      </c>
      <c r="K1557" s="12">
        <v>45275</v>
      </c>
      <c r="L1557" s="12">
        <v>45275</v>
      </c>
      <c r="M1557" s="12" t="s">
        <v>3</v>
      </c>
      <c r="N1557" s="11" t="s">
        <v>356</v>
      </c>
      <c r="O1557" s="13" t="str">
        <f>IF(N1557="","-",IFERROR(VLOOKUP(N1557,'[1]All Route Non-Bailment V76'!$A:$H,6,0),VLOOKUP(N1557,'[1]TTVT AAT PxP Bailment EDC V76'!$A:$H,6,0)))</f>
        <v>0 - 5</v>
      </c>
      <c r="P1557" s="11">
        <v>1</v>
      </c>
      <c r="Q1557" s="11" t="s">
        <v>3</v>
      </c>
      <c r="R1557" s="11" t="s">
        <v>3</v>
      </c>
      <c r="S1557" s="13" t="str">
        <f>IF(N1557="","-",IFERROR(VLOOKUP(N1557,'[1]All Route Non-Bailment V76'!$A:$AF,32,0),VLOOKUP(N1557,'[1]TTVT AAT PxP Bailment EDC V76'!$A:$AC,29,0)))</f>
        <v>6W</v>
      </c>
      <c r="T1557" s="11" t="s">
        <v>48</v>
      </c>
      <c r="U1557" s="11" t="s">
        <v>247</v>
      </c>
      <c r="V1557" s="14" t="s">
        <v>248</v>
      </c>
      <c r="W1557" s="11" t="s">
        <v>249</v>
      </c>
      <c r="X1557" s="15" t="s">
        <v>357</v>
      </c>
      <c r="Y1557" s="15" t="s">
        <v>358</v>
      </c>
      <c r="Z1557" s="16" t="s">
        <v>3</v>
      </c>
      <c r="AA1557" s="16" t="s">
        <v>3</v>
      </c>
      <c r="AB1557" s="16" t="s">
        <v>3</v>
      </c>
      <c r="AC1557" s="16" t="s">
        <v>3</v>
      </c>
      <c r="AD1557" s="15" t="s">
        <v>3</v>
      </c>
      <c r="AE1557" s="15" t="s">
        <v>3</v>
      </c>
      <c r="AF1557" s="16" t="s">
        <v>3</v>
      </c>
      <c r="AG1557" s="16" t="s">
        <v>3</v>
      </c>
      <c r="AH1557" s="16" t="s">
        <v>3</v>
      </c>
      <c r="AI1557" s="16" t="s">
        <v>3</v>
      </c>
      <c r="AJ1557" s="15" t="s">
        <v>3</v>
      </c>
      <c r="AK1557" s="15" t="s">
        <v>3</v>
      </c>
      <c r="AL1557" s="16" t="s">
        <v>3</v>
      </c>
      <c r="AM1557" s="16" t="s">
        <v>3</v>
      </c>
      <c r="AN1557" s="16" t="s">
        <v>3</v>
      </c>
      <c r="AO1557" s="16" t="s">
        <v>3</v>
      </c>
      <c r="AP1557" s="16" t="s">
        <v>189</v>
      </c>
      <c r="AQ1557" s="16" t="s">
        <v>3</v>
      </c>
      <c r="AR1557" s="16" t="s">
        <v>3</v>
      </c>
      <c r="AS1557" s="16" t="s">
        <v>3</v>
      </c>
      <c r="AT1557" s="16" t="s">
        <v>3</v>
      </c>
      <c r="AU1557" s="11" t="s">
        <v>3</v>
      </c>
      <c r="AV1557" s="11" t="s">
        <v>3</v>
      </c>
      <c r="AW1557" s="11" t="s">
        <v>3</v>
      </c>
      <c r="AX1557" s="17" t="str">
        <f>VLOOKUP(G1557,'[1]JDA data'!$D:$E,2,0)</f>
        <v>TGA137</v>
      </c>
      <c r="AY1557" s="17" t="b">
        <f t="shared" si="116"/>
        <v>1</v>
      </c>
      <c r="AZ1557" s="17" t="str">
        <f t="shared" si="117"/>
        <v>SPL</v>
      </c>
    </row>
    <row r="1558" spans="1:52" s="18" customFormat="1" ht="16.5" customHeight="1" x14ac:dyDescent="0.35">
      <c r="A1558" s="8" t="str">
        <f>IF(N1558="","-",IFERROR(VLOOKUP(N1558,'[1]All Route Non-Bailment V76'!$A:$H,5,0),VLOOKUP(N1558,'[1]TTVT AAT PxP Bailment EDC V76'!$A:$H,5,0)))</f>
        <v>Non Bailment</v>
      </c>
      <c r="B1558" s="9" t="str">
        <f t="shared" si="115"/>
        <v>Completed</v>
      </c>
      <c r="C1558" s="10">
        <f t="shared" si="118"/>
        <v>1557</v>
      </c>
      <c r="D1558" s="11" t="s">
        <v>182</v>
      </c>
      <c r="E1558" s="12" t="s">
        <v>44</v>
      </c>
      <c r="F1558" s="11" t="s">
        <v>0</v>
      </c>
      <c r="G1558" s="11">
        <v>4417475</v>
      </c>
      <c r="H1558" s="13" t="str">
        <f>IF(N1558="","-",IFERROR(VLOOKUP(N1558,'[1]All Route Non-Bailment V76'!$A:$H,7,0),VLOOKUP(N1558,'[1]TTVT AAT PxP Bailment EDC V76'!$A:$H,7,0)))</f>
        <v>One way</v>
      </c>
      <c r="I1558" s="11" t="s">
        <v>45</v>
      </c>
      <c r="J1558" s="12">
        <f t="shared" si="114"/>
        <v>45275</v>
      </c>
      <c r="K1558" s="12">
        <v>45275</v>
      </c>
      <c r="L1558" s="12">
        <v>45275</v>
      </c>
      <c r="M1558" s="12" t="s">
        <v>3</v>
      </c>
      <c r="N1558" s="11" t="s">
        <v>328</v>
      </c>
      <c r="O1558" s="13" t="str">
        <f>IF(N1558="","-",IFERROR(VLOOKUP(N1558,'[1]All Route Non-Bailment V76'!$A:$H,6,0),VLOOKUP(N1558,'[1]TTVT AAT PxP Bailment EDC V76'!$A:$H,6,0)))</f>
        <v>11 - 20</v>
      </c>
      <c r="P1558" s="11">
        <v>1</v>
      </c>
      <c r="Q1558" s="11" t="s">
        <v>3</v>
      </c>
      <c r="R1558" s="11" t="s">
        <v>3</v>
      </c>
      <c r="S1558" s="13" t="str">
        <f>IF(N1558="","-",IFERROR(VLOOKUP(N1558,'[1]All Route Non-Bailment V76'!$A:$AF,32,0),VLOOKUP(N1558,'[1]TTVT AAT PxP Bailment EDC V76'!$A:$AC,29,0)))</f>
        <v>6W</v>
      </c>
      <c r="T1558" s="11" t="s">
        <v>48</v>
      </c>
      <c r="U1558" s="11" t="s">
        <v>184</v>
      </c>
      <c r="V1558" s="14" t="s">
        <v>185</v>
      </c>
      <c r="W1558" s="11" t="s">
        <v>186</v>
      </c>
      <c r="X1558" s="15" t="s">
        <v>329</v>
      </c>
      <c r="Y1558" s="15" t="s">
        <v>330</v>
      </c>
      <c r="Z1558" s="16" t="s">
        <v>3</v>
      </c>
      <c r="AA1558" s="16" t="s">
        <v>3</v>
      </c>
      <c r="AB1558" s="16" t="s">
        <v>3</v>
      </c>
      <c r="AC1558" s="16" t="s">
        <v>3</v>
      </c>
      <c r="AD1558" s="15" t="s">
        <v>3</v>
      </c>
      <c r="AE1558" s="15" t="s">
        <v>3</v>
      </c>
      <c r="AF1558" s="16" t="s">
        <v>3</v>
      </c>
      <c r="AG1558" s="16" t="s">
        <v>3</v>
      </c>
      <c r="AH1558" s="16" t="s">
        <v>3</v>
      </c>
      <c r="AI1558" s="16" t="s">
        <v>3</v>
      </c>
      <c r="AJ1558" s="15" t="s">
        <v>3</v>
      </c>
      <c r="AK1558" s="15" t="s">
        <v>3</v>
      </c>
      <c r="AL1558" s="16" t="s">
        <v>3</v>
      </c>
      <c r="AM1558" s="16" t="s">
        <v>3</v>
      </c>
      <c r="AN1558" s="16" t="s">
        <v>3</v>
      </c>
      <c r="AO1558" s="16" t="s">
        <v>3</v>
      </c>
      <c r="AP1558" s="16" t="s">
        <v>189</v>
      </c>
      <c r="AQ1558" s="16" t="s">
        <v>3</v>
      </c>
      <c r="AR1558" s="16" t="s">
        <v>3</v>
      </c>
      <c r="AS1558" s="16" t="s">
        <v>3</v>
      </c>
      <c r="AT1558" s="16" t="s">
        <v>3</v>
      </c>
      <c r="AU1558" s="11" t="s">
        <v>3</v>
      </c>
      <c r="AV1558" s="11" t="s">
        <v>3</v>
      </c>
      <c r="AW1558" s="11" t="s">
        <v>3</v>
      </c>
      <c r="AX1558" s="17" t="str">
        <f>VLOOKUP(G1558,'[1]JDA data'!$D:$E,2,0)</f>
        <v>TGA532</v>
      </c>
      <c r="AY1558" s="17" t="b">
        <f t="shared" si="116"/>
        <v>1</v>
      </c>
      <c r="AZ1558" s="17" t="str">
        <f t="shared" si="117"/>
        <v>PPGT</v>
      </c>
    </row>
    <row r="1559" spans="1:52" s="18" customFormat="1" ht="16.5" customHeight="1" x14ac:dyDescent="0.35">
      <c r="A1559" s="8" t="str">
        <f>IF(N1559="","-",IFERROR(VLOOKUP(N1559,'[1]All Route Non-Bailment V76'!$A:$H,5,0),VLOOKUP(N1559,'[1]TTVT AAT PxP Bailment EDC V76'!$A:$H,5,0)))</f>
        <v>Non Bailment</v>
      </c>
      <c r="B1559" s="9" t="str">
        <f t="shared" si="115"/>
        <v>Completed</v>
      </c>
      <c r="C1559" s="10">
        <f t="shared" si="118"/>
        <v>1558</v>
      </c>
      <c r="D1559" s="11" t="s">
        <v>182</v>
      </c>
      <c r="E1559" s="12" t="s">
        <v>44</v>
      </c>
      <c r="F1559" s="11" t="s">
        <v>0</v>
      </c>
      <c r="G1559" s="11">
        <v>4417490</v>
      </c>
      <c r="H1559" s="13" t="str">
        <f>IF(N1559="","-",IFERROR(VLOOKUP(N1559,'[1]All Route Non-Bailment V76'!$A:$H,7,0),VLOOKUP(N1559,'[1]TTVT AAT PxP Bailment EDC V76'!$A:$H,7,0)))</f>
        <v>One way</v>
      </c>
      <c r="I1559" s="11" t="s">
        <v>45</v>
      </c>
      <c r="J1559" s="12">
        <f t="shared" si="114"/>
        <v>45275</v>
      </c>
      <c r="K1559" s="12">
        <v>45275</v>
      </c>
      <c r="L1559" s="12">
        <v>45275</v>
      </c>
      <c r="M1559" s="12" t="s">
        <v>3</v>
      </c>
      <c r="N1559" s="11" t="s">
        <v>331</v>
      </c>
      <c r="O1559" s="13" t="str">
        <f>IF(N1559="","-",IFERROR(VLOOKUP(N1559,'[1]All Route Non-Bailment V76'!$A:$H,6,0),VLOOKUP(N1559,'[1]TTVT AAT PxP Bailment EDC V76'!$A:$H,6,0)))</f>
        <v>11 - 20</v>
      </c>
      <c r="P1559" s="11">
        <v>1</v>
      </c>
      <c r="Q1559" s="11" t="s">
        <v>3</v>
      </c>
      <c r="R1559" s="11" t="s">
        <v>3</v>
      </c>
      <c r="S1559" s="13" t="str">
        <f>IF(N1559="","-",IFERROR(VLOOKUP(N1559,'[1]All Route Non-Bailment V76'!$A:$AF,32,0),VLOOKUP(N1559,'[1]TTVT AAT PxP Bailment EDC V76'!$A:$AC,29,0)))</f>
        <v>6W</v>
      </c>
      <c r="T1559" s="11" t="s">
        <v>48</v>
      </c>
      <c r="U1559" s="11" t="s">
        <v>383</v>
      </c>
      <c r="V1559" s="14" t="s">
        <v>384</v>
      </c>
      <c r="W1559" s="11" t="s">
        <v>385</v>
      </c>
      <c r="X1559" s="15" t="s">
        <v>332</v>
      </c>
      <c r="Y1559" s="15" t="s">
        <v>333</v>
      </c>
      <c r="Z1559" s="16" t="s">
        <v>3</v>
      </c>
      <c r="AA1559" s="16" t="s">
        <v>3</v>
      </c>
      <c r="AB1559" s="16" t="s">
        <v>3</v>
      </c>
      <c r="AC1559" s="16" t="s">
        <v>3</v>
      </c>
      <c r="AD1559" s="15" t="s">
        <v>3</v>
      </c>
      <c r="AE1559" s="15" t="s">
        <v>3</v>
      </c>
      <c r="AF1559" s="16" t="s">
        <v>3</v>
      </c>
      <c r="AG1559" s="16" t="s">
        <v>3</v>
      </c>
      <c r="AH1559" s="16" t="s">
        <v>3</v>
      </c>
      <c r="AI1559" s="16" t="s">
        <v>3</v>
      </c>
      <c r="AJ1559" s="15" t="s">
        <v>3</v>
      </c>
      <c r="AK1559" s="15" t="s">
        <v>3</v>
      </c>
      <c r="AL1559" s="16" t="s">
        <v>3</v>
      </c>
      <c r="AM1559" s="16" t="s">
        <v>3</v>
      </c>
      <c r="AN1559" s="16" t="s">
        <v>3</v>
      </c>
      <c r="AO1559" s="16" t="s">
        <v>3</v>
      </c>
      <c r="AP1559" s="16" t="s">
        <v>189</v>
      </c>
      <c r="AQ1559" s="16" t="s">
        <v>3</v>
      </c>
      <c r="AR1559" s="16" t="s">
        <v>3</v>
      </c>
      <c r="AS1559" s="16" t="s">
        <v>3</v>
      </c>
      <c r="AT1559" s="16" t="s">
        <v>3</v>
      </c>
      <c r="AU1559" s="11" t="s">
        <v>3</v>
      </c>
      <c r="AV1559" s="11" t="s">
        <v>3</v>
      </c>
      <c r="AW1559" s="11" t="s">
        <v>3</v>
      </c>
      <c r="AX1559" s="17" t="str">
        <f>VLOOKUP(G1559,'[1]JDA data'!$D:$E,2,0)</f>
        <v>TGA287</v>
      </c>
      <c r="AY1559" s="17" t="b">
        <f t="shared" si="116"/>
        <v>1</v>
      </c>
      <c r="AZ1559" s="17" t="str">
        <f t="shared" si="117"/>
        <v>PPGT</v>
      </c>
    </row>
    <row r="1560" spans="1:52" s="18" customFormat="1" ht="16.5" customHeight="1" x14ac:dyDescent="0.35">
      <c r="A1560" s="8" t="str">
        <f>IF(N1560="","-",IFERROR(VLOOKUP(N1560,'[1]All Route Non-Bailment V76'!$A:$H,5,0),VLOOKUP(N1560,'[1]TTVT AAT PxP Bailment EDC V76'!$A:$H,5,0)))</f>
        <v>Non Bailment</v>
      </c>
      <c r="B1560" s="9" t="str">
        <f t="shared" si="115"/>
        <v>Completed</v>
      </c>
      <c r="C1560" s="10">
        <f t="shared" si="118"/>
        <v>1559</v>
      </c>
      <c r="D1560" s="11" t="s">
        <v>190</v>
      </c>
      <c r="E1560" s="12" t="s">
        <v>44</v>
      </c>
      <c r="F1560" s="11" t="s">
        <v>0</v>
      </c>
      <c r="G1560" s="11">
        <v>4417226</v>
      </c>
      <c r="H1560" s="13" t="str">
        <f>IF(N1560="","-",IFERROR(VLOOKUP(N1560,'[1]All Route Non-Bailment V76'!$A:$H,7,0),VLOOKUP(N1560,'[1]TTVT AAT PxP Bailment EDC V76'!$A:$H,7,0)))</f>
        <v>One way</v>
      </c>
      <c r="I1560" s="11" t="s">
        <v>45</v>
      </c>
      <c r="J1560" s="12">
        <f t="shared" si="114"/>
        <v>45275</v>
      </c>
      <c r="K1560" s="12">
        <v>45275</v>
      </c>
      <c r="L1560" s="12">
        <v>45275</v>
      </c>
      <c r="M1560" s="12" t="s">
        <v>3</v>
      </c>
      <c r="N1560" s="11" t="s">
        <v>340</v>
      </c>
      <c r="O1560" s="13" t="str">
        <f>IF(N1560="","-",IFERROR(VLOOKUP(N1560,'[1]All Route Non-Bailment V76'!$A:$H,6,0),VLOOKUP(N1560,'[1]TTVT AAT PxP Bailment EDC V76'!$A:$H,6,0)))</f>
        <v>21 - 30</v>
      </c>
      <c r="P1560" s="11">
        <v>1</v>
      </c>
      <c r="Q1560" s="11" t="s">
        <v>3</v>
      </c>
      <c r="R1560" s="11" t="s">
        <v>3</v>
      </c>
      <c r="S1560" s="13" t="str">
        <f>IF(N1560="","-",IFERROR(VLOOKUP(N1560,'[1]All Route Non-Bailment V76'!$A:$AF,32,0),VLOOKUP(N1560,'[1]TTVT AAT PxP Bailment EDC V76'!$A:$AC,29,0)))</f>
        <v>6W</v>
      </c>
      <c r="T1560" s="11" t="s">
        <v>48</v>
      </c>
      <c r="U1560" s="11" t="s">
        <v>191</v>
      </c>
      <c r="V1560" s="14" t="s">
        <v>192</v>
      </c>
      <c r="W1560" s="11" t="s">
        <v>193</v>
      </c>
      <c r="X1560" s="15" t="s">
        <v>341</v>
      </c>
      <c r="Y1560" s="15" t="s">
        <v>342</v>
      </c>
      <c r="Z1560" s="16" t="s">
        <v>3</v>
      </c>
      <c r="AA1560" s="16" t="s">
        <v>3</v>
      </c>
      <c r="AB1560" s="16" t="s">
        <v>3</v>
      </c>
      <c r="AC1560" s="16" t="s">
        <v>3</v>
      </c>
      <c r="AD1560" s="15" t="s">
        <v>3</v>
      </c>
      <c r="AE1560" s="15" t="s">
        <v>3</v>
      </c>
      <c r="AF1560" s="16" t="s">
        <v>3</v>
      </c>
      <c r="AG1560" s="16" t="s">
        <v>3</v>
      </c>
      <c r="AH1560" s="16" t="s">
        <v>3</v>
      </c>
      <c r="AI1560" s="16" t="s">
        <v>3</v>
      </c>
      <c r="AJ1560" s="15" t="s">
        <v>3</v>
      </c>
      <c r="AK1560" s="15" t="s">
        <v>3</v>
      </c>
      <c r="AL1560" s="16" t="s">
        <v>3</v>
      </c>
      <c r="AM1560" s="16" t="s">
        <v>3</v>
      </c>
      <c r="AN1560" s="16" t="s">
        <v>3</v>
      </c>
      <c r="AO1560" s="16" t="s">
        <v>3</v>
      </c>
      <c r="AP1560" s="16" t="s">
        <v>189</v>
      </c>
      <c r="AQ1560" s="16" t="s">
        <v>3</v>
      </c>
      <c r="AR1560" s="16" t="s">
        <v>3</v>
      </c>
      <c r="AS1560" s="16" t="s">
        <v>3</v>
      </c>
      <c r="AT1560" s="16" t="s">
        <v>3</v>
      </c>
      <c r="AU1560" s="11" t="s">
        <v>3</v>
      </c>
      <c r="AV1560" s="11" t="s">
        <v>3</v>
      </c>
      <c r="AW1560" s="11" t="s">
        <v>3</v>
      </c>
      <c r="AX1560" s="17" t="str">
        <f>VLOOKUP(G1560,'[1]JDA data'!$D:$E,2,0)</f>
        <v>TGA960</v>
      </c>
      <c r="AY1560" s="17" t="b">
        <f t="shared" si="116"/>
        <v>1</v>
      </c>
      <c r="AZ1560" s="17" t="str">
        <f t="shared" si="117"/>
        <v>SPL</v>
      </c>
    </row>
    <row r="1561" spans="1:52" s="18" customFormat="1" ht="16.5" customHeight="1" x14ac:dyDescent="0.35">
      <c r="A1561" s="8" t="str">
        <f>IF(N1561="","-",IFERROR(VLOOKUP(N1561,'[1]All Route Non-Bailment V76'!$A:$H,5,0),VLOOKUP(N1561,'[1]TTVT AAT PxP Bailment EDC V76'!$A:$H,5,0)))</f>
        <v>Non Bailment</v>
      </c>
      <c r="B1561" s="9" t="str">
        <f t="shared" si="115"/>
        <v>Completed</v>
      </c>
      <c r="C1561" s="10">
        <f t="shared" si="118"/>
        <v>1560</v>
      </c>
      <c r="D1561" s="11" t="s">
        <v>182</v>
      </c>
      <c r="E1561" s="12" t="s">
        <v>44</v>
      </c>
      <c r="F1561" s="11" t="s">
        <v>0</v>
      </c>
      <c r="G1561" s="11">
        <v>4417351</v>
      </c>
      <c r="H1561" s="13" t="str">
        <f>IF(N1561="","-",IFERROR(VLOOKUP(N1561,'[1]All Route Non-Bailment V76'!$A:$H,7,0),VLOOKUP(N1561,'[1]TTVT AAT PxP Bailment EDC V76'!$A:$H,7,0)))</f>
        <v>One way</v>
      </c>
      <c r="I1561" s="11" t="s">
        <v>45</v>
      </c>
      <c r="J1561" s="12">
        <f t="shared" si="114"/>
        <v>45275</v>
      </c>
      <c r="K1561" s="12">
        <v>45275</v>
      </c>
      <c r="L1561" s="12">
        <v>45275</v>
      </c>
      <c r="M1561" s="12" t="s">
        <v>3</v>
      </c>
      <c r="N1561" s="11" t="s">
        <v>359</v>
      </c>
      <c r="O1561" s="13" t="str">
        <f>IF(N1561="","-",IFERROR(VLOOKUP(N1561,'[1]All Route Non-Bailment V76'!$A:$H,6,0),VLOOKUP(N1561,'[1]TTVT AAT PxP Bailment EDC V76'!$A:$H,6,0)))</f>
        <v>11 - 20</v>
      </c>
      <c r="P1561" s="11">
        <v>1</v>
      </c>
      <c r="Q1561" s="11" t="s">
        <v>3</v>
      </c>
      <c r="R1561" s="11" t="s">
        <v>3</v>
      </c>
      <c r="S1561" s="13" t="str">
        <f>IF(N1561="","-",IFERROR(VLOOKUP(N1561,'[1]All Route Non-Bailment V76'!$A:$AF,32,0),VLOOKUP(N1561,'[1]TTVT AAT PxP Bailment EDC V76'!$A:$AC,29,0)))</f>
        <v>6W</v>
      </c>
      <c r="T1561" s="11" t="s">
        <v>350</v>
      </c>
      <c r="U1561" s="11" t="s">
        <v>351</v>
      </c>
      <c r="V1561" s="14" t="s">
        <v>352</v>
      </c>
      <c r="W1561" s="11" t="s">
        <v>353</v>
      </c>
      <c r="X1561" s="15" t="s">
        <v>360</v>
      </c>
      <c r="Y1561" s="15" t="s">
        <v>361</v>
      </c>
      <c r="Z1561" s="16" t="s">
        <v>3</v>
      </c>
      <c r="AA1561" s="16" t="s">
        <v>3</v>
      </c>
      <c r="AB1561" s="16" t="s">
        <v>3</v>
      </c>
      <c r="AC1561" s="16" t="s">
        <v>3</v>
      </c>
      <c r="AD1561" s="15" t="s">
        <v>3</v>
      </c>
      <c r="AE1561" s="15" t="s">
        <v>3</v>
      </c>
      <c r="AF1561" s="16" t="s">
        <v>3</v>
      </c>
      <c r="AG1561" s="16" t="s">
        <v>3</v>
      </c>
      <c r="AH1561" s="16" t="s">
        <v>3</v>
      </c>
      <c r="AI1561" s="16" t="s">
        <v>3</v>
      </c>
      <c r="AJ1561" s="15" t="s">
        <v>3</v>
      </c>
      <c r="AK1561" s="15" t="s">
        <v>3</v>
      </c>
      <c r="AL1561" s="16" t="s">
        <v>3</v>
      </c>
      <c r="AM1561" s="16" t="s">
        <v>3</v>
      </c>
      <c r="AN1561" s="16" t="s">
        <v>3</v>
      </c>
      <c r="AO1561" s="16" t="s">
        <v>3</v>
      </c>
      <c r="AP1561" s="16" t="s">
        <v>189</v>
      </c>
      <c r="AQ1561" s="16" t="s">
        <v>3</v>
      </c>
      <c r="AR1561" s="16" t="s">
        <v>3</v>
      </c>
      <c r="AS1561" s="16" t="s">
        <v>3</v>
      </c>
      <c r="AT1561" s="16" t="s">
        <v>3</v>
      </c>
      <c r="AU1561" s="11" t="s">
        <v>3</v>
      </c>
      <c r="AV1561" s="11" t="s">
        <v>3</v>
      </c>
      <c r="AW1561" s="11" t="s">
        <v>3</v>
      </c>
      <c r="AX1561" s="17" t="str">
        <f>VLOOKUP(G1561,'[1]JDA data'!$D:$E,2,0)</f>
        <v>TGA182</v>
      </c>
      <c r="AY1561" s="17" t="b">
        <f t="shared" si="116"/>
        <v>1</v>
      </c>
      <c r="AZ1561" s="17" t="str">
        <f t="shared" si="117"/>
        <v>PPGT</v>
      </c>
    </row>
    <row r="1562" spans="1:52" s="18" customFormat="1" ht="16.5" customHeight="1" x14ac:dyDescent="0.35">
      <c r="A1562" s="8" t="str">
        <f>IF(N1562="","-",IFERROR(VLOOKUP(N1562,'[1]All Route Non-Bailment V76'!$A:$H,5,0),VLOOKUP(N1562,'[1]TTVT AAT PxP Bailment EDC V76'!$A:$H,5,0)))</f>
        <v>Non Bailment</v>
      </c>
      <c r="B1562" s="9" t="str">
        <f t="shared" si="115"/>
        <v>Completed</v>
      </c>
      <c r="C1562" s="10">
        <f t="shared" si="118"/>
        <v>1561</v>
      </c>
      <c r="D1562" s="11" t="s">
        <v>182</v>
      </c>
      <c r="E1562" s="12" t="s">
        <v>44</v>
      </c>
      <c r="F1562" s="11" t="s">
        <v>0</v>
      </c>
      <c r="G1562" s="11">
        <v>4417343</v>
      </c>
      <c r="H1562" s="13" t="str">
        <f>IF(N1562="","-",IFERROR(VLOOKUP(N1562,'[1]All Route Non-Bailment V76'!$A:$H,7,0),VLOOKUP(N1562,'[1]TTVT AAT PxP Bailment EDC V76'!$A:$H,7,0)))</f>
        <v>One way</v>
      </c>
      <c r="I1562" s="11" t="s">
        <v>45</v>
      </c>
      <c r="J1562" s="12">
        <f t="shared" si="114"/>
        <v>45275</v>
      </c>
      <c r="K1562" s="12">
        <v>45275</v>
      </c>
      <c r="L1562" s="12">
        <v>45275</v>
      </c>
      <c r="M1562" s="12" t="s">
        <v>3</v>
      </c>
      <c r="N1562" s="11" t="s">
        <v>506</v>
      </c>
      <c r="O1562" s="13" t="str">
        <f>IF(N1562="","-",IFERROR(VLOOKUP(N1562,'[1]All Route Non-Bailment V76'!$A:$H,6,0),VLOOKUP(N1562,'[1]TTVT AAT PxP Bailment EDC V76'!$A:$H,6,0)))</f>
        <v>11 - 20</v>
      </c>
      <c r="P1562" s="11">
        <v>1</v>
      </c>
      <c r="Q1562" s="11" t="s">
        <v>3</v>
      </c>
      <c r="R1562" s="11" t="s">
        <v>3</v>
      </c>
      <c r="S1562" s="13" t="str">
        <f>IF(N1562="","-",IFERROR(VLOOKUP(N1562,'[1]All Route Non-Bailment V76'!$A:$AF,32,0),VLOOKUP(N1562,'[1]TTVT AAT PxP Bailment EDC V76'!$A:$AC,29,0)))</f>
        <v>6W</v>
      </c>
      <c r="T1562" s="11" t="s">
        <v>350</v>
      </c>
      <c r="U1562" s="11" t="s">
        <v>351</v>
      </c>
      <c r="V1562" s="14" t="s">
        <v>352</v>
      </c>
      <c r="W1562" s="11" t="s">
        <v>353</v>
      </c>
      <c r="X1562" s="15" t="s">
        <v>443</v>
      </c>
      <c r="Y1562" s="15" t="s">
        <v>428</v>
      </c>
      <c r="Z1562" s="16" t="s">
        <v>3</v>
      </c>
      <c r="AA1562" s="16" t="s">
        <v>3</v>
      </c>
      <c r="AB1562" s="16" t="s">
        <v>3</v>
      </c>
      <c r="AC1562" s="16" t="s">
        <v>3</v>
      </c>
      <c r="AD1562" s="15" t="s">
        <v>3</v>
      </c>
      <c r="AE1562" s="15" t="s">
        <v>3</v>
      </c>
      <c r="AF1562" s="16" t="s">
        <v>3</v>
      </c>
      <c r="AG1562" s="16" t="s">
        <v>3</v>
      </c>
      <c r="AH1562" s="16" t="s">
        <v>3</v>
      </c>
      <c r="AI1562" s="16" t="s">
        <v>3</v>
      </c>
      <c r="AJ1562" s="15" t="s">
        <v>3</v>
      </c>
      <c r="AK1562" s="15" t="s">
        <v>3</v>
      </c>
      <c r="AL1562" s="16" t="s">
        <v>3</v>
      </c>
      <c r="AM1562" s="16" t="s">
        <v>3</v>
      </c>
      <c r="AN1562" s="16" t="s">
        <v>3</v>
      </c>
      <c r="AO1562" s="16" t="s">
        <v>3</v>
      </c>
      <c r="AP1562" s="16" t="s">
        <v>189</v>
      </c>
      <c r="AQ1562" s="16" t="s">
        <v>3</v>
      </c>
      <c r="AR1562" s="16" t="s">
        <v>3</v>
      </c>
      <c r="AS1562" s="16" t="s">
        <v>3</v>
      </c>
      <c r="AT1562" s="16" t="s">
        <v>3</v>
      </c>
      <c r="AU1562" s="11" t="s">
        <v>3</v>
      </c>
      <c r="AV1562" s="11" t="s">
        <v>3</v>
      </c>
      <c r="AW1562" s="11" t="s">
        <v>3</v>
      </c>
      <c r="AX1562" s="17" t="str">
        <f>VLOOKUP(G1562,'[1]JDA data'!$D:$E,2,0)</f>
        <v>TGA233</v>
      </c>
      <c r="AY1562" s="17" t="b">
        <f t="shared" si="116"/>
        <v>1</v>
      </c>
      <c r="AZ1562" s="17" t="str">
        <f t="shared" si="117"/>
        <v>PPGT</v>
      </c>
    </row>
    <row r="1563" spans="1:52" s="18" customFormat="1" ht="16.5" customHeight="1" x14ac:dyDescent="0.35">
      <c r="A1563" s="8" t="str">
        <f>IF(N1563="","-",IFERROR(VLOOKUP(N1563,'[1]All Route Non-Bailment V76'!$A:$H,5,0),VLOOKUP(N1563,'[1]TTVT AAT PxP Bailment EDC V76'!$A:$H,5,0)))</f>
        <v>Non Bailment</v>
      </c>
      <c r="B1563" s="9" t="str">
        <f t="shared" si="115"/>
        <v>Completed</v>
      </c>
      <c r="C1563" s="10">
        <f t="shared" si="118"/>
        <v>1562</v>
      </c>
      <c r="D1563" s="11" t="s">
        <v>182</v>
      </c>
      <c r="E1563" s="12" t="s">
        <v>44</v>
      </c>
      <c r="F1563" s="11" t="s">
        <v>0</v>
      </c>
      <c r="G1563" s="11">
        <v>4423498</v>
      </c>
      <c r="H1563" s="13" t="str">
        <f>IF(N1563="","-",IFERROR(VLOOKUP(N1563,'[1]All Route Non-Bailment V76'!$A:$H,7,0),VLOOKUP(N1563,'[1]TTVT AAT PxP Bailment EDC V76'!$A:$H,7,0)))</f>
        <v>One way</v>
      </c>
      <c r="I1563" s="11" t="s">
        <v>45</v>
      </c>
      <c r="J1563" s="12">
        <f t="shared" si="114"/>
        <v>45275</v>
      </c>
      <c r="K1563" s="12">
        <v>45275</v>
      </c>
      <c r="L1563" s="12">
        <v>45275</v>
      </c>
      <c r="M1563" s="12" t="s">
        <v>3</v>
      </c>
      <c r="N1563" s="11" t="s">
        <v>480</v>
      </c>
      <c r="O1563" s="13" t="str">
        <f>IF(N1563="","-",IFERROR(VLOOKUP(N1563,'[1]All Route Non-Bailment V76'!$A:$H,6,0),VLOOKUP(N1563,'[1]TTVT AAT PxP Bailment EDC V76'!$A:$H,6,0)))</f>
        <v>21 - 30</v>
      </c>
      <c r="P1563" s="11">
        <v>1</v>
      </c>
      <c r="Q1563" s="11" t="s">
        <v>3</v>
      </c>
      <c r="R1563" s="11" t="s">
        <v>3</v>
      </c>
      <c r="S1563" s="13" t="str">
        <f>IF(N1563="","-",IFERROR(VLOOKUP(N1563,'[1]All Route Non-Bailment V76'!$A:$AF,32,0),VLOOKUP(N1563,'[1]TTVT AAT PxP Bailment EDC V76'!$A:$AC,29,0)))</f>
        <v>6W</v>
      </c>
      <c r="T1563" s="11" t="s">
        <v>350</v>
      </c>
      <c r="U1563" s="11" t="s">
        <v>351</v>
      </c>
      <c r="V1563" s="14" t="s">
        <v>352</v>
      </c>
      <c r="W1563" s="11" t="s">
        <v>353</v>
      </c>
      <c r="X1563" s="15" t="s">
        <v>481</v>
      </c>
      <c r="Y1563" s="15" t="s">
        <v>482</v>
      </c>
      <c r="Z1563" s="16" t="s">
        <v>3</v>
      </c>
      <c r="AA1563" s="16" t="s">
        <v>3</v>
      </c>
      <c r="AB1563" s="16" t="s">
        <v>3</v>
      </c>
      <c r="AC1563" s="16" t="s">
        <v>3</v>
      </c>
      <c r="AD1563" s="15" t="s">
        <v>3</v>
      </c>
      <c r="AE1563" s="15" t="s">
        <v>3</v>
      </c>
      <c r="AF1563" s="16" t="s">
        <v>3</v>
      </c>
      <c r="AG1563" s="16" t="s">
        <v>3</v>
      </c>
      <c r="AH1563" s="16" t="s">
        <v>3</v>
      </c>
      <c r="AI1563" s="16" t="s">
        <v>3</v>
      </c>
      <c r="AJ1563" s="15" t="s">
        <v>3</v>
      </c>
      <c r="AK1563" s="15" t="s">
        <v>3</v>
      </c>
      <c r="AL1563" s="16" t="s">
        <v>3</v>
      </c>
      <c r="AM1563" s="16" t="s">
        <v>3</v>
      </c>
      <c r="AN1563" s="16" t="s">
        <v>3</v>
      </c>
      <c r="AO1563" s="16" t="s">
        <v>3</v>
      </c>
      <c r="AP1563" s="16" t="s">
        <v>189</v>
      </c>
      <c r="AQ1563" s="16" t="s">
        <v>3</v>
      </c>
      <c r="AR1563" s="16" t="s">
        <v>3</v>
      </c>
      <c r="AS1563" s="16" t="s">
        <v>3</v>
      </c>
      <c r="AT1563" s="16" t="s">
        <v>3</v>
      </c>
      <c r="AU1563" s="11" t="s">
        <v>3</v>
      </c>
      <c r="AV1563" s="11" t="s">
        <v>3</v>
      </c>
      <c r="AW1563" s="11" t="s">
        <v>3</v>
      </c>
      <c r="AX1563" s="17" t="str">
        <f>VLOOKUP(G1563,'[1]JDA data'!$D:$E,2,0)</f>
        <v>TGA577</v>
      </c>
      <c r="AY1563" s="17" t="b">
        <f t="shared" si="116"/>
        <v>1</v>
      </c>
      <c r="AZ1563" s="17" t="str">
        <f t="shared" si="117"/>
        <v>PPGT</v>
      </c>
    </row>
    <row r="1564" spans="1:52" s="18" customFormat="1" ht="16.5" customHeight="1" x14ac:dyDescent="0.35">
      <c r="A1564" s="8" t="str">
        <f>IF(N1564="","-",IFERROR(VLOOKUP(N1564,'[1]All Route Non-Bailment V76'!$A:$H,5,0),VLOOKUP(N1564,'[1]TTVT AAT PxP Bailment EDC V76'!$A:$H,5,0)))</f>
        <v>Non Bailment</v>
      </c>
      <c r="B1564" s="9" t="str">
        <f t="shared" si="115"/>
        <v>Completed</v>
      </c>
      <c r="C1564" s="10">
        <f t="shared" si="118"/>
        <v>1563</v>
      </c>
      <c r="D1564" s="11" t="s">
        <v>194</v>
      </c>
      <c r="E1564" s="12" t="s">
        <v>44</v>
      </c>
      <c r="F1564" s="11" t="s">
        <v>0</v>
      </c>
      <c r="G1564" s="11">
        <v>4427623</v>
      </c>
      <c r="H1564" s="13" t="str">
        <f>IF(N1564="","-",IFERROR(VLOOKUP(N1564,'[1]All Route Non-Bailment V76'!$A:$H,7,0),VLOOKUP(N1564,'[1]TTVT AAT PxP Bailment EDC V76'!$A:$H,7,0)))</f>
        <v>One way</v>
      </c>
      <c r="I1564" s="11" t="s">
        <v>45</v>
      </c>
      <c r="J1564" s="12">
        <f t="shared" si="114"/>
        <v>45275</v>
      </c>
      <c r="K1564" s="12">
        <v>45275</v>
      </c>
      <c r="L1564" s="12">
        <v>45275</v>
      </c>
      <c r="M1564" s="12" t="s">
        <v>3</v>
      </c>
      <c r="N1564" s="11" t="s">
        <v>340</v>
      </c>
      <c r="O1564" s="13" t="str">
        <f>IF(N1564="","-",IFERROR(VLOOKUP(N1564,'[1]All Route Non-Bailment V76'!$A:$H,6,0),VLOOKUP(N1564,'[1]TTVT AAT PxP Bailment EDC V76'!$A:$H,6,0)))</f>
        <v>21 - 30</v>
      </c>
      <c r="P1564" s="11">
        <v>1</v>
      </c>
      <c r="Q1564" s="11" t="s">
        <v>3</v>
      </c>
      <c r="R1564" s="11" t="s">
        <v>3</v>
      </c>
      <c r="S1564" s="13" t="str">
        <f>IF(N1564="","-",IFERROR(VLOOKUP(N1564,'[1]All Route Non-Bailment V76'!$A:$AF,32,0),VLOOKUP(N1564,'[1]TTVT AAT PxP Bailment EDC V76'!$A:$AC,29,0)))</f>
        <v>6W</v>
      </c>
      <c r="T1564" s="11" t="s">
        <v>48</v>
      </c>
      <c r="U1564" s="11" t="s">
        <v>374</v>
      </c>
      <c r="V1564" s="14" t="s">
        <v>375</v>
      </c>
      <c r="W1564" s="11" t="s">
        <v>376</v>
      </c>
      <c r="X1564" s="15" t="s">
        <v>341</v>
      </c>
      <c r="Y1564" s="15" t="s">
        <v>342</v>
      </c>
      <c r="Z1564" s="16" t="s">
        <v>3</v>
      </c>
      <c r="AA1564" s="16" t="s">
        <v>3</v>
      </c>
      <c r="AB1564" s="16" t="s">
        <v>3</v>
      </c>
      <c r="AC1564" s="16" t="s">
        <v>3</v>
      </c>
      <c r="AD1564" s="15" t="s">
        <v>3</v>
      </c>
      <c r="AE1564" s="15" t="s">
        <v>3</v>
      </c>
      <c r="AF1564" s="16" t="s">
        <v>3</v>
      </c>
      <c r="AG1564" s="16" t="s">
        <v>3</v>
      </c>
      <c r="AH1564" s="16" t="s">
        <v>3</v>
      </c>
      <c r="AI1564" s="16" t="s">
        <v>3</v>
      </c>
      <c r="AJ1564" s="15" t="s">
        <v>3</v>
      </c>
      <c r="AK1564" s="15" t="s">
        <v>3</v>
      </c>
      <c r="AL1564" s="16" t="s">
        <v>3</v>
      </c>
      <c r="AM1564" s="16" t="s">
        <v>3</v>
      </c>
      <c r="AN1564" s="16" t="s">
        <v>3</v>
      </c>
      <c r="AO1564" s="16" t="s">
        <v>3</v>
      </c>
      <c r="AP1564" s="16" t="s">
        <v>189</v>
      </c>
      <c r="AQ1564" s="16" t="s">
        <v>3</v>
      </c>
      <c r="AR1564" s="16" t="s">
        <v>3</v>
      </c>
      <c r="AS1564" s="16" t="s">
        <v>3</v>
      </c>
      <c r="AT1564" s="16" t="s">
        <v>3</v>
      </c>
      <c r="AU1564" s="11" t="s">
        <v>3</v>
      </c>
      <c r="AV1564" s="11" t="s">
        <v>3</v>
      </c>
      <c r="AW1564" s="11" t="s">
        <v>3</v>
      </c>
      <c r="AX1564" s="17" t="str">
        <f>VLOOKUP(G1564,'[1]JDA data'!$D:$E,2,0)</f>
        <v>TGA960</v>
      </c>
      <c r="AY1564" s="17" t="b">
        <f t="shared" si="116"/>
        <v>1</v>
      </c>
      <c r="AZ1564" s="17" t="str">
        <f t="shared" si="117"/>
        <v>SBA</v>
      </c>
    </row>
    <row r="1565" spans="1:52" s="18" customFormat="1" ht="16.5" customHeight="1" x14ac:dyDescent="0.35">
      <c r="A1565" s="8" t="str">
        <f>IF(N1565="","-",IFERROR(VLOOKUP(N1565,'[1]All Route Non-Bailment V76'!$A:$H,5,0),VLOOKUP(N1565,'[1]TTVT AAT PxP Bailment EDC V76'!$A:$H,5,0)))</f>
        <v>Non Bailment</v>
      </c>
      <c r="B1565" s="9" t="str">
        <f t="shared" si="115"/>
        <v>Completed</v>
      </c>
      <c r="C1565" s="10">
        <f t="shared" si="118"/>
        <v>1564</v>
      </c>
      <c r="D1565" s="11" t="s">
        <v>194</v>
      </c>
      <c r="E1565" s="12" t="s">
        <v>44</v>
      </c>
      <c r="F1565" s="11" t="s">
        <v>0</v>
      </c>
      <c r="G1565" s="11">
        <v>4417328</v>
      </c>
      <c r="H1565" s="13" t="str">
        <f>IF(N1565="","-",IFERROR(VLOOKUP(N1565,'[1]All Route Non-Bailment V76'!$A:$H,7,0),VLOOKUP(N1565,'[1]TTVT AAT PxP Bailment EDC V76'!$A:$H,7,0)))</f>
        <v>One way</v>
      </c>
      <c r="I1565" s="11" t="s">
        <v>45</v>
      </c>
      <c r="J1565" s="12">
        <f t="shared" si="114"/>
        <v>45275</v>
      </c>
      <c r="K1565" s="12">
        <v>45275</v>
      </c>
      <c r="L1565" s="12">
        <v>45275</v>
      </c>
      <c r="M1565" s="12" t="s">
        <v>3</v>
      </c>
      <c r="N1565" s="11" t="s">
        <v>756</v>
      </c>
      <c r="O1565" s="13" t="str">
        <f>IF(N1565="","-",IFERROR(VLOOKUP(N1565,'[1]All Route Non-Bailment V76'!$A:$H,6,0),VLOOKUP(N1565,'[1]TTVT AAT PxP Bailment EDC V76'!$A:$H,6,0)))</f>
        <v>11 - 20</v>
      </c>
      <c r="P1565" s="11">
        <v>1</v>
      </c>
      <c r="Q1565" s="11" t="s">
        <v>3</v>
      </c>
      <c r="R1565" s="11" t="s">
        <v>3</v>
      </c>
      <c r="S1565" s="13" t="str">
        <f>IF(N1565="","-",IFERROR(VLOOKUP(N1565,'[1]All Route Non-Bailment V76'!$A:$AF,32,0),VLOOKUP(N1565,'[1]TTVT AAT PxP Bailment EDC V76'!$A:$AC,29,0)))</f>
        <v>6W</v>
      </c>
      <c r="T1565" s="11" t="s">
        <v>48</v>
      </c>
      <c r="U1565" s="11" t="s">
        <v>195</v>
      </c>
      <c r="V1565" s="14" t="s">
        <v>196</v>
      </c>
      <c r="W1565" s="11" t="s">
        <v>197</v>
      </c>
      <c r="X1565" s="15" t="s">
        <v>263</v>
      </c>
      <c r="Y1565" s="15" t="s">
        <v>264</v>
      </c>
      <c r="Z1565" s="16" t="s">
        <v>3</v>
      </c>
      <c r="AA1565" s="16" t="s">
        <v>3</v>
      </c>
      <c r="AB1565" s="16" t="s">
        <v>3</v>
      </c>
      <c r="AC1565" s="16" t="s">
        <v>3</v>
      </c>
      <c r="AD1565" s="15" t="s">
        <v>3</v>
      </c>
      <c r="AE1565" s="15" t="s">
        <v>3</v>
      </c>
      <c r="AF1565" s="16" t="s">
        <v>3</v>
      </c>
      <c r="AG1565" s="16" t="s">
        <v>3</v>
      </c>
      <c r="AH1565" s="16" t="s">
        <v>3</v>
      </c>
      <c r="AI1565" s="16" t="s">
        <v>3</v>
      </c>
      <c r="AJ1565" s="15" t="s">
        <v>3</v>
      </c>
      <c r="AK1565" s="15" t="s">
        <v>3</v>
      </c>
      <c r="AL1565" s="16" t="s">
        <v>3</v>
      </c>
      <c r="AM1565" s="16" t="s">
        <v>3</v>
      </c>
      <c r="AN1565" s="16" t="s">
        <v>3</v>
      </c>
      <c r="AO1565" s="16" t="s">
        <v>3</v>
      </c>
      <c r="AP1565" s="16" t="s">
        <v>189</v>
      </c>
      <c r="AQ1565" s="16" t="s">
        <v>3</v>
      </c>
      <c r="AR1565" s="16" t="s">
        <v>3</v>
      </c>
      <c r="AS1565" s="16" t="s">
        <v>3</v>
      </c>
      <c r="AT1565" s="16" t="s">
        <v>3</v>
      </c>
      <c r="AU1565" s="11" t="s">
        <v>3</v>
      </c>
      <c r="AV1565" s="11" t="s">
        <v>3</v>
      </c>
      <c r="AW1565" s="11" t="s">
        <v>3</v>
      </c>
      <c r="AX1565" s="17" t="str">
        <f>VLOOKUP(G1565,'[1]JDA data'!$D:$E,2,0)</f>
        <v>TGA121</v>
      </c>
      <c r="AY1565" s="17" t="b">
        <f t="shared" si="116"/>
        <v>1</v>
      </c>
      <c r="AZ1565" s="17" t="str">
        <f t="shared" si="117"/>
        <v>SBA</v>
      </c>
    </row>
    <row r="1566" spans="1:52" s="18" customFormat="1" ht="16.5" customHeight="1" x14ac:dyDescent="0.35">
      <c r="A1566" s="8" t="str">
        <f>IF(N1566="","-",IFERROR(VLOOKUP(N1566,'[1]All Route Non-Bailment V76'!$A:$H,5,0),VLOOKUP(N1566,'[1]TTVT AAT PxP Bailment EDC V76'!$A:$H,5,0)))</f>
        <v>Non Bailment</v>
      </c>
      <c r="B1566" s="9" t="str">
        <f t="shared" si="115"/>
        <v>Completed</v>
      </c>
      <c r="C1566" s="10">
        <f t="shared" si="118"/>
        <v>1565</v>
      </c>
      <c r="D1566" s="11" t="s">
        <v>190</v>
      </c>
      <c r="E1566" s="12" t="s">
        <v>44</v>
      </c>
      <c r="F1566" s="11" t="s">
        <v>0</v>
      </c>
      <c r="G1566" s="11">
        <v>4427625</v>
      </c>
      <c r="H1566" s="13" t="str">
        <f>IF(N1566="","-",IFERROR(VLOOKUP(N1566,'[1]All Route Non-Bailment V76'!$A:$H,7,0),VLOOKUP(N1566,'[1]TTVT AAT PxP Bailment EDC V76'!$A:$H,7,0)))</f>
        <v>One way</v>
      </c>
      <c r="I1566" s="11" t="s">
        <v>45</v>
      </c>
      <c r="J1566" s="12">
        <f t="shared" si="114"/>
        <v>45275</v>
      </c>
      <c r="K1566" s="12">
        <v>45275</v>
      </c>
      <c r="L1566" s="12">
        <v>45275</v>
      </c>
      <c r="M1566" s="12" t="s">
        <v>3</v>
      </c>
      <c r="N1566" s="11" t="s">
        <v>518</v>
      </c>
      <c r="O1566" s="13" t="str">
        <f>IF(N1566="","-",IFERROR(VLOOKUP(N1566,'[1]All Route Non-Bailment V76'!$A:$H,6,0),VLOOKUP(N1566,'[1]TTVT AAT PxP Bailment EDC V76'!$A:$H,6,0)))</f>
        <v>11 - 20</v>
      </c>
      <c r="P1566" s="11">
        <v>1</v>
      </c>
      <c r="Q1566" s="11" t="s">
        <v>3</v>
      </c>
      <c r="R1566" s="11" t="s">
        <v>3</v>
      </c>
      <c r="S1566" s="13" t="str">
        <f>IF(N1566="","-",IFERROR(VLOOKUP(N1566,'[1]All Route Non-Bailment V76'!$A:$AF,32,0),VLOOKUP(N1566,'[1]TTVT AAT PxP Bailment EDC V76'!$A:$AC,29,0)))</f>
        <v>6W</v>
      </c>
      <c r="T1566" s="11" t="s">
        <v>48</v>
      </c>
      <c r="U1566" s="11" t="s">
        <v>542</v>
      </c>
      <c r="V1566" s="14" t="s">
        <v>543</v>
      </c>
      <c r="W1566" s="11" t="s">
        <v>544</v>
      </c>
      <c r="X1566" s="15" t="s">
        <v>369</v>
      </c>
      <c r="Y1566" s="15" t="s">
        <v>370</v>
      </c>
      <c r="Z1566" s="16" t="s">
        <v>3</v>
      </c>
      <c r="AA1566" s="16" t="s">
        <v>3</v>
      </c>
      <c r="AB1566" s="16" t="s">
        <v>3</v>
      </c>
      <c r="AC1566" s="16" t="s">
        <v>3</v>
      </c>
      <c r="AD1566" s="15" t="s">
        <v>3</v>
      </c>
      <c r="AE1566" s="15" t="s">
        <v>3</v>
      </c>
      <c r="AF1566" s="16" t="s">
        <v>3</v>
      </c>
      <c r="AG1566" s="16" t="s">
        <v>3</v>
      </c>
      <c r="AH1566" s="16" t="s">
        <v>3</v>
      </c>
      <c r="AI1566" s="16" t="s">
        <v>3</v>
      </c>
      <c r="AJ1566" s="15" t="s">
        <v>3</v>
      </c>
      <c r="AK1566" s="15" t="s">
        <v>3</v>
      </c>
      <c r="AL1566" s="16" t="s">
        <v>3</v>
      </c>
      <c r="AM1566" s="16" t="s">
        <v>3</v>
      </c>
      <c r="AN1566" s="16" t="s">
        <v>3</v>
      </c>
      <c r="AO1566" s="16" t="s">
        <v>3</v>
      </c>
      <c r="AP1566" s="16" t="s">
        <v>189</v>
      </c>
      <c r="AQ1566" s="16" t="s">
        <v>3</v>
      </c>
      <c r="AR1566" s="16" t="s">
        <v>3</v>
      </c>
      <c r="AS1566" s="16" t="s">
        <v>3</v>
      </c>
      <c r="AT1566" s="16" t="s">
        <v>3</v>
      </c>
      <c r="AU1566" s="11" t="s">
        <v>3</v>
      </c>
      <c r="AV1566" s="11" t="s">
        <v>3</v>
      </c>
      <c r="AW1566" s="11" t="s">
        <v>3</v>
      </c>
      <c r="AX1566" s="17" t="str">
        <f>VLOOKUP(G1566,'[1]JDA data'!$D:$E,2,0)</f>
        <v>TGA519</v>
      </c>
      <c r="AY1566" s="17" t="b">
        <f t="shared" si="116"/>
        <v>1</v>
      </c>
      <c r="AZ1566" s="17" t="str">
        <f t="shared" si="117"/>
        <v>SPL</v>
      </c>
    </row>
    <row r="1567" spans="1:52" s="18" customFormat="1" ht="16.5" customHeight="1" x14ac:dyDescent="0.35">
      <c r="A1567" s="8" t="str">
        <f>IF(N1567="","-",IFERROR(VLOOKUP(N1567,'[1]All Route Non-Bailment V76'!$A:$H,5,0),VLOOKUP(N1567,'[1]TTVT AAT PxP Bailment EDC V76'!$A:$H,5,0)))</f>
        <v>Non Bailment</v>
      </c>
      <c r="B1567" s="9" t="str">
        <f t="shared" si="115"/>
        <v>Completed</v>
      </c>
      <c r="C1567" s="10">
        <f t="shared" si="118"/>
        <v>1566</v>
      </c>
      <c r="D1567" s="11" t="s">
        <v>182</v>
      </c>
      <c r="E1567" s="12" t="s">
        <v>44</v>
      </c>
      <c r="F1567" s="11" t="s">
        <v>0</v>
      </c>
      <c r="G1567" s="11">
        <v>4427627</v>
      </c>
      <c r="H1567" s="13" t="str">
        <f>IF(N1567="","-",IFERROR(VLOOKUP(N1567,'[1]All Route Non-Bailment V76'!$A:$H,7,0),VLOOKUP(N1567,'[1]TTVT AAT PxP Bailment EDC V76'!$A:$H,7,0)))</f>
        <v>One way</v>
      </c>
      <c r="I1567" s="11" t="s">
        <v>45</v>
      </c>
      <c r="J1567" s="12">
        <f t="shared" ref="J1567:J1630" si="119">K1567</f>
        <v>45275</v>
      </c>
      <c r="K1567" s="12">
        <v>45275</v>
      </c>
      <c r="L1567" s="12">
        <v>45275</v>
      </c>
      <c r="M1567" s="12" t="s">
        <v>3</v>
      </c>
      <c r="N1567" s="11" t="s">
        <v>747</v>
      </c>
      <c r="O1567" s="13" t="str">
        <f>IF(N1567="","-",IFERROR(VLOOKUP(N1567,'[1]All Route Non-Bailment V76'!$A:$H,6,0),VLOOKUP(N1567,'[1]TTVT AAT PxP Bailment EDC V76'!$A:$H,6,0)))</f>
        <v>21 - 30</v>
      </c>
      <c r="P1567" s="11">
        <v>1</v>
      </c>
      <c r="Q1567" s="11" t="s">
        <v>3</v>
      </c>
      <c r="R1567" s="11" t="s">
        <v>3</v>
      </c>
      <c r="S1567" s="13" t="str">
        <f>IF(N1567="","-",IFERROR(VLOOKUP(N1567,'[1]All Route Non-Bailment V76'!$A:$AF,32,0),VLOOKUP(N1567,'[1]TTVT AAT PxP Bailment EDC V76'!$A:$AC,29,0)))</f>
        <v>6W</v>
      </c>
      <c r="T1567" s="11" t="s">
        <v>48</v>
      </c>
      <c r="U1567" s="11" t="s">
        <v>250</v>
      </c>
      <c r="V1567" s="14" t="s">
        <v>251</v>
      </c>
      <c r="W1567" s="11" t="s">
        <v>252</v>
      </c>
      <c r="X1567" s="15" t="s">
        <v>305</v>
      </c>
      <c r="Y1567" s="15" t="s">
        <v>306</v>
      </c>
      <c r="Z1567" s="16" t="s">
        <v>3</v>
      </c>
      <c r="AA1567" s="16" t="s">
        <v>3</v>
      </c>
      <c r="AB1567" s="16" t="s">
        <v>3</v>
      </c>
      <c r="AC1567" s="16" t="s">
        <v>3</v>
      </c>
      <c r="AD1567" s="15" t="s">
        <v>3</v>
      </c>
      <c r="AE1567" s="15" t="s">
        <v>3</v>
      </c>
      <c r="AF1567" s="16" t="s">
        <v>3</v>
      </c>
      <c r="AG1567" s="16" t="s">
        <v>3</v>
      </c>
      <c r="AH1567" s="16" t="s">
        <v>3</v>
      </c>
      <c r="AI1567" s="16" t="s">
        <v>3</v>
      </c>
      <c r="AJ1567" s="15" t="s">
        <v>3</v>
      </c>
      <c r="AK1567" s="15" t="s">
        <v>3</v>
      </c>
      <c r="AL1567" s="16" t="s">
        <v>3</v>
      </c>
      <c r="AM1567" s="16" t="s">
        <v>3</v>
      </c>
      <c r="AN1567" s="16" t="s">
        <v>3</v>
      </c>
      <c r="AO1567" s="16" t="s">
        <v>3</v>
      </c>
      <c r="AP1567" s="16" t="s">
        <v>189</v>
      </c>
      <c r="AQ1567" s="16" t="s">
        <v>3</v>
      </c>
      <c r="AR1567" s="16" t="s">
        <v>3</v>
      </c>
      <c r="AS1567" s="16" t="s">
        <v>3</v>
      </c>
      <c r="AT1567" s="16" t="s">
        <v>3</v>
      </c>
      <c r="AU1567" s="11" t="s">
        <v>3</v>
      </c>
      <c r="AV1567" s="11" t="s">
        <v>3</v>
      </c>
      <c r="AW1567" s="11" t="s">
        <v>3</v>
      </c>
      <c r="AX1567" s="17" t="str">
        <f>VLOOKUP(G1567,'[1]JDA data'!$D:$E,2,0)</f>
        <v>TGA351</v>
      </c>
      <c r="AY1567" s="17" t="b">
        <f t="shared" si="116"/>
        <v>1</v>
      </c>
      <c r="AZ1567" s="17" t="str">
        <f t="shared" si="117"/>
        <v>PPGT</v>
      </c>
    </row>
    <row r="1568" spans="1:52" s="18" customFormat="1" ht="16.5" customHeight="1" x14ac:dyDescent="0.35">
      <c r="A1568" s="8" t="str">
        <f>IF(N1568="","-",IFERROR(VLOOKUP(N1568,'[1]All Route Non-Bailment V76'!$A:$H,5,0),VLOOKUP(N1568,'[1]TTVT AAT PxP Bailment EDC V76'!$A:$H,5,0)))</f>
        <v>Non Bailment</v>
      </c>
      <c r="B1568" s="9" t="str">
        <f t="shared" si="115"/>
        <v>Completed</v>
      </c>
      <c r="C1568" s="10">
        <f t="shared" si="118"/>
        <v>1567</v>
      </c>
      <c r="D1568" s="11" t="s">
        <v>182</v>
      </c>
      <c r="E1568" s="12" t="s">
        <v>44</v>
      </c>
      <c r="F1568" s="11" t="s">
        <v>0</v>
      </c>
      <c r="G1568" s="11">
        <v>4417677</v>
      </c>
      <c r="H1568" s="13" t="str">
        <f>IF(N1568="","-",IFERROR(VLOOKUP(N1568,'[1]All Route Non-Bailment V76'!$A:$H,7,0),VLOOKUP(N1568,'[1]TTVT AAT PxP Bailment EDC V76'!$A:$H,7,0)))</f>
        <v>One way</v>
      </c>
      <c r="I1568" s="11" t="s">
        <v>45</v>
      </c>
      <c r="J1568" s="12">
        <f t="shared" si="119"/>
        <v>45278</v>
      </c>
      <c r="K1568" s="12">
        <v>45278</v>
      </c>
      <c r="L1568" s="12">
        <v>45278</v>
      </c>
      <c r="M1568" s="12" t="s">
        <v>3</v>
      </c>
      <c r="N1568" s="11" t="s">
        <v>396</v>
      </c>
      <c r="O1568" s="13" t="str">
        <f>IF(N1568="","-",IFERROR(VLOOKUP(N1568,'[1]All Route Non-Bailment V76'!$A:$H,6,0),VLOOKUP(N1568,'[1]TTVT AAT PxP Bailment EDC V76'!$A:$H,6,0)))</f>
        <v>21 - 30</v>
      </c>
      <c r="P1568" s="11">
        <v>1</v>
      </c>
      <c r="Q1568" s="11" t="s">
        <v>3</v>
      </c>
      <c r="R1568" s="11" t="s">
        <v>3</v>
      </c>
      <c r="S1568" s="13" t="str">
        <f>IF(N1568="","-",IFERROR(VLOOKUP(N1568,'[1]All Route Non-Bailment V76'!$A:$AF,32,0),VLOOKUP(N1568,'[1]TTVT AAT PxP Bailment EDC V76'!$A:$AC,29,0)))</f>
        <v>6W</v>
      </c>
      <c r="T1568" s="11" t="s">
        <v>48</v>
      </c>
      <c r="U1568" s="11" t="s">
        <v>184</v>
      </c>
      <c r="V1568" s="14" t="s">
        <v>185</v>
      </c>
      <c r="W1568" s="11" t="s">
        <v>186</v>
      </c>
      <c r="X1568" s="15" t="s">
        <v>397</v>
      </c>
      <c r="Y1568" s="15" t="s">
        <v>398</v>
      </c>
      <c r="Z1568" s="16" t="s">
        <v>3</v>
      </c>
      <c r="AA1568" s="16" t="s">
        <v>3</v>
      </c>
      <c r="AB1568" s="16" t="s">
        <v>3</v>
      </c>
      <c r="AC1568" s="16" t="s">
        <v>3</v>
      </c>
      <c r="AD1568" s="15" t="s">
        <v>3</v>
      </c>
      <c r="AE1568" s="15" t="s">
        <v>3</v>
      </c>
      <c r="AF1568" s="16" t="s">
        <v>3</v>
      </c>
      <c r="AG1568" s="16" t="s">
        <v>3</v>
      </c>
      <c r="AH1568" s="16" t="s">
        <v>3</v>
      </c>
      <c r="AI1568" s="16" t="s">
        <v>3</v>
      </c>
      <c r="AJ1568" s="15" t="s">
        <v>3</v>
      </c>
      <c r="AK1568" s="15" t="s">
        <v>3</v>
      </c>
      <c r="AL1568" s="16" t="s">
        <v>3</v>
      </c>
      <c r="AM1568" s="16" t="s">
        <v>3</v>
      </c>
      <c r="AN1568" s="16" t="s">
        <v>3</v>
      </c>
      <c r="AO1568" s="16" t="s">
        <v>3</v>
      </c>
      <c r="AP1568" s="16" t="s">
        <v>189</v>
      </c>
      <c r="AQ1568" s="16" t="s">
        <v>3</v>
      </c>
      <c r="AR1568" s="16" t="s">
        <v>3</v>
      </c>
      <c r="AS1568" s="16" t="s">
        <v>3</v>
      </c>
      <c r="AT1568" s="16" t="s">
        <v>3</v>
      </c>
      <c r="AU1568" s="11" t="s">
        <v>3</v>
      </c>
      <c r="AV1568" s="11" t="s">
        <v>3</v>
      </c>
      <c r="AW1568" s="11" t="s">
        <v>3</v>
      </c>
      <c r="AX1568" s="17" t="str">
        <f>VLOOKUP(G1568,'[1]JDA data'!$D:$E,2,0)</f>
        <v>TGA973</v>
      </c>
      <c r="AY1568" s="17" t="b">
        <f t="shared" si="116"/>
        <v>1</v>
      </c>
      <c r="AZ1568" s="17" t="str">
        <f t="shared" si="117"/>
        <v>PPGT</v>
      </c>
    </row>
    <row r="1569" spans="1:52" s="18" customFormat="1" ht="16.5" customHeight="1" x14ac:dyDescent="0.35">
      <c r="A1569" s="8" t="str">
        <f>IF(N1569="","-",IFERROR(VLOOKUP(N1569,'[1]All Route Non-Bailment V76'!$A:$H,5,0),VLOOKUP(N1569,'[1]TTVT AAT PxP Bailment EDC V76'!$A:$H,5,0)))</f>
        <v>Non Bailment</v>
      </c>
      <c r="B1569" s="9" t="str">
        <f t="shared" si="115"/>
        <v>Completed</v>
      </c>
      <c r="C1569" s="10">
        <f t="shared" si="118"/>
        <v>1568</v>
      </c>
      <c r="D1569" s="11" t="s">
        <v>190</v>
      </c>
      <c r="E1569" s="12" t="s">
        <v>44</v>
      </c>
      <c r="F1569" s="11" t="s">
        <v>0</v>
      </c>
      <c r="G1569" s="11">
        <v>4417820</v>
      </c>
      <c r="H1569" s="13" t="str">
        <f>IF(N1569="","-",IFERROR(VLOOKUP(N1569,'[1]All Route Non-Bailment V76'!$A:$H,7,0),VLOOKUP(N1569,'[1]TTVT AAT PxP Bailment EDC V76'!$A:$H,7,0)))</f>
        <v>One way</v>
      </c>
      <c r="I1569" s="11" t="s">
        <v>45</v>
      </c>
      <c r="J1569" s="12">
        <f t="shared" si="119"/>
        <v>45278</v>
      </c>
      <c r="K1569" s="12">
        <v>45278</v>
      </c>
      <c r="L1569" s="12">
        <v>45278</v>
      </c>
      <c r="M1569" s="12" t="s">
        <v>3</v>
      </c>
      <c r="N1569" s="11" t="s">
        <v>399</v>
      </c>
      <c r="O1569" s="13" t="str">
        <f>IF(N1569="","-",IFERROR(VLOOKUP(N1569,'[1]All Route Non-Bailment V76'!$A:$H,6,0),VLOOKUP(N1569,'[1]TTVT AAT PxP Bailment EDC V76'!$A:$H,6,0)))</f>
        <v>21 - 30</v>
      </c>
      <c r="P1569" s="11">
        <v>1</v>
      </c>
      <c r="Q1569" s="11" t="s">
        <v>3</v>
      </c>
      <c r="R1569" s="11" t="s">
        <v>3</v>
      </c>
      <c r="S1569" s="13" t="str">
        <f>IF(N1569="","-",IFERROR(VLOOKUP(N1569,'[1]All Route Non-Bailment V76'!$A:$AF,32,0),VLOOKUP(N1569,'[1]TTVT AAT PxP Bailment EDC V76'!$A:$AC,29,0)))</f>
        <v>6W</v>
      </c>
      <c r="T1569" s="11" t="s">
        <v>48</v>
      </c>
      <c r="U1569" s="11" t="s">
        <v>565</v>
      </c>
      <c r="V1569" s="14" t="s">
        <v>288</v>
      </c>
      <c r="W1569" s="11" t="s">
        <v>289</v>
      </c>
      <c r="X1569" s="15" t="s">
        <v>397</v>
      </c>
      <c r="Y1569" s="15" t="s">
        <v>398</v>
      </c>
      <c r="Z1569" s="16" t="s">
        <v>3</v>
      </c>
      <c r="AA1569" s="16" t="s">
        <v>3</v>
      </c>
      <c r="AB1569" s="16" t="s">
        <v>3</v>
      </c>
      <c r="AC1569" s="16" t="s">
        <v>3</v>
      </c>
      <c r="AD1569" s="15" t="s">
        <v>3</v>
      </c>
      <c r="AE1569" s="15" t="s">
        <v>3</v>
      </c>
      <c r="AF1569" s="16" t="s">
        <v>3</v>
      </c>
      <c r="AG1569" s="16" t="s">
        <v>3</v>
      </c>
      <c r="AH1569" s="16" t="s">
        <v>3</v>
      </c>
      <c r="AI1569" s="16" t="s">
        <v>3</v>
      </c>
      <c r="AJ1569" s="15" t="s">
        <v>3</v>
      </c>
      <c r="AK1569" s="15" t="s">
        <v>3</v>
      </c>
      <c r="AL1569" s="16" t="s">
        <v>3</v>
      </c>
      <c r="AM1569" s="16" t="s">
        <v>3</v>
      </c>
      <c r="AN1569" s="16" t="s">
        <v>3</v>
      </c>
      <c r="AO1569" s="16" t="s">
        <v>3</v>
      </c>
      <c r="AP1569" s="16" t="s">
        <v>189</v>
      </c>
      <c r="AQ1569" s="16" t="s">
        <v>3</v>
      </c>
      <c r="AR1569" s="16" t="s">
        <v>3</v>
      </c>
      <c r="AS1569" s="16" t="s">
        <v>3</v>
      </c>
      <c r="AT1569" s="16" t="s">
        <v>3</v>
      </c>
      <c r="AU1569" s="11" t="s">
        <v>3</v>
      </c>
      <c r="AV1569" s="11" t="s">
        <v>3</v>
      </c>
      <c r="AW1569" s="11" t="s">
        <v>3</v>
      </c>
      <c r="AX1569" s="17" t="str">
        <f>VLOOKUP(G1569,'[1]JDA data'!$D:$E,2,0)</f>
        <v>TGA065</v>
      </c>
      <c r="AY1569" s="17" t="b">
        <f t="shared" si="116"/>
        <v>1</v>
      </c>
      <c r="AZ1569" s="17" t="str">
        <f t="shared" si="117"/>
        <v>SPL</v>
      </c>
    </row>
    <row r="1570" spans="1:52" s="18" customFormat="1" ht="16.5" customHeight="1" x14ac:dyDescent="0.35">
      <c r="A1570" s="8" t="str">
        <f>IF(N1570="","-",IFERROR(VLOOKUP(N1570,'[1]All Route Non-Bailment V76'!$A:$H,5,0),VLOOKUP(N1570,'[1]TTVT AAT PxP Bailment EDC V76'!$A:$H,5,0)))</f>
        <v>Non Bailment</v>
      </c>
      <c r="B1570" s="9" t="str">
        <f t="shared" si="115"/>
        <v>Completed</v>
      </c>
      <c r="C1570" s="10">
        <f t="shared" si="118"/>
        <v>1569</v>
      </c>
      <c r="D1570" s="11" t="s">
        <v>182</v>
      </c>
      <c r="E1570" s="12" t="s">
        <v>44</v>
      </c>
      <c r="F1570" s="11" t="s">
        <v>0</v>
      </c>
      <c r="G1570" s="11">
        <v>4429822</v>
      </c>
      <c r="H1570" s="13" t="str">
        <f>IF(N1570="","-",IFERROR(VLOOKUP(N1570,'[1]All Route Non-Bailment V76'!$A:$H,7,0),VLOOKUP(N1570,'[1]TTVT AAT PxP Bailment EDC V76'!$A:$H,7,0)))</f>
        <v>One way</v>
      </c>
      <c r="I1570" s="11" t="s">
        <v>45</v>
      </c>
      <c r="J1570" s="12">
        <f t="shared" si="119"/>
        <v>45278</v>
      </c>
      <c r="K1570" s="12">
        <v>45278</v>
      </c>
      <c r="L1570" s="12">
        <v>45278</v>
      </c>
      <c r="M1570" s="12" t="s">
        <v>3</v>
      </c>
      <c r="N1570" s="11" t="s">
        <v>399</v>
      </c>
      <c r="O1570" s="13" t="str">
        <f>IF(N1570="","-",IFERROR(VLOOKUP(N1570,'[1]All Route Non-Bailment V76'!$A:$H,6,0),VLOOKUP(N1570,'[1]TTVT AAT PxP Bailment EDC V76'!$A:$H,6,0)))</f>
        <v>21 - 30</v>
      </c>
      <c r="P1570" s="11">
        <v>1</v>
      </c>
      <c r="Q1570" s="11" t="s">
        <v>3</v>
      </c>
      <c r="R1570" s="11" t="s">
        <v>3</v>
      </c>
      <c r="S1570" s="13" t="str">
        <f>IF(N1570="","-",IFERROR(VLOOKUP(N1570,'[1]All Route Non-Bailment V76'!$A:$AF,32,0),VLOOKUP(N1570,'[1]TTVT AAT PxP Bailment EDC V76'!$A:$AC,29,0)))</f>
        <v>6W</v>
      </c>
      <c r="T1570" s="11" t="s">
        <v>48</v>
      </c>
      <c r="U1570" s="11" t="s">
        <v>207</v>
      </c>
      <c r="V1570" s="14" t="s">
        <v>208</v>
      </c>
      <c r="W1570" s="11" t="s">
        <v>209</v>
      </c>
      <c r="X1570" s="15" t="s">
        <v>397</v>
      </c>
      <c r="Y1570" s="15" t="s">
        <v>398</v>
      </c>
      <c r="Z1570" s="16" t="s">
        <v>3</v>
      </c>
      <c r="AA1570" s="16" t="s">
        <v>3</v>
      </c>
      <c r="AB1570" s="16" t="s">
        <v>3</v>
      </c>
      <c r="AC1570" s="16" t="s">
        <v>3</v>
      </c>
      <c r="AD1570" s="15" t="s">
        <v>3</v>
      </c>
      <c r="AE1570" s="15" t="s">
        <v>3</v>
      </c>
      <c r="AF1570" s="16" t="s">
        <v>3</v>
      </c>
      <c r="AG1570" s="16" t="s">
        <v>3</v>
      </c>
      <c r="AH1570" s="16" t="s">
        <v>3</v>
      </c>
      <c r="AI1570" s="16" t="s">
        <v>3</v>
      </c>
      <c r="AJ1570" s="15" t="s">
        <v>3</v>
      </c>
      <c r="AK1570" s="15" t="s">
        <v>3</v>
      </c>
      <c r="AL1570" s="16" t="s">
        <v>3</v>
      </c>
      <c r="AM1570" s="16" t="s">
        <v>3</v>
      </c>
      <c r="AN1570" s="16" t="s">
        <v>3</v>
      </c>
      <c r="AO1570" s="16" t="s">
        <v>3</v>
      </c>
      <c r="AP1570" s="16" t="s">
        <v>189</v>
      </c>
      <c r="AQ1570" s="16" t="s">
        <v>3</v>
      </c>
      <c r="AR1570" s="16" t="s">
        <v>3</v>
      </c>
      <c r="AS1570" s="16" t="s">
        <v>3</v>
      </c>
      <c r="AT1570" s="16" t="s">
        <v>3</v>
      </c>
      <c r="AU1570" s="11" t="s">
        <v>3</v>
      </c>
      <c r="AV1570" s="11" t="s">
        <v>3</v>
      </c>
      <c r="AW1570" s="11" t="s">
        <v>3</v>
      </c>
      <c r="AX1570" s="17" t="str">
        <f>VLOOKUP(G1570,'[1]JDA data'!$D:$E,2,0)</f>
        <v>TGA065</v>
      </c>
      <c r="AY1570" s="17" t="b">
        <f t="shared" si="116"/>
        <v>1</v>
      </c>
      <c r="AZ1570" s="17" t="str">
        <f t="shared" si="117"/>
        <v>PPGT</v>
      </c>
    </row>
    <row r="1571" spans="1:52" s="18" customFormat="1" ht="16.5" customHeight="1" x14ac:dyDescent="0.35">
      <c r="A1571" s="8" t="str">
        <f>IF(N1571="","-",IFERROR(VLOOKUP(N1571,'[1]All Route Non-Bailment V76'!$A:$H,5,0),VLOOKUP(N1571,'[1]TTVT AAT PxP Bailment EDC V76'!$A:$H,5,0)))</f>
        <v>Non Bailment</v>
      </c>
      <c r="B1571" s="9" t="str">
        <f t="shared" si="115"/>
        <v>Completed</v>
      </c>
      <c r="C1571" s="10">
        <f t="shared" si="118"/>
        <v>1570</v>
      </c>
      <c r="D1571" s="11" t="s">
        <v>182</v>
      </c>
      <c r="E1571" s="12" t="s">
        <v>44</v>
      </c>
      <c r="F1571" s="11" t="s">
        <v>0</v>
      </c>
      <c r="G1571" s="11">
        <v>4429823</v>
      </c>
      <c r="H1571" s="13" t="str">
        <f>IF(N1571="","-",IFERROR(VLOOKUP(N1571,'[1]All Route Non-Bailment V76'!$A:$H,7,0),VLOOKUP(N1571,'[1]TTVT AAT PxP Bailment EDC V76'!$A:$H,7,0)))</f>
        <v>One way</v>
      </c>
      <c r="I1571" s="11" t="s">
        <v>45</v>
      </c>
      <c r="J1571" s="12">
        <f t="shared" si="119"/>
        <v>45278</v>
      </c>
      <c r="K1571" s="12">
        <v>45278</v>
      </c>
      <c r="L1571" s="12">
        <v>45278</v>
      </c>
      <c r="M1571" s="12" t="s">
        <v>3</v>
      </c>
      <c r="N1571" s="11" t="s">
        <v>399</v>
      </c>
      <c r="O1571" s="13" t="str">
        <f>IF(N1571="","-",IFERROR(VLOOKUP(N1571,'[1]All Route Non-Bailment V76'!$A:$H,6,0),VLOOKUP(N1571,'[1]TTVT AAT PxP Bailment EDC V76'!$A:$H,6,0)))</f>
        <v>21 - 30</v>
      </c>
      <c r="P1571" s="11">
        <v>1</v>
      </c>
      <c r="Q1571" s="11" t="s">
        <v>3</v>
      </c>
      <c r="R1571" s="11" t="s">
        <v>3</v>
      </c>
      <c r="S1571" s="13" t="str">
        <f>IF(N1571="","-",IFERROR(VLOOKUP(N1571,'[1]All Route Non-Bailment V76'!$A:$AF,32,0),VLOOKUP(N1571,'[1]TTVT AAT PxP Bailment EDC V76'!$A:$AC,29,0)))</f>
        <v>6W</v>
      </c>
      <c r="T1571" s="11" t="s">
        <v>48</v>
      </c>
      <c r="U1571" s="11" t="s">
        <v>256</v>
      </c>
      <c r="V1571" s="14" t="s">
        <v>257</v>
      </c>
      <c r="W1571" s="11" t="s">
        <v>258</v>
      </c>
      <c r="X1571" s="15" t="s">
        <v>397</v>
      </c>
      <c r="Y1571" s="15" t="s">
        <v>398</v>
      </c>
      <c r="Z1571" s="16" t="s">
        <v>3</v>
      </c>
      <c r="AA1571" s="16" t="s">
        <v>3</v>
      </c>
      <c r="AB1571" s="16" t="s">
        <v>3</v>
      </c>
      <c r="AC1571" s="16" t="s">
        <v>3</v>
      </c>
      <c r="AD1571" s="15" t="s">
        <v>3</v>
      </c>
      <c r="AE1571" s="15" t="s">
        <v>3</v>
      </c>
      <c r="AF1571" s="16" t="s">
        <v>3</v>
      </c>
      <c r="AG1571" s="16" t="s">
        <v>3</v>
      </c>
      <c r="AH1571" s="16" t="s">
        <v>3</v>
      </c>
      <c r="AI1571" s="16" t="s">
        <v>3</v>
      </c>
      <c r="AJ1571" s="15" t="s">
        <v>3</v>
      </c>
      <c r="AK1571" s="15" t="s">
        <v>3</v>
      </c>
      <c r="AL1571" s="16" t="s">
        <v>3</v>
      </c>
      <c r="AM1571" s="16" t="s">
        <v>3</v>
      </c>
      <c r="AN1571" s="16" t="s">
        <v>3</v>
      </c>
      <c r="AO1571" s="16" t="s">
        <v>3</v>
      </c>
      <c r="AP1571" s="16" t="s">
        <v>189</v>
      </c>
      <c r="AQ1571" s="16" t="s">
        <v>3</v>
      </c>
      <c r="AR1571" s="16" t="s">
        <v>3</v>
      </c>
      <c r="AS1571" s="16" t="s">
        <v>3</v>
      </c>
      <c r="AT1571" s="16" t="s">
        <v>3</v>
      </c>
      <c r="AU1571" s="11" t="s">
        <v>3</v>
      </c>
      <c r="AV1571" s="11" t="s">
        <v>3</v>
      </c>
      <c r="AW1571" s="11" t="s">
        <v>3</v>
      </c>
      <c r="AX1571" s="17" t="str">
        <f>VLOOKUP(G1571,'[1]JDA data'!$D:$E,2,0)</f>
        <v>TGA065</v>
      </c>
      <c r="AY1571" s="17" t="b">
        <f t="shared" si="116"/>
        <v>1</v>
      </c>
      <c r="AZ1571" s="17" t="str">
        <f t="shared" si="117"/>
        <v>PPGT</v>
      </c>
    </row>
    <row r="1572" spans="1:52" s="18" customFormat="1" ht="16.5" customHeight="1" x14ac:dyDescent="0.35">
      <c r="A1572" s="8" t="str">
        <f>IF(N1572="","-",IFERROR(VLOOKUP(N1572,'[1]All Route Non-Bailment V76'!$A:$H,5,0),VLOOKUP(N1572,'[1]TTVT AAT PxP Bailment EDC V76'!$A:$H,5,0)))</f>
        <v>Non Bailment</v>
      </c>
      <c r="B1572" s="9" t="str">
        <f t="shared" si="115"/>
        <v>Completed</v>
      </c>
      <c r="C1572" s="10">
        <f t="shared" si="118"/>
        <v>1571</v>
      </c>
      <c r="D1572" s="11" t="s">
        <v>190</v>
      </c>
      <c r="E1572" s="12" t="s">
        <v>44</v>
      </c>
      <c r="F1572" s="11" t="s">
        <v>0</v>
      </c>
      <c r="G1572" s="11">
        <v>4429824</v>
      </c>
      <c r="H1572" s="13" t="str">
        <f>IF(N1572="","-",IFERROR(VLOOKUP(N1572,'[1]All Route Non-Bailment V76'!$A:$H,7,0),VLOOKUP(N1572,'[1]TTVT AAT PxP Bailment EDC V76'!$A:$H,7,0)))</f>
        <v>One way</v>
      </c>
      <c r="I1572" s="11" t="s">
        <v>45</v>
      </c>
      <c r="J1572" s="12">
        <f t="shared" si="119"/>
        <v>45278</v>
      </c>
      <c r="K1572" s="12">
        <v>45278</v>
      </c>
      <c r="L1572" s="12">
        <v>45278</v>
      </c>
      <c r="M1572" s="12" t="s">
        <v>3</v>
      </c>
      <c r="N1572" s="11" t="s">
        <v>399</v>
      </c>
      <c r="O1572" s="13" t="str">
        <f>IF(N1572="","-",IFERROR(VLOOKUP(N1572,'[1]All Route Non-Bailment V76'!$A:$H,6,0),VLOOKUP(N1572,'[1]TTVT AAT PxP Bailment EDC V76'!$A:$H,6,0)))</f>
        <v>21 - 30</v>
      </c>
      <c r="P1572" s="11">
        <v>1</v>
      </c>
      <c r="Q1572" s="11" t="s">
        <v>3</v>
      </c>
      <c r="R1572" s="11" t="s">
        <v>3</v>
      </c>
      <c r="S1572" s="13" t="str">
        <f>IF(N1572="","-",IFERROR(VLOOKUP(N1572,'[1]All Route Non-Bailment V76'!$A:$AF,32,0),VLOOKUP(N1572,'[1]TTVT AAT PxP Bailment EDC V76'!$A:$AC,29,0)))</f>
        <v>6W</v>
      </c>
      <c r="T1572" s="11" t="s">
        <v>48</v>
      </c>
      <c r="U1572" s="11" t="s">
        <v>226</v>
      </c>
      <c r="V1572" s="14" t="s">
        <v>227</v>
      </c>
      <c r="W1572" s="11" t="s">
        <v>228</v>
      </c>
      <c r="X1572" s="15" t="s">
        <v>397</v>
      </c>
      <c r="Y1572" s="15" t="s">
        <v>398</v>
      </c>
      <c r="Z1572" s="16" t="s">
        <v>3</v>
      </c>
      <c r="AA1572" s="16" t="s">
        <v>3</v>
      </c>
      <c r="AB1572" s="16" t="s">
        <v>3</v>
      </c>
      <c r="AC1572" s="16" t="s">
        <v>3</v>
      </c>
      <c r="AD1572" s="15" t="s">
        <v>3</v>
      </c>
      <c r="AE1572" s="15" t="s">
        <v>3</v>
      </c>
      <c r="AF1572" s="16" t="s">
        <v>3</v>
      </c>
      <c r="AG1572" s="16" t="s">
        <v>3</v>
      </c>
      <c r="AH1572" s="16" t="s">
        <v>3</v>
      </c>
      <c r="AI1572" s="16" t="s">
        <v>3</v>
      </c>
      <c r="AJ1572" s="15" t="s">
        <v>3</v>
      </c>
      <c r="AK1572" s="15" t="s">
        <v>3</v>
      </c>
      <c r="AL1572" s="16" t="s">
        <v>3</v>
      </c>
      <c r="AM1572" s="16" t="s">
        <v>3</v>
      </c>
      <c r="AN1572" s="16" t="s">
        <v>3</v>
      </c>
      <c r="AO1572" s="16" t="s">
        <v>3</v>
      </c>
      <c r="AP1572" s="16" t="s">
        <v>189</v>
      </c>
      <c r="AQ1572" s="16" t="s">
        <v>3</v>
      </c>
      <c r="AR1572" s="16" t="s">
        <v>3</v>
      </c>
      <c r="AS1572" s="16" t="s">
        <v>3</v>
      </c>
      <c r="AT1572" s="16" t="s">
        <v>3</v>
      </c>
      <c r="AU1572" s="11" t="s">
        <v>3</v>
      </c>
      <c r="AV1572" s="11" t="s">
        <v>3</v>
      </c>
      <c r="AW1572" s="11" t="s">
        <v>3</v>
      </c>
      <c r="AX1572" s="17" t="str">
        <f>VLOOKUP(G1572,'[1]JDA data'!$D:$E,2,0)</f>
        <v>TGA065</v>
      </c>
      <c r="AY1572" s="17" t="b">
        <f t="shared" si="116"/>
        <v>1</v>
      </c>
      <c r="AZ1572" s="17" t="str">
        <f t="shared" si="117"/>
        <v>SPL</v>
      </c>
    </row>
    <row r="1573" spans="1:52" s="18" customFormat="1" ht="16.5" customHeight="1" x14ac:dyDescent="0.35">
      <c r="A1573" s="8" t="str">
        <f>IF(N1573="","-",IFERROR(VLOOKUP(N1573,'[1]All Route Non-Bailment V76'!$A:$H,5,0),VLOOKUP(N1573,'[1]TTVT AAT PxP Bailment EDC V76'!$A:$H,5,0)))</f>
        <v>Non Bailment</v>
      </c>
      <c r="B1573" s="9" t="str">
        <f t="shared" si="115"/>
        <v>Completed</v>
      </c>
      <c r="C1573" s="10">
        <f t="shared" si="118"/>
        <v>1572</v>
      </c>
      <c r="D1573" s="11" t="s">
        <v>182</v>
      </c>
      <c r="E1573" s="12" t="s">
        <v>44</v>
      </c>
      <c r="F1573" s="11" t="s">
        <v>0</v>
      </c>
      <c r="G1573" s="11">
        <v>4429825</v>
      </c>
      <c r="H1573" s="13" t="str">
        <f>IF(N1573="","-",IFERROR(VLOOKUP(N1573,'[1]All Route Non-Bailment V76'!$A:$H,7,0),VLOOKUP(N1573,'[1]TTVT AAT PxP Bailment EDC V76'!$A:$H,7,0)))</f>
        <v>One way</v>
      </c>
      <c r="I1573" s="11" t="s">
        <v>45</v>
      </c>
      <c r="J1573" s="12">
        <f t="shared" si="119"/>
        <v>45278</v>
      </c>
      <c r="K1573" s="12">
        <v>45278</v>
      </c>
      <c r="L1573" s="12">
        <v>45278</v>
      </c>
      <c r="M1573" s="12" t="s">
        <v>3</v>
      </c>
      <c r="N1573" s="11" t="s">
        <v>399</v>
      </c>
      <c r="O1573" s="13" t="str">
        <f>IF(N1573="","-",IFERROR(VLOOKUP(N1573,'[1]All Route Non-Bailment V76'!$A:$H,6,0),VLOOKUP(N1573,'[1]TTVT AAT PxP Bailment EDC V76'!$A:$H,6,0)))</f>
        <v>21 - 30</v>
      </c>
      <c r="P1573" s="11">
        <v>1</v>
      </c>
      <c r="Q1573" s="11" t="s">
        <v>3</v>
      </c>
      <c r="R1573" s="11" t="s">
        <v>3</v>
      </c>
      <c r="S1573" s="13" t="str">
        <f>IF(N1573="","-",IFERROR(VLOOKUP(N1573,'[1]All Route Non-Bailment V76'!$A:$AF,32,0),VLOOKUP(N1573,'[1]TTVT AAT PxP Bailment EDC V76'!$A:$AC,29,0)))</f>
        <v>6W</v>
      </c>
      <c r="T1573" s="11" t="s">
        <v>48</v>
      </c>
      <c r="U1573" s="11" t="s">
        <v>383</v>
      </c>
      <c r="V1573" s="14" t="s">
        <v>384</v>
      </c>
      <c r="W1573" s="11" t="s">
        <v>385</v>
      </c>
      <c r="X1573" s="15" t="s">
        <v>397</v>
      </c>
      <c r="Y1573" s="15" t="s">
        <v>398</v>
      </c>
      <c r="Z1573" s="16" t="s">
        <v>3</v>
      </c>
      <c r="AA1573" s="16" t="s">
        <v>3</v>
      </c>
      <c r="AB1573" s="16" t="s">
        <v>3</v>
      </c>
      <c r="AC1573" s="16" t="s">
        <v>3</v>
      </c>
      <c r="AD1573" s="15" t="s">
        <v>3</v>
      </c>
      <c r="AE1573" s="15" t="s">
        <v>3</v>
      </c>
      <c r="AF1573" s="16" t="s">
        <v>3</v>
      </c>
      <c r="AG1573" s="16" t="s">
        <v>3</v>
      </c>
      <c r="AH1573" s="16" t="s">
        <v>3</v>
      </c>
      <c r="AI1573" s="16" t="s">
        <v>3</v>
      </c>
      <c r="AJ1573" s="15" t="s">
        <v>3</v>
      </c>
      <c r="AK1573" s="15" t="s">
        <v>3</v>
      </c>
      <c r="AL1573" s="16" t="s">
        <v>3</v>
      </c>
      <c r="AM1573" s="16" t="s">
        <v>3</v>
      </c>
      <c r="AN1573" s="16" t="s">
        <v>3</v>
      </c>
      <c r="AO1573" s="16" t="s">
        <v>3</v>
      </c>
      <c r="AP1573" s="16" t="s">
        <v>189</v>
      </c>
      <c r="AQ1573" s="16" t="s">
        <v>3</v>
      </c>
      <c r="AR1573" s="16" t="s">
        <v>3</v>
      </c>
      <c r="AS1573" s="16" t="s">
        <v>3</v>
      </c>
      <c r="AT1573" s="16" t="s">
        <v>3</v>
      </c>
      <c r="AU1573" s="11" t="s">
        <v>3</v>
      </c>
      <c r="AV1573" s="11" t="s">
        <v>3</v>
      </c>
      <c r="AW1573" s="11" t="s">
        <v>3</v>
      </c>
      <c r="AX1573" s="17" t="str">
        <f>VLOOKUP(G1573,'[1]JDA data'!$D:$E,2,0)</f>
        <v>TGA065</v>
      </c>
      <c r="AY1573" s="17" t="b">
        <f t="shared" si="116"/>
        <v>1</v>
      </c>
      <c r="AZ1573" s="17" t="str">
        <f t="shared" si="117"/>
        <v>PPGT</v>
      </c>
    </row>
    <row r="1574" spans="1:52" s="18" customFormat="1" ht="16.5" customHeight="1" x14ac:dyDescent="0.35">
      <c r="A1574" s="8" t="str">
        <f>IF(N1574="","-",IFERROR(VLOOKUP(N1574,'[1]All Route Non-Bailment V76'!$A:$H,5,0),VLOOKUP(N1574,'[1]TTVT AAT PxP Bailment EDC V76'!$A:$H,5,0)))</f>
        <v>Non Bailment</v>
      </c>
      <c r="B1574" s="9" t="str">
        <f t="shared" si="115"/>
        <v>Completed</v>
      </c>
      <c r="C1574" s="10">
        <f t="shared" si="118"/>
        <v>1573</v>
      </c>
      <c r="D1574" s="11" t="s">
        <v>190</v>
      </c>
      <c r="E1574" s="12" t="s">
        <v>44</v>
      </c>
      <c r="F1574" s="11" t="s">
        <v>0</v>
      </c>
      <c r="G1574" s="11">
        <v>4429826</v>
      </c>
      <c r="H1574" s="13" t="str">
        <f>IF(N1574="","-",IFERROR(VLOOKUP(N1574,'[1]All Route Non-Bailment V76'!$A:$H,7,0),VLOOKUP(N1574,'[1]TTVT AAT PxP Bailment EDC V76'!$A:$H,7,0)))</f>
        <v>One way</v>
      </c>
      <c r="I1574" s="11" t="s">
        <v>45</v>
      </c>
      <c r="J1574" s="12">
        <f t="shared" si="119"/>
        <v>45278</v>
      </c>
      <c r="K1574" s="12">
        <v>45278</v>
      </c>
      <c r="L1574" s="12">
        <v>45278</v>
      </c>
      <c r="M1574" s="12" t="s">
        <v>3</v>
      </c>
      <c r="N1574" s="11" t="s">
        <v>399</v>
      </c>
      <c r="O1574" s="13" t="str">
        <f>IF(N1574="","-",IFERROR(VLOOKUP(N1574,'[1]All Route Non-Bailment V76'!$A:$H,6,0),VLOOKUP(N1574,'[1]TTVT AAT PxP Bailment EDC V76'!$A:$H,6,0)))</f>
        <v>21 - 30</v>
      </c>
      <c r="P1574" s="11">
        <v>1</v>
      </c>
      <c r="Q1574" s="11" t="s">
        <v>3</v>
      </c>
      <c r="R1574" s="11" t="s">
        <v>3</v>
      </c>
      <c r="S1574" s="13" t="str">
        <f>IF(N1574="","-",IFERROR(VLOOKUP(N1574,'[1]All Route Non-Bailment V76'!$A:$AF,32,0),VLOOKUP(N1574,'[1]TTVT AAT PxP Bailment EDC V76'!$A:$AC,29,0)))</f>
        <v>6W</v>
      </c>
      <c r="T1574" s="11" t="s">
        <v>48</v>
      </c>
      <c r="U1574" s="11" t="s">
        <v>272</v>
      </c>
      <c r="V1574" s="14" t="s">
        <v>273</v>
      </c>
      <c r="W1574" s="11" t="s">
        <v>274</v>
      </c>
      <c r="X1574" s="15" t="s">
        <v>397</v>
      </c>
      <c r="Y1574" s="15" t="s">
        <v>398</v>
      </c>
      <c r="Z1574" s="16" t="s">
        <v>3</v>
      </c>
      <c r="AA1574" s="16" t="s">
        <v>3</v>
      </c>
      <c r="AB1574" s="16" t="s">
        <v>3</v>
      </c>
      <c r="AC1574" s="16" t="s">
        <v>3</v>
      </c>
      <c r="AD1574" s="15" t="s">
        <v>3</v>
      </c>
      <c r="AE1574" s="15" t="s">
        <v>3</v>
      </c>
      <c r="AF1574" s="16" t="s">
        <v>3</v>
      </c>
      <c r="AG1574" s="16" t="s">
        <v>3</v>
      </c>
      <c r="AH1574" s="16" t="s">
        <v>3</v>
      </c>
      <c r="AI1574" s="16" t="s">
        <v>3</v>
      </c>
      <c r="AJ1574" s="15" t="s">
        <v>3</v>
      </c>
      <c r="AK1574" s="15" t="s">
        <v>3</v>
      </c>
      <c r="AL1574" s="16" t="s">
        <v>3</v>
      </c>
      <c r="AM1574" s="16" t="s">
        <v>3</v>
      </c>
      <c r="AN1574" s="16" t="s">
        <v>3</v>
      </c>
      <c r="AO1574" s="16" t="s">
        <v>3</v>
      </c>
      <c r="AP1574" s="16" t="s">
        <v>189</v>
      </c>
      <c r="AQ1574" s="16" t="s">
        <v>3</v>
      </c>
      <c r="AR1574" s="16" t="s">
        <v>3</v>
      </c>
      <c r="AS1574" s="16" t="s">
        <v>3</v>
      </c>
      <c r="AT1574" s="16" t="s">
        <v>3</v>
      </c>
      <c r="AU1574" s="11" t="s">
        <v>3</v>
      </c>
      <c r="AV1574" s="11" t="s">
        <v>3</v>
      </c>
      <c r="AW1574" s="11" t="s">
        <v>3</v>
      </c>
      <c r="AX1574" s="17" t="str">
        <f>VLOOKUP(G1574,'[1]JDA data'!$D:$E,2,0)</f>
        <v>TGA065</v>
      </c>
      <c r="AY1574" s="17" t="b">
        <f t="shared" si="116"/>
        <v>1</v>
      </c>
      <c r="AZ1574" s="17" t="str">
        <f t="shared" si="117"/>
        <v>SPL</v>
      </c>
    </row>
    <row r="1575" spans="1:52" s="18" customFormat="1" ht="16.5" customHeight="1" x14ac:dyDescent="0.35">
      <c r="A1575" s="8" t="str">
        <f>IF(N1575="","-",IFERROR(VLOOKUP(N1575,'[1]All Route Non-Bailment V76'!$A:$H,5,0),VLOOKUP(N1575,'[1]TTVT AAT PxP Bailment EDC V76'!$A:$H,5,0)))</f>
        <v>Non Bailment</v>
      </c>
      <c r="B1575" s="9" t="str">
        <f t="shared" si="115"/>
        <v>Completed</v>
      </c>
      <c r="C1575" s="10">
        <f t="shared" si="118"/>
        <v>1574</v>
      </c>
      <c r="D1575" s="11" t="s">
        <v>194</v>
      </c>
      <c r="E1575" s="12" t="s">
        <v>44</v>
      </c>
      <c r="F1575" s="11" t="s">
        <v>0</v>
      </c>
      <c r="G1575" s="11">
        <v>4429827</v>
      </c>
      <c r="H1575" s="13" t="str">
        <f>IF(N1575="","-",IFERROR(VLOOKUP(N1575,'[1]All Route Non-Bailment V76'!$A:$H,7,0),VLOOKUP(N1575,'[1]TTVT AAT PxP Bailment EDC V76'!$A:$H,7,0)))</f>
        <v>One way</v>
      </c>
      <c r="I1575" s="11" t="s">
        <v>45</v>
      </c>
      <c r="J1575" s="12">
        <f t="shared" si="119"/>
        <v>45278</v>
      </c>
      <c r="K1575" s="12">
        <v>45278</v>
      </c>
      <c r="L1575" s="12">
        <v>45278</v>
      </c>
      <c r="M1575" s="12" t="s">
        <v>3</v>
      </c>
      <c r="N1575" s="11" t="s">
        <v>399</v>
      </c>
      <c r="O1575" s="13" t="str">
        <f>IF(N1575="","-",IFERROR(VLOOKUP(N1575,'[1]All Route Non-Bailment V76'!$A:$H,6,0),VLOOKUP(N1575,'[1]TTVT AAT PxP Bailment EDC V76'!$A:$H,6,0)))</f>
        <v>21 - 30</v>
      </c>
      <c r="P1575" s="11">
        <v>1</v>
      </c>
      <c r="Q1575" s="11" t="s">
        <v>3</v>
      </c>
      <c r="R1575" s="11" t="s">
        <v>3</v>
      </c>
      <c r="S1575" s="13" t="str">
        <f>IF(N1575="","-",IFERROR(VLOOKUP(N1575,'[1]All Route Non-Bailment V76'!$A:$AF,32,0),VLOOKUP(N1575,'[1]TTVT AAT PxP Bailment EDC V76'!$A:$AC,29,0)))</f>
        <v>6W</v>
      </c>
      <c r="T1575" s="11" t="s">
        <v>48</v>
      </c>
      <c r="U1575" s="11" t="s">
        <v>204</v>
      </c>
      <c r="V1575" s="14" t="s">
        <v>205</v>
      </c>
      <c r="W1575" s="11" t="s">
        <v>206</v>
      </c>
      <c r="X1575" s="15" t="s">
        <v>397</v>
      </c>
      <c r="Y1575" s="15" t="s">
        <v>398</v>
      </c>
      <c r="Z1575" s="16" t="s">
        <v>3</v>
      </c>
      <c r="AA1575" s="16" t="s">
        <v>3</v>
      </c>
      <c r="AB1575" s="16" t="s">
        <v>3</v>
      </c>
      <c r="AC1575" s="16" t="s">
        <v>3</v>
      </c>
      <c r="AD1575" s="15" t="s">
        <v>3</v>
      </c>
      <c r="AE1575" s="15" t="s">
        <v>3</v>
      </c>
      <c r="AF1575" s="16" t="s">
        <v>3</v>
      </c>
      <c r="AG1575" s="16" t="s">
        <v>3</v>
      </c>
      <c r="AH1575" s="16" t="s">
        <v>3</v>
      </c>
      <c r="AI1575" s="16" t="s">
        <v>3</v>
      </c>
      <c r="AJ1575" s="15" t="s">
        <v>3</v>
      </c>
      <c r="AK1575" s="15" t="s">
        <v>3</v>
      </c>
      <c r="AL1575" s="16" t="s">
        <v>3</v>
      </c>
      <c r="AM1575" s="16" t="s">
        <v>3</v>
      </c>
      <c r="AN1575" s="16" t="s">
        <v>3</v>
      </c>
      <c r="AO1575" s="16" t="s">
        <v>3</v>
      </c>
      <c r="AP1575" s="16" t="s">
        <v>189</v>
      </c>
      <c r="AQ1575" s="16" t="s">
        <v>3</v>
      </c>
      <c r="AR1575" s="16" t="s">
        <v>3</v>
      </c>
      <c r="AS1575" s="16" t="s">
        <v>3</v>
      </c>
      <c r="AT1575" s="16" t="s">
        <v>3</v>
      </c>
      <c r="AU1575" s="11" t="s">
        <v>3</v>
      </c>
      <c r="AV1575" s="11" t="s">
        <v>3</v>
      </c>
      <c r="AW1575" s="11" t="s">
        <v>3</v>
      </c>
      <c r="AX1575" s="17" t="str">
        <f>VLOOKUP(G1575,'[1]JDA data'!$D:$E,2,0)</f>
        <v>TGA065</v>
      </c>
      <c r="AY1575" s="17" t="b">
        <f t="shared" si="116"/>
        <v>1</v>
      </c>
      <c r="AZ1575" s="17" t="str">
        <f t="shared" si="117"/>
        <v>SBA</v>
      </c>
    </row>
    <row r="1576" spans="1:52" s="18" customFormat="1" ht="16.5" customHeight="1" x14ac:dyDescent="0.35">
      <c r="A1576" s="8" t="str">
        <f>IF(N1576="","-",IFERROR(VLOOKUP(N1576,'[1]All Route Non-Bailment V76'!$A:$H,5,0),VLOOKUP(N1576,'[1]TTVT AAT PxP Bailment EDC V76'!$A:$H,5,0)))</f>
        <v>Non Bailment</v>
      </c>
      <c r="B1576" s="9" t="str">
        <f t="shared" si="115"/>
        <v>Completed</v>
      </c>
      <c r="C1576" s="10">
        <f t="shared" si="118"/>
        <v>1575</v>
      </c>
      <c r="D1576" s="11" t="s">
        <v>182</v>
      </c>
      <c r="E1576" s="12" t="s">
        <v>44</v>
      </c>
      <c r="F1576" s="11" t="s">
        <v>0</v>
      </c>
      <c r="G1576" s="11">
        <v>4429828</v>
      </c>
      <c r="H1576" s="13" t="str">
        <f>IF(N1576="","-",IFERROR(VLOOKUP(N1576,'[1]All Route Non-Bailment V76'!$A:$H,7,0),VLOOKUP(N1576,'[1]TTVT AAT PxP Bailment EDC V76'!$A:$H,7,0)))</f>
        <v>One way</v>
      </c>
      <c r="I1576" s="11" t="s">
        <v>45</v>
      </c>
      <c r="J1576" s="12">
        <f t="shared" si="119"/>
        <v>45278</v>
      </c>
      <c r="K1576" s="12">
        <v>45278</v>
      </c>
      <c r="L1576" s="12">
        <v>45278</v>
      </c>
      <c r="M1576" s="12" t="s">
        <v>3</v>
      </c>
      <c r="N1576" s="11" t="s">
        <v>399</v>
      </c>
      <c r="O1576" s="13" t="str">
        <f>IF(N1576="","-",IFERROR(VLOOKUP(N1576,'[1]All Route Non-Bailment V76'!$A:$H,6,0),VLOOKUP(N1576,'[1]TTVT AAT PxP Bailment EDC V76'!$A:$H,6,0)))</f>
        <v>21 - 30</v>
      </c>
      <c r="P1576" s="11">
        <v>1</v>
      </c>
      <c r="Q1576" s="11" t="s">
        <v>3</v>
      </c>
      <c r="R1576" s="11" t="s">
        <v>3</v>
      </c>
      <c r="S1576" s="13" t="str">
        <f>IF(N1576="","-",IFERROR(VLOOKUP(N1576,'[1]All Route Non-Bailment V76'!$A:$AF,32,0),VLOOKUP(N1576,'[1]TTVT AAT PxP Bailment EDC V76'!$A:$AC,29,0)))</f>
        <v>6W</v>
      </c>
      <c r="T1576" s="11" t="s">
        <v>48</v>
      </c>
      <c r="U1576" s="11" t="s">
        <v>260</v>
      </c>
      <c r="V1576" s="14" t="s">
        <v>261</v>
      </c>
      <c r="W1576" s="11" t="s">
        <v>262</v>
      </c>
      <c r="X1576" s="15" t="s">
        <v>397</v>
      </c>
      <c r="Y1576" s="15" t="s">
        <v>398</v>
      </c>
      <c r="Z1576" s="16" t="s">
        <v>3</v>
      </c>
      <c r="AA1576" s="16" t="s">
        <v>3</v>
      </c>
      <c r="AB1576" s="16" t="s">
        <v>3</v>
      </c>
      <c r="AC1576" s="16" t="s">
        <v>3</v>
      </c>
      <c r="AD1576" s="15" t="s">
        <v>3</v>
      </c>
      <c r="AE1576" s="15" t="s">
        <v>3</v>
      </c>
      <c r="AF1576" s="16" t="s">
        <v>3</v>
      </c>
      <c r="AG1576" s="16" t="s">
        <v>3</v>
      </c>
      <c r="AH1576" s="16" t="s">
        <v>3</v>
      </c>
      <c r="AI1576" s="16" t="s">
        <v>3</v>
      </c>
      <c r="AJ1576" s="15" t="s">
        <v>3</v>
      </c>
      <c r="AK1576" s="15" t="s">
        <v>3</v>
      </c>
      <c r="AL1576" s="16" t="s">
        <v>3</v>
      </c>
      <c r="AM1576" s="16" t="s">
        <v>3</v>
      </c>
      <c r="AN1576" s="16" t="s">
        <v>3</v>
      </c>
      <c r="AO1576" s="16" t="s">
        <v>3</v>
      </c>
      <c r="AP1576" s="16" t="s">
        <v>189</v>
      </c>
      <c r="AQ1576" s="16" t="s">
        <v>3</v>
      </c>
      <c r="AR1576" s="16" t="s">
        <v>3</v>
      </c>
      <c r="AS1576" s="16" t="s">
        <v>3</v>
      </c>
      <c r="AT1576" s="16" t="s">
        <v>3</v>
      </c>
      <c r="AU1576" s="11" t="s">
        <v>3</v>
      </c>
      <c r="AV1576" s="11" t="s">
        <v>3</v>
      </c>
      <c r="AW1576" s="11" t="s">
        <v>3</v>
      </c>
      <c r="AX1576" s="17" t="str">
        <f>VLOOKUP(G1576,'[1]JDA data'!$D:$E,2,0)</f>
        <v>TGA065</v>
      </c>
      <c r="AY1576" s="17" t="b">
        <f t="shared" si="116"/>
        <v>1</v>
      </c>
      <c r="AZ1576" s="17" t="str">
        <f t="shared" si="117"/>
        <v>PPGT</v>
      </c>
    </row>
    <row r="1577" spans="1:52" s="18" customFormat="1" ht="16.5" customHeight="1" x14ac:dyDescent="0.35">
      <c r="A1577" s="8" t="str">
        <f>IF(N1577="","-",IFERROR(VLOOKUP(N1577,'[1]All Route Non-Bailment V76'!$A:$H,5,0),VLOOKUP(N1577,'[1]TTVT AAT PxP Bailment EDC V76'!$A:$H,5,0)))</f>
        <v>Non Bailment</v>
      </c>
      <c r="B1577" s="9" t="str">
        <f t="shared" si="115"/>
        <v>Completed</v>
      </c>
      <c r="C1577" s="10">
        <f t="shared" si="118"/>
        <v>1576</v>
      </c>
      <c r="D1577" s="11" t="s">
        <v>190</v>
      </c>
      <c r="E1577" s="12" t="s">
        <v>44</v>
      </c>
      <c r="F1577" s="11" t="s">
        <v>0</v>
      </c>
      <c r="G1577" s="11">
        <v>4429829</v>
      </c>
      <c r="H1577" s="13" t="str">
        <f>IF(N1577="","-",IFERROR(VLOOKUP(N1577,'[1]All Route Non-Bailment V76'!$A:$H,7,0),VLOOKUP(N1577,'[1]TTVT AAT PxP Bailment EDC V76'!$A:$H,7,0)))</f>
        <v>One way</v>
      </c>
      <c r="I1577" s="11" t="s">
        <v>45</v>
      </c>
      <c r="J1577" s="12">
        <f t="shared" si="119"/>
        <v>45278</v>
      </c>
      <c r="K1577" s="12">
        <v>45278</v>
      </c>
      <c r="L1577" s="12">
        <v>45278</v>
      </c>
      <c r="M1577" s="12" t="s">
        <v>3</v>
      </c>
      <c r="N1577" s="11" t="s">
        <v>396</v>
      </c>
      <c r="O1577" s="13" t="str">
        <f>IF(N1577="","-",IFERROR(VLOOKUP(N1577,'[1]All Route Non-Bailment V76'!$A:$H,6,0),VLOOKUP(N1577,'[1]TTVT AAT PxP Bailment EDC V76'!$A:$H,6,0)))</f>
        <v>21 - 30</v>
      </c>
      <c r="P1577" s="11">
        <v>1</v>
      </c>
      <c r="Q1577" s="11" t="s">
        <v>3</v>
      </c>
      <c r="R1577" s="11" t="s">
        <v>3</v>
      </c>
      <c r="S1577" s="13" t="str">
        <f>IF(N1577="","-",IFERROR(VLOOKUP(N1577,'[1]All Route Non-Bailment V76'!$A:$AF,32,0),VLOOKUP(N1577,'[1]TTVT AAT PxP Bailment EDC V76'!$A:$AC,29,0)))</f>
        <v>6W</v>
      </c>
      <c r="T1577" s="11" t="s">
        <v>48</v>
      </c>
      <c r="U1577" s="11" t="s">
        <v>191</v>
      </c>
      <c r="V1577" s="14" t="s">
        <v>192</v>
      </c>
      <c r="W1577" s="11" t="s">
        <v>193</v>
      </c>
      <c r="X1577" s="15" t="s">
        <v>397</v>
      </c>
      <c r="Y1577" s="15" t="s">
        <v>398</v>
      </c>
      <c r="Z1577" s="16" t="s">
        <v>3</v>
      </c>
      <c r="AA1577" s="16" t="s">
        <v>3</v>
      </c>
      <c r="AB1577" s="16" t="s">
        <v>3</v>
      </c>
      <c r="AC1577" s="16" t="s">
        <v>3</v>
      </c>
      <c r="AD1577" s="15" t="s">
        <v>3</v>
      </c>
      <c r="AE1577" s="15" t="s">
        <v>3</v>
      </c>
      <c r="AF1577" s="16" t="s">
        <v>3</v>
      </c>
      <c r="AG1577" s="16" t="s">
        <v>3</v>
      </c>
      <c r="AH1577" s="16" t="s">
        <v>3</v>
      </c>
      <c r="AI1577" s="16" t="s">
        <v>3</v>
      </c>
      <c r="AJ1577" s="15" t="s">
        <v>3</v>
      </c>
      <c r="AK1577" s="15" t="s">
        <v>3</v>
      </c>
      <c r="AL1577" s="16" t="s">
        <v>3</v>
      </c>
      <c r="AM1577" s="16" t="s">
        <v>3</v>
      </c>
      <c r="AN1577" s="16" t="s">
        <v>3</v>
      </c>
      <c r="AO1577" s="16" t="s">
        <v>3</v>
      </c>
      <c r="AP1577" s="16" t="s">
        <v>189</v>
      </c>
      <c r="AQ1577" s="16" t="s">
        <v>3</v>
      </c>
      <c r="AR1577" s="16" t="s">
        <v>3</v>
      </c>
      <c r="AS1577" s="16" t="s">
        <v>3</v>
      </c>
      <c r="AT1577" s="16" t="s">
        <v>3</v>
      </c>
      <c r="AU1577" s="11" t="s">
        <v>3</v>
      </c>
      <c r="AV1577" s="11" t="s">
        <v>3</v>
      </c>
      <c r="AW1577" s="11" t="s">
        <v>3</v>
      </c>
      <c r="AX1577" s="17" t="str">
        <f>VLOOKUP(G1577,'[1]JDA data'!$D:$E,2,0)</f>
        <v>TGA973</v>
      </c>
      <c r="AY1577" s="17" t="b">
        <f t="shared" si="116"/>
        <v>1</v>
      </c>
      <c r="AZ1577" s="17" t="str">
        <f t="shared" si="117"/>
        <v>SPL</v>
      </c>
    </row>
    <row r="1578" spans="1:52" s="18" customFormat="1" ht="16.5" customHeight="1" x14ac:dyDescent="0.35">
      <c r="A1578" s="8" t="str">
        <f>IF(N1578="","-",IFERROR(VLOOKUP(N1578,'[1]All Route Non-Bailment V76'!$A:$H,5,0),VLOOKUP(N1578,'[1]TTVT AAT PxP Bailment EDC V76'!$A:$H,5,0)))</f>
        <v>Non Bailment</v>
      </c>
      <c r="B1578" s="9" t="str">
        <f t="shared" si="115"/>
        <v>Completed</v>
      </c>
      <c r="C1578" s="10">
        <f t="shared" si="118"/>
        <v>1577</v>
      </c>
      <c r="D1578" s="11" t="s">
        <v>194</v>
      </c>
      <c r="E1578" s="12" t="s">
        <v>44</v>
      </c>
      <c r="F1578" s="11" t="s">
        <v>0</v>
      </c>
      <c r="G1578" s="11">
        <v>4429830</v>
      </c>
      <c r="H1578" s="13" t="str">
        <f>IF(N1578="","-",IFERROR(VLOOKUP(N1578,'[1]All Route Non-Bailment V76'!$A:$H,7,0),VLOOKUP(N1578,'[1]TTVT AAT PxP Bailment EDC V76'!$A:$H,7,0)))</f>
        <v>One way</v>
      </c>
      <c r="I1578" s="11" t="s">
        <v>45</v>
      </c>
      <c r="J1578" s="12">
        <f t="shared" si="119"/>
        <v>45278</v>
      </c>
      <c r="K1578" s="12">
        <v>45278</v>
      </c>
      <c r="L1578" s="12">
        <v>45278</v>
      </c>
      <c r="M1578" s="12" t="s">
        <v>3</v>
      </c>
      <c r="N1578" s="11" t="s">
        <v>396</v>
      </c>
      <c r="O1578" s="13" t="str">
        <f>IF(N1578="","-",IFERROR(VLOOKUP(N1578,'[1]All Route Non-Bailment V76'!$A:$H,6,0),VLOOKUP(N1578,'[1]TTVT AAT PxP Bailment EDC V76'!$A:$H,6,0)))</f>
        <v>21 - 30</v>
      </c>
      <c r="P1578" s="11">
        <v>1</v>
      </c>
      <c r="Q1578" s="11" t="s">
        <v>3</v>
      </c>
      <c r="R1578" s="11" t="s">
        <v>3</v>
      </c>
      <c r="S1578" s="13" t="str">
        <f>IF(N1578="","-",IFERROR(VLOOKUP(N1578,'[1]All Route Non-Bailment V76'!$A:$AF,32,0),VLOOKUP(N1578,'[1]TTVT AAT PxP Bailment EDC V76'!$A:$AC,29,0)))</f>
        <v>6W</v>
      </c>
      <c r="T1578" s="11" t="s">
        <v>48</v>
      </c>
      <c r="U1578" s="11" t="s">
        <v>204</v>
      </c>
      <c r="V1578" s="14" t="s">
        <v>205</v>
      </c>
      <c r="W1578" s="11" t="s">
        <v>206</v>
      </c>
      <c r="X1578" s="15" t="s">
        <v>397</v>
      </c>
      <c r="Y1578" s="15" t="s">
        <v>398</v>
      </c>
      <c r="Z1578" s="16" t="s">
        <v>3</v>
      </c>
      <c r="AA1578" s="16" t="s">
        <v>3</v>
      </c>
      <c r="AB1578" s="16" t="s">
        <v>3</v>
      </c>
      <c r="AC1578" s="16" t="s">
        <v>3</v>
      </c>
      <c r="AD1578" s="15" t="s">
        <v>3</v>
      </c>
      <c r="AE1578" s="15" t="s">
        <v>3</v>
      </c>
      <c r="AF1578" s="16" t="s">
        <v>3</v>
      </c>
      <c r="AG1578" s="16" t="s">
        <v>3</v>
      </c>
      <c r="AH1578" s="16" t="s">
        <v>3</v>
      </c>
      <c r="AI1578" s="16" t="s">
        <v>3</v>
      </c>
      <c r="AJ1578" s="15" t="s">
        <v>3</v>
      </c>
      <c r="AK1578" s="15" t="s">
        <v>3</v>
      </c>
      <c r="AL1578" s="16" t="s">
        <v>3</v>
      </c>
      <c r="AM1578" s="16" t="s">
        <v>3</v>
      </c>
      <c r="AN1578" s="16" t="s">
        <v>3</v>
      </c>
      <c r="AO1578" s="16" t="s">
        <v>3</v>
      </c>
      <c r="AP1578" s="16" t="s">
        <v>189</v>
      </c>
      <c r="AQ1578" s="16" t="s">
        <v>3</v>
      </c>
      <c r="AR1578" s="16" t="s">
        <v>3</v>
      </c>
      <c r="AS1578" s="16" t="s">
        <v>3</v>
      </c>
      <c r="AT1578" s="16" t="s">
        <v>3</v>
      </c>
      <c r="AU1578" s="11" t="s">
        <v>3</v>
      </c>
      <c r="AV1578" s="11" t="s">
        <v>3</v>
      </c>
      <c r="AW1578" s="11" t="s">
        <v>3</v>
      </c>
      <c r="AX1578" s="17" t="str">
        <f>VLOOKUP(G1578,'[1]JDA data'!$D:$E,2,0)</f>
        <v>TGA973</v>
      </c>
      <c r="AY1578" s="17" t="b">
        <f t="shared" si="116"/>
        <v>1</v>
      </c>
      <c r="AZ1578" s="17" t="str">
        <f t="shared" si="117"/>
        <v>SBA</v>
      </c>
    </row>
    <row r="1579" spans="1:52" s="18" customFormat="1" ht="16.5" customHeight="1" x14ac:dyDescent="0.35">
      <c r="A1579" s="8" t="str">
        <f>IF(N1579="","-",IFERROR(VLOOKUP(N1579,'[1]All Route Non-Bailment V76'!$A:$H,5,0),VLOOKUP(N1579,'[1]TTVT AAT PxP Bailment EDC V76'!$A:$H,5,0)))</f>
        <v>Non Bailment</v>
      </c>
      <c r="B1579" s="9" t="str">
        <f t="shared" si="115"/>
        <v>Completed</v>
      </c>
      <c r="C1579" s="10">
        <f t="shared" si="118"/>
        <v>1578</v>
      </c>
      <c r="D1579" s="11" t="s">
        <v>182</v>
      </c>
      <c r="E1579" s="12" t="s">
        <v>44</v>
      </c>
      <c r="F1579" s="11" t="s">
        <v>0</v>
      </c>
      <c r="G1579" s="11">
        <v>4429831</v>
      </c>
      <c r="H1579" s="13" t="str">
        <f>IF(N1579="","-",IFERROR(VLOOKUP(N1579,'[1]All Route Non-Bailment V76'!$A:$H,7,0),VLOOKUP(N1579,'[1]TTVT AAT PxP Bailment EDC V76'!$A:$H,7,0)))</f>
        <v>One way</v>
      </c>
      <c r="I1579" s="11" t="s">
        <v>45</v>
      </c>
      <c r="J1579" s="12">
        <f t="shared" si="119"/>
        <v>45278</v>
      </c>
      <c r="K1579" s="12">
        <v>45278</v>
      </c>
      <c r="L1579" s="12">
        <v>45278</v>
      </c>
      <c r="M1579" s="12" t="s">
        <v>3</v>
      </c>
      <c r="N1579" s="11" t="s">
        <v>396</v>
      </c>
      <c r="O1579" s="13" t="str">
        <f>IF(N1579="","-",IFERROR(VLOOKUP(N1579,'[1]All Route Non-Bailment V76'!$A:$H,6,0),VLOOKUP(N1579,'[1]TTVT AAT PxP Bailment EDC V76'!$A:$H,6,0)))</f>
        <v>21 - 30</v>
      </c>
      <c r="P1579" s="11">
        <v>1</v>
      </c>
      <c r="Q1579" s="11" t="s">
        <v>3</v>
      </c>
      <c r="R1579" s="11" t="s">
        <v>3</v>
      </c>
      <c r="S1579" s="13" t="str">
        <f>IF(N1579="","-",IFERROR(VLOOKUP(N1579,'[1]All Route Non-Bailment V76'!$A:$AF,32,0),VLOOKUP(N1579,'[1]TTVT AAT PxP Bailment EDC V76'!$A:$AC,29,0)))</f>
        <v>6W</v>
      </c>
      <c r="T1579" s="11" t="s">
        <v>48</v>
      </c>
      <c r="U1579" s="11" t="s">
        <v>239</v>
      </c>
      <c r="V1579" s="14" t="s">
        <v>240</v>
      </c>
      <c r="W1579" s="11" t="s">
        <v>241</v>
      </c>
      <c r="X1579" s="15" t="s">
        <v>397</v>
      </c>
      <c r="Y1579" s="15" t="s">
        <v>398</v>
      </c>
      <c r="Z1579" s="16" t="s">
        <v>3</v>
      </c>
      <c r="AA1579" s="16" t="s">
        <v>3</v>
      </c>
      <c r="AB1579" s="16" t="s">
        <v>3</v>
      </c>
      <c r="AC1579" s="16" t="s">
        <v>3</v>
      </c>
      <c r="AD1579" s="15" t="s">
        <v>3</v>
      </c>
      <c r="AE1579" s="15" t="s">
        <v>3</v>
      </c>
      <c r="AF1579" s="16" t="s">
        <v>3</v>
      </c>
      <c r="AG1579" s="16" t="s">
        <v>3</v>
      </c>
      <c r="AH1579" s="16" t="s">
        <v>3</v>
      </c>
      <c r="AI1579" s="16" t="s">
        <v>3</v>
      </c>
      <c r="AJ1579" s="15" t="s">
        <v>3</v>
      </c>
      <c r="AK1579" s="15" t="s">
        <v>3</v>
      </c>
      <c r="AL1579" s="16" t="s">
        <v>3</v>
      </c>
      <c r="AM1579" s="16" t="s">
        <v>3</v>
      </c>
      <c r="AN1579" s="16" t="s">
        <v>3</v>
      </c>
      <c r="AO1579" s="16" t="s">
        <v>3</v>
      </c>
      <c r="AP1579" s="16" t="s">
        <v>189</v>
      </c>
      <c r="AQ1579" s="16" t="s">
        <v>3</v>
      </c>
      <c r="AR1579" s="16" t="s">
        <v>3</v>
      </c>
      <c r="AS1579" s="16" t="s">
        <v>3</v>
      </c>
      <c r="AT1579" s="16" t="s">
        <v>3</v>
      </c>
      <c r="AU1579" s="11" t="s">
        <v>3</v>
      </c>
      <c r="AV1579" s="11" t="s">
        <v>3</v>
      </c>
      <c r="AW1579" s="11" t="s">
        <v>3</v>
      </c>
      <c r="AX1579" s="17" t="str">
        <f>VLOOKUP(G1579,'[1]JDA data'!$D:$E,2,0)</f>
        <v>TGA973</v>
      </c>
      <c r="AY1579" s="17" t="b">
        <f t="shared" si="116"/>
        <v>1</v>
      </c>
      <c r="AZ1579" s="17" t="str">
        <f t="shared" si="117"/>
        <v>PPGT</v>
      </c>
    </row>
    <row r="1580" spans="1:52" s="18" customFormat="1" ht="16.5" customHeight="1" x14ac:dyDescent="0.35">
      <c r="A1580" s="8" t="str">
        <f>IF(N1580="","-",IFERROR(VLOOKUP(N1580,'[1]All Route Non-Bailment V76'!$A:$H,5,0),VLOOKUP(N1580,'[1]TTVT AAT PxP Bailment EDC V76'!$A:$H,5,0)))</f>
        <v>Non Bailment</v>
      </c>
      <c r="B1580" s="9" t="str">
        <f t="shared" si="115"/>
        <v>Completed</v>
      </c>
      <c r="C1580" s="10">
        <f t="shared" si="118"/>
        <v>1579</v>
      </c>
      <c r="D1580" s="11" t="s">
        <v>190</v>
      </c>
      <c r="E1580" s="12" t="s">
        <v>44</v>
      </c>
      <c r="F1580" s="11" t="s">
        <v>0</v>
      </c>
      <c r="G1580" s="11">
        <v>4429832</v>
      </c>
      <c r="H1580" s="13" t="str">
        <f>IF(N1580="","-",IFERROR(VLOOKUP(N1580,'[1]All Route Non-Bailment V76'!$A:$H,7,0),VLOOKUP(N1580,'[1]TTVT AAT PxP Bailment EDC V76'!$A:$H,7,0)))</f>
        <v>One way</v>
      </c>
      <c r="I1580" s="11" t="s">
        <v>45</v>
      </c>
      <c r="J1580" s="12">
        <f t="shared" si="119"/>
        <v>45278</v>
      </c>
      <c r="K1580" s="12">
        <v>45278</v>
      </c>
      <c r="L1580" s="12">
        <v>45278</v>
      </c>
      <c r="M1580" s="12" t="s">
        <v>3</v>
      </c>
      <c r="N1580" s="11" t="s">
        <v>396</v>
      </c>
      <c r="O1580" s="13" t="str">
        <f>IF(N1580="","-",IFERROR(VLOOKUP(N1580,'[1]All Route Non-Bailment V76'!$A:$H,6,0),VLOOKUP(N1580,'[1]TTVT AAT PxP Bailment EDC V76'!$A:$H,6,0)))</f>
        <v>21 - 30</v>
      </c>
      <c r="P1580" s="11">
        <v>1</v>
      </c>
      <c r="Q1580" s="11" t="s">
        <v>3</v>
      </c>
      <c r="R1580" s="11" t="s">
        <v>3</v>
      </c>
      <c r="S1580" s="13" t="str">
        <f>IF(N1580="","-",IFERROR(VLOOKUP(N1580,'[1]All Route Non-Bailment V76'!$A:$AF,32,0),VLOOKUP(N1580,'[1]TTVT AAT PxP Bailment EDC V76'!$A:$AC,29,0)))</f>
        <v>6W</v>
      </c>
      <c r="T1580" s="11" t="s">
        <v>48</v>
      </c>
      <c r="U1580" s="11" t="s">
        <v>217</v>
      </c>
      <c r="V1580" s="14" t="s">
        <v>218</v>
      </c>
      <c r="W1580" s="11" t="s">
        <v>219</v>
      </c>
      <c r="X1580" s="15" t="s">
        <v>397</v>
      </c>
      <c r="Y1580" s="15" t="s">
        <v>398</v>
      </c>
      <c r="Z1580" s="16" t="s">
        <v>3</v>
      </c>
      <c r="AA1580" s="16" t="s">
        <v>3</v>
      </c>
      <c r="AB1580" s="16" t="s">
        <v>3</v>
      </c>
      <c r="AC1580" s="16" t="s">
        <v>3</v>
      </c>
      <c r="AD1580" s="15" t="s">
        <v>3</v>
      </c>
      <c r="AE1580" s="15" t="s">
        <v>3</v>
      </c>
      <c r="AF1580" s="16" t="s">
        <v>3</v>
      </c>
      <c r="AG1580" s="16" t="s">
        <v>3</v>
      </c>
      <c r="AH1580" s="16" t="s">
        <v>3</v>
      </c>
      <c r="AI1580" s="16" t="s">
        <v>3</v>
      </c>
      <c r="AJ1580" s="15" t="s">
        <v>3</v>
      </c>
      <c r="AK1580" s="15" t="s">
        <v>3</v>
      </c>
      <c r="AL1580" s="16" t="s">
        <v>3</v>
      </c>
      <c r="AM1580" s="16" t="s">
        <v>3</v>
      </c>
      <c r="AN1580" s="16" t="s">
        <v>3</v>
      </c>
      <c r="AO1580" s="16" t="s">
        <v>3</v>
      </c>
      <c r="AP1580" s="16" t="s">
        <v>189</v>
      </c>
      <c r="AQ1580" s="16" t="s">
        <v>3</v>
      </c>
      <c r="AR1580" s="16" t="s">
        <v>3</v>
      </c>
      <c r="AS1580" s="16" t="s">
        <v>3</v>
      </c>
      <c r="AT1580" s="16" t="s">
        <v>3</v>
      </c>
      <c r="AU1580" s="11" t="s">
        <v>3</v>
      </c>
      <c r="AV1580" s="11" t="s">
        <v>3</v>
      </c>
      <c r="AW1580" s="11" t="s">
        <v>3</v>
      </c>
      <c r="AX1580" s="17" t="str">
        <f>VLOOKUP(G1580,'[1]JDA data'!$D:$E,2,0)</f>
        <v>TGA973</v>
      </c>
      <c r="AY1580" s="17" t="b">
        <f t="shared" si="116"/>
        <v>1</v>
      </c>
      <c r="AZ1580" s="17" t="str">
        <f t="shared" si="117"/>
        <v>SPL</v>
      </c>
    </row>
    <row r="1581" spans="1:52" s="18" customFormat="1" ht="16.5" customHeight="1" x14ac:dyDescent="0.35">
      <c r="A1581" s="8" t="str">
        <f>IF(N1581="","-",IFERROR(VLOOKUP(N1581,'[1]All Route Non-Bailment V76'!$A:$H,5,0),VLOOKUP(N1581,'[1]TTVT AAT PxP Bailment EDC V76'!$A:$H,5,0)))</f>
        <v>Non Bailment</v>
      </c>
      <c r="B1581" s="9" t="str">
        <f t="shared" si="115"/>
        <v>Completed</v>
      </c>
      <c r="C1581" s="10">
        <f t="shared" si="118"/>
        <v>1580</v>
      </c>
      <c r="D1581" s="11" t="s">
        <v>182</v>
      </c>
      <c r="E1581" s="12" t="s">
        <v>44</v>
      </c>
      <c r="F1581" s="11" t="s">
        <v>0</v>
      </c>
      <c r="G1581" s="11">
        <v>4429833</v>
      </c>
      <c r="H1581" s="13" t="str">
        <f>IF(N1581="","-",IFERROR(VLOOKUP(N1581,'[1]All Route Non-Bailment V76'!$A:$H,7,0),VLOOKUP(N1581,'[1]TTVT AAT PxP Bailment EDC V76'!$A:$H,7,0)))</f>
        <v>One way</v>
      </c>
      <c r="I1581" s="11" t="s">
        <v>45</v>
      </c>
      <c r="J1581" s="12">
        <f t="shared" si="119"/>
        <v>45278</v>
      </c>
      <c r="K1581" s="12">
        <v>45278</v>
      </c>
      <c r="L1581" s="12">
        <v>45278</v>
      </c>
      <c r="M1581" s="12" t="s">
        <v>3</v>
      </c>
      <c r="N1581" s="11" t="s">
        <v>396</v>
      </c>
      <c r="O1581" s="13" t="str">
        <f>IF(N1581="","-",IFERROR(VLOOKUP(N1581,'[1]All Route Non-Bailment V76'!$A:$H,6,0),VLOOKUP(N1581,'[1]TTVT AAT PxP Bailment EDC V76'!$A:$H,6,0)))</f>
        <v>21 - 30</v>
      </c>
      <c r="P1581" s="11">
        <v>1</v>
      </c>
      <c r="Q1581" s="11" t="s">
        <v>3</v>
      </c>
      <c r="R1581" s="11" t="s">
        <v>3</v>
      </c>
      <c r="S1581" s="13" t="str">
        <f>IF(N1581="","-",IFERROR(VLOOKUP(N1581,'[1]All Route Non-Bailment V76'!$A:$AF,32,0),VLOOKUP(N1581,'[1]TTVT AAT PxP Bailment EDC V76'!$A:$AC,29,0)))</f>
        <v>6W</v>
      </c>
      <c r="T1581" s="11" t="s">
        <v>48</v>
      </c>
      <c r="U1581" s="11" t="s">
        <v>250</v>
      </c>
      <c r="V1581" s="14" t="s">
        <v>251</v>
      </c>
      <c r="W1581" s="11" t="s">
        <v>252</v>
      </c>
      <c r="X1581" s="15" t="s">
        <v>397</v>
      </c>
      <c r="Y1581" s="15" t="s">
        <v>398</v>
      </c>
      <c r="Z1581" s="16" t="s">
        <v>3</v>
      </c>
      <c r="AA1581" s="16" t="s">
        <v>3</v>
      </c>
      <c r="AB1581" s="16" t="s">
        <v>3</v>
      </c>
      <c r="AC1581" s="16" t="s">
        <v>3</v>
      </c>
      <c r="AD1581" s="15" t="s">
        <v>3</v>
      </c>
      <c r="AE1581" s="15" t="s">
        <v>3</v>
      </c>
      <c r="AF1581" s="16" t="s">
        <v>3</v>
      </c>
      <c r="AG1581" s="16" t="s">
        <v>3</v>
      </c>
      <c r="AH1581" s="16" t="s">
        <v>3</v>
      </c>
      <c r="AI1581" s="16" t="s">
        <v>3</v>
      </c>
      <c r="AJ1581" s="15" t="s">
        <v>3</v>
      </c>
      <c r="AK1581" s="15" t="s">
        <v>3</v>
      </c>
      <c r="AL1581" s="16" t="s">
        <v>3</v>
      </c>
      <c r="AM1581" s="16" t="s">
        <v>3</v>
      </c>
      <c r="AN1581" s="16" t="s">
        <v>3</v>
      </c>
      <c r="AO1581" s="16" t="s">
        <v>3</v>
      </c>
      <c r="AP1581" s="16" t="s">
        <v>189</v>
      </c>
      <c r="AQ1581" s="16" t="s">
        <v>3</v>
      </c>
      <c r="AR1581" s="16" t="s">
        <v>3</v>
      </c>
      <c r="AS1581" s="16" t="s">
        <v>3</v>
      </c>
      <c r="AT1581" s="16" t="s">
        <v>3</v>
      </c>
      <c r="AU1581" s="11" t="s">
        <v>3</v>
      </c>
      <c r="AV1581" s="11" t="s">
        <v>3</v>
      </c>
      <c r="AW1581" s="11" t="s">
        <v>3</v>
      </c>
      <c r="AX1581" s="17" t="str">
        <f>VLOOKUP(G1581,'[1]JDA data'!$D:$E,2,0)</f>
        <v>TGA973</v>
      </c>
      <c r="AY1581" s="17" t="b">
        <f t="shared" si="116"/>
        <v>1</v>
      </c>
      <c r="AZ1581" s="17" t="str">
        <f t="shared" si="117"/>
        <v>PPGT</v>
      </c>
    </row>
    <row r="1582" spans="1:52" s="18" customFormat="1" ht="16.5" customHeight="1" x14ac:dyDescent="0.35">
      <c r="A1582" s="8" t="str">
        <f>IF(N1582="","-",IFERROR(VLOOKUP(N1582,'[1]All Route Non-Bailment V76'!$A:$H,5,0),VLOOKUP(N1582,'[1]TTVT AAT PxP Bailment EDC V76'!$A:$H,5,0)))</f>
        <v>Non Bailment</v>
      </c>
      <c r="B1582" s="9" t="str">
        <f t="shared" si="115"/>
        <v>Completed</v>
      </c>
      <c r="C1582" s="10">
        <f t="shared" si="118"/>
        <v>1581</v>
      </c>
      <c r="D1582" s="11" t="s">
        <v>182</v>
      </c>
      <c r="E1582" s="12" t="s">
        <v>44</v>
      </c>
      <c r="F1582" s="11" t="s">
        <v>0</v>
      </c>
      <c r="G1582" s="11">
        <v>4429834</v>
      </c>
      <c r="H1582" s="13" t="str">
        <f>IF(N1582="","-",IFERROR(VLOOKUP(N1582,'[1]All Route Non-Bailment V76'!$A:$H,7,0),VLOOKUP(N1582,'[1]TTVT AAT PxP Bailment EDC V76'!$A:$H,7,0)))</f>
        <v>One way</v>
      </c>
      <c r="I1582" s="11" t="s">
        <v>45</v>
      </c>
      <c r="J1582" s="12">
        <f t="shared" si="119"/>
        <v>45278</v>
      </c>
      <c r="K1582" s="12">
        <v>45278</v>
      </c>
      <c r="L1582" s="12">
        <v>45278</v>
      </c>
      <c r="M1582" s="12" t="s">
        <v>3</v>
      </c>
      <c r="N1582" s="11" t="s">
        <v>396</v>
      </c>
      <c r="O1582" s="13" t="str">
        <f>IF(N1582="","-",IFERROR(VLOOKUP(N1582,'[1]All Route Non-Bailment V76'!$A:$H,6,0),VLOOKUP(N1582,'[1]TTVT AAT PxP Bailment EDC V76'!$A:$H,6,0)))</f>
        <v>21 - 30</v>
      </c>
      <c r="P1582" s="11">
        <v>1</v>
      </c>
      <c r="Q1582" s="11" t="s">
        <v>3</v>
      </c>
      <c r="R1582" s="11" t="s">
        <v>3</v>
      </c>
      <c r="S1582" s="13" t="str">
        <f>IF(N1582="","-",IFERROR(VLOOKUP(N1582,'[1]All Route Non-Bailment V76'!$A:$AF,32,0),VLOOKUP(N1582,'[1]TTVT AAT PxP Bailment EDC V76'!$A:$AC,29,0)))</f>
        <v>6W</v>
      </c>
      <c r="T1582" s="11" t="s">
        <v>48</v>
      </c>
      <c r="U1582" s="11" t="s">
        <v>239</v>
      </c>
      <c r="V1582" s="14" t="s">
        <v>240</v>
      </c>
      <c r="W1582" s="11" t="s">
        <v>241</v>
      </c>
      <c r="X1582" s="15" t="s">
        <v>397</v>
      </c>
      <c r="Y1582" s="15" t="s">
        <v>398</v>
      </c>
      <c r="Z1582" s="16" t="s">
        <v>3</v>
      </c>
      <c r="AA1582" s="16" t="s">
        <v>3</v>
      </c>
      <c r="AB1582" s="16" t="s">
        <v>3</v>
      </c>
      <c r="AC1582" s="16" t="s">
        <v>3</v>
      </c>
      <c r="AD1582" s="15" t="s">
        <v>3</v>
      </c>
      <c r="AE1582" s="15" t="s">
        <v>3</v>
      </c>
      <c r="AF1582" s="16" t="s">
        <v>3</v>
      </c>
      <c r="AG1582" s="16" t="s">
        <v>3</v>
      </c>
      <c r="AH1582" s="16" t="s">
        <v>3</v>
      </c>
      <c r="AI1582" s="16" t="s">
        <v>3</v>
      </c>
      <c r="AJ1582" s="15" t="s">
        <v>3</v>
      </c>
      <c r="AK1582" s="15" t="s">
        <v>3</v>
      </c>
      <c r="AL1582" s="16" t="s">
        <v>3</v>
      </c>
      <c r="AM1582" s="16" t="s">
        <v>3</v>
      </c>
      <c r="AN1582" s="16" t="s">
        <v>3</v>
      </c>
      <c r="AO1582" s="16" t="s">
        <v>3</v>
      </c>
      <c r="AP1582" s="16" t="s">
        <v>189</v>
      </c>
      <c r="AQ1582" s="16" t="s">
        <v>3</v>
      </c>
      <c r="AR1582" s="16" t="s">
        <v>3</v>
      </c>
      <c r="AS1582" s="16" t="s">
        <v>3</v>
      </c>
      <c r="AT1582" s="16" t="s">
        <v>3</v>
      </c>
      <c r="AU1582" s="11" t="s">
        <v>3</v>
      </c>
      <c r="AV1582" s="11" t="s">
        <v>3</v>
      </c>
      <c r="AW1582" s="11" t="s">
        <v>3</v>
      </c>
      <c r="AX1582" s="17" t="str">
        <f>VLOOKUP(G1582,'[1]JDA data'!$D:$E,2,0)</f>
        <v>TGA973</v>
      </c>
      <c r="AY1582" s="17" t="b">
        <f t="shared" si="116"/>
        <v>1</v>
      </c>
      <c r="AZ1582" s="17" t="str">
        <f t="shared" si="117"/>
        <v>PPGT</v>
      </c>
    </row>
    <row r="1583" spans="1:52" s="18" customFormat="1" ht="16.5" customHeight="1" x14ac:dyDescent="0.35">
      <c r="A1583" s="8" t="str">
        <f>IF(N1583="","-",IFERROR(VLOOKUP(N1583,'[1]All Route Non-Bailment V76'!$A:$H,5,0),VLOOKUP(N1583,'[1]TTVT AAT PxP Bailment EDC V76'!$A:$H,5,0)))</f>
        <v>Non Bailment</v>
      </c>
      <c r="B1583" s="9" t="str">
        <f t="shared" si="115"/>
        <v>Completed</v>
      </c>
      <c r="C1583" s="10">
        <f t="shared" si="118"/>
        <v>1582</v>
      </c>
      <c r="D1583" s="11" t="s">
        <v>229</v>
      </c>
      <c r="E1583" s="12" t="s">
        <v>44</v>
      </c>
      <c r="F1583" s="11" t="s">
        <v>0</v>
      </c>
      <c r="G1583" s="11">
        <v>4429835</v>
      </c>
      <c r="H1583" s="13" t="str">
        <f>IF(N1583="","-",IFERROR(VLOOKUP(N1583,'[1]All Route Non-Bailment V76'!$A:$H,7,0),VLOOKUP(N1583,'[1]TTVT AAT PxP Bailment EDC V76'!$A:$H,7,0)))</f>
        <v>One way</v>
      </c>
      <c r="I1583" s="11" t="s">
        <v>45</v>
      </c>
      <c r="J1583" s="12">
        <f t="shared" si="119"/>
        <v>45278</v>
      </c>
      <c r="K1583" s="12">
        <v>45278</v>
      </c>
      <c r="L1583" s="12">
        <v>45278</v>
      </c>
      <c r="M1583" s="12" t="s">
        <v>3</v>
      </c>
      <c r="N1583" s="11" t="s">
        <v>399</v>
      </c>
      <c r="O1583" s="13" t="str">
        <f>IF(N1583="","-",IFERROR(VLOOKUP(N1583,'[1]All Route Non-Bailment V76'!$A:$H,6,0),VLOOKUP(N1583,'[1]TTVT AAT PxP Bailment EDC V76'!$A:$H,6,0)))</f>
        <v>21 - 30</v>
      </c>
      <c r="P1583" s="11">
        <v>1</v>
      </c>
      <c r="Q1583" s="11" t="s">
        <v>3</v>
      </c>
      <c r="R1583" s="11" t="s">
        <v>3</v>
      </c>
      <c r="S1583" s="13" t="str">
        <f>IF(N1583="","-",IFERROR(VLOOKUP(N1583,'[1]All Route Non-Bailment V76'!$A:$AF,32,0),VLOOKUP(N1583,'[1]TTVT AAT PxP Bailment EDC V76'!$A:$AC,29,0)))</f>
        <v>6W</v>
      </c>
      <c r="T1583" s="11" t="s">
        <v>48</v>
      </c>
      <c r="U1583" s="11" t="s">
        <v>230</v>
      </c>
      <c r="V1583" s="14" t="s">
        <v>231</v>
      </c>
      <c r="W1583" s="11" t="s">
        <v>232</v>
      </c>
      <c r="X1583" s="15" t="s">
        <v>397</v>
      </c>
      <c r="Y1583" s="15" t="s">
        <v>398</v>
      </c>
      <c r="Z1583" s="16" t="s">
        <v>3</v>
      </c>
      <c r="AA1583" s="16" t="s">
        <v>3</v>
      </c>
      <c r="AB1583" s="16" t="s">
        <v>3</v>
      </c>
      <c r="AC1583" s="16" t="s">
        <v>3</v>
      </c>
      <c r="AD1583" s="15" t="s">
        <v>3</v>
      </c>
      <c r="AE1583" s="15" t="s">
        <v>3</v>
      </c>
      <c r="AF1583" s="16" t="s">
        <v>3</v>
      </c>
      <c r="AG1583" s="16" t="s">
        <v>3</v>
      </c>
      <c r="AH1583" s="16" t="s">
        <v>3</v>
      </c>
      <c r="AI1583" s="16" t="s">
        <v>3</v>
      </c>
      <c r="AJ1583" s="15" t="s">
        <v>3</v>
      </c>
      <c r="AK1583" s="15" t="s">
        <v>3</v>
      </c>
      <c r="AL1583" s="16" t="s">
        <v>3</v>
      </c>
      <c r="AM1583" s="16" t="s">
        <v>3</v>
      </c>
      <c r="AN1583" s="16" t="s">
        <v>3</v>
      </c>
      <c r="AO1583" s="16" t="s">
        <v>3</v>
      </c>
      <c r="AP1583" s="16" t="s">
        <v>189</v>
      </c>
      <c r="AQ1583" s="16" t="s">
        <v>3</v>
      </c>
      <c r="AR1583" s="16" t="s">
        <v>3</v>
      </c>
      <c r="AS1583" s="16" t="s">
        <v>3</v>
      </c>
      <c r="AT1583" s="16" t="s">
        <v>3</v>
      </c>
      <c r="AU1583" s="11" t="s">
        <v>3</v>
      </c>
      <c r="AV1583" s="11" t="s">
        <v>3</v>
      </c>
      <c r="AW1583" s="11" t="s">
        <v>3</v>
      </c>
      <c r="AX1583" s="17" t="str">
        <f>VLOOKUP(G1583,'[1]JDA data'!$D:$E,2,0)</f>
        <v>TGA065</v>
      </c>
      <c r="AY1583" s="17" t="b">
        <f t="shared" si="116"/>
        <v>1</v>
      </c>
      <c r="AZ1583" s="17" t="str">
        <f t="shared" si="117"/>
        <v>RRCS</v>
      </c>
    </row>
    <row r="1584" spans="1:52" s="18" customFormat="1" ht="16.5" customHeight="1" x14ac:dyDescent="0.35">
      <c r="A1584" s="8" t="str">
        <f>IF(N1584="","-",IFERROR(VLOOKUP(N1584,'[1]All Route Non-Bailment V76'!$A:$H,5,0),VLOOKUP(N1584,'[1]TTVT AAT PxP Bailment EDC V76'!$A:$H,5,0)))</f>
        <v>Non Bailment</v>
      </c>
      <c r="B1584" s="9" t="str">
        <f t="shared" si="115"/>
        <v>Completed</v>
      </c>
      <c r="C1584" s="10">
        <f t="shared" si="118"/>
        <v>1583</v>
      </c>
      <c r="D1584" s="11" t="s">
        <v>182</v>
      </c>
      <c r="E1584" s="12" t="s">
        <v>44</v>
      </c>
      <c r="F1584" s="11" t="s">
        <v>0</v>
      </c>
      <c r="G1584" s="11">
        <v>4429836</v>
      </c>
      <c r="H1584" s="13" t="str">
        <f>IF(N1584="","-",IFERROR(VLOOKUP(N1584,'[1]All Route Non-Bailment V76'!$A:$H,7,0),VLOOKUP(N1584,'[1]TTVT AAT PxP Bailment EDC V76'!$A:$H,7,0)))</f>
        <v>One way</v>
      </c>
      <c r="I1584" s="11" t="s">
        <v>45</v>
      </c>
      <c r="J1584" s="12">
        <f t="shared" si="119"/>
        <v>45278</v>
      </c>
      <c r="K1584" s="12">
        <v>45278</v>
      </c>
      <c r="L1584" s="12">
        <v>45278</v>
      </c>
      <c r="M1584" s="12" t="s">
        <v>3</v>
      </c>
      <c r="N1584" s="11" t="s">
        <v>399</v>
      </c>
      <c r="O1584" s="13" t="str">
        <f>IF(N1584="","-",IFERROR(VLOOKUP(N1584,'[1]All Route Non-Bailment V76'!$A:$H,6,0),VLOOKUP(N1584,'[1]TTVT AAT PxP Bailment EDC V76'!$A:$H,6,0)))</f>
        <v>21 - 30</v>
      </c>
      <c r="P1584" s="11">
        <v>1</v>
      </c>
      <c r="Q1584" s="11" t="s">
        <v>3</v>
      </c>
      <c r="R1584" s="11" t="s">
        <v>3</v>
      </c>
      <c r="S1584" s="13" t="str">
        <f>IF(N1584="","-",IFERROR(VLOOKUP(N1584,'[1]All Route Non-Bailment V76'!$A:$AF,32,0),VLOOKUP(N1584,'[1]TTVT AAT PxP Bailment EDC V76'!$A:$AC,29,0)))</f>
        <v>6W</v>
      </c>
      <c r="T1584" s="11" t="s">
        <v>48</v>
      </c>
      <c r="U1584" s="11" t="s">
        <v>250</v>
      </c>
      <c r="V1584" s="14" t="s">
        <v>251</v>
      </c>
      <c r="W1584" s="11" t="s">
        <v>252</v>
      </c>
      <c r="X1584" s="15" t="s">
        <v>397</v>
      </c>
      <c r="Y1584" s="15" t="s">
        <v>398</v>
      </c>
      <c r="Z1584" s="16" t="s">
        <v>3</v>
      </c>
      <c r="AA1584" s="16" t="s">
        <v>3</v>
      </c>
      <c r="AB1584" s="16" t="s">
        <v>3</v>
      </c>
      <c r="AC1584" s="16" t="s">
        <v>3</v>
      </c>
      <c r="AD1584" s="15" t="s">
        <v>3</v>
      </c>
      <c r="AE1584" s="15" t="s">
        <v>3</v>
      </c>
      <c r="AF1584" s="16" t="s">
        <v>3</v>
      </c>
      <c r="AG1584" s="16" t="s">
        <v>3</v>
      </c>
      <c r="AH1584" s="16" t="s">
        <v>3</v>
      </c>
      <c r="AI1584" s="16" t="s">
        <v>3</v>
      </c>
      <c r="AJ1584" s="15" t="s">
        <v>3</v>
      </c>
      <c r="AK1584" s="15" t="s">
        <v>3</v>
      </c>
      <c r="AL1584" s="16" t="s">
        <v>3</v>
      </c>
      <c r="AM1584" s="16" t="s">
        <v>3</v>
      </c>
      <c r="AN1584" s="16" t="s">
        <v>3</v>
      </c>
      <c r="AO1584" s="16" t="s">
        <v>3</v>
      </c>
      <c r="AP1584" s="16" t="s">
        <v>189</v>
      </c>
      <c r="AQ1584" s="16" t="s">
        <v>3</v>
      </c>
      <c r="AR1584" s="16" t="s">
        <v>3</v>
      </c>
      <c r="AS1584" s="16" t="s">
        <v>3</v>
      </c>
      <c r="AT1584" s="16" t="s">
        <v>3</v>
      </c>
      <c r="AU1584" s="11" t="s">
        <v>3</v>
      </c>
      <c r="AV1584" s="11" t="s">
        <v>3</v>
      </c>
      <c r="AW1584" s="11" t="s">
        <v>3</v>
      </c>
      <c r="AX1584" s="17" t="str">
        <f>VLOOKUP(G1584,'[1]JDA data'!$D:$E,2,0)</f>
        <v>TGA065</v>
      </c>
      <c r="AY1584" s="17" t="b">
        <f t="shared" si="116"/>
        <v>1</v>
      </c>
      <c r="AZ1584" s="17" t="str">
        <f t="shared" si="117"/>
        <v>PPGT</v>
      </c>
    </row>
    <row r="1585" spans="1:52" s="18" customFormat="1" ht="16.5" customHeight="1" x14ac:dyDescent="0.35">
      <c r="A1585" s="8" t="str">
        <f>IF(N1585="","-",IFERROR(VLOOKUP(N1585,'[1]All Route Non-Bailment V76'!$A:$H,5,0),VLOOKUP(N1585,'[1]TTVT AAT PxP Bailment EDC V76'!$A:$H,5,0)))</f>
        <v>Non Bailment</v>
      </c>
      <c r="B1585" s="9" t="str">
        <f t="shared" si="115"/>
        <v>Completed</v>
      </c>
      <c r="C1585" s="10">
        <f t="shared" si="118"/>
        <v>1584</v>
      </c>
      <c r="D1585" s="11" t="s">
        <v>190</v>
      </c>
      <c r="E1585" s="12" t="s">
        <v>44</v>
      </c>
      <c r="F1585" s="11" t="s">
        <v>0</v>
      </c>
      <c r="G1585" s="11">
        <v>4429837</v>
      </c>
      <c r="H1585" s="13" t="str">
        <f>IF(N1585="","-",IFERROR(VLOOKUP(N1585,'[1]All Route Non-Bailment V76'!$A:$H,7,0),VLOOKUP(N1585,'[1]TTVT AAT PxP Bailment EDC V76'!$A:$H,7,0)))</f>
        <v>One way</v>
      </c>
      <c r="I1585" s="11" t="s">
        <v>45</v>
      </c>
      <c r="J1585" s="12">
        <f t="shared" si="119"/>
        <v>45278</v>
      </c>
      <c r="K1585" s="12">
        <v>45278</v>
      </c>
      <c r="L1585" s="12">
        <v>45278</v>
      </c>
      <c r="M1585" s="12" t="s">
        <v>3</v>
      </c>
      <c r="N1585" s="11" t="s">
        <v>399</v>
      </c>
      <c r="O1585" s="13" t="str">
        <f>IF(N1585="","-",IFERROR(VLOOKUP(N1585,'[1]All Route Non-Bailment V76'!$A:$H,6,0),VLOOKUP(N1585,'[1]TTVT AAT PxP Bailment EDC V76'!$A:$H,6,0)))</f>
        <v>21 - 30</v>
      </c>
      <c r="P1585" s="11">
        <v>1</v>
      </c>
      <c r="Q1585" s="11" t="s">
        <v>3</v>
      </c>
      <c r="R1585" s="11" t="s">
        <v>3</v>
      </c>
      <c r="S1585" s="13" t="str">
        <f>IF(N1585="","-",IFERROR(VLOOKUP(N1585,'[1]All Route Non-Bailment V76'!$A:$AF,32,0),VLOOKUP(N1585,'[1]TTVT AAT PxP Bailment EDC V76'!$A:$AC,29,0)))</f>
        <v>6W</v>
      </c>
      <c r="T1585" s="11" t="s">
        <v>48</v>
      </c>
      <c r="U1585" s="11" t="s">
        <v>198</v>
      </c>
      <c r="V1585" s="14" t="s">
        <v>199</v>
      </c>
      <c r="W1585" s="11" t="s">
        <v>200</v>
      </c>
      <c r="X1585" s="15" t="s">
        <v>397</v>
      </c>
      <c r="Y1585" s="15" t="s">
        <v>398</v>
      </c>
      <c r="Z1585" s="16" t="s">
        <v>3</v>
      </c>
      <c r="AA1585" s="16" t="s">
        <v>3</v>
      </c>
      <c r="AB1585" s="16" t="s">
        <v>3</v>
      </c>
      <c r="AC1585" s="16" t="s">
        <v>3</v>
      </c>
      <c r="AD1585" s="15" t="s">
        <v>3</v>
      </c>
      <c r="AE1585" s="15" t="s">
        <v>3</v>
      </c>
      <c r="AF1585" s="16" t="s">
        <v>3</v>
      </c>
      <c r="AG1585" s="16" t="s">
        <v>3</v>
      </c>
      <c r="AH1585" s="16" t="s">
        <v>3</v>
      </c>
      <c r="AI1585" s="16" t="s">
        <v>3</v>
      </c>
      <c r="AJ1585" s="15" t="s">
        <v>3</v>
      </c>
      <c r="AK1585" s="15" t="s">
        <v>3</v>
      </c>
      <c r="AL1585" s="16" t="s">
        <v>3</v>
      </c>
      <c r="AM1585" s="16" t="s">
        <v>3</v>
      </c>
      <c r="AN1585" s="16" t="s">
        <v>3</v>
      </c>
      <c r="AO1585" s="16" t="s">
        <v>3</v>
      </c>
      <c r="AP1585" s="16" t="s">
        <v>189</v>
      </c>
      <c r="AQ1585" s="16" t="s">
        <v>3</v>
      </c>
      <c r="AR1585" s="16" t="s">
        <v>3</v>
      </c>
      <c r="AS1585" s="16" t="s">
        <v>3</v>
      </c>
      <c r="AT1585" s="16" t="s">
        <v>3</v>
      </c>
      <c r="AU1585" s="11" t="s">
        <v>3</v>
      </c>
      <c r="AV1585" s="11" t="s">
        <v>3</v>
      </c>
      <c r="AW1585" s="11" t="s">
        <v>3</v>
      </c>
      <c r="AX1585" s="17" t="str">
        <f>VLOOKUP(G1585,'[1]JDA data'!$D:$E,2,0)</f>
        <v>TGA065</v>
      </c>
      <c r="AY1585" s="17" t="b">
        <f t="shared" si="116"/>
        <v>1</v>
      </c>
      <c r="AZ1585" s="17" t="str">
        <f t="shared" si="117"/>
        <v>SPL</v>
      </c>
    </row>
    <row r="1586" spans="1:52" s="18" customFormat="1" ht="16.5" customHeight="1" x14ac:dyDescent="0.35">
      <c r="A1586" s="8" t="str">
        <f>IF(N1586="","-",IFERROR(VLOOKUP(N1586,'[1]All Route Non-Bailment V76'!$A:$H,5,0),VLOOKUP(N1586,'[1]TTVT AAT PxP Bailment EDC V76'!$A:$H,5,0)))</f>
        <v>Non Bailment</v>
      </c>
      <c r="B1586" s="9" t="str">
        <f t="shared" si="115"/>
        <v>Completed</v>
      </c>
      <c r="C1586" s="10">
        <f t="shared" si="118"/>
        <v>1585</v>
      </c>
      <c r="D1586" s="11" t="s">
        <v>182</v>
      </c>
      <c r="E1586" s="12" t="s">
        <v>44</v>
      </c>
      <c r="F1586" s="11" t="s">
        <v>0</v>
      </c>
      <c r="G1586" s="11">
        <v>4429838</v>
      </c>
      <c r="H1586" s="13" t="str">
        <f>IF(N1586="","-",IFERROR(VLOOKUP(N1586,'[1]All Route Non-Bailment V76'!$A:$H,7,0),VLOOKUP(N1586,'[1]TTVT AAT PxP Bailment EDC V76'!$A:$H,7,0)))</f>
        <v>One way</v>
      </c>
      <c r="I1586" s="11" t="s">
        <v>45</v>
      </c>
      <c r="J1586" s="12">
        <f t="shared" si="119"/>
        <v>45278</v>
      </c>
      <c r="K1586" s="12">
        <v>45278</v>
      </c>
      <c r="L1586" s="12">
        <v>45278</v>
      </c>
      <c r="M1586" s="12" t="s">
        <v>3</v>
      </c>
      <c r="N1586" s="11" t="s">
        <v>399</v>
      </c>
      <c r="O1586" s="13" t="str">
        <f>IF(N1586="","-",IFERROR(VLOOKUP(N1586,'[1]All Route Non-Bailment V76'!$A:$H,6,0),VLOOKUP(N1586,'[1]TTVT AAT PxP Bailment EDC V76'!$A:$H,6,0)))</f>
        <v>21 - 30</v>
      </c>
      <c r="P1586" s="11">
        <v>1</v>
      </c>
      <c r="Q1586" s="11" t="s">
        <v>3</v>
      </c>
      <c r="R1586" s="11" t="s">
        <v>3</v>
      </c>
      <c r="S1586" s="13" t="str">
        <f>IF(N1586="","-",IFERROR(VLOOKUP(N1586,'[1]All Route Non-Bailment V76'!$A:$AF,32,0),VLOOKUP(N1586,'[1]TTVT AAT PxP Bailment EDC V76'!$A:$AC,29,0)))</f>
        <v>6W</v>
      </c>
      <c r="T1586" s="11" t="s">
        <v>48</v>
      </c>
      <c r="U1586" s="11" t="s">
        <v>223</v>
      </c>
      <c r="V1586" s="14" t="s">
        <v>224</v>
      </c>
      <c r="W1586" s="11" t="s">
        <v>225</v>
      </c>
      <c r="X1586" s="15" t="s">
        <v>397</v>
      </c>
      <c r="Y1586" s="15" t="s">
        <v>398</v>
      </c>
      <c r="Z1586" s="16" t="s">
        <v>3</v>
      </c>
      <c r="AA1586" s="16" t="s">
        <v>3</v>
      </c>
      <c r="AB1586" s="16" t="s">
        <v>3</v>
      </c>
      <c r="AC1586" s="16" t="s">
        <v>3</v>
      </c>
      <c r="AD1586" s="15" t="s">
        <v>3</v>
      </c>
      <c r="AE1586" s="15" t="s">
        <v>3</v>
      </c>
      <c r="AF1586" s="16" t="s">
        <v>3</v>
      </c>
      <c r="AG1586" s="16" t="s">
        <v>3</v>
      </c>
      <c r="AH1586" s="16" t="s">
        <v>3</v>
      </c>
      <c r="AI1586" s="16" t="s">
        <v>3</v>
      </c>
      <c r="AJ1586" s="15" t="s">
        <v>3</v>
      </c>
      <c r="AK1586" s="15" t="s">
        <v>3</v>
      </c>
      <c r="AL1586" s="16" t="s">
        <v>3</v>
      </c>
      <c r="AM1586" s="16" t="s">
        <v>3</v>
      </c>
      <c r="AN1586" s="16" t="s">
        <v>3</v>
      </c>
      <c r="AO1586" s="16" t="s">
        <v>3</v>
      </c>
      <c r="AP1586" s="16" t="s">
        <v>189</v>
      </c>
      <c r="AQ1586" s="16" t="s">
        <v>3</v>
      </c>
      <c r="AR1586" s="16" t="s">
        <v>3</v>
      </c>
      <c r="AS1586" s="16" t="s">
        <v>3</v>
      </c>
      <c r="AT1586" s="16" t="s">
        <v>3</v>
      </c>
      <c r="AU1586" s="11" t="s">
        <v>3</v>
      </c>
      <c r="AV1586" s="11" t="s">
        <v>3</v>
      </c>
      <c r="AW1586" s="11" t="s">
        <v>3</v>
      </c>
      <c r="AX1586" s="17" t="str">
        <f>VLOOKUP(G1586,'[1]JDA data'!$D:$E,2,0)</f>
        <v>TGA065</v>
      </c>
      <c r="AY1586" s="17" t="b">
        <f t="shared" si="116"/>
        <v>1</v>
      </c>
      <c r="AZ1586" s="17" t="str">
        <f t="shared" si="117"/>
        <v>PPGT</v>
      </c>
    </row>
    <row r="1587" spans="1:52" s="18" customFormat="1" ht="16.5" customHeight="1" x14ac:dyDescent="0.35">
      <c r="A1587" s="8" t="str">
        <f>IF(N1587="","-",IFERROR(VLOOKUP(N1587,'[1]All Route Non-Bailment V76'!$A:$H,5,0),VLOOKUP(N1587,'[1]TTVT AAT PxP Bailment EDC V76'!$A:$H,5,0)))</f>
        <v>Non Bailment</v>
      </c>
      <c r="B1587" s="9" t="str">
        <f t="shared" si="115"/>
        <v>Completed</v>
      </c>
      <c r="C1587" s="10">
        <f t="shared" si="118"/>
        <v>1586</v>
      </c>
      <c r="D1587" s="11" t="s">
        <v>190</v>
      </c>
      <c r="E1587" s="12" t="s">
        <v>44</v>
      </c>
      <c r="F1587" s="11" t="s">
        <v>0</v>
      </c>
      <c r="G1587" s="11">
        <v>4429839</v>
      </c>
      <c r="H1587" s="13" t="str">
        <f>IF(N1587="","-",IFERROR(VLOOKUP(N1587,'[1]All Route Non-Bailment V76'!$A:$H,7,0),VLOOKUP(N1587,'[1]TTVT AAT PxP Bailment EDC V76'!$A:$H,7,0)))</f>
        <v>One way</v>
      </c>
      <c r="I1587" s="11" t="s">
        <v>45</v>
      </c>
      <c r="J1587" s="12">
        <f t="shared" si="119"/>
        <v>45278</v>
      </c>
      <c r="K1587" s="12">
        <v>45278</v>
      </c>
      <c r="L1587" s="12">
        <v>45278</v>
      </c>
      <c r="M1587" s="12" t="s">
        <v>3</v>
      </c>
      <c r="N1587" s="11" t="s">
        <v>399</v>
      </c>
      <c r="O1587" s="13" t="str">
        <f>IF(N1587="","-",IFERROR(VLOOKUP(N1587,'[1]All Route Non-Bailment V76'!$A:$H,6,0),VLOOKUP(N1587,'[1]TTVT AAT PxP Bailment EDC V76'!$A:$H,6,0)))</f>
        <v>21 - 30</v>
      </c>
      <c r="P1587" s="11">
        <v>1</v>
      </c>
      <c r="Q1587" s="11" t="s">
        <v>3</v>
      </c>
      <c r="R1587" s="11" t="s">
        <v>3</v>
      </c>
      <c r="S1587" s="13" t="str">
        <f>IF(N1587="","-",IFERROR(VLOOKUP(N1587,'[1]All Route Non-Bailment V76'!$A:$AF,32,0),VLOOKUP(N1587,'[1]TTVT AAT PxP Bailment EDC V76'!$A:$AC,29,0)))</f>
        <v>6W</v>
      </c>
      <c r="T1587" s="11" t="s">
        <v>48</v>
      </c>
      <c r="U1587" s="11" t="s">
        <v>198</v>
      </c>
      <c r="V1587" s="14" t="s">
        <v>199</v>
      </c>
      <c r="W1587" s="11" t="s">
        <v>200</v>
      </c>
      <c r="X1587" s="15" t="s">
        <v>397</v>
      </c>
      <c r="Y1587" s="15" t="s">
        <v>398</v>
      </c>
      <c r="Z1587" s="16" t="s">
        <v>3</v>
      </c>
      <c r="AA1587" s="16" t="s">
        <v>3</v>
      </c>
      <c r="AB1587" s="16" t="s">
        <v>3</v>
      </c>
      <c r="AC1587" s="16" t="s">
        <v>3</v>
      </c>
      <c r="AD1587" s="15" t="s">
        <v>3</v>
      </c>
      <c r="AE1587" s="15" t="s">
        <v>3</v>
      </c>
      <c r="AF1587" s="16" t="s">
        <v>3</v>
      </c>
      <c r="AG1587" s="16" t="s">
        <v>3</v>
      </c>
      <c r="AH1587" s="16" t="s">
        <v>3</v>
      </c>
      <c r="AI1587" s="16" t="s">
        <v>3</v>
      </c>
      <c r="AJ1587" s="15" t="s">
        <v>3</v>
      </c>
      <c r="AK1587" s="15" t="s">
        <v>3</v>
      </c>
      <c r="AL1587" s="16" t="s">
        <v>3</v>
      </c>
      <c r="AM1587" s="16" t="s">
        <v>3</v>
      </c>
      <c r="AN1587" s="16" t="s">
        <v>3</v>
      </c>
      <c r="AO1587" s="16" t="s">
        <v>3</v>
      </c>
      <c r="AP1587" s="16" t="s">
        <v>189</v>
      </c>
      <c r="AQ1587" s="16" t="s">
        <v>3</v>
      </c>
      <c r="AR1587" s="16" t="s">
        <v>3</v>
      </c>
      <c r="AS1587" s="16" t="s">
        <v>3</v>
      </c>
      <c r="AT1587" s="16" t="s">
        <v>3</v>
      </c>
      <c r="AU1587" s="11" t="s">
        <v>3</v>
      </c>
      <c r="AV1587" s="11" t="s">
        <v>3</v>
      </c>
      <c r="AW1587" s="11" t="s">
        <v>3</v>
      </c>
      <c r="AX1587" s="17" t="str">
        <f>VLOOKUP(G1587,'[1]JDA data'!$D:$E,2,0)</f>
        <v>TGA065</v>
      </c>
      <c r="AY1587" s="17" t="b">
        <f t="shared" si="116"/>
        <v>1</v>
      </c>
      <c r="AZ1587" s="17" t="str">
        <f t="shared" si="117"/>
        <v>SPL</v>
      </c>
    </row>
    <row r="1588" spans="1:52" s="18" customFormat="1" ht="16.5" customHeight="1" x14ac:dyDescent="0.35">
      <c r="A1588" s="8" t="str">
        <f>IF(N1588="","-",IFERROR(VLOOKUP(N1588,'[1]All Route Non-Bailment V76'!$A:$H,5,0),VLOOKUP(N1588,'[1]TTVT AAT PxP Bailment EDC V76'!$A:$H,5,0)))</f>
        <v>Non Bailment</v>
      </c>
      <c r="B1588" s="9" t="str">
        <f t="shared" si="115"/>
        <v>Completed</v>
      </c>
      <c r="C1588" s="10">
        <f t="shared" si="118"/>
        <v>1587</v>
      </c>
      <c r="D1588" s="11" t="s">
        <v>182</v>
      </c>
      <c r="E1588" s="12" t="s">
        <v>44</v>
      </c>
      <c r="F1588" s="11" t="s">
        <v>0</v>
      </c>
      <c r="G1588" s="11">
        <v>4429840</v>
      </c>
      <c r="H1588" s="13" t="str">
        <f>IF(N1588="","-",IFERROR(VLOOKUP(N1588,'[1]All Route Non-Bailment V76'!$A:$H,7,0),VLOOKUP(N1588,'[1]TTVT AAT PxP Bailment EDC V76'!$A:$H,7,0)))</f>
        <v>One way</v>
      </c>
      <c r="I1588" s="11" t="s">
        <v>45</v>
      </c>
      <c r="J1588" s="12">
        <f t="shared" si="119"/>
        <v>45278</v>
      </c>
      <c r="K1588" s="12">
        <v>45278</v>
      </c>
      <c r="L1588" s="12">
        <v>45278</v>
      </c>
      <c r="M1588" s="12" t="s">
        <v>3</v>
      </c>
      <c r="N1588" s="11" t="s">
        <v>399</v>
      </c>
      <c r="O1588" s="13" t="str">
        <f>IF(N1588="","-",IFERROR(VLOOKUP(N1588,'[1]All Route Non-Bailment V76'!$A:$H,6,0),VLOOKUP(N1588,'[1]TTVT AAT PxP Bailment EDC V76'!$A:$H,6,0)))</f>
        <v>21 - 30</v>
      </c>
      <c r="P1588" s="11">
        <v>1</v>
      </c>
      <c r="Q1588" s="11" t="s">
        <v>3</v>
      </c>
      <c r="R1588" s="11" t="s">
        <v>3</v>
      </c>
      <c r="S1588" s="13" t="str">
        <f>IF(N1588="","-",IFERROR(VLOOKUP(N1588,'[1]All Route Non-Bailment V76'!$A:$AF,32,0),VLOOKUP(N1588,'[1]TTVT AAT PxP Bailment EDC V76'!$A:$AC,29,0)))</f>
        <v>6W</v>
      </c>
      <c r="T1588" s="11" t="s">
        <v>48</v>
      </c>
      <c r="U1588" s="11" t="s">
        <v>233</v>
      </c>
      <c r="V1588" s="14" t="s">
        <v>234</v>
      </c>
      <c r="W1588" s="11" t="s">
        <v>235</v>
      </c>
      <c r="X1588" s="15" t="s">
        <v>397</v>
      </c>
      <c r="Y1588" s="15" t="s">
        <v>398</v>
      </c>
      <c r="Z1588" s="16" t="s">
        <v>3</v>
      </c>
      <c r="AA1588" s="16" t="s">
        <v>3</v>
      </c>
      <c r="AB1588" s="16" t="s">
        <v>3</v>
      </c>
      <c r="AC1588" s="16" t="s">
        <v>3</v>
      </c>
      <c r="AD1588" s="15" t="s">
        <v>3</v>
      </c>
      <c r="AE1588" s="15" t="s">
        <v>3</v>
      </c>
      <c r="AF1588" s="16" t="s">
        <v>3</v>
      </c>
      <c r="AG1588" s="16" t="s">
        <v>3</v>
      </c>
      <c r="AH1588" s="16" t="s">
        <v>3</v>
      </c>
      <c r="AI1588" s="16" t="s">
        <v>3</v>
      </c>
      <c r="AJ1588" s="15" t="s">
        <v>3</v>
      </c>
      <c r="AK1588" s="15" t="s">
        <v>3</v>
      </c>
      <c r="AL1588" s="16" t="s">
        <v>3</v>
      </c>
      <c r="AM1588" s="16" t="s">
        <v>3</v>
      </c>
      <c r="AN1588" s="16" t="s">
        <v>3</v>
      </c>
      <c r="AO1588" s="16" t="s">
        <v>3</v>
      </c>
      <c r="AP1588" s="16" t="s">
        <v>189</v>
      </c>
      <c r="AQ1588" s="16" t="s">
        <v>3</v>
      </c>
      <c r="AR1588" s="16" t="s">
        <v>3</v>
      </c>
      <c r="AS1588" s="16" t="s">
        <v>3</v>
      </c>
      <c r="AT1588" s="16" t="s">
        <v>3</v>
      </c>
      <c r="AU1588" s="11" t="s">
        <v>3</v>
      </c>
      <c r="AV1588" s="11" t="s">
        <v>3</v>
      </c>
      <c r="AW1588" s="11" t="s">
        <v>3</v>
      </c>
      <c r="AX1588" s="17" t="str">
        <f>VLOOKUP(G1588,'[1]JDA data'!$D:$E,2,0)</f>
        <v>TGA065</v>
      </c>
      <c r="AY1588" s="17" t="b">
        <f t="shared" si="116"/>
        <v>1</v>
      </c>
      <c r="AZ1588" s="17" t="str">
        <f t="shared" si="117"/>
        <v>PPGT</v>
      </c>
    </row>
    <row r="1589" spans="1:52" s="18" customFormat="1" ht="16.5" customHeight="1" x14ac:dyDescent="0.35">
      <c r="A1589" s="8" t="str">
        <f>IF(N1589="","-",IFERROR(VLOOKUP(N1589,'[1]All Route Non-Bailment V76'!$A:$H,5,0),VLOOKUP(N1589,'[1]TTVT AAT PxP Bailment EDC V76'!$A:$H,5,0)))</f>
        <v>Non Bailment</v>
      </c>
      <c r="B1589" s="9" t="str">
        <f t="shared" si="115"/>
        <v>Completed</v>
      </c>
      <c r="C1589" s="10">
        <f t="shared" si="118"/>
        <v>1588</v>
      </c>
      <c r="D1589" s="11" t="s">
        <v>182</v>
      </c>
      <c r="E1589" s="12" t="s">
        <v>44</v>
      </c>
      <c r="F1589" s="11" t="s">
        <v>0</v>
      </c>
      <c r="G1589" s="11">
        <v>4417825</v>
      </c>
      <c r="H1589" s="13" t="str">
        <f>IF(N1589="","-",IFERROR(VLOOKUP(N1589,'[1]All Route Non-Bailment V76'!$A:$H,7,0),VLOOKUP(N1589,'[1]TTVT AAT PxP Bailment EDC V76'!$A:$H,7,0)))</f>
        <v>One way</v>
      </c>
      <c r="I1589" s="11" t="s">
        <v>45</v>
      </c>
      <c r="J1589" s="12">
        <f t="shared" si="119"/>
        <v>45278</v>
      </c>
      <c r="K1589" s="12">
        <v>45278</v>
      </c>
      <c r="L1589" s="12">
        <v>45278</v>
      </c>
      <c r="M1589" s="12" t="s">
        <v>3</v>
      </c>
      <c r="N1589" s="11" t="s">
        <v>419</v>
      </c>
      <c r="O1589" s="13" t="str">
        <f>IF(N1589="","-",IFERROR(VLOOKUP(N1589,'[1]All Route Non-Bailment V76'!$A:$H,6,0),VLOOKUP(N1589,'[1]TTVT AAT PxP Bailment EDC V76'!$A:$H,6,0)))</f>
        <v>21 - 30</v>
      </c>
      <c r="P1589" s="11">
        <v>1</v>
      </c>
      <c r="Q1589" s="11" t="s">
        <v>3</v>
      </c>
      <c r="R1589" s="11" t="s">
        <v>3</v>
      </c>
      <c r="S1589" s="13" t="str">
        <f>IF(N1589="","-",IFERROR(VLOOKUP(N1589,'[1]All Route Non-Bailment V76'!$A:$AF,32,0),VLOOKUP(N1589,'[1]TTVT AAT PxP Bailment EDC V76'!$A:$AC,29,0)))</f>
        <v>6W</v>
      </c>
      <c r="T1589" s="11" t="s">
        <v>48</v>
      </c>
      <c r="U1589" s="11" t="s">
        <v>447</v>
      </c>
      <c r="V1589" s="14" t="s">
        <v>377</v>
      </c>
      <c r="W1589" s="11" t="s">
        <v>378</v>
      </c>
      <c r="X1589" s="15" t="s">
        <v>187</v>
      </c>
      <c r="Y1589" s="15" t="s">
        <v>188</v>
      </c>
      <c r="Z1589" s="16" t="s">
        <v>3</v>
      </c>
      <c r="AA1589" s="16" t="s">
        <v>3</v>
      </c>
      <c r="AB1589" s="16" t="s">
        <v>3</v>
      </c>
      <c r="AC1589" s="16" t="s">
        <v>3</v>
      </c>
      <c r="AD1589" s="15" t="s">
        <v>3</v>
      </c>
      <c r="AE1589" s="15" t="s">
        <v>3</v>
      </c>
      <c r="AF1589" s="16" t="s">
        <v>3</v>
      </c>
      <c r="AG1589" s="16" t="s">
        <v>3</v>
      </c>
      <c r="AH1589" s="16" t="s">
        <v>3</v>
      </c>
      <c r="AI1589" s="16" t="s">
        <v>3</v>
      </c>
      <c r="AJ1589" s="15" t="s">
        <v>3</v>
      </c>
      <c r="AK1589" s="15" t="s">
        <v>3</v>
      </c>
      <c r="AL1589" s="16" t="s">
        <v>3</v>
      </c>
      <c r="AM1589" s="16" t="s">
        <v>3</v>
      </c>
      <c r="AN1589" s="16" t="s">
        <v>3</v>
      </c>
      <c r="AO1589" s="16" t="s">
        <v>3</v>
      </c>
      <c r="AP1589" s="16" t="s">
        <v>189</v>
      </c>
      <c r="AQ1589" s="16" t="s">
        <v>3</v>
      </c>
      <c r="AR1589" s="16" t="s">
        <v>3</v>
      </c>
      <c r="AS1589" s="16" t="s">
        <v>3</v>
      </c>
      <c r="AT1589" s="16" t="s">
        <v>3</v>
      </c>
      <c r="AU1589" s="11" t="s">
        <v>3</v>
      </c>
      <c r="AV1589" s="11" t="s">
        <v>3</v>
      </c>
      <c r="AW1589" s="11" t="s">
        <v>3</v>
      </c>
      <c r="AX1589" s="17" t="str">
        <f>VLOOKUP(G1589,'[1]JDA data'!$D:$E,2,0)</f>
        <v>TGA248</v>
      </c>
      <c r="AY1589" s="17" t="b">
        <f t="shared" si="116"/>
        <v>1</v>
      </c>
      <c r="AZ1589" s="17" t="str">
        <f t="shared" si="117"/>
        <v>PPGT</v>
      </c>
    </row>
    <row r="1590" spans="1:52" s="18" customFormat="1" ht="16.5" customHeight="1" x14ac:dyDescent="0.35">
      <c r="A1590" s="8" t="str">
        <f>IF(N1590="","-",IFERROR(VLOOKUP(N1590,'[1]All Route Non-Bailment V76'!$A:$H,5,0),VLOOKUP(N1590,'[1]TTVT AAT PxP Bailment EDC V76'!$A:$H,5,0)))</f>
        <v>Non Bailment</v>
      </c>
      <c r="B1590" s="9" t="str">
        <f t="shared" si="115"/>
        <v>Completed</v>
      </c>
      <c r="C1590" s="10">
        <f t="shared" si="118"/>
        <v>1589</v>
      </c>
      <c r="D1590" s="11" t="s">
        <v>190</v>
      </c>
      <c r="E1590" s="12" t="s">
        <v>44</v>
      </c>
      <c r="F1590" s="11" t="s">
        <v>0</v>
      </c>
      <c r="G1590" s="11">
        <v>4417826</v>
      </c>
      <c r="H1590" s="13" t="str">
        <f>IF(N1590="","-",IFERROR(VLOOKUP(N1590,'[1]All Route Non-Bailment V76'!$A:$H,7,0),VLOOKUP(N1590,'[1]TTVT AAT PxP Bailment EDC V76'!$A:$H,7,0)))</f>
        <v>One way</v>
      </c>
      <c r="I1590" s="11" t="s">
        <v>45</v>
      </c>
      <c r="J1590" s="12">
        <f t="shared" si="119"/>
        <v>45278</v>
      </c>
      <c r="K1590" s="12">
        <v>45278</v>
      </c>
      <c r="L1590" s="12">
        <v>45278</v>
      </c>
      <c r="M1590" s="12" t="s">
        <v>3</v>
      </c>
      <c r="N1590" s="11" t="s">
        <v>420</v>
      </c>
      <c r="O1590" s="13" t="str">
        <f>IF(N1590="","-",IFERROR(VLOOKUP(N1590,'[1]All Route Non-Bailment V76'!$A:$H,6,0),VLOOKUP(N1590,'[1]TTVT AAT PxP Bailment EDC V76'!$A:$H,6,0)))</f>
        <v>21 - 30</v>
      </c>
      <c r="P1590" s="11">
        <v>1</v>
      </c>
      <c r="Q1590" s="11" t="s">
        <v>3</v>
      </c>
      <c r="R1590" s="11" t="s">
        <v>3</v>
      </c>
      <c r="S1590" s="13" t="str">
        <f>IF(N1590="","-",IFERROR(VLOOKUP(N1590,'[1]All Route Non-Bailment V76'!$A:$AF,32,0),VLOOKUP(N1590,'[1]TTVT AAT PxP Bailment EDC V76'!$A:$AC,29,0)))</f>
        <v>6W</v>
      </c>
      <c r="T1590" s="11" t="s">
        <v>48</v>
      </c>
      <c r="U1590" s="11" t="s">
        <v>217</v>
      </c>
      <c r="V1590" s="14" t="s">
        <v>218</v>
      </c>
      <c r="W1590" s="11" t="s">
        <v>219</v>
      </c>
      <c r="X1590" s="15" t="s">
        <v>187</v>
      </c>
      <c r="Y1590" s="15" t="s">
        <v>188</v>
      </c>
      <c r="Z1590" s="16" t="s">
        <v>3</v>
      </c>
      <c r="AA1590" s="16" t="s">
        <v>3</v>
      </c>
      <c r="AB1590" s="16" t="s">
        <v>3</v>
      </c>
      <c r="AC1590" s="16" t="s">
        <v>3</v>
      </c>
      <c r="AD1590" s="15" t="s">
        <v>3</v>
      </c>
      <c r="AE1590" s="15" t="s">
        <v>3</v>
      </c>
      <c r="AF1590" s="16" t="s">
        <v>3</v>
      </c>
      <c r="AG1590" s="16" t="s">
        <v>3</v>
      </c>
      <c r="AH1590" s="16" t="s">
        <v>3</v>
      </c>
      <c r="AI1590" s="16" t="s">
        <v>3</v>
      </c>
      <c r="AJ1590" s="15" t="s">
        <v>3</v>
      </c>
      <c r="AK1590" s="15" t="s">
        <v>3</v>
      </c>
      <c r="AL1590" s="16" t="s">
        <v>3</v>
      </c>
      <c r="AM1590" s="16" t="s">
        <v>3</v>
      </c>
      <c r="AN1590" s="16" t="s">
        <v>3</v>
      </c>
      <c r="AO1590" s="16" t="s">
        <v>3</v>
      </c>
      <c r="AP1590" s="16" t="s">
        <v>189</v>
      </c>
      <c r="AQ1590" s="16" t="s">
        <v>3</v>
      </c>
      <c r="AR1590" s="16" t="s">
        <v>3</v>
      </c>
      <c r="AS1590" s="16" t="s">
        <v>3</v>
      </c>
      <c r="AT1590" s="16" t="s">
        <v>3</v>
      </c>
      <c r="AU1590" s="11" t="s">
        <v>3</v>
      </c>
      <c r="AV1590" s="11" t="s">
        <v>3</v>
      </c>
      <c r="AW1590" s="11" t="s">
        <v>3</v>
      </c>
      <c r="AX1590" s="17" t="str">
        <f>VLOOKUP(G1590,'[1]JDA data'!$D:$E,2,0)</f>
        <v>TGA249</v>
      </c>
      <c r="AY1590" s="17" t="b">
        <f t="shared" si="116"/>
        <v>1</v>
      </c>
      <c r="AZ1590" s="17" t="str">
        <f t="shared" si="117"/>
        <v>SPL</v>
      </c>
    </row>
    <row r="1591" spans="1:52" s="18" customFormat="1" ht="16.5" customHeight="1" x14ac:dyDescent="0.35">
      <c r="A1591" s="8" t="str">
        <f>IF(N1591="","-",IFERROR(VLOOKUP(N1591,'[1]All Route Non-Bailment V76'!$A:$H,5,0),VLOOKUP(N1591,'[1]TTVT AAT PxP Bailment EDC V76'!$A:$H,5,0)))</f>
        <v>Non Bailment</v>
      </c>
      <c r="B1591" s="9" t="str">
        <f t="shared" si="115"/>
        <v>Completed</v>
      </c>
      <c r="C1591" s="10">
        <f t="shared" si="118"/>
        <v>1590</v>
      </c>
      <c r="D1591" s="11" t="s">
        <v>194</v>
      </c>
      <c r="E1591" s="12" t="s">
        <v>44</v>
      </c>
      <c r="F1591" s="11" t="s">
        <v>0</v>
      </c>
      <c r="G1591" s="11">
        <v>4429841</v>
      </c>
      <c r="H1591" s="13" t="str">
        <f>IF(N1591="","-",IFERROR(VLOOKUP(N1591,'[1]All Route Non-Bailment V76'!$A:$H,7,0),VLOOKUP(N1591,'[1]TTVT AAT PxP Bailment EDC V76'!$A:$H,7,0)))</f>
        <v>One way</v>
      </c>
      <c r="I1591" s="11" t="s">
        <v>45</v>
      </c>
      <c r="J1591" s="12">
        <f t="shared" si="119"/>
        <v>45278</v>
      </c>
      <c r="K1591" s="12">
        <v>45278</v>
      </c>
      <c r="L1591" s="12">
        <v>45278</v>
      </c>
      <c r="M1591" s="12" t="s">
        <v>3</v>
      </c>
      <c r="N1591" s="11" t="s">
        <v>420</v>
      </c>
      <c r="O1591" s="13" t="str">
        <f>IF(N1591="","-",IFERROR(VLOOKUP(N1591,'[1]All Route Non-Bailment V76'!$A:$H,6,0),VLOOKUP(N1591,'[1]TTVT AAT PxP Bailment EDC V76'!$A:$H,6,0)))</f>
        <v>21 - 30</v>
      </c>
      <c r="P1591" s="11">
        <v>1</v>
      </c>
      <c r="Q1591" s="11" t="s">
        <v>3</v>
      </c>
      <c r="R1591" s="11" t="s">
        <v>3</v>
      </c>
      <c r="S1591" s="13" t="str">
        <f>IF(N1591="","-",IFERROR(VLOOKUP(N1591,'[1]All Route Non-Bailment V76'!$A:$AF,32,0),VLOOKUP(N1591,'[1]TTVT AAT PxP Bailment EDC V76'!$A:$AC,29,0)))</f>
        <v>6W</v>
      </c>
      <c r="T1591" s="11" t="s">
        <v>48</v>
      </c>
      <c r="U1591" s="11" t="s">
        <v>220</v>
      </c>
      <c r="V1591" s="14" t="s">
        <v>221</v>
      </c>
      <c r="W1591" s="11" t="s">
        <v>222</v>
      </c>
      <c r="X1591" s="15" t="s">
        <v>187</v>
      </c>
      <c r="Y1591" s="15" t="s">
        <v>188</v>
      </c>
      <c r="Z1591" s="16" t="s">
        <v>3</v>
      </c>
      <c r="AA1591" s="16" t="s">
        <v>3</v>
      </c>
      <c r="AB1591" s="16" t="s">
        <v>3</v>
      </c>
      <c r="AC1591" s="16" t="s">
        <v>3</v>
      </c>
      <c r="AD1591" s="15" t="s">
        <v>3</v>
      </c>
      <c r="AE1591" s="15" t="s">
        <v>3</v>
      </c>
      <c r="AF1591" s="16" t="s">
        <v>3</v>
      </c>
      <c r="AG1591" s="16" t="s">
        <v>3</v>
      </c>
      <c r="AH1591" s="16" t="s">
        <v>3</v>
      </c>
      <c r="AI1591" s="16" t="s">
        <v>3</v>
      </c>
      <c r="AJ1591" s="15" t="s">
        <v>3</v>
      </c>
      <c r="AK1591" s="15" t="s">
        <v>3</v>
      </c>
      <c r="AL1591" s="16" t="s">
        <v>3</v>
      </c>
      <c r="AM1591" s="16" t="s">
        <v>3</v>
      </c>
      <c r="AN1591" s="16" t="s">
        <v>3</v>
      </c>
      <c r="AO1591" s="16" t="s">
        <v>3</v>
      </c>
      <c r="AP1591" s="16" t="s">
        <v>189</v>
      </c>
      <c r="AQ1591" s="16" t="s">
        <v>3</v>
      </c>
      <c r="AR1591" s="16" t="s">
        <v>3</v>
      </c>
      <c r="AS1591" s="16" t="s">
        <v>3</v>
      </c>
      <c r="AT1591" s="16" t="s">
        <v>3</v>
      </c>
      <c r="AU1591" s="11" t="s">
        <v>3</v>
      </c>
      <c r="AV1591" s="11" t="s">
        <v>3</v>
      </c>
      <c r="AW1591" s="11" t="s">
        <v>3</v>
      </c>
      <c r="AX1591" s="17" t="str">
        <f>VLOOKUP(G1591,'[1]JDA data'!$D:$E,2,0)</f>
        <v>TGA249</v>
      </c>
      <c r="AY1591" s="17" t="b">
        <f t="shared" si="116"/>
        <v>1</v>
      </c>
      <c r="AZ1591" s="17" t="str">
        <f t="shared" si="117"/>
        <v>SBA</v>
      </c>
    </row>
    <row r="1592" spans="1:52" s="18" customFormat="1" ht="16.5" customHeight="1" x14ac:dyDescent="0.35">
      <c r="A1592" s="8" t="str">
        <f>IF(N1592="","-",IFERROR(VLOOKUP(N1592,'[1]All Route Non-Bailment V76'!$A:$H,5,0),VLOOKUP(N1592,'[1]TTVT AAT PxP Bailment EDC V76'!$A:$H,5,0)))</f>
        <v>Non Bailment</v>
      </c>
      <c r="B1592" s="9" t="str">
        <f t="shared" si="115"/>
        <v>Completed</v>
      </c>
      <c r="C1592" s="10">
        <f t="shared" si="118"/>
        <v>1591</v>
      </c>
      <c r="D1592" s="11" t="s">
        <v>182</v>
      </c>
      <c r="E1592" s="12" t="s">
        <v>44</v>
      </c>
      <c r="F1592" s="11" t="s">
        <v>0</v>
      </c>
      <c r="G1592" s="11">
        <v>4429842</v>
      </c>
      <c r="H1592" s="13" t="str">
        <f>IF(N1592="","-",IFERROR(VLOOKUP(N1592,'[1]All Route Non-Bailment V76'!$A:$H,7,0),VLOOKUP(N1592,'[1]TTVT AAT PxP Bailment EDC V76'!$A:$H,7,0)))</f>
        <v>One way</v>
      </c>
      <c r="I1592" s="11" t="s">
        <v>45</v>
      </c>
      <c r="J1592" s="12">
        <f t="shared" si="119"/>
        <v>45278</v>
      </c>
      <c r="K1592" s="12">
        <v>45278</v>
      </c>
      <c r="L1592" s="12">
        <v>45278</v>
      </c>
      <c r="M1592" s="12" t="s">
        <v>3</v>
      </c>
      <c r="N1592" s="11" t="s">
        <v>420</v>
      </c>
      <c r="O1592" s="13" t="str">
        <f>IF(N1592="","-",IFERROR(VLOOKUP(N1592,'[1]All Route Non-Bailment V76'!$A:$H,6,0),VLOOKUP(N1592,'[1]TTVT AAT PxP Bailment EDC V76'!$A:$H,6,0)))</f>
        <v>21 - 30</v>
      </c>
      <c r="P1592" s="11">
        <v>1</v>
      </c>
      <c r="Q1592" s="11" t="s">
        <v>3</v>
      </c>
      <c r="R1592" s="11" t="s">
        <v>3</v>
      </c>
      <c r="S1592" s="13" t="str">
        <f>IF(N1592="","-",IFERROR(VLOOKUP(N1592,'[1]All Route Non-Bailment V76'!$A:$AF,32,0),VLOOKUP(N1592,'[1]TTVT AAT PxP Bailment EDC V76'!$A:$AC,29,0)))</f>
        <v>6W</v>
      </c>
      <c r="T1592" s="11" t="s">
        <v>48</v>
      </c>
      <c r="U1592" s="11" t="s">
        <v>213</v>
      </c>
      <c r="V1592" s="14" t="s">
        <v>214</v>
      </c>
      <c r="W1592" s="11" t="s">
        <v>215</v>
      </c>
      <c r="X1592" s="15" t="s">
        <v>187</v>
      </c>
      <c r="Y1592" s="15" t="s">
        <v>188</v>
      </c>
      <c r="Z1592" s="16" t="s">
        <v>3</v>
      </c>
      <c r="AA1592" s="16" t="s">
        <v>3</v>
      </c>
      <c r="AB1592" s="16" t="s">
        <v>3</v>
      </c>
      <c r="AC1592" s="16" t="s">
        <v>3</v>
      </c>
      <c r="AD1592" s="15" t="s">
        <v>3</v>
      </c>
      <c r="AE1592" s="15" t="s">
        <v>3</v>
      </c>
      <c r="AF1592" s="16" t="s">
        <v>3</v>
      </c>
      <c r="AG1592" s="16" t="s">
        <v>3</v>
      </c>
      <c r="AH1592" s="16" t="s">
        <v>3</v>
      </c>
      <c r="AI1592" s="16" t="s">
        <v>3</v>
      </c>
      <c r="AJ1592" s="15" t="s">
        <v>3</v>
      </c>
      <c r="AK1592" s="15" t="s">
        <v>3</v>
      </c>
      <c r="AL1592" s="16" t="s">
        <v>3</v>
      </c>
      <c r="AM1592" s="16" t="s">
        <v>3</v>
      </c>
      <c r="AN1592" s="16" t="s">
        <v>3</v>
      </c>
      <c r="AO1592" s="16" t="s">
        <v>3</v>
      </c>
      <c r="AP1592" s="16" t="s">
        <v>189</v>
      </c>
      <c r="AQ1592" s="16" t="s">
        <v>3</v>
      </c>
      <c r="AR1592" s="16" t="s">
        <v>3</v>
      </c>
      <c r="AS1592" s="16" t="s">
        <v>3</v>
      </c>
      <c r="AT1592" s="16" t="s">
        <v>3</v>
      </c>
      <c r="AU1592" s="11" t="s">
        <v>3</v>
      </c>
      <c r="AV1592" s="11" t="s">
        <v>3</v>
      </c>
      <c r="AW1592" s="11" t="s">
        <v>3</v>
      </c>
      <c r="AX1592" s="17" t="str">
        <f>VLOOKUP(G1592,'[1]JDA data'!$D:$E,2,0)</f>
        <v>TGA249</v>
      </c>
      <c r="AY1592" s="17" t="b">
        <f t="shared" si="116"/>
        <v>1</v>
      </c>
      <c r="AZ1592" s="17" t="str">
        <f t="shared" si="117"/>
        <v>PPGT</v>
      </c>
    </row>
    <row r="1593" spans="1:52" s="18" customFormat="1" ht="16.5" customHeight="1" x14ac:dyDescent="0.35">
      <c r="A1593" s="8" t="str">
        <f>IF(N1593="","-",IFERROR(VLOOKUP(N1593,'[1]All Route Non-Bailment V76'!$A:$H,5,0),VLOOKUP(N1593,'[1]TTVT AAT PxP Bailment EDC V76'!$A:$H,5,0)))</f>
        <v>Non Bailment</v>
      </c>
      <c r="B1593" s="9" t="str">
        <f t="shared" si="115"/>
        <v>Completed</v>
      </c>
      <c r="C1593" s="10">
        <f t="shared" si="118"/>
        <v>1592</v>
      </c>
      <c r="D1593" s="11" t="s">
        <v>190</v>
      </c>
      <c r="E1593" s="12" t="s">
        <v>44</v>
      </c>
      <c r="F1593" s="11" t="s">
        <v>0</v>
      </c>
      <c r="G1593" s="11">
        <v>4429843</v>
      </c>
      <c r="H1593" s="13" t="str">
        <f>IF(N1593="","-",IFERROR(VLOOKUP(N1593,'[1]All Route Non-Bailment V76'!$A:$H,7,0),VLOOKUP(N1593,'[1]TTVT AAT PxP Bailment EDC V76'!$A:$H,7,0)))</f>
        <v>One way</v>
      </c>
      <c r="I1593" s="11" t="s">
        <v>45</v>
      </c>
      <c r="J1593" s="12">
        <f t="shared" si="119"/>
        <v>45278</v>
      </c>
      <c r="K1593" s="12">
        <v>45278</v>
      </c>
      <c r="L1593" s="12">
        <v>45278</v>
      </c>
      <c r="M1593" s="12" t="s">
        <v>3</v>
      </c>
      <c r="N1593" s="11" t="s">
        <v>420</v>
      </c>
      <c r="O1593" s="13" t="str">
        <f>IF(N1593="","-",IFERROR(VLOOKUP(N1593,'[1]All Route Non-Bailment V76'!$A:$H,6,0),VLOOKUP(N1593,'[1]TTVT AAT PxP Bailment EDC V76'!$A:$H,6,0)))</f>
        <v>21 - 30</v>
      </c>
      <c r="P1593" s="11">
        <v>1</v>
      </c>
      <c r="Q1593" s="11" t="s">
        <v>3</v>
      </c>
      <c r="R1593" s="11" t="s">
        <v>3</v>
      </c>
      <c r="S1593" s="13" t="str">
        <f>IF(N1593="","-",IFERROR(VLOOKUP(N1593,'[1]All Route Non-Bailment V76'!$A:$AF,32,0),VLOOKUP(N1593,'[1]TTVT AAT PxP Bailment EDC V76'!$A:$AC,29,0)))</f>
        <v>6W</v>
      </c>
      <c r="T1593" s="11" t="s">
        <v>48</v>
      </c>
      <c r="U1593" s="11" t="s">
        <v>210</v>
      </c>
      <c r="V1593" s="14" t="s">
        <v>211</v>
      </c>
      <c r="W1593" s="11" t="s">
        <v>212</v>
      </c>
      <c r="X1593" s="15" t="s">
        <v>187</v>
      </c>
      <c r="Y1593" s="15" t="s">
        <v>188</v>
      </c>
      <c r="Z1593" s="16" t="s">
        <v>3</v>
      </c>
      <c r="AA1593" s="16" t="s">
        <v>3</v>
      </c>
      <c r="AB1593" s="16" t="s">
        <v>3</v>
      </c>
      <c r="AC1593" s="16" t="s">
        <v>3</v>
      </c>
      <c r="AD1593" s="15" t="s">
        <v>3</v>
      </c>
      <c r="AE1593" s="15" t="s">
        <v>3</v>
      </c>
      <c r="AF1593" s="16" t="s">
        <v>3</v>
      </c>
      <c r="AG1593" s="16" t="s">
        <v>3</v>
      </c>
      <c r="AH1593" s="16" t="s">
        <v>3</v>
      </c>
      <c r="AI1593" s="16" t="s">
        <v>3</v>
      </c>
      <c r="AJ1593" s="15" t="s">
        <v>3</v>
      </c>
      <c r="AK1593" s="15" t="s">
        <v>3</v>
      </c>
      <c r="AL1593" s="16" t="s">
        <v>3</v>
      </c>
      <c r="AM1593" s="16" t="s">
        <v>3</v>
      </c>
      <c r="AN1593" s="16" t="s">
        <v>3</v>
      </c>
      <c r="AO1593" s="16" t="s">
        <v>3</v>
      </c>
      <c r="AP1593" s="16" t="s">
        <v>189</v>
      </c>
      <c r="AQ1593" s="16" t="s">
        <v>3</v>
      </c>
      <c r="AR1593" s="16" t="s">
        <v>3</v>
      </c>
      <c r="AS1593" s="16" t="s">
        <v>3</v>
      </c>
      <c r="AT1593" s="16" t="s">
        <v>3</v>
      </c>
      <c r="AU1593" s="11" t="s">
        <v>3</v>
      </c>
      <c r="AV1593" s="11" t="s">
        <v>3</v>
      </c>
      <c r="AW1593" s="11" t="s">
        <v>3</v>
      </c>
      <c r="AX1593" s="17" t="str">
        <f>VLOOKUP(G1593,'[1]JDA data'!$D:$E,2,0)</f>
        <v>TGA249</v>
      </c>
      <c r="AY1593" s="17" t="b">
        <f t="shared" si="116"/>
        <v>1</v>
      </c>
      <c r="AZ1593" s="17" t="str">
        <f t="shared" si="117"/>
        <v>SPL</v>
      </c>
    </row>
    <row r="1594" spans="1:52" s="18" customFormat="1" ht="16.5" customHeight="1" x14ac:dyDescent="0.35">
      <c r="A1594" s="8" t="str">
        <f>IF(N1594="","-",IFERROR(VLOOKUP(N1594,'[1]All Route Non-Bailment V76'!$A:$H,5,0),VLOOKUP(N1594,'[1]TTVT AAT PxP Bailment EDC V76'!$A:$H,5,0)))</f>
        <v>Non Bailment</v>
      </c>
      <c r="B1594" s="9" t="str">
        <f t="shared" si="115"/>
        <v>Completed</v>
      </c>
      <c r="C1594" s="10">
        <f t="shared" si="118"/>
        <v>1593</v>
      </c>
      <c r="D1594" s="11" t="s">
        <v>229</v>
      </c>
      <c r="E1594" s="12" t="s">
        <v>44</v>
      </c>
      <c r="F1594" s="11" t="s">
        <v>0</v>
      </c>
      <c r="G1594" s="11">
        <v>4429844</v>
      </c>
      <c r="H1594" s="13" t="str">
        <f>IF(N1594="","-",IFERROR(VLOOKUP(N1594,'[1]All Route Non-Bailment V76'!$A:$H,7,0),VLOOKUP(N1594,'[1]TTVT AAT PxP Bailment EDC V76'!$A:$H,7,0)))</f>
        <v>One way</v>
      </c>
      <c r="I1594" s="11" t="s">
        <v>45</v>
      </c>
      <c r="J1594" s="12">
        <f t="shared" si="119"/>
        <v>45278</v>
      </c>
      <c r="K1594" s="12">
        <v>45278</v>
      </c>
      <c r="L1594" s="12">
        <v>45278</v>
      </c>
      <c r="M1594" s="12" t="s">
        <v>3</v>
      </c>
      <c r="N1594" s="11" t="s">
        <v>420</v>
      </c>
      <c r="O1594" s="13" t="str">
        <f>IF(N1594="","-",IFERROR(VLOOKUP(N1594,'[1]All Route Non-Bailment V76'!$A:$H,6,0),VLOOKUP(N1594,'[1]TTVT AAT PxP Bailment EDC V76'!$A:$H,6,0)))</f>
        <v>21 - 30</v>
      </c>
      <c r="P1594" s="11">
        <v>1</v>
      </c>
      <c r="Q1594" s="11" t="s">
        <v>3</v>
      </c>
      <c r="R1594" s="11" t="s">
        <v>3</v>
      </c>
      <c r="S1594" s="13" t="str">
        <f>IF(N1594="","-",IFERROR(VLOOKUP(N1594,'[1]All Route Non-Bailment V76'!$A:$AF,32,0),VLOOKUP(N1594,'[1]TTVT AAT PxP Bailment EDC V76'!$A:$AC,29,0)))</f>
        <v>6W</v>
      </c>
      <c r="T1594" s="11" t="s">
        <v>48</v>
      </c>
      <c r="U1594" s="11" t="s">
        <v>536</v>
      </c>
      <c r="V1594" s="14" t="s">
        <v>537</v>
      </c>
      <c r="W1594" s="11" t="s">
        <v>614</v>
      </c>
      <c r="X1594" s="15" t="s">
        <v>187</v>
      </c>
      <c r="Y1594" s="15" t="s">
        <v>188</v>
      </c>
      <c r="Z1594" s="16" t="s">
        <v>3</v>
      </c>
      <c r="AA1594" s="16" t="s">
        <v>3</v>
      </c>
      <c r="AB1594" s="16" t="s">
        <v>3</v>
      </c>
      <c r="AC1594" s="16" t="s">
        <v>3</v>
      </c>
      <c r="AD1594" s="15" t="s">
        <v>3</v>
      </c>
      <c r="AE1594" s="15" t="s">
        <v>3</v>
      </c>
      <c r="AF1594" s="16" t="s">
        <v>3</v>
      </c>
      <c r="AG1594" s="16" t="s">
        <v>3</v>
      </c>
      <c r="AH1594" s="16" t="s">
        <v>3</v>
      </c>
      <c r="AI1594" s="16" t="s">
        <v>3</v>
      </c>
      <c r="AJ1594" s="15" t="s">
        <v>3</v>
      </c>
      <c r="AK1594" s="15" t="s">
        <v>3</v>
      </c>
      <c r="AL1594" s="16" t="s">
        <v>3</v>
      </c>
      <c r="AM1594" s="16" t="s">
        <v>3</v>
      </c>
      <c r="AN1594" s="16" t="s">
        <v>3</v>
      </c>
      <c r="AO1594" s="16" t="s">
        <v>3</v>
      </c>
      <c r="AP1594" s="16" t="s">
        <v>189</v>
      </c>
      <c r="AQ1594" s="16" t="s">
        <v>3</v>
      </c>
      <c r="AR1594" s="16" t="s">
        <v>3</v>
      </c>
      <c r="AS1594" s="16" t="s">
        <v>3</v>
      </c>
      <c r="AT1594" s="16" t="s">
        <v>3</v>
      </c>
      <c r="AU1594" s="11" t="s">
        <v>3</v>
      </c>
      <c r="AV1594" s="11" t="s">
        <v>3</v>
      </c>
      <c r="AW1594" s="11" t="s">
        <v>3</v>
      </c>
      <c r="AX1594" s="17" t="str">
        <f>VLOOKUP(G1594,'[1]JDA data'!$D:$E,2,0)</f>
        <v>TGA249</v>
      </c>
      <c r="AY1594" s="17" t="b">
        <f t="shared" si="116"/>
        <v>1</v>
      </c>
      <c r="AZ1594" s="17" t="str">
        <f t="shared" si="117"/>
        <v>RRCS</v>
      </c>
    </row>
    <row r="1595" spans="1:52" s="18" customFormat="1" ht="16.5" customHeight="1" x14ac:dyDescent="0.35">
      <c r="A1595" s="8" t="str">
        <f>IF(N1595="","-",IFERROR(VLOOKUP(N1595,'[1]All Route Non-Bailment V76'!$A:$H,5,0),VLOOKUP(N1595,'[1]TTVT AAT PxP Bailment EDC V76'!$A:$H,5,0)))</f>
        <v>Non Bailment</v>
      </c>
      <c r="B1595" s="9" t="str">
        <f t="shared" si="115"/>
        <v>Completed</v>
      </c>
      <c r="C1595" s="10">
        <f t="shared" si="118"/>
        <v>1594</v>
      </c>
      <c r="D1595" s="11" t="s">
        <v>194</v>
      </c>
      <c r="E1595" s="12" t="s">
        <v>44</v>
      </c>
      <c r="F1595" s="11" t="s">
        <v>0</v>
      </c>
      <c r="G1595" s="11">
        <v>4429845</v>
      </c>
      <c r="H1595" s="13" t="str">
        <f>IF(N1595="","-",IFERROR(VLOOKUP(N1595,'[1]All Route Non-Bailment V76'!$A:$H,7,0),VLOOKUP(N1595,'[1]TTVT AAT PxP Bailment EDC V76'!$A:$H,7,0)))</f>
        <v>One way</v>
      </c>
      <c r="I1595" s="11" t="s">
        <v>45</v>
      </c>
      <c r="J1595" s="12">
        <f t="shared" si="119"/>
        <v>45278</v>
      </c>
      <c r="K1595" s="12">
        <v>45278</v>
      </c>
      <c r="L1595" s="12">
        <v>45278</v>
      </c>
      <c r="M1595" s="12" t="s">
        <v>3</v>
      </c>
      <c r="N1595" s="11" t="s">
        <v>420</v>
      </c>
      <c r="O1595" s="13" t="str">
        <f>IF(N1595="","-",IFERROR(VLOOKUP(N1595,'[1]All Route Non-Bailment V76'!$A:$H,6,0),VLOOKUP(N1595,'[1]TTVT AAT PxP Bailment EDC V76'!$A:$H,6,0)))</f>
        <v>21 - 30</v>
      </c>
      <c r="P1595" s="11">
        <v>1</v>
      </c>
      <c r="Q1595" s="11" t="s">
        <v>3</v>
      </c>
      <c r="R1595" s="11" t="s">
        <v>3</v>
      </c>
      <c r="S1595" s="13" t="str">
        <f>IF(N1595="","-",IFERROR(VLOOKUP(N1595,'[1]All Route Non-Bailment V76'!$A:$AF,32,0),VLOOKUP(N1595,'[1]TTVT AAT PxP Bailment EDC V76'!$A:$AC,29,0)))</f>
        <v>6W</v>
      </c>
      <c r="T1595" s="11" t="s">
        <v>48</v>
      </c>
      <c r="U1595" s="11" t="s">
        <v>195</v>
      </c>
      <c r="V1595" s="14" t="s">
        <v>196</v>
      </c>
      <c r="W1595" s="11" t="s">
        <v>197</v>
      </c>
      <c r="X1595" s="15" t="s">
        <v>187</v>
      </c>
      <c r="Y1595" s="15" t="s">
        <v>188</v>
      </c>
      <c r="Z1595" s="16" t="s">
        <v>3</v>
      </c>
      <c r="AA1595" s="16" t="s">
        <v>3</v>
      </c>
      <c r="AB1595" s="16" t="s">
        <v>3</v>
      </c>
      <c r="AC1595" s="16" t="s">
        <v>3</v>
      </c>
      <c r="AD1595" s="15" t="s">
        <v>3</v>
      </c>
      <c r="AE1595" s="15" t="s">
        <v>3</v>
      </c>
      <c r="AF1595" s="16" t="s">
        <v>3</v>
      </c>
      <c r="AG1595" s="16" t="s">
        <v>3</v>
      </c>
      <c r="AH1595" s="16" t="s">
        <v>3</v>
      </c>
      <c r="AI1595" s="16" t="s">
        <v>3</v>
      </c>
      <c r="AJ1595" s="15" t="s">
        <v>3</v>
      </c>
      <c r="AK1595" s="15" t="s">
        <v>3</v>
      </c>
      <c r="AL1595" s="16" t="s">
        <v>3</v>
      </c>
      <c r="AM1595" s="16" t="s">
        <v>3</v>
      </c>
      <c r="AN1595" s="16" t="s">
        <v>3</v>
      </c>
      <c r="AO1595" s="16" t="s">
        <v>3</v>
      </c>
      <c r="AP1595" s="16" t="s">
        <v>189</v>
      </c>
      <c r="AQ1595" s="16" t="s">
        <v>3</v>
      </c>
      <c r="AR1595" s="16" t="s">
        <v>3</v>
      </c>
      <c r="AS1595" s="16" t="s">
        <v>3</v>
      </c>
      <c r="AT1595" s="16" t="s">
        <v>3</v>
      </c>
      <c r="AU1595" s="11" t="s">
        <v>3</v>
      </c>
      <c r="AV1595" s="11" t="s">
        <v>3</v>
      </c>
      <c r="AW1595" s="11" t="s">
        <v>3</v>
      </c>
      <c r="AX1595" s="17" t="str">
        <f>VLOOKUP(G1595,'[1]JDA data'!$D:$E,2,0)</f>
        <v>TGA249</v>
      </c>
      <c r="AY1595" s="17" t="b">
        <f t="shared" si="116"/>
        <v>1</v>
      </c>
      <c r="AZ1595" s="17" t="str">
        <f t="shared" si="117"/>
        <v>SBA</v>
      </c>
    </row>
    <row r="1596" spans="1:52" s="18" customFormat="1" ht="16.5" customHeight="1" x14ac:dyDescent="0.35">
      <c r="A1596" s="8" t="str">
        <f>IF(N1596="","-",IFERROR(VLOOKUP(N1596,'[1]All Route Non-Bailment V76'!$A:$H,5,0),VLOOKUP(N1596,'[1]TTVT AAT PxP Bailment EDC V76'!$A:$H,5,0)))</f>
        <v>Non Bailment</v>
      </c>
      <c r="B1596" s="9" t="str">
        <f t="shared" si="115"/>
        <v>Completed</v>
      </c>
      <c r="C1596" s="10">
        <f t="shared" si="118"/>
        <v>1595</v>
      </c>
      <c r="D1596" s="11" t="s">
        <v>190</v>
      </c>
      <c r="E1596" s="12" t="s">
        <v>44</v>
      </c>
      <c r="F1596" s="11" t="s">
        <v>0</v>
      </c>
      <c r="G1596" s="11">
        <v>4429846</v>
      </c>
      <c r="H1596" s="13" t="str">
        <f>IF(N1596="","-",IFERROR(VLOOKUP(N1596,'[1]All Route Non-Bailment V76'!$A:$H,7,0),VLOOKUP(N1596,'[1]TTVT AAT PxP Bailment EDC V76'!$A:$H,7,0)))</f>
        <v>One way</v>
      </c>
      <c r="I1596" s="11" t="s">
        <v>45</v>
      </c>
      <c r="J1596" s="12">
        <f t="shared" si="119"/>
        <v>45278</v>
      </c>
      <c r="K1596" s="12">
        <v>45278</v>
      </c>
      <c r="L1596" s="12">
        <v>45278</v>
      </c>
      <c r="M1596" s="12" t="s">
        <v>3</v>
      </c>
      <c r="N1596" s="11" t="s">
        <v>420</v>
      </c>
      <c r="O1596" s="13" t="str">
        <f>IF(N1596="","-",IFERROR(VLOOKUP(N1596,'[1]All Route Non-Bailment V76'!$A:$H,6,0),VLOOKUP(N1596,'[1]TTVT AAT PxP Bailment EDC V76'!$A:$H,6,0)))</f>
        <v>21 - 30</v>
      </c>
      <c r="P1596" s="11">
        <v>1</v>
      </c>
      <c r="Q1596" s="11" t="s">
        <v>3</v>
      </c>
      <c r="R1596" s="11" t="s">
        <v>3</v>
      </c>
      <c r="S1596" s="13" t="str">
        <f>IF(N1596="","-",IFERROR(VLOOKUP(N1596,'[1]All Route Non-Bailment V76'!$A:$AF,32,0),VLOOKUP(N1596,'[1]TTVT AAT PxP Bailment EDC V76'!$A:$AC,29,0)))</f>
        <v>6W</v>
      </c>
      <c r="T1596" s="11" t="s">
        <v>48</v>
      </c>
      <c r="U1596" s="11" t="s">
        <v>542</v>
      </c>
      <c r="V1596" s="14" t="s">
        <v>543</v>
      </c>
      <c r="W1596" s="11" t="s">
        <v>544</v>
      </c>
      <c r="X1596" s="15" t="s">
        <v>187</v>
      </c>
      <c r="Y1596" s="15" t="s">
        <v>188</v>
      </c>
      <c r="Z1596" s="16" t="s">
        <v>3</v>
      </c>
      <c r="AA1596" s="16" t="s">
        <v>3</v>
      </c>
      <c r="AB1596" s="16" t="s">
        <v>3</v>
      </c>
      <c r="AC1596" s="16" t="s">
        <v>3</v>
      </c>
      <c r="AD1596" s="15" t="s">
        <v>3</v>
      </c>
      <c r="AE1596" s="15" t="s">
        <v>3</v>
      </c>
      <c r="AF1596" s="16" t="s">
        <v>3</v>
      </c>
      <c r="AG1596" s="16" t="s">
        <v>3</v>
      </c>
      <c r="AH1596" s="16" t="s">
        <v>3</v>
      </c>
      <c r="AI1596" s="16" t="s">
        <v>3</v>
      </c>
      <c r="AJ1596" s="15" t="s">
        <v>3</v>
      </c>
      <c r="AK1596" s="15" t="s">
        <v>3</v>
      </c>
      <c r="AL1596" s="16" t="s">
        <v>3</v>
      </c>
      <c r="AM1596" s="16" t="s">
        <v>3</v>
      </c>
      <c r="AN1596" s="16" t="s">
        <v>3</v>
      </c>
      <c r="AO1596" s="16" t="s">
        <v>3</v>
      </c>
      <c r="AP1596" s="16" t="s">
        <v>189</v>
      </c>
      <c r="AQ1596" s="16" t="s">
        <v>3</v>
      </c>
      <c r="AR1596" s="16" t="s">
        <v>3</v>
      </c>
      <c r="AS1596" s="16" t="s">
        <v>3</v>
      </c>
      <c r="AT1596" s="16" t="s">
        <v>3</v>
      </c>
      <c r="AU1596" s="11" t="s">
        <v>3</v>
      </c>
      <c r="AV1596" s="11" t="s">
        <v>3</v>
      </c>
      <c r="AW1596" s="11" t="s">
        <v>3</v>
      </c>
      <c r="AX1596" s="17" t="str">
        <f>VLOOKUP(G1596,'[1]JDA data'!$D:$E,2,0)</f>
        <v>TGA249</v>
      </c>
      <c r="AY1596" s="17" t="b">
        <f t="shared" si="116"/>
        <v>1</v>
      </c>
      <c r="AZ1596" s="17" t="str">
        <f t="shared" si="117"/>
        <v>SPL</v>
      </c>
    </row>
    <row r="1597" spans="1:52" s="18" customFormat="1" ht="16.5" customHeight="1" x14ac:dyDescent="0.35">
      <c r="A1597" s="8" t="str">
        <f>IF(N1597="","-",IFERROR(VLOOKUP(N1597,'[1]All Route Non-Bailment V76'!$A:$H,5,0),VLOOKUP(N1597,'[1]TTVT AAT PxP Bailment EDC V76'!$A:$H,5,0)))</f>
        <v>Non Bailment</v>
      </c>
      <c r="B1597" s="9" t="str">
        <f t="shared" si="115"/>
        <v>Completed</v>
      </c>
      <c r="C1597" s="10">
        <f t="shared" si="118"/>
        <v>1596</v>
      </c>
      <c r="D1597" s="11" t="s">
        <v>182</v>
      </c>
      <c r="E1597" s="12" t="s">
        <v>44</v>
      </c>
      <c r="F1597" s="11" t="s">
        <v>0</v>
      </c>
      <c r="G1597" s="11">
        <v>4429847</v>
      </c>
      <c r="H1597" s="13" t="str">
        <f>IF(N1597="","-",IFERROR(VLOOKUP(N1597,'[1]All Route Non-Bailment V76'!$A:$H,7,0),VLOOKUP(N1597,'[1]TTVT AAT PxP Bailment EDC V76'!$A:$H,7,0)))</f>
        <v>One way</v>
      </c>
      <c r="I1597" s="11" t="s">
        <v>45</v>
      </c>
      <c r="J1597" s="12">
        <f t="shared" si="119"/>
        <v>45278</v>
      </c>
      <c r="K1597" s="12">
        <v>45278</v>
      </c>
      <c r="L1597" s="12">
        <v>45278</v>
      </c>
      <c r="M1597" s="12" t="s">
        <v>3</v>
      </c>
      <c r="N1597" s="11" t="s">
        <v>420</v>
      </c>
      <c r="O1597" s="13" t="str">
        <f>IF(N1597="","-",IFERROR(VLOOKUP(N1597,'[1]All Route Non-Bailment V76'!$A:$H,6,0),VLOOKUP(N1597,'[1]TTVT AAT PxP Bailment EDC V76'!$A:$H,6,0)))</f>
        <v>21 - 30</v>
      </c>
      <c r="P1597" s="11">
        <v>1</v>
      </c>
      <c r="Q1597" s="11" t="s">
        <v>3</v>
      </c>
      <c r="R1597" s="11" t="s">
        <v>3</v>
      </c>
      <c r="S1597" s="13" t="str">
        <f>IF(N1597="","-",IFERROR(VLOOKUP(N1597,'[1]All Route Non-Bailment V76'!$A:$AF,32,0),VLOOKUP(N1597,'[1]TTVT AAT PxP Bailment EDC V76'!$A:$AC,29,0)))</f>
        <v>6W</v>
      </c>
      <c r="T1597" s="11" t="s">
        <v>48</v>
      </c>
      <c r="U1597" s="11" t="s">
        <v>223</v>
      </c>
      <c r="V1597" s="14" t="s">
        <v>224</v>
      </c>
      <c r="W1597" s="11" t="s">
        <v>225</v>
      </c>
      <c r="X1597" s="15" t="s">
        <v>187</v>
      </c>
      <c r="Y1597" s="15" t="s">
        <v>188</v>
      </c>
      <c r="Z1597" s="16" t="s">
        <v>3</v>
      </c>
      <c r="AA1597" s="16" t="s">
        <v>3</v>
      </c>
      <c r="AB1597" s="16" t="s">
        <v>3</v>
      </c>
      <c r="AC1597" s="16" t="s">
        <v>3</v>
      </c>
      <c r="AD1597" s="15" t="s">
        <v>3</v>
      </c>
      <c r="AE1597" s="15" t="s">
        <v>3</v>
      </c>
      <c r="AF1597" s="16" t="s">
        <v>3</v>
      </c>
      <c r="AG1597" s="16" t="s">
        <v>3</v>
      </c>
      <c r="AH1597" s="16" t="s">
        <v>3</v>
      </c>
      <c r="AI1597" s="16" t="s">
        <v>3</v>
      </c>
      <c r="AJ1597" s="15" t="s">
        <v>3</v>
      </c>
      <c r="AK1597" s="15" t="s">
        <v>3</v>
      </c>
      <c r="AL1597" s="16" t="s">
        <v>3</v>
      </c>
      <c r="AM1597" s="16" t="s">
        <v>3</v>
      </c>
      <c r="AN1597" s="16" t="s">
        <v>3</v>
      </c>
      <c r="AO1597" s="16" t="s">
        <v>3</v>
      </c>
      <c r="AP1597" s="16" t="s">
        <v>189</v>
      </c>
      <c r="AQ1597" s="16" t="s">
        <v>3</v>
      </c>
      <c r="AR1597" s="16" t="s">
        <v>3</v>
      </c>
      <c r="AS1597" s="16" t="s">
        <v>3</v>
      </c>
      <c r="AT1597" s="16" t="s">
        <v>3</v>
      </c>
      <c r="AU1597" s="11" t="s">
        <v>3</v>
      </c>
      <c r="AV1597" s="11" t="s">
        <v>3</v>
      </c>
      <c r="AW1597" s="11" t="s">
        <v>3</v>
      </c>
      <c r="AX1597" s="17" t="str">
        <f>VLOOKUP(G1597,'[1]JDA data'!$D:$E,2,0)</f>
        <v>TGA249</v>
      </c>
      <c r="AY1597" s="17" t="b">
        <f t="shared" si="116"/>
        <v>1</v>
      </c>
      <c r="AZ1597" s="17" t="str">
        <f t="shared" si="117"/>
        <v>PPGT</v>
      </c>
    </row>
    <row r="1598" spans="1:52" s="18" customFormat="1" ht="16.5" customHeight="1" x14ac:dyDescent="0.35">
      <c r="A1598" s="8" t="str">
        <f>IF(N1598="","-",IFERROR(VLOOKUP(N1598,'[1]All Route Non-Bailment V76'!$A:$H,5,0),VLOOKUP(N1598,'[1]TTVT AAT PxP Bailment EDC V76'!$A:$H,5,0)))</f>
        <v>Non Bailment</v>
      </c>
      <c r="B1598" s="9" t="str">
        <f t="shared" si="115"/>
        <v>Completed</v>
      </c>
      <c r="C1598" s="10">
        <f t="shared" si="118"/>
        <v>1597</v>
      </c>
      <c r="D1598" s="11" t="s">
        <v>182</v>
      </c>
      <c r="E1598" s="12" t="s">
        <v>44</v>
      </c>
      <c r="F1598" s="11" t="s">
        <v>0</v>
      </c>
      <c r="G1598" s="11">
        <v>4417723</v>
      </c>
      <c r="H1598" s="13" t="str">
        <f>IF(N1598="","-",IFERROR(VLOOKUP(N1598,'[1]All Route Non-Bailment V76'!$A:$H,7,0),VLOOKUP(N1598,'[1]TTVT AAT PxP Bailment EDC V76'!$A:$H,7,0)))</f>
        <v>One way</v>
      </c>
      <c r="I1598" s="11" t="s">
        <v>45</v>
      </c>
      <c r="J1598" s="12">
        <f t="shared" si="119"/>
        <v>45278</v>
      </c>
      <c r="K1598" s="12">
        <v>45278</v>
      </c>
      <c r="L1598" s="12">
        <v>45278</v>
      </c>
      <c r="M1598" s="12" t="s">
        <v>3</v>
      </c>
      <c r="N1598" s="11" t="s">
        <v>387</v>
      </c>
      <c r="O1598" s="13" t="str">
        <f>IF(N1598="","-",IFERROR(VLOOKUP(N1598,'[1]All Route Non-Bailment V76'!$A:$H,6,0),VLOOKUP(N1598,'[1]TTVT AAT PxP Bailment EDC V76'!$A:$H,6,0)))</f>
        <v>6 - 10</v>
      </c>
      <c r="P1598" s="11">
        <v>1</v>
      </c>
      <c r="Q1598" s="11" t="s">
        <v>3</v>
      </c>
      <c r="R1598" s="11" t="s">
        <v>3</v>
      </c>
      <c r="S1598" s="13" t="str">
        <f>IF(N1598="","-",IFERROR(VLOOKUP(N1598,'[1]All Route Non-Bailment V76'!$A:$AF,32,0),VLOOKUP(N1598,'[1]TTVT AAT PxP Bailment EDC V76'!$A:$AC,29,0)))</f>
        <v>6W</v>
      </c>
      <c r="T1598" s="11" t="s">
        <v>48</v>
      </c>
      <c r="U1598" s="11" t="s">
        <v>275</v>
      </c>
      <c r="V1598" s="14" t="s">
        <v>276</v>
      </c>
      <c r="W1598" s="11" t="s">
        <v>277</v>
      </c>
      <c r="X1598" s="15" t="s">
        <v>319</v>
      </c>
      <c r="Y1598" s="15" t="s">
        <v>320</v>
      </c>
      <c r="Z1598" s="16" t="s">
        <v>3</v>
      </c>
      <c r="AA1598" s="16" t="s">
        <v>3</v>
      </c>
      <c r="AB1598" s="16" t="s">
        <v>3</v>
      </c>
      <c r="AC1598" s="16" t="s">
        <v>3</v>
      </c>
      <c r="AD1598" s="15" t="s">
        <v>3</v>
      </c>
      <c r="AE1598" s="15" t="s">
        <v>3</v>
      </c>
      <c r="AF1598" s="16" t="s">
        <v>3</v>
      </c>
      <c r="AG1598" s="16" t="s">
        <v>3</v>
      </c>
      <c r="AH1598" s="16" t="s">
        <v>3</v>
      </c>
      <c r="AI1598" s="16" t="s">
        <v>3</v>
      </c>
      <c r="AJ1598" s="15" t="s">
        <v>3</v>
      </c>
      <c r="AK1598" s="15" t="s">
        <v>3</v>
      </c>
      <c r="AL1598" s="16" t="s">
        <v>3</v>
      </c>
      <c r="AM1598" s="16" t="s">
        <v>3</v>
      </c>
      <c r="AN1598" s="16" t="s">
        <v>3</v>
      </c>
      <c r="AO1598" s="16" t="s">
        <v>3</v>
      </c>
      <c r="AP1598" s="16" t="s">
        <v>189</v>
      </c>
      <c r="AQ1598" s="16" t="s">
        <v>3</v>
      </c>
      <c r="AR1598" s="16" t="s">
        <v>3</v>
      </c>
      <c r="AS1598" s="16" t="s">
        <v>3</v>
      </c>
      <c r="AT1598" s="16" t="s">
        <v>3</v>
      </c>
      <c r="AU1598" s="11" t="s">
        <v>3</v>
      </c>
      <c r="AV1598" s="11" t="s">
        <v>3</v>
      </c>
      <c r="AW1598" s="11" t="s">
        <v>3</v>
      </c>
      <c r="AX1598" s="17" t="str">
        <f>VLOOKUP(G1598,'[1]JDA data'!$D:$E,2,0)</f>
        <v>TGA354</v>
      </c>
      <c r="AY1598" s="17" t="b">
        <f t="shared" si="116"/>
        <v>1</v>
      </c>
      <c r="AZ1598" s="17" t="str">
        <f t="shared" si="117"/>
        <v>PPGT</v>
      </c>
    </row>
    <row r="1599" spans="1:52" s="18" customFormat="1" ht="16.5" customHeight="1" x14ac:dyDescent="0.35">
      <c r="A1599" s="8" t="str">
        <f>IF(N1599="","-",IFERROR(VLOOKUP(N1599,'[1]All Route Non-Bailment V76'!$A:$H,5,0),VLOOKUP(N1599,'[1]TTVT AAT PxP Bailment EDC V76'!$A:$H,5,0)))</f>
        <v>Non Bailment</v>
      </c>
      <c r="B1599" s="9" t="str">
        <f t="shared" si="115"/>
        <v>Completed</v>
      </c>
      <c r="C1599" s="10">
        <f t="shared" si="118"/>
        <v>1598</v>
      </c>
      <c r="D1599" s="11" t="s">
        <v>190</v>
      </c>
      <c r="E1599" s="12" t="s">
        <v>44</v>
      </c>
      <c r="F1599" s="11" t="s">
        <v>0</v>
      </c>
      <c r="G1599" s="11">
        <v>4417725</v>
      </c>
      <c r="H1599" s="13" t="str">
        <f>IF(N1599="","-",IFERROR(VLOOKUP(N1599,'[1]All Route Non-Bailment V76'!$A:$H,7,0),VLOOKUP(N1599,'[1]TTVT AAT PxP Bailment EDC V76'!$A:$H,7,0)))</f>
        <v>One way</v>
      </c>
      <c r="I1599" s="11" t="s">
        <v>45</v>
      </c>
      <c r="J1599" s="12">
        <f t="shared" si="119"/>
        <v>45278</v>
      </c>
      <c r="K1599" s="12">
        <v>45278</v>
      </c>
      <c r="L1599" s="12">
        <v>45278</v>
      </c>
      <c r="M1599" s="12" t="s">
        <v>3</v>
      </c>
      <c r="N1599" s="11" t="s">
        <v>388</v>
      </c>
      <c r="O1599" s="13" t="str">
        <f>IF(N1599="","-",IFERROR(VLOOKUP(N1599,'[1]All Route Non-Bailment V76'!$A:$H,6,0),VLOOKUP(N1599,'[1]TTVT AAT PxP Bailment EDC V76'!$A:$H,6,0)))</f>
        <v>6 - 10</v>
      </c>
      <c r="P1599" s="11">
        <v>1</v>
      </c>
      <c r="Q1599" s="11" t="s">
        <v>3</v>
      </c>
      <c r="R1599" s="11" t="s">
        <v>3</v>
      </c>
      <c r="S1599" s="13" t="str">
        <f>IF(N1599="","-",IFERROR(VLOOKUP(N1599,'[1]All Route Non-Bailment V76'!$A:$AF,32,0),VLOOKUP(N1599,'[1]TTVT AAT PxP Bailment EDC V76'!$A:$AC,29,0)))</f>
        <v>6W</v>
      </c>
      <c r="T1599" s="11" t="s">
        <v>48</v>
      </c>
      <c r="U1599" s="11" t="s">
        <v>217</v>
      </c>
      <c r="V1599" s="14" t="s">
        <v>218</v>
      </c>
      <c r="W1599" s="11" t="s">
        <v>219</v>
      </c>
      <c r="X1599" s="15" t="s">
        <v>319</v>
      </c>
      <c r="Y1599" s="15" t="s">
        <v>320</v>
      </c>
      <c r="Z1599" s="16" t="s">
        <v>3</v>
      </c>
      <c r="AA1599" s="16" t="s">
        <v>3</v>
      </c>
      <c r="AB1599" s="16" t="s">
        <v>3</v>
      </c>
      <c r="AC1599" s="16" t="s">
        <v>3</v>
      </c>
      <c r="AD1599" s="15" t="s">
        <v>3</v>
      </c>
      <c r="AE1599" s="15" t="s">
        <v>3</v>
      </c>
      <c r="AF1599" s="16" t="s">
        <v>3</v>
      </c>
      <c r="AG1599" s="16" t="s">
        <v>3</v>
      </c>
      <c r="AH1599" s="16" t="s">
        <v>3</v>
      </c>
      <c r="AI1599" s="16" t="s">
        <v>3</v>
      </c>
      <c r="AJ1599" s="15" t="s">
        <v>3</v>
      </c>
      <c r="AK1599" s="15" t="s">
        <v>3</v>
      </c>
      <c r="AL1599" s="16" t="s">
        <v>3</v>
      </c>
      <c r="AM1599" s="16" t="s">
        <v>3</v>
      </c>
      <c r="AN1599" s="16" t="s">
        <v>3</v>
      </c>
      <c r="AO1599" s="16" t="s">
        <v>3</v>
      </c>
      <c r="AP1599" s="16" t="s">
        <v>189</v>
      </c>
      <c r="AQ1599" s="16" t="s">
        <v>3</v>
      </c>
      <c r="AR1599" s="16" t="s">
        <v>3</v>
      </c>
      <c r="AS1599" s="16" t="s">
        <v>3</v>
      </c>
      <c r="AT1599" s="16" t="s">
        <v>3</v>
      </c>
      <c r="AU1599" s="11" t="s">
        <v>3</v>
      </c>
      <c r="AV1599" s="11" t="s">
        <v>3</v>
      </c>
      <c r="AW1599" s="11" t="s">
        <v>3</v>
      </c>
      <c r="AX1599" s="17" t="str">
        <f>VLOOKUP(G1599,'[1]JDA data'!$D:$E,2,0)</f>
        <v>TGA355</v>
      </c>
      <c r="AY1599" s="17" t="b">
        <f t="shared" si="116"/>
        <v>1</v>
      </c>
      <c r="AZ1599" s="17" t="str">
        <f t="shared" si="117"/>
        <v>SPL</v>
      </c>
    </row>
    <row r="1600" spans="1:52" s="18" customFormat="1" ht="16.5" customHeight="1" x14ac:dyDescent="0.35">
      <c r="A1600" s="8" t="str">
        <f>IF(N1600="","-",IFERROR(VLOOKUP(N1600,'[1]All Route Non-Bailment V76'!$A:$H,5,0),VLOOKUP(N1600,'[1]TTVT AAT PxP Bailment EDC V76'!$A:$H,5,0)))</f>
        <v>Non Bailment</v>
      </c>
      <c r="B1600" s="9" t="str">
        <f t="shared" si="115"/>
        <v>Completed</v>
      </c>
      <c r="C1600" s="10">
        <f t="shared" si="118"/>
        <v>1599</v>
      </c>
      <c r="D1600" s="11" t="s">
        <v>194</v>
      </c>
      <c r="E1600" s="12" t="s">
        <v>44</v>
      </c>
      <c r="F1600" s="11" t="s">
        <v>0</v>
      </c>
      <c r="G1600" s="11">
        <v>4417844</v>
      </c>
      <c r="H1600" s="13" t="str">
        <f>IF(N1600="","-",IFERROR(VLOOKUP(N1600,'[1]All Route Non-Bailment V76'!$A:$H,7,0),VLOOKUP(N1600,'[1]TTVT AAT PxP Bailment EDC V76'!$A:$H,7,0)))</f>
        <v>One way</v>
      </c>
      <c r="I1600" s="11" t="s">
        <v>45</v>
      </c>
      <c r="J1600" s="12">
        <f t="shared" si="119"/>
        <v>45278</v>
      </c>
      <c r="K1600" s="12">
        <v>45278</v>
      </c>
      <c r="L1600" s="12">
        <v>45278</v>
      </c>
      <c r="M1600" s="12" t="s">
        <v>3</v>
      </c>
      <c r="N1600" s="11" t="s">
        <v>389</v>
      </c>
      <c r="O1600" s="13" t="str">
        <f>IF(N1600="","-",IFERROR(VLOOKUP(N1600,'[1]All Route Non-Bailment V76'!$A:$H,6,0),VLOOKUP(N1600,'[1]TTVT AAT PxP Bailment EDC V76'!$A:$H,6,0)))</f>
        <v>6 - 10</v>
      </c>
      <c r="P1600" s="11">
        <v>1</v>
      </c>
      <c r="Q1600" s="11" t="s">
        <v>3</v>
      </c>
      <c r="R1600" s="11" t="s">
        <v>3</v>
      </c>
      <c r="S1600" s="13" t="str">
        <f>IF(N1600="","-",IFERROR(VLOOKUP(N1600,'[1]All Route Non-Bailment V76'!$A:$AF,32,0),VLOOKUP(N1600,'[1]TTVT AAT PxP Bailment EDC V76'!$A:$AC,29,0)))</f>
        <v>6W</v>
      </c>
      <c r="T1600" s="11" t="s">
        <v>48</v>
      </c>
      <c r="U1600" s="11" t="s">
        <v>253</v>
      </c>
      <c r="V1600" s="14" t="s">
        <v>254</v>
      </c>
      <c r="W1600" s="11" t="s">
        <v>255</v>
      </c>
      <c r="X1600" s="15" t="s">
        <v>319</v>
      </c>
      <c r="Y1600" s="15" t="s">
        <v>320</v>
      </c>
      <c r="Z1600" s="16" t="s">
        <v>3</v>
      </c>
      <c r="AA1600" s="16" t="s">
        <v>3</v>
      </c>
      <c r="AB1600" s="16" t="s">
        <v>3</v>
      </c>
      <c r="AC1600" s="16" t="s">
        <v>3</v>
      </c>
      <c r="AD1600" s="15" t="s">
        <v>3</v>
      </c>
      <c r="AE1600" s="15" t="s">
        <v>3</v>
      </c>
      <c r="AF1600" s="16" t="s">
        <v>3</v>
      </c>
      <c r="AG1600" s="16" t="s">
        <v>3</v>
      </c>
      <c r="AH1600" s="16" t="s">
        <v>3</v>
      </c>
      <c r="AI1600" s="16" t="s">
        <v>3</v>
      </c>
      <c r="AJ1600" s="15" t="s">
        <v>3</v>
      </c>
      <c r="AK1600" s="15" t="s">
        <v>3</v>
      </c>
      <c r="AL1600" s="16" t="s">
        <v>3</v>
      </c>
      <c r="AM1600" s="16" t="s">
        <v>3</v>
      </c>
      <c r="AN1600" s="16" t="s">
        <v>3</v>
      </c>
      <c r="AO1600" s="16" t="s">
        <v>3</v>
      </c>
      <c r="AP1600" s="16" t="s">
        <v>189</v>
      </c>
      <c r="AQ1600" s="16" t="s">
        <v>3</v>
      </c>
      <c r="AR1600" s="16" t="s">
        <v>3</v>
      </c>
      <c r="AS1600" s="16" t="s">
        <v>3</v>
      </c>
      <c r="AT1600" s="16" t="s">
        <v>3</v>
      </c>
      <c r="AU1600" s="11" t="s">
        <v>3</v>
      </c>
      <c r="AV1600" s="11" t="s">
        <v>3</v>
      </c>
      <c r="AW1600" s="11" t="s">
        <v>3</v>
      </c>
      <c r="AX1600" s="17" t="str">
        <f>VLOOKUP(G1600,'[1]JDA data'!$D:$E,2,0)</f>
        <v>TGA320</v>
      </c>
      <c r="AY1600" s="17" t="b">
        <f t="shared" si="116"/>
        <v>1</v>
      </c>
      <c r="AZ1600" s="17" t="str">
        <f t="shared" si="117"/>
        <v>SBA</v>
      </c>
    </row>
    <row r="1601" spans="1:52" s="18" customFormat="1" ht="16.5" customHeight="1" x14ac:dyDescent="0.35">
      <c r="A1601" s="8" t="str">
        <f>IF(N1601="","-",IFERROR(VLOOKUP(N1601,'[1]All Route Non-Bailment V76'!$A:$H,5,0),VLOOKUP(N1601,'[1]TTVT AAT PxP Bailment EDC V76'!$A:$H,5,0)))</f>
        <v>Non Bailment</v>
      </c>
      <c r="B1601" s="9" t="str">
        <f t="shared" si="115"/>
        <v>Completed</v>
      </c>
      <c r="C1601" s="10">
        <f t="shared" si="118"/>
        <v>1600</v>
      </c>
      <c r="D1601" s="11" t="s">
        <v>229</v>
      </c>
      <c r="E1601" s="12" t="s">
        <v>44</v>
      </c>
      <c r="F1601" s="11" t="s">
        <v>0</v>
      </c>
      <c r="G1601" s="11">
        <v>4417874</v>
      </c>
      <c r="H1601" s="13" t="str">
        <f>IF(N1601="","-",IFERROR(VLOOKUP(N1601,'[1]All Route Non-Bailment V76'!$A:$H,7,0),VLOOKUP(N1601,'[1]TTVT AAT PxP Bailment EDC V76'!$A:$H,7,0)))</f>
        <v>One way</v>
      </c>
      <c r="I1601" s="11" t="s">
        <v>45</v>
      </c>
      <c r="J1601" s="12">
        <f t="shared" si="119"/>
        <v>45278</v>
      </c>
      <c r="K1601" s="12">
        <v>45278</v>
      </c>
      <c r="L1601" s="12">
        <v>45278</v>
      </c>
      <c r="M1601" s="12" t="s">
        <v>3</v>
      </c>
      <c r="N1601" s="11" t="s">
        <v>390</v>
      </c>
      <c r="O1601" s="13" t="str">
        <f>IF(N1601="","-",IFERROR(VLOOKUP(N1601,'[1]All Route Non-Bailment V76'!$A:$H,6,0),VLOOKUP(N1601,'[1]TTVT AAT PxP Bailment EDC V76'!$A:$H,6,0)))</f>
        <v>6 - 10</v>
      </c>
      <c r="P1601" s="11">
        <v>1</v>
      </c>
      <c r="Q1601" s="11" t="s">
        <v>3</v>
      </c>
      <c r="R1601" s="11" t="s">
        <v>3</v>
      </c>
      <c r="S1601" s="13" t="str">
        <f>IF(N1601="","-",IFERROR(VLOOKUP(N1601,'[1]All Route Non-Bailment V76'!$A:$AF,32,0),VLOOKUP(N1601,'[1]TTVT AAT PxP Bailment EDC V76'!$A:$AC,29,0)))</f>
        <v>6W</v>
      </c>
      <c r="T1601" s="11" t="s">
        <v>48</v>
      </c>
      <c r="U1601" s="11" t="s">
        <v>230</v>
      </c>
      <c r="V1601" s="14" t="s">
        <v>231</v>
      </c>
      <c r="W1601" s="11" t="s">
        <v>232</v>
      </c>
      <c r="X1601" s="15" t="s">
        <v>319</v>
      </c>
      <c r="Y1601" s="15" t="s">
        <v>320</v>
      </c>
      <c r="Z1601" s="16" t="s">
        <v>3</v>
      </c>
      <c r="AA1601" s="16" t="s">
        <v>3</v>
      </c>
      <c r="AB1601" s="16" t="s">
        <v>3</v>
      </c>
      <c r="AC1601" s="16" t="s">
        <v>3</v>
      </c>
      <c r="AD1601" s="15" t="s">
        <v>3</v>
      </c>
      <c r="AE1601" s="15" t="s">
        <v>3</v>
      </c>
      <c r="AF1601" s="16" t="s">
        <v>3</v>
      </c>
      <c r="AG1601" s="16" t="s">
        <v>3</v>
      </c>
      <c r="AH1601" s="16" t="s">
        <v>3</v>
      </c>
      <c r="AI1601" s="16" t="s">
        <v>3</v>
      </c>
      <c r="AJ1601" s="15" t="s">
        <v>3</v>
      </c>
      <c r="AK1601" s="15" t="s">
        <v>3</v>
      </c>
      <c r="AL1601" s="16" t="s">
        <v>3</v>
      </c>
      <c r="AM1601" s="16" t="s">
        <v>3</v>
      </c>
      <c r="AN1601" s="16" t="s">
        <v>3</v>
      </c>
      <c r="AO1601" s="16" t="s">
        <v>3</v>
      </c>
      <c r="AP1601" s="16" t="s">
        <v>189</v>
      </c>
      <c r="AQ1601" s="16" t="s">
        <v>3</v>
      </c>
      <c r="AR1601" s="16" t="s">
        <v>3</v>
      </c>
      <c r="AS1601" s="16" t="s">
        <v>3</v>
      </c>
      <c r="AT1601" s="16" t="s">
        <v>3</v>
      </c>
      <c r="AU1601" s="11" t="s">
        <v>3</v>
      </c>
      <c r="AV1601" s="11" t="s">
        <v>3</v>
      </c>
      <c r="AW1601" s="11" t="s">
        <v>3</v>
      </c>
      <c r="AX1601" s="17" t="str">
        <f>VLOOKUP(G1601,'[1]JDA data'!$D:$E,2,0)</f>
        <v>TGA316</v>
      </c>
      <c r="AY1601" s="17" t="b">
        <f t="shared" si="116"/>
        <v>1</v>
      </c>
      <c r="AZ1601" s="17" t="str">
        <f t="shared" si="117"/>
        <v>RRCS</v>
      </c>
    </row>
    <row r="1602" spans="1:52" s="18" customFormat="1" ht="16.5" customHeight="1" x14ac:dyDescent="0.35">
      <c r="A1602" s="8" t="str">
        <f>IF(N1602="","-",IFERROR(VLOOKUP(N1602,'[1]All Route Non-Bailment V76'!$A:$H,5,0),VLOOKUP(N1602,'[1]TTVT AAT PxP Bailment EDC V76'!$A:$H,5,0)))</f>
        <v>Non Bailment</v>
      </c>
      <c r="B1602" s="9" t="str">
        <f t="shared" ref="B1602:B1665" si="120">IF(J1602="","",IF(COUNTBLANK(C1602:AT1602)&gt;0,"Check","Completed"))</f>
        <v>Completed</v>
      </c>
      <c r="C1602" s="10">
        <f t="shared" si="118"/>
        <v>1601</v>
      </c>
      <c r="D1602" s="11" t="s">
        <v>182</v>
      </c>
      <c r="E1602" s="12" t="s">
        <v>44</v>
      </c>
      <c r="F1602" s="11" t="s">
        <v>0</v>
      </c>
      <c r="G1602" s="11">
        <v>4417877</v>
      </c>
      <c r="H1602" s="13" t="str">
        <f>IF(N1602="","-",IFERROR(VLOOKUP(N1602,'[1]All Route Non-Bailment V76'!$A:$H,7,0),VLOOKUP(N1602,'[1]TTVT AAT PxP Bailment EDC V76'!$A:$H,7,0)))</f>
        <v>One way</v>
      </c>
      <c r="I1602" s="11" t="s">
        <v>45</v>
      </c>
      <c r="J1602" s="12">
        <f t="shared" si="119"/>
        <v>45278</v>
      </c>
      <c r="K1602" s="12">
        <v>45278</v>
      </c>
      <c r="L1602" s="12">
        <v>45278</v>
      </c>
      <c r="M1602" s="12" t="s">
        <v>3</v>
      </c>
      <c r="N1602" s="11" t="s">
        <v>391</v>
      </c>
      <c r="O1602" s="13" t="str">
        <f>IF(N1602="","-",IFERROR(VLOOKUP(N1602,'[1]All Route Non-Bailment V76'!$A:$H,6,0),VLOOKUP(N1602,'[1]TTVT AAT PxP Bailment EDC V76'!$A:$H,6,0)))</f>
        <v>6 - 10</v>
      </c>
      <c r="P1602" s="11">
        <v>1</v>
      </c>
      <c r="Q1602" s="11" t="s">
        <v>3</v>
      </c>
      <c r="R1602" s="11" t="s">
        <v>3</v>
      </c>
      <c r="S1602" s="13" t="str">
        <f>IF(N1602="","-",IFERROR(VLOOKUP(N1602,'[1]All Route Non-Bailment V76'!$A:$AF,32,0),VLOOKUP(N1602,'[1]TTVT AAT PxP Bailment EDC V76'!$A:$AC,29,0)))</f>
        <v>6W</v>
      </c>
      <c r="T1602" s="11" t="s">
        <v>48</v>
      </c>
      <c r="U1602" s="11" t="s">
        <v>256</v>
      </c>
      <c r="V1602" s="14" t="s">
        <v>257</v>
      </c>
      <c r="W1602" s="11" t="s">
        <v>258</v>
      </c>
      <c r="X1602" s="15" t="s">
        <v>319</v>
      </c>
      <c r="Y1602" s="15" t="s">
        <v>320</v>
      </c>
      <c r="Z1602" s="16" t="s">
        <v>3</v>
      </c>
      <c r="AA1602" s="16" t="s">
        <v>3</v>
      </c>
      <c r="AB1602" s="16" t="s">
        <v>3</v>
      </c>
      <c r="AC1602" s="16" t="s">
        <v>3</v>
      </c>
      <c r="AD1602" s="15" t="s">
        <v>3</v>
      </c>
      <c r="AE1602" s="15" t="s">
        <v>3</v>
      </c>
      <c r="AF1602" s="16" t="s">
        <v>3</v>
      </c>
      <c r="AG1602" s="16" t="s">
        <v>3</v>
      </c>
      <c r="AH1602" s="16" t="s">
        <v>3</v>
      </c>
      <c r="AI1602" s="16" t="s">
        <v>3</v>
      </c>
      <c r="AJ1602" s="15" t="s">
        <v>3</v>
      </c>
      <c r="AK1602" s="15" t="s">
        <v>3</v>
      </c>
      <c r="AL1602" s="16" t="s">
        <v>3</v>
      </c>
      <c r="AM1602" s="16" t="s">
        <v>3</v>
      </c>
      <c r="AN1602" s="16" t="s">
        <v>3</v>
      </c>
      <c r="AO1602" s="16" t="s">
        <v>3</v>
      </c>
      <c r="AP1602" s="16" t="s">
        <v>189</v>
      </c>
      <c r="AQ1602" s="16" t="s">
        <v>3</v>
      </c>
      <c r="AR1602" s="16" t="s">
        <v>3</v>
      </c>
      <c r="AS1602" s="16" t="s">
        <v>3</v>
      </c>
      <c r="AT1602" s="16" t="s">
        <v>3</v>
      </c>
      <c r="AU1602" s="11" t="s">
        <v>3</v>
      </c>
      <c r="AV1602" s="11" t="s">
        <v>3</v>
      </c>
      <c r="AW1602" s="11" t="s">
        <v>3</v>
      </c>
      <c r="AX1602" s="17" t="str">
        <f>VLOOKUP(G1602,'[1]JDA data'!$D:$E,2,0)</f>
        <v>TGA319</v>
      </c>
      <c r="AY1602" s="17" t="b">
        <f t="shared" ref="AY1602:AY1665" si="121">AX1602=N1602</f>
        <v>1</v>
      </c>
      <c r="AZ1602" s="17" t="str">
        <f t="shared" ref="AZ1602:AZ1665" si="122">D1602</f>
        <v>PPGT</v>
      </c>
    </row>
    <row r="1603" spans="1:52" s="18" customFormat="1" ht="16.5" customHeight="1" x14ac:dyDescent="0.35">
      <c r="A1603" s="8" t="str">
        <f>IF(N1603="","-",IFERROR(VLOOKUP(N1603,'[1]All Route Non-Bailment V76'!$A:$H,5,0),VLOOKUP(N1603,'[1]TTVT AAT PxP Bailment EDC V76'!$A:$H,5,0)))</f>
        <v>Non Bailment</v>
      </c>
      <c r="B1603" s="9" t="str">
        <f t="shared" si="120"/>
        <v>Completed</v>
      </c>
      <c r="C1603" s="10">
        <f t="shared" si="118"/>
        <v>1602</v>
      </c>
      <c r="D1603" s="11" t="s">
        <v>190</v>
      </c>
      <c r="E1603" s="12" t="s">
        <v>44</v>
      </c>
      <c r="F1603" s="11" t="s">
        <v>0</v>
      </c>
      <c r="G1603" s="11">
        <v>4417837</v>
      </c>
      <c r="H1603" s="13" t="str">
        <f>IF(N1603="","-",IFERROR(VLOOKUP(N1603,'[1]All Route Non-Bailment V76'!$A:$H,7,0),VLOOKUP(N1603,'[1]TTVT AAT PxP Bailment EDC V76'!$A:$H,7,0)))</f>
        <v>One way</v>
      </c>
      <c r="I1603" s="11" t="s">
        <v>45</v>
      </c>
      <c r="J1603" s="12">
        <f t="shared" si="119"/>
        <v>45278</v>
      </c>
      <c r="K1603" s="12">
        <v>45278</v>
      </c>
      <c r="L1603" s="12">
        <v>45278</v>
      </c>
      <c r="M1603" s="12" t="s">
        <v>3</v>
      </c>
      <c r="N1603" s="11" t="s">
        <v>392</v>
      </c>
      <c r="O1603" s="13" t="str">
        <f>IF(N1603="","-",IFERROR(VLOOKUP(N1603,'[1]All Route Non-Bailment V76'!$A:$H,6,0),VLOOKUP(N1603,'[1]TTVT AAT PxP Bailment EDC V76'!$A:$H,6,0)))</f>
        <v>6 - 10</v>
      </c>
      <c r="P1603" s="11">
        <v>1</v>
      </c>
      <c r="Q1603" s="11" t="s">
        <v>3</v>
      </c>
      <c r="R1603" s="11" t="s">
        <v>3</v>
      </c>
      <c r="S1603" s="13" t="str">
        <f>IF(N1603="","-",IFERROR(VLOOKUP(N1603,'[1]All Route Non-Bailment V76'!$A:$AF,32,0),VLOOKUP(N1603,'[1]TTVT AAT PxP Bailment EDC V76'!$A:$AC,29,0)))</f>
        <v>6W</v>
      </c>
      <c r="T1603" s="11" t="s">
        <v>48</v>
      </c>
      <c r="U1603" s="11" t="s">
        <v>236</v>
      </c>
      <c r="V1603" s="14" t="s">
        <v>237</v>
      </c>
      <c r="W1603" s="11" t="s">
        <v>238</v>
      </c>
      <c r="X1603" s="15" t="s">
        <v>319</v>
      </c>
      <c r="Y1603" s="15" t="s">
        <v>320</v>
      </c>
      <c r="Z1603" s="16" t="s">
        <v>3</v>
      </c>
      <c r="AA1603" s="16" t="s">
        <v>3</v>
      </c>
      <c r="AB1603" s="16" t="s">
        <v>3</v>
      </c>
      <c r="AC1603" s="16" t="s">
        <v>3</v>
      </c>
      <c r="AD1603" s="15" t="s">
        <v>3</v>
      </c>
      <c r="AE1603" s="15" t="s">
        <v>3</v>
      </c>
      <c r="AF1603" s="16" t="s">
        <v>3</v>
      </c>
      <c r="AG1603" s="16" t="s">
        <v>3</v>
      </c>
      <c r="AH1603" s="16" t="s">
        <v>3</v>
      </c>
      <c r="AI1603" s="16" t="s">
        <v>3</v>
      </c>
      <c r="AJ1603" s="15" t="s">
        <v>3</v>
      </c>
      <c r="AK1603" s="15" t="s">
        <v>3</v>
      </c>
      <c r="AL1603" s="16" t="s">
        <v>3</v>
      </c>
      <c r="AM1603" s="16" t="s">
        <v>3</v>
      </c>
      <c r="AN1603" s="16" t="s">
        <v>3</v>
      </c>
      <c r="AO1603" s="16" t="s">
        <v>3</v>
      </c>
      <c r="AP1603" s="16" t="s">
        <v>189</v>
      </c>
      <c r="AQ1603" s="16" t="s">
        <v>3</v>
      </c>
      <c r="AR1603" s="16" t="s">
        <v>3</v>
      </c>
      <c r="AS1603" s="16" t="s">
        <v>3</v>
      </c>
      <c r="AT1603" s="16" t="s">
        <v>3</v>
      </c>
      <c r="AU1603" s="11" t="s">
        <v>3</v>
      </c>
      <c r="AV1603" s="11" t="s">
        <v>3</v>
      </c>
      <c r="AW1603" s="11" t="s">
        <v>3</v>
      </c>
      <c r="AX1603" s="17" t="str">
        <f>VLOOKUP(G1603,'[1]JDA data'!$D:$E,2,0)</f>
        <v>TGA315</v>
      </c>
      <c r="AY1603" s="17" t="b">
        <f t="shared" si="121"/>
        <v>1</v>
      </c>
      <c r="AZ1603" s="17" t="str">
        <f t="shared" si="122"/>
        <v>SPL</v>
      </c>
    </row>
    <row r="1604" spans="1:52" s="18" customFormat="1" ht="16.5" customHeight="1" x14ac:dyDescent="0.35">
      <c r="A1604" s="8" t="str">
        <f>IF(N1604="","-",IFERROR(VLOOKUP(N1604,'[1]All Route Non-Bailment V76'!$A:$H,5,0),VLOOKUP(N1604,'[1]TTVT AAT PxP Bailment EDC V76'!$A:$H,5,0)))</f>
        <v>Non Bailment</v>
      </c>
      <c r="B1604" s="9" t="str">
        <f t="shared" si="120"/>
        <v>Completed</v>
      </c>
      <c r="C1604" s="10">
        <f t="shared" ref="C1604:C1667" si="123">C1603+1</f>
        <v>1603</v>
      </c>
      <c r="D1604" s="11" t="s">
        <v>194</v>
      </c>
      <c r="E1604" s="12" t="s">
        <v>44</v>
      </c>
      <c r="F1604" s="11" t="s">
        <v>0</v>
      </c>
      <c r="G1604" s="11">
        <v>4417876</v>
      </c>
      <c r="H1604" s="13" t="str">
        <f>IF(N1604="","-",IFERROR(VLOOKUP(N1604,'[1]All Route Non-Bailment V76'!$A:$H,7,0),VLOOKUP(N1604,'[1]TTVT AAT PxP Bailment EDC V76'!$A:$H,7,0)))</f>
        <v>One way</v>
      </c>
      <c r="I1604" s="11" t="s">
        <v>45</v>
      </c>
      <c r="J1604" s="12">
        <f t="shared" si="119"/>
        <v>45278</v>
      </c>
      <c r="K1604" s="12">
        <v>45278</v>
      </c>
      <c r="L1604" s="12">
        <v>45278</v>
      </c>
      <c r="M1604" s="12" t="s">
        <v>3</v>
      </c>
      <c r="N1604" s="11" t="s">
        <v>393</v>
      </c>
      <c r="O1604" s="13" t="str">
        <f>IF(N1604="","-",IFERROR(VLOOKUP(N1604,'[1]All Route Non-Bailment V76'!$A:$H,6,0),VLOOKUP(N1604,'[1]TTVT AAT PxP Bailment EDC V76'!$A:$H,6,0)))</f>
        <v>6 - 10</v>
      </c>
      <c r="P1604" s="11">
        <v>1</v>
      </c>
      <c r="Q1604" s="11" t="s">
        <v>3</v>
      </c>
      <c r="R1604" s="11" t="s">
        <v>3</v>
      </c>
      <c r="S1604" s="13" t="str">
        <f>IF(N1604="","-",IFERROR(VLOOKUP(N1604,'[1]All Route Non-Bailment V76'!$A:$AF,32,0),VLOOKUP(N1604,'[1]TTVT AAT PxP Bailment EDC V76'!$A:$AC,29,0)))</f>
        <v>6W</v>
      </c>
      <c r="T1604" s="11" t="s">
        <v>48</v>
      </c>
      <c r="U1604" s="11" t="s">
        <v>220</v>
      </c>
      <c r="V1604" s="14" t="s">
        <v>221</v>
      </c>
      <c r="W1604" s="11" t="s">
        <v>222</v>
      </c>
      <c r="X1604" s="15" t="s">
        <v>319</v>
      </c>
      <c r="Y1604" s="15" t="s">
        <v>320</v>
      </c>
      <c r="Z1604" s="16" t="s">
        <v>3</v>
      </c>
      <c r="AA1604" s="16" t="s">
        <v>3</v>
      </c>
      <c r="AB1604" s="16" t="s">
        <v>3</v>
      </c>
      <c r="AC1604" s="16" t="s">
        <v>3</v>
      </c>
      <c r="AD1604" s="15" t="s">
        <v>3</v>
      </c>
      <c r="AE1604" s="15" t="s">
        <v>3</v>
      </c>
      <c r="AF1604" s="16" t="s">
        <v>3</v>
      </c>
      <c r="AG1604" s="16" t="s">
        <v>3</v>
      </c>
      <c r="AH1604" s="16" t="s">
        <v>3</v>
      </c>
      <c r="AI1604" s="16" t="s">
        <v>3</v>
      </c>
      <c r="AJ1604" s="15" t="s">
        <v>3</v>
      </c>
      <c r="AK1604" s="15" t="s">
        <v>3</v>
      </c>
      <c r="AL1604" s="16" t="s">
        <v>3</v>
      </c>
      <c r="AM1604" s="16" t="s">
        <v>3</v>
      </c>
      <c r="AN1604" s="16" t="s">
        <v>3</v>
      </c>
      <c r="AO1604" s="16" t="s">
        <v>3</v>
      </c>
      <c r="AP1604" s="16" t="s">
        <v>189</v>
      </c>
      <c r="AQ1604" s="16" t="s">
        <v>3</v>
      </c>
      <c r="AR1604" s="16" t="s">
        <v>3</v>
      </c>
      <c r="AS1604" s="16" t="s">
        <v>3</v>
      </c>
      <c r="AT1604" s="16" t="s">
        <v>3</v>
      </c>
      <c r="AU1604" s="11" t="s">
        <v>3</v>
      </c>
      <c r="AV1604" s="11" t="s">
        <v>3</v>
      </c>
      <c r="AW1604" s="11" t="s">
        <v>3</v>
      </c>
      <c r="AX1604" s="17" t="str">
        <f>VLOOKUP(G1604,'[1]JDA data'!$D:$E,2,0)</f>
        <v>TGA318</v>
      </c>
      <c r="AY1604" s="17" t="b">
        <f t="shared" si="121"/>
        <v>1</v>
      </c>
      <c r="AZ1604" s="17" t="str">
        <f t="shared" si="122"/>
        <v>SBA</v>
      </c>
    </row>
    <row r="1605" spans="1:52" s="18" customFormat="1" ht="16.5" customHeight="1" x14ac:dyDescent="0.35">
      <c r="A1605" s="8" t="str">
        <f>IF(N1605="","-",IFERROR(VLOOKUP(N1605,'[1]All Route Non-Bailment V76'!$A:$H,5,0),VLOOKUP(N1605,'[1]TTVT AAT PxP Bailment EDC V76'!$A:$H,5,0)))</f>
        <v>Non Bailment</v>
      </c>
      <c r="B1605" s="9" t="str">
        <f t="shared" si="120"/>
        <v>Completed</v>
      </c>
      <c r="C1605" s="10">
        <f t="shared" si="123"/>
        <v>1604</v>
      </c>
      <c r="D1605" s="11" t="s">
        <v>190</v>
      </c>
      <c r="E1605" s="12" t="s">
        <v>44</v>
      </c>
      <c r="F1605" s="11" t="s">
        <v>0</v>
      </c>
      <c r="G1605" s="11">
        <v>4417842</v>
      </c>
      <c r="H1605" s="13" t="str">
        <f>IF(N1605="","-",IFERROR(VLOOKUP(N1605,'[1]All Route Non-Bailment V76'!$A:$H,7,0),VLOOKUP(N1605,'[1]TTVT AAT PxP Bailment EDC V76'!$A:$H,7,0)))</f>
        <v>One way</v>
      </c>
      <c r="I1605" s="11" t="s">
        <v>45</v>
      </c>
      <c r="J1605" s="12">
        <f t="shared" si="119"/>
        <v>45278</v>
      </c>
      <c r="K1605" s="12">
        <v>45278</v>
      </c>
      <c r="L1605" s="12">
        <v>45278</v>
      </c>
      <c r="M1605" s="12" t="s">
        <v>3</v>
      </c>
      <c r="N1605" s="11" t="s">
        <v>394</v>
      </c>
      <c r="O1605" s="13" t="str">
        <f>IF(N1605="","-",IFERROR(VLOOKUP(N1605,'[1]All Route Non-Bailment V76'!$A:$H,6,0),VLOOKUP(N1605,'[1]TTVT AAT PxP Bailment EDC V76'!$A:$H,6,0)))</f>
        <v>6 - 10</v>
      </c>
      <c r="P1605" s="11">
        <v>1</v>
      </c>
      <c r="Q1605" s="11" t="s">
        <v>3</v>
      </c>
      <c r="R1605" s="11" t="s">
        <v>3</v>
      </c>
      <c r="S1605" s="13" t="str">
        <f>IF(N1605="","-",IFERROR(VLOOKUP(N1605,'[1]All Route Non-Bailment V76'!$A:$AF,32,0),VLOOKUP(N1605,'[1]TTVT AAT PxP Bailment EDC V76'!$A:$AC,29,0)))</f>
        <v>6W</v>
      </c>
      <c r="T1605" s="11" t="s">
        <v>48</v>
      </c>
      <c r="U1605" s="11" t="s">
        <v>278</v>
      </c>
      <c r="V1605" s="14" t="s">
        <v>279</v>
      </c>
      <c r="W1605" s="11" t="s">
        <v>280</v>
      </c>
      <c r="X1605" s="15" t="s">
        <v>319</v>
      </c>
      <c r="Y1605" s="15" t="s">
        <v>320</v>
      </c>
      <c r="Z1605" s="16" t="s">
        <v>3</v>
      </c>
      <c r="AA1605" s="16" t="s">
        <v>3</v>
      </c>
      <c r="AB1605" s="16" t="s">
        <v>3</v>
      </c>
      <c r="AC1605" s="16" t="s">
        <v>3</v>
      </c>
      <c r="AD1605" s="15" t="s">
        <v>3</v>
      </c>
      <c r="AE1605" s="15" t="s">
        <v>3</v>
      </c>
      <c r="AF1605" s="16" t="s">
        <v>3</v>
      </c>
      <c r="AG1605" s="16" t="s">
        <v>3</v>
      </c>
      <c r="AH1605" s="16" t="s">
        <v>3</v>
      </c>
      <c r="AI1605" s="16" t="s">
        <v>3</v>
      </c>
      <c r="AJ1605" s="15" t="s">
        <v>3</v>
      </c>
      <c r="AK1605" s="15" t="s">
        <v>3</v>
      </c>
      <c r="AL1605" s="16" t="s">
        <v>3</v>
      </c>
      <c r="AM1605" s="16" t="s">
        <v>3</v>
      </c>
      <c r="AN1605" s="16" t="s">
        <v>3</v>
      </c>
      <c r="AO1605" s="16" t="s">
        <v>3</v>
      </c>
      <c r="AP1605" s="16" t="s">
        <v>189</v>
      </c>
      <c r="AQ1605" s="16" t="s">
        <v>3</v>
      </c>
      <c r="AR1605" s="16" t="s">
        <v>3</v>
      </c>
      <c r="AS1605" s="16" t="s">
        <v>3</v>
      </c>
      <c r="AT1605" s="16" t="s">
        <v>3</v>
      </c>
      <c r="AU1605" s="11" t="s">
        <v>3</v>
      </c>
      <c r="AV1605" s="11" t="s">
        <v>3</v>
      </c>
      <c r="AW1605" s="11" t="s">
        <v>3</v>
      </c>
      <c r="AX1605" s="17" t="str">
        <f>VLOOKUP(G1605,'[1]JDA data'!$D:$E,2,0)</f>
        <v>TGA317</v>
      </c>
      <c r="AY1605" s="17" t="b">
        <f t="shared" si="121"/>
        <v>1</v>
      </c>
      <c r="AZ1605" s="17" t="str">
        <f t="shared" si="122"/>
        <v>SPL</v>
      </c>
    </row>
    <row r="1606" spans="1:52" s="18" customFormat="1" ht="16.5" customHeight="1" x14ac:dyDescent="0.35">
      <c r="A1606" s="8" t="str">
        <f>IF(N1606="","-",IFERROR(VLOOKUP(N1606,'[1]All Route Non-Bailment V76'!$A:$H,5,0),VLOOKUP(N1606,'[1]TTVT AAT PxP Bailment EDC V76'!$A:$H,5,0)))</f>
        <v>Non Bailment</v>
      </c>
      <c r="B1606" s="9" t="str">
        <f t="shared" si="120"/>
        <v>Completed</v>
      </c>
      <c r="C1606" s="10">
        <f t="shared" si="123"/>
        <v>1605</v>
      </c>
      <c r="D1606" s="11" t="s">
        <v>182</v>
      </c>
      <c r="E1606" s="12" t="s">
        <v>44</v>
      </c>
      <c r="F1606" s="11" t="s">
        <v>0</v>
      </c>
      <c r="G1606" s="11">
        <v>4417872</v>
      </c>
      <c r="H1606" s="13" t="str">
        <f>IF(N1606="","-",IFERROR(VLOOKUP(N1606,'[1]All Route Non-Bailment V76'!$A:$H,7,0),VLOOKUP(N1606,'[1]TTVT AAT PxP Bailment EDC V76'!$A:$H,7,0)))</f>
        <v>One way</v>
      </c>
      <c r="I1606" s="11" t="s">
        <v>45</v>
      </c>
      <c r="J1606" s="12">
        <f t="shared" si="119"/>
        <v>45278</v>
      </c>
      <c r="K1606" s="12">
        <v>45278</v>
      </c>
      <c r="L1606" s="12">
        <v>45278</v>
      </c>
      <c r="M1606" s="12" t="s">
        <v>3</v>
      </c>
      <c r="N1606" s="11" t="s">
        <v>395</v>
      </c>
      <c r="O1606" s="13" t="str">
        <f>IF(N1606="","-",IFERROR(VLOOKUP(N1606,'[1]All Route Non-Bailment V76'!$A:$H,6,0),VLOOKUP(N1606,'[1]TTVT AAT PxP Bailment EDC V76'!$A:$H,6,0)))</f>
        <v>6 - 10</v>
      </c>
      <c r="P1606" s="11">
        <v>1</v>
      </c>
      <c r="Q1606" s="11" t="s">
        <v>3</v>
      </c>
      <c r="R1606" s="11" t="s">
        <v>3</v>
      </c>
      <c r="S1606" s="13" t="str">
        <f>IF(N1606="","-",IFERROR(VLOOKUP(N1606,'[1]All Route Non-Bailment V76'!$A:$AF,32,0),VLOOKUP(N1606,'[1]TTVT AAT PxP Bailment EDC V76'!$A:$AC,29,0)))</f>
        <v>6W</v>
      </c>
      <c r="T1606" s="11" t="s">
        <v>48</v>
      </c>
      <c r="U1606" s="11" t="s">
        <v>260</v>
      </c>
      <c r="V1606" s="14" t="s">
        <v>261</v>
      </c>
      <c r="W1606" s="11" t="s">
        <v>262</v>
      </c>
      <c r="X1606" s="15" t="s">
        <v>319</v>
      </c>
      <c r="Y1606" s="15" t="s">
        <v>320</v>
      </c>
      <c r="Z1606" s="16" t="s">
        <v>3</v>
      </c>
      <c r="AA1606" s="16" t="s">
        <v>3</v>
      </c>
      <c r="AB1606" s="16" t="s">
        <v>3</v>
      </c>
      <c r="AC1606" s="16" t="s">
        <v>3</v>
      </c>
      <c r="AD1606" s="15" t="s">
        <v>3</v>
      </c>
      <c r="AE1606" s="15" t="s">
        <v>3</v>
      </c>
      <c r="AF1606" s="16" t="s">
        <v>3</v>
      </c>
      <c r="AG1606" s="16" t="s">
        <v>3</v>
      </c>
      <c r="AH1606" s="16" t="s">
        <v>3</v>
      </c>
      <c r="AI1606" s="16" t="s">
        <v>3</v>
      </c>
      <c r="AJ1606" s="15" t="s">
        <v>3</v>
      </c>
      <c r="AK1606" s="15" t="s">
        <v>3</v>
      </c>
      <c r="AL1606" s="16" t="s">
        <v>3</v>
      </c>
      <c r="AM1606" s="16" t="s">
        <v>3</v>
      </c>
      <c r="AN1606" s="16" t="s">
        <v>3</v>
      </c>
      <c r="AO1606" s="16" t="s">
        <v>3</v>
      </c>
      <c r="AP1606" s="16" t="s">
        <v>189</v>
      </c>
      <c r="AQ1606" s="16" t="s">
        <v>3</v>
      </c>
      <c r="AR1606" s="16" t="s">
        <v>3</v>
      </c>
      <c r="AS1606" s="16" t="s">
        <v>3</v>
      </c>
      <c r="AT1606" s="16" t="s">
        <v>3</v>
      </c>
      <c r="AU1606" s="11" t="s">
        <v>3</v>
      </c>
      <c r="AV1606" s="11" t="s">
        <v>3</v>
      </c>
      <c r="AW1606" s="11" t="s">
        <v>3</v>
      </c>
      <c r="AX1606" s="17" t="str">
        <f>VLOOKUP(G1606,'[1]JDA data'!$D:$E,2,0)</f>
        <v>TGA314</v>
      </c>
      <c r="AY1606" s="17" t="b">
        <f t="shared" si="121"/>
        <v>1</v>
      </c>
      <c r="AZ1606" s="17" t="str">
        <f t="shared" si="122"/>
        <v>PPGT</v>
      </c>
    </row>
    <row r="1607" spans="1:52" s="18" customFormat="1" ht="16.5" customHeight="1" x14ac:dyDescent="0.35">
      <c r="A1607" s="8" t="str">
        <f>IF(N1607="","-",IFERROR(VLOOKUP(N1607,'[1]All Route Non-Bailment V76'!$A:$H,5,0),VLOOKUP(N1607,'[1]TTVT AAT PxP Bailment EDC V76'!$A:$H,5,0)))</f>
        <v>Non Bailment</v>
      </c>
      <c r="B1607" s="9" t="str">
        <f t="shared" si="120"/>
        <v>Completed</v>
      </c>
      <c r="C1607" s="10">
        <f t="shared" si="123"/>
        <v>1606</v>
      </c>
      <c r="D1607" s="11" t="s">
        <v>190</v>
      </c>
      <c r="E1607" s="12" t="s">
        <v>44</v>
      </c>
      <c r="F1607" s="11" t="s">
        <v>0</v>
      </c>
      <c r="G1607" s="11">
        <v>4429848</v>
      </c>
      <c r="H1607" s="13" t="str">
        <f>IF(N1607="","-",IFERROR(VLOOKUP(N1607,'[1]All Route Non-Bailment V76'!$A:$H,7,0),VLOOKUP(N1607,'[1]TTVT AAT PxP Bailment EDC V76'!$A:$H,7,0)))</f>
        <v>One way</v>
      </c>
      <c r="I1607" s="11" t="s">
        <v>45</v>
      </c>
      <c r="J1607" s="12">
        <f t="shared" si="119"/>
        <v>45278</v>
      </c>
      <c r="K1607" s="12">
        <v>45278</v>
      </c>
      <c r="L1607" s="12">
        <v>45278</v>
      </c>
      <c r="M1607" s="12" t="s">
        <v>3</v>
      </c>
      <c r="N1607" s="11" t="s">
        <v>395</v>
      </c>
      <c r="O1607" s="13" t="str">
        <f>IF(N1607="","-",IFERROR(VLOOKUP(N1607,'[1]All Route Non-Bailment V76'!$A:$H,6,0),VLOOKUP(N1607,'[1]TTVT AAT PxP Bailment EDC V76'!$A:$H,6,0)))</f>
        <v>6 - 10</v>
      </c>
      <c r="P1607" s="11">
        <v>1</v>
      </c>
      <c r="Q1607" s="11" t="s">
        <v>3</v>
      </c>
      <c r="R1607" s="11" t="s">
        <v>3</v>
      </c>
      <c r="S1607" s="13" t="str">
        <f>IF(N1607="","-",IFERROR(VLOOKUP(N1607,'[1]All Route Non-Bailment V76'!$A:$AF,32,0),VLOOKUP(N1607,'[1]TTVT AAT PxP Bailment EDC V76'!$A:$AC,29,0)))</f>
        <v>6W</v>
      </c>
      <c r="T1607" s="11" t="s">
        <v>48</v>
      </c>
      <c r="U1607" s="11" t="s">
        <v>226</v>
      </c>
      <c r="V1607" s="14" t="s">
        <v>227</v>
      </c>
      <c r="W1607" s="11" t="s">
        <v>228</v>
      </c>
      <c r="X1607" s="15" t="s">
        <v>319</v>
      </c>
      <c r="Y1607" s="15" t="s">
        <v>320</v>
      </c>
      <c r="Z1607" s="16" t="s">
        <v>3</v>
      </c>
      <c r="AA1607" s="16" t="s">
        <v>3</v>
      </c>
      <c r="AB1607" s="16" t="s">
        <v>3</v>
      </c>
      <c r="AC1607" s="16" t="s">
        <v>3</v>
      </c>
      <c r="AD1607" s="15" t="s">
        <v>3</v>
      </c>
      <c r="AE1607" s="15" t="s">
        <v>3</v>
      </c>
      <c r="AF1607" s="16" t="s">
        <v>3</v>
      </c>
      <c r="AG1607" s="16" t="s">
        <v>3</v>
      </c>
      <c r="AH1607" s="16" t="s">
        <v>3</v>
      </c>
      <c r="AI1607" s="16" t="s">
        <v>3</v>
      </c>
      <c r="AJ1607" s="15" t="s">
        <v>3</v>
      </c>
      <c r="AK1607" s="15" t="s">
        <v>3</v>
      </c>
      <c r="AL1607" s="16" t="s">
        <v>3</v>
      </c>
      <c r="AM1607" s="16" t="s">
        <v>3</v>
      </c>
      <c r="AN1607" s="16" t="s">
        <v>3</v>
      </c>
      <c r="AO1607" s="16" t="s">
        <v>3</v>
      </c>
      <c r="AP1607" s="16" t="s">
        <v>189</v>
      </c>
      <c r="AQ1607" s="16" t="s">
        <v>3</v>
      </c>
      <c r="AR1607" s="16" t="s">
        <v>3</v>
      </c>
      <c r="AS1607" s="16" t="s">
        <v>3</v>
      </c>
      <c r="AT1607" s="16" t="s">
        <v>3</v>
      </c>
      <c r="AU1607" s="11" t="s">
        <v>3</v>
      </c>
      <c r="AV1607" s="11" t="s">
        <v>3</v>
      </c>
      <c r="AW1607" s="11" t="s">
        <v>3</v>
      </c>
      <c r="AX1607" s="17" t="str">
        <f>VLOOKUP(G1607,'[1]JDA data'!$D:$E,2,0)</f>
        <v>TGA314</v>
      </c>
      <c r="AY1607" s="17" t="b">
        <f t="shared" si="121"/>
        <v>1</v>
      </c>
      <c r="AZ1607" s="17" t="str">
        <f t="shared" si="122"/>
        <v>SPL</v>
      </c>
    </row>
    <row r="1608" spans="1:52" s="18" customFormat="1" ht="16.5" customHeight="1" x14ac:dyDescent="0.35">
      <c r="A1608" s="8" t="str">
        <f>IF(N1608="","-",IFERROR(VLOOKUP(N1608,'[1]All Route Non-Bailment V76'!$A:$H,5,0),VLOOKUP(N1608,'[1]TTVT AAT PxP Bailment EDC V76'!$A:$H,5,0)))</f>
        <v>Non Bailment</v>
      </c>
      <c r="B1608" s="9" t="str">
        <f t="shared" si="120"/>
        <v>Completed</v>
      </c>
      <c r="C1608" s="10">
        <f t="shared" si="123"/>
        <v>1607</v>
      </c>
      <c r="D1608" s="11" t="s">
        <v>182</v>
      </c>
      <c r="E1608" s="12" t="s">
        <v>44</v>
      </c>
      <c r="F1608" s="11" t="s">
        <v>0</v>
      </c>
      <c r="G1608" s="11">
        <v>4429849</v>
      </c>
      <c r="H1608" s="13" t="str">
        <f>IF(N1608="","-",IFERROR(VLOOKUP(N1608,'[1]All Route Non-Bailment V76'!$A:$H,7,0),VLOOKUP(N1608,'[1]TTVT AAT PxP Bailment EDC V76'!$A:$H,7,0)))</f>
        <v>One way</v>
      </c>
      <c r="I1608" s="11" t="s">
        <v>45</v>
      </c>
      <c r="J1608" s="12">
        <f t="shared" si="119"/>
        <v>45278</v>
      </c>
      <c r="K1608" s="12">
        <v>45278</v>
      </c>
      <c r="L1608" s="12">
        <v>45278</v>
      </c>
      <c r="M1608" s="12" t="s">
        <v>3</v>
      </c>
      <c r="N1608" s="11" t="s">
        <v>395</v>
      </c>
      <c r="O1608" s="13" t="str">
        <f>IF(N1608="","-",IFERROR(VLOOKUP(N1608,'[1]All Route Non-Bailment V76'!$A:$H,6,0),VLOOKUP(N1608,'[1]TTVT AAT PxP Bailment EDC V76'!$A:$H,6,0)))</f>
        <v>6 - 10</v>
      </c>
      <c r="P1608" s="11">
        <v>1</v>
      </c>
      <c r="Q1608" s="11" t="s">
        <v>3</v>
      </c>
      <c r="R1608" s="11" t="s">
        <v>3</v>
      </c>
      <c r="S1608" s="13" t="str">
        <f>IF(N1608="","-",IFERROR(VLOOKUP(N1608,'[1]All Route Non-Bailment V76'!$A:$AF,32,0),VLOOKUP(N1608,'[1]TTVT AAT PxP Bailment EDC V76'!$A:$AC,29,0)))</f>
        <v>6W</v>
      </c>
      <c r="T1608" s="11" t="s">
        <v>48</v>
      </c>
      <c r="U1608" s="11" t="s">
        <v>223</v>
      </c>
      <c r="V1608" s="14" t="s">
        <v>224</v>
      </c>
      <c r="W1608" s="11" t="s">
        <v>225</v>
      </c>
      <c r="X1608" s="15" t="s">
        <v>319</v>
      </c>
      <c r="Y1608" s="15" t="s">
        <v>320</v>
      </c>
      <c r="Z1608" s="16" t="s">
        <v>3</v>
      </c>
      <c r="AA1608" s="16" t="s">
        <v>3</v>
      </c>
      <c r="AB1608" s="16" t="s">
        <v>3</v>
      </c>
      <c r="AC1608" s="16" t="s">
        <v>3</v>
      </c>
      <c r="AD1608" s="15" t="s">
        <v>3</v>
      </c>
      <c r="AE1608" s="15" t="s">
        <v>3</v>
      </c>
      <c r="AF1608" s="16" t="s">
        <v>3</v>
      </c>
      <c r="AG1608" s="16" t="s">
        <v>3</v>
      </c>
      <c r="AH1608" s="16" t="s">
        <v>3</v>
      </c>
      <c r="AI1608" s="16" t="s">
        <v>3</v>
      </c>
      <c r="AJ1608" s="15" t="s">
        <v>3</v>
      </c>
      <c r="AK1608" s="15" t="s">
        <v>3</v>
      </c>
      <c r="AL1608" s="16" t="s">
        <v>3</v>
      </c>
      <c r="AM1608" s="16" t="s">
        <v>3</v>
      </c>
      <c r="AN1608" s="16" t="s">
        <v>3</v>
      </c>
      <c r="AO1608" s="16" t="s">
        <v>3</v>
      </c>
      <c r="AP1608" s="16" t="s">
        <v>189</v>
      </c>
      <c r="AQ1608" s="16" t="s">
        <v>3</v>
      </c>
      <c r="AR1608" s="16" t="s">
        <v>3</v>
      </c>
      <c r="AS1608" s="16" t="s">
        <v>3</v>
      </c>
      <c r="AT1608" s="16" t="s">
        <v>3</v>
      </c>
      <c r="AU1608" s="11" t="s">
        <v>3</v>
      </c>
      <c r="AV1608" s="11" t="s">
        <v>3</v>
      </c>
      <c r="AW1608" s="11" t="s">
        <v>3</v>
      </c>
      <c r="AX1608" s="17" t="str">
        <f>VLOOKUP(G1608,'[1]JDA data'!$D:$E,2,0)</f>
        <v>TGA314</v>
      </c>
      <c r="AY1608" s="17" t="b">
        <f t="shared" si="121"/>
        <v>1</v>
      </c>
      <c r="AZ1608" s="17" t="str">
        <f t="shared" si="122"/>
        <v>PPGT</v>
      </c>
    </row>
    <row r="1609" spans="1:52" s="18" customFormat="1" ht="16.5" customHeight="1" x14ac:dyDescent="0.35">
      <c r="A1609" s="8" t="str">
        <f>IF(N1609="","-",IFERROR(VLOOKUP(N1609,'[1]All Route Non-Bailment V76'!$A:$H,5,0),VLOOKUP(N1609,'[1]TTVT AAT PxP Bailment EDC V76'!$A:$H,5,0)))</f>
        <v>Non Bailment</v>
      </c>
      <c r="B1609" s="9" t="str">
        <f t="shared" si="120"/>
        <v>Completed</v>
      </c>
      <c r="C1609" s="10">
        <f t="shared" si="123"/>
        <v>1608</v>
      </c>
      <c r="D1609" s="11" t="s">
        <v>190</v>
      </c>
      <c r="E1609" s="12" t="s">
        <v>44</v>
      </c>
      <c r="F1609" s="11" t="s">
        <v>0</v>
      </c>
      <c r="G1609" s="11">
        <v>4429850</v>
      </c>
      <c r="H1609" s="13" t="str">
        <f>IF(N1609="","-",IFERROR(VLOOKUP(N1609,'[1]All Route Non-Bailment V76'!$A:$H,7,0),VLOOKUP(N1609,'[1]TTVT AAT PxP Bailment EDC V76'!$A:$H,7,0)))</f>
        <v>One way</v>
      </c>
      <c r="I1609" s="11" t="s">
        <v>45</v>
      </c>
      <c r="J1609" s="12">
        <f t="shared" si="119"/>
        <v>45278</v>
      </c>
      <c r="K1609" s="12">
        <v>45278</v>
      </c>
      <c r="L1609" s="12">
        <v>45278</v>
      </c>
      <c r="M1609" s="12" t="s">
        <v>3</v>
      </c>
      <c r="N1609" s="11" t="s">
        <v>395</v>
      </c>
      <c r="O1609" s="13" t="str">
        <f>IF(N1609="","-",IFERROR(VLOOKUP(N1609,'[1]All Route Non-Bailment V76'!$A:$H,6,0),VLOOKUP(N1609,'[1]TTVT AAT PxP Bailment EDC V76'!$A:$H,6,0)))</f>
        <v>6 - 10</v>
      </c>
      <c r="P1609" s="11">
        <v>1</v>
      </c>
      <c r="Q1609" s="11" t="s">
        <v>3</v>
      </c>
      <c r="R1609" s="11" t="s">
        <v>3</v>
      </c>
      <c r="S1609" s="13" t="str">
        <f>IF(N1609="","-",IFERROR(VLOOKUP(N1609,'[1]All Route Non-Bailment V76'!$A:$AF,32,0),VLOOKUP(N1609,'[1]TTVT AAT PxP Bailment EDC V76'!$A:$AC,29,0)))</f>
        <v>6W</v>
      </c>
      <c r="T1609" s="11" t="s">
        <v>48</v>
      </c>
      <c r="U1609" s="11" t="s">
        <v>247</v>
      </c>
      <c r="V1609" s="14" t="s">
        <v>248</v>
      </c>
      <c r="W1609" s="11" t="s">
        <v>249</v>
      </c>
      <c r="X1609" s="15" t="s">
        <v>319</v>
      </c>
      <c r="Y1609" s="15" t="s">
        <v>320</v>
      </c>
      <c r="Z1609" s="16" t="s">
        <v>3</v>
      </c>
      <c r="AA1609" s="16" t="s">
        <v>3</v>
      </c>
      <c r="AB1609" s="16" t="s">
        <v>3</v>
      </c>
      <c r="AC1609" s="16" t="s">
        <v>3</v>
      </c>
      <c r="AD1609" s="15" t="s">
        <v>3</v>
      </c>
      <c r="AE1609" s="15" t="s">
        <v>3</v>
      </c>
      <c r="AF1609" s="16" t="s">
        <v>3</v>
      </c>
      <c r="AG1609" s="16" t="s">
        <v>3</v>
      </c>
      <c r="AH1609" s="16" t="s">
        <v>3</v>
      </c>
      <c r="AI1609" s="16" t="s">
        <v>3</v>
      </c>
      <c r="AJ1609" s="15" t="s">
        <v>3</v>
      </c>
      <c r="AK1609" s="15" t="s">
        <v>3</v>
      </c>
      <c r="AL1609" s="16" t="s">
        <v>3</v>
      </c>
      <c r="AM1609" s="16" t="s">
        <v>3</v>
      </c>
      <c r="AN1609" s="16" t="s">
        <v>3</v>
      </c>
      <c r="AO1609" s="16" t="s">
        <v>3</v>
      </c>
      <c r="AP1609" s="16" t="s">
        <v>189</v>
      </c>
      <c r="AQ1609" s="16" t="s">
        <v>3</v>
      </c>
      <c r="AR1609" s="16" t="s">
        <v>3</v>
      </c>
      <c r="AS1609" s="16" t="s">
        <v>3</v>
      </c>
      <c r="AT1609" s="16" t="s">
        <v>3</v>
      </c>
      <c r="AU1609" s="11" t="s">
        <v>3</v>
      </c>
      <c r="AV1609" s="11" t="s">
        <v>3</v>
      </c>
      <c r="AW1609" s="11" t="s">
        <v>3</v>
      </c>
      <c r="AX1609" s="17" t="str">
        <f>VLOOKUP(G1609,'[1]JDA data'!$D:$E,2,0)</f>
        <v>TGA314</v>
      </c>
      <c r="AY1609" s="17" t="b">
        <f t="shared" si="121"/>
        <v>1</v>
      </c>
      <c r="AZ1609" s="17" t="str">
        <f t="shared" si="122"/>
        <v>SPL</v>
      </c>
    </row>
    <row r="1610" spans="1:52" s="18" customFormat="1" ht="16.5" customHeight="1" x14ac:dyDescent="0.35">
      <c r="A1610" s="8" t="str">
        <f>IF(N1610="","-",IFERROR(VLOOKUP(N1610,'[1]All Route Non-Bailment V76'!$A:$H,5,0),VLOOKUP(N1610,'[1]TTVT AAT PxP Bailment EDC V76'!$A:$H,5,0)))</f>
        <v>Non Bailment</v>
      </c>
      <c r="B1610" s="9" t="str">
        <f t="shared" si="120"/>
        <v>Completed</v>
      </c>
      <c r="C1610" s="10">
        <f t="shared" si="123"/>
        <v>1609</v>
      </c>
      <c r="D1610" s="11" t="s">
        <v>194</v>
      </c>
      <c r="E1610" s="12" t="s">
        <v>44</v>
      </c>
      <c r="F1610" s="11" t="s">
        <v>0</v>
      </c>
      <c r="G1610" s="11">
        <v>4429852</v>
      </c>
      <c r="H1610" s="13" t="str">
        <f>IF(N1610="","-",IFERROR(VLOOKUP(N1610,'[1]All Route Non-Bailment V76'!$A:$H,7,0),VLOOKUP(N1610,'[1]TTVT AAT PxP Bailment EDC V76'!$A:$H,7,0)))</f>
        <v>One way</v>
      </c>
      <c r="I1610" s="11" t="s">
        <v>45</v>
      </c>
      <c r="J1610" s="12">
        <f t="shared" si="119"/>
        <v>45278</v>
      </c>
      <c r="K1610" s="12">
        <v>45278</v>
      </c>
      <c r="L1610" s="12">
        <v>45278</v>
      </c>
      <c r="M1610" s="12" t="s">
        <v>3</v>
      </c>
      <c r="N1610" s="11" t="s">
        <v>401</v>
      </c>
      <c r="O1610" s="13" t="str">
        <f>IF(N1610="","-",IFERROR(VLOOKUP(N1610,'[1]All Route Non-Bailment V76'!$A:$H,6,0),VLOOKUP(N1610,'[1]TTVT AAT PxP Bailment EDC V76'!$A:$H,6,0)))</f>
        <v>0 - 5</v>
      </c>
      <c r="P1610" s="11">
        <v>1</v>
      </c>
      <c r="Q1610" s="11" t="s">
        <v>3</v>
      </c>
      <c r="R1610" s="11" t="s">
        <v>3</v>
      </c>
      <c r="S1610" s="13" t="str">
        <f>IF(N1610="","-",IFERROR(VLOOKUP(N1610,'[1]All Route Non-Bailment V76'!$A:$AF,32,0),VLOOKUP(N1610,'[1]TTVT AAT PxP Bailment EDC V76'!$A:$AC,29,0)))</f>
        <v>6W</v>
      </c>
      <c r="T1610" s="11" t="s">
        <v>48</v>
      </c>
      <c r="U1610" s="11" t="s">
        <v>253</v>
      </c>
      <c r="V1610" s="14" t="s">
        <v>254</v>
      </c>
      <c r="W1610" s="11" t="s">
        <v>255</v>
      </c>
      <c r="X1610" s="15" t="s">
        <v>285</v>
      </c>
      <c r="Y1610" s="15" t="s">
        <v>286</v>
      </c>
      <c r="Z1610" s="16" t="s">
        <v>3</v>
      </c>
      <c r="AA1610" s="16" t="s">
        <v>3</v>
      </c>
      <c r="AB1610" s="16" t="s">
        <v>3</v>
      </c>
      <c r="AC1610" s="16" t="s">
        <v>3</v>
      </c>
      <c r="AD1610" s="15" t="s">
        <v>3</v>
      </c>
      <c r="AE1610" s="15" t="s">
        <v>3</v>
      </c>
      <c r="AF1610" s="16" t="s">
        <v>3</v>
      </c>
      <c r="AG1610" s="16" t="s">
        <v>3</v>
      </c>
      <c r="AH1610" s="16" t="s">
        <v>3</v>
      </c>
      <c r="AI1610" s="16" t="s">
        <v>3</v>
      </c>
      <c r="AJ1610" s="15" t="s">
        <v>3</v>
      </c>
      <c r="AK1610" s="15" t="s">
        <v>3</v>
      </c>
      <c r="AL1610" s="16" t="s">
        <v>3</v>
      </c>
      <c r="AM1610" s="16" t="s">
        <v>3</v>
      </c>
      <c r="AN1610" s="16" t="s">
        <v>3</v>
      </c>
      <c r="AO1610" s="16" t="s">
        <v>3</v>
      </c>
      <c r="AP1610" s="16" t="s">
        <v>189</v>
      </c>
      <c r="AQ1610" s="16" t="s">
        <v>3</v>
      </c>
      <c r="AR1610" s="16" t="s">
        <v>3</v>
      </c>
      <c r="AS1610" s="16" t="s">
        <v>3</v>
      </c>
      <c r="AT1610" s="16" t="s">
        <v>3</v>
      </c>
      <c r="AU1610" s="11" t="s">
        <v>3</v>
      </c>
      <c r="AV1610" s="11" t="s">
        <v>3</v>
      </c>
      <c r="AW1610" s="11" t="s">
        <v>3</v>
      </c>
      <c r="AX1610" s="17" t="str">
        <f>VLOOKUP(G1610,'[1]JDA data'!$D:$E,2,0)</f>
        <v>TGA082</v>
      </c>
      <c r="AY1610" s="17" t="b">
        <f t="shared" si="121"/>
        <v>1</v>
      </c>
      <c r="AZ1610" s="17" t="str">
        <f t="shared" si="122"/>
        <v>SBA</v>
      </c>
    </row>
    <row r="1611" spans="1:52" s="18" customFormat="1" ht="16.5" customHeight="1" x14ac:dyDescent="0.35">
      <c r="A1611" s="8" t="str">
        <f>IF(N1611="","-",IFERROR(VLOOKUP(N1611,'[1]All Route Non-Bailment V76'!$A:$H,5,0),VLOOKUP(N1611,'[1]TTVT AAT PxP Bailment EDC V76'!$A:$H,5,0)))</f>
        <v>Non Bailment</v>
      </c>
      <c r="B1611" s="9" t="str">
        <f t="shared" si="120"/>
        <v>Completed</v>
      </c>
      <c r="C1611" s="10">
        <f t="shared" si="123"/>
        <v>1610</v>
      </c>
      <c r="D1611" s="11" t="s">
        <v>190</v>
      </c>
      <c r="E1611" s="12" t="s">
        <v>44</v>
      </c>
      <c r="F1611" s="11" t="s">
        <v>0</v>
      </c>
      <c r="G1611" s="11">
        <v>4429853</v>
      </c>
      <c r="H1611" s="13" t="str">
        <f>IF(N1611="","-",IFERROR(VLOOKUP(N1611,'[1]All Route Non-Bailment V76'!$A:$H,7,0),VLOOKUP(N1611,'[1]TTVT AAT PxP Bailment EDC V76'!$A:$H,7,0)))</f>
        <v>One way</v>
      </c>
      <c r="I1611" s="11" t="s">
        <v>45</v>
      </c>
      <c r="J1611" s="12">
        <f t="shared" si="119"/>
        <v>45278</v>
      </c>
      <c r="K1611" s="12">
        <v>45278</v>
      </c>
      <c r="L1611" s="12">
        <v>45278</v>
      </c>
      <c r="M1611" s="12" t="s">
        <v>3</v>
      </c>
      <c r="N1611" s="11" t="s">
        <v>401</v>
      </c>
      <c r="O1611" s="13" t="str">
        <f>IF(N1611="","-",IFERROR(VLOOKUP(N1611,'[1]All Route Non-Bailment V76'!$A:$H,6,0),VLOOKUP(N1611,'[1]TTVT AAT PxP Bailment EDC V76'!$A:$H,6,0)))</f>
        <v>0 - 5</v>
      </c>
      <c r="P1611" s="11">
        <v>1</v>
      </c>
      <c r="Q1611" s="11" t="s">
        <v>3</v>
      </c>
      <c r="R1611" s="11" t="s">
        <v>3</v>
      </c>
      <c r="S1611" s="13" t="str">
        <f>IF(N1611="","-",IFERROR(VLOOKUP(N1611,'[1]All Route Non-Bailment V76'!$A:$AF,32,0),VLOOKUP(N1611,'[1]TTVT AAT PxP Bailment EDC V76'!$A:$AC,29,0)))</f>
        <v>6W</v>
      </c>
      <c r="T1611" s="11" t="s">
        <v>48</v>
      </c>
      <c r="U1611" s="11" t="s">
        <v>210</v>
      </c>
      <c r="V1611" s="14" t="s">
        <v>211</v>
      </c>
      <c r="W1611" s="11" t="s">
        <v>212</v>
      </c>
      <c r="X1611" s="15" t="s">
        <v>285</v>
      </c>
      <c r="Y1611" s="15" t="s">
        <v>286</v>
      </c>
      <c r="Z1611" s="16" t="s">
        <v>3</v>
      </c>
      <c r="AA1611" s="16" t="s">
        <v>3</v>
      </c>
      <c r="AB1611" s="16" t="s">
        <v>3</v>
      </c>
      <c r="AC1611" s="16" t="s">
        <v>3</v>
      </c>
      <c r="AD1611" s="15" t="s">
        <v>3</v>
      </c>
      <c r="AE1611" s="15" t="s">
        <v>3</v>
      </c>
      <c r="AF1611" s="16" t="s">
        <v>3</v>
      </c>
      <c r="AG1611" s="16" t="s">
        <v>3</v>
      </c>
      <c r="AH1611" s="16" t="s">
        <v>3</v>
      </c>
      <c r="AI1611" s="16" t="s">
        <v>3</v>
      </c>
      <c r="AJ1611" s="15" t="s">
        <v>3</v>
      </c>
      <c r="AK1611" s="15" t="s">
        <v>3</v>
      </c>
      <c r="AL1611" s="16" t="s">
        <v>3</v>
      </c>
      <c r="AM1611" s="16" t="s">
        <v>3</v>
      </c>
      <c r="AN1611" s="16" t="s">
        <v>3</v>
      </c>
      <c r="AO1611" s="16" t="s">
        <v>3</v>
      </c>
      <c r="AP1611" s="16" t="s">
        <v>189</v>
      </c>
      <c r="AQ1611" s="16" t="s">
        <v>3</v>
      </c>
      <c r="AR1611" s="16" t="s">
        <v>3</v>
      </c>
      <c r="AS1611" s="16" t="s">
        <v>3</v>
      </c>
      <c r="AT1611" s="16" t="s">
        <v>3</v>
      </c>
      <c r="AU1611" s="11" t="s">
        <v>3</v>
      </c>
      <c r="AV1611" s="11" t="s">
        <v>3</v>
      </c>
      <c r="AW1611" s="11" t="s">
        <v>3</v>
      </c>
      <c r="AX1611" s="17" t="str">
        <f>VLOOKUP(G1611,'[1]JDA data'!$D:$E,2,0)</f>
        <v>TGA082</v>
      </c>
      <c r="AY1611" s="17" t="b">
        <f t="shared" si="121"/>
        <v>1</v>
      </c>
      <c r="AZ1611" s="17" t="str">
        <f t="shared" si="122"/>
        <v>SPL</v>
      </c>
    </row>
    <row r="1612" spans="1:52" s="18" customFormat="1" ht="16.5" customHeight="1" x14ac:dyDescent="0.35">
      <c r="A1612" s="8" t="str">
        <f>IF(N1612="","-",IFERROR(VLOOKUP(N1612,'[1]All Route Non-Bailment V76'!$A:$H,5,0),VLOOKUP(N1612,'[1]TTVT AAT PxP Bailment EDC V76'!$A:$H,5,0)))</f>
        <v>Non Bailment</v>
      </c>
      <c r="B1612" s="9" t="str">
        <f t="shared" si="120"/>
        <v>Completed</v>
      </c>
      <c r="C1612" s="10">
        <f t="shared" si="123"/>
        <v>1611</v>
      </c>
      <c r="D1612" s="11" t="s">
        <v>182</v>
      </c>
      <c r="E1612" s="12" t="s">
        <v>44</v>
      </c>
      <c r="F1612" s="11" t="s">
        <v>0</v>
      </c>
      <c r="G1612" s="11">
        <v>4429854</v>
      </c>
      <c r="H1612" s="13" t="str">
        <f>IF(N1612="","-",IFERROR(VLOOKUP(N1612,'[1]All Route Non-Bailment V76'!$A:$H,7,0),VLOOKUP(N1612,'[1]TTVT AAT PxP Bailment EDC V76'!$A:$H,7,0)))</f>
        <v>One way</v>
      </c>
      <c r="I1612" s="11" t="s">
        <v>45</v>
      </c>
      <c r="J1612" s="12">
        <f t="shared" si="119"/>
        <v>45278</v>
      </c>
      <c r="K1612" s="12">
        <v>45278</v>
      </c>
      <c r="L1612" s="12">
        <v>45278</v>
      </c>
      <c r="M1612" s="12" t="s">
        <v>3</v>
      </c>
      <c r="N1612" s="11" t="s">
        <v>401</v>
      </c>
      <c r="O1612" s="13" t="str">
        <f>IF(N1612="","-",IFERROR(VLOOKUP(N1612,'[1]All Route Non-Bailment V76'!$A:$H,6,0),VLOOKUP(N1612,'[1]TTVT AAT PxP Bailment EDC V76'!$A:$H,6,0)))</f>
        <v>0 - 5</v>
      </c>
      <c r="P1612" s="11">
        <v>1</v>
      </c>
      <c r="Q1612" s="11" t="s">
        <v>3</v>
      </c>
      <c r="R1612" s="11" t="s">
        <v>3</v>
      </c>
      <c r="S1612" s="13" t="str">
        <f>IF(N1612="","-",IFERROR(VLOOKUP(N1612,'[1]All Route Non-Bailment V76'!$A:$AF,32,0),VLOOKUP(N1612,'[1]TTVT AAT PxP Bailment EDC V76'!$A:$AC,29,0)))</f>
        <v>6W</v>
      </c>
      <c r="T1612" s="11" t="s">
        <v>48</v>
      </c>
      <c r="U1612" s="11" t="s">
        <v>201</v>
      </c>
      <c r="V1612" s="14" t="s">
        <v>202</v>
      </c>
      <c r="W1612" s="11" t="s">
        <v>203</v>
      </c>
      <c r="X1612" s="15" t="s">
        <v>285</v>
      </c>
      <c r="Y1612" s="15" t="s">
        <v>286</v>
      </c>
      <c r="Z1612" s="16" t="s">
        <v>3</v>
      </c>
      <c r="AA1612" s="16" t="s">
        <v>3</v>
      </c>
      <c r="AB1612" s="16" t="s">
        <v>3</v>
      </c>
      <c r="AC1612" s="16" t="s">
        <v>3</v>
      </c>
      <c r="AD1612" s="15" t="s">
        <v>3</v>
      </c>
      <c r="AE1612" s="15" t="s">
        <v>3</v>
      </c>
      <c r="AF1612" s="16" t="s">
        <v>3</v>
      </c>
      <c r="AG1612" s="16" t="s">
        <v>3</v>
      </c>
      <c r="AH1612" s="16" t="s">
        <v>3</v>
      </c>
      <c r="AI1612" s="16" t="s">
        <v>3</v>
      </c>
      <c r="AJ1612" s="15" t="s">
        <v>3</v>
      </c>
      <c r="AK1612" s="15" t="s">
        <v>3</v>
      </c>
      <c r="AL1612" s="16" t="s">
        <v>3</v>
      </c>
      <c r="AM1612" s="16" t="s">
        <v>3</v>
      </c>
      <c r="AN1612" s="16" t="s">
        <v>3</v>
      </c>
      <c r="AO1612" s="16" t="s">
        <v>3</v>
      </c>
      <c r="AP1612" s="16" t="s">
        <v>189</v>
      </c>
      <c r="AQ1612" s="16" t="s">
        <v>3</v>
      </c>
      <c r="AR1612" s="16" t="s">
        <v>3</v>
      </c>
      <c r="AS1612" s="16" t="s">
        <v>3</v>
      </c>
      <c r="AT1612" s="16" t="s">
        <v>3</v>
      </c>
      <c r="AU1612" s="11" t="s">
        <v>3</v>
      </c>
      <c r="AV1612" s="11" t="s">
        <v>3</v>
      </c>
      <c r="AW1612" s="11" t="s">
        <v>3</v>
      </c>
      <c r="AX1612" s="17" t="str">
        <f>VLOOKUP(G1612,'[1]JDA data'!$D:$E,2,0)</f>
        <v>TGA082</v>
      </c>
      <c r="AY1612" s="17" t="b">
        <f t="shared" si="121"/>
        <v>1</v>
      </c>
      <c r="AZ1612" s="17" t="str">
        <f t="shared" si="122"/>
        <v>PPGT</v>
      </c>
    </row>
    <row r="1613" spans="1:52" s="18" customFormat="1" ht="16.5" customHeight="1" x14ac:dyDescent="0.35">
      <c r="A1613" s="8" t="str">
        <f>IF(N1613="","-",IFERROR(VLOOKUP(N1613,'[1]All Route Non-Bailment V76'!$A:$H,5,0),VLOOKUP(N1613,'[1]TTVT AAT PxP Bailment EDC V76'!$A:$H,5,0)))</f>
        <v>Non Bailment</v>
      </c>
      <c r="B1613" s="9" t="str">
        <f t="shared" si="120"/>
        <v>Completed</v>
      </c>
      <c r="C1613" s="10">
        <f t="shared" si="123"/>
        <v>1612</v>
      </c>
      <c r="D1613" s="11" t="s">
        <v>190</v>
      </c>
      <c r="E1613" s="12" t="s">
        <v>44</v>
      </c>
      <c r="F1613" s="11" t="s">
        <v>0</v>
      </c>
      <c r="G1613" s="11">
        <v>4429855</v>
      </c>
      <c r="H1613" s="13" t="str">
        <f>IF(N1613="","-",IFERROR(VLOOKUP(N1613,'[1]All Route Non-Bailment V76'!$A:$H,7,0),VLOOKUP(N1613,'[1]TTVT AAT PxP Bailment EDC V76'!$A:$H,7,0)))</f>
        <v>One way</v>
      </c>
      <c r="I1613" s="11" t="s">
        <v>45</v>
      </c>
      <c r="J1613" s="12">
        <f t="shared" si="119"/>
        <v>45278</v>
      </c>
      <c r="K1613" s="12">
        <v>45278</v>
      </c>
      <c r="L1613" s="12">
        <v>45278</v>
      </c>
      <c r="M1613" s="12" t="s">
        <v>3</v>
      </c>
      <c r="N1613" s="11" t="s">
        <v>401</v>
      </c>
      <c r="O1613" s="13" t="str">
        <f>IF(N1613="","-",IFERROR(VLOOKUP(N1613,'[1]All Route Non-Bailment V76'!$A:$H,6,0),VLOOKUP(N1613,'[1]TTVT AAT PxP Bailment EDC V76'!$A:$H,6,0)))</f>
        <v>0 - 5</v>
      </c>
      <c r="P1613" s="11">
        <v>1</v>
      </c>
      <c r="Q1613" s="11" t="s">
        <v>3</v>
      </c>
      <c r="R1613" s="11" t="s">
        <v>3</v>
      </c>
      <c r="S1613" s="13" t="str">
        <f>IF(N1613="","-",IFERROR(VLOOKUP(N1613,'[1]All Route Non-Bailment V76'!$A:$AF,32,0),VLOOKUP(N1613,'[1]TTVT AAT PxP Bailment EDC V76'!$A:$AC,29,0)))</f>
        <v>6W</v>
      </c>
      <c r="T1613" s="11" t="s">
        <v>48</v>
      </c>
      <c r="U1613" s="11" t="s">
        <v>266</v>
      </c>
      <c r="V1613" s="14" t="s">
        <v>267</v>
      </c>
      <c r="W1613" s="11" t="s">
        <v>268</v>
      </c>
      <c r="X1613" s="15" t="s">
        <v>285</v>
      </c>
      <c r="Y1613" s="15" t="s">
        <v>286</v>
      </c>
      <c r="Z1613" s="16" t="s">
        <v>3</v>
      </c>
      <c r="AA1613" s="16" t="s">
        <v>3</v>
      </c>
      <c r="AB1613" s="16" t="s">
        <v>3</v>
      </c>
      <c r="AC1613" s="16" t="s">
        <v>3</v>
      </c>
      <c r="AD1613" s="15" t="s">
        <v>3</v>
      </c>
      <c r="AE1613" s="15" t="s">
        <v>3</v>
      </c>
      <c r="AF1613" s="16" t="s">
        <v>3</v>
      </c>
      <c r="AG1613" s="16" t="s">
        <v>3</v>
      </c>
      <c r="AH1613" s="16" t="s">
        <v>3</v>
      </c>
      <c r="AI1613" s="16" t="s">
        <v>3</v>
      </c>
      <c r="AJ1613" s="15" t="s">
        <v>3</v>
      </c>
      <c r="AK1613" s="15" t="s">
        <v>3</v>
      </c>
      <c r="AL1613" s="16" t="s">
        <v>3</v>
      </c>
      <c r="AM1613" s="16" t="s">
        <v>3</v>
      </c>
      <c r="AN1613" s="16" t="s">
        <v>3</v>
      </c>
      <c r="AO1613" s="16" t="s">
        <v>3</v>
      </c>
      <c r="AP1613" s="16" t="s">
        <v>189</v>
      </c>
      <c r="AQ1613" s="16" t="s">
        <v>3</v>
      </c>
      <c r="AR1613" s="16" t="s">
        <v>3</v>
      </c>
      <c r="AS1613" s="16" t="s">
        <v>3</v>
      </c>
      <c r="AT1613" s="16" t="s">
        <v>3</v>
      </c>
      <c r="AU1613" s="11" t="s">
        <v>3</v>
      </c>
      <c r="AV1613" s="11" t="s">
        <v>3</v>
      </c>
      <c r="AW1613" s="11" t="s">
        <v>3</v>
      </c>
      <c r="AX1613" s="17" t="str">
        <f>VLOOKUP(G1613,'[1]JDA data'!$D:$E,2,0)</f>
        <v>TGA082</v>
      </c>
      <c r="AY1613" s="17" t="b">
        <f t="shared" si="121"/>
        <v>1</v>
      </c>
      <c r="AZ1613" s="17" t="str">
        <f t="shared" si="122"/>
        <v>SPL</v>
      </c>
    </row>
    <row r="1614" spans="1:52" s="18" customFormat="1" ht="16.5" customHeight="1" x14ac:dyDescent="0.35">
      <c r="A1614" s="8" t="str">
        <f>IF(N1614="","-",IFERROR(VLOOKUP(N1614,'[1]All Route Non-Bailment V76'!$A:$H,5,0),VLOOKUP(N1614,'[1]TTVT AAT PxP Bailment EDC V76'!$A:$H,5,0)))</f>
        <v>Non Bailment</v>
      </c>
      <c r="B1614" s="9" t="str">
        <f t="shared" si="120"/>
        <v>Completed</v>
      </c>
      <c r="C1614" s="10">
        <f t="shared" si="123"/>
        <v>1613</v>
      </c>
      <c r="D1614" s="11" t="s">
        <v>182</v>
      </c>
      <c r="E1614" s="12" t="s">
        <v>44</v>
      </c>
      <c r="F1614" s="11" t="s">
        <v>0</v>
      </c>
      <c r="G1614" s="11">
        <v>4429856</v>
      </c>
      <c r="H1614" s="13" t="str">
        <f>IF(N1614="","-",IFERROR(VLOOKUP(N1614,'[1]All Route Non-Bailment V76'!$A:$H,7,0),VLOOKUP(N1614,'[1]TTVT AAT PxP Bailment EDC V76'!$A:$H,7,0)))</f>
        <v>One way</v>
      </c>
      <c r="I1614" s="11" t="s">
        <v>45</v>
      </c>
      <c r="J1614" s="12">
        <f t="shared" si="119"/>
        <v>45278</v>
      </c>
      <c r="K1614" s="12">
        <v>45278</v>
      </c>
      <c r="L1614" s="12">
        <v>45278</v>
      </c>
      <c r="M1614" s="12" t="s">
        <v>3</v>
      </c>
      <c r="N1614" s="11" t="s">
        <v>401</v>
      </c>
      <c r="O1614" s="13" t="str">
        <f>IF(N1614="","-",IFERROR(VLOOKUP(N1614,'[1]All Route Non-Bailment V76'!$A:$H,6,0),VLOOKUP(N1614,'[1]TTVT AAT PxP Bailment EDC V76'!$A:$H,6,0)))</f>
        <v>0 - 5</v>
      </c>
      <c r="P1614" s="11">
        <v>1</v>
      </c>
      <c r="Q1614" s="11" t="s">
        <v>3</v>
      </c>
      <c r="R1614" s="11" t="s">
        <v>3</v>
      </c>
      <c r="S1614" s="13" t="str">
        <f>IF(N1614="","-",IFERROR(VLOOKUP(N1614,'[1]All Route Non-Bailment V76'!$A:$AF,32,0),VLOOKUP(N1614,'[1]TTVT AAT PxP Bailment EDC V76'!$A:$AC,29,0)))</f>
        <v>6W</v>
      </c>
      <c r="T1614" s="11" t="s">
        <v>48</v>
      </c>
      <c r="U1614" s="11" t="s">
        <v>260</v>
      </c>
      <c r="V1614" s="14" t="s">
        <v>261</v>
      </c>
      <c r="W1614" s="11" t="s">
        <v>262</v>
      </c>
      <c r="X1614" s="15" t="s">
        <v>285</v>
      </c>
      <c r="Y1614" s="15" t="s">
        <v>286</v>
      </c>
      <c r="Z1614" s="16" t="s">
        <v>3</v>
      </c>
      <c r="AA1614" s="16" t="s">
        <v>3</v>
      </c>
      <c r="AB1614" s="16" t="s">
        <v>3</v>
      </c>
      <c r="AC1614" s="16" t="s">
        <v>3</v>
      </c>
      <c r="AD1614" s="15" t="s">
        <v>3</v>
      </c>
      <c r="AE1614" s="15" t="s">
        <v>3</v>
      </c>
      <c r="AF1614" s="16" t="s">
        <v>3</v>
      </c>
      <c r="AG1614" s="16" t="s">
        <v>3</v>
      </c>
      <c r="AH1614" s="16" t="s">
        <v>3</v>
      </c>
      <c r="AI1614" s="16" t="s">
        <v>3</v>
      </c>
      <c r="AJ1614" s="15" t="s">
        <v>3</v>
      </c>
      <c r="AK1614" s="15" t="s">
        <v>3</v>
      </c>
      <c r="AL1614" s="16" t="s">
        <v>3</v>
      </c>
      <c r="AM1614" s="16" t="s">
        <v>3</v>
      </c>
      <c r="AN1614" s="16" t="s">
        <v>3</v>
      </c>
      <c r="AO1614" s="16" t="s">
        <v>3</v>
      </c>
      <c r="AP1614" s="16" t="s">
        <v>189</v>
      </c>
      <c r="AQ1614" s="16" t="s">
        <v>3</v>
      </c>
      <c r="AR1614" s="16" t="s">
        <v>3</v>
      </c>
      <c r="AS1614" s="16" t="s">
        <v>3</v>
      </c>
      <c r="AT1614" s="16" t="s">
        <v>3</v>
      </c>
      <c r="AU1614" s="11" t="s">
        <v>3</v>
      </c>
      <c r="AV1614" s="11" t="s">
        <v>3</v>
      </c>
      <c r="AW1614" s="11" t="s">
        <v>3</v>
      </c>
      <c r="AX1614" s="17" t="str">
        <f>VLOOKUP(G1614,'[1]JDA data'!$D:$E,2,0)</f>
        <v>TGA082</v>
      </c>
      <c r="AY1614" s="17" t="b">
        <f t="shared" si="121"/>
        <v>1</v>
      </c>
      <c r="AZ1614" s="17" t="str">
        <f t="shared" si="122"/>
        <v>PPGT</v>
      </c>
    </row>
    <row r="1615" spans="1:52" s="18" customFormat="1" ht="16.5" customHeight="1" x14ac:dyDescent="0.35">
      <c r="A1615" s="8" t="str">
        <f>IF(N1615="","-",IFERROR(VLOOKUP(N1615,'[1]All Route Non-Bailment V76'!$A:$H,5,0),VLOOKUP(N1615,'[1]TTVT AAT PxP Bailment EDC V76'!$A:$H,5,0)))</f>
        <v>Non Bailment</v>
      </c>
      <c r="B1615" s="9" t="str">
        <f t="shared" si="120"/>
        <v>Completed</v>
      </c>
      <c r="C1615" s="10">
        <f t="shared" si="123"/>
        <v>1614</v>
      </c>
      <c r="D1615" s="11" t="s">
        <v>190</v>
      </c>
      <c r="E1615" s="12" t="s">
        <v>44</v>
      </c>
      <c r="F1615" s="11" t="s">
        <v>0</v>
      </c>
      <c r="G1615" s="11">
        <v>4429857</v>
      </c>
      <c r="H1615" s="13" t="str">
        <f>IF(N1615="","-",IFERROR(VLOOKUP(N1615,'[1]All Route Non-Bailment V76'!$A:$H,7,0),VLOOKUP(N1615,'[1]TTVT AAT PxP Bailment EDC V76'!$A:$H,7,0)))</f>
        <v>One way</v>
      </c>
      <c r="I1615" s="11" t="s">
        <v>45</v>
      </c>
      <c r="J1615" s="12">
        <f t="shared" si="119"/>
        <v>45278</v>
      </c>
      <c r="K1615" s="12">
        <v>45278</v>
      </c>
      <c r="L1615" s="12">
        <v>45278</v>
      </c>
      <c r="M1615" s="12" t="s">
        <v>3</v>
      </c>
      <c r="N1615" s="11" t="s">
        <v>401</v>
      </c>
      <c r="O1615" s="13" t="str">
        <f>IF(N1615="","-",IFERROR(VLOOKUP(N1615,'[1]All Route Non-Bailment V76'!$A:$H,6,0),VLOOKUP(N1615,'[1]TTVT AAT PxP Bailment EDC V76'!$A:$H,6,0)))</f>
        <v>0 - 5</v>
      </c>
      <c r="P1615" s="11">
        <v>1</v>
      </c>
      <c r="Q1615" s="11" t="s">
        <v>3</v>
      </c>
      <c r="R1615" s="11" t="s">
        <v>3</v>
      </c>
      <c r="S1615" s="13" t="str">
        <f>IF(N1615="","-",IFERROR(VLOOKUP(N1615,'[1]All Route Non-Bailment V76'!$A:$AF,32,0),VLOOKUP(N1615,'[1]TTVT AAT PxP Bailment EDC V76'!$A:$AC,29,0)))</f>
        <v>6W</v>
      </c>
      <c r="T1615" s="11" t="s">
        <v>48</v>
      </c>
      <c r="U1615" s="11" t="s">
        <v>542</v>
      </c>
      <c r="V1615" s="14" t="s">
        <v>543</v>
      </c>
      <c r="W1615" s="11" t="s">
        <v>544</v>
      </c>
      <c r="X1615" s="15" t="s">
        <v>285</v>
      </c>
      <c r="Y1615" s="15" t="s">
        <v>286</v>
      </c>
      <c r="Z1615" s="16" t="s">
        <v>3</v>
      </c>
      <c r="AA1615" s="16" t="s">
        <v>3</v>
      </c>
      <c r="AB1615" s="16" t="s">
        <v>3</v>
      </c>
      <c r="AC1615" s="16" t="s">
        <v>3</v>
      </c>
      <c r="AD1615" s="15" t="s">
        <v>3</v>
      </c>
      <c r="AE1615" s="15" t="s">
        <v>3</v>
      </c>
      <c r="AF1615" s="16" t="s">
        <v>3</v>
      </c>
      <c r="AG1615" s="16" t="s">
        <v>3</v>
      </c>
      <c r="AH1615" s="16" t="s">
        <v>3</v>
      </c>
      <c r="AI1615" s="16" t="s">
        <v>3</v>
      </c>
      <c r="AJ1615" s="15" t="s">
        <v>3</v>
      </c>
      <c r="AK1615" s="15" t="s">
        <v>3</v>
      </c>
      <c r="AL1615" s="16" t="s">
        <v>3</v>
      </c>
      <c r="AM1615" s="16" t="s">
        <v>3</v>
      </c>
      <c r="AN1615" s="16" t="s">
        <v>3</v>
      </c>
      <c r="AO1615" s="16" t="s">
        <v>3</v>
      </c>
      <c r="AP1615" s="16" t="s">
        <v>189</v>
      </c>
      <c r="AQ1615" s="16" t="s">
        <v>3</v>
      </c>
      <c r="AR1615" s="16" t="s">
        <v>3</v>
      </c>
      <c r="AS1615" s="16" t="s">
        <v>3</v>
      </c>
      <c r="AT1615" s="16" t="s">
        <v>3</v>
      </c>
      <c r="AU1615" s="11" t="s">
        <v>3</v>
      </c>
      <c r="AV1615" s="11" t="s">
        <v>3</v>
      </c>
      <c r="AW1615" s="11" t="s">
        <v>3</v>
      </c>
      <c r="AX1615" s="17" t="str">
        <f>VLOOKUP(G1615,'[1]JDA data'!$D:$E,2,0)</f>
        <v>TGA082</v>
      </c>
      <c r="AY1615" s="17" t="b">
        <f t="shared" si="121"/>
        <v>1</v>
      </c>
      <c r="AZ1615" s="17" t="str">
        <f t="shared" si="122"/>
        <v>SPL</v>
      </c>
    </row>
    <row r="1616" spans="1:52" s="18" customFormat="1" ht="16.5" customHeight="1" x14ac:dyDescent="0.35">
      <c r="A1616" s="8" t="str">
        <f>IF(N1616="","-",IFERROR(VLOOKUP(N1616,'[1]All Route Non-Bailment V76'!$A:$H,5,0),VLOOKUP(N1616,'[1]TTVT AAT PxP Bailment EDC V76'!$A:$H,5,0)))</f>
        <v>Non Bailment</v>
      </c>
      <c r="B1616" s="9" t="str">
        <f t="shared" si="120"/>
        <v>Completed</v>
      </c>
      <c r="C1616" s="10">
        <f t="shared" si="123"/>
        <v>1615</v>
      </c>
      <c r="D1616" s="11" t="s">
        <v>182</v>
      </c>
      <c r="E1616" s="12" t="s">
        <v>44</v>
      </c>
      <c r="F1616" s="11" t="s">
        <v>0</v>
      </c>
      <c r="G1616" s="11">
        <v>4429858</v>
      </c>
      <c r="H1616" s="13" t="str">
        <f>IF(N1616="","-",IFERROR(VLOOKUP(N1616,'[1]All Route Non-Bailment V76'!$A:$H,7,0),VLOOKUP(N1616,'[1]TTVT AAT PxP Bailment EDC V76'!$A:$H,7,0)))</f>
        <v>One way</v>
      </c>
      <c r="I1616" s="11" t="s">
        <v>45</v>
      </c>
      <c r="J1616" s="12">
        <f t="shared" si="119"/>
        <v>45278</v>
      </c>
      <c r="K1616" s="12">
        <v>45278</v>
      </c>
      <c r="L1616" s="12">
        <v>45278</v>
      </c>
      <c r="M1616" s="12" t="s">
        <v>3</v>
      </c>
      <c r="N1616" s="11" t="s">
        <v>401</v>
      </c>
      <c r="O1616" s="13" t="str">
        <f>IF(N1616="","-",IFERROR(VLOOKUP(N1616,'[1]All Route Non-Bailment V76'!$A:$H,6,0),VLOOKUP(N1616,'[1]TTVT AAT PxP Bailment EDC V76'!$A:$H,6,0)))</f>
        <v>0 - 5</v>
      </c>
      <c r="P1616" s="11">
        <v>1</v>
      </c>
      <c r="Q1616" s="11" t="s">
        <v>3</v>
      </c>
      <c r="R1616" s="11" t="s">
        <v>3</v>
      </c>
      <c r="S1616" s="13" t="str">
        <f>IF(N1616="","-",IFERROR(VLOOKUP(N1616,'[1]All Route Non-Bailment V76'!$A:$AF,32,0),VLOOKUP(N1616,'[1]TTVT AAT PxP Bailment EDC V76'!$A:$AC,29,0)))</f>
        <v>6W</v>
      </c>
      <c r="T1616" s="11" t="s">
        <v>48</v>
      </c>
      <c r="U1616" s="11" t="s">
        <v>239</v>
      </c>
      <c r="V1616" s="14" t="s">
        <v>240</v>
      </c>
      <c r="W1616" s="11" t="s">
        <v>241</v>
      </c>
      <c r="X1616" s="15" t="s">
        <v>285</v>
      </c>
      <c r="Y1616" s="15" t="s">
        <v>286</v>
      </c>
      <c r="Z1616" s="16" t="s">
        <v>3</v>
      </c>
      <c r="AA1616" s="16" t="s">
        <v>3</v>
      </c>
      <c r="AB1616" s="16" t="s">
        <v>3</v>
      </c>
      <c r="AC1616" s="16" t="s">
        <v>3</v>
      </c>
      <c r="AD1616" s="15" t="s">
        <v>3</v>
      </c>
      <c r="AE1616" s="15" t="s">
        <v>3</v>
      </c>
      <c r="AF1616" s="16" t="s">
        <v>3</v>
      </c>
      <c r="AG1616" s="16" t="s">
        <v>3</v>
      </c>
      <c r="AH1616" s="16" t="s">
        <v>3</v>
      </c>
      <c r="AI1616" s="16" t="s">
        <v>3</v>
      </c>
      <c r="AJ1616" s="15" t="s">
        <v>3</v>
      </c>
      <c r="AK1616" s="15" t="s">
        <v>3</v>
      </c>
      <c r="AL1616" s="16" t="s">
        <v>3</v>
      </c>
      <c r="AM1616" s="16" t="s">
        <v>3</v>
      </c>
      <c r="AN1616" s="16" t="s">
        <v>3</v>
      </c>
      <c r="AO1616" s="16" t="s">
        <v>3</v>
      </c>
      <c r="AP1616" s="16" t="s">
        <v>189</v>
      </c>
      <c r="AQ1616" s="16" t="s">
        <v>3</v>
      </c>
      <c r="AR1616" s="16" t="s">
        <v>3</v>
      </c>
      <c r="AS1616" s="16" t="s">
        <v>3</v>
      </c>
      <c r="AT1616" s="16" t="s">
        <v>3</v>
      </c>
      <c r="AU1616" s="11" t="s">
        <v>3</v>
      </c>
      <c r="AV1616" s="11" t="s">
        <v>3</v>
      </c>
      <c r="AW1616" s="11" t="s">
        <v>3</v>
      </c>
      <c r="AX1616" s="17" t="str">
        <f>VLOOKUP(G1616,'[1]JDA data'!$D:$E,2,0)</f>
        <v>TGA082</v>
      </c>
      <c r="AY1616" s="17" t="b">
        <f t="shared" si="121"/>
        <v>1</v>
      </c>
      <c r="AZ1616" s="17" t="str">
        <f t="shared" si="122"/>
        <v>PPGT</v>
      </c>
    </row>
    <row r="1617" spans="1:52" s="18" customFormat="1" ht="16.5" customHeight="1" x14ac:dyDescent="0.35">
      <c r="A1617" s="8" t="str">
        <f>IF(N1617="","-",IFERROR(VLOOKUP(N1617,'[1]All Route Non-Bailment V76'!$A:$H,5,0),VLOOKUP(N1617,'[1]TTVT AAT PxP Bailment EDC V76'!$A:$H,5,0)))</f>
        <v>Non Bailment</v>
      </c>
      <c r="B1617" s="9" t="str">
        <f t="shared" si="120"/>
        <v>Completed</v>
      </c>
      <c r="C1617" s="10">
        <f t="shared" si="123"/>
        <v>1616</v>
      </c>
      <c r="D1617" s="11" t="s">
        <v>194</v>
      </c>
      <c r="E1617" s="12" t="s">
        <v>44</v>
      </c>
      <c r="F1617" s="11" t="s">
        <v>0</v>
      </c>
      <c r="G1617" s="11">
        <v>4429859</v>
      </c>
      <c r="H1617" s="13" t="str">
        <f>IF(N1617="","-",IFERROR(VLOOKUP(N1617,'[1]All Route Non-Bailment V76'!$A:$H,7,0),VLOOKUP(N1617,'[1]TTVT AAT PxP Bailment EDC V76'!$A:$H,7,0)))</f>
        <v>One way</v>
      </c>
      <c r="I1617" s="11" t="s">
        <v>45</v>
      </c>
      <c r="J1617" s="12">
        <f t="shared" si="119"/>
        <v>45278</v>
      </c>
      <c r="K1617" s="12">
        <v>45278</v>
      </c>
      <c r="L1617" s="12">
        <v>45278</v>
      </c>
      <c r="M1617" s="12" t="s">
        <v>3</v>
      </c>
      <c r="N1617" s="11" t="s">
        <v>401</v>
      </c>
      <c r="O1617" s="13" t="str">
        <f>IF(N1617="","-",IFERROR(VLOOKUP(N1617,'[1]All Route Non-Bailment V76'!$A:$H,6,0),VLOOKUP(N1617,'[1]TTVT AAT PxP Bailment EDC V76'!$A:$H,6,0)))</f>
        <v>0 - 5</v>
      </c>
      <c r="P1617" s="11">
        <v>1</v>
      </c>
      <c r="Q1617" s="11" t="s">
        <v>3</v>
      </c>
      <c r="R1617" s="11" t="s">
        <v>3</v>
      </c>
      <c r="S1617" s="13" t="str">
        <f>IF(N1617="","-",IFERROR(VLOOKUP(N1617,'[1]All Route Non-Bailment V76'!$A:$AF,32,0),VLOOKUP(N1617,'[1]TTVT AAT PxP Bailment EDC V76'!$A:$AC,29,0)))</f>
        <v>6W</v>
      </c>
      <c r="T1617" s="11" t="s">
        <v>48</v>
      </c>
      <c r="U1617" s="11" t="s">
        <v>374</v>
      </c>
      <c r="V1617" s="14" t="s">
        <v>375</v>
      </c>
      <c r="W1617" s="11" t="s">
        <v>376</v>
      </c>
      <c r="X1617" s="15" t="s">
        <v>285</v>
      </c>
      <c r="Y1617" s="15" t="s">
        <v>286</v>
      </c>
      <c r="Z1617" s="16" t="s">
        <v>3</v>
      </c>
      <c r="AA1617" s="16" t="s">
        <v>3</v>
      </c>
      <c r="AB1617" s="16" t="s">
        <v>3</v>
      </c>
      <c r="AC1617" s="16" t="s">
        <v>3</v>
      </c>
      <c r="AD1617" s="15" t="s">
        <v>3</v>
      </c>
      <c r="AE1617" s="15" t="s">
        <v>3</v>
      </c>
      <c r="AF1617" s="16" t="s">
        <v>3</v>
      </c>
      <c r="AG1617" s="16" t="s">
        <v>3</v>
      </c>
      <c r="AH1617" s="16" t="s">
        <v>3</v>
      </c>
      <c r="AI1617" s="16" t="s">
        <v>3</v>
      </c>
      <c r="AJ1617" s="15" t="s">
        <v>3</v>
      </c>
      <c r="AK1617" s="15" t="s">
        <v>3</v>
      </c>
      <c r="AL1617" s="16" t="s">
        <v>3</v>
      </c>
      <c r="AM1617" s="16" t="s">
        <v>3</v>
      </c>
      <c r="AN1617" s="16" t="s">
        <v>3</v>
      </c>
      <c r="AO1617" s="16" t="s">
        <v>3</v>
      </c>
      <c r="AP1617" s="16" t="s">
        <v>189</v>
      </c>
      <c r="AQ1617" s="16" t="s">
        <v>3</v>
      </c>
      <c r="AR1617" s="16" t="s">
        <v>3</v>
      </c>
      <c r="AS1617" s="16" t="s">
        <v>3</v>
      </c>
      <c r="AT1617" s="16" t="s">
        <v>3</v>
      </c>
      <c r="AU1617" s="11" t="s">
        <v>3</v>
      </c>
      <c r="AV1617" s="11" t="s">
        <v>3</v>
      </c>
      <c r="AW1617" s="11" t="s">
        <v>3</v>
      </c>
      <c r="AX1617" s="17" t="str">
        <f>VLOOKUP(G1617,'[1]JDA data'!$D:$E,2,0)</f>
        <v>TGA082</v>
      </c>
      <c r="AY1617" s="17" t="b">
        <f t="shared" si="121"/>
        <v>1</v>
      </c>
      <c r="AZ1617" s="17" t="str">
        <f t="shared" si="122"/>
        <v>SBA</v>
      </c>
    </row>
    <row r="1618" spans="1:52" s="18" customFormat="1" ht="16.5" customHeight="1" x14ac:dyDescent="0.35">
      <c r="A1618" s="8" t="str">
        <f>IF(N1618="","-",IFERROR(VLOOKUP(N1618,'[1]All Route Non-Bailment V76'!$A:$H,5,0),VLOOKUP(N1618,'[1]TTVT AAT PxP Bailment EDC V76'!$A:$H,5,0)))</f>
        <v>Non Bailment</v>
      </c>
      <c r="B1618" s="9" t="str">
        <f t="shared" si="120"/>
        <v>Completed</v>
      </c>
      <c r="C1618" s="10">
        <f t="shared" si="123"/>
        <v>1617</v>
      </c>
      <c r="D1618" s="11" t="s">
        <v>190</v>
      </c>
      <c r="E1618" s="12" t="s">
        <v>44</v>
      </c>
      <c r="F1618" s="11" t="s">
        <v>0</v>
      </c>
      <c r="G1618" s="11">
        <v>4429860</v>
      </c>
      <c r="H1618" s="13" t="str">
        <f>IF(N1618="","-",IFERROR(VLOOKUP(N1618,'[1]All Route Non-Bailment V76'!$A:$H,7,0),VLOOKUP(N1618,'[1]TTVT AAT PxP Bailment EDC V76'!$A:$H,7,0)))</f>
        <v>One way</v>
      </c>
      <c r="I1618" s="11" t="s">
        <v>45</v>
      </c>
      <c r="J1618" s="12">
        <f t="shared" si="119"/>
        <v>45278</v>
      </c>
      <c r="K1618" s="12">
        <v>45278</v>
      </c>
      <c r="L1618" s="12">
        <v>45278</v>
      </c>
      <c r="M1618" s="12" t="s">
        <v>3</v>
      </c>
      <c r="N1618" s="11" t="s">
        <v>757</v>
      </c>
      <c r="O1618" s="13" t="str">
        <f>IF(N1618="","-",IFERROR(VLOOKUP(N1618,'[1]All Route Non-Bailment V76'!$A:$H,6,0),VLOOKUP(N1618,'[1]TTVT AAT PxP Bailment EDC V76'!$A:$H,6,0)))</f>
        <v>0 - 5</v>
      </c>
      <c r="P1618" s="11">
        <v>1</v>
      </c>
      <c r="Q1618" s="11" t="s">
        <v>3</v>
      </c>
      <c r="R1618" s="11" t="s">
        <v>3</v>
      </c>
      <c r="S1618" s="13" t="str">
        <f>IF(N1618="","-",IFERROR(VLOOKUP(N1618,'[1]All Route Non-Bailment V76'!$A:$AF,32,0),VLOOKUP(N1618,'[1]TTVT AAT PxP Bailment EDC V76'!$A:$AC,29,0)))</f>
        <v>6W</v>
      </c>
      <c r="T1618" s="11" t="s">
        <v>48</v>
      </c>
      <c r="U1618" s="11" t="s">
        <v>278</v>
      </c>
      <c r="V1618" s="14" t="s">
        <v>279</v>
      </c>
      <c r="W1618" s="11" t="s">
        <v>280</v>
      </c>
      <c r="X1618" s="15" t="s">
        <v>285</v>
      </c>
      <c r="Y1618" s="15" t="s">
        <v>286</v>
      </c>
      <c r="Z1618" s="16" t="s">
        <v>3</v>
      </c>
      <c r="AA1618" s="16" t="s">
        <v>3</v>
      </c>
      <c r="AB1618" s="16" t="s">
        <v>3</v>
      </c>
      <c r="AC1618" s="16" t="s">
        <v>3</v>
      </c>
      <c r="AD1618" s="15" t="s">
        <v>3</v>
      </c>
      <c r="AE1618" s="15" t="s">
        <v>3</v>
      </c>
      <c r="AF1618" s="16" t="s">
        <v>3</v>
      </c>
      <c r="AG1618" s="16" t="s">
        <v>3</v>
      </c>
      <c r="AH1618" s="16" t="s">
        <v>3</v>
      </c>
      <c r="AI1618" s="16" t="s">
        <v>3</v>
      </c>
      <c r="AJ1618" s="15" t="s">
        <v>3</v>
      </c>
      <c r="AK1618" s="15" t="s">
        <v>3</v>
      </c>
      <c r="AL1618" s="16" t="s">
        <v>3</v>
      </c>
      <c r="AM1618" s="16" t="s">
        <v>3</v>
      </c>
      <c r="AN1618" s="16" t="s">
        <v>3</v>
      </c>
      <c r="AO1618" s="16" t="s">
        <v>3</v>
      </c>
      <c r="AP1618" s="16" t="s">
        <v>189</v>
      </c>
      <c r="AQ1618" s="16" t="s">
        <v>3</v>
      </c>
      <c r="AR1618" s="16" t="s">
        <v>3</v>
      </c>
      <c r="AS1618" s="16" t="s">
        <v>3</v>
      </c>
      <c r="AT1618" s="16" t="s">
        <v>3</v>
      </c>
      <c r="AU1618" s="11" t="s">
        <v>3</v>
      </c>
      <c r="AV1618" s="11" t="s">
        <v>3</v>
      </c>
      <c r="AW1618" s="11" t="s">
        <v>3</v>
      </c>
      <c r="AX1618" s="17" t="str">
        <f>VLOOKUP(G1618,'[1]JDA data'!$D:$E,2,0)</f>
        <v>TGA084</v>
      </c>
      <c r="AY1618" s="17" t="b">
        <f t="shared" si="121"/>
        <v>1</v>
      </c>
      <c r="AZ1618" s="17" t="str">
        <f t="shared" si="122"/>
        <v>SPL</v>
      </c>
    </row>
    <row r="1619" spans="1:52" s="18" customFormat="1" ht="16.5" customHeight="1" x14ac:dyDescent="0.35">
      <c r="A1619" s="8" t="str">
        <f>IF(N1619="","-",IFERROR(VLOOKUP(N1619,'[1]All Route Non-Bailment V76'!$A:$H,5,0),VLOOKUP(N1619,'[1]TTVT AAT PxP Bailment EDC V76'!$A:$H,5,0)))</f>
        <v>Non Bailment</v>
      </c>
      <c r="B1619" s="9" t="str">
        <f t="shared" si="120"/>
        <v>Completed</v>
      </c>
      <c r="C1619" s="10">
        <f t="shared" si="123"/>
        <v>1618</v>
      </c>
      <c r="D1619" s="11" t="s">
        <v>182</v>
      </c>
      <c r="E1619" s="12" t="s">
        <v>44</v>
      </c>
      <c r="F1619" s="11" t="s">
        <v>0</v>
      </c>
      <c r="G1619" s="11">
        <v>4429871</v>
      </c>
      <c r="H1619" s="13" t="str">
        <f>IF(N1619="","-",IFERROR(VLOOKUP(N1619,'[1]All Route Non-Bailment V76'!$A:$H,7,0),VLOOKUP(N1619,'[1]TTVT AAT PxP Bailment EDC V76'!$A:$H,7,0)))</f>
        <v>One way</v>
      </c>
      <c r="I1619" s="11" t="s">
        <v>45</v>
      </c>
      <c r="J1619" s="12">
        <f t="shared" si="119"/>
        <v>45278</v>
      </c>
      <c r="K1619" s="12">
        <v>45278</v>
      </c>
      <c r="L1619" s="12">
        <v>45278</v>
      </c>
      <c r="M1619" s="12" t="s">
        <v>3</v>
      </c>
      <c r="N1619" s="11" t="s">
        <v>757</v>
      </c>
      <c r="O1619" s="13" t="str">
        <f>IF(N1619="","-",IFERROR(VLOOKUP(N1619,'[1]All Route Non-Bailment V76'!$A:$H,6,0),VLOOKUP(N1619,'[1]TTVT AAT PxP Bailment EDC V76'!$A:$H,6,0)))</f>
        <v>0 - 5</v>
      </c>
      <c r="P1619" s="11">
        <v>1</v>
      </c>
      <c r="Q1619" s="11" t="s">
        <v>3</v>
      </c>
      <c r="R1619" s="11" t="s">
        <v>3</v>
      </c>
      <c r="S1619" s="13" t="str">
        <f>IF(N1619="","-",IFERROR(VLOOKUP(N1619,'[1]All Route Non-Bailment V76'!$A:$AF,32,0),VLOOKUP(N1619,'[1]TTVT AAT PxP Bailment EDC V76'!$A:$AC,29,0)))</f>
        <v>6W</v>
      </c>
      <c r="T1619" s="11" t="s">
        <v>48</v>
      </c>
      <c r="U1619" s="11" t="s">
        <v>250</v>
      </c>
      <c r="V1619" s="14" t="s">
        <v>251</v>
      </c>
      <c r="W1619" s="11" t="s">
        <v>252</v>
      </c>
      <c r="X1619" s="15" t="s">
        <v>285</v>
      </c>
      <c r="Y1619" s="15" t="s">
        <v>286</v>
      </c>
      <c r="Z1619" s="16" t="s">
        <v>3</v>
      </c>
      <c r="AA1619" s="16" t="s">
        <v>3</v>
      </c>
      <c r="AB1619" s="16" t="s">
        <v>3</v>
      </c>
      <c r="AC1619" s="16" t="s">
        <v>3</v>
      </c>
      <c r="AD1619" s="15" t="s">
        <v>3</v>
      </c>
      <c r="AE1619" s="15" t="s">
        <v>3</v>
      </c>
      <c r="AF1619" s="16" t="s">
        <v>3</v>
      </c>
      <c r="AG1619" s="16" t="s">
        <v>3</v>
      </c>
      <c r="AH1619" s="16" t="s">
        <v>3</v>
      </c>
      <c r="AI1619" s="16" t="s">
        <v>3</v>
      </c>
      <c r="AJ1619" s="15" t="s">
        <v>3</v>
      </c>
      <c r="AK1619" s="15" t="s">
        <v>3</v>
      </c>
      <c r="AL1619" s="16" t="s">
        <v>3</v>
      </c>
      <c r="AM1619" s="16" t="s">
        <v>3</v>
      </c>
      <c r="AN1619" s="16" t="s">
        <v>3</v>
      </c>
      <c r="AO1619" s="16" t="s">
        <v>3</v>
      </c>
      <c r="AP1619" s="16" t="s">
        <v>189</v>
      </c>
      <c r="AQ1619" s="16" t="s">
        <v>3</v>
      </c>
      <c r="AR1619" s="16" t="s">
        <v>3</v>
      </c>
      <c r="AS1619" s="16" t="s">
        <v>3</v>
      </c>
      <c r="AT1619" s="16" t="s">
        <v>3</v>
      </c>
      <c r="AU1619" s="11" t="s">
        <v>3</v>
      </c>
      <c r="AV1619" s="11" t="s">
        <v>3</v>
      </c>
      <c r="AW1619" s="11" t="s">
        <v>3</v>
      </c>
      <c r="AX1619" s="17" t="str">
        <f>VLOOKUP(G1619,'[1]JDA data'!$D:$E,2,0)</f>
        <v>TGA084</v>
      </c>
      <c r="AY1619" s="17" t="b">
        <f t="shared" si="121"/>
        <v>1</v>
      </c>
      <c r="AZ1619" s="17" t="str">
        <f t="shared" si="122"/>
        <v>PPGT</v>
      </c>
    </row>
    <row r="1620" spans="1:52" s="18" customFormat="1" ht="16.5" customHeight="1" x14ac:dyDescent="0.35">
      <c r="A1620" s="8" t="str">
        <f>IF(N1620="","-",IFERROR(VLOOKUP(N1620,'[1]All Route Non-Bailment V76'!$A:$H,5,0),VLOOKUP(N1620,'[1]TTVT AAT PxP Bailment EDC V76'!$A:$H,5,0)))</f>
        <v>Non Bailment</v>
      </c>
      <c r="B1620" s="9" t="str">
        <f t="shared" si="120"/>
        <v>Completed</v>
      </c>
      <c r="C1620" s="10">
        <f t="shared" si="123"/>
        <v>1619</v>
      </c>
      <c r="D1620" s="11" t="s">
        <v>190</v>
      </c>
      <c r="E1620" s="12" t="s">
        <v>44</v>
      </c>
      <c r="F1620" s="11" t="s">
        <v>0</v>
      </c>
      <c r="G1620" s="11">
        <v>4429872</v>
      </c>
      <c r="H1620" s="13" t="str">
        <f>IF(N1620="","-",IFERROR(VLOOKUP(N1620,'[1]All Route Non-Bailment V76'!$A:$H,7,0),VLOOKUP(N1620,'[1]TTVT AAT PxP Bailment EDC V76'!$A:$H,7,0)))</f>
        <v>One way</v>
      </c>
      <c r="I1620" s="11" t="s">
        <v>45</v>
      </c>
      <c r="J1620" s="12">
        <f t="shared" si="119"/>
        <v>45278</v>
      </c>
      <c r="K1620" s="12">
        <v>45278</v>
      </c>
      <c r="L1620" s="12">
        <v>45278</v>
      </c>
      <c r="M1620" s="12" t="s">
        <v>3</v>
      </c>
      <c r="N1620" s="11" t="s">
        <v>757</v>
      </c>
      <c r="O1620" s="13" t="str">
        <f>IF(N1620="","-",IFERROR(VLOOKUP(N1620,'[1]All Route Non-Bailment V76'!$A:$H,6,0),VLOOKUP(N1620,'[1]TTVT AAT PxP Bailment EDC V76'!$A:$H,6,0)))</f>
        <v>0 - 5</v>
      </c>
      <c r="P1620" s="11">
        <v>1</v>
      </c>
      <c r="Q1620" s="11" t="s">
        <v>3</v>
      </c>
      <c r="R1620" s="11" t="s">
        <v>3</v>
      </c>
      <c r="S1620" s="13" t="str">
        <f>IF(N1620="","-",IFERROR(VLOOKUP(N1620,'[1]All Route Non-Bailment V76'!$A:$AF,32,0),VLOOKUP(N1620,'[1]TTVT AAT PxP Bailment EDC V76'!$A:$AC,29,0)))</f>
        <v>6W</v>
      </c>
      <c r="T1620" s="11" t="s">
        <v>48</v>
      </c>
      <c r="U1620" s="11" t="s">
        <v>565</v>
      </c>
      <c r="V1620" s="14" t="s">
        <v>288</v>
      </c>
      <c r="W1620" s="11" t="s">
        <v>289</v>
      </c>
      <c r="X1620" s="15" t="s">
        <v>285</v>
      </c>
      <c r="Y1620" s="15" t="s">
        <v>286</v>
      </c>
      <c r="Z1620" s="16" t="s">
        <v>3</v>
      </c>
      <c r="AA1620" s="16" t="s">
        <v>3</v>
      </c>
      <c r="AB1620" s="16" t="s">
        <v>3</v>
      </c>
      <c r="AC1620" s="16" t="s">
        <v>3</v>
      </c>
      <c r="AD1620" s="15" t="s">
        <v>3</v>
      </c>
      <c r="AE1620" s="15" t="s">
        <v>3</v>
      </c>
      <c r="AF1620" s="16" t="s">
        <v>3</v>
      </c>
      <c r="AG1620" s="16" t="s">
        <v>3</v>
      </c>
      <c r="AH1620" s="16" t="s">
        <v>3</v>
      </c>
      <c r="AI1620" s="16" t="s">
        <v>3</v>
      </c>
      <c r="AJ1620" s="15" t="s">
        <v>3</v>
      </c>
      <c r="AK1620" s="15" t="s">
        <v>3</v>
      </c>
      <c r="AL1620" s="16" t="s">
        <v>3</v>
      </c>
      <c r="AM1620" s="16" t="s">
        <v>3</v>
      </c>
      <c r="AN1620" s="16" t="s">
        <v>3</v>
      </c>
      <c r="AO1620" s="16" t="s">
        <v>3</v>
      </c>
      <c r="AP1620" s="16" t="s">
        <v>189</v>
      </c>
      <c r="AQ1620" s="16" t="s">
        <v>3</v>
      </c>
      <c r="AR1620" s="16" t="s">
        <v>3</v>
      </c>
      <c r="AS1620" s="16" t="s">
        <v>3</v>
      </c>
      <c r="AT1620" s="16" t="s">
        <v>3</v>
      </c>
      <c r="AU1620" s="11" t="s">
        <v>3</v>
      </c>
      <c r="AV1620" s="11" t="s">
        <v>3</v>
      </c>
      <c r="AW1620" s="11" t="s">
        <v>3</v>
      </c>
      <c r="AX1620" s="17" t="str">
        <f>VLOOKUP(G1620,'[1]JDA data'!$D:$E,2,0)</f>
        <v>TGA084</v>
      </c>
      <c r="AY1620" s="17" t="b">
        <f t="shared" si="121"/>
        <v>1</v>
      </c>
      <c r="AZ1620" s="17" t="str">
        <f t="shared" si="122"/>
        <v>SPL</v>
      </c>
    </row>
    <row r="1621" spans="1:52" s="18" customFormat="1" ht="16.5" customHeight="1" x14ac:dyDescent="0.35">
      <c r="A1621" s="8" t="str">
        <f>IF(N1621="","-",IFERROR(VLOOKUP(N1621,'[1]All Route Non-Bailment V76'!$A:$H,5,0),VLOOKUP(N1621,'[1]TTVT AAT PxP Bailment EDC V76'!$A:$H,5,0)))</f>
        <v>Non Bailment</v>
      </c>
      <c r="B1621" s="9" t="str">
        <f t="shared" si="120"/>
        <v>Completed</v>
      </c>
      <c r="C1621" s="10">
        <f t="shared" si="123"/>
        <v>1620</v>
      </c>
      <c r="D1621" s="11" t="s">
        <v>182</v>
      </c>
      <c r="E1621" s="12" t="s">
        <v>44</v>
      </c>
      <c r="F1621" s="11" t="s">
        <v>0</v>
      </c>
      <c r="G1621" s="11">
        <v>4429873</v>
      </c>
      <c r="H1621" s="13" t="str">
        <f>IF(N1621="","-",IFERROR(VLOOKUP(N1621,'[1]All Route Non-Bailment V76'!$A:$H,7,0),VLOOKUP(N1621,'[1]TTVT AAT PxP Bailment EDC V76'!$A:$H,7,0)))</f>
        <v>One way</v>
      </c>
      <c r="I1621" s="11" t="s">
        <v>45</v>
      </c>
      <c r="J1621" s="12">
        <f t="shared" si="119"/>
        <v>45278</v>
      </c>
      <c r="K1621" s="12">
        <v>45278</v>
      </c>
      <c r="L1621" s="12">
        <v>45278</v>
      </c>
      <c r="M1621" s="12" t="s">
        <v>3</v>
      </c>
      <c r="N1621" s="11" t="s">
        <v>757</v>
      </c>
      <c r="O1621" s="13" t="str">
        <f>IF(N1621="","-",IFERROR(VLOOKUP(N1621,'[1]All Route Non-Bailment V76'!$A:$H,6,0),VLOOKUP(N1621,'[1]TTVT AAT PxP Bailment EDC V76'!$A:$H,6,0)))</f>
        <v>0 - 5</v>
      </c>
      <c r="P1621" s="11">
        <v>1</v>
      </c>
      <c r="Q1621" s="11" t="s">
        <v>3</v>
      </c>
      <c r="R1621" s="11" t="s">
        <v>3</v>
      </c>
      <c r="S1621" s="13" t="str">
        <f>IF(N1621="","-",IFERROR(VLOOKUP(N1621,'[1]All Route Non-Bailment V76'!$A:$AF,32,0),VLOOKUP(N1621,'[1]TTVT AAT PxP Bailment EDC V76'!$A:$AC,29,0)))</f>
        <v>6W</v>
      </c>
      <c r="T1621" s="11" t="s">
        <v>48</v>
      </c>
      <c r="U1621" s="11" t="s">
        <v>260</v>
      </c>
      <c r="V1621" s="14" t="s">
        <v>261</v>
      </c>
      <c r="W1621" s="11" t="s">
        <v>262</v>
      </c>
      <c r="X1621" s="15" t="s">
        <v>285</v>
      </c>
      <c r="Y1621" s="15" t="s">
        <v>286</v>
      </c>
      <c r="Z1621" s="16" t="s">
        <v>3</v>
      </c>
      <c r="AA1621" s="16" t="s">
        <v>3</v>
      </c>
      <c r="AB1621" s="16" t="s">
        <v>3</v>
      </c>
      <c r="AC1621" s="16" t="s">
        <v>3</v>
      </c>
      <c r="AD1621" s="15" t="s">
        <v>3</v>
      </c>
      <c r="AE1621" s="15" t="s">
        <v>3</v>
      </c>
      <c r="AF1621" s="16" t="s">
        <v>3</v>
      </c>
      <c r="AG1621" s="16" t="s">
        <v>3</v>
      </c>
      <c r="AH1621" s="16" t="s">
        <v>3</v>
      </c>
      <c r="AI1621" s="16" t="s">
        <v>3</v>
      </c>
      <c r="AJ1621" s="15" t="s">
        <v>3</v>
      </c>
      <c r="AK1621" s="15" t="s">
        <v>3</v>
      </c>
      <c r="AL1621" s="16" t="s">
        <v>3</v>
      </c>
      <c r="AM1621" s="16" t="s">
        <v>3</v>
      </c>
      <c r="AN1621" s="16" t="s">
        <v>3</v>
      </c>
      <c r="AO1621" s="16" t="s">
        <v>3</v>
      </c>
      <c r="AP1621" s="16" t="s">
        <v>189</v>
      </c>
      <c r="AQ1621" s="16" t="s">
        <v>3</v>
      </c>
      <c r="AR1621" s="16" t="s">
        <v>3</v>
      </c>
      <c r="AS1621" s="16" t="s">
        <v>3</v>
      </c>
      <c r="AT1621" s="16" t="s">
        <v>3</v>
      </c>
      <c r="AU1621" s="11" t="s">
        <v>3</v>
      </c>
      <c r="AV1621" s="11" t="s">
        <v>3</v>
      </c>
      <c r="AW1621" s="11" t="s">
        <v>3</v>
      </c>
      <c r="AX1621" s="17" t="str">
        <f>VLOOKUP(G1621,'[1]JDA data'!$D:$E,2,0)</f>
        <v>TGA084</v>
      </c>
      <c r="AY1621" s="17" t="b">
        <f t="shared" si="121"/>
        <v>1</v>
      </c>
      <c r="AZ1621" s="17" t="str">
        <f t="shared" si="122"/>
        <v>PPGT</v>
      </c>
    </row>
    <row r="1622" spans="1:52" s="18" customFormat="1" ht="16.5" customHeight="1" x14ac:dyDescent="0.35">
      <c r="A1622" s="8" t="str">
        <f>IF(N1622="","-",IFERROR(VLOOKUP(N1622,'[1]All Route Non-Bailment V76'!$A:$H,5,0),VLOOKUP(N1622,'[1]TTVT AAT PxP Bailment EDC V76'!$A:$H,5,0)))</f>
        <v>Non Bailment</v>
      </c>
      <c r="B1622" s="9" t="str">
        <f t="shared" si="120"/>
        <v>Completed</v>
      </c>
      <c r="C1622" s="10">
        <f t="shared" si="123"/>
        <v>1621</v>
      </c>
      <c r="D1622" s="11" t="s">
        <v>194</v>
      </c>
      <c r="E1622" s="12" t="s">
        <v>44</v>
      </c>
      <c r="F1622" s="11" t="s">
        <v>0</v>
      </c>
      <c r="G1622" s="11">
        <v>4429874</v>
      </c>
      <c r="H1622" s="13" t="str">
        <f>IF(N1622="","-",IFERROR(VLOOKUP(N1622,'[1]All Route Non-Bailment V76'!$A:$H,7,0),VLOOKUP(N1622,'[1]TTVT AAT PxP Bailment EDC V76'!$A:$H,7,0)))</f>
        <v>One way</v>
      </c>
      <c r="I1622" s="11" t="s">
        <v>45</v>
      </c>
      <c r="J1622" s="12">
        <f t="shared" si="119"/>
        <v>45278</v>
      </c>
      <c r="K1622" s="12">
        <v>45278</v>
      </c>
      <c r="L1622" s="12">
        <v>45278</v>
      </c>
      <c r="M1622" s="12" t="s">
        <v>3</v>
      </c>
      <c r="N1622" s="11" t="s">
        <v>757</v>
      </c>
      <c r="O1622" s="13" t="str">
        <f>IF(N1622="","-",IFERROR(VLOOKUP(N1622,'[1]All Route Non-Bailment V76'!$A:$H,6,0),VLOOKUP(N1622,'[1]TTVT AAT PxP Bailment EDC V76'!$A:$H,6,0)))</f>
        <v>0 - 5</v>
      </c>
      <c r="P1622" s="11">
        <v>1</v>
      </c>
      <c r="Q1622" s="11" t="s">
        <v>3</v>
      </c>
      <c r="R1622" s="11" t="s">
        <v>3</v>
      </c>
      <c r="S1622" s="13" t="str">
        <f>IF(N1622="","-",IFERROR(VLOOKUP(N1622,'[1]All Route Non-Bailment V76'!$A:$AF,32,0),VLOOKUP(N1622,'[1]TTVT AAT PxP Bailment EDC V76'!$A:$AC,29,0)))</f>
        <v>6W</v>
      </c>
      <c r="T1622" s="11" t="s">
        <v>48</v>
      </c>
      <c r="U1622" s="11" t="s">
        <v>204</v>
      </c>
      <c r="V1622" s="14" t="s">
        <v>205</v>
      </c>
      <c r="W1622" s="11" t="s">
        <v>206</v>
      </c>
      <c r="X1622" s="15" t="s">
        <v>285</v>
      </c>
      <c r="Y1622" s="15" t="s">
        <v>286</v>
      </c>
      <c r="Z1622" s="16" t="s">
        <v>3</v>
      </c>
      <c r="AA1622" s="16" t="s">
        <v>3</v>
      </c>
      <c r="AB1622" s="16" t="s">
        <v>3</v>
      </c>
      <c r="AC1622" s="16" t="s">
        <v>3</v>
      </c>
      <c r="AD1622" s="15" t="s">
        <v>3</v>
      </c>
      <c r="AE1622" s="15" t="s">
        <v>3</v>
      </c>
      <c r="AF1622" s="16" t="s">
        <v>3</v>
      </c>
      <c r="AG1622" s="16" t="s">
        <v>3</v>
      </c>
      <c r="AH1622" s="16" t="s">
        <v>3</v>
      </c>
      <c r="AI1622" s="16" t="s">
        <v>3</v>
      </c>
      <c r="AJ1622" s="15" t="s">
        <v>3</v>
      </c>
      <c r="AK1622" s="15" t="s">
        <v>3</v>
      </c>
      <c r="AL1622" s="16" t="s">
        <v>3</v>
      </c>
      <c r="AM1622" s="16" t="s">
        <v>3</v>
      </c>
      <c r="AN1622" s="16" t="s">
        <v>3</v>
      </c>
      <c r="AO1622" s="16" t="s">
        <v>3</v>
      </c>
      <c r="AP1622" s="16" t="s">
        <v>189</v>
      </c>
      <c r="AQ1622" s="16" t="s">
        <v>3</v>
      </c>
      <c r="AR1622" s="16" t="s">
        <v>3</v>
      </c>
      <c r="AS1622" s="16" t="s">
        <v>3</v>
      </c>
      <c r="AT1622" s="16" t="s">
        <v>3</v>
      </c>
      <c r="AU1622" s="11" t="s">
        <v>3</v>
      </c>
      <c r="AV1622" s="11" t="s">
        <v>3</v>
      </c>
      <c r="AW1622" s="11" t="s">
        <v>3</v>
      </c>
      <c r="AX1622" s="17" t="str">
        <f>VLOOKUP(G1622,'[1]JDA data'!$D:$E,2,0)</f>
        <v>TGA084</v>
      </c>
      <c r="AY1622" s="17" t="b">
        <f t="shared" si="121"/>
        <v>1</v>
      </c>
      <c r="AZ1622" s="17" t="str">
        <f t="shared" si="122"/>
        <v>SBA</v>
      </c>
    </row>
    <row r="1623" spans="1:52" s="18" customFormat="1" ht="16.5" customHeight="1" x14ac:dyDescent="0.35">
      <c r="A1623" s="8" t="str">
        <f>IF(N1623="","-",IFERROR(VLOOKUP(N1623,'[1]All Route Non-Bailment V76'!$A:$H,5,0),VLOOKUP(N1623,'[1]TTVT AAT PxP Bailment EDC V76'!$A:$H,5,0)))</f>
        <v>Non Bailment</v>
      </c>
      <c r="B1623" s="9" t="str">
        <f t="shared" si="120"/>
        <v>Completed</v>
      </c>
      <c r="C1623" s="10">
        <f t="shared" si="123"/>
        <v>1622</v>
      </c>
      <c r="D1623" s="11" t="s">
        <v>190</v>
      </c>
      <c r="E1623" s="12" t="s">
        <v>44</v>
      </c>
      <c r="F1623" s="11" t="s">
        <v>0</v>
      </c>
      <c r="G1623" s="11">
        <v>4429875</v>
      </c>
      <c r="H1623" s="13" t="str">
        <f>IF(N1623="","-",IFERROR(VLOOKUP(N1623,'[1]All Route Non-Bailment V76'!$A:$H,7,0),VLOOKUP(N1623,'[1]TTVT AAT PxP Bailment EDC V76'!$A:$H,7,0)))</f>
        <v>One way</v>
      </c>
      <c r="I1623" s="11" t="s">
        <v>45</v>
      </c>
      <c r="J1623" s="12">
        <f t="shared" si="119"/>
        <v>45278</v>
      </c>
      <c r="K1623" s="12">
        <v>45278</v>
      </c>
      <c r="L1623" s="12">
        <v>45278</v>
      </c>
      <c r="M1623" s="12" t="s">
        <v>3</v>
      </c>
      <c r="N1623" s="11" t="s">
        <v>757</v>
      </c>
      <c r="O1623" s="13" t="str">
        <f>IF(N1623="","-",IFERROR(VLOOKUP(N1623,'[1]All Route Non-Bailment V76'!$A:$H,6,0),VLOOKUP(N1623,'[1]TTVT AAT PxP Bailment EDC V76'!$A:$H,6,0)))</f>
        <v>0 - 5</v>
      </c>
      <c r="P1623" s="11">
        <v>1</v>
      </c>
      <c r="Q1623" s="11" t="s">
        <v>3</v>
      </c>
      <c r="R1623" s="11" t="s">
        <v>3</v>
      </c>
      <c r="S1623" s="13" t="str">
        <f>IF(N1623="","-",IFERROR(VLOOKUP(N1623,'[1]All Route Non-Bailment V76'!$A:$AF,32,0),VLOOKUP(N1623,'[1]TTVT AAT PxP Bailment EDC V76'!$A:$AC,29,0)))</f>
        <v>6W</v>
      </c>
      <c r="T1623" s="11" t="s">
        <v>48</v>
      </c>
      <c r="U1623" s="11" t="s">
        <v>266</v>
      </c>
      <c r="V1623" s="14" t="s">
        <v>267</v>
      </c>
      <c r="W1623" s="11" t="s">
        <v>268</v>
      </c>
      <c r="X1623" s="15" t="s">
        <v>285</v>
      </c>
      <c r="Y1623" s="15" t="s">
        <v>286</v>
      </c>
      <c r="Z1623" s="16" t="s">
        <v>3</v>
      </c>
      <c r="AA1623" s="16" t="s">
        <v>3</v>
      </c>
      <c r="AB1623" s="16" t="s">
        <v>3</v>
      </c>
      <c r="AC1623" s="16" t="s">
        <v>3</v>
      </c>
      <c r="AD1623" s="15" t="s">
        <v>3</v>
      </c>
      <c r="AE1623" s="15" t="s">
        <v>3</v>
      </c>
      <c r="AF1623" s="16" t="s">
        <v>3</v>
      </c>
      <c r="AG1623" s="16" t="s">
        <v>3</v>
      </c>
      <c r="AH1623" s="16" t="s">
        <v>3</v>
      </c>
      <c r="AI1623" s="16" t="s">
        <v>3</v>
      </c>
      <c r="AJ1623" s="15" t="s">
        <v>3</v>
      </c>
      <c r="AK1623" s="15" t="s">
        <v>3</v>
      </c>
      <c r="AL1623" s="16" t="s">
        <v>3</v>
      </c>
      <c r="AM1623" s="16" t="s">
        <v>3</v>
      </c>
      <c r="AN1623" s="16" t="s">
        <v>3</v>
      </c>
      <c r="AO1623" s="16" t="s">
        <v>3</v>
      </c>
      <c r="AP1623" s="16" t="s">
        <v>189</v>
      </c>
      <c r="AQ1623" s="16" t="s">
        <v>3</v>
      </c>
      <c r="AR1623" s="16" t="s">
        <v>3</v>
      </c>
      <c r="AS1623" s="16" t="s">
        <v>3</v>
      </c>
      <c r="AT1623" s="16" t="s">
        <v>3</v>
      </c>
      <c r="AU1623" s="11" t="s">
        <v>3</v>
      </c>
      <c r="AV1623" s="11" t="s">
        <v>3</v>
      </c>
      <c r="AW1623" s="11" t="s">
        <v>3</v>
      </c>
      <c r="AX1623" s="17" t="str">
        <f>VLOOKUP(G1623,'[1]JDA data'!$D:$E,2,0)</f>
        <v>TGA084</v>
      </c>
      <c r="AY1623" s="17" t="b">
        <f t="shared" si="121"/>
        <v>1</v>
      </c>
      <c r="AZ1623" s="17" t="str">
        <f t="shared" si="122"/>
        <v>SPL</v>
      </c>
    </row>
    <row r="1624" spans="1:52" s="18" customFormat="1" ht="16.5" customHeight="1" x14ac:dyDescent="0.35">
      <c r="A1624" s="8" t="str">
        <f>IF(N1624="","-",IFERROR(VLOOKUP(N1624,'[1]All Route Non-Bailment V76'!$A:$H,5,0),VLOOKUP(N1624,'[1]TTVT AAT PxP Bailment EDC V76'!$A:$H,5,0)))</f>
        <v>Non Bailment</v>
      </c>
      <c r="B1624" s="9" t="str">
        <f t="shared" si="120"/>
        <v>Completed</v>
      </c>
      <c r="C1624" s="10">
        <f t="shared" si="123"/>
        <v>1623</v>
      </c>
      <c r="D1624" s="11" t="s">
        <v>182</v>
      </c>
      <c r="E1624" s="12" t="s">
        <v>44</v>
      </c>
      <c r="F1624" s="11" t="s">
        <v>0</v>
      </c>
      <c r="G1624" s="11">
        <v>4429876</v>
      </c>
      <c r="H1624" s="13" t="str">
        <f>IF(N1624="","-",IFERROR(VLOOKUP(N1624,'[1]All Route Non-Bailment V76'!$A:$H,7,0),VLOOKUP(N1624,'[1]TTVT AAT PxP Bailment EDC V76'!$A:$H,7,0)))</f>
        <v>One way</v>
      </c>
      <c r="I1624" s="11" t="s">
        <v>45</v>
      </c>
      <c r="J1624" s="12">
        <f t="shared" si="119"/>
        <v>45278</v>
      </c>
      <c r="K1624" s="12">
        <v>45278</v>
      </c>
      <c r="L1624" s="12">
        <v>45278</v>
      </c>
      <c r="M1624" s="12" t="s">
        <v>3</v>
      </c>
      <c r="N1624" s="11" t="s">
        <v>757</v>
      </c>
      <c r="O1624" s="13" t="str">
        <f>IF(N1624="","-",IFERROR(VLOOKUP(N1624,'[1]All Route Non-Bailment V76'!$A:$H,6,0),VLOOKUP(N1624,'[1]TTVT AAT PxP Bailment EDC V76'!$A:$H,6,0)))</f>
        <v>0 - 5</v>
      </c>
      <c r="P1624" s="11">
        <v>1</v>
      </c>
      <c r="Q1624" s="11" t="s">
        <v>3</v>
      </c>
      <c r="R1624" s="11" t="s">
        <v>3</v>
      </c>
      <c r="S1624" s="13" t="str">
        <f>IF(N1624="","-",IFERROR(VLOOKUP(N1624,'[1]All Route Non-Bailment V76'!$A:$AF,32,0),VLOOKUP(N1624,'[1]TTVT AAT PxP Bailment EDC V76'!$A:$AC,29,0)))</f>
        <v>6W</v>
      </c>
      <c r="T1624" s="11" t="s">
        <v>48</v>
      </c>
      <c r="U1624" s="11" t="s">
        <v>233</v>
      </c>
      <c r="V1624" s="14" t="s">
        <v>234</v>
      </c>
      <c r="W1624" s="11" t="s">
        <v>235</v>
      </c>
      <c r="X1624" s="15" t="s">
        <v>285</v>
      </c>
      <c r="Y1624" s="15" t="s">
        <v>286</v>
      </c>
      <c r="Z1624" s="16" t="s">
        <v>3</v>
      </c>
      <c r="AA1624" s="16" t="s">
        <v>3</v>
      </c>
      <c r="AB1624" s="16" t="s">
        <v>3</v>
      </c>
      <c r="AC1624" s="16" t="s">
        <v>3</v>
      </c>
      <c r="AD1624" s="15" t="s">
        <v>3</v>
      </c>
      <c r="AE1624" s="15" t="s">
        <v>3</v>
      </c>
      <c r="AF1624" s="16" t="s">
        <v>3</v>
      </c>
      <c r="AG1624" s="16" t="s">
        <v>3</v>
      </c>
      <c r="AH1624" s="16" t="s">
        <v>3</v>
      </c>
      <c r="AI1624" s="16" t="s">
        <v>3</v>
      </c>
      <c r="AJ1624" s="15" t="s">
        <v>3</v>
      </c>
      <c r="AK1624" s="15" t="s">
        <v>3</v>
      </c>
      <c r="AL1624" s="16" t="s">
        <v>3</v>
      </c>
      <c r="AM1624" s="16" t="s">
        <v>3</v>
      </c>
      <c r="AN1624" s="16" t="s">
        <v>3</v>
      </c>
      <c r="AO1624" s="16" t="s">
        <v>3</v>
      </c>
      <c r="AP1624" s="16" t="s">
        <v>189</v>
      </c>
      <c r="AQ1624" s="16" t="s">
        <v>3</v>
      </c>
      <c r="AR1624" s="16" t="s">
        <v>3</v>
      </c>
      <c r="AS1624" s="16" t="s">
        <v>3</v>
      </c>
      <c r="AT1624" s="16" t="s">
        <v>3</v>
      </c>
      <c r="AU1624" s="11" t="s">
        <v>3</v>
      </c>
      <c r="AV1624" s="11" t="s">
        <v>3</v>
      </c>
      <c r="AW1624" s="11" t="s">
        <v>3</v>
      </c>
      <c r="AX1624" s="17" t="str">
        <f>VLOOKUP(G1624,'[1]JDA data'!$D:$E,2,0)</f>
        <v>TGA084</v>
      </c>
      <c r="AY1624" s="17" t="b">
        <f t="shared" si="121"/>
        <v>1</v>
      </c>
      <c r="AZ1624" s="17" t="str">
        <f t="shared" si="122"/>
        <v>PPGT</v>
      </c>
    </row>
    <row r="1625" spans="1:52" s="18" customFormat="1" ht="16.5" customHeight="1" x14ac:dyDescent="0.35">
      <c r="A1625" s="8" t="str">
        <f>IF(N1625="","-",IFERROR(VLOOKUP(N1625,'[1]All Route Non-Bailment V76'!$A:$H,5,0),VLOOKUP(N1625,'[1]TTVT AAT PxP Bailment EDC V76'!$A:$H,5,0)))</f>
        <v>Non Bailment</v>
      </c>
      <c r="B1625" s="9" t="str">
        <f t="shared" si="120"/>
        <v>Completed</v>
      </c>
      <c r="C1625" s="10">
        <f t="shared" si="123"/>
        <v>1624</v>
      </c>
      <c r="D1625" s="11" t="s">
        <v>190</v>
      </c>
      <c r="E1625" s="12" t="s">
        <v>44</v>
      </c>
      <c r="F1625" s="11" t="s">
        <v>0</v>
      </c>
      <c r="G1625" s="11">
        <v>4429877</v>
      </c>
      <c r="H1625" s="13" t="str">
        <f>IF(N1625="","-",IFERROR(VLOOKUP(N1625,'[1]All Route Non-Bailment V76'!$A:$H,7,0),VLOOKUP(N1625,'[1]TTVT AAT PxP Bailment EDC V76'!$A:$H,7,0)))</f>
        <v>One way</v>
      </c>
      <c r="I1625" s="11" t="s">
        <v>45</v>
      </c>
      <c r="J1625" s="12">
        <f t="shared" si="119"/>
        <v>45278</v>
      </c>
      <c r="K1625" s="12">
        <v>45278</v>
      </c>
      <c r="L1625" s="12">
        <v>45278</v>
      </c>
      <c r="M1625" s="12" t="s">
        <v>3</v>
      </c>
      <c r="N1625" s="11" t="s">
        <v>757</v>
      </c>
      <c r="O1625" s="13" t="str">
        <f>IF(N1625="","-",IFERROR(VLOOKUP(N1625,'[1]All Route Non-Bailment V76'!$A:$H,6,0),VLOOKUP(N1625,'[1]TTVT AAT PxP Bailment EDC V76'!$A:$H,6,0)))</f>
        <v>0 - 5</v>
      </c>
      <c r="P1625" s="11">
        <v>1</v>
      </c>
      <c r="Q1625" s="11" t="s">
        <v>3</v>
      </c>
      <c r="R1625" s="11" t="s">
        <v>3</v>
      </c>
      <c r="S1625" s="13" t="str">
        <f>IF(N1625="","-",IFERROR(VLOOKUP(N1625,'[1]All Route Non-Bailment V76'!$A:$AF,32,0),VLOOKUP(N1625,'[1]TTVT AAT PxP Bailment EDC V76'!$A:$AC,29,0)))</f>
        <v>6W</v>
      </c>
      <c r="T1625" s="11" t="s">
        <v>48</v>
      </c>
      <c r="U1625" s="11" t="s">
        <v>198</v>
      </c>
      <c r="V1625" s="14" t="s">
        <v>199</v>
      </c>
      <c r="W1625" s="11" t="s">
        <v>200</v>
      </c>
      <c r="X1625" s="15" t="s">
        <v>285</v>
      </c>
      <c r="Y1625" s="15" t="s">
        <v>286</v>
      </c>
      <c r="Z1625" s="16" t="s">
        <v>3</v>
      </c>
      <c r="AA1625" s="16" t="s">
        <v>3</v>
      </c>
      <c r="AB1625" s="16" t="s">
        <v>3</v>
      </c>
      <c r="AC1625" s="16" t="s">
        <v>3</v>
      </c>
      <c r="AD1625" s="15" t="s">
        <v>3</v>
      </c>
      <c r="AE1625" s="15" t="s">
        <v>3</v>
      </c>
      <c r="AF1625" s="16" t="s">
        <v>3</v>
      </c>
      <c r="AG1625" s="16" t="s">
        <v>3</v>
      </c>
      <c r="AH1625" s="16" t="s">
        <v>3</v>
      </c>
      <c r="AI1625" s="16" t="s">
        <v>3</v>
      </c>
      <c r="AJ1625" s="15" t="s">
        <v>3</v>
      </c>
      <c r="AK1625" s="15" t="s">
        <v>3</v>
      </c>
      <c r="AL1625" s="16" t="s">
        <v>3</v>
      </c>
      <c r="AM1625" s="16" t="s">
        <v>3</v>
      </c>
      <c r="AN1625" s="16" t="s">
        <v>3</v>
      </c>
      <c r="AO1625" s="16" t="s">
        <v>3</v>
      </c>
      <c r="AP1625" s="16" t="s">
        <v>189</v>
      </c>
      <c r="AQ1625" s="16" t="s">
        <v>3</v>
      </c>
      <c r="AR1625" s="16" t="s">
        <v>3</v>
      </c>
      <c r="AS1625" s="16" t="s">
        <v>3</v>
      </c>
      <c r="AT1625" s="16" t="s">
        <v>3</v>
      </c>
      <c r="AU1625" s="11" t="s">
        <v>3</v>
      </c>
      <c r="AV1625" s="11" t="s">
        <v>3</v>
      </c>
      <c r="AW1625" s="11" t="s">
        <v>3</v>
      </c>
      <c r="AX1625" s="17" t="str">
        <f>VLOOKUP(G1625,'[1]JDA data'!$D:$E,2,0)</f>
        <v>TGA084</v>
      </c>
      <c r="AY1625" s="17" t="b">
        <f t="shared" si="121"/>
        <v>1</v>
      </c>
      <c r="AZ1625" s="17" t="str">
        <f t="shared" si="122"/>
        <v>SPL</v>
      </c>
    </row>
    <row r="1626" spans="1:52" s="18" customFormat="1" ht="16.5" customHeight="1" x14ac:dyDescent="0.35">
      <c r="A1626" s="8" t="str">
        <f>IF(N1626="","-",IFERROR(VLOOKUP(N1626,'[1]All Route Non-Bailment V76'!$A:$H,5,0),VLOOKUP(N1626,'[1]TTVT AAT PxP Bailment EDC V76'!$A:$H,5,0)))</f>
        <v>Non Bailment</v>
      </c>
      <c r="B1626" s="9" t="str">
        <f t="shared" si="120"/>
        <v>Completed</v>
      </c>
      <c r="C1626" s="10">
        <f t="shared" si="123"/>
        <v>1625</v>
      </c>
      <c r="D1626" s="11" t="s">
        <v>190</v>
      </c>
      <c r="E1626" s="12" t="s">
        <v>44</v>
      </c>
      <c r="F1626" s="11" t="s">
        <v>0</v>
      </c>
      <c r="G1626" s="11">
        <v>4429878</v>
      </c>
      <c r="H1626" s="13" t="str">
        <f>IF(N1626="","-",IFERROR(VLOOKUP(N1626,'[1]All Route Non-Bailment V76'!$A:$H,7,0),VLOOKUP(N1626,'[1]TTVT AAT PxP Bailment EDC V76'!$A:$H,7,0)))</f>
        <v>One way</v>
      </c>
      <c r="I1626" s="11" t="s">
        <v>45</v>
      </c>
      <c r="J1626" s="12">
        <f t="shared" si="119"/>
        <v>45278</v>
      </c>
      <c r="K1626" s="12">
        <v>45278</v>
      </c>
      <c r="L1626" s="12">
        <v>45278</v>
      </c>
      <c r="M1626" s="12" t="s">
        <v>3</v>
      </c>
      <c r="N1626" s="11" t="s">
        <v>757</v>
      </c>
      <c r="O1626" s="13" t="str">
        <f>IF(N1626="","-",IFERROR(VLOOKUP(N1626,'[1]All Route Non-Bailment V76'!$A:$H,6,0),VLOOKUP(N1626,'[1]TTVT AAT PxP Bailment EDC V76'!$A:$H,6,0)))</f>
        <v>0 - 5</v>
      </c>
      <c r="P1626" s="11">
        <v>1</v>
      </c>
      <c r="Q1626" s="11" t="s">
        <v>3</v>
      </c>
      <c r="R1626" s="11" t="s">
        <v>3</v>
      </c>
      <c r="S1626" s="13" t="str">
        <f>IF(N1626="","-",IFERROR(VLOOKUP(N1626,'[1]All Route Non-Bailment V76'!$A:$AF,32,0),VLOOKUP(N1626,'[1]TTVT AAT PxP Bailment EDC V76'!$A:$AC,29,0)))</f>
        <v>6W</v>
      </c>
      <c r="T1626" s="11" t="s">
        <v>48</v>
      </c>
      <c r="U1626" s="11" t="s">
        <v>247</v>
      </c>
      <c r="V1626" s="14" t="s">
        <v>248</v>
      </c>
      <c r="W1626" s="11" t="s">
        <v>249</v>
      </c>
      <c r="X1626" s="15" t="s">
        <v>285</v>
      </c>
      <c r="Y1626" s="15" t="s">
        <v>286</v>
      </c>
      <c r="Z1626" s="16" t="s">
        <v>3</v>
      </c>
      <c r="AA1626" s="16" t="s">
        <v>3</v>
      </c>
      <c r="AB1626" s="16" t="s">
        <v>3</v>
      </c>
      <c r="AC1626" s="16" t="s">
        <v>3</v>
      </c>
      <c r="AD1626" s="15" t="s">
        <v>3</v>
      </c>
      <c r="AE1626" s="15" t="s">
        <v>3</v>
      </c>
      <c r="AF1626" s="16" t="s">
        <v>3</v>
      </c>
      <c r="AG1626" s="16" t="s">
        <v>3</v>
      </c>
      <c r="AH1626" s="16" t="s">
        <v>3</v>
      </c>
      <c r="AI1626" s="16" t="s">
        <v>3</v>
      </c>
      <c r="AJ1626" s="15" t="s">
        <v>3</v>
      </c>
      <c r="AK1626" s="15" t="s">
        <v>3</v>
      </c>
      <c r="AL1626" s="16" t="s">
        <v>3</v>
      </c>
      <c r="AM1626" s="16" t="s">
        <v>3</v>
      </c>
      <c r="AN1626" s="16" t="s">
        <v>3</v>
      </c>
      <c r="AO1626" s="16" t="s">
        <v>3</v>
      </c>
      <c r="AP1626" s="16" t="s">
        <v>189</v>
      </c>
      <c r="AQ1626" s="16" t="s">
        <v>3</v>
      </c>
      <c r="AR1626" s="16" t="s">
        <v>3</v>
      </c>
      <c r="AS1626" s="16" t="s">
        <v>3</v>
      </c>
      <c r="AT1626" s="16" t="s">
        <v>3</v>
      </c>
      <c r="AU1626" s="11" t="s">
        <v>3</v>
      </c>
      <c r="AV1626" s="11" t="s">
        <v>3</v>
      </c>
      <c r="AW1626" s="11" t="s">
        <v>3</v>
      </c>
      <c r="AX1626" s="17" t="str">
        <f>VLOOKUP(G1626,'[1]JDA data'!$D:$E,2,0)</f>
        <v>TGA084</v>
      </c>
      <c r="AY1626" s="17" t="b">
        <f t="shared" si="121"/>
        <v>1</v>
      </c>
      <c r="AZ1626" s="17" t="str">
        <f t="shared" si="122"/>
        <v>SPL</v>
      </c>
    </row>
    <row r="1627" spans="1:52" s="18" customFormat="1" ht="16.5" customHeight="1" x14ac:dyDescent="0.35">
      <c r="A1627" s="8" t="str">
        <f>IF(N1627="","-",IFERROR(VLOOKUP(N1627,'[1]All Route Non-Bailment V76'!$A:$H,5,0),VLOOKUP(N1627,'[1]TTVT AAT PxP Bailment EDC V76'!$A:$H,5,0)))</f>
        <v>Non Bailment</v>
      </c>
      <c r="B1627" s="9" t="str">
        <f t="shared" si="120"/>
        <v>Completed</v>
      </c>
      <c r="C1627" s="10">
        <f t="shared" si="123"/>
        <v>1626</v>
      </c>
      <c r="D1627" s="11" t="s">
        <v>229</v>
      </c>
      <c r="E1627" s="12" t="s">
        <v>44</v>
      </c>
      <c r="F1627" s="11" t="s">
        <v>0</v>
      </c>
      <c r="G1627" s="11">
        <v>4429879</v>
      </c>
      <c r="H1627" s="13" t="str">
        <f>IF(N1627="","-",IFERROR(VLOOKUP(N1627,'[1]All Route Non-Bailment V76'!$A:$H,7,0),VLOOKUP(N1627,'[1]TTVT AAT PxP Bailment EDC V76'!$A:$H,7,0)))</f>
        <v>One way</v>
      </c>
      <c r="I1627" s="11" t="s">
        <v>45</v>
      </c>
      <c r="J1627" s="12">
        <f t="shared" si="119"/>
        <v>45278</v>
      </c>
      <c r="K1627" s="12">
        <v>45278</v>
      </c>
      <c r="L1627" s="12">
        <v>45278</v>
      </c>
      <c r="M1627" s="12" t="s">
        <v>3</v>
      </c>
      <c r="N1627" s="11" t="s">
        <v>757</v>
      </c>
      <c r="O1627" s="13" t="str">
        <f>IF(N1627="","-",IFERROR(VLOOKUP(N1627,'[1]All Route Non-Bailment V76'!$A:$H,6,0),VLOOKUP(N1627,'[1]TTVT AAT PxP Bailment EDC V76'!$A:$H,6,0)))</f>
        <v>0 - 5</v>
      </c>
      <c r="P1627" s="11">
        <v>1</v>
      </c>
      <c r="Q1627" s="11" t="s">
        <v>3</v>
      </c>
      <c r="R1627" s="11" t="s">
        <v>3</v>
      </c>
      <c r="S1627" s="13" t="str">
        <f>IF(N1627="","-",IFERROR(VLOOKUP(N1627,'[1]All Route Non-Bailment V76'!$A:$AF,32,0),VLOOKUP(N1627,'[1]TTVT AAT PxP Bailment EDC V76'!$A:$AC,29,0)))</f>
        <v>6W</v>
      </c>
      <c r="T1627" s="11" t="s">
        <v>48</v>
      </c>
      <c r="U1627" s="11" t="s">
        <v>536</v>
      </c>
      <c r="V1627" s="14" t="s">
        <v>537</v>
      </c>
      <c r="W1627" s="11" t="s">
        <v>614</v>
      </c>
      <c r="X1627" s="15" t="s">
        <v>285</v>
      </c>
      <c r="Y1627" s="15" t="s">
        <v>286</v>
      </c>
      <c r="Z1627" s="16" t="s">
        <v>3</v>
      </c>
      <c r="AA1627" s="16" t="s">
        <v>3</v>
      </c>
      <c r="AB1627" s="16" t="s">
        <v>3</v>
      </c>
      <c r="AC1627" s="16" t="s">
        <v>3</v>
      </c>
      <c r="AD1627" s="15" t="s">
        <v>3</v>
      </c>
      <c r="AE1627" s="15" t="s">
        <v>3</v>
      </c>
      <c r="AF1627" s="16" t="s">
        <v>3</v>
      </c>
      <c r="AG1627" s="16" t="s">
        <v>3</v>
      </c>
      <c r="AH1627" s="16" t="s">
        <v>3</v>
      </c>
      <c r="AI1627" s="16" t="s">
        <v>3</v>
      </c>
      <c r="AJ1627" s="15" t="s">
        <v>3</v>
      </c>
      <c r="AK1627" s="15" t="s">
        <v>3</v>
      </c>
      <c r="AL1627" s="16" t="s">
        <v>3</v>
      </c>
      <c r="AM1627" s="16" t="s">
        <v>3</v>
      </c>
      <c r="AN1627" s="16" t="s">
        <v>3</v>
      </c>
      <c r="AO1627" s="16" t="s">
        <v>3</v>
      </c>
      <c r="AP1627" s="16" t="s">
        <v>189</v>
      </c>
      <c r="AQ1627" s="16" t="s">
        <v>3</v>
      </c>
      <c r="AR1627" s="16" t="s">
        <v>3</v>
      </c>
      <c r="AS1627" s="16" t="s">
        <v>3</v>
      </c>
      <c r="AT1627" s="16" t="s">
        <v>3</v>
      </c>
      <c r="AU1627" s="11" t="s">
        <v>3</v>
      </c>
      <c r="AV1627" s="11" t="s">
        <v>3</v>
      </c>
      <c r="AW1627" s="11" t="s">
        <v>3</v>
      </c>
      <c r="AX1627" s="17" t="str">
        <f>VLOOKUP(G1627,'[1]JDA data'!$D:$E,2,0)</f>
        <v>TGA084</v>
      </c>
      <c r="AY1627" s="17" t="b">
        <f t="shared" si="121"/>
        <v>1</v>
      </c>
      <c r="AZ1627" s="17" t="str">
        <f t="shared" si="122"/>
        <v>RRCS</v>
      </c>
    </row>
    <row r="1628" spans="1:52" s="18" customFormat="1" ht="16.5" customHeight="1" x14ac:dyDescent="0.35">
      <c r="A1628" s="8" t="str">
        <f>IF(N1628="","-",IFERROR(VLOOKUP(N1628,'[1]All Route Non-Bailment V76'!$A:$H,5,0),VLOOKUP(N1628,'[1]TTVT AAT PxP Bailment EDC V76'!$A:$H,5,0)))</f>
        <v>Non Bailment</v>
      </c>
      <c r="B1628" s="9" t="str">
        <f t="shared" si="120"/>
        <v>Completed</v>
      </c>
      <c r="C1628" s="10">
        <f t="shared" si="123"/>
        <v>1627</v>
      </c>
      <c r="D1628" s="11" t="s">
        <v>182</v>
      </c>
      <c r="E1628" s="12" t="s">
        <v>44</v>
      </c>
      <c r="F1628" s="11" t="s">
        <v>0</v>
      </c>
      <c r="G1628" s="11">
        <v>4429880</v>
      </c>
      <c r="H1628" s="13" t="str">
        <f>IF(N1628="","-",IFERROR(VLOOKUP(N1628,'[1]All Route Non-Bailment V76'!$A:$H,7,0),VLOOKUP(N1628,'[1]TTVT AAT PxP Bailment EDC V76'!$A:$H,7,0)))</f>
        <v>One way</v>
      </c>
      <c r="I1628" s="11" t="s">
        <v>45</v>
      </c>
      <c r="J1628" s="12">
        <f t="shared" si="119"/>
        <v>45278</v>
      </c>
      <c r="K1628" s="12">
        <v>45278</v>
      </c>
      <c r="L1628" s="12">
        <v>45278</v>
      </c>
      <c r="M1628" s="12" t="s">
        <v>3</v>
      </c>
      <c r="N1628" s="11" t="s">
        <v>758</v>
      </c>
      <c r="O1628" s="13" t="str">
        <f>IF(N1628="","-",IFERROR(VLOOKUP(N1628,'[1]All Route Non-Bailment V76'!$A:$H,6,0),VLOOKUP(N1628,'[1]TTVT AAT PxP Bailment EDC V76'!$A:$H,6,0)))</f>
        <v>11 - 20</v>
      </c>
      <c r="P1628" s="11">
        <v>1</v>
      </c>
      <c r="Q1628" s="11" t="s">
        <v>3</v>
      </c>
      <c r="R1628" s="11" t="s">
        <v>3</v>
      </c>
      <c r="S1628" s="13" t="str">
        <f>IF(N1628="","-",IFERROR(VLOOKUP(N1628,'[1]All Route Non-Bailment V76'!$A:$AF,32,0),VLOOKUP(N1628,'[1]TTVT AAT PxP Bailment EDC V76'!$A:$AC,29,0)))</f>
        <v>6W</v>
      </c>
      <c r="T1628" s="11" t="s">
        <v>48</v>
      </c>
      <c r="U1628" s="11" t="s">
        <v>275</v>
      </c>
      <c r="V1628" s="14" t="s">
        <v>276</v>
      </c>
      <c r="W1628" s="11" t="s">
        <v>277</v>
      </c>
      <c r="X1628" s="15" t="s">
        <v>408</v>
      </c>
      <c r="Y1628" s="15" t="s">
        <v>409</v>
      </c>
      <c r="Z1628" s="16" t="s">
        <v>3</v>
      </c>
      <c r="AA1628" s="16" t="s">
        <v>3</v>
      </c>
      <c r="AB1628" s="16" t="s">
        <v>3</v>
      </c>
      <c r="AC1628" s="16" t="s">
        <v>3</v>
      </c>
      <c r="AD1628" s="15" t="s">
        <v>3</v>
      </c>
      <c r="AE1628" s="15" t="s">
        <v>3</v>
      </c>
      <c r="AF1628" s="16" t="s">
        <v>3</v>
      </c>
      <c r="AG1628" s="16" t="s">
        <v>3</v>
      </c>
      <c r="AH1628" s="16" t="s">
        <v>3</v>
      </c>
      <c r="AI1628" s="16" t="s">
        <v>3</v>
      </c>
      <c r="AJ1628" s="15" t="s">
        <v>3</v>
      </c>
      <c r="AK1628" s="15" t="s">
        <v>3</v>
      </c>
      <c r="AL1628" s="16" t="s">
        <v>3</v>
      </c>
      <c r="AM1628" s="16" t="s">
        <v>3</v>
      </c>
      <c r="AN1628" s="16" t="s">
        <v>3</v>
      </c>
      <c r="AO1628" s="16" t="s">
        <v>3</v>
      </c>
      <c r="AP1628" s="16" t="s">
        <v>189</v>
      </c>
      <c r="AQ1628" s="16" t="s">
        <v>3</v>
      </c>
      <c r="AR1628" s="16" t="s">
        <v>3</v>
      </c>
      <c r="AS1628" s="16" t="s">
        <v>3</v>
      </c>
      <c r="AT1628" s="16" t="s">
        <v>3</v>
      </c>
      <c r="AU1628" s="11" t="s">
        <v>3</v>
      </c>
      <c r="AV1628" s="11" t="s">
        <v>3</v>
      </c>
      <c r="AW1628" s="11" t="s">
        <v>3</v>
      </c>
      <c r="AX1628" s="17" t="str">
        <f>VLOOKUP(G1628,'[1]JDA data'!$D:$E,2,0)</f>
        <v>TGA256</v>
      </c>
      <c r="AY1628" s="17" t="b">
        <f t="shared" si="121"/>
        <v>1</v>
      </c>
      <c r="AZ1628" s="17" t="str">
        <f t="shared" si="122"/>
        <v>PPGT</v>
      </c>
    </row>
    <row r="1629" spans="1:52" s="18" customFormat="1" ht="16.5" customHeight="1" x14ac:dyDescent="0.35">
      <c r="A1629" s="8" t="str">
        <f>IF(N1629="","-",IFERROR(VLOOKUP(N1629,'[1]All Route Non-Bailment V76'!$A:$H,5,0),VLOOKUP(N1629,'[1]TTVT AAT PxP Bailment EDC V76'!$A:$H,5,0)))</f>
        <v>Non Bailment</v>
      </c>
      <c r="B1629" s="9" t="str">
        <f t="shared" si="120"/>
        <v>Completed</v>
      </c>
      <c r="C1629" s="10">
        <f t="shared" si="123"/>
        <v>1628</v>
      </c>
      <c r="D1629" s="11" t="s">
        <v>190</v>
      </c>
      <c r="E1629" s="12" t="s">
        <v>44</v>
      </c>
      <c r="F1629" s="11" t="s">
        <v>0</v>
      </c>
      <c r="G1629" s="11">
        <v>4429881</v>
      </c>
      <c r="H1629" s="13" t="str">
        <f>IF(N1629="","-",IFERROR(VLOOKUP(N1629,'[1]All Route Non-Bailment V76'!$A:$H,7,0),VLOOKUP(N1629,'[1]TTVT AAT PxP Bailment EDC V76'!$A:$H,7,0)))</f>
        <v>One way</v>
      </c>
      <c r="I1629" s="11" t="s">
        <v>45</v>
      </c>
      <c r="J1629" s="12">
        <f t="shared" si="119"/>
        <v>45278</v>
      </c>
      <c r="K1629" s="12">
        <v>45278</v>
      </c>
      <c r="L1629" s="12">
        <v>45278</v>
      </c>
      <c r="M1629" s="12" t="s">
        <v>3</v>
      </c>
      <c r="N1629" s="11" t="s">
        <v>758</v>
      </c>
      <c r="O1629" s="13" t="str">
        <f>IF(N1629="","-",IFERROR(VLOOKUP(N1629,'[1]All Route Non-Bailment V76'!$A:$H,6,0),VLOOKUP(N1629,'[1]TTVT AAT PxP Bailment EDC V76'!$A:$H,6,0)))</f>
        <v>11 - 20</v>
      </c>
      <c r="P1629" s="11">
        <v>1</v>
      </c>
      <c r="Q1629" s="11" t="s">
        <v>3</v>
      </c>
      <c r="R1629" s="11" t="s">
        <v>3</v>
      </c>
      <c r="S1629" s="13" t="str">
        <f>IF(N1629="","-",IFERROR(VLOOKUP(N1629,'[1]All Route Non-Bailment V76'!$A:$AF,32,0),VLOOKUP(N1629,'[1]TTVT AAT PxP Bailment EDC V76'!$A:$AC,29,0)))</f>
        <v>6W</v>
      </c>
      <c r="T1629" s="11" t="s">
        <v>48</v>
      </c>
      <c r="U1629" s="11" t="s">
        <v>217</v>
      </c>
      <c r="V1629" s="14" t="s">
        <v>218</v>
      </c>
      <c r="W1629" s="11" t="s">
        <v>219</v>
      </c>
      <c r="X1629" s="15" t="s">
        <v>408</v>
      </c>
      <c r="Y1629" s="15" t="s">
        <v>409</v>
      </c>
      <c r="Z1629" s="16" t="s">
        <v>3</v>
      </c>
      <c r="AA1629" s="16" t="s">
        <v>3</v>
      </c>
      <c r="AB1629" s="16" t="s">
        <v>3</v>
      </c>
      <c r="AC1629" s="16" t="s">
        <v>3</v>
      </c>
      <c r="AD1629" s="15" t="s">
        <v>3</v>
      </c>
      <c r="AE1629" s="15" t="s">
        <v>3</v>
      </c>
      <c r="AF1629" s="16" t="s">
        <v>3</v>
      </c>
      <c r="AG1629" s="16" t="s">
        <v>3</v>
      </c>
      <c r="AH1629" s="16" t="s">
        <v>3</v>
      </c>
      <c r="AI1629" s="16" t="s">
        <v>3</v>
      </c>
      <c r="AJ1629" s="15" t="s">
        <v>3</v>
      </c>
      <c r="AK1629" s="15" t="s">
        <v>3</v>
      </c>
      <c r="AL1629" s="16" t="s">
        <v>3</v>
      </c>
      <c r="AM1629" s="16" t="s">
        <v>3</v>
      </c>
      <c r="AN1629" s="16" t="s">
        <v>3</v>
      </c>
      <c r="AO1629" s="16" t="s">
        <v>3</v>
      </c>
      <c r="AP1629" s="16" t="s">
        <v>189</v>
      </c>
      <c r="AQ1629" s="16" t="s">
        <v>3</v>
      </c>
      <c r="AR1629" s="16" t="s">
        <v>3</v>
      </c>
      <c r="AS1629" s="16" t="s">
        <v>3</v>
      </c>
      <c r="AT1629" s="16" t="s">
        <v>3</v>
      </c>
      <c r="AU1629" s="11" t="s">
        <v>3</v>
      </c>
      <c r="AV1629" s="11" t="s">
        <v>3</v>
      </c>
      <c r="AW1629" s="11" t="s">
        <v>3</v>
      </c>
      <c r="AX1629" s="17" t="str">
        <f>VLOOKUP(G1629,'[1]JDA data'!$D:$E,2,0)</f>
        <v>TGA256</v>
      </c>
      <c r="AY1629" s="17" t="b">
        <f t="shared" si="121"/>
        <v>1</v>
      </c>
      <c r="AZ1629" s="17" t="str">
        <f t="shared" si="122"/>
        <v>SPL</v>
      </c>
    </row>
    <row r="1630" spans="1:52" s="18" customFormat="1" ht="16.5" customHeight="1" x14ac:dyDescent="0.35">
      <c r="A1630" s="8" t="str">
        <f>IF(N1630="","-",IFERROR(VLOOKUP(N1630,'[1]All Route Non-Bailment V76'!$A:$H,5,0),VLOOKUP(N1630,'[1]TTVT AAT PxP Bailment EDC V76'!$A:$H,5,0)))</f>
        <v>Non Bailment</v>
      </c>
      <c r="B1630" s="9" t="str">
        <f t="shared" si="120"/>
        <v>Completed</v>
      </c>
      <c r="C1630" s="10">
        <f t="shared" si="123"/>
        <v>1629</v>
      </c>
      <c r="D1630" s="11" t="s">
        <v>194</v>
      </c>
      <c r="E1630" s="12" t="s">
        <v>44</v>
      </c>
      <c r="F1630" s="11" t="s">
        <v>0</v>
      </c>
      <c r="G1630" s="11">
        <v>4429882</v>
      </c>
      <c r="H1630" s="13" t="str">
        <f>IF(N1630="","-",IFERROR(VLOOKUP(N1630,'[1]All Route Non-Bailment V76'!$A:$H,7,0),VLOOKUP(N1630,'[1]TTVT AAT PxP Bailment EDC V76'!$A:$H,7,0)))</f>
        <v>One way</v>
      </c>
      <c r="I1630" s="11" t="s">
        <v>45</v>
      </c>
      <c r="J1630" s="12">
        <f t="shared" si="119"/>
        <v>45278</v>
      </c>
      <c r="K1630" s="12">
        <v>45278</v>
      </c>
      <c r="L1630" s="12">
        <v>45278</v>
      </c>
      <c r="M1630" s="12" t="s">
        <v>3</v>
      </c>
      <c r="N1630" s="11" t="s">
        <v>758</v>
      </c>
      <c r="O1630" s="13" t="str">
        <f>IF(N1630="","-",IFERROR(VLOOKUP(N1630,'[1]All Route Non-Bailment V76'!$A:$H,6,0),VLOOKUP(N1630,'[1]TTVT AAT PxP Bailment EDC V76'!$A:$H,6,0)))</f>
        <v>11 - 20</v>
      </c>
      <c r="P1630" s="11">
        <v>1</v>
      </c>
      <c r="Q1630" s="11" t="s">
        <v>3</v>
      </c>
      <c r="R1630" s="11" t="s">
        <v>3</v>
      </c>
      <c r="S1630" s="13" t="str">
        <f>IF(N1630="","-",IFERROR(VLOOKUP(N1630,'[1]All Route Non-Bailment V76'!$A:$AF,32,0),VLOOKUP(N1630,'[1]TTVT AAT PxP Bailment EDC V76'!$A:$AC,29,0)))</f>
        <v>6W</v>
      </c>
      <c r="T1630" s="11" t="s">
        <v>48</v>
      </c>
      <c r="U1630" s="11" t="s">
        <v>253</v>
      </c>
      <c r="V1630" s="14" t="s">
        <v>254</v>
      </c>
      <c r="W1630" s="11" t="s">
        <v>255</v>
      </c>
      <c r="X1630" s="15" t="s">
        <v>408</v>
      </c>
      <c r="Y1630" s="15" t="s">
        <v>409</v>
      </c>
      <c r="Z1630" s="16" t="s">
        <v>3</v>
      </c>
      <c r="AA1630" s="16" t="s">
        <v>3</v>
      </c>
      <c r="AB1630" s="16" t="s">
        <v>3</v>
      </c>
      <c r="AC1630" s="16" t="s">
        <v>3</v>
      </c>
      <c r="AD1630" s="15" t="s">
        <v>3</v>
      </c>
      <c r="AE1630" s="15" t="s">
        <v>3</v>
      </c>
      <c r="AF1630" s="16" t="s">
        <v>3</v>
      </c>
      <c r="AG1630" s="16" t="s">
        <v>3</v>
      </c>
      <c r="AH1630" s="16" t="s">
        <v>3</v>
      </c>
      <c r="AI1630" s="16" t="s">
        <v>3</v>
      </c>
      <c r="AJ1630" s="15" t="s">
        <v>3</v>
      </c>
      <c r="AK1630" s="15" t="s">
        <v>3</v>
      </c>
      <c r="AL1630" s="16" t="s">
        <v>3</v>
      </c>
      <c r="AM1630" s="16" t="s">
        <v>3</v>
      </c>
      <c r="AN1630" s="16" t="s">
        <v>3</v>
      </c>
      <c r="AO1630" s="16" t="s">
        <v>3</v>
      </c>
      <c r="AP1630" s="16" t="s">
        <v>189</v>
      </c>
      <c r="AQ1630" s="16" t="s">
        <v>3</v>
      </c>
      <c r="AR1630" s="16" t="s">
        <v>3</v>
      </c>
      <c r="AS1630" s="16" t="s">
        <v>3</v>
      </c>
      <c r="AT1630" s="16" t="s">
        <v>3</v>
      </c>
      <c r="AU1630" s="11" t="s">
        <v>3</v>
      </c>
      <c r="AV1630" s="11" t="s">
        <v>3</v>
      </c>
      <c r="AW1630" s="11" t="s">
        <v>3</v>
      </c>
      <c r="AX1630" s="17" t="str">
        <f>VLOOKUP(G1630,'[1]JDA data'!$D:$E,2,0)</f>
        <v>TGA256</v>
      </c>
      <c r="AY1630" s="17" t="b">
        <f t="shared" si="121"/>
        <v>1</v>
      </c>
      <c r="AZ1630" s="17" t="str">
        <f t="shared" si="122"/>
        <v>SBA</v>
      </c>
    </row>
    <row r="1631" spans="1:52" s="18" customFormat="1" ht="16.5" customHeight="1" x14ac:dyDescent="0.35">
      <c r="A1631" s="8" t="str">
        <f>IF(N1631="","-",IFERROR(VLOOKUP(N1631,'[1]All Route Non-Bailment V76'!$A:$H,5,0),VLOOKUP(N1631,'[1]TTVT AAT PxP Bailment EDC V76'!$A:$H,5,0)))</f>
        <v>Non Bailment</v>
      </c>
      <c r="B1631" s="9" t="str">
        <f t="shared" si="120"/>
        <v>Completed</v>
      </c>
      <c r="C1631" s="10">
        <f t="shared" si="123"/>
        <v>1630</v>
      </c>
      <c r="D1631" s="11" t="s">
        <v>182</v>
      </c>
      <c r="E1631" s="12" t="s">
        <v>44</v>
      </c>
      <c r="F1631" s="11" t="s">
        <v>0</v>
      </c>
      <c r="G1631" s="11">
        <v>4429883</v>
      </c>
      <c r="H1631" s="13" t="str">
        <f>IF(N1631="","-",IFERROR(VLOOKUP(N1631,'[1]All Route Non-Bailment V76'!$A:$H,7,0),VLOOKUP(N1631,'[1]TTVT AAT PxP Bailment EDC V76'!$A:$H,7,0)))</f>
        <v>One way</v>
      </c>
      <c r="I1631" s="11" t="s">
        <v>45</v>
      </c>
      <c r="J1631" s="12">
        <f t="shared" ref="J1631:J1694" si="124">K1631</f>
        <v>45278</v>
      </c>
      <c r="K1631" s="12">
        <v>45278</v>
      </c>
      <c r="L1631" s="12">
        <v>45278</v>
      </c>
      <c r="M1631" s="12" t="s">
        <v>3</v>
      </c>
      <c r="N1631" s="11" t="s">
        <v>758</v>
      </c>
      <c r="O1631" s="13" t="str">
        <f>IF(N1631="","-",IFERROR(VLOOKUP(N1631,'[1]All Route Non-Bailment V76'!$A:$H,6,0),VLOOKUP(N1631,'[1]TTVT AAT PxP Bailment EDC V76'!$A:$H,6,0)))</f>
        <v>11 - 20</v>
      </c>
      <c r="P1631" s="11">
        <v>1</v>
      </c>
      <c r="Q1631" s="11" t="s">
        <v>3</v>
      </c>
      <c r="R1631" s="11" t="s">
        <v>3</v>
      </c>
      <c r="S1631" s="13" t="str">
        <f>IF(N1631="","-",IFERROR(VLOOKUP(N1631,'[1]All Route Non-Bailment V76'!$A:$AF,32,0),VLOOKUP(N1631,'[1]TTVT AAT PxP Bailment EDC V76'!$A:$AC,29,0)))</f>
        <v>6W</v>
      </c>
      <c r="T1631" s="11" t="s">
        <v>48</v>
      </c>
      <c r="U1631" s="11" t="s">
        <v>201</v>
      </c>
      <c r="V1631" s="14" t="s">
        <v>202</v>
      </c>
      <c r="W1631" s="11" t="s">
        <v>203</v>
      </c>
      <c r="X1631" s="15" t="s">
        <v>408</v>
      </c>
      <c r="Y1631" s="15" t="s">
        <v>409</v>
      </c>
      <c r="Z1631" s="16" t="s">
        <v>3</v>
      </c>
      <c r="AA1631" s="16" t="s">
        <v>3</v>
      </c>
      <c r="AB1631" s="16" t="s">
        <v>3</v>
      </c>
      <c r="AC1631" s="16" t="s">
        <v>3</v>
      </c>
      <c r="AD1631" s="15" t="s">
        <v>3</v>
      </c>
      <c r="AE1631" s="15" t="s">
        <v>3</v>
      </c>
      <c r="AF1631" s="16" t="s">
        <v>3</v>
      </c>
      <c r="AG1631" s="16" t="s">
        <v>3</v>
      </c>
      <c r="AH1631" s="16" t="s">
        <v>3</v>
      </c>
      <c r="AI1631" s="16" t="s">
        <v>3</v>
      </c>
      <c r="AJ1631" s="15" t="s">
        <v>3</v>
      </c>
      <c r="AK1631" s="15" t="s">
        <v>3</v>
      </c>
      <c r="AL1631" s="16" t="s">
        <v>3</v>
      </c>
      <c r="AM1631" s="16" t="s">
        <v>3</v>
      </c>
      <c r="AN1631" s="16" t="s">
        <v>3</v>
      </c>
      <c r="AO1631" s="16" t="s">
        <v>3</v>
      </c>
      <c r="AP1631" s="16" t="s">
        <v>189</v>
      </c>
      <c r="AQ1631" s="16" t="s">
        <v>3</v>
      </c>
      <c r="AR1631" s="16" t="s">
        <v>3</v>
      </c>
      <c r="AS1631" s="16" t="s">
        <v>3</v>
      </c>
      <c r="AT1631" s="16" t="s">
        <v>3</v>
      </c>
      <c r="AU1631" s="11" t="s">
        <v>3</v>
      </c>
      <c r="AV1631" s="11" t="s">
        <v>3</v>
      </c>
      <c r="AW1631" s="11" t="s">
        <v>3</v>
      </c>
      <c r="AX1631" s="17" t="str">
        <f>VLOOKUP(G1631,'[1]JDA data'!$D:$E,2,0)</f>
        <v>TGA256</v>
      </c>
      <c r="AY1631" s="17" t="b">
        <f t="shared" si="121"/>
        <v>1</v>
      </c>
      <c r="AZ1631" s="17" t="str">
        <f t="shared" si="122"/>
        <v>PPGT</v>
      </c>
    </row>
    <row r="1632" spans="1:52" s="18" customFormat="1" ht="16.5" customHeight="1" x14ac:dyDescent="0.35">
      <c r="A1632" s="8" t="str">
        <f>IF(N1632="","-",IFERROR(VLOOKUP(N1632,'[1]All Route Non-Bailment V76'!$A:$H,5,0),VLOOKUP(N1632,'[1]TTVT AAT PxP Bailment EDC V76'!$A:$H,5,0)))</f>
        <v>Non Bailment</v>
      </c>
      <c r="B1632" s="9" t="str">
        <f t="shared" si="120"/>
        <v>Completed</v>
      </c>
      <c r="C1632" s="10">
        <f t="shared" si="123"/>
        <v>1631</v>
      </c>
      <c r="D1632" s="11" t="s">
        <v>190</v>
      </c>
      <c r="E1632" s="12" t="s">
        <v>44</v>
      </c>
      <c r="F1632" s="11" t="s">
        <v>0</v>
      </c>
      <c r="G1632" s="11">
        <v>4429884</v>
      </c>
      <c r="H1632" s="13" t="str">
        <f>IF(N1632="","-",IFERROR(VLOOKUP(N1632,'[1]All Route Non-Bailment V76'!$A:$H,7,0),VLOOKUP(N1632,'[1]TTVT AAT PxP Bailment EDC V76'!$A:$H,7,0)))</f>
        <v>One way</v>
      </c>
      <c r="I1632" s="11" t="s">
        <v>45</v>
      </c>
      <c r="J1632" s="12">
        <f t="shared" si="124"/>
        <v>45278</v>
      </c>
      <c r="K1632" s="12">
        <v>45278</v>
      </c>
      <c r="L1632" s="12">
        <v>45278</v>
      </c>
      <c r="M1632" s="12" t="s">
        <v>3</v>
      </c>
      <c r="N1632" s="11" t="s">
        <v>758</v>
      </c>
      <c r="O1632" s="13" t="str">
        <f>IF(N1632="","-",IFERROR(VLOOKUP(N1632,'[1]All Route Non-Bailment V76'!$A:$H,6,0),VLOOKUP(N1632,'[1]TTVT AAT PxP Bailment EDC V76'!$A:$H,6,0)))</f>
        <v>11 - 20</v>
      </c>
      <c r="P1632" s="11">
        <v>1</v>
      </c>
      <c r="Q1632" s="11" t="s">
        <v>3</v>
      </c>
      <c r="R1632" s="11" t="s">
        <v>3</v>
      </c>
      <c r="S1632" s="13" t="str">
        <f>IF(N1632="","-",IFERROR(VLOOKUP(N1632,'[1]All Route Non-Bailment V76'!$A:$AF,32,0),VLOOKUP(N1632,'[1]TTVT AAT PxP Bailment EDC V76'!$A:$AC,29,0)))</f>
        <v>6W</v>
      </c>
      <c r="T1632" s="11" t="s">
        <v>48</v>
      </c>
      <c r="U1632" s="11" t="s">
        <v>191</v>
      </c>
      <c r="V1632" s="14" t="s">
        <v>192</v>
      </c>
      <c r="W1632" s="11" t="s">
        <v>193</v>
      </c>
      <c r="X1632" s="15" t="s">
        <v>408</v>
      </c>
      <c r="Y1632" s="15" t="s">
        <v>409</v>
      </c>
      <c r="Z1632" s="16" t="s">
        <v>3</v>
      </c>
      <c r="AA1632" s="16" t="s">
        <v>3</v>
      </c>
      <c r="AB1632" s="16" t="s">
        <v>3</v>
      </c>
      <c r="AC1632" s="16" t="s">
        <v>3</v>
      </c>
      <c r="AD1632" s="15" t="s">
        <v>3</v>
      </c>
      <c r="AE1632" s="15" t="s">
        <v>3</v>
      </c>
      <c r="AF1632" s="16" t="s">
        <v>3</v>
      </c>
      <c r="AG1632" s="16" t="s">
        <v>3</v>
      </c>
      <c r="AH1632" s="16" t="s">
        <v>3</v>
      </c>
      <c r="AI1632" s="16" t="s">
        <v>3</v>
      </c>
      <c r="AJ1632" s="15" t="s">
        <v>3</v>
      </c>
      <c r="AK1632" s="15" t="s">
        <v>3</v>
      </c>
      <c r="AL1632" s="16" t="s">
        <v>3</v>
      </c>
      <c r="AM1632" s="16" t="s">
        <v>3</v>
      </c>
      <c r="AN1632" s="16" t="s">
        <v>3</v>
      </c>
      <c r="AO1632" s="16" t="s">
        <v>3</v>
      </c>
      <c r="AP1632" s="16" t="s">
        <v>189</v>
      </c>
      <c r="AQ1632" s="16" t="s">
        <v>3</v>
      </c>
      <c r="AR1632" s="16" t="s">
        <v>3</v>
      </c>
      <c r="AS1632" s="16" t="s">
        <v>3</v>
      </c>
      <c r="AT1632" s="16" t="s">
        <v>3</v>
      </c>
      <c r="AU1632" s="11" t="s">
        <v>3</v>
      </c>
      <c r="AV1632" s="11" t="s">
        <v>3</v>
      </c>
      <c r="AW1632" s="11" t="s">
        <v>3</v>
      </c>
      <c r="AX1632" s="17" t="str">
        <f>VLOOKUP(G1632,'[1]JDA data'!$D:$E,2,0)</f>
        <v>TGA256</v>
      </c>
      <c r="AY1632" s="17" t="b">
        <f t="shared" si="121"/>
        <v>1</v>
      </c>
      <c r="AZ1632" s="17" t="str">
        <f t="shared" si="122"/>
        <v>SPL</v>
      </c>
    </row>
    <row r="1633" spans="1:52" s="18" customFormat="1" ht="16.5" customHeight="1" x14ac:dyDescent="0.35">
      <c r="A1633" s="8" t="str">
        <f>IF(N1633="","-",IFERROR(VLOOKUP(N1633,'[1]All Route Non-Bailment V76'!$A:$H,5,0),VLOOKUP(N1633,'[1]TTVT AAT PxP Bailment EDC V76'!$A:$H,5,0)))</f>
        <v>Non Bailment</v>
      </c>
      <c r="B1633" s="9" t="str">
        <f t="shared" si="120"/>
        <v>Completed</v>
      </c>
      <c r="C1633" s="10">
        <f t="shared" si="123"/>
        <v>1632</v>
      </c>
      <c r="D1633" s="11" t="s">
        <v>194</v>
      </c>
      <c r="E1633" s="12" t="s">
        <v>44</v>
      </c>
      <c r="F1633" s="11" t="s">
        <v>0</v>
      </c>
      <c r="G1633" s="11">
        <v>4429885</v>
      </c>
      <c r="H1633" s="13" t="str">
        <f>IF(N1633="","-",IFERROR(VLOOKUP(N1633,'[1]All Route Non-Bailment V76'!$A:$H,7,0),VLOOKUP(N1633,'[1]TTVT AAT PxP Bailment EDC V76'!$A:$H,7,0)))</f>
        <v>One way</v>
      </c>
      <c r="I1633" s="11" t="s">
        <v>45</v>
      </c>
      <c r="J1633" s="12">
        <f t="shared" si="124"/>
        <v>45278</v>
      </c>
      <c r="K1633" s="12">
        <v>45278</v>
      </c>
      <c r="L1633" s="12">
        <v>45278</v>
      </c>
      <c r="M1633" s="12" t="s">
        <v>3</v>
      </c>
      <c r="N1633" s="11" t="s">
        <v>758</v>
      </c>
      <c r="O1633" s="13" t="str">
        <f>IF(N1633="","-",IFERROR(VLOOKUP(N1633,'[1]All Route Non-Bailment V76'!$A:$H,6,0),VLOOKUP(N1633,'[1]TTVT AAT PxP Bailment EDC V76'!$A:$H,6,0)))</f>
        <v>11 - 20</v>
      </c>
      <c r="P1633" s="11">
        <v>1</v>
      </c>
      <c r="Q1633" s="11" t="s">
        <v>3</v>
      </c>
      <c r="R1633" s="11" t="s">
        <v>3</v>
      </c>
      <c r="S1633" s="13" t="str">
        <f>IF(N1633="","-",IFERROR(VLOOKUP(N1633,'[1]All Route Non-Bailment V76'!$A:$AF,32,0),VLOOKUP(N1633,'[1]TTVT AAT PxP Bailment EDC V76'!$A:$AC,29,0)))</f>
        <v>6W</v>
      </c>
      <c r="T1633" s="11" t="s">
        <v>48</v>
      </c>
      <c r="U1633" s="11" t="s">
        <v>204</v>
      </c>
      <c r="V1633" s="14" t="s">
        <v>205</v>
      </c>
      <c r="W1633" s="11" t="s">
        <v>206</v>
      </c>
      <c r="X1633" s="15" t="s">
        <v>408</v>
      </c>
      <c r="Y1633" s="15" t="s">
        <v>409</v>
      </c>
      <c r="Z1633" s="16" t="s">
        <v>3</v>
      </c>
      <c r="AA1633" s="16" t="s">
        <v>3</v>
      </c>
      <c r="AB1633" s="16" t="s">
        <v>3</v>
      </c>
      <c r="AC1633" s="16" t="s">
        <v>3</v>
      </c>
      <c r="AD1633" s="15" t="s">
        <v>3</v>
      </c>
      <c r="AE1633" s="15" t="s">
        <v>3</v>
      </c>
      <c r="AF1633" s="16" t="s">
        <v>3</v>
      </c>
      <c r="AG1633" s="16" t="s">
        <v>3</v>
      </c>
      <c r="AH1633" s="16" t="s">
        <v>3</v>
      </c>
      <c r="AI1633" s="16" t="s">
        <v>3</v>
      </c>
      <c r="AJ1633" s="15" t="s">
        <v>3</v>
      </c>
      <c r="AK1633" s="15" t="s">
        <v>3</v>
      </c>
      <c r="AL1633" s="16" t="s">
        <v>3</v>
      </c>
      <c r="AM1633" s="16" t="s">
        <v>3</v>
      </c>
      <c r="AN1633" s="16" t="s">
        <v>3</v>
      </c>
      <c r="AO1633" s="16" t="s">
        <v>3</v>
      </c>
      <c r="AP1633" s="16" t="s">
        <v>189</v>
      </c>
      <c r="AQ1633" s="16" t="s">
        <v>3</v>
      </c>
      <c r="AR1633" s="16" t="s">
        <v>3</v>
      </c>
      <c r="AS1633" s="16" t="s">
        <v>3</v>
      </c>
      <c r="AT1633" s="16" t="s">
        <v>3</v>
      </c>
      <c r="AU1633" s="11" t="s">
        <v>3</v>
      </c>
      <c r="AV1633" s="11" t="s">
        <v>3</v>
      </c>
      <c r="AW1633" s="11" t="s">
        <v>3</v>
      </c>
      <c r="AX1633" s="17" t="str">
        <f>VLOOKUP(G1633,'[1]JDA data'!$D:$E,2,0)</f>
        <v>TGA256</v>
      </c>
      <c r="AY1633" s="17" t="b">
        <f t="shared" si="121"/>
        <v>1</v>
      </c>
      <c r="AZ1633" s="17" t="str">
        <f t="shared" si="122"/>
        <v>SBA</v>
      </c>
    </row>
    <row r="1634" spans="1:52" s="18" customFormat="1" ht="16.5" customHeight="1" x14ac:dyDescent="0.35">
      <c r="A1634" s="8" t="str">
        <f>IF(N1634="","-",IFERROR(VLOOKUP(N1634,'[1]All Route Non-Bailment V76'!$A:$H,5,0),VLOOKUP(N1634,'[1]TTVT AAT PxP Bailment EDC V76'!$A:$H,5,0)))</f>
        <v>Non Bailment</v>
      </c>
      <c r="B1634" s="9" t="str">
        <f t="shared" si="120"/>
        <v>Completed</v>
      </c>
      <c r="C1634" s="10">
        <f t="shared" si="123"/>
        <v>1633</v>
      </c>
      <c r="D1634" s="11" t="s">
        <v>182</v>
      </c>
      <c r="E1634" s="12" t="s">
        <v>44</v>
      </c>
      <c r="F1634" s="11" t="s">
        <v>0</v>
      </c>
      <c r="G1634" s="11">
        <v>4429886</v>
      </c>
      <c r="H1634" s="13" t="str">
        <f>IF(N1634="","-",IFERROR(VLOOKUP(N1634,'[1]All Route Non-Bailment V76'!$A:$H,7,0),VLOOKUP(N1634,'[1]TTVT AAT PxP Bailment EDC V76'!$A:$H,7,0)))</f>
        <v>One way</v>
      </c>
      <c r="I1634" s="11" t="s">
        <v>45</v>
      </c>
      <c r="J1634" s="12">
        <f t="shared" si="124"/>
        <v>45278</v>
      </c>
      <c r="K1634" s="12">
        <v>45278</v>
      </c>
      <c r="L1634" s="12">
        <v>45278</v>
      </c>
      <c r="M1634" s="12" t="s">
        <v>3</v>
      </c>
      <c r="N1634" s="11" t="s">
        <v>758</v>
      </c>
      <c r="O1634" s="13" t="str">
        <f>IF(N1634="","-",IFERROR(VLOOKUP(N1634,'[1]All Route Non-Bailment V76'!$A:$H,6,0),VLOOKUP(N1634,'[1]TTVT AAT PxP Bailment EDC V76'!$A:$H,6,0)))</f>
        <v>11 - 20</v>
      </c>
      <c r="P1634" s="11">
        <v>1</v>
      </c>
      <c r="Q1634" s="11" t="s">
        <v>3</v>
      </c>
      <c r="R1634" s="11" t="s">
        <v>3</v>
      </c>
      <c r="S1634" s="13" t="str">
        <f>IF(N1634="","-",IFERROR(VLOOKUP(N1634,'[1]All Route Non-Bailment V76'!$A:$AF,32,0),VLOOKUP(N1634,'[1]TTVT AAT PxP Bailment EDC V76'!$A:$AC,29,0)))</f>
        <v>6W</v>
      </c>
      <c r="T1634" s="11" t="s">
        <v>48</v>
      </c>
      <c r="U1634" s="11" t="s">
        <v>383</v>
      </c>
      <c r="V1634" s="14" t="s">
        <v>384</v>
      </c>
      <c r="W1634" s="11" t="s">
        <v>385</v>
      </c>
      <c r="X1634" s="15" t="s">
        <v>408</v>
      </c>
      <c r="Y1634" s="15" t="s">
        <v>409</v>
      </c>
      <c r="Z1634" s="16" t="s">
        <v>3</v>
      </c>
      <c r="AA1634" s="16" t="s">
        <v>3</v>
      </c>
      <c r="AB1634" s="16" t="s">
        <v>3</v>
      </c>
      <c r="AC1634" s="16" t="s">
        <v>3</v>
      </c>
      <c r="AD1634" s="15" t="s">
        <v>3</v>
      </c>
      <c r="AE1634" s="15" t="s">
        <v>3</v>
      </c>
      <c r="AF1634" s="16" t="s">
        <v>3</v>
      </c>
      <c r="AG1634" s="16" t="s">
        <v>3</v>
      </c>
      <c r="AH1634" s="16" t="s">
        <v>3</v>
      </c>
      <c r="AI1634" s="16" t="s">
        <v>3</v>
      </c>
      <c r="AJ1634" s="15" t="s">
        <v>3</v>
      </c>
      <c r="AK1634" s="15" t="s">
        <v>3</v>
      </c>
      <c r="AL1634" s="16" t="s">
        <v>3</v>
      </c>
      <c r="AM1634" s="16" t="s">
        <v>3</v>
      </c>
      <c r="AN1634" s="16" t="s">
        <v>3</v>
      </c>
      <c r="AO1634" s="16" t="s">
        <v>3</v>
      </c>
      <c r="AP1634" s="16" t="s">
        <v>189</v>
      </c>
      <c r="AQ1634" s="16" t="s">
        <v>3</v>
      </c>
      <c r="AR1634" s="16" t="s">
        <v>3</v>
      </c>
      <c r="AS1634" s="16" t="s">
        <v>3</v>
      </c>
      <c r="AT1634" s="16" t="s">
        <v>3</v>
      </c>
      <c r="AU1634" s="11" t="s">
        <v>3</v>
      </c>
      <c r="AV1634" s="11" t="s">
        <v>3</v>
      </c>
      <c r="AW1634" s="11" t="s">
        <v>3</v>
      </c>
      <c r="AX1634" s="17" t="str">
        <f>VLOOKUP(G1634,'[1]JDA data'!$D:$E,2,0)</f>
        <v>TGA256</v>
      </c>
      <c r="AY1634" s="17" t="b">
        <f t="shared" si="121"/>
        <v>1</v>
      </c>
      <c r="AZ1634" s="17" t="str">
        <f t="shared" si="122"/>
        <v>PPGT</v>
      </c>
    </row>
    <row r="1635" spans="1:52" s="18" customFormat="1" ht="16.5" customHeight="1" x14ac:dyDescent="0.35">
      <c r="A1635" s="8" t="str">
        <f>IF(N1635="","-",IFERROR(VLOOKUP(N1635,'[1]All Route Non-Bailment V76'!$A:$H,5,0),VLOOKUP(N1635,'[1]TTVT AAT PxP Bailment EDC V76'!$A:$H,5,0)))</f>
        <v>Non Bailment</v>
      </c>
      <c r="B1635" s="9" t="str">
        <f t="shared" si="120"/>
        <v>Completed</v>
      </c>
      <c r="C1635" s="10">
        <f t="shared" si="123"/>
        <v>1634</v>
      </c>
      <c r="D1635" s="11" t="s">
        <v>182</v>
      </c>
      <c r="E1635" s="12" t="s">
        <v>44</v>
      </c>
      <c r="F1635" s="11" t="s">
        <v>0</v>
      </c>
      <c r="G1635" s="11">
        <v>4417675</v>
      </c>
      <c r="H1635" s="13" t="str">
        <f>IF(N1635="","-",IFERROR(VLOOKUP(N1635,'[1]All Route Non-Bailment V76'!$A:$H,7,0),VLOOKUP(N1635,'[1]TTVT AAT PxP Bailment EDC V76'!$A:$H,7,0)))</f>
        <v>One way</v>
      </c>
      <c r="I1635" s="11" t="s">
        <v>45</v>
      </c>
      <c r="J1635" s="12">
        <f t="shared" si="124"/>
        <v>45278</v>
      </c>
      <c r="K1635" s="12">
        <v>45278</v>
      </c>
      <c r="L1635" s="12">
        <v>45278</v>
      </c>
      <c r="M1635" s="12" t="s">
        <v>3</v>
      </c>
      <c r="N1635" s="11" t="s">
        <v>413</v>
      </c>
      <c r="O1635" s="13" t="str">
        <f>IF(N1635="","-",IFERROR(VLOOKUP(N1635,'[1]All Route Non-Bailment V76'!$A:$H,6,0),VLOOKUP(N1635,'[1]TTVT AAT PxP Bailment EDC V76'!$A:$H,6,0)))</f>
        <v>21 - 30</v>
      </c>
      <c r="P1635" s="11">
        <v>1</v>
      </c>
      <c r="Q1635" s="11" t="s">
        <v>3</v>
      </c>
      <c r="R1635" s="11" t="s">
        <v>3</v>
      </c>
      <c r="S1635" s="13" t="str">
        <f>IF(N1635="","-",IFERROR(VLOOKUP(N1635,'[1]All Route Non-Bailment V76'!$A:$AF,32,0),VLOOKUP(N1635,'[1]TTVT AAT PxP Bailment EDC V76'!$A:$AC,29,0)))</f>
        <v>6W</v>
      </c>
      <c r="T1635" s="11" t="s">
        <v>48</v>
      </c>
      <c r="U1635" s="11" t="s">
        <v>256</v>
      </c>
      <c r="V1635" s="14" t="s">
        <v>257</v>
      </c>
      <c r="W1635" s="11" t="s">
        <v>258</v>
      </c>
      <c r="X1635" s="15" t="s">
        <v>414</v>
      </c>
      <c r="Y1635" s="15" t="s">
        <v>398</v>
      </c>
      <c r="Z1635" s="16" t="s">
        <v>3</v>
      </c>
      <c r="AA1635" s="16" t="s">
        <v>3</v>
      </c>
      <c r="AB1635" s="16" t="s">
        <v>3</v>
      </c>
      <c r="AC1635" s="16" t="s">
        <v>3</v>
      </c>
      <c r="AD1635" s="15" t="s">
        <v>3</v>
      </c>
      <c r="AE1635" s="15" t="s">
        <v>3</v>
      </c>
      <c r="AF1635" s="16" t="s">
        <v>3</v>
      </c>
      <c r="AG1635" s="16" t="s">
        <v>3</v>
      </c>
      <c r="AH1635" s="16" t="s">
        <v>3</v>
      </c>
      <c r="AI1635" s="16" t="s">
        <v>3</v>
      </c>
      <c r="AJ1635" s="15" t="s">
        <v>3</v>
      </c>
      <c r="AK1635" s="15" t="s">
        <v>3</v>
      </c>
      <c r="AL1635" s="16" t="s">
        <v>3</v>
      </c>
      <c r="AM1635" s="16" t="s">
        <v>3</v>
      </c>
      <c r="AN1635" s="16" t="s">
        <v>3</v>
      </c>
      <c r="AO1635" s="16" t="s">
        <v>3</v>
      </c>
      <c r="AP1635" s="16" t="s">
        <v>189</v>
      </c>
      <c r="AQ1635" s="16" t="s">
        <v>3</v>
      </c>
      <c r="AR1635" s="16" t="s">
        <v>3</v>
      </c>
      <c r="AS1635" s="16" t="s">
        <v>3</v>
      </c>
      <c r="AT1635" s="16" t="s">
        <v>3</v>
      </c>
      <c r="AU1635" s="11" t="s">
        <v>3</v>
      </c>
      <c r="AV1635" s="11" t="s">
        <v>3</v>
      </c>
      <c r="AW1635" s="11" t="s">
        <v>3</v>
      </c>
      <c r="AX1635" s="17" t="str">
        <f>VLOOKUP(G1635,'[1]JDA data'!$D:$E,2,0)</f>
        <v>TGA946</v>
      </c>
      <c r="AY1635" s="17" t="b">
        <f t="shared" si="121"/>
        <v>1</v>
      </c>
      <c r="AZ1635" s="17" t="str">
        <f t="shared" si="122"/>
        <v>PPGT</v>
      </c>
    </row>
    <row r="1636" spans="1:52" s="18" customFormat="1" ht="16.5" customHeight="1" x14ac:dyDescent="0.35">
      <c r="A1636" s="8" t="str">
        <f>IF(N1636="","-",IFERROR(VLOOKUP(N1636,'[1]All Route Non-Bailment V76'!$A:$H,5,0),VLOOKUP(N1636,'[1]TTVT AAT PxP Bailment EDC V76'!$A:$H,5,0)))</f>
        <v>Non Bailment</v>
      </c>
      <c r="B1636" s="9" t="str">
        <f t="shared" si="120"/>
        <v>Completed</v>
      </c>
      <c r="C1636" s="10">
        <f t="shared" si="123"/>
        <v>1635</v>
      </c>
      <c r="D1636" s="11" t="s">
        <v>190</v>
      </c>
      <c r="E1636" s="12" t="s">
        <v>44</v>
      </c>
      <c r="F1636" s="11" t="s">
        <v>0</v>
      </c>
      <c r="G1636" s="11">
        <v>4429895</v>
      </c>
      <c r="H1636" s="13" t="str">
        <f>IF(N1636="","-",IFERROR(VLOOKUP(N1636,'[1]All Route Non-Bailment V76'!$A:$H,7,0),VLOOKUP(N1636,'[1]TTVT AAT PxP Bailment EDC V76'!$A:$H,7,0)))</f>
        <v>One way</v>
      </c>
      <c r="I1636" s="11" t="s">
        <v>45</v>
      </c>
      <c r="J1636" s="12">
        <f t="shared" si="124"/>
        <v>45278</v>
      </c>
      <c r="K1636" s="12">
        <v>45278</v>
      </c>
      <c r="L1636" s="12">
        <v>45278</v>
      </c>
      <c r="M1636" s="12" t="s">
        <v>3</v>
      </c>
      <c r="N1636" s="11" t="s">
        <v>413</v>
      </c>
      <c r="O1636" s="13" t="str">
        <f>IF(N1636="","-",IFERROR(VLOOKUP(N1636,'[1]All Route Non-Bailment V76'!$A:$H,6,0),VLOOKUP(N1636,'[1]TTVT AAT PxP Bailment EDC V76'!$A:$H,6,0)))</f>
        <v>21 - 30</v>
      </c>
      <c r="P1636" s="11">
        <v>1</v>
      </c>
      <c r="Q1636" s="11" t="s">
        <v>3</v>
      </c>
      <c r="R1636" s="11" t="s">
        <v>3</v>
      </c>
      <c r="S1636" s="13" t="str">
        <f>IF(N1636="","-",IFERROR(VLOOKUP(N1636,'[1]All Route Non-Bailment V76'!$A:$AF,32,0),VLOOKUP(N1636,'[1]TTVT AAT PxP Bailment EDC V76'!$A:$AC,29,0)))</f>
        <v>6W</v>
      </c>
      <c r="T1636" s="11" t="s">
        <v>48</v>
      </c>
      <c r="U1636" s="11" t="s">
        <v>278</v>
      </c>
      <c r="V1636" s="14" t="s">
        <v>279</v>
      </c>
      <c r="W1636" s="11" t="s">
        <v>280</v>
      </c>
      <c r="X1636" s="15" t="s">
        <v>414</v>
      </c>
      <c r="Y1636" s="15" t="s">
        <v>398</v>
      </c>
      <c r="Z1636" s="16" t="s">
        <v>3</v>
      </c>
      <c r="AA1636" s="16" t="s">
        <v>3</v>
      </c>
      <c r="AB1636" s="16" t="s">
        <v>3</v>
      </c>
      <c r="AC1636" s="16" t="s">
        <v>3</v>
      </c>
      <c r="AD1636" s="15" t="s">
        <v>3</v>
      </c>
      <c r="AE1636" s="15" t="s">
        <v>3</v>
      </c>
      <c r="AF1636" s="16" t="s">
        <v>3</v>
      </c>
      <c r="AG1636" s="16" t="s">
        <v>3</v>
      </c>
      <c r="AH1636" s="16" t="s">
        <v>3</v>
      </c>
      <c r="AI1636" s="16" t="s">
        <v>3</v>
      </c>
      <c r="AJ1636" s="15" t="s">
        <v>3</v>
      </c>
      <c r="AK1636" s="15" t="s">
        <v>3</v>
      </c>
      <c r="AL1636" s="16" t="s">
        <v>3</v>
      </c>
      <c r="AM1636" s="16" t="s">
        <v>3</v>
      </c>
      <c r="AN1636" s="16" t="s">
        <v>3</v>
      </c>
      <c r="AO1636" s="16" t="s">
        <v>3</v>
      </c>
      <c r="AP1636" s="16" t="s">
        <v>189</v>
      </c>
      <c r="AQ1636" s="16" t="s">
        <v>3</v>
      </c>
      <c r="AR1636" s="16" t="s">
        <v>3</v>
      </c>
      <c r="AS1636" s="16" t="s">
        <v>3</v>
      </c>
      <c r="AT1636" s="16" t="s">
        <v>3</v>
      </c>
      <c r="AU1636" s="11" t="s">
        <v>3</v>
      </c>
      <c r="AV1636" s="11" t="s">
        <v>3</v>
      </c>
      <c r="AW1636" s="11" t="s">
        <v>3</v>
      </c>
      <c r="AX1636" s="17" t="str">
        <f>VLOOKUP(G1636,'[1]JDA data'!$D:$E,2,0)</f>
        <v>TGA946</v>
      </c>
      <c r="AY1636" s="17" t="b">
        <f t="shared" si="121"/>
        <v>1</v>
      </c>
      <c r="AZ1636" s="17" t="str">
        <f t="shared" si="122"/>
        <v>SPL</v>
      </c>
    </row>
    <row r="1637" spans="1:52" s="18" customFormat="1" ht="16.5" customHeight="1" x14ac:dyDescent="0.35">
      <c r="A1637" s="8" t="str">
        <f>IF(N1637="","-",IFERROR(VLOOKUP(N1637,'[1]All Route Non-Bailment V76'!$A:$H,5,0),VLOOKUP(N1637,'[1]TTVT AAT PxP Bailment EDC V76'!$A:$H,5,0)))</f>
        <v>Non Bailment</v>
      </c>
      <c r="B1637" s="9" t="str">
        <f t="shared" si="120"/>
        <v>Completed</v>
      </c>
      <c r="C1637" s="10">
        <f t="shared" si="123"/>
        <v>1636</v>
      </c>
      <c r="D1637" s="11" t="s">
        <v>182</v>
      </c>
      <c r="E1637" s="12" t="s">
        <v>44</v>
      </c>
      <c r="F1637" s="11" t="s">
        <v>0</v>
      </c>
      <c r="G1637" s="11">
        <v>4429897</v>
      </c>
      <c r="H1637" s="13" t="str">
        <f>IF(N1637="","-",IFERROR(VLOOKUP(N1637,'[1]All Route Non-Bailment V76'!$A:$H,7,0),VLOOKUP(N1637,'[1]TTVT AAT PxP Bailment EDC V76'!$A:$H,7,0)))</f>
        <v>One way</v>
      </c>
      <c r="I1637" s="11" t="s">
        <v>45</v>
      </c>
      <c r="J1637" s="12">
        <f t="shared" si="124"/>
        <v>45278</v>
      </c>
      <c r="K1637" s="12">
        <v>45278</v>
      </c>
      <c r="L1637" s="12">
        <v>45278</v>
      </c>
      <c r="M1637" s="12" t="s">
        <v>3</v>
      </c>
      <c r="N1637" s="11" t="s">
        <v>413</v>
      </c>
      <c r="O1637" s="13" t="str">
        <f>IF(N1637="","-",IFERROR(VLOOKUP(N1637,'[1]All Route Non-Bailment V76'!$A:$H,6,0),VLOOKUP(N1637,'[1]TTVT AAT PxP Bailment EDC V76'!$A:$H,6,0)))</f>
        <v>21 - 30</v>
      </c>
      <c r="P1637" s="11">
        <v>1</v>
      </c>
      <c r="Q1637" s="11" t="s">
        <v>3</v>
      </c>
      <c r="R1637" s="11" t="s">
        <v>3</v>
      </c>
      <c r="S1637" s="13" t="str">
        <f>IF(N1637="","-",IFERROR(VLOOKUP(N1637,'[1]All Route Non-Bailment V76'!$A:$AF,32,0),VLOOKUP(N1637,'[1]TTVT AAT PxP Bailment EDC V76'!$A:$AC,29,0)))</f>
        <v>6W</v>
      </c>
      <c r="T1637" s="11" t="s">
        <v>48</v>
      </c>
      <c r="U1637" s="11" t="s">
        <v>275</v>
      </c>
      <c r="V1637" s="14" t="s">
        <v>276</v>
      </c>
      <c r="W1637" s="11" t="s">
        <v>277</v>
      </c>
      <c r="X1637" s="15" t="s">
        <v>414</v>
      </c>
      <c r="Y1637" s="15" t="s">
        <v>398</v>
      </c>
      <c r="Z1637" s="16" t="s">
        <v>3</v>
      </c>
      <c r="AA1637" s="16" t="s">
        <v>3</v>
      </c>
      <c r="AB1637" s="16" t="s">
        <v>3</v>
      </c>
      <c r="AC1637" s="16" t="s">
        <v>3</v>
      </c>
      <c r="AD1637" s="15" t="s">
        <v>3</v>
      </c>
      <c r="AE1637" s="15" t="s">
        <v>3</v>
      </c>
      <c r="AF1637" s="16" t="s">
        <v>3</v>
      </c>
      <c r="AG1637" s="16" t="s">
        <v>3</v>
      </c>
      <c r="AH1637" s="16" t="s">
        <v>3</v>
      </c>
      <c r="AI1637" s="16" t="s">
        <v>3</v>
      </c>
      <c r="AJ1637" s="15" t="s">
        <v>3</v>
      </c>
      <c r="AK1637" s="15" t="s">
        <v>3</v>
      </c>
      <c r="AL1637" s="16" t="s">
        <v>3</v>
      </c>
      <c r="AM1637" s="16" t="s">
        <v>3</v>
      </c>
      <c r="AN1637" s="16" t="s">
        <v>3</v>
      </c>
      <c r="AO1637" s="16" t="s">
        <v>3</v>
      </c>
      <c r="AP1637" s="16" t="s">
        <v>189</v>
      </c>
      <c r="AQ1637" s="16" t="s">
        <v>3</v>
      </c>
      <c r="AR1637" s="16" t="s">
        <v>3</v>
      </c>
      <c r="AS1637" s="16" t="s">
        <v>3</v>
      </c>
      <c r="AT1637" s="16" t="s">
        <v>3</v>
      </c>
      <c r="AU1637" s="11" t="s">
        <v>3</v>
      </c>
      <c r="AV1637" s="11" t="s">
        <v>3</v>
      </c>
      <c r="AW1637" s="11" t="s">
        <v>3</v>
      </c>
      <c r="AX1637" s="17" t="str">
        <f>VLOOKUP(G1637,'[1]JDA data'!$D:$E,2,0)</f>
        <v>TGA946</v>
      </c>
      <c r="AY1637" s="17" t="b">
        <f t="shared" si="121"/>
        <v>1</v>
      </c>
      <c r="AZ1637" s="17" t="str">
        <f t="shared" si="122"/>
        <v>PPGT</v>
      </c>
    </row>
    <row r="1638" spans="1:52" s="18" customFormat="1" ht="16.5" customHeight="1" x14ac:dyDescent="0.35">
      <c r="A1638" s="8" t="str">
        <f>IF(N1638="","-",IFERROR(VLOOKUP(N1638,'[1]All Route Non-Bailment V76'!$A:$H,5,0),VLOOKUP(N1638,'[1]TTVT AAT PxP Bailment EDC V76'!$A:$H,5,0)))</f>
        <v>Non Bailment</v>
      </c>
      <c r="B1638" s="9" t="str">
        <f t="shared" si="120"/>
        <v>Completed</v>
      </c>
      <c r="C1638" s="10">
        <f t="shared" si="123"/>
        <v>1637</v>
      </c>
      <c r="D1638" s="11" t="s">
        <v>194</v>
      </c>
      <c r="E1638" s="12" t="s">
        <v>44</v>
      </c>
      <c r="F1638" s="11" t="s">
        <v>0</v>
      </c>
      <c r="G1638" s="11">
        <v>4429899</v>
      </c>
      <c r="H1638" s="13" t="str">
        <f>IF(N1638="","-",IFERROR(VLOOKUP(N1638,'[1]All Route Non-Bailment V76'!$A:$H,7,0),VLOOKUP(N1638,'[1]TTVT AAT PxP Bailment EDC V76'!$A:$H,7,0)))</f>
        <v>One way</v>
      </c>
      <c r="I1638" s="11" t="s">
        <v>45</v>
      </c>
      <c r="J1638" s="12">
        <f t="shared" si="124"/>
        <v>45278</v>
      </c>
      <c r="K1638" s="12">
        <v>45278</v>
      </c>
      <c r="L1638" s="12">
        <v>45278</v>
      </c>
      <c r="M1638" s="12" t="s">
        <v>3</v>
      </c>
      <c r="N1638" s="11" t="s">
        <v>413</v>
      </c>
      <c r="O1638" s="13" t="str">
        <f>IF(N1638="","-",IFERROR(VLOOKUP(N1638,'[1]All Route Non-Bailment V76'!$A:$H,6,0),VLOOKUP(N1638,'[1]TTVT AAT PxP Bailment EDC V76'!$A:$H,6,0)))</f>
        <v>21 - 30</v>
      </c>
      <c r="P1638" s="11">
        <v>1</v>
      </c>
      <c r="Q1638" s="11" t="s">
        <v>3</v>
      </c>
      <c r="R1638" s="11" t="s">
        <v>3</v>
      </c>
      <c r="S1638" s="13" t="str">
        <f>IF(N1638="","-",IFERROR(VLOOKUP(N1638,'[1]All Route Non-Bailment V76'!$A:$AF,32,0),VLOOKUP(N1638,'[1]TTVT AAT PxP Bailment EDC V76'!$A:$AC,29,0)))</f>
        <v>6W</v>
      </c>
      <c r="T1638" s="11" t="s">
        <v>48</v>
      </c>
      <c r="U1638" s="11" t="s">
        <v>374</v>
      </c>
      <c r="V1638" s="14" t="s">
        <v>375</v>
      </c>
      <c r="W1638" s="11" t="s">
        <v>376</v>
      </c>
      <c r="X1638" s="15" t="s">
        <v>414</v>
      </c>
      <c r="Y1638" s="15" t="s">
        <v>398</v>
      </c>
      <c r="Z1638" s="16" t="s">
        <v>3</v>
      </c>
      <c r="AA1638" s="16" t="s">
        <v>3</v>
      </c>
      <c r="AB1638" s="16" t="s">
        <v>3</v>
      </c>
      <c r="AC1638" s="16" t="s">
        <v>3</v>
      </c>
      <c r="AD1638" s="15" t="s">
        <v>3</v>
      </c>
      <c r="AE1638" s="15" t="s">
        <v>3</v>
      </c>
      <c r="AF1638" s="16" t="s">
        <v>3</v>
      </c>
      <c r="AG1638" s="16" t="s">
        <v>3</v>
      </c>
      <c r="AH1638" s="16" t="s">
        <v>3</v>
      </c>
      <c r="AI1638" s="16" t="s">
        <v>3</v>
      </c>
      <c r="AJ1638" s="15" t="s">
        <v>3</v>
      </c>
      <c r="AK1638" s="15" t="s">
        <v>3</v>
      </c>
      <c r="AL1638" s="16" t="s">
        <v>3</v>
      </c>
      <c r="AM1638" s="16" t="s">
        <v>3</v>
      </c>
      <c r="AN1638" s="16" t="s">
        <v>3</v>
      </c>
      <c r="AO1638" s="16" t="s">
        <v>3</v>
      </c>
      <c r="AP1638" s="16" t="s">
        <v>189</v>
      </c>
      <c r="AQ1638" s="16" t="s">
        <v>3</v>
      </c>
      <c r="AR1638" s="16" t="s">
        <v>3</v>
      </c>
      <c r="AS1638" s="16" t="s">
        <v>3</v>
      </c>
      <c r="AT1638" s="16" t="s">
        <v>3</v>
      </c>
      <c r="AU1638" s="11" t="s">
        <v>3</v>
      </c>
      <c r="AV1638" s="11" t="s">
        <v>3</v>
      </c>
      <c r="AW1638" s="11" t="s">
        <v>3</v>
      </c>
      <c r="AX1638" s="17" t="str">
        <f>VLOOKUP(G1638,'[1]JDA data'!$D:$E,2,0)</f>
        <v>TGA946</v>
      </c>
      <c r="AY1638" s="17" t="b">
        <f t="shared" si="121"/>
        <v>1</v>
      </c>
      <c r="AZ1638" s="17" t="str">
        <f t="shared" si="122"/>
        <v>SBA</v>
      </c>
    </row>
    <row r="1639" spans="1:52" s="18" customFormat="1" ht="16.5" customHeight="1" x14ac:dyDescent="0.35">
      <c r="A1639" s="8" t="str">
        <f>IF(N1639="","-",IFERROR(VLOOKUP(N1639,'[1]All Route Non-Bailment V76'!$A:$H,5,0),VLOOKUP(N1639,'[1]TTVT AAT PxP Bailment EDC V76'!$A:$H,5,0)))</f>
        <v>Non Bailment</v>
      </c>
      <c r="B1639" s="9" t="str">
        <f t="shared" si="120"/>
        <v>Completed</v>
      </c>
      <c r="C1639" s="10">
        <f t="shared" si="123"/>
        <v>1638</v>
      </c>
      <c r="D1639" s="11" t="s">
        <v>190</v>
      </c>
      <c r="E1639" s="12" t="s">
        <v>44</v>
      </c>
      <c r="F1639" s="11" t="s">
        <v>0</v>
      </c>
      <c r="G1639" s="11">
        <v>4429902</v>
      </c>
      <c r="H1639" s="13" t="str">
        <f>IF(N1639="","-",IFERROR(VLOOKUP(N1639,'[1]All Route Non-Bailment V76'!$A:$H,7,0),VLOOKUP(N1639,'[1]TTVT AAT PxP Bailment EDC V76'!$A:$H,7,0)))</f>
        <v>One way</v>
      </c>
      <c r="I1639" s="11" t="s">
        <v>45</v>
      </c>
      <c r="J1639" s="12">
        <f t="shared" si="124"/>
        <v>45278</v>
      </c>
      <c r="K1639" s="12">
        <v>45278</v>
      </c>
      <c r="L1639" s="12">
        <v>45278</v>
      </c>
      <c r="M1639" s="12" t="s">
        <v>3</v>
      </c>
      <c r="N1639" s="11" t="s">
        <v>413</v>
      </c>
      <c r="O1639" s="13" t="str">
        <f>IF(N1639="","-",IFERROR(VLOOKUP(N1639,'[1]All Route Non-Bailment V76'!$A:$H,6,0),VLOOKUP(N1639,'[1]TTVT AAT PxP Bailment EDC V76'!$A:$H,6,0)))</f>
        <v>21 - 30</v>
      </c>
      <c r="P1639" s="11">
        <v>1</v>
      </c>
      <c r="Q1639" s="11" t="s">
        <v>3</v>
      </c>
      <c r="R1639" s="11" t="s">
        <v>3</v>
      </c>
      <c r="S1639" s="13" t="str">
        <f>IF(N1639="","-",IFERROR(VLOOKUP(N1639,'[1]All Route Non-Bailment V76'!$A:$AF,32,0),VLOOKUP(N1639,'[1]TTVT AAT PxP Bailment EDC V76'!$A:$AC,29,0)))</f>
        <v>6W</v>
      </c>
      <c r="T1639" s="11" t="s">
        <v>48</v>
      </c>
      <c r="U1639" s="11" t="s">
        <v>542</v>
      </c>
      <c r="V1639" s="14" t="s">
        <v>543</v>
      </c>
      <c r="W1639" s="11" t="s">
        <v>544</v>
      </c>
      <c r="X1639" s="15" t="s">
        <v>414</v>
      </c>
      <c r="Y1639" s="15" t="s">
        <v>398</v>
      </c>
      <c r="Z1639" s="16" t="s">
        <v>3</v>
      </c>
      <c r="AA1639" s="16" t="s">
        <v>3</v>
      </c>
      <c r="AB1639" s="16" t="s">
        <v>3</v>
      </c>
      <c r="AC1639" s="16" t="s">
        <v>3</v>
      </c>
      <c r="AD1639" s="15" t="s">
        <v>3</v>
      </c>
      <c r="AE1639" s="15" t="s">
        <v>3</v>
      </c>
      <c r="AF1639" s="16" t="s">
        <v>3</v>
      </c>
      <c r="AG1639" s="16" t="s">
        <v>3</v>
      </c>
      <c r="AH1639" s="16" t="s">
        <v>3</v>
      </c>
      <c r="AI1639" s="16" t="s">
        <v>3</v>
      </c>
      <c r="AJ1639" s="15" t="s">
        <v>3</v>
      </c>
      <c r="AK1639" s="15" t="s">
        <v>3</v>
      </c>
      <c r="AL1639" s="16" t="s">
        <v>3</v>
      </c>
      <c r="AM1639" s="16" t="s">
        <v>3</v>
      </c>
      <c r="AN1639" s="16" t="s">
        <v>3</v>
      </c>
      <c r="AO1639" s="16" t="s">
        <v>3</v>
      </c>
      <c r="AP1639" s="16" t="s">
        <v>189</v>
      </c>
      <c r="AQ1639" s="16" t="s">
        <v>3</v>
      </c>
      <c r="AR1639" s="16" t="s">
        <v>3</v>
      </c>
      <c r="AS1639" s="16" t="s">
        <v>3</v>
      </c>
      <c r="AT1639" s="16" t="s">
        <v>3</v>
      </c>
      <c r="AU1639" s="11" t="s">
        <v>3</v>
      </c>
      <c r="AV1639" s="11" t="s">
        <v>3</v>
      </c>
      <c r="AW1639" s="11" t="s">
        <v>3</v>
      </c>
      <c r="AX1639" s="17" t="str">
        <f>VLOOKUP(G1639,'[1]JDA data'!$D:$E,2,0)</f>
        <v>TGA946</v>
      </c>
      <c r="AY1639" s="17" t="b">
        <f t="shared" si="121"/>
        <v>1</v>
      </c>
      <c r="AZ1639" s="17" t="str">
        <f t="shared" si="122"/>
        <v>SPL</v>
      </c>
    </row>
    <row r="1640" spans="1:52" s="18" customFormat="1" ht="16.5" customHeight="1" x14ac:dyDescent="0.35">
      <c r="A1640" s="8" t="str">
        <f>IF(N1640="","-",IFERROR(VLOOKUP(N1640,'[1]All Route Non-Bailment V76'!$A:$H,5,0),VLOOKUP(N1640,'[1]TTVT AAT PxP Bailment EDC V76'!$A:$H,5,0)))</f>
        <v>Non Bailment</v>
      </c>
      <c r="B1640" s="9" t="str">
        <f t="shared" si="120"/>
        <v>Completed</v>
      </c>
      <c r="C1640" s="10">
        <f t="shared" si="123"/>
        <v>1639</v>
      </c>
      <c r="D1640" s="11" t="s">
        <v>194</v>
      </c>
      <c r="E1640" s="12" t="s">
        <v>44</v>
      </c>
      <c r="F1640" s="11" t="s">
        <v>0</v>
      </c>
      <c r="G1640" s="11">
        <v>4429905</v>
      </c>
      <c r="H1640" s="13" t="str">
        <f>IF(N1640="","-",IFERROR(VLOOKUP(N1640,'[1]All Route Non-Bailment V76'!$A:$H,7,0),VLOOKUP(N1640,'[1]TTVT AAT PxP Bailment EDC V76'!$A:$H,7,0)))</f>
        <v>One way</v>
      </c>
      <c r="I1640" s="11" t="s">
        <v>45</v>
      </c>
      <c r="J1640" s="12">
        <f t="shared" si="124"/>
        <v>45278</v>
      </c>
      <c r="K1640" s="12">
        <v>45278</v>
      </c>
      <c r="L1640" s="12">
        <v>45278</v>
      </c>
      <c r="M1640" s="12" t="s">
        <v>3</v>
      </c>
      <c r="N1640" s="11" t="s">
        <v>413</v>
      </c>
      <c r="O1640" s="13" t="str">
        <f>IF(N1640="","-",IFERROR(VLOOKUP(N1640,'[1]All Route Non-Bailment V76'!$A:$H,6,0),VLOOKUP(N1640,'[1]TTVT AAT PxP Bailment EDC V76'!$A:$H,6,0)))</f>
        <v>21 - 30</v>
      </c>
      <c r="P1640" s="11">
        <v>1</v>
      </c>
      <c r="Q1640" s="11" t="s">
        <v>3</v>
      </c>
      <c r="R1640" s="11" t="s">
        <v>3</v>
      </c>
      <c r="S1640" s="13" t="str">
        <f>IF(N1640="","-",IFERROR(VLOOKUP(N1640,'[1]All Route Non-Bailment V76'!$A:$AF,32,0),VLOOKUP(N1640,'[1]TTVT AAT PxP Bailment EDC V76'!$A:$AC,29,0)))</f>
        <v>6W</v>
      </c>
      <c r="T1640" s="11" t="s">
        <v>48</v>
      </c>
      <c r="U1640" s="11" t="s">
        <v>281</v>
      </c>
      <c r="V1640" s="14" t="s">
        <v>282</v>
      </c>
      <c r="W1640" s="11" t="s">
        <v>283</v>
      </c>
      <c r="X1640" s="15" t="s">
        <v>414</v>
      </c>
      <c r="Y1640" s="15" t="s">
        <v>398</v>
      </c>
      <c r="Z1640" s="16" t="s">
        <v>3</v>
      </c>
      <c r="AA1640" s="16" t="s">
        <v>3</v>
      </c>
      <c r="AB1640" s="16" t="s">
        <v>3</v>
      </c>
      <c r="AC1640" s="16" t="s">
        <v>3</v>
      </c>
      <c r="AD1640" s="15" t="s">
        <v>3</v>
      </c>
      <c r="AE1640" s="15" t="s">
        <v>3</v>
      </c>
      <c r="AF1640" s="16" t="s">
        <v>3</v>
      </c>
      <c r="AG1640" s="16" t="s">
        <v>3</v>
      </c>
      <c r="AH1640" s="16" t="s">
        <v>3</v>
      </c>
      <c r="AI1640" s="16" t="s">
        <v>3</v>
      </c>
      <c r="AJ1640" s="15" t="s">
        <v>3</v>
      </c>
      <c r="AK1640" s="15" t="s">
        <v>3</v>
      </c>
      <c r="AL1640" s="16" t="s">
        <v>3</v>
      </c>
      <c r="AM1640" s="16" t="s">
        <v>3</v>
      </c>
      <c r="AN1640" s="16" t="s">
        <v>3</v>
      </c>
      <c r="AO1640" s="16" t="s">
        <v>3</v>
      </c>
      <c r="AP1640" s="16" t="s">
        <v>189</v>
      </c>
      <c r="AQ1640" s="16" t="s">
        <v>3</v>
      </c>
      <c r="AR1640" s="16" t="s">
        <v>3</v>
      </c>
      <c r="AS1640" s="16" t="s">
        <v>3</v>
      </c>
      <c r="AT1640" s="16" t="s">
        <v>3</v>
      </c>
      <c r="AU1640" s="11" t="s">
        <v>3</v>
      </c>
      <c r="AV1640" s="11" t="s">
        <v>3</v>
      </c>
      <c r="AW1640" s="11" t="s">
        <v>3</v>
      </c>
      <c r="AX1640" s="17" t="str">
        <f>VLOOKUP(G1640,'[1]JDA data'!$D:$E,2,0)</f>
        <v>TGA946</v>
      </c>
      <c r="AY1640" s="17" t="b">
        <f t="shared" si="121"/>
        <v>1</v>
      </c>
      <c r="AZ1640" s="17" t="str">
        <f t="shared" si="122"/>
        <v>SBA</v>
      </c>
    </row>
    <row r="1641" spans="1:52" s="18" customFormat="1" ht="16.5" customHeight="1" x14ac:dyDescent="0.35">
      <c r="A1641" s="8" t="str">
        <f>IF(N1641="","-",IFERROR(VLOOKUP(N1641,'[1]All Route Non-Bailment V76'!$A:$H,5,0),VLOOKUP(N1641,'[1]TTVT AAT PxP Bailment EDC V76'!$A:$H,5,0)))</f>
        <v>Non Bailment</v>
      </c>
      <c r="B1641" s="9" t="str">
        <f t="shared" si="120"/>
        <v>Completed</v>
      </c>
      <c r="C1641" s="10">
        <f t="shared" si="123"/>
        <v>1640</v>
      </c>
      <c r="D1641" s="11" t="s">
        <v>182</v>
      </c>
      <c r="E1641" s="12" t="s">
        <v>44</v>
      </c>
      <c r="F1641" s="11" t="s">
        <v>0</v>
      </c>
      <c r="G1641" s="11">
        <v>4429907</v>
      </c>
      <c r="H1641" s="13" t="str">
        <f>IF(N1641="","-",IFERROR(VLOOKUP(N1641,'[1]All Route Non-Bailment V76'!$A:$H,7,0),VLOOKUP(N1641,'[1]TTVT AAT PxP Bailment EDC V76'!$A:$H,7,0)))</f>
        <v>One way</v>
      </c>
      <c r="I1641" s="11" t="s">
        <v>45</v>
      </c>
      <c r="J1641" s="12">
        <f t="shared" si="124"/>
        <v>45278</v>
      </c>
      <c r="K1641" s="12">
        <v>45278</v>
      </c>
      <c r="L1641" s="12">
        <v>45278</v>
      </c>
      <c r="M1641" s="12" t="s">
        <v>3</v>
      </c>
      <c r="N1641" s="11" t="s">
        <v>413</v>
      </c>
      <c r="O1641" s="13" t="str">
        <f>IF(N1641="","-",IFERROR(VLOOKUP(N1641,'[1]All Route Non-Bailment V76'!$A:$H,6,0),VLOOKUP(N1641,'[1]TTVT AAT PxP Bailment EDC V76'!$A:$H,6,0)))</f>
        <v>21 - 30</v>
      </c>
      <c r="P1641" s="11">
        <v>1</v>
      </c>
      <c r="Q1641" s="11" t="s">
        <v>3</v>
      </c>
      <c r="R1641" s="11" t="s">
        <v>3</v>
      </c>
      <c r="S1641" s="13" t="str">
        <f>IF(N1641="","-",IFERROR(VLOOKUP(N1641,'[1]All Route Non-Bailment V76'!$A:$AF,32,0),VLOOKUP(N1641,'[1]TTVT AAT PxP Bailment EDC V76'!$A:$AC,29,0)))</f>
        <v>6W</v>
      </c>
      <c r="T1641" s="11" t="s">
        <v>48</v>
      </c>
      <c r="U1641" s="11" t="s">
        <v>201</v>
      </c>
      <c r="V1641" s="14" t="s">
        <v>202</v>
      </c>
      <c r="W1641" s="11" t="s">
        <v>203</v>
      </c>
      <c r="X1641" s="15" t="s">
        <v>414</v>
      </c>
      <c r="Y1641" s="15" t="s">
        <v>398</v>
      </c>
      <c r="Z1641" s="16" t="s">
        <v>3</v>
      </c>
      <c r="AA1641" s="16" t="s">
        <v>3</v>
      </c>
      <c r="AB1641" s="16" t="s">
        <v>3</v>
      </c>
      <c r="AC1641" s="16" t="s">
        <v>3</v>
      </c>
      <c r="AD1641" s="15" t="s">
        <v>3</v>
      </c>
      <c r="AE1641" s="15" t="s">
        <v>3</v>
      </c>
      <c r="AF1641" s="16" t="s">
        <v>3</v>
      </c>
      <c r="AG1641" s="16" t="s">
        <v>3</v>
      </c>
      <c r="AH1641" s="16" t="s">
        <v>3</v>
      </c>
      <c r="AI1641" s="16" t="s">
        <v>3</v>
      </c>
      <c r="AJ1641" s="15" t="s">
        <v>3</v>
      </c>
      <c r="AK1641" s="15" t="s">
        <v>3</v>
      </c>
      <c r="AL1641" s="16" t="s">
        <v>3</v>
      </c>
      <c r="AM1641" s="16" t="s">
        <v>3</v>
      </c>
      <c r="AN1641" s="16" t="s">
        <v>3</v>
      </c>
      <c r="AO1641" s="16" t="s">
        <v>3</v>
      </c>
      <c r="AP1641" s="16" t="s">
        <v>189</v>
      </c>
      <c r="AQ1641" s="16" t="s">
        <v>3</v>
      </c>
      <c r="AR1641" s="16" t="s">
        <v>3</v>
      </c>
      <c r="AS1641" s="16" t="s">
        <v>3</v>
      </c>
      <c r="AT1641" s="16" t="s">
        <v>3</v>
      </c>
      <c r="AU1641" s="11" t="s">
        <v>3</v>
      </c>
      <c r="AV1641" s="11" t="s">
        <v>3</v>
      </c>
      <c r="AW1641" s="11" t="s">
        <v>3</v>
      </c>
      <c r="AX1641" s="17" t="str">
        <f>VLOOKUP(G1641,'[1]JDA data'!$D:$E,2,0)</f>
        <v>TGA946</v>
      </c>
      <c r="AY1641" s="17" t="b">
        <f t="shared" si="121"/>
        <v>1</v>
      </c>
      <c r="AZ1641" s="17" t="str">
        <f t="shared" si="122"/>
        <v>PPGT</v>
      </c>
    </row>
    <row r="1642" spans="1:52" s="18" customFormat="1" ht="16.5" customHeight="1" x14ac:dyDescent="0.35">
      <c r="A1642" s="8" t="str">
        <f>IF(N1642="","-",IFERROR(VLOOKUP(N1642,'[1]All Route Non-Bailment V76'!$A:$H,5,0),VLOOKUP(N1642,'[1]TTVT AAT PxP Bailment EDC V76'!$A:$H,5,0)))</f>
        <v>Non Bailment</v>
      </c>
      <c r="B1642" s="9" t="str">
        <f t="shared" si="120"/>
        <v>Completed</v>
      </c>
      <c r="C1642" s="10">
        <f t="shared" si="123"/>
        <v>1641</v>
      </c>
      <c r="D1642" s="11" t="s">
        <v>190</v>
      </c>
      <c r="E1642" s="12" t="s">
        <v>44</v>
      </c>
      <c r="F1642" s="11" t="s">
        <v>0</v>
      </c>
      <c r="G1642" s="11">
        <v>4429909</v>
      </c>
      <c r="H1642" s="13" t="str">
        <f>IF(N1642="","-",IFERROR(VLOOKUP(N1642,'[1]All Route Non-Bailment V76'!$A:$H,7,0),VLOOKUP(N1642,'[1]TTVT AAT PxP Bailment EDC V76'!$A:$H,7,0)))</f>
        <v>One way</v>
      </c>
      <c r="I1642" s="11" t="s">
        <v>45</v>
      </c>
      <c r="J1642" s="12">
        <f t="shared" si="124"/>
        <v>45278</v>
      </c>
      <c r="K1642" s="12">
        <v>45278</v>
      </c>
      <c r="L1642" s="12">
        <v>45278</v>
      </c>
      <c r="M1642" s="12" t="s">
        <v>3</v>
      </c>
      <c r="N1642" s="11" t="s">
        <v>413</v>
      </c>
      <c r="O1642" s="13" t="str">
        <f>IF(N1642="","-",IFERROR(VLOOKUP(N1642,'[1]All Route Non-Bailment V76'!$A:$H,6,0),VLOOKUP(N1642,'[1]TTVT AAT PxP Bailment EDC V76'!$A:$H,6,0)))</f>
        <v>21 - 30</v>
      </c>
      <c r="P1642" s="11">
        <v>1</v>
      </c>
      <c r="Q1642" s="11" t="s">
        <v>3</v>
      </c>
      <c r="R1642" s="11" t="s">
        <v>3</v>
      </c>
      <c r="S1642" s="13" t="str">
        <f>IF(N1642="","-",IFERROR(VLOOKUP(N1642,'[1]All Route Non-Bailment V76'!$A:$AF,32,0),VLOOKUP(N1642,'[1]TTVT AAT PxP Bailment EDC V76'!$A:$AC,29,0)))</f>
        <v>6W</v>
      </c>
      <c r="T1642" s="11" t="s">
        <v>48</v>
      </c>
      <c r="U1642" s="11" t="s">
        <v>226</v>
      </c>
      <c r="V1642" s="14" t="s">
        <v>227</v>
      </c>
      <c r="W1642" s="11" t="s">
        <v>228</v>
      </c>
      <c r="X1642" s="15" t="s">
        <v>414</v>
      </c>
      <c r="Y1642" s="15" t="s">
        <v>398</v>
      </c>
      <c r="Z1642" s="16" t="s">
        <v>3</v>
      </c>
      <c r="AA1642" s="16" t="s">
        <v>3</v>
      </c>
      <c r="AB1642" s="16" t="s">
        <v>3</v>
      </c>
      <c r="AC1642" s="16" t="s">
        <v>3</v>
      </c>
      <c r="AD1642" s="15" t="s">
        <v>3</v>
      </c>
      <c r="AE1642" s="15" t="s">
        <v>3</v>
      </c>
      <c r="AF1642" s="16" t="s">
        <v>3</v>
      </c>
      <c r="AG1642" s="16" t="s">
        <v>3</v>
      </c>
      <c r="AH1642" s="16" t="s">
        <v>3</v>
      </c>
      <c r="AI1642" s="16" t="s">
        <v>3</v>
      </c>
      <c r="AJ1642" s="15" t="s">
        <v>3</v>
      </c>
      <c r="AK1642" s="15" t="s">
        <v>3</v>
      </c>
      <c r="AL1642" s="16" t="s">
        <v>3</v>
      </c>
      <c r="AM1642" s="16" t="s">
        <v>3</v>
      </c>
      <c r="AN1642" s="16" t="s">
        <v>3</v>
      </c>
      <c r="AO1642" s="16" t="s">
        <v>3</v>
      </c>
      <c r="AP1642" s="16" t="s">
        <v>189</v>
      </c>
      <c r="AQ1642" s="16" t="s">
        <v>3</v>
      </c>
      <c r="AR1642" s="16" t="s">
        <v>3</v>
      </c>
      <c r="AS1642" s="16" t="s">
        <v>3</v>
      </c>
      <c r="AT1642" s="16" t="s">
        <v>3</v>
      </c>
      <c r="AU1642" s="11" t="s">
        <v>3</v>
      </c>
      <c r="AV1642" s="11" t="s">
        <v>3</v>
      </c>
      <c r="AW1642" s="11" t="s">
        <v>3</v>
      </c>
      <c r="AX1642" s="17" t="str">
        <f>VLOOKUP(G1642,'[1]JDA data'!$D:$E,2,0)</f>
        <v>TGA946</v>
      </c>
      <c r="AY1642" s="17" t="b">
        <f t="shared" si="121"/>
        <v>1</v>
      </c>
      <c r="AZ1642" s="17" t="str">
        <f t="shared" si="122"/>
        <v>SPL</v>
      </c>
    </row>
    <row r="1643" spans="1:52" s="18" customFormat="1" ht="16.5" customHeight="1" x14ac:dyDescent="0.35">
      <c r="A1643" s="8" t="str">
        <f>IF(N1643="","-",IFERROR(VLOOKUP(N1643,'[1]All Route Non-Bailment V76'!$A:$H,5,0),VLOOKUP(N1643,'[1]TTVT AAT PxP Bailment EDC V76'!$A:$H,5,0)))</f>
        <v>Non Bailment</v>
      </c>
      <c r="B1643" s="9" t="str">
        <f t="shared" si="120"/>
        <v>Completed</v>
      </c>
      <c r="C1643" s="10">
        <f t="shared" si="123"/>
        <v>1642</v>
      </c>
      <c r="D1643" s="11" t="s">
        <v>194</v>
      </c>
      <c r="E1643" s="12" t="s">
        <v>44</v>
      </c>
      <c r="F1643" s="11" t="s">
        <v>0</v>
      </c>
      <c r="G1643" s="11">
        <v>4429923</v>
      </c>
      <c r="H1643" s="13" t="str">
        <f>IF(N1643="","-",IFERROR(VLOOKUP(N1643,'[1]All Route Non-Bailment V76'!$A:$H,7,0),VLOOKUP(N1643,'[1]TTVT AAT PxP Bailment EDC V76'!$A:$H,7,0)))</f>
        <v>One way</v>
      </c>
      <c r="I1643" s="11" t="s">
        <v>45</v>
      </c>
      <c r="J1643" s="12">
        <f t="shared" si="124"/>
        <v>45278</v>
      </c>
      <c r="K1643" s="12">
        <v>45278</v>
      </c>
      <c r="L1643" s="12">
        <v>45278</v>
      </c>
      <c r="M1643" s="12" t="s">
        <v>3</v>
      </c>
      <c r="N1643" s="11" t="s">
        <v>759</v>
      </c>
      <c r="O1643" s="13" t="str">
        <f>IF(N1643="","-",IFERROR(VLOOKUP(N1643,'[1]All Route Non-Bailment V76'!$A:$H,6,0),VLOOKUP(N1643,'[1]TTVT AAT PxP Bailment EDC V76'!$A:$H,6,0)))</f>
        <v>6 - 10</v>
      </c>
      <c r="P1643" s="11">
        <v>1</v>
      </c>
      <c r="Q1643" s="11" t="s">
        <v>3</v>
      </c>
      <c r="R1643" s="11" t="s">
        <v>3</v>
      </c>
      <c r="S1643" s="13" t="str">
        <f>IF(N1643="","-",IFERROR(VLOOKUP(N1643,'[1]All Route Non-Bailment V76'!$A:$AF,32,0),VLOOKUP(N1643,'[1]TTVT AAT PxP Bailment EDC V76'!$A:$AC,29,0)))</f>
        <v>6W</v>
      </c>
      <c r="T1643" s="11" t="s">
        <v>48</v>
      </c>
      <c r="U1643" s="11" t="s">
        <v>195</v>
      </c>
      <c r="V1643" s="14" t="s">
        <v>196</v>
      </c>
      <c r="W1643" s="11" t="s">
        <v>197</v>
      </c>
      <c r="X1643" s="15" t="s">
        <v>604</v>
      </c>
      <c r="Y1643" s="15" t="s">
        <v>605</v>
      </c>
      <c r="Z1643" s="16" t="s">
        <v>3</v>
      </c>
      <c r="AA1643" s="16" t="s">
        <v>3</v>
      </c>
      <c r="AB1643" s="16" t="s">
        <v>3</v>
      </c>
      <c r="AC1643" s="16" t="s">
        <v>3</v>
      </c>
      <c r="AD1643" s="15" t="s">
        <v>3</v>
      </c>
      <c r="AE1643" s="15" t="s">
        <v>3</v>
      </c>
      <c r="AF1643" s="16" t="s">
        <v>3</v>
      </c>
      <c r="AG1643" s="16" t="s">
        <v>3</v>
      </c>
      <c r="AH1643" s="16" t="s">
        <v>3</v>
      </c>
      <c r="AI1643" s="16" t="s">
        <v>3</v>
      </c>
      <c r="AJ1643" s="15" t="s">
        <v>3</v>
      </c>
      <c r="AK1643" s="15" t="s">
        <v>3</v>
      </c>
      <c r="AL1643" s="16" t="s">
        <v>3</v>
      </c>
      <c r="AM1643" s="16" t="s">
        <v>3</v>
      </c>
      <c r="AN1643" s="16" t="s">
        <v>3</v>
      </c>
      <c r="AO1643" s="16" t="s">
        <v>3</v>
      </c>
      <c r="AP1643" s="16" t="s">
        <v>189</v>
      </c>
      <c r="AQ1643" s="16" t="s">
        <v>3</v>
      </c>
      <c r="AR1643" s="16" t="s">
        <v>3</v>
      </c>
      <c r="AS1643" s="16" t="s">
        <v>3</v>
      </c>
      <c r="AT1643" s="16" t="s">
        <v>3</v>
      </c>
      <c r="AU1643" s="11" t="s">
        <v>3</v>
      </c>
      <c r="AV1643" s="11" t="s">
        <v>3</v>
      </c>
      <c r="AW1643" s="11" t="s">
        <v>3</v>
      </c>
      <c r="AX1643" s="17" t="str">
        <f>VLOOKUP(G1643,'[1]JDA data'!$D:$E,2,0)</f>
        <v>TGA270</v>
      </c>
      <c r="AY1643" s="17" t="b">
        <f t="shared" si="121"/>
        <v>1</v>
      </c>
      <c r="AZ1643" s="17" t="str">
        <f t="shared" si="122"/>
        <v>SBA</v>
      </c>
    </row>
    <row r="1644" spans="1:52" s="18" customFormat="1" ht="16.5" customHeight="1" x14ac:dyDescent="0.35">
      <c r="A1644" s="8" t="str">
        <f>IF(N1644="","-",IFERROR(VLOOKUP(N1644,'[1]All Route Non-Bailment V76'!$A:$H,5,0),VLOOKUP(N1644,'[1]TTVT AAT PxP Bailment EDC V76'!$A:$H,5,0)))</f>
        <v>Non Bailment</v>
      </c>
      <c r="B1644" s="9" t="str">
        <f t="shared" si="120"/>
        <v>Completed</v>
      </c>
      <c r="C1644" s="10">
        <f t="shared" si="123"/>
        <v>1643</v>
      </c>
      <c r="D1644" s="11" t="s">
        <v>190</v>
      </c>
      <c r="E1644" s="12" t="s">
        <v>44</v>
      </c>
      <c r="F1644" s="11" t="s">
        <v>0</v>
      </c>
      <c r="G1644" s="11">
        <v>4429925</v>
      </c>
      <c r="H1644" s="13" t="str">
        <f>IF(N1644="","-",IFERROR(VLOOKUP(N1644,'[1]All Route Non-Bailment V76'!$A:$H,7,0),VLOOKUP(N1644,'[1]TTVT AAT PxP Bailment EDC V76'!$A:$H,7,0)))</f>
        <v>One way</v>
      </c>
      <c r="I1644" s="11" t="s">
        <v>45</v>
      </c>
      <c r="J1644" s="12">
        <f t="shared" si="124"/>
        <v>45278</v>
      </c>
      <c r="K1644" s="12">
        <v>45278</v>
      </c>
      <c r="L1644" s="12">
        <v>45278</v>
      </c>
      <c r="M1644" s="12" t="s">
        <v>3</v>
      </c>
      <c r="N1644" s="11" t="s">
        <v>759</v>
      </c>
      <c r="O1644" s="13" t="str">
        <f>IF(N1644="","-",IFERROR(VLOOKUP(N1644,'[1]All Route Non-Bailment V76'!$A:$H,6,0),VLOOKUP(N1644,'[1]TTVT AAT PxP Bailment EDC V76'!$A:$H,6,0)))</f>
        <v>6 - 10</v>
      </c>
      <c r="P1644" s="11">
        <v>1</v>
      </c>
      <c r="Q1644" s="11" t="s">
        <v>3</v>
      </c>
      <c r="R1644" s="11" t="s">
        <v>3</v>
      </c>
      <c r="S1644" s="13" t="str">
        <f>IF(N1644="","-",IFERROR(VLOOKUP(N1644,'[1]All Route Non-Bailment V76'!$A:$AF,32,0),VLOOKUP(N1644,'[1]TTVT AAT PxP Bailment EDC V76'!$A:$AC,29,0)))</f>
        <v>6W</v>
      </c>
      <c r="T1644" s="11" t="s">
        <v>48</v>
      </c>
      <c r="U1644" s="11" t="s">
        <v>198</v>
      </c>
      <c r="V1644" s="14" t="s">
        <v>199</v>
      </c>
      <c r="W1644" s="11" t="s">
        <v>200</v>
      </c>
      <c r="X1644" s="15" t="s">
        <v>604</v>
      </c>
      <c r="Y1644" s="15" t="s">
        <v>605</v>
      </c>
      <c r="Z1644" s="16" t="s">
        <v>3</v>
      </c>
      <c r="AA1644" s="16" t="s">
        <v>3</v>
      </c>
      <c r="AB1644" s="16" t="s">
        <v>3</v>
      </c>
      <c r="AC1644" s="16" t="s">
        <v>3</v>
      </c>
      <c r="AD1644" s="15" t="s">
        <v>3</v>
      </c>
      <c r="AE1644" s="15" t="s">
        <v>3</v>
      </c>
      <c r="AF1644" s="16" t="s">
        <v>3</v>
      </c>
      <c r="AG1644" s="16" t="s">
        <v>3</v>
      </c>
      <c r="AH1644" s="16" t="s">
        <v>3</v>
      </c>
      <c r="AI1644" s="16" t="s">
        <v>3</v>
      </c>
      <c r="AJ1644" s="15" t="s">
        <v>3</v>
      </c>
      <c r="AK1644" s="15" t="s">
        <v>3</v>
      </c>
      <c r="AL1644" s="16" t="s">
        <v>3</v>
      </c>
      <c r="AM1644" s="16" t="s">
        <v>3</v>
      </c>
      <c r="AN1644" s="16" t="s">
        <v>3</v>
      </c>
      <c r="AO1644" s="16" t="s">
        <v>3</v>
      </c>
      <c r="AP1644" s="16" t="s">
        <v>189</v>
      </c>
      <c r="AQ1644" s="16" t="s">
        <v>3</v>
      </c>
      <c r="AR1644" s="16" t="s">
        <v>3</v>
      </c>
      <c r="AS1644" s="16" t="s">
        <v>3</v>
      </c>
      <c r="AT1644" s="16" t="s">
        <v>3</v>
      </c>
      <c r="AU1644" s="11" t="s">
        <v>3</v>
      </c>
      <c r="AV1644" s="11" t="s">
        <v>3</v>
      </c>
      <c r="AW1644" s="11" t="s">
        <v>3</v>
      </c>
      <c r="AX1644" s="17" t="str">
        <f>VLOOKUP(G1644,'[1]JDA data'!$D:$E,2,0)</f>
        <v>TGA270</v>
      </c>
      <c r="AY1644" s="17" t="b">
        <f t="shared" si="121"/>
        <v>1</v>
      </c>
      <c r="AZ1644" s="17" t="str">
        <f t="shared" si="122"/>
        <v>SPL</v>
      </c>
    </row>
    <row r="1645" spans="1:52" s="18" customFormat="1" ht="16.5" customHeight="1" x14ac:dyDescent="0.35">
      <c r="A1645" s="8" t="str">
        <f>IF(N1645="","-",IFERROR(VLOOKUP(N1645,'[1]All Route Non-Bailment V76'!$A:$H,5,0),VLOOKUP(N1645,'[1]TTVT AAT PxP Bailment EDC V76'!$A:$H,5,0)))</f>
        <v>Non Bailment</v>
      </c>
      <c r="B1645" s="9" t="str">
        <f t="shared" si="120"/>
        <v>Completed</v>
      </c>
      <c r="C1645" s="10">
        <f t="shared" si="123"/>
        <v>1644</v>
      </c>
      <c r="D1645" s="11" t="s">
        <v>182</v>
      </c>
      <c r="E1645" s="12" t="s">
        <v>44</v>
      </c>
      <c r="F1645" s="11" t="s">
        <v>0</v>
      </c>
      <c r="G1645" s="11">
        <v>4429927</v>
      </c>
      <c r="H1645" s="13" t="str">
        <f>IF(N1645="","-",IFERROR(VLOOKUP(N1645,'[1]All Route Non-Bailment V76'!$A:$H,7,0),VLOOKUP(N1645,'[1]TTVT AAT PxP Bailment EDC V76'!$A:$H,7,0)))</f>
        <v>One way</v>
      </c>
      <c r="I1645" s="11" t="s">
        <v>45</v>
      </c>
      <c r="J1645" s="12">
        <f t="shared" si="124"/>
        <v>45278</v>
      </c>
      <c r="K1645" s="12">
        <v>45278</v>
      </c>
      <c r="L1645" s="12">
        <v>45278</v>
      </c>
      <c r="M1645" s="12" t="s">
        <v>3</v>
      </c>
      <c r="N1645" s="11" t="s">
        <v>759</v>
      </c>
      <c r="O1645" s="13" t="str">
        <f>IF(N1645="","-",IFERROR(VLOOKUP(N1645,'[1]All Route Non-Bailment V76'!$A:$H,6,0),VLOOKUP(N1645,'[1]TTVT AAT PxP Bailment EDC V76'!$A:$H,6,0)))</f>
        <v>6 - 10</v>
      </c>
      <c r="P1645" s="11">
        <v>1</v>
      </c>
      <c r="Q1645" s="11" t="s">
        <v>3</v>
      </c>
      <c r="R1645" s="11" t="s">
        <v>3</v>
      </c>
      <c r="S1645" s="13" t="str">
        <f>IF(N1645="","-",IFERROR(VLOOKUP(N1645,'[1]All Route Non-Bailment V76'!$A:$AF,32,0),VLOOKUP(N1645,'[1]TTVT AAT PxP Bailment EDC V76'!$A:$AC,29,0)))</f>
        <v>6W</v>
      </c>
      <c r="T1645" s="11" t="s">
        <v>48</v>
      </c>
      <c r="U1645" s="11" t="s">
        <v>275</v>
      </c>
      <c r="V1645" s="14" t="s">
        <v>276</v>
      </c>
      <c r="W1645" s="11" t="s">
        <v>277</v>
      </c>
      <c r="X1645" s="15" t="s">
        <v>604</v>
      </c>
      <c r="Y1645" s="15" t="s">
        <v>605</v>
      </c>
      <c r="Z1645" s="16" t="s">
        <v>3</v>
      </c>
      <c r="AA1645" s="16" t="s">
        <v>3</v>
      </c>
      <c r="AB1645" s="16" t="s">
        <v>3</v>
      </c>
      <c r="AC1645" s="16" t="s">
        <v>3</v>
      </c>
      <c r="AD1645" s="15" t="s">
        <v>3</v>
      </c>
      <c r="AE1645" s="15" t="s">
        <v>3</v>
      </c>
      <c r="AF1645" s="16" t="s">
        <v>3</v>
      </c>
      <c r="AG1645" s="16" t="s">
        <v>3</v>
      </c>
      <c r="AH1645" s="16" t="s">
        <v>3</v>
      </c>
      <c r="AI1645" s="16" t="s">
        <v>3</v>
      </c>
      <c r="AJ1645" s="15" t="s">
        <v>3</v>
      </c>
      <c r="AK1645" s="15" t="s">
        <v>3</v>
      </c>
      <c r="AL1645" s="16" t="s">
        <v>3</v>
      </c>
      <c r="AM1645" s="16" t="s">
        <v>3</v>
      </c>
      <c r="AN1645" s="16" t="s">
        <v>3</v>
      </c>
      <c r="AO1645" s="16" t="s">
        <v>3</v>
      </c>
      <c r="AP1645" s="16" t="s">
        <v>189</v>
      </c>
      <c r="AQ1645" s="16" t="s">
        <v>3</v>
      </c>
      <c r="AR1645" s="16" t="s">
        <v>3</v>
      </c>
      <c r="AS1645" s="16" t="s">
        <v>3</v>
      </c>
      <c r="AT1645" s="16" t="s">
        <v>3</v>
      </c>
      <c r="AU1645" s="11" t="s">
        <v>3</v>
      </c>
      <c r="AV1645" s="11" t="s">
        <v>3</v>
      </c>
      <c r="AW1645" s="11" t="s">
        <v>3</v>
      </c>
      <c r="AX1645" s="17" t="str">
        <f>VLOOKUP(G1645,'[1]JDA data'!$D:$E,2,0)</f>
        <v>TGA270</v>
      </c>
      <c r="AY1645" s="17" t="b">
        <f t="shared" si="121"/>
        <v>1</v>
      </c>
      <c r="AZ1645" s="17" t="str">
        <f t="shared" si="122"/>
        <v>PPGT</v>
      </c>
    </row>
    <row r="1646" spans="1:52" s="18" customFormat="1" ht="16.5" customHeight="1" x14ac:dyDescent="0.35">
      <c r="A1646" s="8" t="str">
        <f>IF(N1646="","-",IFERROR(VLOOKUP(N1646,'[1]All Route Non-Bailment V76'!$A:$H,5,0),VLOOKUP(N1646,'[1]TTVT AAT PxP Bailment EDC V76'!$A:$H,5,0)))</f>
        <v>Non Bailment</v>
      </c>
      <c r="B1646" s="9" t="str">
        <f t="shared" si="120"/>
        <v>Completed</v>
      </c>
      <c r="C1646" s="10">
        <f t="shared" si="123"/>
        <v>1645</v>
      </c>
      <c r="D1646" s="11" t="s">
        <v>190</v>
      </c>
      <c r="E1646" s="12" t="s">
        <v>44</v>
      </c>
      <c r="F1646" s="11" t="s">
        <v>0</v>
      </c>
      <c r="G1646" s="11">
        <v>4429928</v>
      </c>
      <c r="H1646" s="13" t="str">
        <f>IF(N1646="","-",IFERROR(VLOOKUP(N1646,'[1]All Route Non-Bailment V76'!$A:$H,7,0),VLOOKUP(N1646,'[1]TTVT AAT PxP Bailment EDC V76'!$A:$H,7,0)))</f>
        <v>One way</v>
      </c>
      <c r="I1646" s="11" t="s">
        <v>45</v>
      </c>
      <c r="J1646" s="12">
        <f t="shared" si="124"/>
        <v>45278</v>
      </c>
      <c r="K1646" s="12">
        <v>45278</v>
      </c>
      <c r="L1646" s="12">
        <v>45278</v>
      </c>
      <c r="M1646" s="12" t="s">
        <v>3</v>
      </c>
      <c r="N1646" s="11" t="s">
        <v>759</v>
      </c>
      <c r="O1646" s="13" t="str">
        <f>IF(N1646="","-",IFERROR(VLOOKUP(N1646,'[1]All Route Non-Bailment V76'!$A:$H,6,0),VLOOKUP(N1646,'[1]TTVT AAT PxP Bailment EDC V76'!$A:$H,6,0)))</f>
        <v>6 - 10</v>
      </c>
      <c r="P1646" s="11">
        <v>1</v>
      </c>
      <c r="Q1646" s="11" t="s">
        <v>3</v>
      </c>
      <c r="R1646" s="11" t="s">
        <v>3</v>
      </c>
      <c r="S1646" s="13" t="str">
        <f>IF(N1646="","-",IFERROR(VLOOKUP(N1646,'[1]All Route Non-Bailment V76'!$A:$AF,32,0),VLOOKUP(N1646,'[1]TTVT AAT PxP Bailment EDC V76'!$A:$AC,29,0)))</f>
        <v>6W</v>
      </c>
      <c r="T1646" s="11" t="s">
        <v>48</v>
      </c>
      <c r="U1646" s="11" t="s">
        <v>217</v>
      </c>
      <c r="V1646" s="14" t="s">
        <v>218</v>
      </c>
      <c r="W1646" s="11" t="s">
        <v>219</v>
      </c>
      <c r="X1646" s="15" t="s">
        <v>604</v>
      </c>
      <c r="Y1646" s="15" t="s">
        <v>605</v>
      </c>
      <c r="Z1646" s="16" t="s">
        <v>3</v>
      </c>
      <c r="AA1646" s="16" t="s">
        <v>3</v>
      </c>
      <c r="AB1646" s="16" t="s">
        <v>3</v>
      </c>
      <c r="AC1646" s="16" t="s">
        <v>3</v>
      </c>
      <c r="AD1646" s="15" t="s">
        <v>3</v>
      </c>
      <c r="AE1646" s="15" t="s">
        <v>3</v>
      </c>
      <c r="AF1646" s="16" t="s">
        <v>3</v>
      </c>
      <c r="AG1646" s="16" t="s">
        <v>3</v>
      </c>
      <c r="AH1646" s="16" t="s">
        <v>3</v>
      </c>
      <c r="AI1646" s="16" t="s">
        <v>3</v>
      </c>
      <c r="AJ1646" s="15" t="s">
        <v>3</v>
      </c>
      <c r="AK1646" s="15" t="s">
        <v>3</v>
      </c>
      <c r="AL1646" s="16" t="s">
        <v>3</v>
      </c>
      <c r="AM1646" s="16" t="s">
        <v>3</v>
      </c>
      <c r="AN1646" s="16" t="s">
        <v>3</v>
      </c>
      <c r="AO1646" s="16" t="s">
        <v>3</v>
      </c>
      <c r="AP1646" s="16" t="s">
        <v>189</v>
      </c>
      <c r="AQ1646" s="16" t="s">
        <v>3</v>
      </c>
      <c r="AR1646" s="16" t="s">
        <v>3</v>
      </c>
      <c r="AS1646" s="16" t="s">
        <v>3</v>
      </c>
      <c r="AT1646" s="16" t="s">
        <v>3</v>
      </c>
      <c r="AU1646" s="11" t="s">
        <v>3</v>
      </c>
      <c r="AV1646" s="11" t="s">
        <v>3</v>
      </c>
      <c r="AW1646" s="11" t="s">
        <v>3</v>
      </c>
      <c r="AX1646" s="17" t="str">
        <f>VLOOKUP(G1646,'[1]JDA data'!$D:$E,2,0)</f>
        <v>TGA270</v>
      </c>
      <c r="AY1646" s="17" t="b">
        <f t="shared" si="121"/>
        <v>1</v>
      </c>
      <c r="AZ1646" s="17" t="str">
        <f t="shared" si="122"/>
        <v>SPL</v>
      </c>
    </row>
    <row r="1647" spans="1:52" s="18" customFormat="1" ht="16.5" customHeight="1" x14ac:dyDescent="0.35">
      <c r="A1647" s="8" t="str">
        <f>IF(N1647="","-",IFERROR(VLOOKUP(N1647,'[1]All Route Non-Bailment V76'!$A:$H,5,0),VLOOKUP(N1647,'[1]TTVT AAT PxP Bailment EDC V76'!$A:$H,5,0)))</f>
        <v>Non Bailment</v>
      </c>
      <c r="B1647" s="9" t="str">
        <f t="shared" si="120"/>
        <v>Completed</v>
      </c>
      <c r="C1647" s="10">
        <f t="shared" si="123"/>
        <v>1646</v>
      </c>
      <c r="D1647" s="11" t="s">
        <v>182</v>
      </c>
      <c r="E1647" s="12" t="s">
        <v>44</v>
      </c>
      <c r="F1647" s="11" t="s">
        <v>0</v>
      </c>
      <c r="G1647" s="11">
        <v>4429929</v>
      </c>
      <c r="H1647" s="13" t="str">
        <f>IF(N1647="","-",IFERROR(VLOOKUP(N1647,'[1]All Route Non-Bailment V76'!$A:$H,7,0),VLOOKUP(N1647,'[1]TTVT AAT PxP Bailment EDC V76'!$A:$H,7,0)))</f>
        <v>One way</v>
      </c>
      <c r="I1647" s="11" t="s">
        <v>45</v>
      </c>
      <c r="J1647" s="12">
        <f t="shared" si="124"/>
        <v>45278</v>
      </c>
      <c r="K1647" s="12">
        <v>45278</v>
      </c>
      <c r="L1647" s="12">
        <v>45278</v>
      </c>
      <c r="M1647" s="12" t="s">
        <v>3</v>
      </c>
      <c r="N1647" s="11" t="s">
        <v>759</v>
      </c>
      <c r="O1647" s="13" t="str">
        <f>IF(N1647="","-",IFERROR(VLOOKUP(N1647,'[1]All Route Non-Bailment V76'!$A:$H,6,0),VLOOKUP(N1647,'[1]TTVT AAT PxP Bailment EDC V76'!$A:$H,6,0)))</f>
        <v>6 - 10</v>
      </c>
      <c r="P1647" s="11">
        <v>1</v>
      </c>
      <c r="Q1647" s="11" t="s">
        <v>3</v>
      </c>
      <c r="R1647" s="11" t="s">
        <v>3</v>
      </c>
      <c r="S1647" s="13" t="str">
        <f>IF(N1647="","-",IFERROR(VLOOKUP(N1647,'[1]All Route Non-Bailment V76'!$A:$AF,32,0),VLOOKUP(N1647,'[1]TTVT AAT PxP Bailment EDC V76'!$A:$AC,29,0)))</f>
        <v>6W</v>
      </c>
      <c r="T1647" s="11" t="s">
        <v>48</v>
      </c>
      <c r="U1647" s="11" t="s">
        <v>239</v>
      </c>
      <c r="V1647" s="14" t="s">
        <v>240</v>
      </c>
      <c r="W1647" s="11" t="s">
        <v>241</v>
      </c>
      <c r="X1647" s="15" t="s">
        <v>604</v>
      </c>
      <c r="Y1647" s="15" t="s">
        <v>605</v>
      </c>
      <c r="Z1647" s="16" t="s">
        <v>3</v>
      </c>
      <c r="AA1647" s="16" t="s">
        <v>3</v>
      </c>
      <c r="AB1647" s="16" t="s">
        <v>3</v>
      </c>
      <c r="AC1647" s="16" t="s">
        <v>3</v>
      </c>
      <c r="AD1647" s="15" t="s">
        <v>3</v>
      </c>
      <c r="AE1647" s="15" t="s">
        <v>3</v>
      </c>
      <c r="AF1647" s="16" t="s">
        <v>3</v>
      </c>
      <c r="AG1647" s="16" t="s">
        <v>3</v>
      </c>
      <c r="AH1647" s="16" t="s">
        <v>3</v>
      </c>
      <c r="AI1647" s="16" t="s">
        <v>3</v>
      </c>
      <c r="AJ1647" s="15" t="s">
        <v>3</v>
      </c>
      <c r="AK1647" s="15" t="s">
        <v>3</v>
      </c>
      <c r="AL1647" s="16" t="s">
        <v>3</v>
      </c>
      <c r="AM1647" s="16" t="s">
        <v>3</v>
      </c>
      <c r="AN1647" s="16" t="s">
        <v>3</v>
      </c>
      <c r="AO1647" s="16" t="s">
        <v>3</v>
      </c>
      <c r="AP1647" s="16" t="s">
        <v>189</v>
      </c>
      <c r="AQ1647" s="16" t="s">
        <v>3</v>
      </c>
      <c r="AR1647" s="16" t="s">
        <v>3</v>
      </c>
      <c r="AS1647" s="16" t="s">
        <v>3</v>
      </c>
      <c r="AT1647" s="16" t="s">
        <v>3</v>
      </c>
      <c r="AU1647" s="11" t="s">
        <v>3</v>
      </c>
      <c r="AV1647" s="11" t="s">
        <v>3</v>
      </c>
      <c r="AW1647" s="11" t="s">
        <v>3</v>
      </c>
      <c r="AX1647" s="17" t="str">
        <f>VLOOKUP(G1647,'[1]JDA data'!$D:$E,2,0)</f>
        <v>TGA270</v>
      </c>
      <c r="AY1647" s="17" t="b">
        <f t="shared" si="121"/>
        <v>1</v>
      </c>
      <c r="AZ1647" s="17" t="str">
        <f t="shared" si="122"/>
        <v>PPGT</v>
      </c>
    </row>
    <row r="1648" spans="1:52" s="18" customFormat="1" ht="16.5" customHeight="1" x14ac:dyDescent="0.35">
      <c r="A1648" s="8" t="str">
        <f>IF(N1648="","-",IFERROR(VLOOKUP(N1648,'[1]All Route Non-Bailment V76'!$A:$H,5,0),VLOOKUP(N1648,'[1]TTVT AAT PxP Bailment EDC V76'!$A:$H,5,0)))</f>
        <v>Non Bailment</v>
      </c>
      <c r="B1648" s="9" t="str">
        <f t="shared" si="120"/>
        <v>Completed</v>
      </c>
      <c r="C1648" s="10">
        <f t="shared" si="123"/>
        <v>1647</v>
      </c>
      <c r="D1648" s="11" t="s">
        <v>182</v>
      </c>
      <c r="E1648" s="12" t="s">
        <v>44</v>
      </c>
      <c r="F1648" s="11" t="s">
        <v>0</v>
      </c>
      <c r="G1648" s="11">
        <v>4429930</v>
      </c>
      <c r="H1648" s="13" t="str">
        <f>IF(N1648="","-",IFERROR(VLOOKUP(N1648,'[1]All Route Non-Bailment V76'!$A:$H,7,0),VLOOKUP(N1648,'[1]TTVT AAT PxP Bailment EDC V76'!$A:$H,7,0)))</f>
        <v>One way</v>
      </c>
      <c r="I1648" s="11" t="s">
        <v>45</v>
      </c>
      <c r="J1648" s="12">
        <f t="shared" si="124"/>
        <v>45278</v>
      </c>
      <c r="K1648" s="12">
        <v>45278</v>
      </c>
      <c r="L1648" s="12">
        <v>45278</v>
      </c>
      <c r="M1648" s="12" t="s">
        <v>3</v>
      </c>
      <c r="N1648" s="11" t="s">
        <v>759</v>
      </c>
      <c r="O1648" s="13" t="str">
        <f>IF(N1648="","-",IFERROR(VLOOKUP(N1648,'[1]All Route Non-Bailment V76'!$A:$H,6,0),VLOOKUP(N1648,'[1]TTVT AAT PxP Bailment EDC V76'!$A:$H,6,0)))</f>
        <v>6 - 10</v>
      </c>
      <c r="P1648" s="11">
        <v>1</v>
      </c>
      <c r="Q1648" s="11" t="s">
        <v>3</v>
      </c>
      <c r="R1648" s="11" t="s">
        <v>3</v>
      </c>
      <c r="S1648" s="13" t="str">
        <f>IF(N1648="","-",IFERROR(VLOOKUP(N1648,'[1]All Route Non-Bailment V76'!$A:$AF,32,0),VLOOKUP(N1648,'[1]TTVT AAT PxP Bailment EDC V76'!$A:$AC,29,0)))</f>
        <v>6W</v>
      </c>
      <c r="T1648" s="11" t="s">
        <v>48</v>
      </c>
      <c r="U1648" s="11" t="s">
        <v>233</v>
      </c>
      <c r="V1648" s="14" t="s">
        <v>234</v>
      </c>
      <c r="W1648" s="11" t="s">
        <v>235</v>
      </c>
      <c r="X1648" s="15" t="s">
        <v>604</v>
      </c>
      <c r="Y1648" s="15" t="s">
        <v>605</v>
      </c>
      <c r="Z1648" s="16" t="s">
        <v>3</v>
      </c>
      <c r="AA1648" s="16" t="s">
        <v>3</v>
      </c>
      <c r="AB1648" s="16" t="s">
        <v>3</v>
      </c>
      <c r="AC1648" s="16" t="s">
        <v>3</v>
      </c>
      <c r="AD1648" s="15" t="s">
        <v>3</v>
      </c>
      <c r="AE1648" s="15" t="s">
        <v>3</v>
      </c>
      <c r="AF1648" s="16" t="s">
        <v>3</v>
      </c>
      <c r="AG1648" s="16" t="s">
        <v>3</v>
      </c>
      <c r="AH1648" s="16" t="s">
        <v>3</v>
      </c>
      <c r="AI1648" s="16" t="s">
        <v>3</v>
      </c>
      <c r="AJ1648" s="15" t="s">
        <v>3</v>
      </c>
      <c r="AK1648" s="15" t="s">
        <v>3</v>
      </c>
      <c r="AL1648" s="16" t="s">
        <v>3</v>
      </c>
      <c r="AM1648" s="16" t="s">
        <v>3</v>
      </c>
      <c r="AN1648" s="16" t="s">
        <v>3</v>
      </c>
      <c r="AO1648" s="16" t="s">
        <v>3</v>
      </c>
      <c r="AP1648" s="16" t="s">
        <v>189</v>
      </c>
      <c r="AQ1648" s="16" t="s">
        <v>3</v>
      </c>
      <c r="AR1648" s="16" t="s">
        <v>3</v>
      </c>
      <c r="AS1648" s="16" t="s">
        <v>3</v>
      </c>
      <c r="AT1648" s="16" t="s">
        <v>3</v>
      </c>
      <c r="AU1648" s="11" t="s">
        <v>3</v>
      </c>
      <c r="AV1648" s="11" t="s">
        <v>3</v>
      </c>
      <c r="AW1648" s="11" t="s">
        <v>3</v>
      </c>
      <c r="AX1648" s="17" t="str">
        <f>VLOOKUP(G1648,'[1]JDA data'!$D:$E,2,0)</f>
        <v>TGA270</v>
      </c>
      <c r="AY1648" s="17" t="b">
        <f t="shared" si="121"/>
        <v>1</v>
      </c>
      <c r="AZ1648" s="17" t="str">
        <f t="shared" si="122"/>
        <v>PPGT</v>
      </c>
    </row>
    <row r="1649" spans="1:52" s="18" customFormat="1" ht="16.5" customHeight="1" x14ac:dyDescent="0.35">
      <c r="A1649" s="8" t="str">
        <f>IF(N1649="","-",IFERROR(VLOOKUP(N1649,'[1]All Route Non-Bailment V76'!$A:$H,5,0),VLOOKUP(N1649,'[1]TTVT AAT PxP Bailment EDC V76'!$A:$H,5,0)))</f>
        <v>Non Bailment</v>
      </c>
      <c r="B1649" s="9" t="str">
        <f t="shared" si="120"/>
        <v>Completed</v>
      </c>
      <c r="C1649" s="10">
        <f t="shared" si="123"/>
        <v>1648</v>
      </c>
      <c r="D1649" s="11" t="s">
        <v>229</v>
      </c>
      <c r="E1649" s="12" t="s">
        <v>44</v>
      </c>
      <c r="F1649" s="11" t="s">
        <v>0</v>
      </c>
      <c r="G1649" s="11">
        <v>4429931</v>
      </c>
      <c r="H1649" s="13" t="str">
        <f>IF(N1649="","-",IFERROR(VLOOKUP(N1649,'[1]All Route Non-Bailment V76'!$A:$H,7,0),VLOOKUP(N1649,'[1]TTVT AAT PxP Bailment EDC V76'!$A:$H,7,0)))</f>
        <v>One way</v>
      </c>
      <c r="I1649" s="11" t="s">
        <v>45</v>
      </c>
      <c r="J1649" s="12">
        <f t="shared" si="124"/>
        <v>45278</v>
      </c>
      <c r="K1649" s="12">
        <v>45278</v>
      </c>
      <c r="L1649" s="12">
        <v>45278</v>
      </c>
      <c r="M1649" s="12" t="s">
        <v>3</v>
      </c>
      <c r="N1649" s="11" t="s">
        <v>759</v>
      </c>
      <c r="O1649" s="13" t="str">
        <f>IF(N1649="","-",IFERROR(VLOOKUP(N1649,'[1]All Route Non-Bailment V76'!$A:$H,6,0),VLOOKUP(N1649,'[1]TTVT AAT PxP Bailment EDC V76'!$A:$H,6,0)))</f>
        <v>6 - 10</v>
      </c>
      <c r="P1649" s="11">
        <v>1</v>
      </c>
      <c r="Q1649" s="11" t="s">
        <v>3</v>
      </c>
      <c r="R1649" s="11" t="s">
        <v>3</v>
      </c>
      <c r="S1649" s="13" t="str">
        <f>IF(N1649="","-",IFERROR(VLOOKUP(N1649,'[1]All Route Non-Bailment V76'!$A:$AF,32,0),VLOOKUP(N1649,'[1]TTVT AAT PxP Bailment EDC V76'!$A:$AC,29,0)))</f>
        <v>6W</v>
      </c>
      <c r="T1649" s="11" t="s">
        <v>48</v>
      </c>
      <c r="U1649" s="11" t="s">
        <v>230</v>
      </c>
      <c r="V1649" s="14" t="s">
        <v>231</v>
      </c>
      <c r="W1649" s="11" t="s">
        <v>232</v>
      </c>
      <c r="X1649" s="15" t="s">
        <v>604</v>
      </c>
      <c r="Y1649" s="15" t="s">
        <v>605</v>
      </c>
      <c r="Z1649" s="16" t="s">
        <v>3</v>
      </c>
      <c r="AA1649" s="16" t="s">
        <v>3</v>
      </c>
      <c r="AB1649" s="16" t="s">
        <v>3</v>
      </c>
      <c r="AC1649" s="16" t="s">
        <v>3</v>
      </c>
      <c r="AD1649" s="15" t="s">
        <v>3</v>
      </c>
      <c r="AE1649" s="15" t="s">
        <v>3</v>
      </c>
      <c r="AF1649" s="16" t="s">
        <v>3</v>
      </c>
      <c r="AG1649" s="16" t="s">
        <v>3</v>
      </c>
      <c r="AH1649" s="16" t="s">
        <v>3</v>
      </c>
      <c r="AI1649" s="16" t="s">
        <v>3</v>
      </c>
      <c r="AJ1649" s="15" t="s">
        <v>3</v>
      </c>
      <c r="AK1649" s="15" t="s">
        <v>3</v>
      </c>
      <c r="AL1649" s="16" t="s">
        <v>3</v>
      </c>
      <c r="AM1649" s="16" t="s">
        <v>3</v>
      </c>
      <c r="AN1649" s="16" t="s">
        <v>3</v>
      </c>
      <c r="AO1649" s="16" t="s">
        <v>3</v>
      </c>
      <c r="AP1649" s="16" t="s">
        <v>189</v>
      </c>
      <c r="AQ1649" s="16" t="s">
        <v>3</v>
      </c>
      <c r="AR1649" s="16" t="s">
        <v>3</v>
      </c>
      <c r="AS1649" s="16" t="s">
        <v>3</v>
      </c>
      <c r="AT1649" s="16" t="s">
        <v>3</v>
      </c>
      <c r="AU1649" s="11" t="s">
        <v>3</v>
      </c>
      <c r="AV1649" s="11" t="s">
        <v>3</v>
      </c>
      <c r="AW1649" s="11" t="s">
        <v>3</v>
      </c>
      <c r="AX1649" s="17" t="str">
        <f>VLOOKUP(G1649,'[1]JDA data'!$D:$E,2,0)</f>
        <v>TGA270</v>
      </c>
      <c r="AY1649" s="17" t="b">
        <f t="shared" si="121"/>
        <v>1</v>
      </c>
      <c r="AZ1649" s="17" t="str">
        <f t="shared" si="122"/>
        <v>RRCS</v>
      </c>
    </row>
    <row r="1650" spans="1:52" s="18" customFormat="1" ht="16.5" customHeight="1" x14ac:dyDescent="0.35">
      <c r="A1650" s="8" t="str">
        <f>IF(N1650="","-",IFERROR(VLOOKUP(N1650,'[1]All Route Non-Bailment V76'!$A:$H,5,0),VLOOKUP(N1650,'[1]TTVT AAT PxP Bailment EDC V76'!$A:$H,5,0)))</f>
        <v>Non Bailment</v>
      </c>
      <c r="B1650" s="9" t="str">
        <f t="shared" si="120"/>
        <v>Completed</v>
      </c>
      <c r="C1650" s="10">
        <f t="shared" si="123"/>
        <v>1649</v>
      </c>
      <c r="D1650" s="11" t="s">
        <v>182</v>
      </c>
      <c r="E1650" s="12" t="s">
        <v>44</v>
      </c>
      <c r="F1650" s="11" t="s">
        <v>0</v>
      </c>
      <c r="G1650" s="11">
        <v>4417848</v>
      </c>
      <c r="H1650" s="13" t="str">
        <f>IF(N1650="","-",IFERROR(VLOOKUP(N1650,'[1]All Route Non-Bailment V76'!$A:$H,7,0),VLOOKUP(N1650,'[1]TTVT AAT PxP Bailment EDC V76'!$A:$H,7,0)))</f>
        <v>One way</v>
      </c>
      <c r="I1650" s="11" t="s">
        <v>45</v>
      </c>
      <c r="J1650" s="12">
        <f t="shared" si="124"/>
        <v>45278</v>
      </c>
      <c r="K1650" s="12">
        <v>45278</v>
      </c>
      <c r="L1650" s="12">
        <v>45278</v>
      </c>
      <c r="M1650" s="12" t="s">
        <v>3</v>
      </c>
      <c r="N1650" s="11" t="s">
        <v>760</v>
      </c>
      <c r="O1650" s="13" t="str">
        <f>IF(N1650="","-",IFERROR(VLOOKUP(N1650,'[1]All Route Non-Bailment V76'!$A:$H,6,0),VLOOKUP(N1650,'[1]TTVT AAT PxP Bailment EDC V76'!$A:$H,6,0)))</f>
        <v>11 - 20</v>
      </c>
      <c r="P1650" s="11">
        <v>1</v>
      </c>
      <c r="Q1650" s="11" t="s">
        <v>3</v>
      </c>
      <c r="R1650" s="11" t="s">
        <v>3</v>
      </c>
      <c r="S1650" s="13" t="str">
        <f>IF(N1650="","-",IFERROR(VLOOKUP(N1650,'[1]All Route Non-Bailment V76'!$A:$AF,32,0),VLOOKUP(N1650,'[1]TTVT AAT PxP Bailment EDC V76'!$A:$AC,29,0)))</f>
        <v>6W</v>
      </c>
      <c r="T1650" s="11" t="s">
        <v>48</v>
      </c>
      <c r="U1650" s="11" t="s">
        <v>447</v>
      </c>
      <c r="V1650" s="14" t="s">
        <v>377</v>
      </c>
      <c r="W1650" s="11" t="s">
        <v>378</v>
      </c>
      <c r="X1650" s="15" t="s">
        <v>329</v>
      </c>
      <c r="Y1650" s="15" t="s">
        <v>330</v>
      </c>
      <c r="Z1650" s="16" t="s">
        <v>3</v>
      </c>
      <c r="AA1650" s="16" t="s">
        <v>3</v>
      </c>
      <c r="AB1650" s="16" t="s">
        <v>3</v>
      </c>
      <c r="AC1650" s="16" t="s">
        <v>3</v>
      </c>
      <c r="AD1650" s="15" t="s">
        <v>3</v>
      </c>
      <c r="AE1650" s="15" t="s">
        <v>3</v>
      </c>
      <c r="AF1650" s="16" t="s">
        <v>3</v>
      </c>
      <c r="AG1650" s="16" t="s">
        <v>3</v>
      </c>
      <c r="AH1650" s="16" t="s">
        <v>3</v>
      </c>
      <c r="AI1650" s="16" t="s">
        <v>3</v>
      </c>
      <c r="AJ1650" s="15" t="s">
        <v>3</v>
      </c>
      <c r="AK1650" s="15" t="s">
        <v>3</v>
      </c>
      <c r="AL1650" s="16" t="s">
        <v>3</v>
      </c>
      <c r="AM1650" s="16" t="s">
        <v>3</v>
      </c>
      <c r="AN1650" s="16" t="s">
        <v>3</v>
      </c>
      <c r="AO1650" s="16" t="s">
        <v>3</v>
      </c>
      <c r="AP1650" s="16" t="s">
        <v>189</v>
      </c>
      <c r="AQ1650" s="16" t="s">
        <v>3</v>
      </c>
      <c r="AR1650" s="16" t="s">
        <v>3</v>
      </c>
      <c r="AS1650" s="16" t="s">
        <v>3</v>
      </c>
      <c r="AT1650" s="16" t="s">
        <v>3</v>
      </c>
      <c r="AU1650" s="11" t="s">
        <v>3</v>
      </c>
      <c r="AV1650" s="11" t="s">
        <v>3</v>
      </c>
      <c r="AW1650" s="11" t="s">
        <v>3</v>
      </c>
      <c r="AX1650" s="17" t="str">
        <f>VLOOKUP(G1650,'[1]JDA data'!$D:$E,2,0)</f>
        <v>TGA526</v>
      </c>
      <c r="AY1650" s="17" t="b">
        <f t="shared" si="121"/>
        <v>1</v>
      </c>
      <c r="AZ1650" s="17" t="str">
        <f t="shared" si="122"/>
        <v>PPGT</v>
      </c>
    </row>
    <row r="1651" spans="1:52" s="18" customFormat="1" ht="16.5" customHeight="1" x14ac:dyDescent="0.35">
      <c r="A1651" s="8" t="str">
        <f>IF(N1651="","-",IFERROR(VLOOKUP(N1651,'[1]All Route Non-Bailment V76'!$A:$H,5,0),VLOOKUP(N1651,'[1]TTVT AAT PxP Bailment EDC V76'!$A:$H,5,0)))</f>
        <v>Non Bailment</v>
      </c>
      <c r="B1651" s="9" t="str">
        <f t="shared" si="120"/>
        <v>Completed</v>
      </c>
      <c r="C1651" s="10">
        <f t="shared" si="123"/>
        <v>1650</v>
      </c>
      <c r="D1651" s="11" t="s">
        <v>190</v>
      </c>
      <c r="E1651" s="12" t="s">
        <v>44</v>
      </c>
      <c r="F1651" s="11" t="s">
        <v>0</v>
      </c>
      <c r="G1651" s="11">
        <v>4417711</v>
      </c>
      <c r="H1651" s="13" t="str">
        <f>IF(N1651="","-",IFERROR(VLOOKUP(N1651,'[1]All Route Non-Bailment V76'!$A:$H,7,0),VLOOKUP(N1651,'[1]TTVT AAT PxP Bailment EDC V76'!$A:$H,7,0)))</f>
        <v>One way</v>
      </c>
      <c r="I1651" s="11" t="s">
        <v>45</v>
      </c>
      <c r="J1651" s="12">
        <f t="shared" si="124"/>
        <v>45278</v>
      </c>
      <c r="K1651" s="12">
        <v>45278</v>
      </c>
      <c r="L1651" s="12">
        <v>45278</v>
      </c>
      <c r="M1651" s="12" t="s">
        <v>3</v>
      </c>
      <c r="N1651" s="11" t="s">
        <v>415</v>
      </c>
      <c r="O1651" s="13" t="str">
        <f>IF(N1651="","-",IFERROR(VLOOKUP(N1651,'[1]All Route Non-Bailment V76'!$A:$H,6,0),VLOOKUP(N1651,'[1]TTVT AAT PxP Bailment EDC V76'!$A:$H,6,0)))</f>
        <v>11 - 20</v>
      </c>
      <c r="P1651" s="11">
        <v>1</v>
      </c>
      <c r="Q1651" s="11" t="s">
        <v>3</v>
      </c>
      <c r="R1651" s="11" t="s">
        <v>3</v>
      </c>
      <c r="S1651" s="13" t="str">
        <f>IF(N1651="","-",IFERROR(VLOOKUP(N1651,'[1]All Route Non-Bailment V76'!$A:$AF,32,0),VLOOKUP(N1651,'[1]TTVT AAT PxP Bailment EDC V76'!$A:$AC,29,0)))</f>
        <v>6W</v>
      </c>
      <c r="T1651" s="11" t="s">
        <v>48</v>
      </c>
      <c r="U1651" s="11" t="s">
        <v>226</v>
      </c>
      <c r="V1651" s="14" t="s">
        <v>227</v>
      </c>
      <c r="W1651" s="11" t="s">
        <v>228</v>
      </c>
      <c r="X1651" s="15" t="s">
        <v>329</v>
      </c>
      <c r="Y1651" s="15" t="s">
        <v>330</v>
      </c>
      <c r="Z1651" s="16" t="s">
        <v>3</v>
      </c>
      <c r="AA1651" s="16" t="s">
        <v>3</v>
      </c>
      <c r="AB1651" s="16" t="s">
        <v>3</v>
      </c>
      <c r="AC1651" s="16" t="s">
        <v>3</v>
      </c>
      <c r="AD1651" s="15" t="s">
        <v>3</v>
      </c>
      <c r="AE1651" s="15" t="s">
        <v>3</v>
      </c>
      <c r="AF1651" s="16" t="s">
        <v>3</v>
      </c>
      <c r="AG1651" s="16" t="s">
        <v>3</v>
      </c>
      <c r="AH1651" s="16" t="s">
        <v>3</v>
      </c>
      <c r="AI1651" s="16" t="s">
        <v>3</v>
      </c>
      <c r="AJ1651" s="15" t="s">
        <v>3</v>
      </c>
      <c r="AK1651" s="15" t="s">
        <v>3</v>
      </c>
      <c r="AL1651" s="16" t="s">
        <v>3</v>
      </c>
      <c r="AM1651" s="16" t="s">
        <v>3</v>
      </c>
      <c r="AN1651" s="16" t="s">
        <v>3</v>
      </c>
      <c r="AO1651" s="16" t="s">
        <v>3</v>
      </c>
      <c r="AP1651" s="16" t="s">
        <v>189</v>
      </c>
      <c r="AQ1651" s="16" t="s">
        <v>3</v>
      </c>
      <c r="AR1651" s="16" t="s">
        <v>3</v>
      </c>
      <c r="AS1651" s="16" t="s">
        <v>3</v>
      </c>
      <c r="AT1651" s="16" t="s">
        <v>3</v>
      </c>
      <c r="AU1651" s="11" t="s">
        <v>3</v>
      </c>
      <c r="AV1651" s="11" t="s">
        <v>3</v>
      </c>
      <c r="AW1651" s="11" t="s">
        <v>3</v>
      </c>
      <c r="AX1651" s="17" t="str">
        <f>VLOOKUP(G1651,'[1]JDA data'!$D:$E,2,0)</f>
        <v>TGA033</v>
      </c>
      <c r="AY1651" s="17" t="b">
        <f t="shared" si="121"/>
        <v>1</v>
      </c>
      <c r="AZ1651" s="17" t="str">
        <f t="shared" si="122"/>
        <v>SPL</v>
      </c>
    </row>
    <row r="1652" spans="1:52" s="18" customFormat="1" ht="16.5" customHeight="1" x14ac:dyDescent="0.35">
      <c r="A1652" s="8" t="str">
        <f>IF(N1652="","-",IFERROR(VLOOKUP(N1652,'[1]All Route Non-Bailment V76'!$A:$H,5,0),VLOOKUP(N1652,'[1]TTVT AAT PxP Bailment EDC V76'!$A:$H,5,0)))</f>
        <v>Non Bailment</v>
      </c>
      <c r="B1652" s="9" t="str">
        <f t="shared" si="120"/>
        <v>Completed</v>
      </c>
      <c r="C1652" s="10">
        <f t="shared" si="123"/>
        <v>1651</v>
      </c>
      <c r="D1652" s="11" t="s">
        <v>194</v>
      </c>
      <c r="E1652" s="12" t="s">
        <v>44</v>
      </c>
      <c r="F1652" s="11" t="s">
        <v>0</v>
      </c>
      <c r="G1652" s="11">
        <v>4417712</v>
      </c>
      <c r="H1652" s="13" t="str">
        <f>IF(N1652="","-",IFERROR(VLOOKUP(N1652,'[1]All Route Non-Bailment V76'!$A:$H,7,0),VLOOKUP(N1652,'[1]TTVT AAT PxP Bailment EDC V76'!$A:$H,7,0)))</f>
        <v>One way</v>
      </c>
      <c r="I1652" s="11" t="s">
        <v>45</v>
      </c>
      <c r="J1652" s="12">
        <f t="shared" si="124"/>
        <v>45278</v>
      </c>
      <c r="K1652" s="12">
        <v>45278</v>
      </c>
      <c r="L1652" s="12">
        <v>45278</v>
      </c>
      <c r="M1652" s="12" t="s">
        <v>3</v>
      </c>
      <c r="N1652" s="11" t="s">
        <v>416</v>
      </c>
      <c r="O1652" s="13" t="str">
        <f>IF(N1652="","-",IFERROR(VLOOKUP(N1652,'[1]All Route Non-Bailment V76'!$A:$H,6,0),VLOOKUP(N1652,'[1]TTVT AAT PxP Bailment EDC V76'!$A:$H,6,0)))</f>
        <v>11 - 20</v>
      </c>
      <c r="P1652" s="11">
        <v>1</v>
      </c>
      <c r="Q1652" s="11" t="s">
        <v>3</v>
      </c>
      <c r="R1652" s="11" t="s">
        <v>3</v>
      </c>
      <c r="S1652" s="13" t="str">
        <f>IF(N1652="","-",IFERROR(VLOOKUP(N1652,'[1]All Route Non-Bailment V76'!$A:$AF,32,0),VLOOKUP(N1652,'[1]TTVT AAT PxP Bailment EDC V76'!$A:$AC,29,0)))</f>
        <v>6W</v>
      </c>
      <c r="T1652" s="11" t="s">
        <v>48</v>
      </c>
      <c r="U1652" s="11" t="s">
        <v>281</v>
      </c>
      <c r="V1652" s="14" t="s">
        <v>282</v>
      </c>
      <c r="W1652" s="11" t="s">
        <v>283</v>
      </c>
      <c r="X1652" s="15" t="s">
        <v>329</v>
      </c>
      <c r="Y1652" s="15" t="s">
        <v>330</v>
      </c>
      <c r="Z1652" s="16" t="s">
        <v>3</v>
      </c>
      <c r="AA1652" s="16" t="s">
        <v>3</v>
      </c>
      <c r="AB1652" s="16" t="s">
        <v>3</v>
      </c>
      <c r="AC1652" s="16" t="s">
        <v>3</v>
      </c>
      <c r="AD1652" s="15" t="s">
        <v>3</v>
      </c>
      <c r="AE1652" s="15" t="s">
        <v>3</v>
      </c>
      <c r="AF1652" s="16" t="s">
        <v>3</v>
      </c>
      <c r="AG1652" s="16" t="s">
        <v>3</v>
      </c>
      <c r="AH1652" s="16" t="s">
        <v>3</v>
      </c>
      <c r="AI1652" s="16" t="s">
        <v>3</v>
      </c>
      <c r="AJ1652" s="15" t="s">
        <v>3</v>
      </c>
      <c r="AK1652" s="15" t="s">
        <v>3</v>
      </c>
      <c r="AL1652" s="16" t="s">
        <v>3</v>
      </c>
      <c r="AM1652" s="16" t="s">
        <v>3</v>
      </c>
      <c r="AN1652" s="16" t="s">
        <v>3</v>
      </c>
      <c r="AO1652" s="16" t="s">
        <v>3</v>
      </c>
      <c r="AP1652" s="16" t="s">
        <v>189</v>
      </c>
      <c r="AQ1652" s="16" t="s">
        <v>3</v>
      </c>
      <c r="AR1652" s="16" t="s">
        <v>3</v>
      </c>
      <c r="AS1652" s="16" t="s">
        <v>3</v>
      </c>
      <c r="AT1652" s="16" t="s">
        <v>3</v>
      </c>
      <c r="AU1652" s="11" t="s">
        <v>3</v>
      </c>
      <c r="AV1652" s="11" t="s">
        <v>3</v>
      </c>
      <c r="AW1652" s="11" t="s">
        <v>3</v>
      </c>
      <c r="AX1652" s="17" t="str">
        <f>VLOOKUP(G1652,'[1]JDA data'!$D:$E,2,0)</f>
        <v>TGA034</v>
      </c>
      <c r="AY1652" s="17" t="b">
        <f t="shared" si="121"/>
        <v>1</v>
      </c>
      <c r="AZ1652" s="17" t="str">
        <f t="shared" si="122"/>
        <v>SBA</v>
      </c>
    </row>
    <row r="1653" spans="1:52" s="18" customFormat="1" ht="16.5" customHeight="1" x14ac:dyDescent="0.35">
      <c r="A1653" s="8" t="str">
        <f>IF(N1653="","-",IFERROR(VLOOKUP(N1653,'[1]All Route Non-Bailment V76'!$A:$H,5,0),VLOOKUP(N1653,'[1]TTVT AAT PxP Bailment EDC V76'!$A:$H,5,0)))</f>
        <v>Non Bailment</v>
      </c>
      <c r="B1653" s="9" t="str">
        <f t="shared" si="120"/>
        <v>Completed</v>
      </c>
      <c r="C1653" s="10">
        <f t="shared" si="123"/>
        <v>1652</v>
      </c>
      <c r="D1653" s="11" t="s">
        <v>182</v>
      </c>
      <c r="E1653" s="12" t="s">
        <v>44</v>
      </c>
      <c r="F1653" s="11" t="s">
        <v>0</v>
      </c>
      <c r="G1653" s="11">
        <v>4417850</v>
      </c>
      <c r="H1653" s="13" t="str">
        <f>IF(N1653="","-",IFERROR(VLOOKUP(N1653,'[1]All Route Non-Bailment V76'!$A:$H,7,0),VLOOKUP(N1653,'[1]TTVT AAT PxP Bailment EDC V76'!$A:$H,7,0)))</f>
        <v>One way</v>
      </c>
      <c r="I1653" s="11" t="s">
        <v>45</v>
      </c>
      <c r="J1653" s="12">
        <f t="shared" si="124"/>
        <v>45278</v>
      </c>
      <c r="K1653" s="12">
        <v>45278</v>
      </c>
      <c r="L1653" s="12">
        <v>45278</v>
      </c>
      <c r="M1653" s="12" t="s">
        <v>3</v>
      </c>
      <c r="N1653" s="11" t="s">
        <v>417</v>
      </c>
      <c r="O1653" s="13" t="str">
        <f>IF(N1653="","-",IFERROR(VLOOKUP(N1653,'[1]All Route Non-Bailment V76'!$A:$H,6,0),VLOOKUP(N1653,'[1]TTVT AAT PxP Bailment EDC V76'!$A:$H,6,0)))</f>
        <v>11 - 20</v>
      </c>
      <c r="P1653" s="11">
        <v>1</v>
      </c>
      <c r="Q1653" s="11" t="s">
        <v>3</v>
      </c>
      <c r="R1653" s="11" t="s">
        <v>3</v>
      </c>
      <c r="S1653" s="13" t="str">
        <f>IF(N1653="","-",IFERROR(VLOOKUP(N1653,'[1]All Route Non-Bailment V76'!$A:$AF,32,0),VLOOKUP(N1653,'[1]TTVT AAT PxP Bailment EDC V76'!$A:$AC,29,0)))</f>
        <v>6W</v>
      </c>
      <c r="T1653" s="11" t="s">
        <v>48</v>
      </c>
      <c r="U1653" s="11" t="s">
        <v>201</v>
      </c>
      <c r="V1653" s="14" t="s">
        <v>202</v>
      </c>
      <c r="W1653" s="11" t="s">
        <v>203</v>
      </c>
      <c r="X1653" s="15" t="s">
        <v>329</v>
      </c>
      <c r="Y1653" s="15" t="s">
        <v>330</v>
      </c>
      <c r="Z1653" s="16" t="s">
        <v>3</v>
      </c>
      <c r="AA1653" s="16" t="s">
        <v>3</v>
      </c>
      <c r="AB1653" s="16" t="s">
        <v>3</v>
      </c>
      <c r="AC1653" s="16" t="s">
        <v>3</v>
      </c>
      <c r="AD1653" s="15" t="s">
        <v>3</v>
      </c>
      <c r="AE1653" s="15" t="s">
        <v>3</v>
      </c>
      <c r="AF1653" s="16" t="s">
        <v>3</v>
      </c>
      <c r="AG1653" s="16" t="s">
        <v>3</v>
      </c>
      <c r="AH1653" s="16" t="s">
        <v>3</v>
      </c>
      <c r="AI1653" s="16" t="s">
        <v>3</v>
      </c>
      <c r="AJ1653" s="15" t="s">
        <v>3</v>
      </c>
      <c r="AK1653" s="15" t="s">
        <v>3</v>
      </c>
      <c r="AL1653" s="16" t="s">
        <v>3</v>
      </c>
      <c r="AM1653" s="16" t="s">
        <v>3</v>
      </c>
      <c r="AN1653" s="16" t="s">
        <v>3</v>
      </c>
      <c r="AO1653" s="16" t="s">
        <v>3</v>
      </c>
      <c r="AP1653" s="16" t="s">
        <v>189</v>
      </c>
      <c r="AQ1653" s="16" t="s">
        <v>3</v>
      </c>
      <c r="AR1653" s="16" t="s">
        <v>3</v>
      </c>
      <c r="AS1653" s="16" t="s">
        <v>3</v>
      </c>
      <c r="AT1653" s="16" t="s">
        <v>3</v>
      </c>
      <c r="AU1653" s="11" t="s">
        <v>3</v>
      </c>
      <c r="AV1653" s="11" t="s">
        <v>3</v>
      </c>
      <c r="AW1653" s="11" t="s">
        <v>3</v>
      </c>
      <c r="AX1653" s="17" t="str">
        <f>VLOOKUP(G1653,'[1]JDA data'!$D:$E,2,0)</f>
        <v>TGA527</v>
      </c>
      <c r="AY1653" s="17" t="b">
        <f t="shared" si="121"/>
        <v>1</v>
      </c>
      <c r="AZ1653" s="17" t="str">
        <f t="shared" si="122"/>
        <v>PPGT</v>
      </c>
    </row>
    <row r="1654" spans="1:52" s="18" customFormat="1" ht="16.5" customHeight="1" x14ac:dyDescent="0.35">
      <c r="A1654" s="8" t="str">
        <f>IF(N1654="","-",IFERROR(VLOOKUP(N1654,'[1]All Route Non-Bailment V76'!$A:$H,5,0),VLOOKUP(N1654,'[1]TTVT AAT PxP Bailment EDC V76'!$A:$H,5,0)))</f>
        <v>Non Bailment</v>
      </c>
      <c r="B1654" s="9" t="str">
        <f t="shared" si="120"/>
        <v>Completed</v>
      </c>
      <c r="C1654" s="10">
        <f t="shared" si="123"/>
        <v>1653</v>
      </c>
      <c r="D1654" s="11" t="s">
        <v>190</v>
      </c>
      <c r="E1654" s="12" t="s">
        <v>44</v>
      </c>
      <c r="F1654" s="11" t="s">
        <v>0</v>
      </c>
      <c r="G1654" s="11">
        <v>4429932</v>
      </c>
      <c r="H1654" s="13" t="str">
        <f>IF(N1654="","-",IFERROR(VLOOKUP(N1654,'[1]All Route Non-Bailment V76'!$A:$H,7,0),VLOOKUP(N1654,'[1]TTVT AAT PxP Bailment EDC V76'!$A:$H,7,0)))</f>
        <v>One way</v>
      </c>
      <c r="I1654" s="11" t="s">
        <v>45</v>
      </c>
      <c r="J1654" s="12">
        <f t="shared" si="124"/>
        <v>45278</v>
      </c>
      <c r="K1654" s="12">
        <v>45278</v>
      </c>
      <c r="L1654" s="12">
        <v>45278</v>
      </c>
      <c r="M1654" s="12" t="s">
        <v>3</v>
      </c>
      <c r="N1654" s="11" t="s">
        <v>417</v>
      </c>
      <c r="O1654" s="13" t="str">
        <f>IF(N1654="","-",IFERROR(VLOOKUP(N1654,'[1]All Route Non-Bailment V76'!$A:$H,6,0),VLOOKUP(N1654,'[1]TTVT AAT PxP Bailment EDC V76'!$A:$H,6,0)))</f>
        <v>11 - 20</v>
      </c>
      <c r="P1654" s="11">
        <v>1</v>
      </c>
      <c r="Q1654" s="11" t="s">
        <v>3</v>
      </c>
      <c r="R1654" s="11" t="s">
        <v>3</v>
      </c>
      <c r="S1654" s="13" t="str">
        <f>IF(N1654="","-",IFERROR(VLOOKUP(N1654,'[1]All Route Non-Bailment V76'!$A:$AF,32,0),VLOOKUP(N1654,'[1]TTVT AAT PxP Bailment EDC V76'!$A:$AC,29,0)))</f>
        <v>6W</v>
      </c>
      <c r="T1654" s="11" t="s">
        <v>48</v>
      </c>
      <c r="U1654" s="11" t="s">
        <v>198</v>
      </c>
      <c r="V1654" s="14" t="s">
        <v>199</v>
      </c>
      <c r="W1654" s="11" t="s">
        <v>200</v>
      </c>
      <c r="X1654" s="15" t="s">
        <v>329</v>
      </c>
      <c r="Y1654" s="15" t="s">
        <v>330</v>
      </c>
      <c r="Z1654" s="16" t="s">
        <v>3</v>
      </c>
      <c r="AA1654" s="16" t="s">
        <v>3</v>
      </c>
      <c r="AB1654" s="16" t="s">
        <v>3</v>
      </c>
      <c r="AC1654" s="16" t="s">
        <v>3</v>
      </c>
      <c r="AD1654" s="15" t="s">
        <v>3</v>
      </c>
      <c r="AE1654" s="15" t="s">
        <v>3</v>
      </c>
      <c r="AF1654" s="16" t="s">
        <v>3</v>
      </c>
      <c r="AG1654" s="16" t="s">
        <v>3</v>
      </c>
      <c r="AH1654" s="16" t="s">
        <v>3</v>
      </c>
      <c r="AI1654" s="16" t="s">
        <v>3</v>
      </c>
      <c r="AJ1654" s="15" t="s">
        <v>3</v>
      </c>
      <c r="AK1654" s="15" t="s">
        <v>3</v>
      </c>
      <c r="AL1654" s="16" t="s">
        <v>3</v>
      </c>
      <c r="AM1654" s="16" t="s">
        <v>3</v>
      </c>
      <c r="AN1654" s="16" t="s">
        <v>3</v>
      </c>
      <c r="AO1654" s="16" t="s">
        <v>3</v>
      </c>
      <c r="AP1654" s="16" t="s">
        <v>189</v>
      </c>
      <c r="AQ1654" s="16" t="s">
        <v>3</v>
      </c>
      <c r="AR1654" s="16" t="s">
        <v>3</v>
      </c>
      <c r="AS1654" s="16" t="s">
        <v>3</v>
      </c>
      <c r="AT1654" s="16" t="s">
        <v>3</v>
      </c>
      <c r="AU1654" s="11" t="s">
        <v>3</v>
      </c>
      <c r="AV1654" s="11" t="s">
        <v>3</v>
      </c>
      <c r="AW1654" s="11" t="s">
        <v>3</v>
      </c>
      <c r="AX1654" s="17" t="str">
        <f>VLOOKUP(G1654,'[1]JDA data'!$D:$E,2,0)</f>
        <v>TGA527</v>
      </c>
      <c r="AY1654" s="17" t="b">
        <f t="shared" si="121"/>
        <v>1</v>
      </c>
      <c r="AZ1654" s="17" t="str">
        <f t="shared" si="122"/>
        <v>SPL</v>
      </c>
    </row>
    <row r="1655" spans="1:52" s="18" customFormat="1" ht="16.5" customHeight="1" x14ac:dyDescent="0.35">
      <c r="A1655" s="8" t="str">
        <f>IF(N1655="","-",IFERROR(VLOOKUP(N1655,'[1]All Route Non-Bailment V76'!$A:$H,5,0),VLOOKUP(N1655,'[1]TTVT AAT PxP Bailment EDC V76'!$A:$H,5,0)))</f>
        <v>Non Bailment</v>
      </c>
      <c r="B1655" s="9" t="str">
        <f t="shared" si="120"/>
        <v>Completed</v>
      </c>
      <c r="C1655" s="10">
        <f t="shared" si="123"/>
        <v>1654</v>
      </c>
      <c r="D1655" s="11" t="s">
        <v>182</v>
      </c>
      <c r="E1655" s="12" t="s">
        <v>44</v>
      </c>
      <c r="F1655" s="11" t="s">
        <v>0</v>
      </c>
      <c r="G1655" s="11">
        <v>4429933</v>
      </c>
      <c r="H1655" s="13" t="str">
        <f>IF(N1655="","-",IFERROR(VLOOKUP(N1655,'[1]All Route Non-Bailment V76'!$A:$H,7,0),VLOOKUP(N1655,'[1]TTVT AAT PxP Bailment EDC V76'!$A:$H,7,0)))</f>
        <v>One way</v>
      </c>
      <c r="I1655" s="11" t="s">
        <v>45</v>
      </c>
      <c r="J1655" s="12">
        <f t="shared" si="124"/>
        <v>45278</v>
      </c>
      <c r="K1655" s="12">
        <v>45278</v>
      </c>
      <c r="L1655" s="12">
        <v>45278</v>
      </c>
      <c r="M1655" s="12" t="s">
        <v>3</v>
      </c>
      <c r="N1655" s="11" t="s">
        <v>417</v>
      </c>
      <c r="O1655" s="13" t="str">
        <f>IF(N1655="","-",IFERROR(VLOOKUP(N1655,'[1]All Route Non-Bailment V76'!$A:$H,6,0),VLOOKUP(N1655,'[1]TTVT AAT PxP Bailment EDC V76'!$A:$H,6,0)))</f>
        <v>11 - 20</v>
      </c>
      <c r="P1655" s="11">
        <v>1</v>
      </c>
      <c r="Q1655" s="11" t="s">
        <v>3</v>
      </c>
      <c r="R1655" s="11" t="s">
        <v>3</v>
      </c>
      <c r="S1655" s="13" t="str">
        <f>IF(N1655="","-",IFERROR(VLOOKUP(N1655,'[1]All Route Non-Bailment V76'!$A:$AF,32,0),VLOOKUP(N1655,'[1]TTVT AAT PxP Bailment EDC V76'!$A:$AC,29,0)))</f>
        <v>6W</v>
      </c>
      <c r="T1655" s="11" t="s">
        <v>48</v>
      </c>
      <c r="U1655" s="11" t="s">
        <v>383</v>
      </c>
      <c r="V1655" s="14" t="s">
        <v>384</v>
      </c>
      <c r="W1655" s="11" t="s">
        <v>385</v>
      </c>
      <c r="X1655" s="15" t="s">
        <v>329</v>
      </c>
      <c r="Y1655" s="15" t="s">
        <v>330</v>
      </c>
      <c r="Z1655" s="16" t="s">
        <v>3</v>
      </c>
      <c r="AA1655" s="16" t="s">
        <v>3</v>
      </c>
      <c r="AB1655" s="16" t="s">
        <v>3</v>
      </c>
      <c r="AC1655" s="16" t="s">
        <v>3</v>
      </c>
      <c r="AD1655" s="15" t="s">
        <v>3</v>
      </c>
      <c r="AE1655" s="15" t="s">
        <v>3</v>
      </c>
      <c r="AF1655" s="16" t="s">
        <v>3</v>
      </c>
      <c r="AG1655" s="16" t="s">
        <v>3</v>
      </c>
      <c r="AH1655" s="16" t="s">
        <v>3</v>
      </c>
      <c r="AI1655" s="16" t="s">
        <v>3</v>
      </c>
      <c r="AJ1655" s="15" t="s">
        <v>3</v>
      </c>
      <c r="AK1655" s="15" t="s">
        <v>3</v>
      </c>
      <c r="AL1655" s="16" t="s">
        <v>3</v>
      </c>
      <c r="AM1655" s="16" t="s">
        <v>3</v>
      </c>
      <c r="AN1655" s="16" t="s">
        <v>3</v>
      </c>
      <c r="AO1655" s="16" t="s">
        <v>3</v>
      </c>
      <c r="AP1655" s="16" t="s">
        <v>189</v>
      </c>
      <c r="AQ1655" s="16" t="s">
        <v>3</v>
      </c>
      <c r="AR1655" s="16" t="s">
        <v>3</v>
      </c>
      <c r="AS1655" s="16" t="s">
        <v>3</v>
      </c>
      <c r="AT1655" s="16" t="s">
        <v>3</v>
      </c>
      <c r="AU1655" s="11" t="s">
        <v>3</v>
      </c>
      <c r="AV1655" s="11" t="s">
        <v>3</v>
      </c>
      <c r="AW1655" s="11" t="s">
        <v>3</v>
      </c>
      <c r="AX1655" s="17" t="str">
        <f>VLOOKUP(G1655,'[1]JDA data'!$D:$E,2,0)</f>
        <v>TGA527</v>
      </c>
      <c r="AY1655" s="17" t="b">
        <f t="shared" si="121"/>
        <v>1</v>
      </c>
      <c r="AZ1655" s="17" t="str">
        <f t="shared" si="122"/>
        <v>PPGT</v>
      </c>
    </row>
    <row r="1656" spans="1:52" s="18" customFormat="1" ht="16.5" customHeight="1" x14ac:dyDescent="0.35">
      <c r="A1656" s="8" t="str">
        <f>IF(N1656="","-",IFERROR(VLOOKUP(N1656,'[1]All Route Non-Bailment V76'!$A:$H,5,0),VLOOKUP(N1656,'[1]TTVT AAT PxP Bailment EDC V76'!$A:$H,5,0)))</f>
        <v>Non Bailment</v>
      </c>
      <c r="B1656" s="9" t="str">
        <f t="shared" si="120"/>
        <v>Completed</v>
      </c>
      <c r="C1656" s="10">
        <f t="shared" si="123"/>
        <v>1655</v>
      </c>
      <c r="D1656" s="11" t="s">
        <v>190</v>
      </c>
      <c r="E1656" s="12" t="s">
        <v>44</v>
      </c>
      <c r="F1656" s="11" t="s">
        <v>0</v>
      </c>
      <c r="G1656" s="11">
        <v>4429934</v>
      </c>
      <c r="H1656" s="13" t="str">
        <f>IF(N1656="","-",IFERROR(VLOOKUP(N1656,'[1]All Route Non-Bailment V76'!$A:$H,7,0),VLOOKUP(N1656,'[1]TTVT AAT PxP Bailment EDC V76'!$A:$H,7,0)))</f>
        <v>One way</v>
      </c>
      <c r="I1656" s="11" t="s">
        <v>45</v>
      </c>
      <c r="J1656" s="12">
        <f t="shared" si="124"/>
        <v>45278</v>
      </c>
      <c r="K1656" s="12">
        <v>45278</v>
      </c>
      <c r="L1656" s="12">
        <v>45278</v>
      </c>
      <c r="M1656" s="12" t="s">
        <v>3</v>
      </c>
      <c r="N1656" s="11" t="s">
        <v>417</v>
      </c>
      <c r="O1656" s="13" t="str">
        <f>IF(N1656="","-",IFERROR(VLOOKUP(N1656,'[1]All Route Non-Bailment V76'!$A:$H,6,0),VLOOKUP(N1656,'[1]TTVT AAT PxP Bailment EDC V76'!$A:$H,6,0)))</f>
        <v>11 - 20</v>
      </c>
      <c r="P1656" s="11">
        <v>1</v>
      </c>
      <c r="Q1656" s="11" t="s">
        <v>3</v>
      </c>
      <c r="R1656" s="11" t="s">
        <v>3</v>
      </c>
      <c r="S1656" s="13" t="str">
        <f>IF(N1656="","-",IFERROR(VLOOKUP(N1656,'[1]All Route Non-Bailment V76'!$A:$AF,32,0),VLOOKUP(N1656,'[1]TTVT AAT PxP Bailment EDC V76'!$A:$AC,29,0)))</f>
        <v>6W</v>
      </c>
      <c r="T1656" s="11" t="s">
        <v>48</v>
      </c>
      <c r="U1656" s="11" t="s">
        <v>272</v>
      </c>
      <c r="V1656" s="14" t="s">
        <v>273</v>
      </c>
      <c r="W1656" s="11" t="s">
        <v>274</v>
      </c>
      <c r="X1656" s="15" t="s">
        <v>329</v>
      </c>
      <c r="Y1656" s="15" t="s">
        <v>330</v>
      </c>
      <c r="Z1656" s="16" t="s">
        <v>3</v>
      </c>
      <c r="AA1656" s="16" t="s">
        <v>3</v>
      </c>
      <c r="AB1656" s="16" t="s">
        <v>3</v>
      </c>
      <c r="AC1656" s="16" t="s">
        <v>3</v>
      </c>
      <c r="AD1656" s="15" t="s">
        <v>3</v>
      </c>
      <c r="AE1656" s="15" t="s">
        <v>3</v>
      </c>
      <c r="AF1656" s="16" t="s">
        <v>3</v>
      </c>
      <c r="AG1656" s="16" t="s">
        <v>3</v>
      </c>
      <c r="AH1656" s="16" t="s">
        <v>3</v>
      </c>
      <c r="AI1656" s="16" t="s">
        <v>3</v>
      </c>
      <c r="AJ1656" s="15" t="s">
        <v>3</v>
      </c>
      <c r="AK1656" s="15" t="s">
        <v>3</v>
      </c>
      <c r="AL1656" s="16" t="s">
        <v>3</v>
      </c>
      <c r="AM1656" s="16" t="s">
        <v>3</v>
      </c>
      <c r="AN1656" s="16" t="s">
        <v>3</v>
      </c>
      <c r="AO1656" s="16" t="s">
        <v>3</v>
      </c>
      <c r="AP1656" s="16" t="s">
        <v>189</v>
      </c>
      <c r="AQ1656" s="16" t="s">
        <v>3</v>
      </c>
      <c r="AR1656" s="16" t="s">
        <v>3</v>
      </c>
      <c r="AS1656" s="16" t="s">
        <v>3</v>
      </c>
      <c r="AT1656" s="16" t="s">
        <v>3</v>
      </c>
      <c r="AU1656" s="11" t="s">
        <v>3</v>
      </c>
      <c r="AV1656" s="11" t="s">
        <v>3</v>
      </c>
      <c r="AW1656" s="11" t="s">
        <v>3</v>
      </c>
      <c r="AX1656" s="17" t="str">
        <f>VLOOKUP(G1656,'[1]JDA data'!$D:$E,2,0)</f>
        <v>TGA527</v>
      </c>
      <c r="AY1656" s="17" t="b">
        <f t="shared" si="121"/>
        <v>1</v>
      </c>
      <c r="AZ1656" s="17" t="str">
        <f t="shared" si="122"/>
        <v>SPL</v>
      </c>
    </row>
    <row r="1657" spans="1:52" s="18" customFormat="1" ht="16.5" customHeight="1" x14ac:dyDescent="0.35">
      <c r="A1657" s="8" t="str">
        <f>IF(N1657="","-",IFERROR(VLOOKUP(N1657,'[1]All Route Non-Bailment V76'!$A:$H,5,0),VLOOKUP(N1657,'[1]TTVT AAT PxP Bailment EDC V76'!$A:$H,5,0)))</f>
        <v>Non Bailment</v>
      </c>
      <c r="B1657" s="9" t="str">
        <f t="shared" si="120"/>
        <v>Completed</v>
      </c>
      <c r="C1657" s="10">
        <f t="shared" si="123"/>
        <v>1656</v>
      </c>
      <c r="D1657" s="11" t="s">
        <v>182</v>
      </c>
      <c r="E1657" s="12" t="s">
        <v>44</v>
      </c>
      <c r="F1657" s="11" t="s">
        <v>0</v>
      </c>
      <c r="G1657" s="11">
        <v>4417879</v>
      </c>
      <c r="H1657" s="13" t="str">
        <f>IF(N1657="","-",IFERROR(VLOOKUP(N1657,'[1]All Route Non-Bailment V76'!$A:$H,7,0),VLOOKUP(N1657,'[1]TTVT AAT PxP Bailment EDC V76'!$A:$H,7,0)))</f>
        <v>One way</v>
      </c>
      <c r="I1657" s="11" t="s">
        <v>45</v>
      </c>
      <c r="J1657" s="12">
        <f t="shared" si="124"/>
        <v>45278</v>
      </c>
      <c r="K1657" s="12">
        <v>45278</v>
      </c>
      <c r="L1657" s="12">
        <v>45278</v>
      </c>
      <c r="M1657" s="12" t="s">
        <v>3</v>
      </c>
      <c r="N1657" s="11" t="s">
        <v>405</v>
      </c>
      <c r="O1657" s="13" t="str">
        <f>IF(N1657="","-",IFERROR(VLOOKUP(N1657,'[1]All Route Non-Bailment V76'!$A:$H,6,0),VLOOKUP(N1657,'[1]TTVT AAT PxP Bailment EDC V76'!$A:$H,6,0)))</f>
        <v>11 - 20</v>
      </c>
      <c r="P1657" s="11">
        <v>1</v>
      </c>
      <c r="Q1657" s="11" t="s">
        <v>3</v>
      </c>
      <c r="R1657" s="11" t="s">
        <v>3</v>
      </c>
      <c r="S1657" s="13" t="str">
        <f>IF(N1657="","-",IFERROR(VLOOKUP(N1657,'[1]All Route Non-Bailment V76'!$A:$AF,32,0),VLOOKUP(N1657,'[1]TTVT AAT PxP Bailment EDC V76'!$A:$AC,29,0)))</f>
        <v>6W</v>
      </c>
      <c r="T1657" s="11" t="s">
        <v>48</v>
      </c>
      <c r="U1657" s="11" t="s">
        <v>213</v>
      </c>
      <c r="V1657" s="14" t="s">
        <v>214</v>
      </c>
      <c r="W1657" s="11" t="s">
        <v>215</v>
      </c>
      <c r="X1657" s="15" t="s">
        <v>363</v>
      </c>
      <c r="Y1657" s="15" t="s">
        <v>364</v>
      </c>
      <c r="Z1657" s="16" t="s">
        <v>3</v>
      </c>
      <c r="AA1657" s="16" t="s">
        <v>3</v>
      </c>
      <c r="AB1657" s="16" t="s">
        <v>3</v>
      </c>
      <c r="AC1657" s="16" t="s">
        <v>3</v>
      </c>
      <c r="AD1657" s="15" t="s">
        <v>3</v>
      </c>
      <c r="AE1657" s="15" t="s">
        <v>3</v>
      </c>
      <c r="AF1657" s="16" t="s">
        <v>3</v>
      </c>
      <c r="AG1657" s="16" t="s">
        <v>3</v>
      </c>
      <c r="AH1657" s="16" t="s">
        <v>3</v>
      </c>
      <c r="AI1657" s="16" t="s">
        <v>3</v>
      </c>
      <c r="AJ1657" s="15" t="s">
        <v>3</v>
      </c>
      <c r="AK1657" s="15" t="s">
        <v>3</v>
      </c>
      <c r="AL1657" s="16" t="s">
        <v>3</v>
      </c>
      <c r="AM1657" s="16" t="s">
        <v>3</v>
      </c>
      <c r="AN1657" s="16" t="s">
        <v>3</v>
      </c>
      <c r="AO1657" s="16" t="s">
        <v>3</v>
      </c>
      <c r="AP1657" s="16" t="s">
        <v>189</v>
      </c>
      <c r="AQ1657" s="16" t="s">
        <v>3</v>
      </c>
      <c r="AR1657" s="16" t="s">
        <v>3</v>
      </c>
      <c r="AS1657" s="16" t="s">
        <v>3</v>
      </c>
      <c r="AT1657" s="16" t="s">
        <v>3</v>
      </c>
      <c r="AU1657" s="11" t="s">
        <v>3</v>
      </c>
      <c r="AV1657" s="11" t="s">
        <v>3</v>
      </c>
      <c r="AW1657" s="11" t="s">
        <v>3</v>
      </c>
      <c r="AX1657" s="17" t="str">
        <f>VLOOKUP(G1657,'[1]JDA data'!$D:$E,2,0)</f>
        <v>TGA460</v>
      </c>
      <c r="AY1657" s="17" t="b">
        <f t="shared" si="121"/>
        <v>1</v>
      </c>
      <c r="AZ1657" s="17" t="str">
        <f t="shared" si="122"/>
        <v>PPGT</v>
      </c>
    </row>
    <row r="1658" spans="1:52" s="18" customFormat="1" ht="16.5" customHeight="1" x14ac:dyDescent="0.35">
      <c r="A1658" s="8" t="str">
        <f>IF(N1658="","-",IFERROR(VLOOKUP(N1658,'[1]All Route Non-Bailment V76'!$A:$H,5,0),VLOOKUP(N1658,'[1]TTVT AAT PxP Bailment EDC V76'!$A:$H,5,0)))</f>
        <v>Non Bailment</v>
      </c>
      <c r="B1658" s="9" t="str">
        <f t="shared" si="120"/>
        <v>Completed</v>
      </c>
      <c r="C1658" s="10">
        <f t="shared" si="123"/>
        <v>1657</v>
      </c>
      <c r="D1658" s="11" t="s">
        <v>190</v>
      </c>
      <c r="E1658" s="12" t="s">
        <v>44</v>
      </c>
      <c r="F1658" s="11" t="s">
        <v>0</v>
      </c>
      <c r="G1658" s="11">
        <v>4417839</v>
      </c>
      <c r="H1658" s="13" t="str">
        <f>IF(N1658="","-",IFERROR(VLOOKUP(N1658,'[1]All Route Non-Bailment V76'!$A:$H,7,0),VLOOKUP(N1658,'[1]TTVT AAT PxP Bailment EDC V76'!$A:$H,7,0)))</f>
        <v>One way</v>
      </c>
      <c r="I1658" s="11" t="s">
        <v>45</v>
      </c>
      <c r="J1658" s="12">
        <f t="shared" si="124"/>
        <v>45278</v>
      </c>
      <c r="K1658" s="12">
        <v>45278</v>
      </c>
      <c r="L1658" s="12">
        <v>45278</v>
      </c>
      <c r="M1658" s="12" t="s">
        <v>3</v>
      </c>
      <c r="N1658" s="11" t="s">
        <v>406</v>
      </c>
      <c r="O1658" s="13" t="str">
        <f>IF(N1658="","-",IFERROR(VLOOKUP(N1658,'[1]All Route Non-Bailment V76'!$A:$H,6,0),VLOOKUP(N1658,'[1]TTVT AAT PxP Bailment EDC V76'!$A:$H,6,0)))</f>
        <v>11 - 20</v>
      </c>
      <c r="P1658" s="11">
        <v>1</v>
      </c>
      <c r="Q1658" s="11" t="s">
        <v>3</v>
      </c>
      <c r="R1658" s="11" t="s">
        <v>3</v>
      </c>
      <c r="S1658" s="13" t="str">
        <f>IF(N1658="","-",IFERROR(VLOOKUP(N1658,'[1]All Route Non-Bailment V76'!$A:$AF,32,0),VLOOKUP(N1658,'[1]TTVT AAT PxP Bailment EDC V76'!$A:$AC,29,0)))</f>
        <v>6W</v>
      </c>
      <c r="T1658" s="11" t="s">
        <v>48</v>
      </c>
      <c r="U1658" s="11" t="s">
        <v>542</v>
      </c>
      <c r="V1658" s="14" t="s">
        <v>543</v>
      </c>
      <c r="W1658" s="11" t="s">
        <v>544</v>
      </c>
      <c r="X1658" s="15" t="s">
        <v>363</v>
      </c>
      <c r="Y1658" s="15" t="s">
        <v>364</v>
      </c>
      <c r="Z1658" s="16" t="s">
        <v>3</v>
      </c>
      <c r="AA1658" s="16" t="s">
        <v>3</v>
      </c>
      <c r="AB1658" s="16" t="s">
        <v>3</v>
      </c>
      <c r="AC1658" s="16" t="s">
        <v>3</v>
      </c>
      <c r="AD1658" s="15" t="s">
        <v>3</v>
      </c>
      <c r="AE1658" s="15" t="s">
        <v>3</v>
      </c>
      <c r="AF1658" s="16" t="s">
        <v>3</v>
      </c>
      <c r="AG1658" s="16" t="s">
        <v>3</v>
      </c>
      <c r="AH1658" s="16" t="s">
        <v>3</v>
      </c>
      <c r="AI1658" s="16" t="s">
        <v>3</v>
      </c>
      <c r="AJ1658" s="15" t="s">
        <v>3</v>
      </c>
      <c r="AK1658" s="15" t="s">
        <v>3</v>
      </c>
      <c r="AL1658" s="16" t="s">
        <v>3</v>
      </c>
      <c r="AM1658" s="16" t="s">
        <v>3</v>
      </c>
      <c r="AN1658" s="16" t="s">
        <v>3</v>
      </c>
      <c r="AO1658" s="16" t="s">
        <v>3</v>
      </c>
      <c r="AP1658" s="16" t="s">
        <v>189</v>
      </c>
      <c r="AQ1658" s="16" t="s">
        <v>3</v>
      </c>
      <c r="AR1658" s="16" t="s">
        <v>3</v>
      </c>
      <c r="AS1658" s="16" t="s">
        <v>3</v>
      </c>
      <c r="AT1658" s="16" t="s">
        <v>3</v>
      </c>
      <c r="AU1658" s="11" t="s">
        <v>3</v>
      </c>
      <c r="AV1658" s="11" t="s">
        <v>3</v>
      </c>
      <c r="AW1658" s="11" t="s">
        <v>3</v>
      </c>
      <c r="AX1658" s="17" t="str">
        <f>VLOOKUP(G1658,'[1]JDA data'!$D:$E,2,0)</f>
        <v>TGA459</v>
      </c>
      <c r="AY1658" s="17" t="b">
        <f t="shared" si="121"/>
        <v>1</v>
      </c>
      <c r="AZ1658" s="17" t="str">
        <f t="shared" si="122"/>
        <v>SPL</v>
      </c>
    </row>
    <row r="1659" spans="1:52" s="18" customFormat="1" ht="16.5" customHeight="1" x14ac:dyDescent="0.35">
      <c r="A1659" s="8" t="str">
        <f>IF(N1659="","-",IFERROR(VLOOKUP(N1659,'[1]All Route Non-Bailment V76'!$A:$H,5,0),VLOOKUP(N1659,'[1]TTVT AAT PxP Bailment EDC V76'!$A:$H,5,0)))</f>
        <v>Non Bailment</v>
      </c>
      <c r="B1659" s="9" t="str">
        <f t="shared" si="120"/>
        <v>Completed</v>
      </c>
      <c r="C1659" s="10">
        <f t="shared" si="123"/>
        <v>1658</v>
      </c>
      <c r="D1659" s="11" t="s">
        <v>182</v>
      </c>
      <c r="E1659" s="12" t="s">
        <v>44</v>
      </c>
      <c r="F1659" s="11" t="s">
        <v>0</v>
      </c>
      <c r="G1659" s="11">
        <v>4429972</v>
      </c>
      <c r="H1659" s="13" t="str">
        <f>IF(N1659="","-",IFERROR(VLOOKUP(N1659,'[1]All Route Non-Bailment V76'!$A:$H,7,0),VLOOKUP(N1659,'[1]TTVT AAT PxP Bailment EDC V76'!$A:$H,7,0)))</f>
        <v>One way</v>
      </c>
      <c r="I1659" s="11" t="s">
        <v>45</v>
      </c>
      <c r="J1659" s="12">
        <f t="shared" si="124"/>
        <v>45278</v>
      </c>
      <c r="K1659" s="12">
        <v>45278</v>
      </c>
      <c r="L1659" s="12">
        <v>45278</v>
      </c>
      <c r="M1659" s="12" t="s">
        <v>3</v>
      </c>
      <c r="N1659" s="11" t="s">
        <v>406</v>
      </c>
      <c r="O1659" s="13" t="str">
        <f>IF(N1659="","-",IFERROR(VLOOKUP(N1659,'[1]All Route Non-Bailment V76'!$A:$H,6,0),VLOOKUP(N1659,'[1]TTVT AAT PxP Bailment EDC V76'!$A:$H,6,0)))</f>
        <v>11 - 20</v>
      </c>
      <c r="P1659" s="11">
        <v>1</v>
      </c>
      <c r="Q1659" s="11" t="s">
        <v>3</v>
      </c>
      <c r="R1659" s="11" t="s">
        <v>3</v>
      </c>
      <c r="S1659" s="13" t="str">
        <f>IF(N1659="","-",IFERROR(VLOOKUP(N1659,'[1]All Route Non-Bailment V76'!$A:$AF,32,0),VLOOKUP(N1659,'[1]TTVT AAT PxP Bailment EDC V76'!$A:$AC,29,0)))</f>
        <v>6W</v>
      </c>
      <c r="T1659" s="11" t="s">
        <v>48</v>
      </c>
      <c r="U1659" s="11" t="s">
        <v>207</v>
      </c>
      <c r="V1659" s="14" t="s">
        <v>208</v>
      </c>
      <c r="W1659" s="11" t="s">
        <v>209</v>
      </c>
      <c r="X1659" s="15" t="s">
        <v>363</v>
      </c>
      <c r="Y1659" s="15" t="s">
        <v>364</v>
      </c>
      <c r="Z1659" s="16" t="s">
        <v>3</v>
      </c>
      <c r="AA1659" s="16" t="s">
        <v>3</v>
      </c>
      <c r="AB1659" s="16" t="s">
        <v>3</v>
      </c>
      <c r="AC1659" s="16" t="s">
        <v>3</v>
      </c>
      <c r="AD1659" s="15" t="s">
        <v>3</v>
      </c>
      <c r="AE1659" s="15" t="s">
        <v>3</v>
      </c>
      <c r="AF1659" s="16" t="s">
        <v>3</v>
      </c>
      <c r="AG1659" s="16" t="s">
        <v>3</v>
      </c>
      <c r="AH1659" s="16" t="s">
        <v>3</v>
      </c>
      <c r="AI1659" s="16" t="s">
        <v>3</v>
      </c>
      <c r="AJ1659" s="15" t="s">
        <v>3</v>
      </c>
      <c r="AK1659" s="15" t="s">
        <v>3</v>
      </c>
      <c r="AL1659" s="16" t="s">
        <v>3</v>
      </c>
      <c r="AM1659" s="16" t="s">
        <v>3</v>
      </c>
      <c r="AN1659" s="16" t="s">
        <v>3</v>
      </c>
      <c r="AO1659" s="16" t="s">
        <v>3</v>
      </c>
      <c r="AP1659" s="16" t="s">
        <v>189</v>
      </c>
      <c r="AQ1659" s="16" t="s">
        <v>3</v>
      </c>
      <c r="AR1659" s="16" t="s">
        <v>3</v>
      </c>
      <c r="AS1659" s="16" t="s">
        <v>3</v>
      </c>
      <c r="AT1659" s="16" t="s">
        <v>3</v>
      </c>
      <c r="AU1659" s="11" t="s">
        <v>3</v>
      </c>
      <c r="AV1659" s="11" t="s">
        <v>3</v>
      </c>
      <c r="AW1659" s="11" t="s">
        <v>3</v>
      </c>
      <c r="AX1659" s="17" t="str">
        <f>VLOOKUP(G1659,'[1]JDA data'!$D:$E,2,0)</f>
        <v>TGA459</v>
      </c>
      <c r="AY1659" s="17" t="b">
        <f t="shared" si="121"/>
        <v>1</v>
      </c>
      <c r="AZ1659" s="17" t="str">
        <f t="shared" si="122"/>
        <v>PPGT</v>
      </c>
    </row>
    <row r="1660" spans="1:52" s="18" customFormat="1" ht="16.5" customHeight="1" x14ac:dyDescent="0.35">
      <c r="A1660" s="8" t="str">
        <f>IF(N1660="","-",IFERROR(VLOOKUP(N1660,'[1]All Route Non-Bailment V76'!$A:$H,5,0),VLOOKUP(N1660,'[1]TTVT AAT PxP Bailment EDC V76'!$A:$H,5,0)))</f>
        <v>Non Bailment</v>
      </c>
      <c r="B1660" s="9" t="str">
        <f t="shared" si="120"/>
        <v>Completed</v>
      </c>
      <c r="C1660" s="10">
        <f t="shared" si="123"/>
        <v>1659</v>
      </c>
      <c r="D1660" s="11" t="s">
        <v>190</v>
      </c>
      <c r="E1660" s="12" t="s">
        <v>44</v>
      </c>
      <c r="F1660" s="11" t="s">
        <v>0</v>
      </c>
      <c r="G1660" s="11">
        <v>4429973</v>
      </c>
      <c r="H1660" s="13" t="str">
        <f>IF(N1660="","-",IFERROR(VLOOKUP(N1660,'[1]All Route Non-Bailment V76'!$A:$H,7,0),VLOOKUP(N1660,'[1]TTVT AAT PxP Bailment EDC V76'!$A:$H,7,0)))</f>
        <v>One way</v>
      </c>
      <c r="I1660" s="11" t="s">
        <v>45</v>
      </c>
      <c r="J1660" s="12">
        <f t="shared" si="124"/>
        <v>45278</v>
      </c>
      <c r="K1660" s="12">
        <v>45278</v>
      </c>
      <c r="L1660" s="12">
        <v>45278</v>
      </c>
      <c r="M1660" s="12" t="s">
        <v>3</v>
      </c>
      <c r="N1660" s="11" t="s">
        <v>406</v>
      </c>
      <c r="O1660" s="13" t="str">
        <f>IF(N1660="","-",IFERROR(VLOOKUP(N1660,'[1]All Route Non-Bailment V76'!$A:$H,6,0),VLOOKUP(N1660,'[1]TTVT AAT PxP Bailment EDC V76'!$A:$H,6,0)))</f>
        <v>11 - 20</v>
      </c>
      <c r="P1660" s="11">
        <v>1</v>
      </c>
      <c r="Q1660" s="11" t="s">
        <v>3</v>
      </c>
      <c r="R1660" s="11" t="s">
        <v>3</v>
      </c>
      <c r="S1660" s="13" t="str">
        <f>IF(N1660="","-",IFERROR(VLOOKUP(N1660,'[1]All Route Non-Bailment V76'!$A:$AF,32,0),VLOOKUP(N1660,'[1]TTVT AAT PxP Bailment EDC V76'!$A:$AC,29,0)))</f>
        <v>6W</v>
      </c>
      <c r="T1660" s="11" t="s">
        <v>48</v>
      </c>
      <c r="U1660" s="11" t="s">
        <v>191</v>
      </c>
      <c r="V1660" s="14" t="s">
        <v>192</v>
      </c>
      <c r="W1660" s="11" t="s">
        <v>193</v>
      </c>
      <c r="X1660" s="15" t="s">
        <v>363</v>
      </c>
      <c r="Y1660" s="15" t="s">
        <v>364</v>
      </c>
      <c r="Z1660" s="16" t="s">
        <v>3</v>
      </c>
      <c r="AA1660" s="16" t="s">
        <v>3</v>
      </c>
      <c r="AB1660" s="16" t="s">
        <v>3</v>
      </c>
      <c r="AC1660" s="16" t="s">
        <v>3</v>
      </c>
      <c r="AD1660" s="15" t="s">
        <v>3</v>
      </c>
      <c r="AE1660" s="15" t="s">
        <v>3</v>
      </c>
      <c r="AF1660" s="16" t="s">
        <v>3</v>
      </c>
      <c r="AG1660" s="16" t="s">
        <v>3</v>
      </c>
      <c r="AH1660" s="16" t="s">
        <v>3</v>
      </c>
      <c r="AI1660" s="16" t="s">
        <v>3</v>
      </c>
      <c r="AJ1660" s="15" t="s">
        <v>3</v>
      </c>
      <c r="AK1660" s="15" t="s">
        <v>3</v>
      </c>
      <c r="AL1660" s="16" t="s">
        <v>3</v>
      </c>
      <c r="AM1660" s="16" t="s">
        <v>3</v>
      </c>
      <c r="AN1660" s="16" t="s">
        <v>3</v>
      </c>
      <c r="AO1660" s="16" t="s">
        <v>3</v>
      </c>
      <c r="AP1660" s="16" t="s">
        <v>189</v>
      </c>
      <c r="AQ1660" s="16" t="s">
        <v>3</v>
      </c>
      <c r="AR1660" s="16" t="s">
        <v>3</v>
      </c>
      <c r="AS1660" s="16" t="s">
        <v>3</v>
      </c>
      <c r="AT1660" s="16" t="s">
        <v>3</v>
      </c>
      <c r="AU1660" s="11" t="s">
        <v>3</v>
      </c>
      <c r="AV1660" s="11" t="s">
        <v>3</v>
      </c>
      <c r="AW1660" s="11" t="s">
        <v>3</v>
      </c>
      <c r="AX1660" s="17" t="str">
        <f>VLOOKUP(G1660,'[1]JDA data'!$D:$E,2,0)</f>
        <v>TGA459</v>
      </c>
      <c r="AY1660" s="17" t="b">
        <f t="shared" si="121"/>
        <v>1</v>
      </c>
      <c r="AZ1660" s="17" t="str">
        <f t="shared" si="122"/>
        <v>SPL</v>
      </c>
    </row>
    <row r="1661" spans="1:52" s="18" customFormat="1" ht="16.5" customHeight="1" x14ac:dyDescent="0.35">
      <c r="A1661" s="8" t="str">
        <f>IF(N1661="","-",IFERROR(VLOOKUP(N1661,'[1]All Route Non-Bailment V76'!$A:$H,5,0),VLOOKUP(N1661,'[1]TTVT AAT PxP Bailment EDC V76'!$A:$H,5,0)))</f>
        <v>Non Bailment</v>
      </c>
      <c r="B1661" s="9" t="str">
        <f t="shared" si="120"/>
        <v>Completed</v>
      </c>
      <c r="C1661" s="10">
        <f t="shared" si="123"/>
        <v>1660</v>
      </c>
      <c r="D1661" s="11" t="s">
        <v>194</v>
      </c>
      <c r="E1661" s="12" t="s">
        <v>44</v>
      </c>
      <c r="F1661" s="11" t="s">
        <v>0</v>
      </c>
      <c r="G1661" s="11">
        <v>4429974</v>
      </c>
      <c r="H1661" s="13" t="str">
        <f>IF(N1661="","-",IFERROR(VLOOKUP(N1661,'[1]All Route Non-Bailment V76'!$A:$H,7,0),VLOOKUP(N1661,'[1]TTVT AAT PxP Bailment EDC V76'!$A:$H,7,0)))</f>
        <v>One way</v>
      </c>
      <c r="I1661" s="11" t="s">
        <v>45</v>
      </c>
      <c r="J1661" s="12">
        <f t="shared" si="124"/>
        <v>45278</v>
      </c>
      <c r="K1661" s="12">
        <v>45278</v>
      </c>
      <c r="L1661" s="12">
        <v>45278</v>
      </c>
      <c r="M1661" s="12" t="s">
        <v>3</v>
      </c>
      <c r="N1661" s="11" t="s">
        <v>406</v>
      </c>
      <c r="O1661" s="13" t="str">
        <f>IF(N1661="","-",IFERROR(VLOOKUP(N1661,'[1]All Route Non-Bailment V76'!$A:$H,6,0),VLOOKUP(N1661,'[1]TTVT AAT PxP Bailment EDC V76'!$A:$H,6,0)))</f>
        <v>11 - 20</v>
      </c>
      <c r="P1661" s="11">
        <v>1</v>
      </c>
      <c r="Q1661" s="11" t="s">
        <v>3</v>
      </c>
      <c r="R1661" s="11" t="s">
        <v>3</v>
      </c>
      <c r="S1661" s="13" t="str">
        <f>IF(N1661="","-",IFERROR(VLOOKUP(N1661,'[1]All Route Non-Bailment V76'!$A:$AF,32,0),VLOOKUP(N1661,'[1]TTVT AAT PxP Bailment EDC V76'!$A:$AC,29,0)))</f>
        <v>6W</v>
      </c>
      <c r="T1661" s="11" t="s">
        <v>48</v>
      </c>
      <c r="U1661" s="11" t="s">
        <v>204</v>
      </c>
      <c r="V1661" s="14" t="s">
        <v>205</v>
      </c>
      <c r="W1661" s="11" t="s">
        <v>206</v>
      </c>
      <c r="X1661" s="15" t="s">
        <v>363</v>
      </c>
      <c r="Y1661" s="15" t="s">
        <v>364</v>
      </c>
      <c r="Z1661" s="16" t="s">
        <v>3</v>
      </c>
      <c r="AA1661" s="16" t="s">
        <v>3</v>
      </c>
      <c r="AB1661" s="16" t="s">
        <v>3</v>
      </c>
      <c r="AC1661" s="16" t="s">
        <v>3</v>
      </c>
      <c r="AD1661" s="15" t="s">
        <v>3</v>
      </c>
      <c r="AE1661" s="15" t="s">
        <v>3</v>
      </c>
      <c r="AF1661" s="16" t="s">
        <v>3</v>
      </c>
      <c r="AG1661" s="16" t="s">
        <v>3</v>
      </c>
      <c r="AH1661" s="16" t="s">
        <v>3</v>
      </c>
      <c r="AI1661" s="16" t="s">
        <v>3</v>
      </c>
      <c r="AJ1661" s="15" t="s">
        <v>3</v>
      </c>
      <c r="AK1661" s="15" t="s">
        <v>3</v>
      </c>
      <c r="AL1661" s="16" t="s">
        <v>3</v>
      </c>
      <c r="AM1661" s="16" t="s">
        <v>3</v>
      </c>
      <c r="AN1661" s="16" t="s">
        <v>3</v>
      </c>
      <c r="AO1661" s="16" t="s">
        <v>3</v>
      </c>
      <c r="AP1661" s="16" t="s">
        <v>189</v>
      </c>
      <c r="AQ1661" s="16" t="s">
        <v>3</v>
      </c>
      <c r="AR1661" s="16" t="s">
        <v>3</v>
      </c>
      <c r="AS1661" s="16" t="s">
        <v>3</v>
      </c>
      <c r="AT1661" s="16" t="s">
        <v>3</v>
      </c>
      <c r="AU1661" s="11" t="s">
        <v>3</v>
      </c>
      <c r="AV1661" s="11" t="s">
        <v>3</v>
      </c>
      <c r="AW1661" s="11" t="s">
        <v>3</v>
      </c>
      <c r="AX1661" s="17" t="str">
        <f>VLOOKUP(G1661,'[1]JDA data'!$D:$E,2,0)</f>
        <v>TGA459</v>
      </c>
      <c r="AY1661" s="17" t="b">
        <f t="shared" si="121"/>
        <v>1</v>
      </c>
      <c r="AZ1661" s="17" t="str">
        <f t="shared" si="122"/>
        <v>SBA</v>
      </c>
    </row>
    <row r="1662" spans="1:52" s="18" customFormat="1" ht="16.5" customHeight="1" x14ac:dyDescent="0.35">
      <c r="A1662" s="8" t="str">
        <f>IF(N1662="","-",IFERROR(VLOOKUP(N1662,'[1]All Route Non-Bailment V76'!$A:$H,5,0),VLOOKUP(N1662,'[1]TTVT AAT PxP Bailment EDC V76'!$A:$H,5,0)))</f>
        <v>Non Bailment</v>
      </c>
      <c r="B1662" s="9" t="str">
        <f t="shared" si="120"/>
        <v>Completed</v>
      </c>
      <c r="C1662" s="10">
        <f t="shared" si="123"/>
        <v>1661</v>
      </c>
      <c r="D1662" s="11" t="s">
        <v>182</v>
      </c>
      <c r="E1662" s="12" t="s">
        <v>44</v>
      </c>
      <c r="F1662" s="11" t="s">
        <v>0</v>
      </c>
      <c r="G1662" s="11">
        <v>4429975</v>
      </c>
      <c r="H1662" s="13" t="str">
        <f>IF(N1662="","-",IFERROR(VLOOKUP(N1662,'[1]All Route Non-Bailment V76'!$A:$H,7,0),VLOOKUP(N1662,'[1]TTVT AAT PxP Bailment EDC V76'!$A:$H,7,0)))</f>
        <v>One way</v>
      </c>
      <c r="I1662" s="11" t="s">
        <v>45</v>
      </c>
      <c r="J1662" s="12">
        <f t="shared" si="124"/>
        <v>45278</v>
      </c>
      <c r="K1662" s="12">
        <v>45278</v>
      </c>
      <c r="L1662" s="12">
        <v>45278</v>
      </c>
      <c r="M1662" s="12" t="s">
        <v>3</v>
      </c>
      <c r="N1662" s="11" t="s">
        <v>406</v>
      </c>
      <c r="O1662" s="13" t="str">
        <f>IF(N1662="","-",IFERROR(VLOOKUP(N1662,'[1]All Route Non-Bailment V76'!$A:$H,6,0),VLOOKUP(N1662,'[1]TTVT AAT PxP Bailment EDC V76'!$A:$H,6,0)))</f>
        <v>11 - 20</v>
      </c>
      <c r="P1662" s="11">
        <v>1</v>
      </c>
      <c r="Q1662" s="11" t="s">
        <v>3</v>
      </c>
      <c r="R1662" s="11" t="s">
        <v>3</v>
      </c>
      <c r="S1662" s="13" t="str">
        <f>IF(N1662="","-",IFERROR(VLOOKUP(N1662,'[1]All Route Non-Bailment V76'!$A:$AF,32,0),VLOOKUP(N1662,'[1]TTVT AAT PxP Bailment EDC V76'!$A:$AC,29,0)))</f>
        <v>6W</v>
      </c>
      <c r="T1662" s="11" t="s">
        <v>48</v>
      </c>
      <c r="U1662" s="11" t="s">
        <v>184</v>
      </c>
      <c r="V1662" s="14" t="s">
        <v>185</v>
      </c>
      <c r="W1662" s="11" t="s">
        <v>186</v>
      </c>
      <c r="X1662" s="15" t="s">
        <v>363</v>
      </c>
      <c r="Y1662" s="15" t="s">
        <v>364</v>
      </c>
      <c r="Z1662" s="16" t="s">
        <v>3</v>
      </c>
      <c r="AA1662" s="16" t="s">
        <v>3</v>
      </c>
      <c r="AB1662" s="16" t="s">
        <v>3</v>
      </c>
      <c r="AC1662" s="16" t="s">
        <v>3</v>
      </c>
      <c r="AD1662" s="15" t="s">
        <v>3</v>
      </c>
      <c r="AE1662" s="15" t="s">
        <v>3</v>
      </c>
      <c r="AF1662" s="16" t="s">
        <v>3</v>
      </c>
      <c r="AG1662" s="16" t="s">
        <v>3</v>
      </c>
      <c r="AH1662" s="16" t="s">
        <v>3</v>
      </c>
      <c r="AI1662" s="16" t="s">
        <v>3</v>
      </c>
      <c r="AJ1662" s="15" t="s">
        <v>3</v>
      </c>
      <c r="AK1662" s="15" t="s">
        <v>3</v>
      </c>
      <c r="AL1662" s="16" t="s">
        <v>3</v>
      </c>
      <c r="AM1662" s="16" t="s">
        <v>3</v>
      </c>
      <c r="AN1662" s="16" t="s">
        <v>3</v>
      </c>
      <c r="AO1662" s="16" t="s">
        <v>3</v>
      </c>
      <c r="AP1662" s="16" t="s">
        <v>189</v>
      </c>
      <c r="AQ1662" s="16" t="s">
        <v>3</v>
      </c>
      <c r="AR1662" s="16" t="s">
        <v>3</v>
      </c>
      <c r="AS1662" s="16" t="s">
        <v>3</v>
      </c>
      <c r="AT1662" s="16" t="s">
        <v>3</v>
      </c>
      <c r="AU1662" s="11" t="s">
        <v>3</v>
      </c>
      <c r="AV1662" s="11" t="s">
        <v>3</v>
      </c>
      <c r="AW1662" s="11" t="s">
        <v>3</v>
      </c>
      <c r="AX1662" s="17" t="str">
        <f>VLOOKUP(G1662,'[1]JDA data'!$D:$E,2,0)</f>
        <v>TGA459</v>
      </c>
      <c r="AY1662" s="17" t="b">
        <f t="shared" si="121"/>
        <v>1</v>
      </c>
      <c r="AZ1662" s="17" t="str">
        <f t="shared" si="122"/>
        <v>PPGT</v>
      </c>
    </row>
    <row r="1663" spans="1:52" s="18" customFormat="1" ht="16.5" customHeight="1" x14ac:dyDescent="0.35">
      <c r="A1663" s="8" t="str">
        <f>IF(N1663="","-",IFERROR(VLOOKUP(N1663,'[1]All Route Non-Bailment V76'!$A:$H,5,0),VLOOKUP(N1663,'[1]TTVT AAT PxP Bailment EDC V76'!$A:$H,5,0)))</f>
        <v>Non Bailment</v>
      </c>
      <c r="B1663" s="9" t="str">
        <f t="shared" si="120"/>
        <v>Completed</v>
      </c>
      <c r="C1663" s="10">
        <f t="shared" si="123"/>
        <v>1662</v>
      </c>
      <c r="D1663" s="11" t="s">
        <v>182</v>
      </c>
      <c r="E1663" s="12" t="s">
        <v>44</v>
      </c>
      <c r="F1663" s="11" t="s">
        <v>0</v>
      </c>
      <c r="G1663" s="11">
        <v>4429976</v>
      </c>
      <c r="H1663" s="13" t="str">
        <f>IF(N1663="","-",IFERROR(VLOOKUP(N1663,'[1]All Route Non-Bailment V76'!$A:$H,7,0),VLOOKUP(N1663,'[1]TTVT AAT PxP Bailment EDC V76'!$A:$H,7,0)))</f>
        <v>One way</v>
      </c>
      <c r="I1663" s="11" t="s">
        <v>45</v>
      </c>
      <c r="J1663" s="12">
        <f t="shared" si="124"/>
        <v>45278</v>
      </c>
      <c r="K1663" s="12">
        <v>45278</v>
      </c>
      <c r="L1663" s="12">
        <v>45278</v>
      </c>
      <c r="M1663" s="12" t="s">
        <v>3</v>
      </c>
      <c r="N1663" s="11" t="s">
        <v>411</v>
      </c>
      <c r="O1663" s="13" t="str">
        <f>IF(N1663="","-",IFERROR(VLOOKUP(N1663,'[1]All Route Non-Bailment V76'!$A:$H,6,0),VLOOKUP(N1663,'[1]TTVT AAT PxP Bailment EDC V76'!$A:$H,6,0)))</f>
        <v>11 - 20</v>
      </c>
      <c r="P1663" s="11">
        <v>1</v>
      </c>
      <c r="Q1663" s="11" t="s">
        <v>3</v>
      </c>
      <c r="R1663" s="11" t="s">
        <v>3</v>
      </c>
      <c r="S1663" s="13" t="str">
        <f>IF(N1663="","-",IFERROR(VLOOKUP(N1663,'[1]All Route Non-Bailment V76'!$A:$AF,32,0),VLOOKUP(N1663,'[1]TTVT AAT PxP Bailment EDC V76'!$A:$AC,29,0)))</f>
        <v>6W</v>
      </c>
      <c r="T1663" s="11" t="s">
        <v>48</v>
      </c>
      <c r="U1663" s="11" t="s">
        <v>207</v>
      </c>
      <c r="V1663" s="14" t="s">
        <v>208</v>
      </c>
      <c r="W1663" s="11" t="s">
        <v>209</v>
      </c>
      <c r="X1663" s="15" t="s">
        <v>338</v>
      </c>
      <c r="Y1663" s="15" t="s">
        <v>339</v>
      </c>
      <c r="Z1663" s="16" t="s">
        <v>3</v>
      </c>
      <c r="AA1663" s="16" t="s">
        <v>3</v>
      </c>
      <c r="AB1663" s="16" t="s">
        <v>3</v>
      </c>
      <c r="AC1663" s="16" t="s">
        <v>3</v>
      </c>
      <c r="AD1663" s="15" t="s">
        <v>3</v>
      </c>
      <c r="AE1663" s="15" t="s">
        <v>3</v>
      </c>
      <c r="AF1663" s="16" t="s">
        <v>3</v>
      </c>
      <c r="AG1663" s="16" t="s">
        <v>3</v>
      </c>
      <c r="AH1663" s="16" t="s">
        <v>3</v>
      </c>
      <c r="AI1663" s="16" t="s">
        <v>3</v>
      </c>
      <c r="AJ1663" s="15" t="s">
        <v>3</v>
      </c>
      <c r="AK1663" s="15" t="s">
        <v>3</v>
      </c>
      <c r="AL1663" s="16" t="s">
        <v>3</v>
      </c>
      <c r="AM1663" s="16" t="s">
        <v>3</v>
      </c>
      <c r="AN1663" s="16" t="s">
        <v>3</v>
      </c>
      <c r="AO1663" s="16" t="s">
        <v>3</v>
      </c>
      <c r="AP1663" s="16" t="s">
        <v>189</v>
      </c>
      <c r="AQ1663" s="16" t="s">
        <v>3</v>
      </c>
      <c r="AR1663" s="16" t="s">
        <v>3</v>
      </c>
      <c r="AS1663" s="16" t="s">
        <v>3</v>
      </c>
      <c r="AT1663" s="16" t="s">
        <v>3</v>
      </c>
      <c r="AU1663" s="11" t="s">
        <v>3</v>
      </c>
      <c r="AV1663" s="11" t="s">
        <v>3</v>
      </c>
      <c r="AW1663" s="11" t="s">
        <v>3</v>
      </c>
      <c r="AX1663" s="17" t="str">
        <f>VLOOKUP(G1663,'[1]JDA data'!$D:$E,2,0)</f>
        <v>TGA982</v>
      </c>
      <c r="AY1663" s="17" t="b">
        <f t="shared" si="121"/>
        <v>1</v>
      </c>
      <c r="AZ1663" s="17" t="str">
        <f t="shared" si="122"/>
        <v>PPGT</v>
      </c>
    </row>
    <row r="1664" spans="1:52" s="18" customFormat="1" ht="16.5" customHeight="1" x14ac:dyDescent="0.35">
      <c r="A1664" s="8" t="str">
        <f>IF(N1664="","-",IFERROR(VLOOKUP(N1664,'[1]All Route Non-Bailment V76'!$A:$H,5,0),VLOOKUP(N1664,'[1]TTVT AAT PxP Bailment EDC V76'!$A:$H,5,0)))</f>
        <v>Non Bailment</v>
      </c>
      <c r="B1664" s="9" t="str">
        <f t="shared" si="120"/>
        <v>Completed</v>
      </c>
      <c r="C1664" s="10">
        <f t="shared" si="123"/>
        <v>1663</v>
      </c>
      <c r="D1664" s="11" t="s">
        <v>190</v>
      </c>
      <c r="E1664" s="12" t="s">
        <v>44</v>
      </c>
      <c r="F1664" s="11" t="s">
        <v>0</v>
      </c>
      <c r="G1664" s="11">
        <v>4429977</v>
      </c>
      <c r="H1664" s="13" t="str">
        <f>IF(N1664="","-",IFERROR(VLOOKUP(N1664,'[1]All Route Non-Bailment V76'!$A:$H,7,0),VLOOKUP(N1664,'[1]TTVT AAT PxP Bailment EDC V76'!$A:$H,7,0)))</f>
        <v>One way</v>
      </c>
      <c r="I1664" s="11" t="s">
        <v>45</v>
      </c>
      <c r="J1664" s="12">
        <f t="shared" si="124"/>
        <v>45278</v>
      </c>
      <c r="K1664" s="12">
        <v>45278</v>
      </c>
      <c r="L1664" s="12">
        <v>45278</v>
      </c>
      <c r="M1664" s="12" t="s">
        <v>3</v>
      </c>
      <c r="N1664" s="11" t="s">
        <v>411</v>
      </c>
      <c r="O1664" s="13" t="str">
        <f>IF(N1664="","-",IFERROR(VLOOKUP(N1664,'[1]All Route Non-Bailment V76'!$A:$H,6,0),VLOOKUP(N1664,'[1]TTVT AAT PxP Bailment EDC V76'!$A:$H,6,0)))</f>
        <v>11 - 20</v>
      </c>
      <c r="P1664" s="11">
        <v>1</v>
      </c>
      <c r="Q1664" s="11" t="s">
        <v>3</v>
      </c>
      <c r="R1664" s="11" t="s">
        <v>3</v>
      </c>
      <c r="S1664" s="13" t="str">
        <f>IF(N1664="","-",IFERROR(VLOOKUP(N1664,'[1]All Route Non-Bailment V76'!$A:$AF,32,0),VLOOKUP(N1664,'[1]TTVT AAT PxP Bailment EDC V76'!$A:$AC,29,0)))</f>
        <v>6W</v>
      </c>
      <c r="T1664" s="11" t="s">
        <v>48</v>
      </c>
      <c r="U1664" s="11" t="s">
        <v>266</v>
      </c>
      <c r="V1664" s="14" t="s">
        <v>267</v>
      </c>
      <c r="W1664" s="11" t="s">
        <v>268</v>
      </c>
      <c r="X1664" s="15" t="s">
        <v>338</v>
      </c>
      <c r="Y1664" s="15" t="s">
        <v>339</v>
      </c>
      <c r="Z1664" s="16" t="s">
        <v>3</v>
      </c>
      <c r="AA1664" s="16" t="s">
        <v>3</v>
      </c>
      <c r="AB1664" s="16" t="s">
        <v>3</v>
      </c>
      <c r="AC1664" s="16" t="s">
        <v>3</v>
      </c>
      <c r="AD1664" s="15" t="s">
        <v>3</v>
      </c>
      <c r="AE1664" s="15" t="s">
        <v>3</v>
      </c>
      <c r="AF1664" s="16" t="s">
        <v>3</v>
      </c>
      <c r="AG1664" s="16" t="s">
        <v>3</v>
      </c>
      <c r="AH1664" s="16" t="s">
        <v>3</v>
      </c>
      <c r="AI1664" s="16" t="s">
        <v>3</v>
      </c>
      <c r="AJ1664" s="15" t="s">
        <v>3</v>
      </c>
      <c r="AK1664" s="15" t="s">
        <v>3</v>
      </c>
      <c r="AL1664" s="16" t="s">
        <v>3</v>
      </c>
      <c r="AM1664" s="16" t="s">
        <v>3</v>
      </c>
      <c r="AN1664" s="16" t="s">
        <v>3</v>
      </c>
      <c r="AO1664" s="16" t="s">
        <v>3</v>
      </c>
      <c r="AP1664" s="16" t="s">
        <v>189</v>
      </c>
      <c r="AQ1664" s="16" t="s">
        <v>3</v>
      </c>
      <c r="AR1664" s="16" t="s">
        <v>3</v>
      </c>
      <c r="AS1664" s="16" t="s">
        <v>3</v>
      </c>
      <c r="AT1664" s="16" t="s">
        <v>3</v>
      </c>
      <c r="AU1664" s="11" t="s">
        <v>3</v>
      </c>
      <c r="AV1664" s="11" t="s">
        <v>3</v>
      </c>
      <c r="AW1664" s="11" t="s">
        <v>3</v>
      </c>
      <c r="AX1664" s="17" t="str">
        <f>VLOOKUP(G1664,'[1]JDA data'!$D:$E,2,0)</f>
        <v>TGA982</v>
      </c>
      <c r="AY1664" s="17" t="b">
        <f t="shared" si="121"/>
        <v>1</v>
      </c>
      <c r="AZ1664" s="17" t="str">
        <f t="shared" si="122"/>
        <v>SPL</v>
      </c>
    </row>
    <row r="1665" spans="1:52" s="18" customFormat="1" ht="16.5" customHeight="1" x14ac:dyDescent="0.35">
      <c r="A1665" s="8" t="str">
        <f>IF(N1665="","-",IFERROR(VLOOKUP(N1665,'[1]All Route Non-Bailment V76'!$A:$H,5,0),VLOOKUP(N1665,'[1]TTVT AAT PxP Bailment EDC V76'!$A:$H,5,0)))</f>
        <v>Non Bailment</v>
      </c>
      <c r="B1665" s="9" t="str">
        <f t="shared" si="120"/>
        <v>Completed</v>
      </c>
      <c r="C1665" s="10">
        <f t="shared" si="123"/>
        <v>1664</v>
      </c>
      <c r="D1665" s="11" t="s">
        <v>194</v>
      </c>
      <c r="E1665" s="12" t="s">
        <v>44</v>
      </c>
      <c r="F1665" s="11" t="s">
        <v>0</v>
      </c>
      <c r="G1665" s="11">
        <v>4429978</v>
      </c>
      <c r="H1665" s="13" t="str">
        <f>IF(N1665="","-",IFERROR(VLOOKUP(N1665,'[1]All Route Non-Bailment V76'!$A:$H,7,0),VLOOKUP(N1665,'[1]TTVT AAT PxP Bailment EDC V76'!$A:$H,7,0)))</f>
        <v>One way</v>
      </c>
      <c r="I1665" s="11" t="s">
        <v>45</v>
      </c>
      <c r="J1665" s="12">
        <f t="shared" si="124"/>
        <v>45278</v>
      </c>
      <c r="K1665" s="12">
        <v>45278</v>
      </c>
      <c r="L1665" s="12">
        <v>45278</v>
      </c>
      <c r="M1665" s="12" t="s">
        <v>3</v>
      </c>
      <c r="N1665" s="11" t="s">
        <v>411</v>
      </c>
      <c r="O1665" s="13" t="str">
        <f>IF(N1665="","-",IFERROR(VLOOKUP(N1665,'[1]All Route Non-Bailment V76'!$A:$H,6,0),VLOOKUP(N1665,'[1]TTVT AAT PxP Bailment EDC V76'!$A:$H,6,0)))</f>
        <v>11 - 20</v>
      </c>
      <c r="P1665" s="11">
        <v>1</v>
      </c>
      <c r="Q1665" s="11" t="s">
        <v>3</v>
      </c>
      <c r="R1665" s="11" t="s">
        <v>3</v>
      </c>
      <c r="S1665" s="13" t="str">
        <f>IF(N1665="","-",IFERROR(VLOOKUP(N1665,'[1]All Route Non-Bailment V76'!$A:$AF,32,0),VLOOKUP(N1665,'[1]TTVT AAT PxP Bailment EDC V76'!$A:$AC,29,0)))</f>
        <v>6W</v>
      </c>
      <c r="T1665" s="11" t="s">
        <v>48</v>
      </c>
      <c r="U1665" s="11" t="s">
        <v>281</v>
      </c>
      <c r="V1665" s="14" t="s">
        <v>282</v>
      </c>
      <c r="W1665" s="11" t="s">
        <v>283</v>
      </c>
      <c r="X1665" s="15" t="s">
        <v>338</v>
      </c>
      <c r="Y1665" s="15" t="s">
        <v>339</v>
      </c>
      <c r="Z1665" s="16" t="s">
        <v>3</v>
      </c>
      <c r="AA1665" s="16" t="s">
        <v>3</v>
      </c>
      <c r="AB1665" s="16" t="s">
        <v>3</v>
      </c>
      <c r="AC1665" s="16" t="s">
        <v>3</v>
      </c>
      <c r="AD1665" s="15" t="s">
        <v>3</v>
      </c>
      <c r="AE1665" s="15" t="s">
        <v>3</v>
      </c>
      <c r="AF1665" s="16" t="s">
        <v>3</v>
      </c>
      <c r="AG1665" s="16" t="s">
        <v>3</v>
      </c>
      <c r="AH1665" s="16" t="s">
        <v>3</v>
      </c>
      <c r="AI1665" s="16" t="s">
        <v>3</v>
      </c>
      <c r="AJ1665" s="15" t="s">
        <v>3</v>
      </c>
      <c r="AK1665" s="15" t="s">
        <v>3</v>
      </c>
      <c r="AL1665" s="16" t="s">
        <v>3</v>
      </c>
      <c r="AM1665" s="16" t="s">
        <v>3</v>
      </c>
      <c r="AN1665" s="16" t="s">
        <v>3</v>
      </c>
      <c r="AO1665" s="16" t="s">
        <v>3</v>
      </c>
      <c r="AP1665" s="16" t="s">
        <v>189</v>
      </c>
      <c r="AQ1665" s="16" t="s">
        <v>3</v>
      </c>
      <c r="AR1665" s="16" t="s">
        <v>3</v>
      </c>
      <c r="AS1665" s="16" t="s">
        <v>3</v>
      </c>
      <c r="AT1665" s="16" t="s">
        <v>3</v>
      </c>
      <c r="AU1665" s="11" t="s">
        <v>3</v>
      </c>
      <c r="AV1665" s="11" t="s">
        <v>3</v>
      </c>
      <c r="AW1665" s="11" t="s">
        <v>3</v>
      </c>
      <c r="AX1665" s="17" t="str">
        <f>VLOOKUP(G1665,'[1]JDA data'!$D:$E,2,0)</f>
        <v>TGA982</v>
      </c>
      <c r="AY1665" s="17" t="b">
        <f t="shared" si="121"/>
        <v>1</v>
      </c>
      <c r="AZ1665" s="17" t="str">
        <f t="shared" si="122"/>
        <v>SBA</v>
      </c>
    </row>
    <row r="1666" spans="1:52" s="18" customFormat="1" ht="16.5" customHeight="1" x14ac:dyDescent="0.35">
      <c r="A1666" s="8" t="str">
        <f>IF(N1666="","-",IFERROR(VLOOKUP(N1666,'[1]All Route Non-Bailment V76'!$A:$H,5,0),VLOOKUP(N1666,'[1]TTVT AAT PxP Bailment EDC V76'!$A:$H,5,0)))</f>
        <v>Non Bailment</v>
      </c>
      <c r="B1666" s="9" t="str">
        <f t="shared" ref="B1666:B1729" si="125">IF(J1666="","",IF(COUNTBLANK(C1666:AT1666)&gt;0,"Check","Completed"))</f>
        <v>Completed</v>
      </c>
      <c r="C1666" s="10">
        <f t="shared" si="123"/>
        <v>1665</v>
      </c>
      <c r="D1666" s="11" t="s">
        <v>182</v>
      </c>
      <c r="E1666" s="12" t="s">
        <v>44</v>
      </c>
      <c r="F1666" s="11" t="s">
        <v>0</v>
      </c>
      <c r="G1666" s="11">
        <v>4429979</v>
      </c>
      <c r="H1666" s="13" t="str">
        <f>IF(N1666="","-",IFERROR(VLOOKUP(N1666,'[1]All Route Non-Bailment V76'!$A:$H,7,0),VLOOKUP(N1666,'[1]TTVT AAT PxP Bailment EDC V76'!$A:$H,7,0)))</f>
        <v>One way</v>
      </c>
      <c r="I1666" s="11" t="s">
        <v>45</v>
      </c>
      <c r="J1666" s="12">
        <f t="shared" si="124"/>
        <v>45278</v>
      </c>
      <c r="K1666" s="12">
        <v>45278</v>
      </c>
      <c r="L1666" s="12">
        <v>45278</v>
      </c>
      <c r="M1666" s="12" t="s">
        <v>3</v>
      </c>
      <c r="N1666" s="11" t="s">
        <v>411</v>
      </c>
      <c r="O1666" s="13" t="str">
        <f>IF(N1666="","-",IFERROR(VLOOKUP(N1666,'[1]All Route Non-Bailment V76'!$A:$H,6,0),VLOOKUP(N1666,'[1]TTVT AAT PxP Bailment EDC V76'!$A:$H,6,0)))</f>
        <v>11 - 20</v>
      </c>
      <c r="P1666" s="11">
        <v>1</v>
      </c>
      <c r="Q1666" s="11" t="s">
        <v>3</v>
      </c>
      <c r="R1666" s="11" t="s">
        <v>3</v>
      </c>
      <c r="S1666" s="13" t="str">
        <f>IF(N1666="","-",IFERROR(VLOOKUP(N1666,'[1]All Route Non-Bailment V76'!$A:$AF,32,0),VLOOKUP(N1666,'[1]TTVT AAT PxP Bailment EDC V76'!$A:$AC,29,0)))</f>
        <v>6W</v>
      </c>
      <c r="T1666" s="11" t="s">
        <v>48</v>
      </c>
      <c r="U1666" s="11" t="s">
        <v>184</v>
      </c>
      <c r="V1666" s="14" t="s">
        <v>185</v>
      </c>
      <c r="W1666" s="11" t="s">
        <v>186</v>
      </c>
      <c r="X1666" s="15" t="s">
        <v>338</v>
      </c>
      <c r="Y1666" s="15" t="s">
        <v>339</v>
      </c>
      <c r="Z1666" s="16" t="s">
        <v>3</v>
      </c>
      <c r="AA1666" s="16" t="s">
        <v>3</v>
      </c>
      <c r="AB1666" s="16" t="s">
        <v>3</v>
      </c>
      <c r="AC1666" s="16" t="s">
        <v>3</v>
      </c>
      <c r="AD1666" s="15" t="s">
        <v>3</v>
      </c>
      <c r="AE1666" s="15" t="s">
        <v>3</v>
      </c>
      <c r="AF1666" s="16" t="s">
        <v>3</v>
      </c>
      <c r="AG1666" s="16" t="s">
        <v>3</v>
      </c>
      <c r="AH1666" s="16" t="s">
        <v>3</v>
      </c>
      <c r="AI1666" s="16" t="s">
        <v>3</v>
      </c>
      <c r="AJ1666" s="15" t="s">
        <v>3</v>
      </c>
      <c r="AK1666" s="15" t="s">
        <v>3</v>
      </c>
      <c r="AL1666" s="16" t="s">
        <v>3</v>
      </c>
      <c r="AM1666" s="16" t="s">
        <v>3</v>
      </c>
      <c r="AN1666" s="16" t="s">
        <v>3</v>
      </c>
      <c r="AO1666" s="16" t="s">
        <v>3</v>
      </c>
      <c r="AP1666" s="16" t="s">
        <v>189</v>
      </c>
      <c r="AQ1666" s="16" t="s">
        <v>3</v>
      </c>
      <c r="AR1666" s="16" t="s">
        <v>3</v>
      </c>
      <c r="AS1666" s="16" t="s">
        <v>3</v>
      </c>
      <c r="AT1666" s="16" t="s">
        <v>3</v>
      </c>
      <c r="AU1666" s="11" t="s">
        <v>3</v>
      </c>
      <c r="AV1666" s="11" t="s">
        <v>3</v>
      </c>
      <c r="AW1666" s="11" t="s">
        <v>3</v>
      </c>
      <c r="AX1666" s="17" t="str">
        <f>VLOOKUP(G1666,'[1]JDA data'!$D:$E,2,0)</f>
        <v>TGA982</v>
      </c>
      <c r="AY1666" s="17" t="b">
        <f t="shared" ref="AY1666:AY1729" si="126">AX1666=N1666</f>
        <v>1</v>
      </c>
      <c r="AZ1666" s="17" t="str">
        <f t="shared" ref="AZ1666:AZ1729" si="127">D1666</f>
        <v>PPGT</v>
      </c>
    </row>
    <row r="1667" spans="1:52" s="18" customFormat="1" ht="16.5" customHeight="1" x14ac:dyDescent="0.35">
      <c r="A1667" s="8" t="str">
        <f>IF(N1667="","-",IFERROR(VLOOKUP(N1667,'[1]All Route Non-Bailment V76'!$A:$H,5,0),VLOOKUP(N1667,'[1]TTVT AAT PxP Bailment EDC V76'!$A:$H,5,0)))</f>
        <v>Non Bailment</v>
      </c>
      <c r="B1667" s="9" t="str">
        <f t="shared" si="125"/>
        <v>Completed</v>
      </c>
      <c r="C1667" s="10">
        <f t="shared" si="123"/>
        <v>1666</v>
      </c>
      <c r="D1667" s="11" t="s">
        <v>190</v>
      </c>
      <c r="E1667" s="12" t="s">
        <v>44</v>
      </c>
      <c r="F1667" s="11" t="s">
        <v>0</v>
      </c>
      <c r="G1667" s="11">
        <v>4429980</v>
      </c>
      <c r="H1667" s="13" t="str">
        <f>IF(N1667="","-",IFERROR(VLOOKUP(N1667,'[1]All Route Non-Bailment V76'!$A:$H,7,0),VLOOKUP(N1667,'[1]TTVT AAT PxP Bailment EDC V76'!$A:$H,7,0)))</f>
        <v>One way</v>
      </c>
      <c r="I1667" s="11" t="s">
        <v>45</v>
      </c>
      <c r="J1667" s="12">
        <f t="shared" si="124"/>
        <v>45278</v>
      </c>
      <c r="K1667" s="12">
        <v>45278</v>
      </c>
      <c r="L1667" s="12">
        <v>45278</v>
      </c>
      <c r="M1667" s="12" t="s">
        <v>3</v>
      </c>
      <c r="N1667" s="11" t="s">
        <v>411</v>
      </c>
      <c r="O1667" s="13" t="str">
        <f>IF(N1667="","-",IFERROR(VLOOKUP(N1667,'[1]All Route Non-Bailment V76'!$A:$H,6,0),VLOOKUP(N1667,'[1]TTVT AAT PxP Bailment EDC V76'!$A:$H,6,0)))</f>
        <v>11 - 20</v>
      </c>
      <c r="P1667" s="11">
        <v>1</v>
      </c>
      <c r="Q1667" s="11" t="s">
        <v>3</v>
      </c>
      <c r="R1667" s="11" t="s">
        <v>3</v>
      </c>
      <c r="S1667" s="13" t="str">
        <f>IF(N1667="","-",IFERROR(VLOOKUP(N1667,'[1]All Route Non-Bailment V76'!$A:$AF,32,0),VLOOKUP(N1667,'[1]TTVT AAT PxP Bailment EDC V76'!$A:$AC,29,0)))</f>
        <v>6W</v>
      </c>
      <c r="T1667" s="11" t="s">
        <v>48</v>
      </c>
      <c r="U1667" s="11" t="s">
        <v>272</v>
      </c>
      <c r="V1667" s="14" t="s">
        <v>273</v>
      </c>
      <c r="W1667" s="11" t="s">
        <v>274</v>
      </c>
      <c r="X1667" s="15" t="s">
        <v>338</v>
      </c>
      <c r="Y1667" s="15" t="s">
        <v>339</v>
      </c>
      <c r="Z1667" s="16" t="s">
        <v>3</v>
      </c>
      <c r="AA1667" s="16" t="s">
        <v>3</v>
      </c>
      <c r="AB1667" s="16" t="s">
        <v>3</v>
      </c>
      <c r="AC1667" s="16" t="s">
        <v>3</v>
      </c>
      <c r="AD1667" s="15" t="s">
        <v>3</v>
      </c>
      <c r="AE1667" s="15" t="s">
        <v>3</v>
      </c>
      <c r="AF1667" s="16" t="s">
        <v>3</v>
      </c>
      <c r="AG1667" s="16" t="s">
        <v>3</v>
      </c>
      <c r="AH1667" s="16" t="s">
        <v>3</v>
      </c>
      <c r="AI1667" s="16" t="s">
        <v>3</v>
      </c>
      <c r="AJ1667" s="15" t="s">
        <v>3</v>
      </c>
      <c r="AK1667" s="15" t="s">
        <v>3</v>
      </c>
      <c r="AL1667" s="16" t="s">
        <v>3</v>
      </c>
      <c r="AM1667" s="16" t="s">
        <v>3</v>
      </c>
      <c r="AN1667" s="16" t="s">
        <v>3</v>
      </c>
      <c r="AO1667" s="16" t="s">
        <v>3</v>
      </c>
      <c r="AP1667" s="16" t="s">
        <v>189</v>
      </c>
      <c r="AQ1667" s="16" t="s">
        <v>3</v>
      </c>
      <c r="AR1667" s="16" t="s">
        <v>3</v>
      </c>
      <c r="AS1667" s="16" t="s">
        <v>3</v>
      </c>
      <c r="AT1667" s="16" t="s">
        <v>3</v>
      </c>
      <c r="AU1667" s="11" t="s">
        <v>3</v>
      </c>
      <c r="AV1667" s="11" t="s">
        <v>3</v>
      </c>
      <c r="AW1667" s="11" t="s">
        <v>3</v>
      </c>
      <c r="AX1667" s="17" t="str">
        <f>VLOOKUP(G1667,'[1]JDA data'!$D:$E,2,0)</f>
        <v>TGA982</v>
      </c>
      <c r="AY1667" s="17" t="b">
        <f t="shared" si="126"/>
        <v>1</v>
      </c>
      <c r="AZ1667" s="17" t="str">
        <f t="shared" si="127"/>
        <v>SPL</v>
      </c>
    </row>
    <row r="1668" spans="1:52" s="18" customFormat="1" ht="16.5" customHeight="1" x14ac:dyDescent="0.35">
      <c r="A1668" s="8" t="str">
        <f>IF(N1668="","-",IFERROR(VLOOKUP(N1668,'[1]All Route Non-Bailment V76'!$A:$H,5,0),VLOOKUP(N1668,'[1]TTVT AAT PxP Bailment EDC V76'!$A:$H,5,0)))</f>
        <v>Non Bailment</v>
      </c>
      <c r="B1668" s="9" t="str">
        <f t="shared" si="125"/>
        <v>Completed</v>
      </c>
      <c r="C1668" s="10">
        <f t="shared" ref="C1668:C1731" si="128">C1667+1</f>
        <v>1667</v>
      </c>
      <c r="D1668" s="11" t="s">
        <v>229</v>
      </c>
      <c r="E1668" s="12" t="s">
        <v>44</v>
      </c>
      <c r="F1668" s="11" t="s">
        <v>0</v>
      </c>
      <c r="G1668" s="11">
        <v>4429991</v>
      </c>
      <c r="H1668" s="13" t="str">
        <f>IF(N1668="","-",IFERROR(VLOOKUP(N1668,'[1]All Route Non-Bailment V76'!$A:$H,7,0),VLOOKUP(N1668,'[1]TTVT AAT PxP Bailment EDC V76'!$A:$H,7,0)))</f>
        <v>One way</v>
      </c>
      <c r="I1668" s="11" t="s">
        <v>45</v>
      </c>
      <c r="J1668" s="12">
        <f t="shared" si="124"/>
        <v>45278</v>
      </c>
      <c r="K1668" s="12">
        <v>45278</v>
      </c>
      <c r="L1668" s="12">
        <v>45278</v>
      </c>
      <c r="M1668" s="12" t="s">
        <v>3</v>
      </c>
      <c r="N1668" s="11" t="s">
        <v>761</v>
      </c>
      <c r="O1668" s="13" t="str">
        <f>IF(N1668="","-",IFERROR(VLOOKUP(N1668,'[1]All Route Non-Bailment V76'!$A:$H,6,0),VLOOKUP(N1668,'[1]TTVT AAT PxP Bailment EDC V76'!$A:$H,6,0)))</f>
        <v>21 - 30</v>
      </c>
      <c r="P1668" s="11">
        <v>1</v>
      </c>
      <c r="Q1668" s="11" t="s">
        <v>3</v>
      </c>
      <c r="R1668" s="11" t="s">
        <v>3</v>
      </c>
      <c r="S1668" s="13" t="str">
        <f>IF(N1668="","-",IFERROR(VLOOKUP(N1668,'[1]All Route Non-Bailment V76'!$A:$AF,32,0),VLOOKUP(N1668,'[1]TTVT AAT PxP Bailment EDC V76'!$A:$AC,29,0)))</f>
        <v>6W</v>
      </c>
      <c r="T1668" s="11" t="s">
        <v>48</v>
      </c>
      <c r="U1668" s="11" t="s">
        <v>230</v>
      </c>
      <c r="V1668" s="14" t="s">
        <v>231</v>
      </c>
      <c r="W1668" s="11" t="s">
        <v>232</v>
      </c>
      <c r="X1668" s="15" t="s">
        <v>299</v>
      </c>
      <c r="Y1668" s="15" t="s">
        <v>300</v>
      </c>
      <c r="Z1668" s="16" t="s">
        <v>3</v>
      </c>
      <c r="AA1668" s="16" t="s">
        <v>3</v>
      </c>
      <c r="AB1668" s="16" t="s">
        <v>3</v>
      </c>
      <c r="AC1668" s="16" t="s">
        <v>3</v>
      </c>
      <c r="AD1668" s="15" t="s">
        <v>3</v>
      </c>
      <c r="AE1668" s="15" t="s">
        <v>3</v>
      </c>
      <c r="AF1668" s="16" t="s">
        <v>3</v>
      </c>
      <c r="AG1668" s="16" t="s">
        <v>3</v>
      </c>
      <c r="AH1668" s="16" t="s">
        <v>3</v>
      </c>
      <c r="AI1668" s="16" t="s">
        <v>3</v>
      </c>
      <c r="AJ1668" s="15" t="s">
        <v>3</v>
      </c>
      <c r="AK1668" s="15" t="s">
        <v>3</v>
      </c>
      <c r="AL1668" s="16" t="s">
        <v>3</v>
      </c>
      <c r="AM1668" s="16" t="s">
        <v>3</v>
      </c>
      <c r="AN1668" s="16" t="s">
        <v>3</v>
      </c>
      <c r="AO1668" s="16" t="s">
        <v>3</v>
      </c>
      <c r="AP1668" s="16" t="s">
        <v>189</v>
      </c>
      <c r="AQ1668" s="16" t="s">
        <v>3</v>
      </c>
      <c r="AR1668" s="16" t="s">
        <v>3</v>
      </c>
      <c r="AS1668" s="16" t="s">
        <v>3</v>
      </c>
      <c r="AT1668" s="16" t="s">
        <v>3</v>
      </c>
      <c r="AU1668" s="11" t="s">
        <v>3</v>
      </c>
      <c r="AV1668" s="11" t="s">
        <v>3</v>
      </c>
      <c r="AW1668" s="11" t="s">
        <v>3</v>
      </c>
      <c r="AX1668" s="17" t="str">
        <f>VLOOKUP(G1668,'[1]JDA data'!$D:$E,2,0)</f>
        <v>TGA928</v>
      </c>
      <c r="AY1668" s="17" t="b">
        <f t="shared" si="126"/>
        <v>1</v>
      </c>
      <c r="AZ1668" s="17" t="str">
        <f t="shared" si="127"/>
        <v>RRCS</v>
      </c>
    </row>
    <row r="1669" spans="1:52" s="18" customFormat="1" ht="16.5" customHeight="1" x14ac:dyDescent="0.35">
      <c r="A1669" s="8" t="str">
        <f>IF(N1669="","-",IFERROR(VLOOKUP(N1669,'[1]All Route Non-Bailment V76'!$A:$H,5,0),VLOOKUP(N1669,'[1]TTVT AAT PxP Bailment EDC V76'!$A:$H,5,0)))</f>
        <v>Non Bailment</v>
      </c>
      <c r="B1669" s="9" t="str">
        <f t="shared" si="125"/>
        <v>Completed</v>
      </c>
      <c r="C1669" s="10">
        <f t="shared" si="128"/>
        <v>1668</v>
      </c>
      <c r="D1669" s="11" t="s">
        <v>182</v>
      </c>
      <c r="E1669" s="12" t="s">
        <v>44</v>
      </c>
      <c r="F1669" s="11" t="s">
        <v>0</v>
      </c>
      <c r="G1669" s="11">
        <v>4417851</v>
      </c>
      <c r="H1669" s="13" t="str">
        <f>IF(N1669="","-",IFERROR(VLOOKUP(N1669,'[1]All Route Non-Bailment V76'!$A:$H,7,0),VLOOKUP(N1669,'[1]TTVT AAT PxP Bailment EDC V76'!$A:$H,7,0)))</f>
        <v>One way</v>
      </c>
      <c r="I1669" s="11" t="s">
        <v>45</v>
      </c>
      <c r="J1669" s="12">
        <f t="shared" si="124"/>
        <v>45278</v>
      </c>
      <c r="K1669" s="12">
        <v>45278</v>
      </c>
      <c r="L1669" s="12">
        <v>45278</v>
      </c>
      <c r="M1669" s="12" t="s">
        <v>3</v>
      </c>
      <c r="N1669" s="11" t="s">
        <v>421</v>
      </c>
      <c r="O1669" s="13" t="str">
        <f>IF(N1669="","-",IFERROR(VLOOKUP(N1669,'[1]All Route Non-Bailment V76'!$A:$H,6,0),VLOOKUP(N1669,'[1]TTVT AAT PxP Bailment EDC V76'!$A:$H,6,0)))</f>
        <v>6 - 10</v>
      </c>
      <c r="P1669" s="11">
        <v>1</v>
      </c>
      <c r="Q1669" s="11" t="s">
        <v>3</v>
      </c>
      <c r="R1669" s="11" t="s">
        <v>3</v>
      </c>
      <c r="S1669" s="13" t="str">
        <f>IF(N1669="","-",IFERROR(VLOOKUP(N1669,'[1]All Route Non-Bailment V76'!$A:$AF,32,0),VLOOKUP(N1669,'[1]TTVT AAT PxP Bailment EDC V76'!$A:$AC,29,0)))</f>
        <v>6W</v>
      </c>
      <c r="T1669" s="11" t="s">
        <v>48</v>
      </c>
      <c r="U1669" s="11" t="s">
        <v>213</v>
      </c>
      <c r="V1669" s="14" t="s">
        <v>214</v>
      </c>
      <c r="W1669" s="11" t="s">
        <v>215</v>
      </c>
      <c r="X1669" s="15" t="s">
        <v>308</v>
      </c>
      <c r="Y1669" s="15" t="s">
        <v>309</v>
      </c>
      <c r="Z1669" s="16" t="s">
        <v>3</v>
      </c>
      <c r="AA1669" s="16" t="s">
        <v>3</v>
      </c>
      <c r="AB1669" s="16" t="s">
        <v>3</v>
      </c>
      <c r="AC1669" s="16" t="s">
        <v>3</v>
      </c>
      <c r="AD1669" s="15" t="s">
        <v>3</v>
      </c>
      <c r="AE1669" s="15" t="s">
        <v>3</v>
      </c>
      <c r="AF1669" s="16" t="s">
        <v>3</v>
      </c>
      <c r="AG1669" s="16" t="s">
        <v>3</v>
      </c>
      <c r="AH1669" s="16" t="s">
        <v>3</v>
      </c>
      <c r="AI1669" s="16" t="s">
        <v>3</v>
      </c>
      <c r="AJ1669" s="15" t="s">
        <v>3</v>
      </c>
      <c r="AK1669" s="15" t="s">
        <v>3</v>
      </c>
      <c r="AL1669" s="16" t="s">
        <v>3</v>
      </c>
      <c r="AM1669" s="16" t="s">
        <v>3</v>
      </c>
      <c r="AN1669" s="16" t="s">
        <v>3</v>
      </c>
      <c r="AO1669" s="16" t="s">
        <v>3</v>
      </c>
      <c r="AP1669" s="16" t="s">
        <v>189</v>
      </c>
      <c r="AQ1669" s="16" t="s">
        <v>3</v>
      </c>
      <c r="AR1669" s="16" t="s">
        <v>3</v>
      </c>
      <c r="AS1669" s="16" t="s">
        <v>3</v>
      </c>
      <c r="AT1669" s="16" t="s">
        <v>3</v>
      </c>
      <c r="AU1669" s="11" t="s">
        <v>3</v>
      </c>
      <c r="AV1669" s="11" t="s">
        <v>3</v>
      </c>
      <c r="AW1669" s="11" t="s">
        <v>3</v>
      </c>
      <c r="AX1669" s="17" t="str">
        <f>VLOOKUP(G1669,'[1]JDA data'!$D:$E,2,0)</f>
        <v>TGA914</v>
      </c>
      <c r="AY1669" s="17" t="b">
        <f t="shared" si="126"/>
        <v>1</v>
      </c>
      <c r="AZ1669" s="17" t="str">
        <f t="shared" si="127"/>
        <v>PPGT</v>
      </c>
    </row>
    <row r="1670" spans="1:52" s="18" customFormat="1" ht="16.5" customHeight="1" x14ac:dyDescent="0.35">
      <c r="A1670" s="8" t="str">
        <f>IF(N1670="","-",IFERROR(VLOOKUP(N1670,'[1]All Route Non-Bailment V76'!$A:$H,5,0),VLOOKUP(N1670,'[1]TTVT AAT PxP Bailment EDC V76'!$A:$H,5,0)))</f>
        <v>Non Bailment</v>
      </c>
      <c r="B1670" s="9" t="str">
        <f t="shared" si="125"/>
        <v>Completed</v>
      </c>
      <c r="C1670" s="10">
        <f t="shared" si="128"/>
        <v>1669</v>
      </c>
      <c r="D1670" s="11" t="s">
        <v>190</v>
      </c>
      <c r="E1670" s="12" t="s">
        <v>44</v>
      </c>
      <c r="F1670" s="11" t="s">
        <v>0</v>
      </c>
      <c r="G1670" s="11">
        <v>4417868</v>
      </c>
      <c r="H1670" s="13" t="str">
        <f>IF(N1670="","-",IFERROR(VLOOKUP(N1670,'[1]All Route Non-Bailment V76'!$A:$H,7,0),VLOOKUP(N1670,'[1]TTVT AAT PxP Bailment EDC V76'!$A:$H,7,0)))</f>
        <v>One way</v>
      </c>
      <c r="I1670" s="11" t="s">
        <v>45</v>
      </c>
      <c r="J1670" s="12">
        <f t="shared" si="124"/>
        <v>45278</v>
      </c>
      <c r="K1670" s="12">
        <v>45278</v>
      </c>
      <c r="L1670" s="12">
        <v>45278</v>
      </c>
      <c r="M1670" s="12" t="s">
        <v>3</v>
      </c>
      <c r="N1670" s="11" t="s">
        <v>422</v>
      </c>
      <c r="O1670" s="13" t="str">
        <f>IF(N1670="","-",IFERROR(VLOOKUP(N1670,'[1]All Route Non-Bailment V76'!$A:$H,6,0),VLOOKUP(N1670,'[1]TTVT AAT PxP Bailment EDC V76'!$A:$H,6,0)))</f>
        <v>6 - 10</v>
      </c>
      <c r="P1670" s="11">
        <v>1</v>
      </c>
      <c r="Q1670" s="11" t="s">
        <v>3</v>
      </c>
      <c r="R1670" s="11" t="s">
        <v>3</v>
      </c>
      <c r="S1670" s="13" t="str">
        <f>IF(N1670="","-",IFERROR(VLOOKUP(N1670,'[1]All Route Non-Bailment V76'!$A:$AF,32,0),VLOOKUP(N1670,'[1]TTVT AAT PxP Bailment EDC V76'!$A:$AC,29,0)))</f>
        <v>6W</v>
      </c>
      <c r="T1670" s="11" t="s">
        <v>48</v>
      </c>
      <c r="U1670" s="11" t="s">
        <v>210</v>
      </c>
      <c r="V1670" s="14" t="s">
        <v>211</v>
      </c>
      <c r="W1670" s="11" t="s">
        <v>212</v>
      </c>
      <c r="X1670" s="15" t="s">
        <v>308</v>
      </c>
      <c r="Y1670" s="15" t="s">
        <v>309</v>
      </c>
      <c r="Z1670" s="16" t="s">
        <v>3</v>
      </c>
      <c r="AA1670" s="16" t="s">
        <v>3</v>
      </c>
      <c r="AB1670" s="16" t="s">
        <v>3</v>
      </c>
      <c r="AC1670" s="16" t="s">
        <v>3</v>
      </c>
      <c r="AD1670" s="15" t="s">
        <v>3</v>
      </c>
      <c r="AE1670" s="15" t="s">
        <v>3</v>
      </c>
      <c r="AF1670" s="16" t="s">
        <v>3</v>
      </c>
      <c r="AG1670" s="16" t="s">
        <v>3</v>
      </c>
      <c r="AH1670" s="16" t="s">
        <v>3</v>
      </c>
      <c r="AI1670" s="16" t="s">
        <v>3</v>
      </c>
      <c r="AJ1670" s="15" t="s">
        <v>3</v>
      </c>
      <c r="AK1670" s="15" t="s">
        <v>3</v>
      </c>
      <c r="AL1670" s="16" t="s">
        <v>3</v>
      </c>
      <c r="AM1670" s="16" t="s">
        <v>3</v>
      </c>
      <c r="AN1670" s="16" t="s">
        <v>3</v>
      </c>
      <c r="AO1670" s="16" t="s">
        <v>3</v>
      </c>
      <c r="AP1670" s="16" t="s">
        <v>189</v>
      </c>
      <c r="AQ1670" s="16" t="s">
        <v>3</v>
      </c>
      <c r="AR1670" s="16" t="s">
        <v>3</v>
      </c>
      <c r="AS1670" s="16" t="s">
        <v>3</v>
      </c>
      <c r="AT1670" s="16" t="s">
        <v>3</v>
      </c>
      <c r="AU1670" s="11" t="s">
        <v>3</v>
      </c>
      <c r="AV1670" s="11" t="s">
        <v>3</v>
      </c>
      <c r="AW1670" s="11" t="s">
        <v>3</v>
      </c>
      <c r="AX1670" s="17" t="str">
        <f>VLOOKUP(G1670,'[1]JDA data'!$D:$E,2,0)</f>
        <v>TGA138</v>
      </c>
      <c r="AY1670" s="17" t="b">
        <f t="shared" si="126"/>
        <v>1</v>
      </c>
      <c r="AZ1670" s="17" t="str">
        <f t="shared" si="127"/>
        <v>SPL</v>
      </c>
    </row>
    <row r="1671" spans="1:52" s="18" customFormat="1" ht="16.5" customHeight="1" x14ac:dyDescent="0.35">
      <c r="A1671" s="8" t="str">
        <f>IF(N1671="","-",IFERROR(VLOOKUP(N1671,'[1]All Route Non-Bailment V76'!$A:$H,5,0),VLOOKUP(N1671,'[1]TTVT AAT PxP Bailment EDC V76'!$A:$H,5,0)))</f>
        <v>Non Bailment</v>
      </c>
      <c r="B1671" s="9" t="str">
        <f t="shared" si="125"/>
        <v>Completed</v>
      </c>
      <c r="C1671" s="10">
        <f t="shared" si="128"/>
        <v>1670</v>
      </c>
      <c r="D1671" s="11" t="s">
        <v>194</v>
      </c>
      <c r="E1671" s="12" t="s">
        <v>44</v>
      </c>
      <c r="F1671" s="11" t="s">
        <v>0</v>
      </c>
      <c r="G1671" s="11">
        <v>4429995</v>
      </c>
      <c r="H1671" s="13" t="str">
        <f>IF(N1671="","-",IFERROR(VLOOKUP(N1671,'[1]All Route Non-Bailment V76'!$A:$H,7,0),VLOOKUP(N1671,'[1]TTVT AAT PxP Bailment EDC V76'!$A:$H,7,0)))</f>
        <v>One way</v>
      </c>
      <c r="I1671" s="11" t="s">
        <v>45</v>
      </c>
      <c r="J1671" s="12">
        <f t="shared" si="124"/>
        <v>45278</v>
      </c>
      <c r="K1671" s="12">
        <v>45278</v>
      </c>
      <c r="L1671" s="12">
        <v>45278</v>
      </c>
      <c r="M1671" s="12" t="s">
        <v>3</v>
      </c>
      <c r="N1671" s="11" t="s">
        <v>422</v>
      </c>
      <c r="O1671" s="13" t="str">
        <f>IF(N1671="","-",IFERROR(VLOOKUP(N1671,'[1]All Route Non-Bailment V76'!$A:$H,6,0),VLOOKUP(N1671,'[1]TTVT AAT PxP Bailment EDC V76'!$A:$H,6,0)))</f>
        <v>6 - 10</v>
      </c>
      <c r="P1671" s="11">
        <v>1</v>
      </c>
      <c r="Q1671" s="11" t="s">
        <v>3</v>
      </c>
      <c r="R1671" s="11" t="s">
        <v>3</v>
      </c>
      <c r="S1671" s="13" t="str">
        <f>IF(N1671="","-",IFERROR(VLOOKUP(N1671,'[1]All Route Non-Bailment V76'!$A:$AF,32,0),VLOOKUP(N1671,'[1]TTVT AAT PxP Bailment EDC V76'!$A:$AC,29,0)))</f>
        <v>6W</v>
      </c>
      <c r="T1671" s="11" t="s">
        <v>48</v>
      </c>
      <c r="U1671" s="11" t="s">
        <v>195</v>
      </c>
      <c r="V1671" s="14" t="s">
        <v>196</v>
      </c>
      <c r="W1671" s="11" t="s">
        <v>197</v>
      </c>
      <c r="X1671" s="15" t="s">
        <v>308</v>
      </c>
      <c r="Y1671" s="15" t="s">
        <v>309</v>
      </c>
      <c r="Z1671" s="16" t="s">
        <v>3</v>
      </c>
      <c r="AA1671" s="16" t="s">
        <v>3</v>
      </c>
      <c r="AB1671" s="16" t="s">
        <v>3</v>
      </c>
      <c r="AC1671" s="16" t="s">
        <v>3</v>
      </c>
      <c r="AD1671" s="15" t="s">
        <v>3</v>
      </c>
      <c r="AE1671" s="15" t="s">
        <v>3</v>
      </c>
      <c r="AF1671" s="16" t="s">
        <v>3</v>
      </c>
      <c r="AG1671" s="16" t="s">
        <v>3</v>
      </c>
      <c r="AH1671" s="16" t="s">
        <v>3</v>
      </c>
      <c r="AI1671" s="16" t="s">
        <v>3</v>
      </c>
      <c r="AJ1671" s="15" t="s">
        <v>3</v>
      </c>
      <c r="AK1671" s="15" t="s">
        <v>3</v>
      </c>
      <c r="AL1671" s="16" t="s">
        <v>3</v>
      </c>
      <c r="AM1671" s="16" t="s">
        <v>3</v>
      </c>
      <c r="AN1671" s="16" t="s">
        <v>3</v>
      </c>
      <c r="AO1671" s="16" t="s">
        <v>3</v>
      </c>
      <c r="AP1671" s="16" t="s">
        <v>189</v>
      </c>
      <c r="AQ1671" s="16" t="s">
        <v>3</v>
      </c>
      <c r="AR1671" s="16" t="s">
        <v>3</v>
      </c>
      <c r="AS1671" s="16" t="s">
        <v>3</v>
      </c>
      <c r="AT1671" s="16" t="s">
        <v>3</v>
      </c>
      <c r="AU1671" s="11" t="s">
        <v>3</v>
      </c>
      <c r="AV1671" s="11" t="s">
        <v>3</v>
      </c>
      <c r="AW1671" s="11" t="s">
        <v>3</v>
      </c>
      <c r="AX1671" s="17" t="str">
        <f>VLOOKUP(G1671,'[1]JDA data'!$D:$E,2,0)</f>
        <v>TGA138</v>
      </c>
      <c r="AY1671" s="17" t="b">
        <f t="shared" si="126"/>
        <v>1</v>
      </c>
      <c r="AZ1671" s="17" t="str">
        <f t="shared" si="127"/>
        <v>SBA</v>
      </c>
    </row>
    <row r="1672" spans="1:52" s="18" customFormat="1" ht="16.5" customHeight="1" x14ac:dyDescent="0.35">
      <c r="A1672" s="8" t="str">
        <f>IF(N1672="","-",IFERROR(VLOOKUP(N1672,'[1]All Route Non-Bailment V76'!$A:$H,5,0),VLOOKUP(N1672,'[1]TTVT AAT PxP Bailment EDC V76'!$A:$H,5,0)))</f>
        <v>Non Bailment</v>
      </c>
      <c r="B1672" s="9" t="str">
        <f t="shared" si="125"/>
        <v>Completed</v>
      </c>
      <c r="C1672" s="10">
        <f t="shared" si="128"/>
        <v>1671</v>
      </c>
      <c r="D1672" s="11" t="s">
        <v>182</v>
      </c>
      <c r="E1672" s="12" t="s">
        <v>44</v>
      </c>
      <c r="F1672" s="11" t="s">
        <v>0</v>
      </c>
      <c r="G1672" s="11">
        <v>4429996</v>
      </c>
      <c r="H1672" s="13" t="str">
        <f>IF(N1672="","-",IFERROR(VLOOKUP(N1672,'[1]All Route Non-Bailment V76'!$A:$H,7,0),VLOOKUP(N1672,'[1]TTVT AAT PxP Bailment EDC V76'!$A:$H,7,0)))</f>
        <v>One way</v>
      </c>
      <c r="I1672" s="11" t="s">
        <v>45</v>
      </c>
      <c r="J1672" s="12">
        <f t="shared" si="124"/>
        <v>45278</v>
      </c>
      <c r="K1672" s="12">
        <v>45278</v>
      </c>
      <c r="L1672" s="12">
        <v>45278</v>
      </c>
      <c r="M1672" s="12" t="s">
        <v>3</v>
      </c>
      <c r="N1672" s="11" t="s">
        <v>422</v>
      </c>
      <c r="O1672" s="13" t="str">
        <f>IF(N1672="","-",IFERROR(VLOOKUP(N1672,'[1]All Route Non-Bailment V76'!$A:$H,6,0),VLOOKUP(N1672,'[1]TTVT AAT PxP Bailment EDC V76'!$A:$H,6,0)))</f>
        <v>6 - 10</v>
      </c>
      <c r="P1672" s="11">
        <v>1</v>
      </c>
      <c r="Q1672" s="11" t="s">
        <v>3</v>
      </c>
      <c r="R1672" s="11" t="s">
        <v>3</v>
      </c>
      <c r="S1672" s="13" t="str">
        <f>IF(N1672="","-",IFERROR(VLOOKUP(N1672,'[1]All Route Non-Bailment V76'!$A:$AF,32,0),VLOOKUP(N1672,'[1]TTVT AAT PxP Bailment EDC V76'!$A:$AC,29,0)))</f>
        <v>6W</v>
      </c>
      <c r="T1672" s="11" t="s">
        <v>48</v>
      </c>
      <c r="U1672" s="11" t="s">
        <v>184</v>
      </c>
      <c r="V1672" s="14" t="s">
        <v>185</v>
      </c>
      <c r="W1672" s="11" t="s">
        <v>186</v>
      </c>
      <c r="X1672" s="15" t="s">
        <v>308</v>
      </c>
      <c r="Y1672" s="15" t="s">
        <v>309</v>
      </c>
      <c r="Z1672" s="16" t="s">
        <v>3</v>
      </c>
      <c r="AA1672" s="16" t="s">
        <v>3</v>
      </c>
      <c r="AB1672" s="16" t="s">
        <v>3</v>
      </c>
      <c r="AC1672" s="16" t="s">
        <v>3</v>
      </c>
      <c r="AD1672" s="15" t="s">
        <v>3</v>
      </c>
      <c r="AE1672" s="15" t="s">
        <v>3</v>
      </c>
      <c r="AF1672" s="16" t="s">
        <v>3</v>
      </c>
      <c r="AG1672" s="16" t="s">
        <v>3</v>
      </c>
      <c r="AH1672" s="16" t="s">
        <v>3</v>
      </c>
      <c r="AI1672" s="16" t="s">
        <v>3</v>
      </c>
      <c r="AJ1672" s="15" t="s">
        <v>3</v>
      </c>
      <c r="AK1672" s="15" t="s">
        <v>3</v>
      </c>
      <c r="AL1672" s="16" t="s">
        <v>3</v>
      </c>
      <c r="AM1672" s="16" t="s">
        <v>3</v>
      </c>
      <c r="AN1672" s="16" t="s">
        <v>3</v>
      </c>
      <c r="AO1672" s="16" t="s">
        <v>3</v>
      </c>
      <c r="AP1672" s="16" t="s">
        <v>189</v>
      </c>
      <c r="AQ1672" s="16" t="s">
        <v>3</v>
      </c>
      <c r="AR1672" s="16" t="s">
        <v>3</v>
      </c>
      <c r="AS1672" s="16" t="s">
        <v>3</v>
      </c>
      <c r="AT1672" s="16" t="s">
        <v>3</v>
      </c>
      <c r="AU1672" s="11" t="s">
        <v>3</v>
      </c>
      <c r="AV1672" s="11" t="s">
        <v>3</v>
      </c>
      <c r="AW1672" s="11" t="s">
        <v>3</v>
      </c>
      <c r="AX1672" s="17" t="str">
        <f>VLOOKUP(G1672,'[1]JDA data'!$D:$E,2,0)</f>
        <v>TGA138</v>
      </c>
      <c r="AY1672" s="17" t="b">
        <f t="shared" si="126"/>
        <v>1</v>
      </c>
      <c r="AZ1672" s="17" t="str">
        <f t="shared" si="127"/>
        <v>PPGT</v>
      </c>
    </row>
    <row r="1673" spans="1:52" s="18" customFormat="1" ht="16.5" customHeight="1" x14ac:dyDescent="0.35">
      <c r="A1673" s="8" t="str">
        <f>IF(N1673="","-",IFERROR(VLOOKUP(N1673,'[1]All Route Non-Bailment V76'!$A:$H,5,0),VLOOKUP(N1673,'[1]TTVT AAT PxP Bailment EDC V76'!$A:$H,5,0)))</f>
        <v>Non Bailment</v>
      </c>
      <c r="B1673" s="9" t="str">
        <f t="shared" si="125"/>
        <v>Completed</v>
      </c>
      <c r="C1673" s="10">
        <f t="shared" si="128"/>
        <v>1672</v>
      </c>
      <c r="D1673" s="11" t="s">
        <v>182</v>
      </c>
      <c r="E1673" s="12" t="s">
        <v>44</v>
      </c>
      <c r="F1673" s="11" t="s">
        <v>0</v>
      </c>
      <c r="G1673" s="11">
        <v>4430012</v>
      </c>
      <c r="H1673" s="13" t="str">
        <f>IF(N1673="","-",IFERROR(VLOOKUP(N1673,'[1]All Route Non-Bailment V76'!$A:$H,7,0),VLOOKUP(N1673,'[1]TTVT AAT PxP Bailment EDC V76'!$A:$H,7,0)))</f>
        <v>One way</v>
      </c>
      <c r="I1673" s="11" t="s">
        <v>45</v>
      </c>
      <c r="J1673" s="12">
        <f t="shared" si="124"/>
        <v>45278</v>
      </c>
      <c r="K1673" s="12">
        <v>45278</v>
      </c>
      <c r="L1673" s="12">
        <v>45278</v>
      </c>
      <c r="M1673" s="12" t="s">
        <v>3</v>
      </c>
      <c r="N1673" s="11" t="s">
        <v>453</v>
      </c>
      <c r="O1673" s="13" t="str">
        <f>IF(N1673="","-",IFERROR(VLOOKUP(N1673,'[1]All Route Non-Bailment V76'!$A:$H,6,0),VLOOKUP(N1673,'[1]TTVT AAT PxP Bailment EDC V76'!$A:$H,6,0)))</f>
        <v>11 - 20</v>
      </c>
      <c r="P1673" s="11">
        <v>1</v>
      </c>
      <c r="Q1673" s="11" t="s">
        <v>3</v>
      </c>
      <c r="R1673" s="11" t="s">
        <v>3</v>
      </c>
      <c r="S1673" s="13" t="str">
        <f>IF(N1673="","-",IFERROR(VLOOKUP(N1673,'[1]All Route Non-Bailment V76'!$A:$AF,32,0),VLOOKUP(N1673,'[1]TTVT AAT PxP Bailment EDC V76'!$A:$AC,29,0)))</f>
        <v>6W</v>
      </c>
      <c r="T1673" s="11" t="s">
        <v>48</v>
      </c>
      <c r="U1673" s="11" t="s">
        <v>260</v>
      </c>
      <c r="V1673" s="14" t="s">
        <v>261</v>
      </c>
      <c r="W1673" s="11" t="s">
        <v>262</v>
      </c>
      <c r="X1673" s="15" t="s">
        <v>332</v>
      </c>
      <c r="Y1673" s="15" t="s">
        <v>333</v>
      </c>
      <c r="Z1673" s="16" t="s">
        <v>3</v>
      </c>
      <c r="AA1673" s="16" t="s">
        <v>3</v>
      </c>
      <c r="AB1673" s="16" t="s">
        <v>3</v>
      </c>
      <c r="AC1673" s="16" t="s">
        <v>3</v>
      </c>
      <c r="AD1673" s="15" t="s">
        <v>3</v>
      </c>
      <c r="AE1673" s="15" t="s">
        <v>3</v>
      </c>
      <c r="AF1673" s="16" t="s">
        <v>3</v>
      </c>
      <c r="AG1673" s="16" t="s">
        <v>3</v>
      </c>
      <c r="AH1673" s="16" t="s">
        <v>3</v>
      </c>
      <c r="AI1673" s="16" t="s">
        <v>3</v>
      </c>
      <c r="AJ1673" s="15" t="s">
        <v>3</v>
      </c>
      <c r="AK1673" s="15" t="s">
        <v>3</v>
      </c>
      <c r="AL1673" s="16" t="s">
        <v>3</v>
      </c>
      <c r="AM1673" s="16" t="s">
        <v>3</v>
      </c>
      <c r="AN1673" s="16" t="s">
        <v>3</v>
      </c>
      <c r="AO1673" s="16" t="s">
        <v>3</v>
      </c>
      <c r="AP1673" s="16" t="s">
        <v>189</v>
      </c>
      <c r="AQ1673" s="16" t="s">
        <v>3</v>
      </c>
      <c r="AR1673" s="16" t="s">
        <v>3</v>
      </c>
      <c r="AS1673" s="16" t="s">
        <v>3</v>
      </c>
      <c r="AT1673" s="16" t="s">
        <v>3</v>
      </c>
      <c r="AU1673" s="11" t="s">
        <v>3</v>
      </c>
      <c r="AV1673" s="11" t="s">
        <v>3</v>
      </c>
      <c r="AW1673" s="11" t="s">
        <v>3</v>
      </c>
      <c r="AX1673" s="17" t="str">
        <f>VLOOKUP(G1673,'[1]JDA data'!$D:$E,2,0)</f>
        <v>TGA169</v>
      </c>
      <c r="AY1673" s="17" t="b">
        <f t="shared" si="126"/>
        <v>1</v>
      </c>
      <c r="AZ1673" s="17" t="str">
        <f t="shared" si="127"/>
        <v>PPGT</v>
      </c>
    </row>
    <row r="1674" spans="1:52" s="18" customFormat="1" ht="16.5" customHeight="1" x14ac:dyDescent="0.35">
      <c r="A1674" s="8" t="str">
        <f>IF(N1674="","-",IFERROR(VLOOKUP(N1674,'[1]All Route Non-Bailment V76'!$A:$H,5,0),VLOOKUP(N1674,'[1]TTVT AAT PxP Bailment EDC V76'!$A:$H,5,0)))</f>
        <v>Non Bailment</v>
      </c>
      <c r="B1674" s="9" t="str">
        <f t="shared" si="125"/>
        <v>Completed</v>
      </c>
      <c r="C1674" s="10">
        <f t="shared" si="128"/>
        <v>1673</v>
      </c>
      <c r="D1674" s="11" t="s">
        <v>194</v>
      </c>
      <c r="E1674" s="12" t="s">
        <v>44</v>
      </c>
      <c r="F1674" s="11" t="s">
        <v>0</v>
      </c>
      <c r="G1674" s="11">
        <v>4430013</v>
      </c>
      <c r="H1674" s="13" t="str">
        <f>IF(N1674="","-",IFERROR(VLOOKUP(N1674,'[1]All Route Non-Bailment V76'!$A:$H,7,0),VLOOKUP(N1674,'[1]TTVT AAT PxP Bailment EDC V76'!$A:$H,7,0)))</f>
        <v>One way</v>
      </c>
      <c r="I1674" s="11" t="s">
        <v>45</v>
      </c>
      <c r="J1674" s="12">
        <f t="shared" si="124"/>
        <v>45278</v>
      </c>
      <c r="K1674" s="12">
        <v>45278</v>
      </c>
      <c r="L1674" s="12">
        <v>45278</v>
      </c>
      <c r="M1674" s="12" t="s">
        <v>3</v>
      </c>
      <c r="N1674" s="11" t="s">
        <v>453</v>
      </c>
      <c r="O1674" s="13" t="str">
        <f>IF(N1674="","-",IFERROR(VLOOKUP(N1674,'[1]All Route Non-Bailment V76'!$A:$H,6,0),VLOOKUP(N1674,'[1]TTVT AAT PxP Bailment EDC V76'!$A:$H,6,0)))</f>
        <v>11 - 20</v>
      </c>
      <c r="P1674" s="11">
        <v>1</v>
      </c>
      <c r="Q1674" s="11" t="s">
        <v>3</v>
      </c>
      <c r="R1674" s="11" t="s">
        <v>3</v>
      </c>
      <c r="S1674" s="13" t="str">
        <f>IF(N1674="","-",IFERROR(VLOOKUP(N1674,'[1]All Route Non-Bailment V76'!$A:$AF,32,0),VLOOKUP(N1674,'[1]TTVT AAT PxP Bailment EDC V76'!$A:$AC,29,0)))</f>
        <v>6W</v>
      </c>
      <c r="T1674" s="11" t="s">
        <v>48</v>
      </c>
      <c r="U1674" s="11" t="s">
        <v>374</v>
      </c>
      <c r="V1674" s="14" t="s">
        <v>375</v>
      </c>
      <c r="W1674" s="11" t="s">
        <v>376</v>
      </c>
      <c r="X1674" s="15" t="s">
        <v>332</v>
      </c>
      <c r="Y1674" s="15" t="s">
        <v>333</v>
      </c>
      <c r="Z1674" s="16" t="s">
        <v>3</v>
      </c>
      <c r="AA1674" s="16" t="s">
        <v>3</v>
      </c>
      <c r="AB1674" s="16" t="s">
        <v>3</v>
      </c>
      <c r="AC1674" s="16" t="s">
        <v>3</v>
      </c>
      <c r="AD1674" s="15" t="s">
        <v>3</v>
      </c>
      <c r="AE1674" s="15" t="s">
        <v>3</v>
      </c>
      <c r="AF1674" s="16" t="s">
        <v>3</v>
      </c>
      <c r="AG1674" s="16" t="s">
        <v>3</v>
      </c>
      <c r="AH1674" s="16" t="s">
        <v>3</v>
      </c>
      <c r="AI1674" s="16" t="s">
        <v>3</v>
      </c>
      <c r="AJ1674" s="15" t="s">
        <v>3</v>
      </c>
      <c r="AK1674" s="15" t="s">
        <v>3</v>
      </c>
      <c r="AL1674" s="16" t="s">
        <v>3</v>
      </c>
      <c r="AM1674" s="16" t="s">
        <v>3</v>
      </c>
      <c r="AN1674" s="16" t="s">
        <v>3</v>
      </c>
      <c r="AO1674" s="16" t="s">
        <v>3</v>
      </c>
      <c r="AP1674" s="16" t="s">
        <v>189</v>
      </c>
      <c r="AQ1674" s="16" t="s">
        <v>3</v>
      </c>
      <c r="AR1674" s="16" t="s">
        <v>3</v>
      </c>
      <c r="AS1674" s="16" t="s">
        <v>3</v>
      </c>
      <c r="AT1674" s="16" t="s">
        <v>3</v>
      </c>
      <c r="AU1674" s="11" t="s">
        <v>3</v>
      </c>
      <c r="AV1674" s="11" t="s">
        <v>3</v>
      </c>
      <c r="AW1674" s="11" t="s">
        <v>3</v>
      </c>
      <c r="AX1674" s="17" t="str">
        <f>VLOOKUP(G1674,'[1]JDA data'!$D:$E,2,0)</f>
        <v>TGA169</v>
      </c>
      <c r="AY1674" s="17" t="b">
        <f t="shared" si="126"/>
        <v>1</v>
      </c>
      <c r="AZ1674" s="17" t="str">
        <f t="shared" si="127"/>
        <v>SBA</v>
      </c>
    </row>
    <row r="1675" spans="1:52" s="18" customFormat="1" ht="16.5" customHeight="1" x14ac:dyDescent="0.35">
      <c r="A1675" s="8" t="str">
        <f>IF(N1675="","-",IFERROR(VLOOKUP(N1675,'[1]All Route Non-Bailment V76'!$A:$H,5,0),VLOOKUP(N1675,'[1]TTVT AAT PxP Bailment EDC V76'!$A:$H,5,0)))</f>
        <v>Non Bailment</v>
      </c>
      <c r="B1675" s="9" t="str">
        <f t="shared" si="125"/>
        <v>Completed</v>
      </c>
      <c r="C1675" s="10">
        <f t="shared" si="128"/>
        <v>1674</v>
      </c>
      <c r="D1675" s="11" t="s">
        <v>190</v>
      </c>
      <c r="E1675" s="12" t="s">
        <v>44</v>
      </c>
      <c r="F1675" s="11" t="s">
        <v>0</v>
      </c>
      <c r="G1675" s="11">
        <v>4430015</v>
      </c>
      <c r="H1675" s="13" t="str">
        <f>IF(N1675="","-",IFERROR(VLOOKUP(N1675,'[1]All Route Non-Bailment V76'!$A:$H,7,0),VLOOKUP(N1675,'[1]TTVT AAT PxP Bailment EDC V76'!$A:$H,7,0)))</f>
        <v>One way</v>
      </c>
      <c r="I1675" s="11" t="s">
        <v>45</v>
      </c>
      <c r="J1675" s="12">
        <f t="shared" si="124"/>
        <v>45278</v>
      </c>
      <c r="K1675" s="12">
        <v>45278</v>
      </c>
      <c r="L1675" s="12">
        <v>45278</v>
      </c>
      <c r="M1675" s="12" t="s">
        <v>3</v>
      </c>
      <c r="N1675" s="11" t="s">
        <v>453</v>
      </c>
      <c r="O1675" s="13" t="str">
        <f>IF(N1675="","-",IFERROR(VLOOKUP(N1675,'[1]All Route Non-Bailment V76'!$A:$H,6,0),VLOOKUP(N1675,'[1]TTVT AAT PxP Bailment EDC V76'!$A:$H,6,0)))</f>
        <v>11 - 20</v>
      </c>
      <c r="P1675" s="11">
        <v>1</v>
      </c>
      <c r="Q1675" s="11" t="s">
        <v>3</v>
      </c>
      <c r="R1675" s="11" t="s">
        <v>3</v>
      </c>
      <c r="S1675" s="13" t="str">
        <f>IF(N1675="","-",IFERROR(VLOOKUP(N1675,'[1]All Route Non-Bailment V76'!$A:$AF,32,0),VLOOKUP(N1675,'[1]TTVT AAT PxP Bailment EDC V76'!$A:$AC,29,0)))</f>
        <v>6W</v>
      </c>
      <c r="T1675" s="11" t="s">
        <v>48</v>
      </c>
      <c r="U1675" s="11" t="s">
        <v>247</v>
      </c>
      <c r="V1675" s="14" t="s">
        <v>248</v>
      </c>
      <c r="W1675" s="11" t="s">
        <v>249</v>
      </c>
      <c r="X1675" s="15" t="s">
        <v>332</v>
      </c>
      <c r="Y1675" s="15" t="s">
        <v>333</v>
      </c>
      <c r="Z1675" s="16" t="s">
        <v>3</v>
      </c>
      <c r="AA1675" s="16" t="s">
        <v>3</v>
      </c>
      <c r="AB1675" s="16" t="s">
        <v>3</v>
      </c>
      <c r="AC1675" s="16" t="s">
        <v>3</v>
      </c>
      <c r="AD1675" s="15" t="s">
        <v>3</v>
      </c>
      <c r="AE1675" s="15" t="s">
        <v>3</v>
      </c>
      <c r="AF1675" s="16" t="s">
        <v>3</v>
      </c>
      <c r="AG1675" s="16" t="s">
        <v>3</v>
      </c>
      <c r="AH1675" s="16" t="s">
        <v>3</v>
      </c>
      <c r="AI1675" s="16" t="s">
        <v>3</v>
      </c>
      <c r="AJ1675" s="15" t="s">
        <v>3</v>
      </c>
      <c r="AK1675" s="15" t="s">
        <v>3</v>
      </c>
      <c r="AL1675" s="16" t="s">
        <v>3</v>
      </c>
      <c r="AM1675" s="16" t="s">
        <v>3</v>
      </c>
      <c r="AN1675" s="16" t="s">
        <v>3</v>
      </c>
      <c r="AO1675" s="16" t="s">
        <v>3</v>
      </c>
      <c r="AP1675" s="16" t="s">
        <v>189</v>
      </c>
      <c r="AQ1675" s="16" t="s">
        <v>3</v>
      </c>
      <c r="AR1675" s="16" t="s">
        <v>3</v>
      </c>
      <c r="AS1675" s="16" t="s">
        <v>3</v>
      </c>
      <c r="AT1675" s="16" t="s">
        <v>3</v>
      </c>
      <c r="AU1675" s="11" t="s">
        <v>3</v>
      </c>
      <c r="AV1675" s="11" t="s">
        <v>3</v>
      </c>
      <c r="AW1675" s="11" t="s">
        <v>3</v>
      </c>
      <c r="AX1675" s="17" t="str">
        <f>VLOOKUP(G1675,'[1]JDA data'!$D:$E,2,0)</f>
        <v>TGA169</v>
      </c>
      <c r="AY1675" s="17" t="b">
        <f t="shared" si="126"/>
        <v>1</v>
      </c>
      <c r="AZ1675" s="17" t="str">
        <f t="shared" si="127"/>
        <v>SPL</v>
      </c>
    </row>
    <row r="1676" spans="1:52" s="18" customFormat="1" ht="16.5" customHeight="1" x14ac:dyDescent="0.35">
      <c r="A1676" s="8" t="str">
        <f>IF(N1676="","-",IFERROR(VLOOKUP(N1676,'[1]All Route Non-Bailment V76'!$A:$H,5,0),VLOOKUP(N1676,'[1]TTVT AAT PxP Bailment EDC V76'!$A:$H,5,0)))</f>
        <v>Non Bailment</v>
      </c>
      <c r="B1676" s="9" t="str">
        <f t="shared" si="125"/>
        <v>Completed</v>
      </c>
      <c r="C1676" s="10">
        <f t="shared" si="128"/>
        <v>1675</v>
      </c>
      <c r="D1676" s="11" t="s">
        <v>182</v>
      </c>
      <c r="E1676" s="12" t="s">
        <v>44</v>
      </c>
      <c r="F1676" s="11" t="s">
        <v>0</v>
      </c>
      <c r="G1676" s="11">
        <v>4430016</v>
      </c>
      <c r="H1676" s="13" t="str">
        <f>IF(N1676="","-",IFERROR(VLOOKUP(N1676,'[1]All Route Non-Bailment V76'!$A:$H,7,0),VLOOKUP(N1676,'[1]TTVT AAT PxP Bailment EDC V76'!$A:$H,7,0)))</f>
        <v>One way</v>
      </c>
      <c r="I1676" s="11" t="s">
        <v>45</v>
      </c>
      <c r="J1676" s="12">
        <f t="shared" si="124"/>
        <v>45278</v>
      </c>
      <c r="K1676" s="12">
        <v>45278</v>
      </c>
      <c r="L1676" s="12">
        <v>45278</v>
      </c>
      <c r="M1676" s="12" t="s">
        <v>3</v>
      </c>
      <c r="N1676" s="11" t="s">
        <v>453</v>
      </c>
      <c r="O1676" s="13" t="str">
        <f>IF(N1676="","-",IFERROR(VLOOKUP(N1676,'[1]All Route Non-Bailment V76'!$A:$H,6,0),VLOOKUP(N1676,'[1]TTVT AAT PxP Bailment EDC V76'!$A:$H,6,0)))</f>
        <v>11 - 20</v>
      </c>
      <c r="P1676" s="11">
        <v>1</v>
      </c>
      <c r="Q1676" s="11" t="s">
        <v>3</v>
      </c>
      <c r="R1676" s="11" t="s">
        <v>3</v>
      </c>
      <c r="S1676" s="13" t="str">
        <f>IF(N1676="","-",IFERROR(VLOOKUP(N1676,'[1]All Route Non-Bailment V76'!$A:$AF,32,0),VLOOKUP(N1676,'[1]TTVT AAT PxP Bailment EDC V76'!$A:$AC,29,0)))</f>
        <v>6W</v>
      </c>
      <c r="T1676" s="11" t="s">
        <v>48</v>
      </c>
      <c r="U1676" s="11" t="s">
        <v>250</v>
      </c>
      <c r="V1676" s="14" t="s">
        <v>251</v>
      </c>
      <c r="W1676" s="11" t="s">
        <v>252</v>
      </c>
      <c r="X1676" s="15" t="s">
        <v>332</v>
      </c>
      <c r="Y1676" s="15" t="s">
        <v>333</v>
      </c>
      <c r="Z1676" s="16" t="s">
        <v>3</v>
      </c>
      <c r="AA1676" s="16" t="s">
        <v>3</v>
      </c>
      <c r="AB1676" s="16" t="s">
        <v>3</v>
      </c>
      <c r="AC1676" s="16" t="s">
        <v>3</v>
      </c>
      <c r="AD1676" s="15" t="s">
        <v>3</v>
      </c>
      <c r="AE1676" s="15" t="s">
        <v>3</v>
      </c>
      <c r="AF1676" s="16" t="s">
        <v>3</v>
      </c>
      <c r="AG1676" s="16" t="s">
        <v>3</v>
      </c>
      <c r="AH1676" s="16" t="s">
        <v>3</v>
      </c>
      <c r="AI1676" s="16" t="s">
        <v>3</v>
      </c>
      <c r="AJ1676" s="15" t="s">
        <v>3</v>
      </c>
      <c r="AK1676" s="15" t="s">
        <v>3</v>
      </c>
      <c r="AL1676" s="16" t="s">
        <v>3</v>
      </c>
      <c r="AM1676" s="16" t="s">
        <v>3</v>
      </c>
      <c r="AN1676" s="16" t="s">
        <v>3</v>
      </c>
      <c r="AO1676" s="16" t="s">
        <v>3</v>
      </c>
      <c r="AP1676" s="16" t="s">
        <v>189</v>
      </c>
      <c r="AQ1676" s="16" t="s">
        <v>3</v>
      </c>
      <c r="AR1676" s="16" t="s">
        <v>3</v>
      </c>
      <c r="AS1676" s="16" t="s">
        <v>3</v>
      </c>
      <c r="AT1676" s="16" t="s">
        <v>3</v>
      </c>
      <c r="AU1676" s="11" t="s">
        <v>3</v>
      </c>
      <c r="AV1676" s="11" t="s">
        <v>3</v>
      </c>
      <c r="AW1676" s="11" t="s">
        <v>3</v>
      </c>
      <c r="AX1676" s="17" t="str">
        <f>VLOOKUP(G1676,'[1]JDA data'!$D:$E,2,0)</f>
        <v>TGA169</v>
      </c>
      <c r="AY1676" s="17" t="b">
        <f t="shared" si="126"/>
        <v>1</v>
      </c>
      <c r="AZ1676" s="17" t="str">
        <f t="shared" si="127"/>
        <v>PPGT</v>
      </c>
    </row>
    <row r="1677" spans="1:52" s="18" customFormat="1" ht="16.5" customHeight="1" x14ac:dyDescent="0.35">
      <c r="A1677" s="8" t="str">
        <f>IF(N1677="","-",IFERROR(VLOOKUP(N1677,'[1]All Route Non-Bailment V76'!$A:$H,5,0),VLOOKUP(N1677,'[1]TTVT AAT PxP Bailment EDC V76'!$A:$H,5,0)))</f>
        <v>Non Bailment</v>
      </c>
      <c r="B1677" s="9" t="str">
        <f t="shared" si="125"/>
        <v>Completed</v>
      </c>
      <c r="C1677" s="10">
        <f t="shared" si="128"/>
        <v>1676</v>
      </c>
      <c r="D1677" s="11" t="s">
        <v>182</v>
      </c>
      <c r="E1677" s="12" t="s">
        <v>44</v>
      </c>
      <c r="F1677" s="11" t="s">
        <v>0</v>
      </c>
      <c r="G1677" s="11">
        <v>4417715</v>
      </c>
      <c r="H1677" s="13" t="str">
        <f>IF(N1677="","-",IFERROR(VLOOKUP(N1677,'[1]All Route Non-Bailment V76'!$A:$H,7,0),VLOOKUP(N1677,'[1]TTVT AAT PxP Bailment EDC V76'!$A:$H,7,0)))</f>
        <v>One way</v>
      </c>
      <c r="I1677" s="11" t="s">
        <v>45</v>
      </c>
      <c r="J1677" s="12">
        <f t="shared" si="124"/>
        <v>45278</v>
      </c>
      <c r="K1677" s="12">
        <v>45278</v>
      </c>
      <c r="L1677" s="12">
        <v>45278</v>
      </c>
      <c r="M1677" s="12" t="s">
        <v>3</v>
      </c>
      <c r="N1677" s="11" t="s">
        <v>382</v>
      </c>
      <c r="O1677" s="13" t="str">
        <f>IF(N1677="","-",IFERROR(VLOOKUP(N1677,'[1]All Route Non-Bailment V76'!$A:$H,6,0),VLOOKUP(N1677,'[1]TTVT AAT PxP Bailment EDC V76'!$A:$H,6,0)))</f>
        <v>6 - 10</v>
      </c>
      <c r="P1677" s="11">
        <v>1</v>
      </c>
      <c r="Q1677" s="11" t="s">
        <v>3</v>
      </c>
      <c r="R1677" s="11" t="s">
        <v>3</v>
      </c>
      <c r="S1677" s="13" t="str">
        <f>IF(N1677="","-",IFERROR(VLOOKUP(N1677,'[1]All Route Non-Bailment V76'!$A:$AF,32,0),VLOOKUP(N1677,'[1]TTVT AAT PxP Bailment EDC V76'!$A:$AC,29,0)))</f>
        <v>6W</v>
      </c>
      <c r="T1677" s="11" t="s">
        <v>48</v>
      </c>
      <c r="U1677" s="11" t="s">
        <v>256</v>
      </c>
      <c r="V1677" s="14" t="s">
        <v>257</v>
      </c>
      <c r="W1677" s="11" t="s">
        <v>258</v>
      </c>
      <c r="X1677" s="15" t="s">
        <v>311</v>
      </c>
      <c r="Y1677" s="15" t="s">
        <v>312</v>
      </c>
      <c r="Z1677" s="16" t="s">
        <v>3</v>
      </c>
      <c r="AA1677" s="16" t="s">
        <v>3</v>
      </c>
      <c r="AB1677" s="16" t="s">
        <v>3</v>
      </c>
      <c r="AC1677" s="16" t="s">
        <v>3</v>
      </c>
      <c r="AD1677" s="15" t="s">
        <v>3</v>
      </c>
      <c r="AE1677" s="15" t="s">
        <v>3</v>
      </c>
      <c r="AF1677" s="16" t="s">
        <v>3</v>
      </c>
      <c r="AG1677" s="16" t="s">
        <v>3</v>
      </c>
      <c r="AH1677" s="16" t="s">
        <v>3</v>
      </c>
      <c r="AI1677" s="16" t="s">
        <v>3</v>
      </c>
      <c r="AJ1677" s="15" t="s">
        <v>3</v>
      </c>
      <c r="AK1677" s="15" t="s">
        <v>3</v>
      </c>
      <c r="AL1677" s="16" t="s">
        <v>3</v>
      </c>
      <c r="AM1677" s="16" t="s">
        <v>3</v>
      </c>
      <c r="AN1677" s="16" t="s">
        <v>3</v>
      </c>
      <c r="AO1677" s="16" t="s">
        <v>3</v>
      </c>
      <c r="AP1677" s="16" t="s">
        <v>189</v>
      </c>
      <c r="AQ1677" s="16" t="s">
        <v>3</v>
      </c>
      <c r="AR1677" s="16" t="s">
        <v>3</v>
      </c>
      <c r="AS1677" s="16" t="s">
        <v>3</v>
      </c>
      <c r="AT1677" s="16" t="s">
        <v>3</v>
      </c>
      <c r="AU1677" s="11" t="s">
        <v>3</v>
      </c>
      <c r="AV1677" s="11" t="s">
        <v>3</v>
      </c>
      <c r="AW1677" s="11" t="s">
        <v>3</v>
      </c>
      <c r="AX1677" s="17" t="str">
        <f>VLOOKUP(G1677,'[1]JDA data'!$D:$E,2,0)</f>
        <v>TGA055</v>
      </c>
      <c r="AY1677" s="17" t="b">
        <f t="shared" si="126"/>
        <v>1</v>
      </c>
      <c r="AZ1677" s="17" t="str">
        <f t="shared" si="127"/>
        <v>PPGT</v>
      </c>
    </row>
    <row r="1678" spans="1:52" s="18" customFormat="1" ht="16.5" customHeight="1" x14ac:dyDescent="0.35">
      <c r="A1678" s="8" t="str">
        <f>IF(N1678="","-",IFERROR(VLOOKUP(N1678,'[1]All Route Non-Bailment V76'!$A:$H,5,0),VLOOKUP(N1678,'[1]TTVT AAT PxP Bailment EDC V76'!$A:$H,5,0)))</f>
        <v>Non Bailment</v>
      </c>
      <c r="B1678" s="9" t="str">
        <f t="shared" si="125"/>
        <v>Completed</v>
      </c>
      <c r="C1678" s="10">
        <f t="shared" si="128"/>
        <v>1677</v>
      </c>
      <c r="D1678" s="11" t="s">
        <v>190</v>
      </c>
      <c r="E1678" s="12" t="s">
        <v>44</v>
      </c>
      <c r="F1678" s="11" t="s">
        <v>0</v>
      </c>
      <c r="G1678" s="11">
        <v>4430017</v>
      </c>
      <c r="H1678" s="13" t="str">
        <f>IF(N1678="","-",IFERROR(VLOOKUP(N1678,'[1]All Route Non-Bailment V76'!$A:$H,7,0),VLOOKUP(N1678,'[1]TTVT AAT PxP Bailment EDC V76'!$A:$H,7,0)))</f>
        <v>One way</v>
      </c>
      <c r="I1678" s="11" t="s">
        <v>45</v>
      </c>
      <c r="J1678" s="12">
        <f t="shared" si="124"/>
        <v>45278</v>
      </c>
      <c r="K1678" s="12">
        <v>45278</v>
      </c>
      <c r="L1678" s="12">
        <v>45278</v>
      </c>
      <c r="M1678" s="12" t="s">
        <v>3</v>
      </c>
      <c r="N1678" s="11" t="s">
        <v>382</v>
      </c>
      <c r="O1678" s="13" t="str">
        <f>IF(N1678="","-",IFERROR(VLOOKUP(N1678,'[1]All Route Non-Bailment V76'!$A:$H,6,0),VLOOKUP(N1678,'[1]TTVT AAT PxP Bailment EDC V76'!$A:$H,6,0)))</f>
        <v>6 - 10</v>
      </c>
      <c r="P1678" s="11">
        <v>1</v>
      </c>
      <c r="Q1678" s="11" t="s">
        <v>3</v>
      </c>
      <c r="R1678" s="11" t="s">
        <v>3</v>
      </c>
      <c r="S1678" s="13" t="str">
        <f>IF(N1678="","-",IFERROR(VLOOKUP(N1678,'[1]All Route Non-Bailment V76'!$A:$AF,32,0),VLOOKUP(N1678,'[1]TTVT AAT PxP Bailment EDC V76'!$A:$AC,29,0)))</f>
        <v>6W</v>
      </c>
      <c r="T1678" s="11" t="s">
        <v>48</v>
      </c>
      <c r="U1678" s="11" t="s">
        <v>198</v>
      </c>
      <c r="V1678" s="14" t="s">
        <v>199</v>
      </c>
      <c r="W1678" s="11" t="s">
        <v>200</v>
      </c>
      <c r="X1678" s="15" t="s">
        <v>311</v>
      </c>
      <c r="Y1678" s="15" t="s">
        <v>312</v>
      </c>
      <c r="Z1678" s="16" t="s">
        <v>3</v>
      </c>
      <c r="AA1678" s="16" t="s">
        <v>3</v>
      </c>
      <c r="AB1678" s="16" t="s">
        <v>3</v>
      </c>
      <c r="AC1678" s="16" t="s">
        <v>3</v>
      </c>
      <c r="AD1678" s="15" t="s">
        <v>3</v>
      </c>
      <c r="AE1678" s="15" t="s">
        <v>3</v>
      </c>
      <c r="AF1678" s="16" t="s">
        <v>3</v>
      </c>
      <c r="AG1678" s="16" t="s">
        <v>3</v>
      </c>
      <c r="AH1678" s="16" t="s">
        <v>3</v>
      </c>
      <c r="AI1678" s="16" t="s">
        <v>3</v>
      </c>
      <c r="AJ1678" s="15" t="s">
        <v>3</v>
      </c>
      <c r="AK1678" s="15" t="s">
        <v>3</v>
      </c>
      <c r="AL1678" s="16" t="s">
        <v>3</v>
      </c>
      <c r="AM1678" s="16" t="s">
        <v>3</v>
      </c>
      <c r="AN1678" s="16" t="s">
        <v>3</v>
      </c>
      <c r="AO1678" s="16" t="s">
        <v>3</v>
      </c>
      <c r="AP1678" s="16" t="s">
        <v>189</v>
      </c>
      <c r="AQ1678" s="16" t="s">
        <v>3</v>
      </c>
      <c r="AR1678" s="16" t="s">
        <v>3</v>
      </c>
      <c r="AS1678" s="16" t="s">
        <v>3</v>
      </c>
      <c r="AT1678" s="16" t="s">
        <v>3</v>
      </c>
      <c r="AU1678" s="11" t="s">
        <v>3</v>
      </c>
      <c r="AV1678" s="11" t="s">
        <v>3</v>
      </c>
      <c r="AW1678" s="11" t="s">
        <v>3</v>
      </c>
      <c r="AX1678" s="17" t="str">
        <f>VLOOKUP(G1678,'[1]JDA data'!$D:$E,2,0)</f>
        <v>TGA055</v>
      </c>
      <c r="AY1678" s="17" t="b">
        <f t="shared" si="126"/>
        <v>1</v>
      </c>
      <c r="AZ1678" s="17" t="str">
        <f t="shared" si="127"/>
        <v>SPL</v>
      </c>
    </row>
    <row r="1679" spans="1:52" s="18" customFormat="1" ht="16.5" customHeight="1" x14ac:dyDescent="0.35">
      <c r="A1679" s="8" t="str">
        <f>IF(N1679="","-",IFERROR(VLOOKUP(N1679,'[1]All Route Non-Bailment V76'!$A:$H,5,0),VLOOKUP(N1679,'[1]TTVT AAT PxP Bailment EDC V76'!$A:$H,5,0)))</f>
        <v>Non Bailment</v>
      </c>
      <c r="B1679" s="9" t="str">
        <f t="shared" si="125"/>
        <v>Completed</v>
      </c>
      <c r="C1679" s="10">
        <f t="shared" si="128"/>
        <v>1678</v>
      </c>
      <c r="D1679" s="11" t="s">
        <v>194</v>
      </c>
      <c r="E1679" s="12" t="s">
        <v>44</v>
      </c>
      <c r="F1679" s="11" t="s">
        <v>0</v>
      </c>
      <c r="G1679" s="11">
        <v>4430018</v>
      </c>
      <c r="H1679" s="13" t="str">
        <f>IF(N1679="","-",IFERROR(VLOOKUP(N1679,'[1]All Route Non-Bailment V76'!$A:$H,7,0),VLOOKUP(N1679,'[1]TTVT AAT PxP Bailment EDC V76'!$A:$H,7,0)))</f>
        <v>One way</v>
      </c>
      <c r="I1679" s="11" t="s">
        <v>45</v>
      </c>
      <c r="J1679" s="12">
        <f t="shared" si="124"/>
        <v>45278</v>
      </c>
      <c r="K1679" s="12">
        <v>45278</v>
      </c>
      <c r="L1679" s="12">
        <v>45278</v>
      </c>
      <c r="M1679" s="12" t="s">
        <v>3</v>
      </c>
      <c r="N1679" s="11" t="s">
        <v>386</v>
      </c>
      <c r="O1679" s="13" t="str">
        <f>IF(N1679="","-",IFERROR(VLOOKUP(N1679,'[1]All Route Non-Bailment V76'!$A:$H,6,0),VLOOKUP(N1679,'[1]TTVT AAT PxP Bailment EDC V76'!$A:$H,6,0)))</f>
        <v>6 - 10</v>
      </c>
      <c r="P1679" s="11">
        <v>1</v>
      </c>
      <c r="Q1679" s="11" t="s">
        <v>3</v>
      </c>
      <c r="R1679" s="11" t="s">
        <v>3</v>
      </c>
      <c r="S1679" s="13" t="str">
        <f>IF(N1679="","-",IFERROR(VLOOKUP(N1679,'[1]All Route Non-Bailment V76'!$A:$AF,32,0),VLOOKUP(N1679,'[1]TTVT AAT PxP Bailment EDC V76'!$A:$AC,29,0)))</f>
        <v>6W</v>
      </c>
      <c r="T1679" s="11" t="s">
        <v>48</v>
      </c>
      <c r="U1679" s="11" t="s">
        <v>281</v>
      </c>
      <c r="V1679" s="14" t="s">
        <v>282</v>
      </c>
      <c r="W1679" s="11" t="s">
        <v>283</v>
      </c>
      <c r="X1679" s="15" t="s">
        <v>311</v>
      </c>
      <c r="Y1679" s="15" t="s">
        <v>312</v>
      </c>
      <c r="Z1679" s="16" t="s">
        <v>3</v>
      </c>
      <c r="AA1679" s="16" t="s">
        <v>3</v>
      </c>
      <c r="AB1679" s="16" t="s">
        <v>3</v>
      </c>
      <c r="AC1679" s="16" t="s">
        <v>3</v>
      </c>
      <c r="AD1679" s="15" t="s">
        <v>3</v>
      </c>
      <c r="AE1679" s="15" t="s">
        <v>3</v>
      </c>
      <c r="AF1679" s="16" t="s">
        <v>3</v>
      </c>
      <c r="AG1679" s="16" t="s">
        <v>3</v>
      </c>
      <c r="AH1679" s="16" t="s">
        <v>3</v>
      </c>
      <c r="AI1679" s="16" t="s">
        <v>3</v>
      </c>
      <c r="AJ1679" s="15" t="s">
        <v>3</v>
      </c>
      <c r="AK1679" s="15" t="s">
        <v>3</v>
      </c>
      <c r="AL1679" s="16" t="s">
        <v>3</v>
      </c>
      <c r="AM1679" s="16" t="s">
        <v>3</v>
      </c>
      <c r="AN1679" s="16" t="s">
        <v>3</v>
      </c>
      <c r="AO1679" s="16" t="s">
        <v>3</v>
      </c>
      <c r="AP1679" s="16" t="s">
        <v>189</v>
      </c>
      <c r="AQ1679" s="16" t="s">
        <v>3</v>
      </c>
      <c r="AR1679" s="16" t="s">
        <v>3</v>
      </c>
      <c r="AS1679" s="16" t="s">
        <v>3</v>
      </c>
      <c r="AT1679" s="16" t="s">
        <v>3</v>
      </c>
      <c r="AU1679" s="11" t="s">
        <v>3</v>
      </c>
      <c r="AV1679" s="11" t="s">
        <v>3</v>
      </c>
      <c r="AW1679" s="11" t="s">
        <v>3</v>
      </c>
      <c r="AX1679" s="17" t="str">
        <f>VLOOKUP(G1679,'[1]JDA data'!$D:$E,2,0)</f>
        <v>TGA101</v>
      </c>
      <c r="AY1679" s="17" t="b">
        <f t="shared" si="126"/>
        <v>1</v>
      </c>
      <c r="AZ1679" s="17" t="str">
        <f t="shared" si="127"/>
        <v>SBA</v>
      </c>
    </row>
    <row r="1680" spans="1:52" s="18" customFormat="1" ht="16.5" customHeight="1" x14ac:dyDescent="0.35">
      <c r="A1680" s="8" t="str">
        <f>IF(N1680="","-",IFERROR(VLOOKUP(N1680,'[1]All Route Non-Bailment V76'!$A:$H,5,0),VLOOKUP(N1680,'[1]TTVT AAT PxP Bailment EDC V76'!$A:$H,5,0)))</f>
        <v>Non Bailment</v>
      </c>
      <c r="B1680" s="9" t="str">
        <f t="shared" si="125"/>
        <v>Completed</v>
      </c>
      <c r="C1680" s="10">
        <f t="shared" si="128"/>
        <v>1679</v>
      </c>
      <c r="D1680" s="11" t="s">
        <v>229</v>
      </c>
      <c r="E1680" s="12" t="s">
        <v>44</v>
      </c>
      <c r="F1680" s="11" t="s">
        <v>0</v>
      </c>
      <c r="G1680" s="11">
        <v>4417698</v>
      </c>
      <c r="H1680" s="13" t="str">
        <f>IF(N1680="","-",IFERROR(VLOOKUP(N1680,'[1]All Route Non-Bailment V76'!$A:$H,7,0),VLOOKUP(N1680,'[1]TTVT AAT PxP Bailment EDC V76'!$A:$H,7,0)))</f>
        <v>One way</v>
      </c>
      <c r="I1680" s="11" t="s">
        <v>45</v>
      </c>
      <c r="J1680" s="12">
        <f t="shared" si="124"/>
        <v>45278</v>
      </c>
      <c r="K1680" s="12">
        <v>45278</v>
      </c>
      <c r="L1680" s="12">
        <v>45278</v>
      </c>
      <c r="M1680" s="12" t="s">
        <v>3</v>
      </c>
      <c r="N1680" s="11" t="s">
        <v>423</v>
      </c>
      <c r="O1680" s="13" t="str">
        <f>IF(N1680="","-",IFERROR(VLOOKUP(N1680,'[1]All Route Non-Bailment V76'!$A:$H,6,0),VLOOKUP(N1680,'[1]TTVT AAT PxP Bailment EDC V76'!$A:$H,6,0)))</f>
        <v>6 - 10</v>
      </c>
      <c r="P1680" s="11">
        <v>1</v>
      </c>
      <c r="Q1680" s="11" t="s">
        <v>3</v>
      </c>
      <c r="R1680" s="11" t="s">
        <v>3</v>
      </c>
      <c r="S1680" s="13" t="str">
        <f>IF(N1680="","-",IFERROR(VLOOKUP(N1680,'[1]All Route Non-Bailment V76'!$A:$AF,32,0),VLOOKUP(N1680,'[1]TTVT AAT PxP Bailment EDC V76'!$A:$AC,29,0)))</f>
        <v>6W</v>
      </c>
      <c r="T1680" s="11" t="s">
        <v>48</v>
      </c>
      <c r="U1680" s="11" t="s">
        <v>230</v>
      </c>
      <c r="V1680" s="14" t="s">
        <v>231</v>
      </c>
      <c r="W1680" s="11" t="s">
        <v>232</v>
      </c>
      <c r="X1680" s="15" t="s">
        <v>424</v>
      </c>
      <c r="Y1680" s="15" t="s">
        <v>425</v>
      </c>
      <c r="Z1680" s="16" t="s">
        <v>3</v>
      </c>
      <c r="AA1680" s="16" t="s">
        <v>3</v>
      </c>
      <c r="AB1680" s="16" t="s">
        <v>3</v>
      </c>
      <c r="AC1680" s="16" t="s">
        <v>3</v>
      </c>
      <c r="AD1680" s="15" t="s">
        <v>3</v>
      </c>
      <c r="AE1680" s="15" t="s">
        <v>3</v>
      </c>
      <c r="AF1680" s="16" t="s">
        <v>3</v>
      </c>
      <c r="AG1680" s="16" t="s">
        <v>3</v>
      </c>
      <c r="AH1680" s="16" t="s">
        <v>3</v>
      </c>
      <c r="AI1680" s="16" t="s">
        <v>3</v>
      </c>
      <c r="AJ1680" s="15" t="s">
        <v>3</v>
      </c>
      <c r="AK1680" s="15" t="s">
        <v>3</v>
      </c>
      <c r="AL1680" s="16" t="s">
        <v>3</v>
      </c>
      <c r="AM1680" s="16" t="s">
        <v>3</v>
      </c>
      <c r="AN1680" s="16" t="s">
        <v>3</v>
      </c>
      <c r="AO1680" s="16" t="s">
        <v>3</v>
      </c>
      <c r="AP1680" s="16" t="s">
        <v>189</v>
      </c>
      <c r="AQ1680" s="16" t="s">
        <v>3</v>
      </c>
      <c r="AR1680" s="16" t="s">
        <v>3</v>
      </c>
      <c r="AS1680" s="16" t="s">
        <v>3</v>
      </c>
      <c r="AT1680" s="16" t="s">
        <v>3</v>
      </c>
      <c r="AU1680" s="11" t="s">
        <v>3</v>
      </c>
      <c r="AV1680" s="11" t="s">
        <v>3</v>
      </c>
      <c r="AW1680" s="11" t="s">
        <v>3</v>
      </c>
      <c r="AX1680" s="17" t="str">
        <f>VLOOKUP(G1680,'[1]JDA data'!$D:$E,2,0)</f>
        <v>TGA127</v>
      </c>
      <c r="AY1680" s="17" t="b">
        <f t="shared" si="126"/>
        <v>1</v>
      </c>
      <c r="AZ1680" s="17" t="str">
        <f t="shared" si="127"/>
        <v>RRCS</v>
      </c>
    </row>
    <row r="1681" spans="1:52" s="18" customFormat="1" ht="16.5" customHeight="1" x14ac:dyDescent="0.35">
      <c r="A1681" s="8" t="str">
        <f>IF(N1681="","-",IFERROR(VLOOKUP(N1681,'[1]All Route Non-Bailment V76'!$A:$H,5,0),VLOOKUP(N1681,'[1]TTVT AAT PxP Bailment EDC V76'!$A:$H,5,0)))</f>
        <v>Non Bailment</v>
      </c>
      <c r="B1681" s="9" t="str">
        <f t="shared" si="125"/>
        <v>Completed</v>
      </c>
      <c r="C1681" s="10">
        <f t="shared" si="128"/>
        <v>1680</v>
      </c>
      <c r="D1681" s="11" t="s">
        <v>182</v>
      </c>
      <c r="E1681" s="12" t="s">
        <v>44</v>
      </c>
      <c r="F1681" s="11" t="s">
        <v>0</v>
      </c>
      <c r="G1681" s="11">
        <v>4430019</v>
      </c>
      <c r="H1681" s="13" t="str">
        <f>IF(N1681="","-",IFERROR(VLOOKUP(N1681,'[1]All Route Non-Bailment V76'!$A:$H,7,0),VLOOKUP(N1681,'[1]TTVT AAT PxP Bailment EDC V76'!$A:$H,7,0)))</f>
        <v>One way</v>
      </c>
      <c r="I1681" s="11" t="s">
        <v>45</v>
      </c>
      <c r="J1681" s="12">
        <f t="shared" si="124"/>
        <v>45278</v>
      </c>
      <c r="K1681" s="12">
        <v>45278</v>
      </c>
      <c r="L1681" s="12">
        <v>45278</v>
      </c>
      <c r="M1681" s="12" t="s">
        <v>3</v>
      </c>
      <c r="N1681" s="11" t="s">
        <v>423</v>
      </c>
      <c r="O1681" s="13" t="str">
        <f>IF(N1681="","-",IFERROR(VLOOKUP(N1681,'[1]All Route Non-Bailment V76'!$A:$H,6,0),VLOOKUP(N1681,'[1]TTVT AAT PxP Bailment EDC V76'!$A:$H,6,0)))</f>
        <v>6 - 10</v>
      </c>
      <c r="P1681" s="11">
        <v>1</v>
      </c>
      <c r="Q1681" s="11" t="s">
        <v>3</v>
      </c>
      <c r="R1681" s="11" t="s">
        <v>3</v>
      </c>
      <c r="S1681" s="13" t="str">
        <f>IF(N1681="","-",IFERROR(VLOOKUP(N1681,'[1]All Route Non-Bailment V76'!$A:$AF,32,0),VLOOKUP(N1681,'[1]TTVT AAT PxP Bailment EDC V76'!$A:$AC,29,0)))</f>
        <v>6W</v>
      </c>
      <c r="T1681" s="11" t="s">
        <v>48</v>
      </c>
      <c r="U1681" s="11" t="s">
        <v>223</v>
      </c>
      <c r="V1681" s="14" t="s">
        <v>224</v>
      </c>
      <c r="W1681" s="11" t="s">
        <v>225</v>
      </c>
      <c r="X1681" s="15" t="s">
        <v>424</v>
      </c>
      <c r="Y1681" s="15" t="s">
        <v>425</v>
      </c>
      <c r="Z1681" s="16" t="s">
        <v>3</v>
      </c>
      <c r="AA1681" s="16" t="s">
        <v>3</v>
      </c>
      <c r="AB1681" s="16" t="s">
        <v>3</v>
      </c>
      <c r="AC1681" s="16" t="s">
        <v>3</v>
      </c>
      <c r="AD1681" s="15" t="s">
        <v>3</v>
      </c>
      <c r="AE1681" s="15" t="s">
        <v>3</v>
      </c>
      <c r="AF1681" s="16" t="s">
        <v>3</v>
      </c>
      <c r="AG1681" s="16" t="s">
        <v>3</v>
      </c>
      <c r="AH1681" s="16" t="s">
        <v>3</v>
      </c>
      <c r="AI1681" s="16" t="s">
        <v>3</v>
      </c>
      <c r="AJ1681" s="15" t="s">
        <v>3</v>
      </c>
      <c r="AK1681" s="15" t="s">
        <v>3</v>
      </c>
      <c r="AL1681" s="16" t="s">
        <v>3</v>
      </c>
      <c r="AM1681" s="16" t="s">
        <v>3</v>
      </c>
      <c r="AN1681" s="16" t="s">
        <v>3</v>
      </c>
      <c r="AO1681" s="16" t="s">
        <v>3</v>
      </c>
      <c r="AP1681" s="16" t="s">
        <v>189</v>
      </c>
      <c r="AQ1681" s="16" t="s">
        <v>3</v>
      </c>
      <c r="AR1681" s="16" t="s">
        <v>3</v>
      </c>
      <c r="AS1681" s="16" t="s">
        <v>3</v>
      </c>
      <c r="AT1681" s="16" t="s">
        <v>3</v>
      </c>
      <c r="AU1681" s="11" t="s">
        <v>3</v>
      </c>
      <c r="AV1681" s="11" t="s">
        <v>3</v>
      </c>
      <c r="AW1681" s="11" t="s">
        <v>3</v>
      </c>
      <c r="AX1681" s="17" t="str">
        <f>VLOOKUP(G1681,'[1]JDA data'!$D:$E,2,0)</f>
        <v>TGA127</v>
      </c>
      <c r="AY1681" s="17" t="b">
        <f t="shared" si="126"/>
        <v>1</v>
      </c>
      <c r="AZ1681" s="17" t="str">
        <f t="shared" si="127"/>
        <v>PPGT</v>
      </c>
    </row>
    <row r="1682" spans="1:52" s="18" customFormat="1" ht="16.5" customHeight="1" x14ac:dyDescent="0.35">
      <c r="A1682" s="8" t="str">
        <f>IF(N1682="","-",IFERROR(VLOOKUP(N1682,'[1]All Route Non-Bailment V76'!$A:$H,5,0),VLOOKUP(N1682,'[1]TTVT AAT PxP Bailment EDC V76'!$A:$H,5,0)))</f>
        <v>Non Bailment</v>
      </c>
      <c r="B1682" s="9" t="str">
        <f t="shared" si="125"/>
        <v>Completed</v>
      </c>
      <c r="C1682" s="10">
        <f t="shared" si="128"/>
        <v>1681</v>
      </c>
      <c r="D1682" s="11" t="s">
        <v>190</v>
      </c>
      <c r="E1682" s="12" t="s">
        <v>44</v>
      </c>
      <c r="F1682" s="11" t="s">
        <v>0</v>
      </c>
      <c r="G1682" s="11">
        <v>4430020</v>
      </c>
      <c r="H1682" s="13" t="str">
        <f>IF(N1682="","-",IFERROR(VLOOKUP(N1682,'[1]All Route Non-Bailment V76'!$A:$H,7,0),VLOOKUP(N1682,'[1]TTVT AAT PxP Bailment EDC V76'!$A:$H,7,0)))</f>
        <v>One way</v>
      </c>
      <c r="I1682" s="11" t="s">
        <v>45</v>
      </c>
      <c r="J1682" s="12">
        <f t="shared" si="124"/>
        <v>45278</v>
      </c>
      <c r="K1682" s="12">
        <v>45278</v>
      </c>
      <c r="L1682" s="12">
        <v>45278</v>
      </c>
      <c r="M1682" s="12" t="s">
        <v>3</v>
      </c>
      <c r="N1682" s="11" t="s">
        <v>423</v>
      </c>
      <c r="O1682" s="13" t="str">
        <f>IF(N1682="","-",IFERROR(VLOOKUP(N1682,'[1]All Route Non-Bailment V76'!$A:$H,6,0),VLOOKUP(N1682,'[1]TTVT AAT PxP Bailment EDC V76'!$A:$H,6,0)))</f>
        <v>6 - 10</v>
      </c>
      <c r="P1682" s="11">
        <v>1</v>
      </c>
      <c r="Q1682" s="11" t="s">
        <v>3</v>
      </c>
      <c r="R1682" s="11" t="s">
        <v>3</v>
      </c>
      <c r="S1682" s="13" t="str">
        <f>IF(N1682="","-",IFERROR(VLOOKUP(N1682,'[1]All Route Non-Bailment V76'!$A:$AF,32,0),VLOOKUP(N1682,'[1]TTVT AAT PxP Bailment EDC V76'!$A:$AC,29,0)))</f>
        <v>6W</v>
      </c>
      <c r="T1682" s="11" t="s">
        <v>48</v>
      </c>
      <c r="U1682" s="11" t="s">
        <v>210</v>
      </c>
      <c r="V1682" s="14" t="s">
        <v>211</v>
      </c>
      <c r="W1682" s="11" t="s">
        <v>212</v>
      </c>
      <c r="X1682" s="15" t="s">
        <v>424</v>
      </c>
      <c r="Y1682" s="15" t="s">
        <v>425</v>
      </c>
      <c r="Z1682" s="16" t="s">
        <v>3</v>
      </c>
      <c r="AA1682" s="16" t="s">
        <v>3</v>
      </c>
      <c r="AB1682" s="16" t="s">
        <v>3</v>
      </c>
      <c r="AC1682" s="16" t="s">
        <v>3</v>
      </c>
      <c r="AD1682" s="15" t="s">
        <v>3</v>
      </c>
      <c r="AE1682" s="15" t="s">
        <v>3</v>
      </c>
      <c r="AF1682" s="16" t="s">
        <v>3</v>
      </c>
      <c r="AG1682" s="16" t="s">
        <v>3</v>
      </c>
      <c r="AH1682" s="16" t="s">
        <v>3</v>
      </c>
      <c r="AI1682" s="16" t="s">
        <v>3</v>
      </c>
      <c r="AJ1682" s="15" t="s">
        <v>3</v>
      </c>
      <c r="AK1682" s="15" t="s">
        <v>3</v>
      </c>
      <c r="AL1682" s="16" t="s">
        <v>3</v>
      </c>
      <c r="AM1682" s="16" t="s">
        <v>3</v>
      </c>
      <c r="AN1682" s="16" t="s">
        <v>3</v>
      </c>
      <c r="AO1682" s="16" t="s">
        <v>3</v>
      </c>
      <c r="AP1682" s="16" t="s">
        <v>189</v>
      </c>
      <c r="AQ1682" s="16" t="s">
        <v>3</v>
      </c>
      <c r="AR1682" s="16" t="s">
        <v>3</v>
      </c>
      <c r="AS1682" s="16" t="s">
        <v>3</v>
      </c>
      <c r="AT1682" s="16" t="s">
        <v>3</v>
      </c>
      <c r="AU1682" s="11" t="s">
        <v>3</v>
      </c>
      <c r="AV1682" s="11" t="s">
        <v>3</v>
      </c>
      <c r="AW1682" s="11" t="s">
        <v>3</v>
      </c>
      <c r="AX1682" s="17" t="str">
        <f>VLOOKUP(G1682,'[1]JDA data'!$D:$E,2,0)</f>
        <v>TGA127</v>
      </c>
      <c r="AY1682" s="17" t="b">
        <f t="shared" si="126"/>
        <v>1</v>
      </c>
      <c r="AZ1682" s="17" t="str">
        <f t="shared" si="127"/>
        <v>SPL</v>
      </c>
    </row>
    <row r="1683" spans="1:52" s="18" customFormat="1" ht="16.5" customHeight="1" x14ac:dyDescent="0.35">
      <c r="A1683" s="8" t="str">
        <f>IF(N1683="","-",IFERROR(VLOOKUP(N1683,'[1]All Route Non-Bailment V76'!$A:$H,5,0),VLOOKUP(N1683,'[1]TTVT AAT PxP Bailment EDC V76'!$A:$H,5,0)))</f>
        <v>Non Bailment</v>
      </c>
      <c r="B1683" s="9" t="str">
        <f t="shared" si="125"/>
        <v>Completed</v>
      </c>
      <c r="C1683" s="10">
        <f t="shared" si="128"/>
        <v>1682</v>
      </c>
      <c r="D1683" s="11" t="s">
        <v>194</v>
      </c>
      <c r="E1683" s="12" t="s">
        <v>44</v>
      </c>
      <c r="F1683" s="11" t="s">
        <v>0</v>
      </c>
      <c r="G1683" s="11">
        <v>4417823</v>
      </c>
      <c r="H1683" s="13" t="str">
        <f>IF(N1683="","-",IFERROR(VLOOKUP(N1683,'[1]All Route Non-Bailment V76'!$A:$H,7,0),VLOOKUP(N1683,'[1]TTVT AAT PxP Bailment EDC V76'!$A:$H,7,0)))</f>
        <v>One way</v>
      </c>
      <c r="I1683" s="11" t="s">
        <v>45</v>
      </c>
      <c r="J1683" s="12">
        <f t="shared" si="124"/>
        <v>45278</v>
      </c>
      <c r="K1683" s="12">
        <v>45278</v>
      </c>
      <c r="L1683" s="12">
        <v>45278</v>
      </c>
      <c r="M1683" s="12" t="s">
        <v>3</v>
      </c>
      <c r="N1683" s="11" t="s">
        <v>552</v>
      </c>
      <c r="O1683" s="13" t="str">
        <f>IF(N1683="","-",IFERROR(VLOOKUP(N1683,'[1]All Route Non-Bailment V76'!$A:$H,6,0),VLOOKUP(N1683,'[1]TTVT AAT PxP Bailment EDC V76'!$A:$H,6,0)))</f>
        <v>21 - 30</v>
      </c>
      <c r="P1683" s="11">
        <v>1</v>
      </c>
      <c r="Q1683" s="11" t="s">
        <v>3</v>
      </c>
      <c r="R1683" s="11" t="s">
        <v>3</v>
      </c>
      <c r="S1683" s="13" t="str">
        <f>IF(N1683="","-",IFERROR(VLOOKUP(N1683,'[1]All Route Non-Bailment V76'!$A:$AF,32,0),VLOOKUP(N1683,'[1]TTVT AAT PxP Bailment EDC V76'!$A:$AC,29,0)))</f>
        <v>6W</v>
      </c>
      <c r="T1683" s="11" t="s">
        <v>48</v>
      </c>
      <c r="U1683" s="11" t="s">
        <v>195</v>
      </c>
      <c r="V1683" s="14" t="s">
        <v>196</v>
      </c>
      <c r="W1683" s="11" t="s">
        <v>197</v>
      </c>
      <c r="X1683" s="15" t="s">
        <v>305</v>
      </c>
      <c r="Y1683" s="15" t="s">
        <v>306</v>
      </c>
      <c r="Z1683" s="16" t="s">
        <v>3</v>
      </c>
      <c r="AA1683" s="16" t="s">
        <v>3</v>
      </c>
      <c r="AB1683" s="16" t="s">
        <v>3</v>
      </c>
      <c r="AC1683" s="16" t="s">
        <v>3</v>
      </c>
      <c r="AD1683" s="15" t="s">
        <v>3</v>
      </c>
      <c r="AE1683" s="15" t="s">
        <v>3</v>
      </c>
      <c r="AF1683" s="16" t="s">
        <v>3</v>
      </c>
      <c r="AG1683" s="16" t="s">
        <v>3</v>
      </c>
      <c r="AH1683" s="16" t="s">
        <v>3</v>
      </c>
      <c r="AI1683" s="16" t="s">
        <v>3</v>
      </c>
      <c r="AJ1683" s="15" t="s">
        <v>3</v>
      </c>
      <c r="AK1683" s="15" t="s">
        <v>3</v>
      </c>
      <c r="AL1683" s="16" t="s">
        <v>3</v>
      </c>
      <c r="AM1683" s="16" t="s">
        <v>3</v>
      </c>
      <c r="AN1683" s="16" t="s">
        <v>3</v>
      </c>
      <c r="AO1683" s="16" t="s">
        <v>3</v>
      </c>
      <c r="AP1683" s="16" t="s">
        <v>189</v>
      </c>
      <c r="AQ1683" s="16" t="s">
        <v>3</v>
      </c>
      <c r="AR1683" s="16" t="s">
        <v>3</v>
      </c>
      <c r="AS1683" s="16" t="s">
        <v>3</v>
      </c>
      <c r="AT1683" s="16" t="s">
        <v>3</v>
      </c>
      <c r="AU1683" s="11" t="s">
        <v>3</v>
      </c>
      <c r="AV1683" s="11" t="s">
        <v>3</v>
      </c>
      <c r="AW1683" s="11" t="s">
        <v>3</v>
      </c>
      <c r="AX1683" s="17" t="str">
        <f>VLOOKUP(G1683,'[1]JDA data'!$D:$E,2,0)</f>
        <v>TGA228</v>
      </c>
      <c r="AY1683" s="17" t="b">
        <f t="shared" si="126"/>
        <v>1</v>
      </c>
      <c r="AZ1683" s="17" t="str">
        <f t="shared" si="127"/>
        <v>SBA</v>
      </c>
    </row>
    <row r="1684" spans="1:52" s="18" customFormat="1" ht="16.5" customHeight="1" x14ac:dyDescent="0.35">
      <c r="A1684" s="8" t="str">
        <f>IF(N1684="","-",IFERROR(VLOOKUP(N1684,'[1]All Route Non-Bailment V76'!$A:$H,5,0),VLOOKUP(N1684,'[1]TTVT AAT PxP Bailment EDC V76'!$A:$H,5,0)))</f>
        <v>Non Bailment</v>
      </c>
      <c r="B1684" s="9" t="str">
        <f t="shared" si="125"/>
        <v>Completed</v>
      </c>
      <c r="C1684" s="10">
        <f t="shared" si="128"/>
        <v>1683</v>
      </c>
      <c r="D1684" s="11" t="s">
        <v>190</v>
      </c>
      <c r="E1684" s="12" t="s">
        <v>44</v>
      </c>
      <c r="F1684" s="11" t="s">
        <v>0</v>
      </c>
      <c r="G1684" s="11">
        <v>4417841</v>
      </c>
      <c r="H1684" s="13" t="str">
        <f>IF(N1684="","-",IFERROR(VLOOKUP(N1684,'[1]All Route Non-Bailment V76'!$A:$H,7,0),VLOOKUP(N1684,'[1]TTVT AAT PxP Bailment EDC V76'!$A:$H,7,0)))</f>
        <v>One way</v>
      </c>
      <c r="I1684" s="11" t="s">
        <v>45</v>
      </c>
      <c r="J1684" s="12">
        <f t="shared" si="124"/>
        <v>45278</v>
      </c>
      <c r="K1684" s="12">
        <v>45278</v>
      </c>
      <c r="L1684" s="12">
        <v>45278</v>
      </c>
      <c r="M1684" s="12" t="s">
        <v>3</v>
      </c>
      <c r="N1684" s="11" t="s">
        <v>432</v>
      </c>
      <c r="O1684" s="13" t="str">
        <f>IF(N1684="","-",IFERROR(VLOOKUP(N1684,'[1]All Route Non-Bailment V76'!$A:$H,6,0),VLOOKUP(N1684,'[1]TTVT AAT PxP Bailment EDC V76'!$A:$H,6,0)))</f>
        <v>21 - 30</v>
      </c>
      <c r="P1684" s="11">
        <v>1</v>
      </c>
      <c r="Q1684" s="11" t="s">
        <v>3</v>
      </c>
      <c r="R1684" s="11" t="s">
        <v>3</v>
      </c>
      <c r="S1684" s="13" t="str">
        <f>IF(N1684="","-",IFERROR(VLOOKUP(N1684,'[1]All Route Non-Bailment V76'!$A:$AF,32,0),VLOOKUP(N1684,'[1]TTVT AAT PxP Bailment EDC V76'!$A:$AC,29,0)))</f>
        <v>6W</v>
      </c>
      <c r="T1684" s="11" t="s">
        <v>48</v>
      </c>
      <c r="U1684" s="11" t="s">
        <v>247</v>
      </c>
      <c r="V1684" s="14" t="s">
        <v>248</v>
      </c>
      <c r="W1684" s="11" t="s">
        <v>249</v>
      </c>
      <c r="X1684" s="15" t="s">
        <v>305</v>
      </c>
      <c r="Y1684" s="15" t="s">
        <v>306</v>
      </c>
      <c r="Z1684" s="16" t="s">
        <v>3</v>
      </c>
      <c r="AA1684" s="16" t="s">
        <v>3</v>
      </c>
      <c r="AB1684" s="16" t="s">
        <v>3</v>
      </c>
      <c r="AC1684" s="16" t="s">
        <v>3</v>
      </c>
      <c r="AD1684" s="15" t="s">
        <v>3</v>
      </c>
      <c r="AE1684" s="15" t="s">
        <v>3</v>
      </c>
      <c r="AF1684" s="16" t="s">
        <v>3</v>
      </c>
      <c r="AG1684" s="16" t="s">
        <v>3</v>
      </c>
      <c r="AH1684" s="16" t="s">
        <v>3</v>
      </c>
      <c r="AI1684" s="16" t="s">
        <v>3</v>
      </c>
      <c r="AJ1684" s="15" t="s">
        <v>3</v>
      </c>
      <c r="AK1684" s="15" t="s">
        <v>3</v>
      </c>
      <c r="AL1684" s="16" t="s">
        <v>3</v>
      </c>
      <c r="AM1684" s="16" t="s">
        <v>3</v>
      </c>
      <c r="AN1684" s="16" t="s">
        <v>3</v>
      </c>
      <c r="AO1684" s="16" t="s">
        <v>3</v>
      </c>
      <c r="AP1684" s="16" t="s">
        <v>189</v>
      </c>
      <c r="AQ1684" s="16" t="s">
        <v>3</v>
      </c>
      <c r="AR1684" s="16" t="s">
        <v>3</v>
      </c>
      <c r="AS1684" s="16" t="s">
        <v>3</v>
      </c>
      <c r="AT1684" s="16" t="s">
        <v>3</v>
      </c>
      <c r="AU1684" s="11" t="s">
        <v>3</v>
      </c>
      <c r="AV1684" s="11" t="s">
        <v>3</v>
      </c>
      <c r="AW1684" s="11" t="s">
        <v>3</v>
      </c>
      <c r="AX1684" s="17" t="str">
        <f>VLOOKUP(G1684,'[1]JDA data'!$D:$E,2,0)</f>
        <v>TGA227</v>
      </c>
      <c r="AY1684" s="17" t="b">
        <f t="shared" si="126"/>
        <v>1</v>
      </c>
      <c r="AZ1684" s="17" t="str">
        <f t="shared" si="127"/>
        <v>SPL</v>
      </c>
    </row>
    <row r="1685" spans="1:52" s="18" customFormat="1" ht="16.5" customHeight="1" x14ac:dyDescent="0.35">
      <c r="A1685" s="8" t="str">
        <f>IF(N1685="","-",IFERROR(VLOOKUP(N1685,'[1]All Route Non-Bailment V76'!$A:$H,5,0),VLOOKUP(N1685,'[1]TTVT AAT PxP Bailment EDC V76'!$A:$H,5,0)))</f>
        <v>Non Bailment</v>
      </c>
      <c r="B1685" s="9" t="str">
        <f t="shared" si="125"/>
        <v>Completed</v>
      </c>
      <c r="C1685" s="10">
        <f t="shared" si="128"/>
        <v>1684</v>
      </c>
      <c r="D1685" s="11" t="s">
        <v>182</v>
      </c>
      <c r="E1685" s="12" t="s">
        <v>44</v>
      </c>
      <c r="F1685" s="11" t="s">
        <v>0</v>
      </c>
      <c r="G1685" s="11">
        <v>4430031</v>
      </c>
      <c r="H1685" s="13" t="str">
        <f>IF(N1685="","-",IFERROR(VLOOKUP(N1685,'[1]All Route Non-Bailment V76'!$A:$H,7,0),VLOOKUP(N1685,'[1]TTVT AAT PxP Bailment EDC V76'!$A:$H,7,0)))</f>
        <v>One way</v>
      </c>
      <c r="I1685" s="11" t="s">
        <v>45</v>
      </c>
      <c r="J1685" s="12">
        <f t="shared" si="124"/>
        <v>45278</v>
      </c>
      <c r="K1685" s="12">
        <v>45278</v>
      </c>
      <c r="L1685" s="12">
        <v>45278</v>
      </c>
      <c r="M1685" s="12" t="s">
        <v>3</v>
      </c>
      <c r="N1685" s="11" t="s">
        <v>432</v>
      </c>
      <c r="O1685" s="13" t="str">
        <f>IF(N1685="","-",IFERROR(VLOOKUP(N1685,'[1]All Route Non-Bailment V76'!$A:$H,6,0),VLOOKUP(N1685,'[1]TTVT AAT PxP Bailment EDC V76'!$A:$H,6,0)))</f>
        <v>21 - 30</v>
      </c>
      <c r="P1685" s="11">
        <v>1</v>
      </c>
      <c r="Q1685" s="11" t="s">
        <v>3</v>
      </c>
      <c r="R1685" s="11" t="s">
        <v>3</v>
      </c>
      <c r="S1685" s="13" t="str">
        <f>IF(N1685="","-",IFERROR(VLOOKUP(N1685,'[1]All Route Non-Bailment V76'!$A:$AF,32,0),VLOOKUP(N1685,'[1]TTVT AAT PxP Bailment EDC V76'!$A:$AC,29,0)))</f>
        <v>6W</v>
      </c>
      <c r="T1685" s="11" t="s">
        <v>48</v>
      </c>
      <c r="U1685" s="11" t="s">
        <v>275</v>
      </c>
      <c r="V1685" s="14" t="s">
        <v>276</v>
      </c>
      <c r="W1685" s="11" t="s">
        <v>277</v>
      </c>
      <c r="X1685" s="15" t="s">
        <v>305</v>
      </c>
      <c r="Y1685" s="15" t="s">
        <v>306</v>
      </c>
      <c r="Z1685" s="16" t="s">
        <v>3</v>
      </c>
      <c r="AA1685" s="16" t="s">
        <v>3</v>
      </c>
      <c r="AB1685" s="16" t="s">
        <v>3</v>
      </c>
      <c r="AC1685" s="16" t="s">
        <v>3</v>
      </c>
      <c r="AD1685" s="15" t="s">
        <v>3</v>
      </c>
      <c r="AE1685" s="15" t="s">
        <v>3</v>
      </c>
      <c r="AF1685" s="16" t="s">
        <v>3</v>
      </c>
      <c r="AG1685" s="16" t="s">
        <v>3</v>
      </c>
      <c r="AH1685" s="16" t="s">
        <v>3</v>
      </c>
      <c r="AI1685" s="16" t="s">
        <v>3</v>
      </c>
      <c r="AJ1685" s="15" t="s">
        <v>3</v>
      </c>
      <c r="AK1685" s="15" t="s">
        <v>3</v>
      </c>
      <c r="AL1685" s="16" t="s">
        <v>3</v>
      </c>
      <c r="AM1685" s="16" t="s">
        <v>3</v>
      </c>
      <c r="AN1685" s="16" t="s">
        <v>3</v>
      </c>
      <c r="AO1685" s="16" t="s">
        <v>3</v>
      </c>
      <c r="AP1685" s="16" t="s">
        <v>189</v>
      </c>
      <c r="AQ1685" s="16" t="s">
        <v>3</v>
      </c>
      <c r="AR1685" s="16" t="s">
        <v>3</v>
      </c>
      <c r="AS1685" s="16" t="s">
        <v>3</v>
      </c>
      <c r="AT1685" s="16" t="s">
        <v>3</v>
      </c>
      <c r="AU1685" s="11" t="s">
        <v>3</v>
      </c>
      <c r="AV1685" s="11" t="s">
        <v>3</v>
      </c>
      <c r="AW1685" s="11" t="s">
        <v>3</v>
      </c>
      <c r="AX1685" s="17" t="str">
        <f>VLOOKUP(G1685,'[1]JDA data'!$D:$E,2,0)</f>
        <v>TGA227</v>
      </c>
      <c r="AY1685" s="17" t="b">
        <f t="shared" si="126"/>
        <v>1</v>
      </c>
      <c r="AZ1685" s="17" t="str">
        <f t="shared" si="127"/>
        <v>PPGT</v>
      </c>
    </row>
    <row r="1686" spans="1:52" s="18" customFormat="1" ht="16.5" customHeight="1" x14ac:dyDescent="0.35">
      <c r="A1686" s="8" t="str">
        <f>IF(N1686="","-",IFERROR(VLOOKUP(N1686,'[1]All Route Non-Bailment V76'!$A:$H,5,0),VLOOKUP(N1686,'[1]TTVT AAT PxP Bailment EDC V76'!$A:$H,5,0)))</f>
        <v>Non Bailment</v>
      </c>
      <c r="B1686" s="9" t="str">
        <f t="shared" si="125"/>
        <v>Completed</v>
      </c>
      <c r="C1686" s="10">
        <f t="shared" si="128"/>
        <v>1685</v>
      </c>
      <c r="D1686" s="11" t="s">
        <v>182</v>
      </c>
      <c r="E1686" s="12" t="s">
        <v>44</v>
      </c>
      <c r="F1686" s="11" t="s">
        <v>0</v>
      </c>
      <c r="G1686" s="11">
        <v>4430032</v>
      </c>
      <c r="H1686" s="13" t="str">
        <f>IF(N1686="","-",IFERROR(VLOOKUP(N1686,'[1]All Route Non-Bailment V76'!$A:$H,7,0),VLOOKUP(N1686,'[1]TTVT AAT PxP Bailment EDC V76'!$A:$H,7,0)))</f>
        <v>One way</v>
      </c>
      <c r="I1686" s="11" t="s">
        <v>45</v>
      </c>
      <c r="J1686" s="12">
        <f t="shared" si="124"/>
        <v>45278</v>
      </c>
      <c r="K1686" s="12">
        <v>45278</v>
      </c>
      <c r="L1686" s="12">
        <v>45278</v>
      </c>
      <c r="M1686" s="12" t="s">
        <v>3</v>
      </c>
      <c r="N1686" s="11" t="s">
        <v>762</v>
      </c>
      <c r="O1686" s="13" t="str">
        <f>IF(N1686="","-",IFERROR(VLOOKUP(N1686,'[1]All Route Non-Bailment V76'!$A:$H,6,0),VLOOKUP(N1686,'[1]TTVT AAT PxP Bailment EDC V76'!$A:$H,6,0)))</f>
        <v>0 - 5</v>
      </c>
      <c r="P1686" s="11">
        <v>1</v>
      </c>
      <c r="Q1686" s="11" t="s">
        <v>3</v>
      </c>
      <c r="R1686" s="11" t="s">
        <v>3</v>
      </c>
      <c r="S1686" s="13" t="str">
        <f>IF(N1686="","-",IFERROR(VLOOKUP(N1686,'[1]All Route Non-Bailment V76'!$A:$AF,32,0),VLOOKUP(N1686,'[1]TTVT AAT PxP Bailment EDC V76'!$A:$AC,29,0)))</f>
        <v>6W</v>
      </c>
      <c r="T1686" s="11" t="s">
        <v>48</v>
      </c>
      <c r="U1686" s="11" t="s">
        <v>447</v>
      </c>
      <c r="V1686" s="14" t="s">
        <v>377</v>
      </c>
      <c r="W1686" s="11" t="s">
        <v>378</v>
      </c>
      <c r="X1686" s="15" t="s">
        <v>434</v>
      </c>
      <c r="Y1686" s="15" t="s">
        <v>435</v>
      </c>
      <c r="Z1686" s="16" t="s">
        <v>3</v>
      </c>
      <c r="AA1686" s="16" t="s">
        <v>3</v>
      </c>
      <c r="AB1686" s="16" t="s">
        <v>3</v>
      </c>
      <c r="AC1686" s="16" t="s">
        <v>3</v>
      </c>
      <c r="AD1686" s="15" t="s">
        <v>3</v>
      </c>
      <c r="AE1686" s="15" t="s">
        <v>3</v>
      </c>
      <c r="AF1686" s="16" t="s">
        <v>3</v>
      </c>
      <c r="AG1686" s="16" t="s">
        <v>3</v>
      </c>
      <c r="AH1686" s="16" t="s">
        <v>3</v>
      </c>
      <c r="AI1686" s="16" t="s">
        <v>3</v>
      </c>
      <c r="AJ1686" s="15" t="s">
        <v>3</v>
      </c>
      <c r="AK1686" s="15" t="s">
        <v>3</v>
      </c>
      <c r="AL1686" s="16" t="s">
        <v>3</v>
      </c>
      <c r="AM1686" s="16" t="s">
        <v>3</v>
      </c>
      <c r="AN1686" s="16" t="s">
        <v>3</v>
      </c>
      <c r="AO1686" s="16" t="s">
        <v>3</v>
      </c>
      <c r="AP1686" s="16" t="s">
        <v>189</v>
      </c>
      <c r="AQ1686" s="16" t="s">
        <v>3</v>
      </c>
      <c r="AR1686" s="16" t="s">
        <v>3</v>
      </c>
      <c r="AS1686" s="16" t="s">
        <v>3</v>
      </c>
      <c r="AT1686" s="16" t="s">
        <v>3</v>
      </c>
      <c r="AU1686" s="11" t="s">
        <v>3</v>
      </c>
      <c r="AV1686" s="11" t="s">
        <v>3</v>
      </c>
      <c r="AW1686" s="11" t="s">
        <v>3</v>
      </c>
      <c r="AX1686" s="17" t="str">
        <f>VLOOKUP(G1686,'[1]JDA data'!$D:$E,2,0)</f>
        <v>TGA961</v>
      </c>
      <c r="AY1686" s="17" t="b">
        <f t="shared" si="126"/>
        <v>1</v>
      </c>
      <c r="AZ1686" s="17" t="str">
        <f t="shared" si="127"/>
        <v>PPGT</v>
      </c>
    </row>
    <row r="1687" spans="1:52" s="18" customFormat="1" ht="16.5" customHeight="1" x14ac:dyDescent="0.35">
      <c r="A1687" s="8" t="str">
        <f>IF(N1687="","-",IFERROR(VLOOKUP(N1687,'[1]All Route Non-Bailment V76'!$A:$H,5,0),VLOOKUP(N1687,'[1]TTVT AAT PxP Bailment EDC V76'!$A:$H,5,0)))</f>
        <v>Non Bailment</v>
      </c>
      <c r="B1687" s="9" t="str">
        <f t="shared" si="125"/>
        <v>Completed</v>
      </c>
      <c r="C1687" s="10">
        <f t="shared" si="128"/>
        <v>1686</v>
      </c>
      <c r="D1687" s="11" t="s">
        <v>190</v>
      </c>
      <c r="E1687" s="12" t="s">
        <v>44</v>
      </c>
      <c r="F1687" s="11" t="s">
        <v>0</v>
      </c>
      <c r="G1687" s="11">
        <v>4430033</v>
      </c>
      <c r="H1687" s="13" t="str">
        <f>IF(N1687="","-",IFERROR(VLOOKUP(N1687,'[1]All Route Non-Bailment V76'!$A:$H,7,0),VLOOKUP(N1687,'[1]TTVT AAT PxP Bailment EDC V76'!$A:$H,7,0)))</f>
        <v>One way</v>
      </c>
      <c r="I1687" s="11" t="s">
        <v>45</v>
      </c>
      <c r="J1687" s="12">
        <f t="shared" si="124"/>
        <v>45278</v>
      </c>
      <c r="K1687" s="12">
        <v>45278</v>
      </c>
      <c r="L1687" s="12">
        <v>45278</v>
      </c>
      <c r="M1687" s="12" t="s">
        <v>3</v>
      </c>
      <c r="N1687" s="11" t="s">
        <v>762</v>
      </c>
      <c r="O1687" s="13" t="str">
        <f>IF(N1687="","-",IFERROR(VLOOKUP(N1687,'[1]All Route Non-Bailment V76'!$A:$H,6,0),VLOOKUP(N1687,'[1]TTVT AAT PxP Bailment EDC V76'!$A:$H,6,0)))</f>
        <v>0 - 5</v>
      </c>
      <c r="P1687" s="11">
        <v>1</v>
      </c>
      <c r="Q1687" s="11" t="s">
        <v>3</v>
      </c>
      <c r="R1687" s="11" t="s">
        <v>3</v>
      </c>
      <c r="S1687" s="13" t="str">
        <f>IF(N1687="","-",IFERROR(VLOOKUP(N1687,'[1]All Route Non-Bailment V76'!$A:$AF,32,0),VLOOKUP(N1687,'[1]TTVT AAT PxP Bailment EDC V76'!$A:$AC,29,0)))</f>
        <v>6W</v>
      </c>
      <c r="T1687" s="11" t="s">
        <v>48</v>
      </c>
      <c r="U1687" s="11" t="s">
        <v>247</v>
      </c>
      <c r="V1687" s="14" t="s">
        <v>248</v>
      </c>
      <c r="W1687" s="11" t="s">
        <v>249</v>
      </c>
      <c r="X1687" s="15" t="s">
        <v>434</v>
      </c>
      <c r="Y1687" s="15" t="s">
        <v>435</v>
      </c>
      <c r="Z1687" s="16" t="s">
        <v>3</v>
      </c>
      <c r="AA1687" s="16" t="s">
        <v>3</v>
      </c>
      <c r="AB1687" s="16" t="s">
        <v>3</v>
      </c>
      <c r="AC1687" s="16" t="s">
        <v>3</v>
      </c>
      <c r="AD1687" s="15" t="s">
        <v>3</v>
      </c>
      <c r="AE1687" s="15" t="s">
        <v>3</v>
      </c>
      <c r="AF1687" s="16" t="s">
        <v>3</v>
      </c>
      <c r="AG1687" s="16" t="s">
        <v>3</v>
      </c>
      <c r="AH1687" s="16" t="s">
        <v>3</v>
      </c>
      <c r="AI1687" s="16" t="s">
        <v>3</v>
      </c>
      <c r="AJ1687" s="15" t="s">
        <v>3</v>
      </c>
      <c r="AK1687" s="15" t="s">
        <v>3</v>
      </c>
      <c r="AL1687" s="16" t="s">
        <v>3</v>
      </c>
      <c r="AM1687" s="16" t="s">
        <v>3</v>
      </c>
      <c r="AN1687" s="16" t="s">
        <v>3</v>
      </c>
      <c r="AO1687" s="16" t="s">
        <v>3</v>
      </c>
      <c r="AP1687" s="16" t="s">
        <v>189</v>
      </c>
      <c r="AQ1687" s="16" t="s">
        <v>3</v>
      </c>
      <c r="AR1687" s="16" t="s">
        <v>3</v>
      </c>
      <c r="AS1687" s="16" t="s">
        <v>3</v>
      </c>
      <c r="AT1687" s="16" t="s">
        <v>3</v>
      </c>
      <c r="AU1687" s="11" t="s">
        <v>3</v>
      </c>
      <c r="AV1687" s="11" t="s">
        <v>3</v>
      </c>
      <c r="AW1687" s="11" t="s">
        <v>3</v>
      </c>
      <c r="AX1687" s="17" t="str">
        <f>VLOOKUP(G1687,'[1]JDA data'!$D:$E,2,0)</f>
        <v>TGA961</v>
      </c>
      <c r="AY1687" s="17" t="b">
        <f t="shared" si="126"/>
        <v>1</v>
      </c>
      <c r="AZ1687" s="17" t="str">
        <f t="shared" si="127"/>
        <v>SPL</v>
      </c>
    </row>
    <row r="1688" spans="1:52" s="18" customFormat="1" ht="16.5" customHeight="1" x14ac:dyDescent="0.35">
      <c r="A1688" s="8" t="str">
        <f>IF(N1688="","-",IFERROR(VLOOKUP(N1688,'[1]All Route Non-Bailment V76'!$A:$H,5,0),VLOOKUP(N1688,'[1]TTVT AAT PxP Bailment EDC V76'!$A:$H,5,0)))</f>
        <v>Non Bailment</v>
      </c>
      <c r="B1688" s="9" t="str">
        <f t="shared" si="125"/>
        <v>Completed</v>
      </c>
      <c r="C1688" s="10">
        <f t="shared" si="128"/>
        <v>1687</v>
      </c>
      <c r="D1688" s="11" t="s">
        <v>182</v>
      </c>
      <c r="E1688" s="12" t="s">
        <v>44</v>
      </c>
      <c r="F1688" s="11" t="s">
        <v>0</v>
      </c>
      <c r="G1688" s="11">
        <v>4430034</v>
      </c>
      <c r="H1688" s="13" t="str">
        <f>IF(N1688="","-",IFERROR(VLOOKUP(N1688,'[1]All Route Non-Bailment V76'!$A:$H,7,0),VLOOKUP(N1688,'[1]TTVT AAT PxP Bailment EDC V76'!$A:$H,7,0)))</f>
        <v>One way</v>
      </c>
      <c r="I1688" s="11" t="s">
        <v>45</v>
      </c>
      <c r="J1688" s="12">
        <f t="shared" si="124"/>
        <v>45278</v>
      </c>
      <c r="K1688" s="12">
        <v>45278</v>
      </c>
      <c r="L1688" s="12">
        <v>45278</v>
      </c>
      <c r="M1688" s="12" t="s">
        <v>3</v>
      </c>
      <c r="N1688" s="11" t="s">
        <v>553</v>
      </c>
      <c r="O1688" s="13" t="str">
        <f>IF(N1688="","-",IFERROR(VLOOKUP(N1688,'[1]All Route Non-Bailment V76'!$A:$H,6,0),VLOOKUP(N1688,'[1]TTVT AAT PxP Bailment EDC V76'!$A:$H,6,0)))</f>
        <v>11 - 20</v>
      </c>
      <c r="P1688" s="11">
        <v>1</v>
      </c>
      <c r="Q1688" s="11" t="s">
        <v>3</v>
      </c>
      <c r="R1688" s="11" t="s">
        <v>3</v>
      </c>
      <c r="S1688" s="13" t="str">
        <f>IF(N1688="","-",IFERROR(VLOOKUP(N1688,'[1]All Route Non-Bailment V76'!$A:$AF,32,0),VLOOKUP(N1688,'[1]TTVT AAT PxP Bailment EDC V76'!$A:$AC,29,0)))</f>
        <v>6W</v>
      </c>
      <c r="T1688" s="11" t="s">
        <v>48</v>
      </c>
      <c r="U1688" s="11" t="s">
        <v>213</v>
      </c>
      <c r="V1688" s="14" t="s">
        <v>214</v>
      </c>
      <c r="W1688" s="11" t="s">
        <v>215</v>
      </c>
      <c r="X1688" s="15" t="s">
        <v>470</v>
      </c>
      <c r="Y1688" s="15" t="s">
        <v>471</v>
      </c>
      <c r="Z1688" s="16" t="s">
        <v>3</v>
      </c>
      <c r="AA1688" s="16" t="s">
        <v>3</v>
      </c>
      <c r="AB1688" s="16" t="s">
        <v>3</v>
      </c>
      <c r="AC1688" s="16" t="s">
        <v>3</v>
      </c>
      <c r="AD1688" s="15" t="s">
        <v>3</v>
      </c>
      <c r="AE1688" s="15" t="s">
        <v>3</v>
      </c>
      <c r="AF1688" s="16" t="s">
        <v>3</v>
      </c>
      <c r="AG1688" s="16" t="s">
        <v>3</v>
      </c>
      <c r="AH1688" s="16" t="s">
        <v>3</v>
      </c>
      <c r="AI1688" s="16" t="s">
        <v>3</v>
      </c>
      <c r="AJ1688" s="15" t="s">
        <v>3</v>
      </c>
      <c r="AK1688" s="15" t="s">
        <v>3</v>
      </c>
      <c r="AL1688" s="16" t="s">
        <v>3</v>
      </c>
      <c r="AM1688" s="16" t="s">
        <v>3</v>
      </c>
      <c r="AN1688" s="16" t="s">
        <v>3</v>
      </c>
      <c r="AO1688" s="16" t="s">
        <v>3</v>
      </c>
      <c r="AP1688" s="16" t="s">
        <v>189</v>
      </c>
      <c r="AQ1688" s="16" t="s">
        <v>3</v>
      </c>
      <c r="AR1688" s="16" t="s">
        <v>3</v>
      </c>
      <c r="AS1688" s="16" t="s">
        <v>3</v>
      </c>
      <c r="AT1688" s="16" t="s">
        <v>3</v>
      </c>
      <c r="AU1688" s="11" t="s">
        <v>3</v>
      </c>
      <c r="AV1688" s="11" t="s">
        <v>3</v>
      </c>
      <c r="AW1688" s="11" t="s">
        <v>3</v>
      </c>
      <c r="AX1688" s="17" t="str">
        <f>VLOOKUP(G1688,'[1]JDA data'!$D:$E,2,0)</f>
        <v>TGA419</v>
      </c>
      <c r="AY1688" s="17" t="b">
        <f t="shared" si="126"/>
        <v>1</v>
      </c>
      <c r="AZ1688" s="17" t="str">
        <f t="shared" si="127"/>
        <v>PPGT</v>
      </c>
    </row>
    <row r="1689" spans="1:52" s="18" customFormat="1" ht="16.5" customHeight="1" x14ac:dyDescent="0.35">
      <c r="A1689" s="8" t="str">
        <f>IF(N1689="","-",IFERROR(VLOOKUP(N1689,'[1]All Route Non-Bailment V76'!$A:$H,5,0),VLOOKUP(N1689,'[1]TTVT AAT PxP Bailment EDC V76'!$A:$H,5,0)))</f>
        <v>Non Bailment</v>
      </c>
      <c r="B1689" s="9" t="str">
        <f t="shared" si="125"/>
        <v>Completed</v>
      </c>
      <c r="C1689" s="10">
        <f t="shared" si="128"/>
        <v>1688</v>
      </c>
      <c r="D1689" s="11" t="s">
        <v>190</v>
      </c>
      <c r="E1689" s="12" t="s">
        <v>44</v>
      </c>
      <c r="F1689" s="11" t="s">
        <v>0</v>
      </c>
      <c r="G1689" s="11">
        <v>4430035</v>
      </c>
      <c r="H1689" s="13" t="str">
        <f>IF(N1689="","-",IFERROR(VLOOKUP(N1689,'[1]All Route Non-Bailment V76'!$A:$H,7,0),VLOOKUP(N1689,'[1]TTVT AAT PxP Bailment EDC V76'!$A:$H,7,0)))</f>
        <v>One way</v>
      </c>
      <c r="I1689" s="11" t="s">
        <v>45</v>
      </c>
      <c r="J1689" s="12">
        <f t="shared" si="124"/>
        <v>45278</v>
      </c>
      <c r="K1689" s="12">
        <v>45278</v>
      </c>
      <c r="L1689" s="12">
        <v>45278</v>
      </c>
      <c r="M1689" s="12" t="s">
        <v>3</v>
      </c>
      <c r="N1689" s="11" t="s">
        <v>553</v>
      </c>
      <c r="O1689" s="13" t="str">
        <f>IF(N1689="","-",IFERROR(VLOOKUP(N1689,'[1]All Route Non-Bailment V76'!$A:$H,6,0),VLOOKUP(N1689,'[1]TTVT AAT PxP Bailment EDC V76'!$A:$H,6,0)))</f>
        <v>11 - 20</v>
      </c>
      <c r="P1689" s="11">
        <v>1</v>
      </c>
      <c r="Q1689" s="11" t="s">
        <v>3</v>
      </c>
      <c r="R1689" s="11" t="s">
        <v>3</v>
      </c>
      <c r="S1689" s="13" t="str">
        <f>IF(N1689="","-",IFERROR(VLOOKUP(N1689,'[1]All Route Non-Bailment V76'!$A:$AF,32,0),VLOOKUP(N1689,'[1]TTVT AAT PxP Bailment EDC V76'!$A:$AC,29,0)))</f>
        <v>6W</v>
      </c>
      <c r="T1689" s="11" t="s">
        <v>48</v>
      </c>
      <c r="U1689" s="11" t="s">
        <v>236</v>
      </c>
      <c r="V1689" s="14" t="s">
        <v>237</v>
      </c>
      <c r="W1689" s="11" t="s">
        <v>238</v>
      </c>
      <c r="X1689" s="15" t="s">
        <v>470</v>
      </c>
      <c r="Y1689" s="15" t="s">
        <v>471</v>
      </c>
      <c r="Z1689" s="16" t="s">
        <v>3</v>
      </c>
      <c r="AA1689" s="16" t="s">
        <v>3</v>
      </c>
      <c r="AB1689" s="16" t="s">
        <v>3</v>
      </c>
      <c r="AC1689" s="16" t="s">
        <v>3</v>
      </c>
      <c r="AD1689" s="15" t="s">
        <v>3</v>
      </c>
      <c r="AE1689" s="15" t="s">
        <v>3</v>
      </c>
      <c r="AF1689" s="16" t="s">
        <v>3</v>
      </c>
      <c r="AG1689" s="16" t="s">
        <v>3</v>
      </c>
      <c r="AH1689" s="16" t="s">
        <v>3</v>
      </c>
      <c r="AI1689" s="16" t="s">
        <v>3</v>
      </c>
      <c r="AJ1689" s="15" t="s">
        <v>3</v>
      </c>
      <c r="AK1689" s="15" t="s">
        <v>3</v>
      </c>
      <c r="AL1689" s="16" t="s">
        <v>3</v>
      </c>
      <c r="AM1689" s="16" t="s">
        <v>3</v>
      </c>
      <c r="AN1689" s="16" t="s">
        <v>3</v>
      </c>
      <c r="AO1689" s="16" t="s">
        <v>3</v>
      </c>
      <c r="AP1689" s="16" t="s">
        <v>189</v>
      </c>
      <c r="AQ1689" s="16" t="s">
        <v>3</v>
      </c>
      <c r="AR1689" s="16" t="s">
        <v>3</v>
      </c>
      <c r="AS1689" s="16" t="s">
        <v>3</v>
      </c>
      <c r="AT1689" s="16" t="s">
        <v>3</v>
      </c>
      <c r="AU1689" s="11" t="s">
        <v>3</v>
      </c>
      <c r="AV1689" s="11" t="s">
        <v>3</v>
      </c>
      <c r="AW1689" s="11" t="s">
        <v>3</v>
      </c>
      <c r="AX1689" s="17" t="str">
        <f>VLOOKUP(G1689,'[1]JDA data'!$D:$E,2,0)</f>
        <v>TGA419</v>
      </c>
      <c r="AY1689" s="17" t="b">
        <f t="shared" si="126"/>
        <v>1</v>
      </c>
      <c r="AZ1689" s="17" t="str">
        <f t="shared" si="127"/>
        <v>SPL</v>
      </c>
    </row>
    <row r="1690" spans="1:52" s="18" customFormat="1" ht="16.5" customHeight="1" x14ac:dyDescent="0.35">
      <c r="A1690" s="8" t="str">
        <f>IF(N1690="","-",IFERROR(VLOOKUP(N1690,'[1]All Route Non-Bailment V76'!$A:$H,5,0),VLOOKUP(N1690,'[1]TTVT AAT PxP Bailment EDC V76'!$A:$H,5,0)))</f>
        <v>Non Bailment</v>
      </c>
      <c r="B1690" s="9" t="str">
        <f t="shared" si="125"/>
        <v>Completed</v>
      </c>
      <c r="C1690" s="10">
        <f t="shared" si="128"/>
        <v>1689</v>
      </c>
      <c r="D1690" s="11" t="s">
        <v>182</v>
      </c>
      <c r="E1690" s="12" t="s">
        <v>44</v>
      </c>
      <c r="F1690" s="11" t="s">
        <v>0</v>
      </c>
      <c r="G1690" s="11">
        <v>4430037</v>
      </c>
      <c r="H1690" s="13" t="str">
        <f>IF(N1690="","-",IFERROR(VLOOKUP(N1690,'[1]All Route Non-Bailment V76'!$A:$H,7,0),VLOOKUP(N1690,'[1]TTVT AAT PxP Bailment EDC V76'!$A:$H,7,0)))</f>
        <v>One way</v>
      </c>
      <c r="I1690" s="11" t="s">
        <v>45</v>
      </c>
      <c r="J1690" s="12">
        <f t="shared" si="124"/>
        <v>45278</v>
      </c>
      <c r="K1690" s="12">
        <v>45278</v>
      </c>
      <c r="L1690" s="12">
        <v>45278</v>
      </c>
      <c r="M1690" s="12" t="s">
        <v>3</v>
      </c>
      <c r="N1690" s="11" t="s">
        <v>606</v>
      </c>
      <c r="O1690" s="13" t="str">
        <f>IF(N1690="","-",IFERROR(VLOOKUP(N1690,'[1]All Route Non-Bailment V76'!$A:$H,6,0),VLOOKUP(N1690,'[1]TTVT AAT PxP Bailment EDC V76'!$A:$H,6,0)))</f>
        <v>0 - 5</v>
      </c>
      <c r="P1690" s="11">
        <v>1</v>
      </c>
      <c r="Q1690" s="11" t="s">
        <v>3</v>
      </c>
      <c r="R1690" s="11" t="s">
        <v>3</v>
      </c>
      <c r="S1690" s="13" t="str">
        <f>IF(N1690="","-",IFERROR(VLOOKUP(N1690,'[1]All Route Non-Bailment V76'!$A:$AF,32,0),VLOOKUP(N1690,'[1]TTVT AAT PxP Bailment EDC V76'!$A:$AC,29,0)))</f>
        <v>6W</v>
      </c>
      <c r="T1690" s="11" t="s">
        <v>48</v>
      </c>
      <c r="U1690" s="11" t="s">
        <v>447</v>
      </c>
      <c r="V1690" s="14" t="s">
        <v>377</v>
      </c>
      <c r="W1690" s="11" t="s">
        <v>378</v>
      </c>
      <c r="X1690" s="15" t="s">
        <v>322</v>
      </c>
      <c r="Y1690" s="15" t="s">
        <v>323</v>
      </c>
      <c r="Z1690" s="16" t="s">
        <v>3</v>
      </c>
      <c r="AA1690" s="16" t="s">
        <v>3</v>
      </c>
      <c r="AB1690" s="16" t="s">
        <v>3</v>
      </c>
      <c r="AC1690" s="16" t="s">
        <v>3</v>
      </c>
      <c r="AD1690" s="15" t="s">
        <v>3</v>
      </c>
      <c r="AE1690" s="15" t="s">
        <v>3</v>
      </c>
      <c r="AF1690" s="16" t="s">
        <v>3</v>
      </c>
      <c r="AG1690" s="16" t="s">
        <v>3</v>
      </c>
      <c r="AH1690" s="16" t="s">
        <v>3</v>
      </c>
      <c r="AI1690" s="16" t="s">
        <v>3</v>
      </c>
      <c r="AJ1690" s="15" t="s">
        <v>3</v>
      </c>
      <c r="AK1690" s="15" t="s">
        <v>3</v>
      </c>
      <c r="AL1690" s="16" t="s">
        <v>3</v>
      </c>
      <c r="AM1690" s="16" t="s">
        <v>3</v>
      </c>
      <c r="AN1690" s="16" t="s">
        <v>3</v>
      </c>
      <c r="AO1690" s="16" t="s">
        <v>3</v>
      </c>
      <c r="AP1690" s="16" t="s">
        <v>324</v>
      </c>
      <c r="AQ1690" s="16" t="s">
        <v>3</v>
      </c>
      <c r="AR1690" s="16" t="s">
        <v>3</v>
      </c>
      <c r="AS1690" s="16" t="s">
        <v>3</v>
      </c>
      <c r="AT1690" s="16" t="s">
        <v>3</v>
      </c>
      <c r="AU1690" s="11" t="s">
        <v>3</v>
      </c>
      <c r="AV1690" s="11" t="s">
        <v>3</v>
      </c>
      <c r="AW1690" s="11" t="s">
        <v>3</v>
      </c>
      <c r="AX1690" s="17" t="str">
        <f>VLOOKUP(G1690,'[1]JDA data'!$D:$E,2,0)</f>
        <v>TFA346</v>
      </c>
      <c r="AY1690" s="17" t="b">
        <f t="shared" si="126"/>
        <v>1</v>
      </c>
      <c r="AZ1690" s="17" t="str">
        <f t="shared" si="127"/>
        <v>PPGT</v>
      </c>
    </row>
    <row r="1691" spans="1:52" s="18" customFormat="1" ht="16.5" customHeight="1" x14ac:dyDescent="0.35">
      <c r="A1691" s="8" t="str">
        <f>IF(N1691="","-",IFERROR(VLOOKUP(N1691,'[1]All Route Non-Bailment V76'!$A:$H,5,0),VLOOKUP(N1691,'[1]TTVT AAT PxP Bailment EDC V76'!$A:$H,5,0)))</f>
        <v>Non Bailment</v>
      </c>
      <c r="B1691" s="9" t="str">
        <f t="shared" si="125"/>
        <v>Completed</v>
      </c>
      <c r="C1691" s="10">
        <f t="shared" si="128"/>
        <v>1690</v>
      </c>
      <c r="D1691" s="11" t="s">
        <v>182</v>
      </c>
      <c r="E1691" s="12" t="s">
        <v>44</v>
      </c>
      <c r="F1691" s="11" t="s">
        <v>0</v>
      </c>
      <c r="G1691" s="11">
        <v>4430038</v>
      </c>
      <c r="H1691" s="13" t="str">
        <f>IF(N1691="","-",IFERROR(VLOOKUP(N1691,'[1]All Route Non-Bailment V76'!$A:$H,7,0),VLOOKUP(N1691,'[1]TTVT AAT PxP Bailment EDC V76'!$A:$H,7,0)))</f>
        <v>One way</v>
      </c>
      <c r="I1691" s="11" t="s">
        <v>45</v>
      </c>
      <c r="J1691" s="12">
        <f t="shared" si="124"/>
        <v>45278</v>
      </c>
      <c r="K1691" s="12">
        <v>45278</v>
      </c>
      <c r="L1691" s="12">
        <v>45278</v>
      </c>
      <c r="M1691" s="12" t="s">
        <v>3</v>
      </c>
      <c r="N1691" s="11" t="s">
        <v>460</v>
      </c>
      <c r="O1691" s="13" t="str">
        <f>IF(N1691="","-",IFERROR(VLOOKUP(N1691,'[1]All Route Non-Bailment V76'!$A:$H,6,0),VLOOKUP(N1691,'[1]TTVT AAT PxP Bailment EDC V76'!$A:$H,6,0)))</f>
        <v>6 - 10</v>
      </c>
      <c r="P1691" s="11">
        <v>1</v>
      </c>
      <c r="Q1691" s="11" t="s">
        <v>3</v>
      </c>
      <c r="R1691" s="11" t="s">
        <v>3</v>
      </c>
      <c r="S1691" s="13" t="str">
        <f>IF(N1691="","-",IFERROR(VLOOKUP(N1691,'[1]All Route Non-Bailment V76'!$A:$AF,32,0),VLOOKUP(N1691,'[1]TTVT AAT PxP Bailment EDC V76'!$A:$AC,29,0)))</f>
        <v>6W</v>
      </c>
      <c r="T1691" s="11" t="s">
        <v>48</v>
      </c>
      <c r="U1691" s="11" t="s">
        <v>207</v>
      </c>
      <c r="V1691" s="14" t="s">
        <v>208</v>
      </c>
      <c r="W1691" s="11" t="s">
        <v>209</v>
      </c>
      <c r="X1691" s="15" t="s">
        <v>461</v>
      </c>
      <c r="Y1691" s="15" t="s">
        <v>462</v>
      </c>
      <c r="Z1691" s="16" t="s">
        <v>3</v>
      </c>
      <c r="AA1691" s="16" t="s">
        <v>3</v>
      </c>
      <c r="AB1691" s="16" t="s">
        <v>3</v>
      </c>
      <c r="AC1691" s="16" t="s">
        <v>3</v>
      </c>
      <c r="AD1691" s="15" t="s">
        <v>3</v>
      </c>
      <c r="AE1691" s="15" t="s">
        <v>3</v>
      </c>
      <c r="AF1691" s="16" t="s">
        <v>3</v>
      </c>
      <c r="AG1691" s="16" t="s">
        <v>3</v>
      </c>
      <c r="AH1691" s="16" t="s">
        <v>3</v>
      </c>
      <c r="AI1691" s="16" t="s">
        <v>3</v>
      </c>
      <c r="AJ1691" s="15" t="s">
        <v>3</v>
      </c>
      <c r="AK1691" s="15" t="s">
        <v>3</v>
      </c>
      <c r="AL1691" s="16" t="s">
        <v>3</v>
      </c>
      <c r="AM1691" s="16" t="s">
        <v>3</v>
      </c>
      <c r="AN1691" s="16" t="s">
        <v>3</v>
      </c>
      <c r="AO1691" s="16" t="s">
        <v>3</v>
      </c>
      <c r="AP1691" s="16" t="s">
        <v>189</v>
      </c>
      <c r="AQ1691" s="16" t="s">
        <v>3</v>
      </c>
      <c r="AR1691" s="16" t="s">
        <v>3</v>
      </c>
      <c r="AS1691" s="16" t="s">
        <v>3</v>
      </c>
      <c r="AT1691" s="16" t="s">
        <v>3</v>
      </c>
      <c r="AU1691" s="11" t="s">
        <v>3</v>
      </c>
      <c r="AV1691" s="11" t="s">
        <v>3</v>
      </c>
      <c r="AW1691" s="11" t="s">
        <v>3</v>
      </c>
      <c r="AX1691" s="17" t="str">
        <f>VLOOKUP(G1691,'[1]JDA data'!$D:$E,2,0)</f>
        <v>TGA607</v>
      </c>
      <c r="AY1691" s="17" t="b">
        <f t="shared" si="126"/>
        <v>1</v>
      </c>
      <c r="AZ1691" s="17" t="str">
        <f t="shared" si="127"/>
        <v>PPGT</v>
      </c>
    </row>
    <row r="1692" spans="1:52" s="18" customFormat="1" ht="16.5" customHeight="1" x14ac:dyDescent="0.35">
      <c r="A1692" s="8" t="str">
        <f>IF(N1692="","-",IFERROR(VLOOKUP(N1692,'[1]All Route Non-Bailment V76'!$A:$H,5,0),VLOOKUP(N1692,'[1]TTVT AAT PxP Bailment EDC V76'!$A:$H,5,0)))</f>
        <v>Non Bailment</v>
      </c>
      <c r="B1692" s="9" t="str">
        <f t="shared" si="125"/>
        <v>Completed</v>
      </c>
      <c r="C1692" s="10">
        <f t="shared" si="128"/>
        <v>1691</v>
      </c>
      <c r="D1692" s="11" t="s">
        <v>190</v>
      </c>
      <c r="E1692" s="12" t="s">
        <v>44</v>
      </c>
      <c r="F1692" s="11" t="s">
        <v>0</v>
      </c>
      <c r="G1692" s="11">
        <v>4430039</v>
      </c>
      <c r="H1692" s="13" t="str">
        <f>IF(N1692="","-",IFERROR(VLOOKUP(N1692,'[1]All Route Non-Bailment V76'!$A:$H,7,0),VLOOKUP(N1692,'[1]TTVT AAT PxP Bailment EDC V76'!$A:$H,7,0)))</f>
        <v>One way</v>
      </c>
      <c r="I1692" s="11" t="s">
        <v>45</v>
      </c>
      <c r="J1692" s="12">
        <f t="shared" si="124"/>
        <v>45278</v>
      </c>
      <c r="K1692" s="12">
        <v>45278</v>
      </c>
      <c r="L1692" s="12">
        <v>45278</v>
      </c>
      <c r="M1692" s="12" t="s">
        <v>3</v>
      </c>
      <c r="N1692" s="11" t="s">
        <v>718</v>
      </c>
      <c r="O1692" s="13" t="str">
        <f>IF(N1692="","-",IFERROR(VLOOKUP(N1692,'[1]All Route Non-Bailment V76'!$A:$H,6,0),VLOOKUP(N1692,'[1]TTVT AAT PxP Bailment EDC V76'!$A:$H,6,0)))</f>
        <v>21 - 30</v>
      </c>
      <c r="P1692" s="11">
        <v>1</v>
      </c>
      <c r="Q1692" s="11" t="s">
        <v>3</v>
      </c>
      <c r="R1692" s="11" t="s">
        <v>3</v>
      </c>
      <c r="S1692" s="13" t="str">
        <f>IF(N1692="","-",IFERROR(VLOOKUP(N1692,'[1]All Route Non-Bailment V76'!$A:$AF,32,0),VLOOKUP(N1692,'[1]TTVT AAT PxP Bailment EDC V76'!$A:$AC,29,0)))</f>
        <v>6W</v>
      </c>
      <c r="T1692" s="11" t="s">
        <v>48</v>
      </c>
      <c r="U1692" s="11" t="s">
        <v>266</v>
      </c>
      <c r="V1692" s="14" t="s">
        <v>267</v>
      </c>
      <c r="W1692" s="11" t="s">
        <v>268</v>
      </c>
      <c r="X1692" s="15" t="s">
        <v>341</v>
      </c>
      <c r="Y1692" s="15" t="s">
        <v>342</v>
      </c>
      <c r="Z1692" s="16" t="s">
        <v>3</v>
      </c>
      <c r="AA1692" s="16" t="s">
        <v>3</v>
      </c>
      <c r="AB1692" s="16" t="s">
        <v>3</v>
      </c>
      <c r="AC1692" s="16" t="s">
        <v>3</v>
      </c>
      <c r="AD1692" s="15" t="s">
        <v>3</v>
      </c>
      <c r="AE1692" s="15" t="s">
        <v>3</v>
      </c>
      <c r="AF1692" s="16" t="s">
        <v>3</v>
      </c>
      <c r="AG1692" s="16" t="s">
        <v>3</v>
      </c>
      <c r="AH1692" s="16" t="s">
        <v>3</v>
      </c>
      <c r="AI1692" s="16" t="s">
        <v>3</v>
      </c>
      <c r="AJ1692" s="15" t="s">
        <v>3</v>
      </c>
      <c r="AK1692" s="15" t="s">
        <v>3</v>
      </c>
      <c r="AL1692" s="16" t="s">
        <v>3</v>
      </c>
      <c r="AM1692" s="16" t="s">
        <v>3</v>
      </c>
      <c r="AN1692" s="16" t="s">
        <v>3</v>
      </c>
      <c r="AO1692" s="16" t="s">
        <v>3</v>
      </c>
      <c r="AP1692" s="16" t="s">
        <v>189</v>
      </c>
      <c r="AQ1692" s="16" t="s">
        <v>3</v>
      </c>
      <c r="AR1692" s="16" t="s">
        <v>3</v>
      </c>
      <c r="AS1692" s="16" t="s">
        <v>3</v>
      </c>
      <c r="AT1692" s="16" t="s">
        <v>3</v>
      </c>
      <c r="AU1692" s="11" t="s">
        <v>3</v>
      </c>
      <c r="AV1692" s="11" t="s">
        <v>3</v>
      </c>
      <c r="AW1692" s="11" t="s">
        <v>3</v>
      </c>
      <c r="AX1692" s="17" t="str">
        <f>VLOOKUP(G1692,'[1]JDA data'!$D:$E,2,0)</f>
        <v>TGA772</v>
      </c>
      <c r="AY1692" s="17" t="b">
        <f t="shared" si="126"/>
        <v>1</v>
      </c>
      <c r="AZ1692" s="17" t="str">
        <f t="shared" si="127"/>
        <v>SPL</v>
      </c>
    </row>
    <row r="1693" spans="1:52" s="18" customFormat="1" ht="16.5" customHeight="1" x14ac:dyDescent="0.35">
      <c r="A1693" s="8" t="str">
        <f>IF(N1693="","-",IFERROR(VLOOKUP(N1693,'[1]All Route Non-Bailment V76'!$A:$H,5,0),VLOOKUP(N1693,'[1]TTVT AAT PxP Bailment EDC V76'!$A:$H,5,0)))</f>
        <v>Non Bailment</v>
      </c>
      <c r="B1693" s="9" t="str">
        <f t="shared" si="125"/>
        <v>Completed</v>
      </c>
      <c r="C1693" s="10">
        <f t="shared" si="128"/>
        <v>1692</v>
      </c>
      <c r="D1693" s="11" t="s">
        <v>182</v>
      </c>
      <c r="E1693" s="12" t="s">
        <v>44</v>
      </c>
      <c r="F1693" s="11" t="s">
        <v>0</v>
      </c>
      <c r="G1693" s="11">
        <v>4430040</v>
      </c>
      <c r="H1693" s="13" t="str">
        <f>IF(N1693="","-",IFERROR(VLOOKUP(N1693,'[1]All Route Non-Bailment V76'!$A:$H,7,0),VLOOKUP(N1693,'[1]TTVT AAT PxP Bailment EDC V76'!$A:$H,7,0)))</f>
        <v>One way</v>
      </c>
      <c r="I1693" s="11" t="s">
        <v>45</v>
      </c>
      <c r="J1693" s="12">
        <f t="shared" si="124"/>
        <v>45278</v>
      </c>
      <c r="K1693" s="12">
        <v>45278</v>
      </c>
      <c r="L1693" s="12">
        <v>45278</v>
      </c>
      <c r="M1693" s="12" t="s">
        <v>3</v>
      </c>
      <c r="N1693" s="11" t="s">
        <v>718</v>
      </c>
      <c r="O1693" s="13" t="str">
        <f>IF(N1693="","-",IFERROR(VLOOKUP(N1693,'[1]All Route Non-Bailment V76'!$A:$H,6,0),VLOOKUP(N1693,'[1]TTVT AAT PxP Bailment EDC V76'!$A:$H,6,0)))</f>
        <v>21 - 30</v>
      </c>
      <c r="P1693" s="11">
        <v>1</v>
      </c>
      <c r="Q1693" s="11" t="s">
        <v>3</v>
      </c>
      <c r="R1693" s="11" t="s">
        <v>3</v>
      </c>
      <c r="S1693" s="13" t="str">
        <f>IF(N1693="","-",IFERROR(VLOOKUP(N1693,'[1]All Route Non-Bailment V76'!$A:$AF,32,0),VLOOKUP(N1693,'[1]TTVT AAT PxP Bailment EDC V76'!$A:$AC,29,0)))</f>
        <v>6W</v>
      </c>
      <c r="T1693" s="11" t="s">
        <v>350</v>
      </c>
      <c r="U1693" s="11" t="s">
        <v>351</v>
      </c>
      <c r="V1693" s="14" t="s">
        <v>352</v>
      </c>
      <c r="W1693" s="11" t="s">
        <v>353</v>
      </c>
      <c r="X1693" s="15" t="s">
        <v>341</v>
      </c>
      <c r="Y1693" s="15" t="s">
        <v>342</v>
      </c>
      <c r="Z1693" s="16" t="s">
        <v>3</v>
      </c>
      <c r="AA1693" s="16" t="s">
        <v>3</v>
      </c>
      <c r="AB1693" s="16" t="s">
        <v>3</v>
      </c>
      <c r="AC1693" s="16" t="s">
        <v>3</v>
      </c>
      <c r="AD1693" s="15" t="s">
        <v>3</v>
      </c>
      <c r="AE1693" s="15" t="s">
        <v>3</v>
      </c>
      <c r="AF1693" s="16" t="s">
        <v>3</v>
      </c>
      <c r="AG1693" s="16" t="s">
        <v>3</v>
      </c>
      <c r="AH1693" s="16" t="s">
        <v>3</v>
      </c>
      <c r="AI1693" s="16" t="s">
        <v>3</v>
      </c>
      <c r="AJ1693" s="15" t="s">
        <v>3</v>
      </c>
      <c r="AK1693" s="15" t="s">
        <v>3</v>
      </c>
      <c r="AL1693" s="16" t="s">
        <v>3</v>
      </c>
      <c r="AM1693" s="16" t="s">
        <v>3</v>
      </c>
      <c r="AN1693" s="16" t="s">
        <v>3</v>
      </c>
      <c r="AO1693" s="16" t="s">
        <v>3</v>
      </c>
      <c r="AP1693" s="16" t="s">
        <v>189</v>
      </c>
      <c r="AQ1693" s="16" t="s">
        <v>3</v>
      </c>
      <c r="AR1693" s="16" t="s">
        <v>3</v>
      </c>
      <c r="AS1693" s="16" t="s">
        <v>3</v>
      </c>
      <c r="AT1693" s="16" t="s">
        <v>3</v>
      </c>
      <c r="AU1693" s="11" t="s">
        <v>3</v>
      </c>
      <c r="AV1693" s="11" t="s">
        <v>3</v>
      </c>
      <c r="AW1693" s="11" t="s">
        <v>3</v>
      </c>
      <c r="AX1693" s="17" t="str">
        <f>VLOOKUP(G1693,'[1]JDA data'!$D:$E,2,0)</f>
        <v>TGA772</v>
      </c>
      <c r="AY1693" s="17" t="b">
        <f t="shared" si="126"/>
        <v>1</v>
      </c>
      <c r="AZ1693" s="17" t="str">
        <f t="shared" si="127"/>
        <v>PPGT</v>
      </c>
    </row>
    <row r="1694" spans="1:52" s="18" customFormat="1" ht="16.5" customHeight="1" x14ac:dyDescent="0.35">
      <c r="A1694" s="8" t="str">
        <f>IF(N1694="","-",IFERROR(VLOOKUP(N1694,'[1]All Route Non-Bailment V76'!$A:$H,5,0),VLOOKUP(N1694,'[1]TTVT AAT PxP Bailment EDC V76'!$A:$H,5,0)))</f>
        <v>Non Bailment</v>
      </c>
      <c r="B1694" s="9" t="str">
        <f t="shared" si="125"/>
        <v>Completed</v>
      </c>
      <c r="C1694" s="10">
        <f t="shared" si="128"/>
        <v>1693</v>
      </c>
      <c r="D1694" s="11" t="s">
        <v>182</v>
      </c>
      <c r="E1694" s="12" t="s">
        <v>44</v>
      </c>
      <c r="F1694" s="11" t="s">
        <v>0</v>
      </c>
      <c r="G1694" s="11">
        <v>4430051</v>
      </c>
      <c r="H1694" s="13" t="str">
        <f>IF(N1694="","-",IFERROR(VLOOKUP(N1694,'[1]All Route Non-Bailment V76'!$A:$H,7,0),VLOOKUP(N1694,'[1]TTVT AAT PxP Bailment EDC V76'!$A:$H,7,0)))</f>
        <v>One way</v>
      </c>
      <c r="I1694" s="11" t="s">
        <v>45</v>
      </c>
      <c r="J1694" s="12">
        <f t="shared" si="124"/>
        <v>45278</v>
      </c>
      <c r="K1694" s="12">
        <v>45278</v>
      </c>
      <c r="L1694" s="12">
        <v>45278</v>
      </c>
      <c r="M1694" s="12" t="s">
        <v>3</v>
      </c>
      <c r="N1694" s="11" t="s">
        <v>439</v>
      </c>
      <c r="O1694" s="13" t="str">
        <f>IF(N1694="","-",IFERROR(VLOOKUP(N1694,'[1]All Route Non-Bailment V76'!$A:$H,6,0),VLOOKUP(N1694,'[1]TTVT AAT PxP Bailment EDC V76'!$A:$H,6,0)))</f>
        <v>0 - 5</v>
      </c>
      <c r="P1694" s="11">
        <v>1</v>
      </c>
      <c r="Q1694" s="11" t="s">
        <v>3</v>
      </c>
      <c r="R1694" s="11" t="s">
        <v>3</v>
      </c>
      <c r="S1694" s="13" t="str">
        <f>IF(N1694="","-",IFERROR(VLOOKUP(N1694,'[1]All Route Non-Bailment V76'!$A:$AF,32,0),VLOOKUP(N1694,'[1]TTVT AAT PxP Bailment EDC V76'!$A:$AC,29,0)))</f>
        <v>6W</v>
      </c>
      <c r="T1694" s="11" t="s">
        <v>350</v>
      </c>
      <c r="U1694" s="11" t="s">
        <v>351</v>
      </c>
      <c r="V1694" s="14" t="s">
        <v>352</v>
      </c>
      <c r="W1694" s="11" t="s">
        <v>353</v>
      </c>
      <c r="X1694" s="15" t="s">
        <v>440</v>
      </c>
      <c r="Y1694" s="15" t="s">
        <v>441</v>
      </c>
      <c r="Z1694" s="16" t="s">
        <v>3</v>
      </c>
      <c r="AA1694" s="16" t="s">
        <v>3</v>
      </c>
      <c r="AB1694" s="16" t="s">
        <v>3</v>
      </c>
      <c r="AC1694" s="16" t="s">
        <v>3</v>
      </c>
      <c r="AD1694" s="15" t="s">
        <v>3</v>
      </c>
      <c r="AE1694" s="15" t="s">
        <v>3</v>
      </c>
      <c r="AF1694" s="16" t="s">
        <v>3</v>
      </c>
      <c r="AG1694" s="16" t="s">
        <v>3</v>
      </c>
      <c r="AH1694" s="16" t="s">
        <v>3</v>
      </c>
      <c r="AI1694" s="16" t="s">
        <v>3</v>
      </c>
      <c r="AJ1694" s="15" t="s">
        <v>3</v>
      </c>
      <c r="AK1694" s="15" t="s">
        <v>3</v>
      </c>
      <c r="AL1694" s="16" t="s">
        <v>3</v>
      </c>
      <c r="AM1694" s="16" t="s">
        <v>3</v>
      </c>
      <c r="AN1694" s="16" t="s">
        <v>3</v>
      </c>
      <c r="AO1694" s="16" t="s">
        <v>3</v>
      </c>
      <c r="AP1694" s="16" t="s">
        <v>189</v>
      </c>
      <c r="AQ1694" s="16" t="s">
        <v>3</v>
      </c>
      <c r="AR1694" s="16" t="s">
        <v>3</v>
      </c>
      <c r="AS1694" s="16" t="s">
        <v>3</v>
      </c>
      <c r="AT1694" s="16" t="s">
        <v>3</v>
      </c>
      <c r="AU1694" s="11" t="s">
        <v>3</v>
      </c>
      <c r="AV1694" s="11" t="s">
        <v>3</v>
      </c>
      <c r="AW1694" s="11" t="s">
        <v>3</v>
      </c>
      <c r="AX1694" s="17" t="str">
        <f>VLOOKUP(G1694,'[1]JDA data'!$D:$E,2,0)</f>
        <v>TGA930</v>
      </c>
      <c r="AY1694" s="17" t="b">
        <f t="shared" si="126"/>
        <v>1</v>
      </c>
      <c r="AZ1694" s="17" t="str">
        <f t="shared" si="127"/>
        <v>PPGT</v>
      </c>
    </row>
    <row r="1695" spans="1:52" s="18" customFormat="1" ht="16.5" customHeight="1" x14ac:dyDescent="0.35">
      <c r="A1695" s="8" t="str">
        <f>IF(N1695="","-",IFERROR(VLOOKUP(N1695,'[1]All Route Non-Bailment V76'!$A:$H,5,0),VLOOKUP(N1695,'[1]TTVT AAT PxP Bailment EDC V76'!$A:$H,5,0)))</f>
        <v>Non Bailment</v>
      </c>
      <c r="B1695" s="9" t="str">
        <f t="shared" si="125"/>
        <v>Completed</v>
      </c>
      <c r="C1695" s="10">
        <f t="shared" si="128"/>
        <v>1694</v>
      </c>
      <c r="D1695" s="11" t="s">
        <v>229</v>
      </c>
      <c r="E1695" s="12" t="s">
        <v>44</v>
      </c>
      <c r="F1695" s="11" t="s">
        <v>0</v>
      </c>
      <c r="G1695" s="11">
        <v>4430053</v>
      </c>
      <c r="H1695" s="13" t="str">
        <f>IF(N1695="","-",IFERROR(VLOOKUP(N1695,'[1]All Route Non-Bailment V76'!$A:$H,7,0),VLOOKUP(N1695,'[1]TTVT AAT PxP Bailment EDC V76'!$A:$H,7,0)))</f>
        <v>One way</v>
      </c>
      <c r="I1695" s="11" t="s">
        <v>45</v>
      </c>
      <c r="J1695" s="12">
        <f t="shared" ref="J1695:J1758" si="129">K1695</f>
        <v>45278</v>
      </c>
      <c r="K1695" s="12">
        <v>45278</v>
      </c>
      <c r="L1695" s="12">
        <v>45278</v>
      </c>
      <c r="M1695" s="12" t="s">
        <v>3</v>
      </c>
      <c r="N1695" s="11" t="s">
        <v>395</v>
      </c>
      <c r="O1695" s="13" t="str">
        <f>IF(N1695="","-",IFERROR(VLOOKUP(N1695,'[1]All Route Non-Bailment V76'!$A:$H,6,0),VLOOKUP(N1695,'[1]TTVT AAT PxP Bailment EDC V76'!$A:$H,6,0)))</f>
        <v>6 - 10</v>
      </c>
      <c r="P1695" s="11">
        <v>1</v>
      </c>
      <c r="Q1695" s="11" t="s">
        <v>3</v>
      </c>
      <c r="R1695" s="11" t="s">
        <v>3</v>
      </c>
      <c r="S1695" s="13" t="str">
        <f>IF(N1695="","-",IFERROR(VLOOKUP(N1695,'[1]All Route Non-Bailment V76'!$A:$AF,32,0),VLOOKUP(N1695,'[1]TTVT AAT PxP Bailment EDC V76'!$A:$AC,29,0)))</f>
        <v>6W</v>
      </c>
      <c r="T1695" s="11" t="s">
        <v>48</v>
      </c>
      <c r="U1695" s="11" t="s">
        <v>536</v>
      </c>
      <c r="V1695" s="14" t="s">
        <v>537</v>
      </c>
      <c r="W1695" s="11" t="s">
        <v>614</v>
      </c>
      <c r="X1695" s="15" t="s">
        <v>319</v>
      </c>
      <c r="Y1695" s="15" t="s">
        <v>320</v>
      </c>
      <c r="Z1695" s="16" t="s">
        <v>3</v>
      </c>
      <c r="AA1695" s="16" t="s">
        <v>3</v>
      </c>
      <c r="AB1695" s="16" t="s">
        <v>3</v>
      </c>
      <c r="AC1695" s="16" t="s">
        <v>3</v>
      </c>
      <c r="AD1695" s="15" t="s">
        <v>3</v>
      </c>
      <c r="AE1695" s="15" t="s">
        <v>3</v>
      </c>
      <c r="AF1695" s="16" t="s">
        <v>3</v>
      </c>
      <c r="AG1695" s="16" t="s">
        <v>3</v>
      </c>
      <c r="AH1695" s="16" t="s">
        <v>3</v>
      </c>
      <c r="AI1695" s="16" t="s">
        <v>3</v>
      </c>
      <c r="AJ1695" s="15" t="s">
        <v>3</v>
      </c>
      <c r="AK1695" s="15" t="s">
        <v>3</v>
      </c>
      <c r="AL1695" s="16" t="s">
        <v>3</v>
      </c>
      <c r="AM1695" s="16" t="s">
        <v>3</v>
      </c>
      <c r="AN1695" s="16" t="s">
        <v>3</v>
      </c>
      <c r="AO1695" s="16" t="s">
        <v>3</v>
      </c>
      <c r="AP1695" s="16" t="s">
        <v>189</v>
      </c>
      <c r="AQ1695" s="16" t="s">
        <v>3</v>
      </c>
      <c r="AR1695" s="16" t="s">
        <v>3</v>
      </c>
      <c r="AS1695" s="16" t="s">
        <v>3</v>
      </c>
      <c r="AT1695" s="16" t="s">
        <v>3</v>
      </c>
      <c r="AU1695" s="11" t="s">
        <v>3</v>
      </c>
      <c r="AV1695" s="11" t="s">
        <v>3</v>
      </c>
      <c r="AW1695" s="11" t="s">
        <v>3</v>
      </c>
      <c r="AX1695" s="17" t="str">
        <f>VLOOKUP(G1695,'[1]JDA data'!$D:$E,2,0)</f>
        <v>TGA314</v>
      </c>
      <c r="AY1695" s="17" t="b">
        <f t="shared" si="126"/>
        <v>1</v>
      </c>
      <c r="AZ1695" s="17" t="str">
        <f t="shared" si="127"/>
        <v>RRCS</v>
      </c>
    </row>
    <row r="1696" spans="1:52" s="18" customFormat="1" ht="16.5" customHeight="1" x14ac:dyDescent="0.35">
      <c r="A1696" s="8" t="str">
        <f>IF(N1696="","-",IFERROR(VLOOKUP(N1696,'[1]All Route Non-Bailment V76'!$A:$H,5,0),VLOOKUP(N1696,'[1]TTVT AAT PxP Bailment EDC V76'!$A:$H,5,0)))</f>
        <v>Non Bailment</v>
      </c>
      <c r="B1696" s="9" t="str">
        <f t="shared" si="125"/>
        <v>Completed</v>
      </c>
      <c r="C1696" s="10">
        <f t="shared" si="128"/>
        <v>1695</v>
      </c>
      <c r="D1696" s="11" t="s">
        <v>190</v>
      </c>
      <c r="E1696" s="12" t="s">
        <v>44</v>
      </c>
      <c r="F1696" s="11" t="s">
        <v>0</v>
      </c>
      <c r="G1696" s="11">
        <v>4430054</v>
      </c>
      <c r="H1696" s="13" t="str">
        <f>IF(N1696="","-",IFERROR(VLOOKUP(N1696,'[1]All Route Non-Bailment V76'!$A:$H,7,0),VLOOKUP(N1696,'[1]TTVT AAT PxP Bailment EDC V76'!$A:$H,7,0)))</f>
        <v>One way</v>
      </c>
      <c r="I1696" s="11" t="s">
        <v>45</v>
      </c>
      <c r="J1696" s="12">
        <f t="shared" si="129"/>
        <v>45278</v>
      </c>
      <c r="K1696" s="12">
        <v>45278</v>
      </c>
      <c r="L1696" s="12">
        <v>45278</v>
      </c>
      <c r="M1696" s="12" t="s">
        <v>3</v>
      </c>
      <c r="N1696" s="11" t="s">
        <v>406</v>
      </c>
      <c r="O1696" s="13" t="str">
        <f>IF(N1696="","-",IFERROR(VLOOKUP(N1696,'[1]All Route Non-Bailment V76'!$A:$H,6,0),VLOOKUP(N1696,'[1]TTVT AAT PxP Bailment EDC V76'!$A:$H,6,0)))</f>
        <v>11 - 20</v>
      </c>
      <c r="P1696" s="11">
        <v>1</v>
      </c>
      <c r="Q1696" s="11" t="s">
        <v>3</v>
      </c>
      <c r="R1696" s="11" t="s">
        <v>3</v>
      </c>
      <c r="S1696" s="13" t="str">
        <f>IF(N1696="","-",IFERROR(VLOOKUP(N1696,'[1]All Route Non-Bailment V76'!$A:$AF,32,0),VLOOKUP(N1696,'[1]TTVT AAT PxP Bailment EDC V76'!$A:$AC,29,0)))</f>
        <v>6W</v>
      </c>
      <c r="T1696" s="11" t="s">
        <v>48</v>
      </c>
      <c r="U1696" s="11" t="s">
        <v>191</v>
      </c>
      <c r="V1696" s="14" t="s">
        <v>192</v>
      </c>
      <c r="W1696" s="11" t="s">
        <v>193</v>
      </c>
      <c r="X1696" s="15" t="s">
        <v>363</v>
      </c>
      <c r="Y1696" s="15" t="s">
        <v>364</v>
      </c>
      <c r="Z1696" s="16" t="s">
        <v>3</v>
      </c>
      <c r="AA1696" s="16" t="s">
        <v>3</v>
      </c>
      <c r="AB1696" s="16" t="s">
        <v>3</v>
      </c>
      <c r="AC1696" s="16" t="s">
        <v>3</v>
      </c>
      <c r="AD1696" s="15" t="s">
        <v>3</v>
      </c>
      <c r="AE1696" s="15" t="s">
        <v>3</v>
      </c>
      <c r="AF1696" s="16" t="s">
        <v>3</v>
      </c>
      <c r="AG1696" s="16" t="s">
        <v>3</v>
      </c>
      <c r="AH1696" s="16" t="s">
        <v>3</v>
      </c>
      <c r="AI1696" s="16" t="s">
        <v>3</v>
      </c>
      <c r="AJ1696" s="15" t="s">
        <v>3</v>
      </c>
      <c r="AK1696" s="15" t="s">
        <v>3</v>
      </c>
      <c r="AL1696" s="16" t="s">
        <v>3</v>
      </c>
      <c r="AM1696" s="16" t="s">
        <v>3</v>
      </c>
      <c r="AN1696" s="16" t="s">
        <v>3</v>
      </c>
      <c r="AO1696" s="16" t="s">
        <v>3</v>
      </c>
      <c r="AP1696" s="16" t="s">
        <v>189</v>
      </c>
      <c r="AQ1696" s="16" t="s">
        <v>3</v>
      </c>
      <c r="AR1696" s="16" t="s">
        <v>3</v>
      </c>
      <c r="AS1696" s="16" t="s">
        <v>3</v>
      </c>
      <c r="AT1696" s="16" t="s">
        <v>3</v>
      </c>
      <c r="AU1696" s="11" t="s">
        <v>3</v>
      </c>
      <c r="AV1696" s="11" t="s">
        <v>3</v>
      </c>
      <c r="AW1696" s="11" t="s">
        <v>3</v>
      </c>
      <c r="AX1696" s="17" t="str">
        <f>VLOOKUP(G1696,'[1]JDA data'!$D:$E,2,0)</f>
        <v>TGA459</v>
      </c>
      <c r="AY1696" s="17" t="b">
        <f t="shared" si="126"/>
        <v>1</v>
      </c>
      <c r="AZ1696" s="17" t="str">
        <f t="shared" si="127"/>
        <v>SPL</v>
      </c>
    </row>
    <row r="1697" spans="1:52" s="18" customFormat="1" ht="16.5" customHeight="1" x14ac:dyDescent="0.35">
      <c r="A1697" s="8" t="str">
        <f>IF(N1697="","-",IFERROR(VLOOKUP(N1697,'[1]All Route Non-Bailment V76'!$A:$H,5,0),VLOOKUP(N1697,'[1]TTVT AAT PxP Bailment EDC V76'!$A:$H,5,0)))</f>
        <v>Non Bailment</v>
      </c>
      <c r="B1697" s="9" t="str">
        <f t="shared" si="125"/>
        <v>Completed</v>
      </c>
      <c r="C1697" s="10">
        <f t="shared" si="128"/>
        <v>1696</v>
      </c>
      <c r="D1697" s="11" t="s">
        <v>194</v>
      </c>
      <c r="E1697" s="12" t="s">
        <v>44</v>
      </c>
      <c r="F1697" s="11" t="s">
        <v>0</v>
      </c>
      <c r="G1697" s="11">
        <v>4430055</v>
      </c>
      <c r="H1697" s="13" t="str">
        <f>IF(N1697="","-",IFERROR(VLOOKUP(N1697,'[1]All Route Non-Bailment V76'!$A:$H,7,0),VLOOKUP(N1697,'[1]TTVT AAT PxP Bailment EDC V76'!$A:$H,7,0)))</f>
        <v>One way</v>
      </c>
      <c r="I1697" s="11" t="s">
        <v>45</v>
      </c>
      <c r="J1697" s="12">
        <f t="shared" si="129"/>
        <v>45278</v>
      </c>
      <c r="K1697" s="12">
        <v>45278</v>
      </c>
      <c r="L1697" s="12">
        <v>45278</v>
      </c>
      <c r="M1697" s="12" t="s">
        <v>3</v>
      </c>
      <c r="N1697" s="11" t="s">
        <v>395</v>
      </c>
      <c r="O1697" s="13" t="str">
        <f>IF(N1697="","-",IFERROR(VLOOKUP(N1697,'[1]All Route Non-Bailment V76'!$A:$H,6,0),VLOOKUP(N1697,'[1]TTVT AAT PxP Bailment EDC V76'!$A:$H,6,0)))</f>
        <v>6 - 10</v>
      </c>
      <c r="P1697" s="11">
        <v>1</v>
      </c>
      <c r="Q1697" s="11" t="s">
        <v>3</v>
      </c>
      <c r="R1697" s="11" t="s">
        <v>3</v>
      </c>
      <c r="S1697" s="13" t="str">
        <f>IF(N1697="","-",IFERROR(VLOOKUP(N1697,'[1]All Route Non-Bailment V76'!$A:$AF,32,0),VLOOKUP(N1697,'[1]TTVT AAT PxP Bailment EDC V76'!$A:$AC,29,0)))</f>
        <v>6W</v>
      </c>
      <c r="T1697" s="11" t="s">
        <v>48</v>
      </c>
      <c r="U1697" s="11" t="s">
        <v>195</v>
      </c>
      <c r="V1697" s="14" t="s">
        <v>196</v>
      </c>
      <c r="W1697" s="11" t="s">
        <v>197</v>
      </c>
      <c r="X1697" s="15" t="s">
        <v>319</v>
      </c>
      <c r="Y1697" s="15" t="s">
        <v>320</v>
      </c>
      <c r="Z1697" s="16" t="s">
        <v>3</v>
      </c>
      <c r="AA1697" s="16" t="s">
        <v>3</v>
      </c>
      <c r="AB1697" s="16" t="s">
        <v>3</v>
      </c>
      <c r="AC1697" s="16" t="s">
        <v>3</v>
      </c>
      <c r="AD1697" s="15" t="s">
        <v>3</v>
      </c>
      <c r="AE1697" s="15" t="s">
        <v>3</v>
      </c>
      <c r="AF1697" s="16" t="s">
        <v>3</v>
      </c>
      <c r="AG1697" s="16" t="s">
        <v>3</v>
      </c>
      <c r="AH1697" s="16" t="s">
        <v>3</v>
      </c>
      <c r="AI1697" s="16" t="s">
        <v>3</v>
      </c>
      <c r="AJ1697" s="15" t="s">
        <v>3</v>
      </c>
      <c r="AK1697" s="15" t="s">
        <v>3</v>
      </c>
      <c r="AL1697" s="16" t="s">
        <v>3</v>
      </c>
      <c r="AM1697" s="16" t="s">
        <v>3</v>
      </c>
      <c r="AN1697" s="16" t="s">
        <v>3</v>
      </c>
      <c r="AO1697" s="16" t="s">
        <v>3</v>
      </c>
      <c r="AP1697" s="16" t="s">
        <v>189</v>
      </c>
      <c r="AQ1697" s="16" t="s">
        <v>3</v>
      </c>
      <c r="AR1697" s="16" t="s">
        <v>3</v>
      </c>
      <c r="AS1697" s="16" t="s">
        <v>3</v>
      </c>
      <c r="AT1697" s="16" t="s">
        <v>3</v>
      </c>
      <c r="AU1697" s="11" t="s">
        <v>3</v>
      </c>
      <c r="AV1697" s="11" t="s">
        <v>3</v>
      </c>
      <c r="AW1697" s="11" t="s">
        <v>3</v>
      </c>
      <c r="AX1697" s="17" t="str">
        <f>VLOOKUP(G1697,'[1]JDA data'!$D:$E,2,0)</f>
        <v>TGA314</v>
      </c>
      <c r="AY1697" s="17" t="b">
        <f t="shared" si="126"/>
        <v>1</v>
      </c>
      <c r="AZ1697" s="17" t="str">
        <f t="shared" si="127"/>
        <v>SBA</v>
      </c>
    </row>
    <row r="1698" spans="1:52" s="18" customFormat="1" ht="16.5" customHeight="1" x14ac:dyDescent="0.35">
      <c r="A1698" s="8" t="str">
        <f>IF(N1698="","-",IFERROR(VLOOKUP(N1698,'[1]All Route Non-Bailment V76'!$A:$H,5,0),VLOOKUP(N1698,'[1]TTVT AAT PxP Bailment EDC V76'!$A:$H,5,0)))</f>
        <v>Non Bailment</v>
      </c>
      <c r="B1698" s="9" t="str">
        <f t="shared" si="125"/>
        <v>Completed</v>
      </c>
      <c r="C1698" s="10">
        <f t="shared" si="128"/>
        <v>1697</v>
      </c>
      <c r="D1698" s="11" t="s">
        <v>182</v>
      </c>
      <c r="E1698" s="12" t="s">
        <v>44</v>
      </c>
      <c r="F1698" s="11" t="s">
        <v>0</v>
      </c>
      <c r="G1698" s="11">
        <v>4433044</v>
      </c>
      <c r="H1698" s="13" t="str">
        <f>IF(N1698="","-",IFERROR(VLOOKUP(N1698,'[1]All Route Non-Bailment V76'!$A:$H,7,0),VLOOKUP(N1698,'[1]TTVT AAT PxP Bailment EDC V76'!$A:$H,7,0)))</f>
        <v>One way</v>
      </c>
      <c r="I1698" s="11" t="s">
        <v>45</v>
      </c>
      <c r="J1698" s="12">
        <f t="shared" si="129"/>
        <v>45278</v>
      </c>
      <c r="K1698" s="12">
        <v>45278</v>
      </c>
      <c r="L1698" s="12">
        <v>45278</v>
      </c>
      <c r="M1698" s="12" t="s">
        <v>3</v>
      </c>
      <c r="N1698" s="11" t="s">
        <v>632</v>
      </c>
      <c r="O1698" s="13" t="str">
        <f>IF(N1698="","-",IFERROR(VLOOKUP(N1698,'[1]All Route Non-Bailment V76'!$A:$H,6,0),VLOOKUP(N1698,'[1]TTVT AAT PxP Bailment EDC V76'!$A:$H,6,0)))</f>
        <v>11 - 20</v>
      </c>
      <c r="P1698" s="11">
        <v>1</v>
      </c>
      <c r="Q1698" s="11" t="s">
        <v>3</v>
      </c>
      <c r="R1698" s="11" t="s">
        <v>3</v>
      </c>
      <c r="S1698" s="13" t="str">
        <f>IF(N1698="","-",IFERROR(VLOOKUP(N1698,'[1]All Route Non-Bailment V76'!$A:$AF,32,0),VLOOKUP(N1698,'[1]TTVT AAT PxP Bailment EDC V76'!$A:$AC,29,0)))</f>
        <v>6W</v>
      </c>
      <c r="T1698" s="11" t="s">
        <v>48</v>
      </c>
      <c r="U1698" s="11" t="s">
        <v>250</v>
      </c>
      <c r="V1698" s="14" t="s">
        <v>251</v>
      </c>
      <c r="W1698" s="11" t="s">
        <v>252</v>
      </c>
      <c r="X1698" s="15" t="s">
        <v>427</v>
      </c>
      <c r="Y1698" s="15" t="s">
        <v>428</v>
      </c>
      <c r="Z1698" s="16" t="s">
        <v>3</v>
      </c>
      <c r="AA1698" s="16" t="s">
        <v>3</v>
      </c>
      <c r="AB1698" s="16" t="s">
        <v>3</v>
      </c>
      <c r="AC1698" s="16" t="s">
        <v>3</v>
      </c>
      <c r="AD1698" s="15" t="s">
        <v>3</v>
      </c>
      <c r="AE1698" s="15" t="s">
        <v>3</v>
      </c>
      <c r="AF1698" s="16" t="s">
        <v>3</v>
      </c>
      <c r="AG1698" s="16" t="s">
        <v>3</v>
      </c>
      <c r="AH1698" s="16" t="s">
        <v>3</v>
      </c>
      <c r="AI1698" s="16" t="s">
        <v>3</v>
      </c>
      <c r="AJ1698" s="15" t="s">
        <v>3</v>
      </c>
      <c r="AK1698" s="15" t="s">
        <v>3</v>
      </c>
      <c r="AL1698" s="16" t="s">
        <v>3</v>
      </c>
      <c r="AM1698" s="16" t="s">
        <v>3</v>
      </c>
      <c r="AN1698" s="16" t="s">
        <v>3</v>
      </c>
      <c r="AO1698" s="16" t="s">
        <v>3</v>
      </c>
      <c r="AP1698" s="16" t="s">
        <v>189</v>
      </c>
      <c r="AQ1698" s="16" t="s">
        <v>3</v>
      </c>
      <c r="AR1698" s="16" t="s">
        <v>3</v>
      </c>
      <c r="AS1698" s="16" t="s">
        <v>3</v>
      </c>
      <c r="AT1698" s="16" t="s">
        <v>3</v>
      </c>
      <c r="AU1698" s="11" t="s">
        <v>3</v>
      </c>
      <c r="AV1698" s="11" t="s">
        <v>3</v>
      </c>
      <c r="AW1698" s="11" t="s">
        <v>3</v>
      </c>
      <c r="AX1698" s="17" t="str">
        <f>VLOOKUP(G1698,'[1]JDA data'!$D:$E,2,0)</f>
        <v>TGA149</v>
      </c>
      <c r="AY1698" s="17" t="b">
        <f t="shared" si="126"/>
        <v>1</v>
      </c>
      <c r="AZ1698" s="17" t="str">
        <f t="shared" si="127"/>
        <v>PPGT</v>
      </c>
    </row>
    <row r="1699" spans="1:52" s="18" customFormat="1" ht="16.5" customHeight="1" x14ac:dyDescent="0.35">
      <c r="A1699" s="8" t="str">
        <f>IF(N1699="","-",IFERROR(VLOOKUP(N1699,'[1]All Route Non-Bailment V76'!$A:$H,5,0),VLOOKUP(N1699,'[1]TTVT AAT PxP Bailment EDC V76'!$A:$H,5,0)))</f>
        <v>Non Bailment</v>
      </c>
      <c r="B1699" s="9" t="str">
        <f t="shared" si="125"/>
        <v>Completed</v>
      </c>
      <c r="C1699" s="10">
        <f t="shared" si="128"/>
        <v>1698</v>
      </c>
      <c r="D1699" s="11" t="s">
        <v>182</v>
      </c>
      <c r="E1699" s="12" t="s">
        <v>44</v>
      </c>
      <c r="F1699" s="11" t="s">
        <v>0</v>
      </c>
      <c r="G1699" s="11">
        <v>4433144</v>
      </c>
      <c r="H1699" s="13" t="str">
        <f>IF(N1699="","-",IFERROR(VLOOKUP(N1699,'[1]All Route Non-Bailment V76'!$A:$H,7,0),VLOOKUP(N1699,'[1]TTVT AAT PxP Bailment EDC V76'!$A:$H,7,0)))</f>
        <v>One way</v>
      </c>
      <c r="I1699" s="11" t="s">
        <v>45</v>
      </c>
      <c r="J1699" s="12">
        <f t="shared" si="129"/>
        <v>45279</v>
      </c>
      <c r="K1699" s="12">
        <v>45279</v>
      </c>
      <c r="L1699" s="12">
        <v>45279</v>
      </c>
      <c r="M1699" s="12" t="s">
        <v>3</v>
      </c>
      <c r="N1699" s="11" t="s">
        <v>380</v>
      </c>
      <c r="O1699" s="13" t="str">
        <f>IF(N1699="","-",IFERROR(VLOOKUP(N1699,'[1]All Route Non-Bailment V76'!$A:$H,6,0),VLOOKUP(N1699,'[1]TTVT AAT PxP Bailment EDC V76'!$A:$H,6,0)))</f>
        <v>6 - 10</v>
      </c>
      <c r="P1699" s="11">
        <v>1</v>
      </c>
      <c r="Q1699" s="11" t="s">
        <v>3</v>
      </c>
      <c r="R1699" s="11" t="s">
        <v>3</v>
      </c>
      <c r="S1699" s="13" t="str">
        <f>IF(N1699="","-",IFERROR(VLOOKUP(N1699,'[1]All Route Non-Bailment V76'!$A:$AF,32,0),VLOOKUP(N1699,'[1]TTVT AAT PxP Bailment EDC V76'!$A:$AC,29,0)))</f>
        <v>6W</v>
      </c>
      <c r="T1699" s="11" t="s">
        <v>48</v>
      </c>
      <c r="U1699" s="11" t="s">
        <v>233</v>
      </c>
      <c r="V1699" s="14" t="s">
        <v>234</v>
      </c>
      <c r="W1699" s="11" t="s">
        <v>235</v>
      </c>
      <c r="X1699" s="15" t="s">
        <v>311</v>
      </c>
      <c r="Y1699" s="15" t="s">
        <v>312</v>
      </c>
      <c r="Z1699" s="16" t="s">
        <v>3</v>
      </c>
      <c r="AA1699" s="16" t="s">
        <v>3</v>
      </c>
      <c r="AB1699" s="16" t="s">
        <v>3</v>
      </c>
      <c r="AC1699" s="16" t="s">
        <v>3</v>
      </c>
      <c r="AD1699" s="15" t="s">
        <v>3</v>
      </c>
      <c r="AE1699" s="15" t="s">
        <v>3</v>
      </c>
      <c r="AF1699" s="16" t="s">
        <v>3</v>
      </c>
      <c r="AG1699" s="16" t="s">
        <v>3</v>
      </c>
      <c r="AH1699" s="16" t="s">
        <v>3</v>
      </c>
      <c r="AI1699" s="16" t="s">
        <v>3</v>
      </c>
      <c r="AJ1699" s="15" t="s">
        <v>3</v>
      </c>
      <c r="AK1699" s="15" t="s">
        <v>3</v>
      </c>
      <c r="AL1699" s="16" t="s">
        <v>3</v>
      </c>
      <c r="AM1699" s="16" t="s">
        <v>3</v>
      </c>
      <c r="AN1699" s="16" t="s">
        <v>3</v>
      </c>
      <c r="AO1699" s="16" t="s">
        <v>3</v>
      </c>
      <c r="AP1699" s="16" t="s">
        <v>189</v>
      </c>
      <c r="AQ1699" s="16" t="s">
        <v>3</v>
      </c>
      <c r="AR1699" s="16" t="s">
        <v>3</v>
      </c>
      <c r="AS1699" s="16" t="s">
        <v>3</v>
      </c>
      <c r="AT1699" s="16" t="s">
        <v>3</v>
      </c>
      <c r="AU1699" s="11" t="s">
        <v>3</v>
      </c>
      <c r="AV1699" s="11" t="s">
        <v>3</v>
      </c>
      <c r="AW1699" s="11" t="s">
        <v>3</v>
      </c>
      <c r="AX1699" s="17" t="str">
        <f>VLOOKUP(G1699,'[1]JDA data'!$D:$E,2,0)</f>
        <v>TGA467</v>
      </c>
      <c r="AY1699" s="17" t="b">
        <f t="shared" si="126"/>
        <v>1</v>
      </c>
      <c r="AZ1699" s="17" t="str">
        <f t="shared" si="127"/>
        <v>PPGT</v>
      </c>
    </row>
    <row r="1700" spans="1:52" s="18" customFormat="1" ht="16.5" customHeight="1" x14ac:dyDescent="0.35">
      <c r="A1700" s="8" t="str">
        <f>IF(N1700="","-",IFERROR(VLOOKUP(N1700,'[1]All Route Non-Bailment V76'!$A:$H,5,0),VLOOKUP(N1700,'[1]TTVT AAT PxP Bailment EDC V76'!$A:$H,5,0)))</f>
        <v>Non Bailment</v>
      </c>
      <c r="B1700" s="9" t="str">
        <f t="shared" si="125"/>
        <v>Completed</v>
      </c>
      <c r="C1700" s="10">
        <f t="shared" si="128"/>
        <v>1699</v>
      </c>
      <c r="D1700" s="11" t="s">
        <v>190</v>
      </c>
      <c r="E1700" s="12" t="s">
        <v>44</v>
      </c>
      <c r="F1700" s="11" t="s">
        <v>0</v>
      </c>
      <c r="G1700" s="11">
        <v>4433145</v>
      </c>
      <c r="H1700" s="13" t="str">
        <f>IF(N1700="","-",IFERROR(VLOOKUP(N1700,'[1]All Route Non-Bailment V76'!$A:$H,7,0),VLOOKUP(N1700,'[1]TTVT AAT PxP Bailment EDC V76'!$A:$H,7,0)))</f>
        <v>One way</v>
      </c>
      <c r="I1700" s="11" t="s">
        <v>45</v>
      </c>
      <c r="J1700" s="12">
        <f t="shared" si="129"/>
        <v>45279</v>
      </c>
      <c r="K1700" s="12">
        <v>45279</v>
      </c>
      <c r="L1700" s="12">
        <v>45279</v>
      </c>
      <c r="M1700" s="12" t="s">
        <v>3</v>
      </c>
      <c r="N1700" s="11" t="s">
        <v>380</v>
      </c>
      <c r="O1700" s="13" t="str">
        <f>IF(N1700="","-",IFERROR(VLOOKUP(N1700,'[1]All Route Non-Bailment V76'!$A:$H,6,0),VLOOKUP(N1700,'[1]TTVT AAT PxP Bailment EDC V76'!$A:$H,6,0)))</f>
        <v>6 - 10</v>
      </c>
      <c r="P1700" s="11">
        <v>1</v>
      </c>
      <c r="Q1700" s="11" t="s">
        <v>3</v>
      </c>
      <c r="R1700" s="11" t="s">
        <v>3</v>
      </c>
      <c r="S1700" s="13" t="str">
        <f>IF(N1700="","-",IFERROR(VLOOKUP(N1700,'[1]All Route Non-Bailment V76'!$A:$AF,32,0),VLOOKUP(N1700,'[1]TTVT AAT PxP Bailment EDC V76'!$A:$AC,29,0)))</f>
        <v>6W</v>
      </c>
      <c r="T1700" s="11" t="s">
        <v>48</v>
      </c>
      <c r="U1700" s="11" t="s">
        <v>287</v>
      </c>
      <c r="V1700" s="14" t="s">
        <v>288</v>
      </c>
      <c r="W1700" s="11" t="s">
        <v>289</v>
      </c>
      <c r="X1700" s="15" t="s">
        <v>311</v>
      </c>
      <c r="Y1700" s="15" t="s">
        <v>312</v>
      </c>
      <c r="Z1700" s="16" t="s">
        <v>3</v>
      </c>
      <c r="AA1700" s="16" t="s">
        <v>3</v>
      </c>
      <c r="AB1700" s="16" t="s">
        <v>3</v>
      </c>
      <c r="AC1700" s="16" t="s">
        <v>3</v>
      </c>
      <c r="AD1700" s="15" t="s">
        <v>3</v>
      </c>
      <c r="AE1700" s="15" t="s">
        <v>3</v>
      </c>
      <c r="AF1700" s="16" t="s">
        <v>3</v>
      </c>
      <c r="AG1700" s="16" t="s">
        <v>3</v>
      </c>
      <c r="AH1700" s="16" t="s">
        <v>3</v>
      </c>
      <c r="AI1700" s="16" t="s">
        <v>3</v>
      </c>
      <c r="AJ1700" s="15" t="s">
        <v>3</v>
      </c>
      <c r="AK1700" s="15" t="s">
        <v>3</v>
      </c>
      <c r="AL1700" s="16" t="s">
        <v>3</v>
      </c>
      <c r="AM1700" s="16" t="s">
        <v>3</v>
      </c>
      <c r="AN1700" s="16" t="s">
        <v>3</v>
      </c>
      <c r="AO1700" s="16" t="s">
        <v>3</v>
      </c>
      <c r="AP1700" s="16" t="s">
        <v>189</v>
      </c>
      <c r="AQ1700" s="16" t="s">
        <v>3</v>
      </c>
      <c r="AR1700" s="16" t="s">
        <v>3</v>
      </c>
      <c r="AS1700" s="16" t="s">
        <v>3</v>
      </c>
      <c r="AT1700" s="16" t="s">
        <v>3</v>
      </c>
      <c r="AU1700" s="11" t="s">
        <v>3</v>
      </c>
      <c r="AV1700" s="11" t="s">
        <v>3</v>
      </c>
      <c r="AW1700" s="11" t="s">
        <v>3</v>
      </c>
      <c r="AX1700" s="17" t="str">
        <f>VLOOKUP(G1700,'[1]JDA data'!$D:$E,2,0)</f>
        <v>TGA467</v>
      </c>
      <c r="AY1700" s="17" t="b">
        <f t="shared" si="126"/>
        <v>1</v>
      </c>
      <c r="AZ1700" s="17" t="str">
        <f t="shared" si="127"/>
        <v>SPL</v>
      </c>
    </row>
    <row r="1701" spans="1:52" s="18" customFormat="1" ht="16.5" customHeight="1" x14ac:dyDescent="0.35">
      <c r="A1701" s="8" t="str">
        <f>IF(N1701="","-",IFERROR(VLOOKUP(N1701,'[1]All Route Non-Bailment V76'!$A:$H,5,0),VLOOKUP(N1701,'[1]TTVT AAT PxP Bailment EDC V76'!$A:$H,5,0)))</f>
        <v>Non Bailment</v>
      </c>
      <c r="B1701" s="9" t="str">
        <f t="shared" si="125"/>
        <v>Completed</v>
      </c>
      <c r="C1701" s="10">
        <f t="shared" si="128"/>
        <v>1700</v>
      </c>
      <c r="D1701" s="11" t="s">
        <v>194</v>
      </c>
      <c r="E1701" s="12" t="s">
        <v>44</v>
      </c>
      <c r="F1701" s="11" t="s">
        <v>0</v>
      </c>
      <c r="G1701" s="11">
        <v>4433146</v>
      </c>
      <c r="H1701" s="13" t="str">
        <f>IF(N1701="","-",IFERROR(VLOOKUP(N1701,'[1]All Route Non-Bailment V76'!$A:$H,7,0),VLOOKUP(N1701,'[1]TTVT AAT PxP Bailment EDC V76'!$A:$H,7,0)))</f>
        <v>One way</v>
      </c>
      <c r="I1701" s="11" t="s">
        <v>45</v>
      </c>
      <c r="J1701" s="12">
        <f t="shared" si="129"/>
        <v>45279</v>
      </c>
      <c r="K1701" s="12">
        <v>45279</v>
      </c>
      <c r="L1701" s="12">
        <v>45279</v>
      </c>
      <c r="M1701" s="12" t="s">
        <v>3</v>
      </c>
      <c r="N1701" s="11" t="s">
        <v>380</v>
      </c>
      <c r="O1701" s="13" t="str">
        <f>IF(N1701="","-",IFERROR(VLOOKUP(N1701,'[1]All Route Non-Bailment V76'!$A:$H,6,0),VLOOKUP(N1701,'[1]TTVT AAT PxP Bailment EDC V76'!$A:$H,6,0)))</f>
        <v>6 - 10</v>
      </c>
      <c r="P1701" s="11">
        <v>1</v>
      </c>
      <c r="Q1701" s="11" t="s">
        <v>3</v>
      </c>
      <c r="R1701" s="11" t="s">
        <v>3</v>
      </c>
      <c r="S1701" s="13" t="str">
        <f>IF(N1701="","-",IFERROR(VLOOKUP(N1701,'[1]All Route Non-Bailment V76'!$A:$AF,32,0),VLOOKUP(N1701,'[1]TTVT AAT PxP Bailment EDC V76'!$A:$AC,29,0)))</f>
        <v>6W</v>
      </c>
      <c r="T1701" s="11" t="s">
        <v>48</v>
      </c>
      <c r="U1701" s="11" t="s">
        <v>374</v>
      </c>
      <c r="V1701" s="14" t="s">
        <v>375</v>
      </c>
      <c r="W1701" s="11" t="s">
        <v>376</v>
      </c>
      <c r="X1701" s="15" t="s">
        <v>311</v>
      </c>
      <c r="Y1701" s="15" t="s">
        <v>312</v>
      </c>
      <c r="Z1701" s="16" t="s">
        <v>3</v>
      </c>
      <c r="AA1701" s="16" t="s">
        <v>3</v>
      </c>
      <c r="AB1701" s="16" t="s">
        <v>3</v>
      </c>
      <c r="AC1701" s="16" t="s">
        <v>3</v>
      </c>
      <c r="AD1701" s="15" t="s">
        <v>3</v>
      </c>
      <c r="AE1701" s="15" t="s">
        <v>3</v>
      </c>
      <c r="AF1701" s="16" t="s">
        <v>3</v>
      </c>
      <c r="AG1701" s="16" t="s">
        <v>3</v>
      </c>
      <c r="AH1701" s="16" t="s">
        <v>3</v>
      </c>
      <c r="AI1701" s="16" t="s">
        <v>3</v>
      </c>
      <c r="AJ1701" s="15" t="s">
        <v>3</v>
      </c>
      <c r="AK1701" s="15" t="s">
        <v>3</v>
      </c>
      <c r="AL1701" s="16" t="s">
        <v>3</v>
      </c>
      <c r="AM1701" s="16" t="s">
        <v>3</v>
      </c>
      <c r="AN1701" s="16" t="s">
        <v>3</v>
      </c>
      <c r="AO1701" s="16" t="s">
        <v>3</v>
      </c>
      <c r="AP1701" s="16" t="s">
        <v>189</v>
      </c>
      <c r="AQ1701" s="16" t="s">
        <v>3</v>
      </c>
      <c r="AR1701" s="16" t="s">
        <v>3</v>
      </c>
      <c r="AS1701" s="16" t="s">
        <v>3</v>
      </c>
      <c r="AT1701" s="16" t="s">
        <v>3</v>
      </c>
      <c r="AU1701" s="11" t="s">
        <v>3</v>
      </c>
      <c r="AV1701" s="11" t="s">
        <v>3</v>
      </c>
      <c r="AW1701" s="11" t="s">
        <v>3</v>
      </c>
      <c r="AX1701" s="17" t="str">
        <f>VLOOKUP(G1701,'[1]JDA data'!$D:$E,2,0)</f>
        <v>TGA467</v>
      </c>
      <c r="AY1701" s="17" t="b">
        <f t="shared" si="126"/>
        <v>1</v>
      </c>
      <c r="AZ1701" s="17" t="str">
        <f t="shared" si="127"/>
        <v>SBA</v>
      </c>
    </row>
    <row r="1702" spans="1:52" s="18" customFormat="1" ht="16.5" customHeight="1" x14ac:dyDescent="0.35">
      <c r="A1702" s="8" t="str">
        <f>IF(N1702="","-",IFERROR(VLOOKUP(N1702,'[1]All Route Non-Bailment V76'!$A:$H,5,0),VLOOKUP(N1702,'[1]TTVT AAT PxP Bailment EDC V76'!$A:$H,5,0)))</f>
        <v>Non Bailment</v>
      </c>
      <c r="B1702" s="9" t="str">
        <f t="shared" si="125"/>
        <v>Completed</v>
      </c>
      <c r="C1702" s="10">
        <f t="shared" si="128"/>
        <v>1701</v>
      </c>
      <c r="D1702" s="11" t="s">
        <v>182</v>
      </c>
      <c r="E1702" s="12" t="s">
        <v>44</v>
      </c>
      <c r="F1702" s="11" t="s">
        <v>0</v>
      </c>
      <c r="G1702" s="11">
        <v>4433147</v>
      </c>
      <c r="H1702" s="13" t="str">
        <f>IF(N1702="","-",IFERROR(VLOOKUP(N1702,'[1]All Route Non-Bailment V76'!$A:$H,7,0),VLOOKUP(N1702,'[1]TTVT AAT PxP Bailment EDC V76'!$A:$H,7,0)))</f>
        <v>One way</v>
      </c>
      <c r="I1702" s="11" t="s">
        <v>45</v>
      </c>
      <c r="J1702" s="12">
        <f t="shared" si="129"/>
        <v>45279</v>
      </c>
      <c r="K1702" s="12">
        <v>45279</v>
      </c>
      <c r="L1702" s="12">
        <v>45279</v>
      </c>
      <c r="M1702" s="12" t="s">
        <v>3</v>
      </c>
      <c r="N1702" s="11" t="s">
        <v>380</v>
      </c>
      <c r="O1702" s="13" t="str">
        <f>IF(N1702="","-",IFERROR(VLOOKUP(N1702,'[1]All Route Non-Bailment V76'!$A:$H,6,0),VLOOKUP(N1702,'[1]TTVT AAT PxP Bailment EDC V76'!$A:$H,6,0)))</f>
        <v>6 - 10</v>
      </c>
      <c r="P1702" s="11">
        <v>1</v>
      </c>
      <c r="Q1702" s="11" t="s">
        <v>3</v>
      </c>
      <c r="R1702" s="11" t="s">
        <v>3</v>
      </c>
      <c r="S1702" s="13" t="str">
        <f>IF(N1702="","-",IFERROR(VLOOKUP(N1702,'[1]All Route Non-Bailment V76'!$A:$AF,32,0),VLOOKUP(N1702,'[1]TTVT AAT PxP Bailment EDC V76'!$A:$AC,29,0)))</f>
        <v>6W</v>
      </c>
      <c r="T1702" s="11" t="s">
        <v>48</v>
      </c>
      <c r="U1702" s="11" t="s">
        <v>213</v>
      </c>
      <c r="V1702" s="14" t="s">
        <v>214</v>
      </c>
      <c r="W1702" s="11" t="s">
        <v>215</v>
      </c>
      <c r="X1702" s="15" t="s">
        <v>311</v>
      </c>
      <c r="Y1702" s="15" t="s">
        <v>312</v>
      </c>
      <c r="Z1702" s="16" t="s">
        <v>3</v>
      </c>
      <c r="AA1702" s="16" t="s">
        <v>3</v>
      </c>
      <c r="AB1702" s="16" t="s">
        <v>3</v>
      </c>
      <c r="AC1702" s="16" t="s">
        <v>3</v>
      </c>
      <c r="AD1702" s="15" t="s">
        <v>3</v>
      </c>
      <c r="AE1702" s="15" t="s">
        <v>3</v>
      </c>
      <c r="AF1702" s="16" t="s">
        <v>3</v>
      </c>
      <c r="AG1702" s="16" t="s">
        <v>3</v>
      </c>
      <c r="AH1702" s="16" t="s">
        <v>3</v>
      </c>
      <c r="AI1702" s="16" t="s">
        <v>3</v>
      </c>
      <c r="AJ1702" s="15" t="s">
        <v>3</v>
      </c>
      <c r="AK1702" s="15" t="s">
        <v>3</v>
      </c>
      <c r="AL1702" s="16" t="s">
        <v>3</v>
      </c>
      <c r="AM1702" s="16" t="s">
        <v>3</v>
      </c>
      <c r="AN1702" s="16" t="s">
        <v>3</v>
      </c>
      <c r="AO1702" s="16" t="s">
        <v>3</v>
      </c>
      <c r="AP1702" s="16" t="s">
        <v>189</v>
      </c>
      <c r="AQ1702" s="16" t="s">
        <v>3</v>
      </c>
      <c r="AR1702" s="16" t="s">
        <v>3</v>
      </c>
      <c r="AS1702" s="16" t="s">
        <v>3</v>
      </c>
      <c r="AT1702" s="16" t="s">
        <v>3</v>
      </c>
      <c r="AU1702" s="11" t="s">
        <v>3</v>
      </c>
      <c r="AV1702" s="11" t="s">
        <v>3</v>
      </c>
      <c r="AW1702" s="11" t="s">
        <v>3</v>
      </c>
      <c r="AX1702" s="17" t="str">
        <f>VLOOKUP(G1702,'[1]JDA data'!$D:$E,2,0)</f>
        <v>TGA467</v>
      </c>
      <c r="AY1702" s="17" t="b">
        <f t="shared" si="126"/>
        <v>1</v>
      </c>
      <c r="AZ1702" s="17" t="str">
        <f t="shared" si="127"/>
        <v>PPGT</v>
      </c>
    </row>
    <row r="1703" spans="1:52" s="18" customFormat="1" ht="16.5" customHeight="1" x14ac:dyDescent="0.35">
      <c r="A1703" s="8" t="str">
        <f>IF(N1703="","-",IFERROR(VLOOKUP(N1703,'[1]All Route Non-Bailment V76'!$A:$H,5,0),VLOOKUP(N1703,'[1]TTVT AAT PxP Bailment EDC V76'!$A:$H,5,0)))</f>
        <v>Non Bailment</v>
      </c>
      <c r="B1703" s="9" t="str">
        <f t="shared" si="125"/>
        <v>Completed</v>
      </c>
      <c r="C1703" s="10">
        <f t="shared" si="128"/>
        <v>1702</v>
      </c>
      <c r="D1703" s="11" t="s">
        <v>190</v>
      </c>
      <c r="E1703" s="12" t="s">
        <v>44</v>
      </c>
      <c r="F1703" s="11" t="s">
        <v>0</v>
      </c>
      <c r="G1703" s="11">
        <v>4433148</v>
      </c>
      <c r="H1703" s="13" t="str">
        <f>IF(N1703="","-",IFERROR(VLOOKUP(N1703,'[1]All Route Non-Bailment V76'!$A:$H,7,0),VLOOKUP(N1703,'[1]TTVT AAT PxP Bailment EDC V76'!$A:$H,7,0)))</f>
        <v>One way</v>
      </c>
      <c r="I1703" s="11" t="s">
        <v>45</v>
      </c>
      <c r="J1703" s="12">
        <f t="shared" si="129"/>
        <v>45279</v>
      </c>
      <c r="K1703" s="12">
        <v>45279</v>
      </c>
      <c r="L1703" s="12">
        <v>45279</v>
      </c>
      <c r="M1703" s="12" t="s">
        <v>3</v>
      </c>
      <c r="N1703" s="11" t="s">
        <v>380</v>
      </c>
      <c r="O1703" s="13" t="str">
        <f>IF(N1703="","-",IFERROR(VLOOKUP(N1703,'[1]All Route Non-Bailment V76'!$A:$H,6,0),VLOOKUP(N1703,'[1]TTVT AAT PxP Bailment EDC V76'!$A:$H,6,0)))</f>
        <v>6 - 10</v>
      </c>
      <c r="P1703" s="11">
        <v>1</v>
      </c>
      <c r="Q1703" s="11" t="s">
        <v>3</v>
      </c>
      <c r="R1703" s="11" t="s">
        <v>3</v>
      </c>
      <c r="S1703" s="13" t="str">
        <f>IF(N1703="","-",IFERROR(VLOOKUP(N1703,'[1]All Route Non-Bailment V76'!$A:$AF,32,0),VLOOKUP(N1703,'[1]TTVT AAT PxP Bailment EDC V76'!$A:$AC,29,0)))</f>
        <v>6W</v>
      </c>
      <c r="T1703" s="11" t="s">
        <v>48</v>
      </c>
      <c r="U1703" s="11" t="s">
        <v>278</v>
      </c>
      <c r="V1703" s="14" t="s">
        <v>279</v>
      </c>
      <c r="W1703" s="11" t="s">
        <v>280</v>
      </c>
      <c r="X1703" s="15" t="s">
        <v>311</v>
      </c>
      <c r="Y1703" s="15" t="s">
        <v>312</v>
      </c>
      <c r="Z1703" s="16" t="s">
        <v>3</v>
      </c>
      <c r="AA1703" s="16" t="s">
        <v>3</v>
      </c>
      <c r="AB1703" s="16" t="s">
        <v>3</v>
      </c>
      <c r="AC1703" s="16" t="s">
        <v>3</v>
      </c>
      <c r="AD1703" s="15" t="s">
        <v>3</v>
      </c>
      <c r="AE1703" s="15" t="s">
        <v>3</v>
      </c>
      <c r="AF1703" s="16" t="s">
        <v>3</v>
      </c>
      <c r="AG1703" s="16" t="s">
        <v>3</v>
      </c>
      <c r="AH1703" s="16" t="s">
        <v>3</v>
      </c>
      <c r="AI1703" s="16" t="s">
        <v>3</v>
      </c>
      <c r="AJ1703" s="15" t="s">
        <v>3</v>
      </c>
      <c r="AK1703" s="15" t="s">
        <v>3</v>
      </c>
      <c r="AL1703" s="16" t="s">
        <v>3</v>
      </c>
      <c r="AM1703" s="16" t="s">
        <v>3</v>
      </c>
      <c r="AN1703" s="16" t="s">
        <v>3</v>
      </c>
      <c r="AO1703" s="16" t="s">
        <v>3</v>
      </c>
      <c r="AP1703" s="16" t="s">
        <v>189</v>
      </c>
      <c r="AQ1703" s="16" t="s">
        <v>3</v>
      </c>
      <c r="AR1703" s="16" t="s">
        <v>3</v>
      </c>
      <c r="AS1703" s="16" t="s">
        <v>3</v>
      </c>
      <c r="AT1703" s="16" t="s">
        <v>3</v>
      </c>
      <c r="AU1703" s="11" t="s">
        <v>3</v>
      </c>
      <c r="AV1703" s="11" t="s">
        <v>3</v>
      </c>
      <c r="AW1703" s="11" t="s">
        <v>3</v>
      </c>
      <c r="AX1703" s="17" t="str">
        <f>VLOOKUP(G1703,'[1]JDA data'!$D:$E,2,0)</f>
        <v>TGA467</v>
      </c>
      <c r="AY1703" s="17" t="b">
        <f t="shared" si="126"/>
        <v>1</v>
      </c>
      <c r="AZ1703" s="17" t="str">
        <f t="shared" si="127"/>
        <v>SPL</v>
      </c>
    </row>
    <row r="1704" spans="1:52" s="18" customFormat="1" ht="16.5" customHeight="1" x14ac:dyDescent="0.35">
      <c r="A1704" s="8" t="str">
        <f>IF(N1704="","-",IFERROR(VLOOKUP(N1704,'[1]All Route Non-Bailment V76'!$A:$H,5,0),VLOOKUP(N1704,'[1]TTVT AAT PxP Bailment EDC V76'!$A:$H,5,0)))</f>
        <v>Non Bailment</v>
      </c>
      <c r="B1704" s="9" t="str">
        <f t="shared" si="125"/>
        <v>Completed</v>
      </c>
      <c r="C1704" s="10">
        <f t="shared" si="128"/>
        <v>1703</v>
      </c>
      <c r="D1704" s="11" t="s">
        <v>194</v>
      </c>
      <c r="E1704" s="12" t="s">
        <v>44</v>
      </c>
      <c r="F1704" s="11" t="s">
        <v>0</v>
      </c>
      <c r="G1704" s="11">
        <v>4433149</v>
      </c>
      <c r="H1704" s="13" t="str">
        <f>IF(N1704="","-",IFERROR(VLOOKUP(N1704,'[1]All Route Non-Bailment V76'!$A:$H,7,0),VLOOKUP(N1704,'[1]TTVT AAT PxP Bailment EDC V76'!$A:$H,7,0)))</f>
        <v>One way</v>
      </c>
      <c r="I1704" s="11" t="s">
        <v>45</v>
      </c>
      <c r="J1704" s="12">
        <f t="shared" si="129"/>
        <v>45279</v>
      </c>
      <c r="K1704" s="12">
        <v>45279</v>
      </c>
      <c r="L1704" s="12">
        <v>45279</v>
      </c>
      <c r="M1704" s="12" t="s">
        <v>3</v>
      </c>
      <c r="N1704" s="11" t="s">
        <v>380</v>
      </c>
      <c r="O1704" s="13" t="str">
        <f>IF(N1704="","-",IFERROR(VLOOKUP(N1704,'[1]All Route Non-Bailment V76'!$A:$H,6,0),VLOOKUP(N1704,'[1]TTVT AAT PxP Bailment EDC V76'!$A:$H,6,0)))</f>
        <v>6 - 10</v>
      </c>
      <c r="P1704" s="11">
        <v>1</v>
      </c>
      <c r="Q1704" s="11" t="s">
        <v>3</v>
      </c>
      <c r="R1704" s="11" t="s">
        <v>3</v>
      </c>
      <c r="S1704" s="13" t="str">
        <f>IF(N1704="","-",IFERROR(VLOOKUP(N1704,'[1]All Route Non-Bailment V76'!$A:$AF,32,0),VLOOKUP(N1704,'[1]TTVT AAT PxP Bailment EDC V76'!$A:$AC,29,0)))</f>
        <v>6W</v>
      </c>
      <c r="T1704" s="11" t="s">
        <v>48</v>
      </c>
      <c r="U1704" s="11" t="s">
        <v>281</v>
      </c>
      <c r="V1704" s="14" t="s">
        <v>282</v>
      </c>
      <c r="W1704" s="11" t="s">
        <v>283</v>
      </c>
      <c r="X1704" s="15" t="s">
        <v>311</v>
      </c>
      <c r="Y1704" s="15" t="s">
        <v>312</v>
      </c>
      <c r="Z1704" s="16" t="s">
        <v>3</v>
      </c>
      <c r="AA1704" s="16" t="s">
        <v>3</v>
      </c>
      <c r="AB1704" s="16" t="s">
        <v>3</v>
      </c>
      <c r="AC1704" s="16" t="s">
        <v>3</v>
      </c>
      <c r="AD1704" s="15" t="s">
        <v>3</v>
      </c>
      <c r="AE1704" s="15" t="s">
        <v>3</v>
      </c>
      <c r="AF1704" s="16" t="s">
        <v>3</v>
      </c>
      <c r="AG1704" s="16" t="s">
        <v>3</v>
      </c>
      <c r="AH1704" s="16" t="s">
        <v>3</v>
      </c>
      <c r="AI1704" s="16" t="s">
        <v>3</v>
      </c>
      <c r="AJ1704" s="15" t="s">
        <v>3</v>
      </c>
      <c r="AK1704" s="15" t="s">
        <v>3</v>
      </c>
      <c r="AL1704" s="16" t="s">
        <v>3</v>
      </c>
      <c r="AM1704" s="16" t="s">
        <v>3</v>
      </c>
      <c r="AN1704" s="16" t="s">
        <v>3</v>
      </c>
      <c r="AO1704" s="16" t="s">
        <v>3</v>
      </c>
      <c r="AP1704" s="16" t="s">
        <v>189</v>
      </c>
      <c r="AQ1704" s="16" t="s">
        <v>3</v>
      </c>
      <c r="AR1704" s="16" t="s">
        <v>3</v>
      </c>
      <c r="AS1704" s="16" t="s">
        <v>3</v>
      </c>
      <c r="AT1704" s="16" t="s">
        <v>3</v>
      </c>
      <c r="AU1704" s="11" t="s">
        <v>3</v>
      </c>
      <c r="AV1704" s="11" t="s">
        <v>3</v>
      </c>
      <c r="AW1704" s="11" t="s">
        <v>3</v>
      </c>
      <c r="AX1704" s="17" t="str">
        <f>VLOOKUP(G1704,'[1]JDA data'!$D:$E,2,0)</f>
        <v>TGA467</v>
      </c>
      <c r="AY1704" s="17" t="b">
        <f t="shared" si="126"/>
        <v>1</v>
      </c>
      <c r="AZ1704" s="17" t="str">
        <f t="shared" si="127"/>
        <v>SBA</v>
      </c>
    </row>
    <row r="1705" spans="1:52" s="18" customFormat="1" ht="16.5" customHeight="1" x14ac:dyDescent="0.35">
      <c r="A1705" s="8" t="str">
        <f>IF(N1705="","-",IFERROR(VLOOKUP(N1705,'[1]All Route Non-Bailment V76'!$A:$H,5,0),VLOOKUP(N1705,'[1]TTVT AAT PxP Bailment EDC V76'!$A:$H,5,0)))</f>
        <v>Non Bailment</v>
      </c>
      <c r="B1705" s="9" t="str">
        <f t="shared" si="125"/>
        <v>Completed</v>
      </c>
      <c r="C1705" s="10">
        <f t="shared" si="128"/>
        <v>1704</v>
      </c>
      <c r="D1705" s="11" t="s">
        <v>182</v>
      </c>
      <c r="E1705" s="12" t="s">
        <v>44</v>
      </c>
      <c r="F1705" s="11" t="s">
        <v>0</v>
      </c>
      <c r="G1705" s="11">
        <v>4433150</v>
      </c>
      <c r="H1705" s="13" t="str">
        <f>IF(N1705="","-",IFERROR(VLOOKUP(N1705,'[1]All Route Non-Bailment V76'!$A:$H,7,0),VLOOKUP(N1705,'[1]TTVT AAT PxP Bailment EDC V76'!$A:$H,7,0)))</f>
        <v>One way</v>
      </c>
      <c r="I1705" s="11" t="s">
        <v>45</v>
      </c>
      <c r="J1705" s="12">
        <f t="shared" si="129"/>
        <v>45279</v>
      </c>
      <c r="K1705" s="12">
        <v>45279</v>
      </c>
      <c r="L1705" s="12">
        <v>45279</v>
      </c>
      <c r="M1705" s="12" t="s">
        <v>3</v>
      </c>
      <c r="N1705" s="11" t="s">
        <v>380</v>
      </c>
      <c r="O1705" s="13" t="str">
        <f>IF(N1705="","-",IFERROR(VLOOKUP(N1705,'[1]All Route Non-Bailment V76'!$A:$H,6,0),VLOOKUP(N1705,'[1]TTVT AAT PxP Bailment EDC V76'!$A:$H,6,0)))</f>
        <v>6 - 10</v>
      </c>
      <c r="P1705" s="11">
        <v>1</v>
      </c>
      <c r="Q1705" s="11" t="s">
        <v>3</v>
      </c>
      <c r="R1705" s="11" t="s">
        <v>3</v>
      </c>
      <c r="S1705" s="13" t="str">
        <f>IF(N1705="","-",IFERROR(VLOOKUP(N1705,'[1]All Route Non-Bailment V76'!$A:$AF,32,0),VLOOKUP(N1705,'[1]TTVT AAT PxP Bailment EDC V76'!$A:$AC,29,0)))</f>
        <v>6W</v>
      </c>
      <c r="T1705" s="11" t="s">
        <v>48</v>
      </c>
      <c r="U1705" s="11" t="s">
        <v>250</v>
      </c>
      <c r="V1705" s="14" t="s">
        <v>251</v>
      </c>
      <c r="W1705" s="11" t="s">
        <v>252</v>
      </c>
      <c r="X1705" s="15" t="s">
        <v>311</v>
      </c>
      <c r="Y1705" s="15" t="s">
        <v>312</v>
      </c>
      <c r="Z1705" s="16" t="s">
        <v>3</v>
      </c>
      <c r="AA1705" s="16" t="s">
        <v>3</v>
      </c>
      <c r="AB1705" s="16" t="s">
        <v>3</v>
      </c>
      <c r="AC1705" s="16" t="s">
        <v>3</v>
      </c>
      <c r="AD1705" s="15" t="s">
        <v>3</v>
      </c>
      <c r="AE1705" s="15" t="s">
        <v>3</v>
      </c>
      <c r="AF1705" s="16" t="s">
        <v>3</v>
      </c>
      <c r="AG1705" s="16" t="s">
        <v>3</v>
      </c>
      <c r="AH1705" s="16" t="s">
        <v>3</v>
      </c>
      <c r="AI1705" s="16" t="s">
        <v>3</v>
      </c>
      <c r="AJ1705" s="15" t="s">
        <v>3</v>
      </c>
      <c r="AK1705" s="15" t="s">
        <v>3</v>
      </c>
      <c r="AL1705" s="16" t="s">
        <v>3</v>
      </c>
      <c r="AM1705" s="16" t="s">
        <v>3</v>
      </c>
      <c r="AN1705" s="16" t="s">
        <v>3</v>
      </c>
      <c r="AO1705" s="16" t="s">
        <v>3</v>
      </c>
      <c r="AP1705" s="16" t="s">
        <v>189</v>
      </c>
      <c r="AQ1705" s="16" t="s">
        <v>3</v>
      </c>
      <c r="AR1705" s="16" t="s">
        <v>3</v>
      </c>
      <c r="AS1705" s="16" t="s">
        <v>3</v>
      </c>
      <c r="AT1705" s="16" t="s">
        <v>3</v>
      </c>
      <c r="AU1705" s="11" t="s">
        <v>3</v>
      </c>
      <c r="AV1705" s="11" t="s">
        <v>3</v>
      </c>
      <c r="AW1705" s="11" t="s">
        <v>3</v>
      </c>
      <c r="AX1705" s="17" t="str">
        <f>VLOOKUP(G1705,'[1]JDA data'!$D:$E,2,0)</f>
        <v>TGA467</v>
      </c>
      <c r="AY1705" s="17" t="b">
        <f t="shared" si="126"/>
        <v>1</v>
      </c>
      <c r="AZ1705" s="17" t="str">
        <f t="shared" si="127"/>
        <v>PPGT</v>
      </c>
    </row>
    <row r="1706" spans="1:52" s="18" customFormat="1" ht="16.5" customHeight="1" x14ac:dyDescent="0.35">
      <c r="A1706" s="8" t="str">
        <f>IF(N1706="","-",IFERROR(VLOOKUP(N1706,'[1]All Route Non-Bailment V76'!$A:$H,5,0),VLOOKUP(N1706,'[1]TTVT AAT PxP Bailment EDC V76'!$A:$H,5,0)))</f>
        <v>Non Bailment</v>
      </c>
      <c r="B1706" s="9" t="str">
        <f t="shared" si="125"/>
        <v>Completed</v>
      </c>
      <c r="C1706" s="10">
        <f t="shared" si="128"/>
        <v>1705</v>
      </c>
      <c r="D1706" s="11" t="s">
        <v>190</v>
      </c>
      <c r="E1706" s="12" t="s">
        <v>44</v>
      </c>
      <c r="F1706" s="11" t="s">
        <v>0</v>
      </c>
      <c r="G1706" s="11">
        <v>4433151</v>
      </c>
      <c r="H1706" s="13" t="str">
        <f>IF(N1706="","-",IFERROR(VLOOKUP(N1706,'[1]All Route Non-Bailment V76'!$A:$H,7,0),VLOOKUP(N1706,'[1]TTVT AAT PxP Bailment EDC V76'!$A:$H,7,0)))</f>
        <v>One way</v>
      </c>
      <c r="I1706" s="11" t="s">
        <v>45</v>
      </c>
      <c r="J1706" s="12">
        <f t="shared" si="129"/>
        <v>45279</v>
      </c>
      <c r="K1706" s="12">
        <v>45279</v>
      </c>
      <c r="L1706" s="12">
        <v>45279</v>
      </c>
      <c r="M1706" s="12" t="s">
        <v>3</v>
      </c>
      <c r="N1706" s="11" t="s">
        <v>380</v>
      </c>
      <c r="O1706" s="13" t="str">
        <f>IF(N1706="","-",IFERROR(VLOOKUP(N1706,'[1]All Route Non-Bailment V76'!$A:$H,6,0),VLOOKUP(N1706,'[1]TTVT AAT PxP Bailment EDC V76'!$A:$H,6,0)))</f>
        <v>6 - 10</v>
      </c>
      <c r="P1706" s="11">
        <v>1</v>
      </c>
      <c r="Q1706" s="11" t="s">
        <v>3</v>
      </c>
      <c r="R1706" s="11" t="s">
        <v>3</v>
      </c>
      <c r="S1706" s="13" t="str">
        <f>IF(N1706="","-",IFERROR(VLOOKUP(N1706,'[1]All Route Non-Bailment V76'!$A:$AF,32,0),VLOOKUP(N1706,'[1]TTVT AAT PxP Bailment EDC V76'!$A:$AC,29,0)))</f>
        <v>6W</v>
      </c>
      <c r="T1706" s="11" t="s">
        <v>48</v>
      </c>
      <c r="U1706" s="11" t="s">
        <v>217</v>
      </c>
      <c r="V1706" s="14" t="s">
        <v>218</v>
      </c>
      <c r="W1706" s="11" t="s">
        <v>219</v>
      </c>
      <c r="X1706" s="15" t="s">
        <v>311</v>
      </c>
      <c r="Y1706" s="15" t="s">
        <v>312</v>
      </c>
      <c r="Z1706" s="16" t="s">
        <v>3</v>
      </c>
      <c r="AA1706" s="16" t="s">
        <v>3</v>
      </c>
      <c r="AB1706" s="16" t="s">
        <v>3</v>
      </c>
      <c r="AC1706" s="16" t="s">
        <v>3</v>
      </c>
      <c r="AD1706" s="15" t="s">
        <v>3</v>
      </c>
      <c r="AE1706" s="15" t="s">
        <v>3</v>
      </c>
      <c r="AF1706" s="16" t="s">
        <v>3</v>
      </c>
      <c r="AG1706" s="16" t="s">
        <v>3</v>
      </c>
      <c r="AH1706" s="16" t="s">
        <v>3</v>
      </c>
      <c r="AI1706" s="16" t="s">
        <v>3</v>
      </c>
      <c r="AJ1706" s="15" t="s">
        <v>3</v>
      </c>
      <c r="AK1706" s="15" t="s">
        <v>3</v>
      </c>
      <c r="AL1706" s="16" t="s">
        <v>3</v>
      </c>
      <c r="AM1706" s="16" t="s">
        <v>3</v>
      </c>
      <c r="AN1706" s="16" t="s">
        <v>3</v>
      </c>
      <c r="AO1706" s="16" t="s">
        <v>3</v>
      </c>
      <c r="AP1706" s="16" t="s">
        <v>189</v>
      </c>
      <c r="AQ1706" s="16" t="s">
        <v>3</v>
      </c>
      <c r="AR1706" s="16" t="s">
        <v>3</v>
      </c>
      <c r="AS1706" s="16" t="s">
        <v>3</v>
      </c>
      <c r="AT1706" s="16" t="s">
        <v>3</v>
      </c>
      <c r="AU1706" s="11" t="s">
        <v>3</v>
      </c>
      <c r="AV1706" s="11" t="s">
        <v>3</v>
      </c>
      <c r="AW1706" s="11" t="s">
        <v>3</v>
      </c>
      <c r="AX1706" s="17" t="str">
        <f>VLOOKUP(G1706,'[1]JDA data'!$D:$E,2,0)</f>
        <v>TGA467</v>
      </c>
      <c r="AY1706" s="17" t="b">
        <f t="shared" si="126"/>
        <v>1</v>
      </c>
      <c r="AZ1706" s="17" t="str">
        <f t="shared" si="127"/>
        <v>SPL</v>
      </c>
    </row>
    <row r="1707" spans="1:52" s="18" customFormat="1" ht="16.5" customHeight="1" x14ac:dyDescent="0.35">
      <c r="A1707" s="8" t="str">
        <f>IF(N1707="","-",IFERROR(VLOOKUP(N1707,'[1]All Route Non-Bailment V76'!$A:$H,5,0),VLOOKUP(N1707,'[1]TTVT AAT PxP Bailment EDC V76'!$A:$H,5,0)))</f>
        <v>Non Bailment</v>
      </c>
      <c r="B1707" s="9" t="str">
        <f t="shared" si="125"/>
        <v>Completed</v>
      </c>
      <c r="C1707" s="10">
        <f t="shared" si="128"/>
        <v>1706</v>
      </c>
      <c r="D1707" s="11" t="s">
        <v>182</v>
      </c>
      <c r="E1707" s="12" t="s">
        <v>44</v>
      </c>
      <c r="F1707" s="11" t="s">
        <v>0</v>
      </c>
      <c r="G1707" s="11">
        <v>4433152</v>
      </c>
      <c r="H1707" s="13" t="str">
        <f>IF(N1707="","-",IFERROR(VLOOKUP(N1707,'[1]All Route Non-Bailment V76'!$A:$H,7,0),VLOOKUP(N1707,'[1]TTVT AAT PxP Bailment EDC V76'!$A:$H,7,0)))</f>
        <v>One way</v>
      </c>
      <c r="I1707" s="11" t="s">
        <v>45</v>
      </c>
      <c r="J1707" s="12">
        <f t="shared" si="129"/>
        <v>45279</v>
      </c>
      <c r="K1707" s="12">
        <v>45279</v>
      </c>
      <c r="L1707" s="12">
        <v>45279</v>
      </c>
      <c r="M1707" s="12" t="s">
        <v>3</v>
      </c>
      <c r="N1707" s="11" t="s">
        <v>381</v>
      </c>
      <c r="O1707" s="13" t="str">
        <f>IF(N1707="","-",IFERROR(VLOOKUP(N1707,'[1]All Route Non-Bailment V76'!$A:$H,6,0),VLOOKUP(N1707,'[1]TTVT AAT PxP Bailment EDC V76'!$A:$H,6,0)))</f>
        <v>6 - 10</v>
      </c>
      <c r="P1707" s="11">
        <v>1</v>
      </c>
      <c r="Q1707" s="11" t="s">
        <v>3</v>
      </c>
      <c r="R1707" s="11" t="s">
        <v>3</v>
      </c>
      <c r="S1707" s="13" t="str">
        <f>IF(N1707="","-",IFERROR(VLOOKUP(N1707,'[1]All Route Non-Bailment V76'!$A:$AF,32,0),VLOOKUP(N1707,'[1]TTVT AAT PxP Bailment EDC V76'!$A:$AC,29,0)))</f>
        <v>6W</v>
      </c>
      <c r="T1707" s="11" t="s">
        <v>48</v>
      </c>
      <c r="U1707" s="11" t="s">
        <v>256</v>
      </c>
      <c r="V1707" s="14" t="s">
        <v>257</v>
      </c>
      <c r="W1707" s="11" t="s">
        <v>258</v>
      </c>
      <c r="X1707" s="15" t="s">
        <v>311</v>
      </c>
      <c r="Y1707" s="15" t="s">
        <v>312</v>
      </c>
      <c r="Z1707" s="16" t="s">
        <v>3</v>
      </c>
      <c r="AA1707" s="16" t="s">
        <v>3</v>
      </c>
      <c r="AB1707" s="16" t="s">
        <v>3</v>
      </c>
      <c r="AC1707" s="16" t="s">
        <v>3</v>
      </c>
      <c r="AD1707" s="15" t="s">
        <v>3</v>
      </c>
      <c r="AE1707" s="15" t="s">
        <v>3</v>
      </c>
      <c r="AF1707" s="16" t="s">
        <v>3</v>
      </c>
      <c r="AG1707" s="16" t="s">
        <v>3</v>
      </c>
      <c r="AH1707" s="16" t="s">
        <v>3</v>
      </c>
      <c r="AI1707" s="16" t="s">
        <v>3</v>
      </c>
      <c r="AJ1707" s="15" t="s">
        <v>3</v>
      </c>
      <c r="AK1707" s="15" t="s">
        <v>3</v>
      </c>
      <c r="AL1707" s="16" t="s">
        <v>3</v>
      </c>
      <c r="AM1707" s="16" t="s">
        <v>3</v>
      </c>
      <c r="AN1707" s="16" t="s">
        <v>3</v>
      </c>
      <c r="AO1707" s="16" t="s">
        <v>3</v>
      </c>
      <c r="AP1707" s="16" t="s">
        <v>189</v>
      </c>
      <c r="AQ1707" s="16" t="s">
        <v>3</v>
      </c>
      <c r="AR1707" s="16" t="s">
        <v>3</v>
      </c>
      <c r="AS1707" s="16" t="s">
        <v>3</v>
      </c>
      <c r="AT1707" s="16" t="s">
        <v>3</v>
      </c>
      <c r="AU1707" s="11" t="s">
        <v>3</v>
      </c>
      <c r="AV1707" s="11" t="s">
        <v>3</v>
      </c>
      <c r="AW1707" s="11" t="s">
        <v>3</v>
      </c>
      <c r="AX1707" s="17" t="str">
        <f>VLOOKUP(G1707,'[1]JDA data'!$D:$E,2,0)</f>
        <v>TGA468</v>
      </c>
      <c r="AY1707" s="17" t="b">
        <f t="shared" si="126"/>
        <v>1</v>
      </c>
      <c r="AZ1707" s="17" t="str">
        <f t="shared" si="127"/>
        <v>PPGT</v>
      </c>
    </row>
    <row r="1708" spans="1:52" s="18" customFormat="1" ht="16.5" customHeight="1" x14ac:dyDescent="0.35">
      <c r="A1708" s="8" t="str">
        <f>IF(N1708="","-",IFERROR(VLOOKUP(N1708,'[1]All Route Non-Bailment V76'!$A:$H,5,0),VLOOKUP(N1708,'[1]TTVT AAT PxP Bailment EDC V76'!$A:$H,5,0)))</f>
        <v>Non Bailment</v>
      </c>
      <c r="B1708" s="9" t="str">
        <f t="shared" si="125"/>
        <v>Completed</v>
      </c>
      <c r="C1708" s="10">
        <f t="shared" si="128"/>
        <v>1707</v>
      </c>
      <c r="D1708" s="11" t="s">
        <v>190</v>
      </c>
      <c r="E1708" s="12" t="s">
        <v>44</v>
      </c>
      <c r="F1708" s="11" t="s">
        <v>0</v>
      </c>
      <c r="G1708" s="11">
        <v>4433153</v>
      </c>
      <c r="H1708" s="13" t="str">
        <f>IF(N1708="","-",IFERROR(VLOOKUP(N1708,'[1]All Route Non-Bailment V76'!$A:$H,7,0),VLOOKUP(N1708,'[1]TTVT AAT PxP Bailment EDC V76'!$A:$H,7,0)))</f>
        <v>One way</v>
      </c>
      <c r="I1708" s="11" t="s">
        <v>45</v>
      </c>
      <c r="J1708" s="12">
        <f t="shared" si="129"/>
        <v>45279</v>
      </c>
      <c r="K1708" s="12">
        <v>45279</v>
      </c>
      <c r="L1708" s="12">
        <v>45279</v>
      </c>
      <c r="M1708" s="12" t="s">
        <v>3</v>
      </c>
      <c r="N1708" s="11" t="s">
        <v>381</v>
      </c>
      <c r="O1708" s="13" t="str">
        <f>IF(N1708="","-",IFERROR(VLOOKUP(N1708,'[1]All Route Non-Bailment V76'!$A:$H,6,0),VLOOKUP(N1708,'[1]TTVT AAT PxP Bailment EDC V76'!$A:$H,6,0)))</f>
        <v>6 - 10</v>
      </c>
      <c r="P1708" s="11">
        <v>1</v>
      </c>
      <c r="Q1708" s="11" t="s">
        <v>3</v>
      </c>
      <c r="R1708" s="11" t="s">
        <v>3</v>
      </c>
      <c r="S1708" s="13" t="str">
        <f>IF(N1708="","-",IFERROR(VLOOKUP(N1708,'[1]All Route Non-Bailment V76'!$A:$AF,32,0),VLOOKUP(N1708,'[1]TTVT AAT PxP Bailment EDC V76'!$A:$AC,29,0)))</f>
        <v>6W</v>
      </c>
      <c r="T1708" s="11" t="s">
        <v>48</v>
      </c>
      <c r="U1708" s="11" t="s">
        <v>198</v>
      </c>
      <c r="V1708" s="14" t="s">
        <v>199</v>
      </c>
      <c r="W1708" s="11" t="s">
        <v>200</v>
      </c>
      <c r="X1708" s="15" t="s">
        <v>311</v>
      </c>
      <c r="Y1708" s="15" t="s">
        <v>312</v>
      </c>
      <c r="Z1708" s="16" t="s">
        <v>3</v>
      </c>
      <c r="AA1708" s="16" t="s">
        <v>3</v>
      </c>
      <c r="AB1708" s="16" t="s">
        <v>3</v>
      </c>
      <c r="AC1708" s="16" t="s">
        <v>3</v>
      </c>
      <c r="AD1708" s="15" t="s">
        <v>3</v>
      </c>
      <c r="AE1708" s="15" t="s">
        <v>3</v>
      </c>
      <c r="AF1708" s="16" t="s">
        <v>3</v>
      </c>
      <c r="AG1708" s="16" t="s">
        <v>3</v>
      </c>
      <c r="AH1708" s="16" t="s">
        <v>3</v>
      </c>
      <c r="AI1708" s="16" t="s">
        <v>3</v>
      </c>
      <c r="AJ1708" s="15" t="s">
        <v>3</v>
      </c>
      <c r="AK1708" s="15" t="s">
        <v>3</v>
      </c>
      <c r="AL1708" s="16" t="s">
        <v>3</v>
      </c>
      <c r="AM1708" s="16" t="s">
        <v>3</v>
      </c>
      <c r="AN1708" s="16" t="s">
        <v>3</v>
      </c>
      <c r="AO1708" s="16" t="s">
        <v>3</v>
      </c>
      <c r="AP1708" s="16" t="s">
        <v>189</v>
      </c>
      <c r="AQ1708" s="16" t="s">
        <v>3</v>
      </c>
      <c r="AR1708" s="16" t="s">
        <v>3</v>
      </c>
      <c r="AS1708" s="16" t="s">
        <v>3</v>
      </c>
      <c r="AT1708" s="16" t="s">
        <v>3</v>
      </c>
      <c r="AU1708" s="11" t="s">
        <v>3</v>
      </c>
      <c r="AV1708" s="11" t="s">
        <v>3</v>
      </c>
      <c r="AW1708" s="11" t="s">
        <v>3</v>
      </c>
      <c r="AX1708" s="17" t="str">
        <f>VLOOKUP(G1708,'[1]JDA data'!$D:$E,2,0)</f>
        <v>TGA468</v>
      </c>
      <c r="AY1708" s="17" t="b">
        <f t="shared" si="126"/>
        <v>1</v>
      </c>
      <c r="AZ1708" s="17" t="str">
        <f t="shared" si="127"/>
        <v>SPL</v>
      </c>
    </row>
    <row r="1709" spans="1:52" s="18" customFormat="1" ht="16.5" customHeight="1" x14ac:dyDescent="0.35">
      <c r="A1709" s="8" t="str">
        <f>IF(N1709="","-",IFERROR(VLOOKUP(N1709,'[1]All Route Non-Bailment V76'!$A:$H,5,0),VLOOKUP(N1709,'[1]TTVT AAT PxP Bailment EDC V76'!$A:$H,5,0)))</f>
        <v>Non Bailment</v>
      </c>
      <c r="B1709" s="9" t="str">
        <f t="shared" si="125"/>
        <v>Completed</v>
      </c>
      <c r="C1709" s="10">
        <f t="shared" si="128"/>
        <v>1708</v>
      </c>
      <c r="D1709" s="11" t="s">
        <v>194</v>
      </c>
      <c r="E1709" s="12" t="s">
        <v>44</v>
      </c>
      <c r="F1709" s="11" t="s">
        <v>0</v>
      </c>
      <c r="G1709" s="11">
        <v>4433154</v>
      </c>
      <c r="H1709" s="13" t="str">
        <f>IF(N1709="","-",IFERROR(VLOOKUP(N1709,'[1]All Route Non-Bailment V76'!$A:$H,7,0),VLOOKUP(N1709,'[1]TTVT AAT PxP Bailment EDC V76'!$A:$H,7,0)))</f>
        <v>One way</v>
      </c>
      <c r="I1709" s="11" t="s">
        <v>45</v>
      </c>
      <c r="J1709" s="12">
        <f t="shared" si="129"/>
        <v>45279</v>
      </c>
      <c r="K1709" s="12">
        <v>45279</v>
      </c>
      <c r="L1709" s="12">
        <v>45279</v>
      </c>
      <c r="M1709" s="12" t="s">
        <v>3</v>
      </c>
      <c r="N1709" s="11" t="s">
        <v>381</v>
      </c>
      <c r="O1709" s="13" t="str">
        <f>IF(N1709="","-",IFERROR(VLOOKUP(N1709,'[1]All Route Non-Bailment V76'!$A:$H,6,0),VLOOKUP(N1709,'[1]TTVT AAT PxP Bailment EDC V76'!$A:$H,6,0)))</f>
        <v>6 - 10</v>
      </c>
      <c r="P1709" s="11">
        <v>1</v>
      </c>
      <c r="Q1709" s="11" t="s">
        <v>3</v>
      </c>
      <c r="R1709" s="11" t="s">
        <v>3</v>
      </c>
      <c r="S1709" s="13" t="str">
        <f>IF(N1709="","-",IFERROR(VLOOKUP(N1709,'[1]All Route Non-Bailment V76'!$A:$AF,32,0),VLOOKUP(N1709,'[1]TTVT AAT PxP Bailment EDC V76'!$A:$AC,29,0)))</f>
        <v>6W</v>
      </c>
      <c r="T1709" s="11" t="s">
        <v>48</v>
      </c>
      <c r="U1709" s="11" t="s">
        <v>220</v>
      </c>
      <c r="V1709" s="14" t="s">
        <v>221</v>
      </c>
      <c r="W1709" s="11" t="s">
        <v>222</v>
      </c>
      <c r="X1709" s="15" t="s">
        <v>311</v>
      </c>
      <c r="Y1709" s="15" t="s">
        <v>312</v>
      </c>
      <c r="Z1709" s="16" t="s">
        <v>3</v>
      </c>
      <c r="AA1709" s="16" t="s">
        <v>3</v>
      </c>
      <c r="AB1709" s="16" t="s">
        <v>3</v>
      </c>
      <c r="AC1709" s="16" t="s">
        <v>3</v>
      </c>
      <c r="AD1709" s="15" t="s">
        <v>3</v>
      </c>
      <c r="AE1709" s="15" t="s">
        <v>3</v>
      </c>
      <c r="AF1709" s="16" t="s">
        <v>3</v>
      </c>
      <c r="AG1709" s="16" t="s">
        <v>3</v>
      </c>
      <c r="AH1709" s="16" t="s">
        <v>3</v>
      </c>
      <c r="AI1709" s="16" t="s">
        <v>3</v>
      </c>
      <c r="AJ1709" s="15" t="s">
        <v>3</v>
      </c>
      <c r="AK1709" s="15" t="s">
        <v>3</v>
      </c>
      <c r="AL1709" s="16" t="s">
        <v>3</v>
      </c>
      <c r="AM1709" s="16" t="s">
        <v>3</v>
      </c>
      <c r="AN1709" s="16" t="s">
        <v>3</v>
      </c>
      <c r="AO1709" s="16" t="s">
        <v>3</v>
      </c>
      <c r="AP1709" s="16" t="s">
        <v>189</v>
      </c>
      <c r="AQ1709" s="16" t="s">
        <v>3</v>
      </c>
      <c r="AR1709" s="16" t="s">
        <v>3</v>
      </c>
      <c r="AS1709" s="16" t="s">
        <v>3</v>
      </c>
      <c r="AT1709" s="16" t="s">
        <v>3</v>
      </c>
      <c r="AU1709" s="11" t="s">
        <v>3</v>
      </c>
      <c r="AV1709" s="11" t="s">
        <v>3</v>
      </c>
      <c r="AW1709" s="11" t="s">
        <v>3</v>
      </c>
      <c r="AX1709" s="17" t="str">
        <f>VLOOKUP(G1709,'[1]JDA data'!$D:$E,2,0)</f>
        <v>TGA468</v>
      </c>
      <c r="AY1709" s="17" t="b">
        <f t="shared" si="126"/>
        <v>1</v>
      </c>
      <c r="AZ1709" s="17" t="str">
        <f t="shared" si="127"/>
        <v>SBA</v>
      </c>
    </row>
    <row r="1710" spans="1:52" s="18" customFormat="1" ht="16.5" customHeight="1" x14ac:dyDescent="0.35">
      <c r="A1710" s="8" t="str">
        <f>IF(N1710="","-",IFERROR(VLOOKUP(N1710,'[1]All Route Non-Bailment V76'!$A:$H,5,0),VLOOKUP(N1710,'[1]TTVT AAT PxP Bailment EDC V76'!$A:$H,5,0)))</f>
        <v>Non Bailment</v>
      </c>
      <c r="B1710" s="9" t="str">
        <f t="shared" si="125"/>
        <v>Completed</v>
      </c>
      <c r="C1710" s="10">
        <f t="shared" si="128"/>
        <v>1709</v>
      </c>
      <c r="D1710" s="11" t="s">
        <v>182</v>
      </c>
      <c r="E1710" s="12" t="s">
        <v>44</v>
      </c>
      <c r="F1710" s="11" t="s">
        <v>0</v>
      </c>
      <c r="G1710" s="11">
        <v>4433155</v>
      </c>
      <c r="H1710" s="13" t="str">
        <f>IF(N1710="","-",IFERROR(VLOOKUP(N1710,'[1]All Route Non-Bailment V76'!$A:$H,7,0),VLOOKUP(N1710,'[1]TTVT AAT PxP Bailment EDC V76'!$A:$H,7,0)))</f>
        <v>One way</v>
      </c>
      <c r="I1710" s="11" t="s">
        <v>45</v>
      </c>
      <c r="J1710" s="12">
        <f t="shared" si="129"/>
        <v>45279</v>
      </c>
      <c r="K1710" s="12">
        <v>45279</v>
      </c>
      <c r="L1710" s="12">
        <v>45279</v>
      </c>
      <c r="M1710" s="12" t="s">
        <v>3</v>
      </c>
      <c r="N1710" s="11" t="s">
        <v>381</v>
      </c>
      <c r="O1710" s="13" t="str">
        <f>IF(N1710="","-",IFERROR(VLOOKUP(N1710,'[1]All Route Non-Bailment V76'!$A:$H,6,0),VLOOKUP(N1710,'[1]TTVT AAT PxP Bailment EDC V76'!$A:$H,6,0)))</f>
        <v>6 - 10</v>
      </c>
      <c r="P1710" s="11">
        <v>1</v>
      </c>
      <c r="Q1710" s="11" t="s">
        <v>3</v>
      </c>
      <c r="R1710" s="11" t="s">
        <v>3</v>
      </c>
      <c r="S1710" s="13" t="str">
        <f>IF(N1710="","-",IFERROR(VLOOKUP(N1710,'[1]All Route Non-Bailment V76'!$A:$AF,32,0),VLOOKUP(N1710,'[1]TTVT AAT PxP Bailment EDC V76'!$A:$AC,29,0)))</f>
        <v>6W</v>
      </c>
      <c r="T1710" s="11" t="s">
        <v>48</v>
      </c>
      <c r="U1710" s="11" t="s">
        <v>260</v>
      </c>
      <c r="V1710" s="14" t="s">
        <v>261</v>
      </c>
      <c r="W1710" s="11" t="s">
        <v>262</v>
      </c>
      <c r="X1710" s="15" t="s">
        <v>311</v>
      </c>
      <c r="Y1710" s="15" t="s">
        <v>312</v>
      </c>
      <c r="Z1710" s="16" t="s">
        <v>3</v>
      </c>
      <c r="AA1710" s="16" t="s">
        <v>3</v>
      </c>
      <c r="AB1710" s="16" t="s">
        <v>3</v>
      </c>
      <c r="AC1710" s="16" t="s">
        <v>3</v>
      </c>
      <c r="AD1710" s="15" t="s">
        <v>3</v>
      </c>
      <c r="AE1710" s="15" t="s">
        <v>3</v>
      </c>
      <c r="AF1710" s="16" t="s">
        <v>3</v>
      </c>
      <c r="AG1710" s="16" t="s">
        <v>3</v>
      </c>
      <c r="AH1710" s="16" t="s">
        <v>3</v>
      </c>
      <c r="AI1710" s="16" t="s">
        <v>3</v>
      </c>
      <c r="AJ1710" s="15" t="s">
        <v>3</v>
      </c>
      <c r="AK1710" s="15" t="s">
        <v>3</v>
      </c>
      <c r="AL1710" s="16" t="s">
        <v>3</v>
      </c>
      <c r="AM1710" s="16" t="s">
        <v>3</v>
      </c>
      <c r="AN1710" s="16" t="s">
        <v>3</v>
      </c>
      <c r="AO1710" s="16" t="s">
        <v>3</v>
      </c>
      <c r="AP1710" s="16" t="s">
        <v>189</v>
      </c>
      <c r="AQ1710" s="16" t="s">
        <v>3</v>
      </c>
      <c r="AR1710" s="16" t="s">
        <v>3</v>
      </c>
      <c r="AS1710" s="16" t="s">
        <v>3</v>
      </c>
      <c r="AT1710" s="16" t="s">
        <v>3</v>
      </c>
      <c r="AU1710" s="11" t="s">
        <v>3</v>
      </c>
      <c r="AV1710" s="11" t="s">
        <v>3</v>
      </c>
      <c r="AW1710" s="11" t="s">
        <v>3</v>
      </c>
      <c r="AX1710" s="17" t="str">
        <f>VLOOKUP(G1710,'[1]JDA data'!$D:$E,2,0)</f>
        <v>TGA468</v>
      </c>
      <c r="AY1710" s="17" t="b">
        <f t="shared" si="126"/>
        <v>1</v>
      </c>
      <c r="AZ1710" s="17" t="str">
        <f t="shared" si="127"/>
        <v>PPGT</v>
      </c>
    </row>
    <row r="1711" spans="1:52" s="18" customFormat="1" ht="16.5" customHeight="1" x14ac:dyDescent="0.35">
      <c r="A1711" s="8" t="str">
        <f>IF(N1711="","-",IFERROR(VLOOKUP(N1711,'[1]All Route Non-Bailment V76'!$A:$H,5,0),VLOOKUP(N1711,'[1]TTVT AAT PxP Bailment EDC V76'!$A:$H,5,0)))</f>
        <v>Non Bailment</v>
      </c>
      <c r="B1711" s="9" t="str">
        <f t="shared" si="125"/>
        <v>Completed</v>
      </c>
      <c r="C1711" s="10">
        <f t="shared" si="128"/>
        <v>1710</v>
      </c>
      <c r="D1711" s="11" t="s">
        <v>190</v>
      </c>
      <c r="E1711" s="12" t="s">
        <v>44</v>
      </c>
      <c r="F1711" s="11" t="s">
        <v>0</v>
      </c>
      <c r="G1711" s="11">
        <v>4433156</v>
      </c>
      <c r="H1711" s="13" t="str">
        <f>IF(N1711="","-",IFERROR(VLOOKUP(N1711,'[1]All Route Non-Bailment V76'!$A:$H,7,0),VLOOKUP(N1711,'[1]TTVT AAT PxP Bailment EDC V76'!$A:$H,7,0)))</f>
        <v>One way</v>
      </c>
      <c r="I1711" s="11" t="s">
        <v>45</v>
      </c>
      <c r="J1711" s="12">
        <f t="shared" si="129"/>
        <v>45279</v>
      </c>
      <c r="K1711" s="12">
        <v>45279</v>
      </c>
      <c r="L1711" s="12">
        <v>45279</v>
      </c>
      <c r="M1711" s="12" t="s">
        <v>3</v>
      </c>
      <c r="N1711" s="11" t="s">
        <v>381</v>
      </c>
      <c r="O1711" s="13" t="str">
        <f>IF(N1711="","-",IFERROR(VLOOKUP(N1711,'[1]All Route Non-Bailment V76'!$A:$H,6,0),VLOOKUP(N1711,'[1]TTVT AAT PxP Bailment EDC V76'!$A:$H,6,0)))</f>
        <v>6 - 10</v>
      </c>
      <c r="P1711" s="11">
        <v>1</v>
      </c>
      <c r="Q1711" s="11" t="s">
        <v>3</v>
      </c>
      <c r="R1711" s="11" t="s">
        <v>3</v>
      </c>
      <c r="S1711" s="13" t="str">
        <f>IF(N1711="","-",IFERROR(VLOOKUP(N1711,'[1]All Route Non-Bailment V76'!$A:$AF,32,0),VLOOKUP(N1711,'[1]TTVT AAT PxP Bailment EDC V76'!$A:$AC,29,0)))</f>
        <v>6W</v>
      </c>
      <c r="T1711" s="11" t="s">
        <v>48</v>
      </c>
      <c r="U1711" s="11" t="s">
        <v>191</v>
      </c>
      <c r="V1711" s="14" t="s">
        <v>192</v>
      </c>
      <c r="W1711" s="11" t="s">
        <v>193</v>
      </c>
      <c r="X1711" s="15" t="s">
        <v>311</v>
      </c>
      <c r="Y1711" s="15" t="s">
        <v>312</v>
      </c>
      <c r="Z1711" s="16" t="s">
        <v>3</v>
      </c>
      <c r="AA1711" s="16" t="s">
        <v>3</v>
      </c>
      <c r="AB1711" s="16" t="s">
        <v>3</v>
      </c>
      <c r="AC1711" s="16" t="s">
        <v>3</v>
      </c>
      <c r="AD1711" s="15" t="s">
        <v>3</v>
      </c>
      <c r="AE1711" s="15" t="s">
        <v>3</v>
      </c>
      <c r="AF1711" s="16" t="s">
        <v>3</v>
      </c>
      <c r="AG1711" s="16" t="s">
        <v>3</v>
      </c>
      <c r="AH1711" s="16" t="s">
        <v>3</v>
      </c>
      <c r="AI1711" s="16" t="s">
        <v>3</v>
      </c>
      <c r="AJ1711" s="15" t="s">
        <v>3</v>
      </c>
      <c r="AK1711" s="15" t="s">
        <v>3</v>
      </c>
      <c r="AL1711" s="16" t="s">
        <v>3</v>
      </c>
      <c r="AM1711" s="16" t="s">
        <v>3</v>
      </c>
      <c r="AN1711" s="16" t="s">
        <v>3</v>
      </c>
      <c r="AO1711" s="16" t="s">
        <v>3</v>
      </c>
      <c r="AP1711" s="16" t="s">
        <v>189</v>
      </c>
      <c r="AQ1711" s="16" t="s">
        <v>3</v>
      </c>
      <c r="AR1711" s="16" t="s">
        <v>3</v>
      </c>
      <c r="AS1711" s="16" t="s">
        <v>3</v>
      </c>
      <c r="AT1711" s="16" t="s">
        <v>3</v>
      </c>
      <c r="AU1711" s="11" t="s">
        <v>3</v>
      </c>
      <c r="AV1711" s="11" t="s">
        <v>3</v>
      </c>
      <c r="AW1711" s="11" t="s">
        <v>3</v>
      </c>
      <c r="AX1711" s="17" t="str">
        <f>VLOOKUP(G1711,'[1]JDA data'!$D:$E,2,0)</f>
        <v>TGA468</v>
      </c>
      <c r="AY1711" s="17" t="b">
        <f t="shared" si="126"/>
        <v>1</v>
      </c>
      <c r="AZ1711" s="17" t="str">
        <f t="shared" si="127"/>
        <v>SPL</v>
      </c>
    </row>
    <row r="1712" spans="1:52" s="18" customFormat="1" ht="16.5" customHeight="1" x14ac:dyDescent="0.35">
      <c r="A1712" s="8" t="str">
        <f>IF(N1712="","-",IFERROR(VLOOKUP(N1712,'[1]All Route Non-Bailment V76'!$A:$H,5,0),VLOOKUP(N1712,'[1]TTVT AAT PxP Bailment EDC V76'!$A:$H,5,0)))</f>
        <v>Non Bailment</v>
      </c>
      <c r="B1712" s="9" t="str">
        <f t="shared" si="125"/>
        <v>Completed</v>
      </c>
      <c r="C1712" s="10">
        <f t="shared" si="128"/>
        <v>1711</v>
      </c>
      <c r="D1712" s="11" t="s">
        <v>182</v>
      </c>
      <c r="E1712" s="12" t="s">
        <v>44</v>
      </c>
      <c r="F1712" s="11" t="s">
        <v>0</v>
      </c>
      <c r="G1712" s="11">
        <v>4433157</v>
      </c>
      <c r="H1712" s="13" t="str">
        <f>IF(N1712="","-",IFERROR(VLOOKUP(N1712,'[1]All Route Non-Bailment V76'!$A:$H,7,0),VLOOKUP(N1712,'[1]TTVT AAT PxP Bailment EDC V76'!$A:$H,7,0)))</f>
        <v>One way</v>
      </c>
      <c r="I1712" s="11" t="s">
        <v>45</v>
      </c>
      <c r="J1712" s="12">
        <f t="shared" si="129"/>
        <v>45279</v>
      </c>
      <c r="K1712" s="12">
        <v>45279</v>
      </c>
      <c r="L1712" s="12">
        <v>45279</v>
      </c>
      <c r="M1712" s="12" t="s">
        <v>3</v>
      </c>
      <c r="N1712" s="11" t="s">
        <v>381</v>
      </c>
      <c r="O1712" s="13" t="str">
        <f>IF(N1712="","-",IFERROR(VLOOKUP(N1712,'[1]All Route Non-Bailment V76'!$A:$H,6,0),VLOOKUP(N1712,'[1]TTVT AAT PxP Bailment EDC V76'!$A:$H,6,0)))</f>
        <v>6 - 10</v>
      </c>
      <c r="P1712" s="11">
        <v>1</v>
      </c>
      <c r="Q1712" s="11" t="s">
        <v>3</v>
      </c>
      <c r="R1712" s="11" t="s">
        <v>3</v>
      </c>
      <c r="S1712" s="13" t="str">
        <f>IF(N1712="","-",IFERROR(VLOOKUP(N1712,'[1]All Route Non-Bailment V76'!$A:$AF,32,0),VLOOKUP(N1712,'[1]TTVT AAT PxP Bailment EDC V76'!$A:$AC,29,0)))</f>
        <v>6W</v>
      </c>
      <c r="T1712" s="11" t="s">
        <v>48</v>
      </c>
      <c r="U1712" s="11" t="s">
        <v>207</v>
      </c>
      <c r="V1712" s="14" t="s">
        <v>208</v>
      </c>
      <c r="W1712" s="11" t="s">
        <v>209</v>
      </c>
      <c r="X1712" s="15" t="s">
        <v>311</v>
      </c>
      <c r="Y1712" s="15" t="s">
        <v>312</v>
      </c>
      <c r="Z1712" s="16" t="s">
        <v>3</v>
      </c>
      <c r="AA1712" s="16" t="s">
        <v>3</v>
      </c>
      <c r="AB1712" s="16" t="s">
        <v>3</v>
      </c>
      <c r="AC1712" s="16" t="s">
        <v>3</v>
      </c>
      <c r="AD1712" s="15" t="s">
        <v>3</v>
      </c>
      <c r="AE1712" s="15" t="s">
        <v>3</v>
      </c>
      <c r="AF1712" s="16" t="s">
        <v>3</v>
      </c>
      <c r="AG1712" s="16" t="s">
        <v>3</v>
      </c>
      <c r="AH1712" s="16" t="s">
        <v>3</v>
      </c>
      <c r="AI1712" s="16" t="s">
        <v>3</v>
      </c>
      <c r="AJ1712" s="15" t="s">
        <v>3</v>
      </c>
      <c r="AK1712" s="15" t="s">
        <v>3</v>
      </c>
      <c r="AL1712" s="16" t="s">
        <v>3</v>
      </c>
      <c r="AM1712" s="16" t="s">
        <v>3</v>
      </c>
      <c r="AN1712" s="16" t="s">
        <v>3</v>
      </c>
      <c r="AO1712" s="16" t="s">
        <v>3</v>
      </c>
      <c r="AP1712" s="16" t="s">
        <v>189</v>
      </c>
      <c r="AQ1712" s="16" t="s">
        <v>3</v>
      </c>
      <c r="AR1712" s="16" t="s">
        <v>3</v>
      </c>
      <c r="AS1712" s="16" t="s">
        <v>3</v>
      </c>
      <c r="AT1712" s="16" t="s">
        <v>3</v>
      </c>
      <c r="AU1712" s="11" t="s">
        <v>3</v>
      </c>
      <c r="AV1712" s="11" t="s">
        <v>3</v>
      </c>
      <c r="AW1712" s="11" t="s">
        <v>3</v>
      </c>
      <c r="AX1712" s="17" t="str">
        <f>VLOOKUP(G1712,'[1]JDA data'!$D:$E,2,0)</f>
        <v>TGA468</v>
      </c>
      <c r="AY1712" s="17" t="b">
        <f t="shared" si="126"/>
        <v>1</v>
      </c>
      <c r="AZ1712" s="17" t="str">
        <f t="shared" si="127"/>
        <v>PPGT</v>
      </c>
    </row>
    <row r="1713" spans="1:52" s="18" customFormat="1" ht="16.5" customHeight="1" x14ac:dyDescent="0.35">
      <c r="A1713" s="8" t="str">
        <f>IF(N1713="","-",IFERROR(VLOOKUP(N1713,'[1]All Route Non-Bailment V76'!$A:$H,5,0),VLOOKUP(N1713,'[1]TTVT AAT PxP Bailment EDC V76'!$A:$H,5,0)))</f>
        <v>Non Bailment</v>
      </c>
      <c r="B1713" s="9" t="str">
        <f t="shared" si="125"/>
        <v>Completed</v>
      </c>
      <c r="C1713" s="10">
        <f t="shared" si="128"/>
        <v>1712</v>
      </c>
      <c r="D1713" s="11" t="s">
        <v>194</v>
      </c>
      <c r="E1713" s="12" t="s">
        <v>44</v>
      </c>
      <c r="F1713" s="11" t="s">
        <v>0</v>
      </c>
      <c r="G1713" s="11">
        <v>4433158</v>
      </c>
      <c r="H1713" s="13" t="str">
        <f>IF(N1713="","-",IFERROR(VLOOKUP(N1713,'[1]All Route Non-Bailment V76'!$A:$H,7,0),VLOOKUP(N1713,'[1]TTVT AAT PxP Bailment EDC V76'!$A:$H,7,0)))</f>
        <v>One way</v>
      </c>
      <c r="I1713" s="11" t="s">
        <v>45</v>
      </c>
      <c r="J1713" s="12">
        <f t="shared" si="129"/>
        <v>45279</v>
      </c>
      <c r="K1713" s="12">
        <v>45279</v>
      </c>
      <c r="L1713" s="12">
        <v>45279</v>
      </c>
      <c r="M1713" s="12" t="s">
        <v>3</v>
      </c>
      <c r="N1713" s="11" t="s">
        <v>381</v>
      </c>
      <c r="O1713" s="13" t="str">
        <f>IF(N1713="","-",IFERROR(VLOOKUP(N1713,'[1]All Route Non-Bailment V76'!$A:$H,6,0),VLOOKUP(N1713,'[1]TTVT AAT PxP Bailment EDC V76'!$A:$H,6,0)))</f>
        <v>6 - 10</v>
      </c>
      <c r="P1713" s="11">
        <v>1</v>
      </c>
      <c r="Q1713" s="11" t="s">
        <v>3</v>
      </c>
      <c r="R1713" s="11" t="s">
        <v>3</v>
      </c>
      <c r="S1713" s="13" t="str">
        <f>IF(N1713="","-",IFERROR(VLOOKUP(N1713,'[1]All Route Non-Bailment V76'!$A:$AF,32,0),VLOOKUP(N1713,'[1]TTVT AAT PxP Bailment EDC V76'!$A:$AC,29,0)))</f>
        <v>6W</v>
      </c>
      <c r="T1713" s="11" t="s">
        <v>48</v>
      </c>
      <c r="U1713" s="11" t="s">
        <v>374</v>
      </c>
      <c r="V1713" s="14" t="s">
        <v>375</v>
      </c>
      <c r="W1713" s="11" t="s">
        <v>376</v>
      </c>
      <c r="X1713" s="15" t="s">
        <v>311</v>
      </c>
      <c r="Y1713" s="15" t="s">
        <v>312</v>
      </c>
      <c r="Z1713" s="16" t="s">
        <v>3</v>
      </c>
      <c r="AA1713" s="16" t="s">
        <v>3</v>
      </c>
      <c r="AB1713" s="16" t="s">
        <v>3</v>
      </c>
      <c r="AC1713" s="16" t="s">
        <v>3</v>
      </c>
      <c r="AD1713" s="15" t="s">
        <v>3</v>
      </c>
      <c r="AE1713" s="15" t="s">
        <v>3</v>
      </c>
      <c r="AF1713" s="16" t="s">
        <v>3</v>
      </c>
      <c r="AG1713" s="16" t="s">
        <v>3</v>
      </c>
      <c r="AH1713" s="16" t="s">
        <v>3</v>
      </c>
      <c r="AI1713" s="16" t="s">
        <v>3</v>
      </c>
      <c r="AJ1713" s="15" t="s">
        <v>3</v>
      </c>
      <c r="AK1713" s="15" t="s">
        <v>3</v>
      </c>
      <c r="AL1713" s="16" t="s">
        <v>3</v>
      </c>
      <c r="AM1713" s="16" t="s">
        <v>3</v>
      </c>
      <c r="AN1713" s="16" t="s">
        <v>3</v>
      </c>
      <c r="AO1713" s="16" t="s">
        <v>3</v>
      </c>
      <c r="AP1713" s="16" t="s">
        <v>189</v>
      </c>
      <c r="AQ1713" s="16" t="s">
        <v>3</v>
      </c>
      <c r="AR1713" s="16" t="s">
        <v>3</v>
      </c>
      <c r="AS1713" s="16" t="s">
        <v>3</v>
      </c>
      <c r="AT1713" s="16" t="s">
        <v>3</v>
      </c>
      <c r="AU1713" s="11" t="s">
        <v>3</v>
      </c>
      <c r="AV1713" s="11" t="s">
        <v>3</v>
      </c>
      <c r="AW1713" s="11" t="s">
        <v>3</v>
      </c>
      <c r="AX1713" s="17" t="str">
        <f>VLOOKUP(G1713,'[1]JDA data'!$D:$E,2,0)</f>
        <v>TGA468</v>
      </c>
      <c r="AY1713" s="17" t="b">
        <f t="shared" si="126"/>
        <v>1</v>
      </c>
      <c r="AZ1713" s="17" t="str">
        <f t="shared" si="127"/>
        <v>SBA</v>
      </c>
    </row>
    <row r="1714" spans="1:52" s="18" customFormat="1" ht="16.5" customHeight="1" x14ac:dyDescent="0.35">
      <c r="A1714" s="8" t="str">
        <f>IF(N1714="","-",IFERROR(VLOOKUP(N1714,'[1]All Route Non-Bailment V76'!$A:$H,5,0),VLOOKUP(N1714,'[1]TTVT AAT PxP Bailment EDC V76'!$A:$H,5,0)))</f>
        <v>Non Bailment</v>
      </c>
      <c r="B1714" s="9" t="str">
        <f t="shared" si="125"/>
        <v>Completed</v>
      </c>
      <c r="C1714" s="10">
        <f t="shared" si="128"/>
        <v>1713</v>
      </c>
      <c r="D1714" s="11" t="s">
        <v>182</v>
      </c>
      <c r="E1714" s="12" t="s">
        <v>44</v>
      </c>
      <c r="F1714" s="11" t="s">
        <v>0</v>
      </c>
      <c r="G1714" s="11">
        <v>4433159</v>
      </c>
      <c r="H1714" s="13" t="str">
        <f>IF(N1714="","-",IFERROR(VLOOKUP(N1714,'[1]All Route Non-Bailment V76'!$A:$H,7,0),VLOOKUP(N1714,'[1]TTVT AAT PxP Bailment EDC V76'!$A:$H,7,0)))</f>
        <v>One way</v>
      </c>
      <c r="I1714" s="11" t="s">
        <v>45</v>
      </c>
      <c r="J1714" s="12">
        <f t="shared" si="129"/>
        <v>45279</v>
      </c>
      <c r="K1714" s="12">
        <v>45279</v>
      </c>
      <c r="L1714" s="12">
        <v>45279</v>
      </c>
      <c r="M1714" s="12" t="s">
        <v>3</v>
      </c>
      <c r="N1714" s="11" t="s">
        <v>381</v>
      </c>
      <c r="O1714" s="13" t="str">
        <f>IF(N1714="","-",IFERROR(VLOOKUP(N1714,'[1]All Route Non-Bailment V76'!$A:$H,6,0),VLOOKUP(N1714,'[1]TTVT AAT PxP Bailment EDC V76'!$A:$H,6,0)))</f>
        <v>6 - 10</v>
      </c>
      <c r="P1714" s="11">
        <v>1</v>
      </c>
      <c r="Q1714" s="11" t="s">
        <v>3</v>
      </c>
      <c r="R1714" s="11" t="s">
        <v>3</v>
      </c>
      <c r="S1714" s="13" t="str">
        <f>IF(N1714="","-",IFERROR(VLOOKUP(N1714,'[1]All Route Non-Bailment V76'!$A:$AF,32,0),VLOOKUP(N1714,'[1]TTVT AAT PxP Bailment EDC V76'!$A:$AC,29,0)))</f>
        <v>6W</v>
      </c>
      <c r="T1714" s="11" t="s">
        <v>48</v>
      </c>
      <c r="U1714" s="11" t="s">
        <v>201</v>
      </c>
      <c r="V1714" s="14" t="s">
        <v>202</v>
      </c>
      <c r="W1714" s="11" t="s">
        <v>203</v>
      </c>
      <c r="X1714" s="15" t="s">
        <v>311</v>
      </c>
      <c r="Y1714" s="15" t="s">
        <v>312</v>
      </c>
      <c r="Z1714" s="16" t="s">
        <v>3</v>
      </c>
      <c r="AA1714" s="16" t="s">
        <v>3</v>
      </c>
      <c r="AB1714" s="16" t="s">
        <v>3</v>
      </c>
      <c r="AC1714" s="16" t="s">
        <v>3</v>
      </c>
      <c r="AD1714" s="15" t="s">
        <v>3</v>
      </c>
      <c r="AE1714" s="15" t="s">
        <v>3</v>
      </c>
      <c r="AF1714" s="16" t="s">
        <v>3</v>
      </c>
      <c r="AG1714" s="16" t="s">
        <v>3</v>
      </c>
      <c r="AH1714" s="16" t="s">
        <v>3</v>
      </c>
      <c r="AI1714" s="16" t="s">
        <v>3</v>
      </c>
      <c r="AJ1714" s="15" t="s">
        <v>3</v>
      </c>
      <c r="AK1714" s="15" t="s">
        <v>3</v>
      </c>
      <c r="AL1714" s="16" t="s">
        <v>3</v>
      </c>
      <c r="AM1714" s="16" t="s">
        <v>3</v>
      </c>
      <c r="AN1714" s="16" t="s">
        <v>3</v>
      </c>
      <c r="AO1714" s="16" t="s">
        <v>3</v>
      </c>
      <c r="AP1714" s="16" t="s">
        <v>189</v>
      </c>
      <c r="AQ1714" s="16" t="s">
        <v>3</v>
      </c>
      <c r="AR1714" s="16" t="s">
        <v>3</v>
      </c>
      <c r="AS1714" s="16" t="s">
        <v>3</v>
      </c>
      <c r="AT1714" s="16" t="s">
        <v>3</v>
      </c>
      <c r="AU1714" s="11" t="s">
        <v>3</v>
      </c>
      <c r="AV1714" s="11" t="s">
        <v>3</v>
      </c>
      <c r="AW1714" s="11" t="s">
        <v>3</v>
      </c>
      <c r="AX1714" s="17" t="str">
        <f>VLOOKUP(G1714,'[1]JDA data'!$D:$E,2,0)</f>
        <v>TGA468</v>
      </c>
      <c r="AY1714" s="17" t="b">
        <f t="shared" si="126"/>
        <v>1</v>
      </c>
      <c r="AZ1714" s="17" t="str">
        <f t="shared" si="127"/>
        <v>PPGT</v>
      </c>
    </row>
    <row r="1715" spans="1:52" s="18" customFormat="1" ht="16.5" customHeight="1" x14ac:dyDescent="0.35">
      <c r="A1715" s="8" t="str">
        <f>IF(N1715="","-",IFERROR(VLOOKUP(N1715,'[1]All Route Non-Bailment V76'!$A:$H,5,0),VLOOKUP(N1715,'[1]TTVT AAT PxP Bailment EDC V76'!$A:$H,5,0)))</f>
        <v>Non Bailment</v>
      </c>
      <c r="B1715" s="9" t="str">
        <f t="shared" si="125"/>
        <v>Completed</v>
      </c>
      <c r="C1715" s="10">
        <f t="shared" si="128"/>
        <v>1714</v>
      </c>
      <c r="D1715" s="11" t="s">
        <v>190</v>
      </c>
      <c r="E1715" s="12" t="s">
        <v>44</v>
      </c>
      <c r="F1715" s="11" t="s">
        <v>0</v>
      </c>
      <c r="G1715" s="11">
        <v>4433160</v>
      </c>
      <c r="H1715" s="13" t="str">
        <f>IF(N1715="","-",IFERROR(VLOOKUP(N1715,'[1]All Route Non-Bailment V76'!$A:$H,7,0),VLOOKUP(N1715,'[1]TTVT AAT PxP Bailment EDC V76'!$A:$H,7,0)))</f>
        <v>One way</v>
      </c>
      <c r="I1715" s="11" t="s">
        <v>45</v>
      </c>
      <c r="J1715" s="12">
        <f t="shared" si="129"/>
        <v>45279</v>
      </c>
      <c r="K1715" s="12">
        <v>45279</v>
      </c>
      <c r="L1715" s="12">
        <v>45279</v>
      </c>
      <c r="M1715" s="12" t="s">
        <v>3</v>
      </c>
      <c r="N1715" s="11" t="s">
        <v>381</v>
      </c>
      <c r="O1715" s="13" t="str">
        <f>IF(N1715="","-",IFERROR(VLOOKUP(N1715,'[1]All Route Non-Bailment V76'!$A:$H,6,0),VLOOKUP(N1715,'[1]TTVT AAT PxP Bailment EDC V76'!$A:$H,6,0)))</f>
        <v>6 - 10</v>
      </c>
      <c r="P1715" s="11">
        <v>1</v>
      </c>
      <c r="Q1715" s="11" t="s">
        <v>3</v>
      </c>
      <c r="R1715" s="11" t="s">
        <v>3</v>
      </c>
      <c r="S1715" s="13" t="str">
        <f>IF(N1715="","-",IFERROR(VLOOKUP(N1715,'[1]All Route Non-Bailment V76'!$A:$AF,32,0),VLOOKUP(N1715,'[1]TTVT AAT PxP Bailment EDC V76'!$A:$AC,29,0)))</f>
        <v>6W</v>
      </c>
      <c r="T1715" s="11" t="s">
        <v>48</v>
      </c>
      <c r="U1715" s="11" t="s">
        <v>266</v>
      </c>
      <c r="V1715" s="14" t="s">
        <v>267</v>
      </c>
      <c r="W1715" s="11" t="s">
        <v>268</v>
      </c>
      <c r="X1715" s="15" t="s">
        <v>311</v>
      </c>
      <c r="Y1715" s="15" t="s">
        <v>312</v>
      </c>
      <c r="Z1715" s="16" t="s">
        <v>3</v>
      </c>
      <c r="AA1715" s="16" t="s">
        <v>3</v>
      </c>
      <c r="AB1715" s="16" t="s">
        <v>3</v>
      </c>
      <c r="AC1715" s="16" t="s">
        <v>3</v>
      </c>
      <c r="AD1715" s="15" t="s">
        <v>3</v>
      </c>
      <c r="AE1715" s="15" t="s">
        <v>3</v>
      </c>
      <c r="AF1715" s="16" t="s">
        <v>3</v>
      </c>
      <c r="AG1715" s="16" t="s">
        <v>3</v>
      </c>
      <c r="AH1715" s="16" t="s">
        <v>3</v>
      </c>
      <c r="AI1715" s="16" t="s">
        <v>3</v>
      </c>
      <c r="AJ1715" s="15" t="s">
        <v>3</v>
      </c>
      <c r="AK1715" s="15" t="s">
        <v>3</v>
      </c>
      <c r="AL1715" s="16" t="s">
        <v>3</v>
      </c>
      <c r="AM1715" s="16" t="s">
        <v>3</v>
      </c>
      <c r="AN1715" s="16" t="s">
        <v>3</v>
      </c>
      <c r="AO1715" s="16" t="s">
        <v>3</v>
      </c>
      <c r="AP1715" s="16" t="s">
        <v>189</v>
      </c>
      <c r="AQ1715" s="16" t="s">
        <v>3</v>
      </c>
      <c r="AR1715" s="16" t="s">
        <v>3</v>
      </c>
      <c r="AS1715" s="16" t="s">
        <v>3</v>
      </c>
      <c r="AT1715" s="16" t="s">
        <v>3</v>
      </c>
      <c r="AU1715" s="11" t="s">
        <v>3</v>
      </c>
      <c r="AV1715" s="11" t="s">
        <v>3</v>
      </c>
      <c r="AW1715" s="11" t="s">
        <v>3</v>
      </c>
      <c r="AX1715" s="17" t="str">
        <f>VLOOKUP(G1715,'[1]JDA data'!$D:$E,2,0)</f>
        <v>TGA468</v>
      </c>
      <c r="AY1715" s="17" t="b">
        <f t="shared" si="126"/>
        <v>1</v>
      </c>
      <c r="AZ1715" s="17" t="str">
        <f t="shared" si="127"/>
        <v>SPL</v>
      </c>
    </row>
    <row r="1716" spans="1:52" s="18" customFormat="1" ht="16.5" customHeight="1" x14ac:dyDescent="0.35">
      <c r="A1716" s="8" t="str">
        <f>IF(N1716="","-",IFERROR(VLOOKUP(N1716,'[1]All Route Non-Bailment V76'!$A:$H,5,0),VLOOKUP(N1716,'[1]TTVT AAT PxP Bailment EDC V76'!$A:$H,5,0)))</f>
        <v>Non Bailment</v>
      </c>
      <c r="B1716" s="9" t="str">
        <f t="shared" si="125"/>
        <v>Completed</v>
      </c>
      <c r="C1716" s="10">
        <f t="shared" si="128"/>
        <v>1715</v>
      </c>
      <c r="D1716" s="11" t="s">
        <v>182</v>
      </c>
      <c r="E1716" s="12" t="s">
        <v>44</v>
      </c>
      <c r="F1716" s="11" t="s">
        <v>0</v>
      </c>
      <c r="G1716" s="11">
        <v>4433161</v>
      </c>
      <c r="H1716" s="13" t="str">
        <f>IF(N1716="","-",IFERROR(VLOOKUP(N1716,'[1]All Route Non-Bailment V76'!$A:$H,7,0),VLOOKUP(N1716,'[1]TTVT AAT PxP Bailment EDC V76'!$A:$H,7,0)))</f>
        <v>One way</v>
      </c>
      <c r="I1716" s="11" t="s">
        <v>45</v>
      </c>
      <c r="J1716" s="12">
        <f t="shared" si="129"/>
        <v>45279</v>
      </c>
      <c r="K1716" s="12">
        <v>45279</v>
      </c>
      <c r="L1716" s="12">
        <v>45279</v>
      </c>
      <c r="M1716" s="12" t="s">
        <v>3</v>
      </c>
      <c r="N1716" s="11" t="s">
        <v>386</v>
      </c>
      <c r="O1716" s="13" t="str">
        <f>IF(N1716="","-",IFERROR(VLOOKUP(N1716,'[1]All Route Non-Bailment V76'!$A:$H,6,0),VLOOKUP(N1716,'[1]TTVT AAT PxP Bailment EDC V76'!$A:$H,6,0)))</f>
        <v>6 - 10</v>
      </c>
      <c r="P1716" s="11">
        <v>1</v>
      </c>
      <c r="Q1716" s="11" t="s">
        <v>3</v>
      </c>
      <c r="R1716" s="11" t="s">
        <v>3</v>
      </c>
      <c r="S1716" s="13" t="str">
        <f>IF(N1716="","-",IFERROR(VLOOKUP(N1716,'[1]All Route Non-Bailment V76'!$A:$AF,32,0),VLOOKUP(N1716,'[1]TTVT AAT PxP Bailment EDC V76'!$A:$AC,29,0)))</f>
        <v>6W</v>
      </c>
      <c r="T1716" s="11" t="s">
        <v>48</v>
      </c>
      <c r="U1716" s="11" t="s">
        <v>275</v>
      </c>
      <c r="V1716" s="14" t="s">
        <v>276</v>
      </c>
      <c r="W1716" s="11" t="s">
        <v>277</v>
      </c>
      <c r="X1716" s="15" t="s">
        <v>311</v>
      </c>
      <c r="Y1716" s="15" t="s">
        <v>312</v>
      </c>
      <c r="Z1716" s="16" t="s">
        <v>3</v>
      </c>
      <c r="AA1716" s="16" t="s">
        <v>3</v>
      </c>
      <c r="AB1716" s="16" t="s">
        <v>3</v>
      </c>
      <c r="AC1716" s="16" t="s">
        <v>3</v>
      </c>
      <c r="AD1716" s="15" t="s">
        <v>3</v>
      </c>
      <c r="AE1716" s="15" t="s">
        <v>3</v>
      </c>
      <c r="AF1716" s="16" t="s">
        <v>3</v>
      </c>
      <c r="AG1716" s="16" t="s">
        <v>3</v>
      </c>
      <c r="AH1716" s="16" t="s">
        <v>3</v>
      </c>
      <c r="AI1716" s="16" t="s">
        <v>3</v>
      </c>
      <c r="AJ1716" s="15" t="s">
        <v>3</v>
      </c>
      <c r="AK1716" s="15" t="s">
        <v>3</v>
      </c>
      <c r="AL1716" s="16" t="s">
        <v>3</v>
      </c>
      <c r="AM1716" s="16" t="s">
        <v>3</v>
      </c>
      <c r="AN1716" s="16" t="s">
        <v>3</v>
      </c>
      <c r="AO1716" s="16" t="s">
        <v>3</v>
      </c>
      <c r="AP1716" s="16" t="s">
        <v>189</v>
      </c>
      <c r="AQ1716" s="16" t="s">
        <v>3</v>
      </c>
      <c r="AR1716" s="16" t="s">
        <v>3</v>
      </c>
      <c r="AS1716" s="16" t="s">
        <v>3</v>
      </c>
      <c r="AT1716" s="16" t="s">
        <v>3</v>
      </c>
      <c r="AU1716" s="11" t="s">
        <v>3</v>
      </c>
      <c r="AV1716" s="11" t="s">
        <v>3</v>
      </c>
      <c r="AW1716" s="11" t="s">
        <v>3</v>
      </c>
      <c r="AX1716" s="17" t="str">
        <f>VLOOKUP(G1716,'[1]JDA data'!$D:$E,2,0)</f>
        <v>TGA101</v>
      </c>
      <c r="AY1716" s="17" t="b">
        <f t="shared" si="126"/>
        <v>1</v>
      </c>
      <c r="AZ1716" s="17" t="str">
        <f t="shared" si="127"/>
        <v>PPGT</v>
      </c>
    </row>
    <row r="1717" spans="1:52" s="18" customFormat="1" ht="16.5" customHeight="1" x14ac:dyDescent="0.35">
      <c r="A1717" s="8" t="str">
        <f>IF(N1717="","-",IFERROR(VLOOKUP(N1717,'[1]All Route Non-Bailment V76'!$A:$H,5,0),VLOOKUP(N1717,'[1]TTVT AAT PxP Bailment EDC V76'!$A:$H,5,0)))</f>
        <v>Non Bailment</v>
      </c>
      <c r="B1717" s="9" t="str">
        <f t="shared" si="125"/>
        <v>Completed</v>
      </c>
      <c r="C1717" s="10">
        <f t="shared" si="128"/>
        <v>1716</v>
      </c>
      <c r="D1717" s="11" t="s">
        <v>190</v>
      </c>
      <c r="E1717" s="12" t="s">
        <v>44</v>
      </c>
      <c r="F1717" s="11" t="s">
        <v>0</v>
      </c>
      <c r="G1717" s="11">
        <v>4433162</v>
      </c>
      <c r="H1717" s="13" t="str">
        <f>IF(N1717="","-",IFERROR(VLOOKUP(N1717,'[1]All Route Non-Bailment V76'!$A:$H,7,0),VLOOKUP(N1717,'[1]TTVT AAT PxP Bailment EDC V76'!$A:$H,7,0)))</f>
        <v>One way</v>
      </c>
      <c r="I1717" s="11" t="s">
        <v>45</v>
      </c>
      <c r="J1717" s="12">
        <f t="shared" si="129"/>
        <v>45279</v>
      </c>
      <c r="K1717" s="12">
        <v>45279</v>
      </c>
      <c r="L1717" s="12">
        <v>45279</v>
      </c>
      <c r="M1717" s="12" t="s">
        <v>3</v>
      </c>
      <c r="N1717" s="11" t="s">
        <v>527</v>
      </c>
      <c r="O1717" s="13" t="str">
        <f>IF(N1717="","-",IFERROR(VLOOKUP(N1717,'[1]All Route Non-Bailment V76'!$A:$H,6,0),VLOOKUP(N1717,'[1]TTVT AAT PxP Bailment EDC V76'!$A:$H,6,0)))</f>
        <v>6 - 10</v>
      </c>
      <c r="P1717" s="11">
        <v>1</v>
      </c>
      <c r="Q1717" s="11" t="s">
        <v>3</v>
      </c>
      <c r="R1717" s="11" t="s">
        <v>3</v>
      </c>
      <c r="S1717" s="13" t="str">
        <f>IF(N1717="","-",IFERROR(VLOOKUP(N1717,'[1]All Route Non-Bailment V76'!$A:$AF,32,0),VLOOKUP(N1717,'[1]TTVT AAT PxP Bailment EDC V76'!$A:$AC,29,0)))</f>
        <v>6W</v>
      </c>
      <c r="T1717" s="11" t="s">
        <v>48</v>
      </c>
      <c r="U1717" s="11" t="s">
        <v>272</v>
      </c>
      <c r="V1717" s="14" t="s">
        <v>273</v>
      </c>
      <c r="W1717" s="11" t="s">
        <v>274</v>
      </c>
      <c r="X1717" s="15" t="s">
        <v>311</v>
      </c>
      <c r="Y1717" s="15" t="s">
        <v>312</v>
      </c>
      <c r="Z1717" s="16" t="s">
        <v>3</v>
      </c>
      <c r="AA1717" s="16" t="s">
        <v>3</v>
      </c>
      <c r="AB1717" s="16" t="s">
        <v>3</v>
      </c>
      <c r="AC1717" s="16" t="s">
        <v>3</v>
      </c>
      <c r="AD1717" s="15" t="s">
        <v>3</v>
      </c>
      <c r="AE1717" s="15" t="s">
        <v>3</v>
      </c>
      <c r="AF1717" s="16" t="s">
        <v>3</v>
      </c>
      <c r="AG1717" s="16" t="s">
        <v>3</v>
      </c>
      <c r="AH1717" s="16" t="s">
        <v>3</v>
      </c>
      <c r="AI1717" s="16" t="s">
        <v>3</v>
      </c>
      <c r="AJ1717" s="15" t="s">
        <v>3</v>
      </c>
      <c r="AK1717" s="15" t="s">
        <v>3</v>
      </c>
      <c r="AL1717" s="16" t="s">
        <v>3</v>
      </c>
      <c r="AM1717" s="16" t="s">
        <v>3</v>
      </c>
      <c r="AN1717" s="16" t="s">
        <v>3</v>
      </c>
      <c r="AO1717" s="16" t="s">
        <v>3</v>
      </c>
      <c r="AP1717" s="16" t="s">
        <v>189</v>
      </c>
      <c r="AQ1717" s="16" t="s">
        <v>3</v>
      </c>
      <c r="AR1717" s="16" t="s">
        <v>3</v>
      </c>
      <c r="AS1717" s="16" t="s">
        <v>3</v>
      </c>
      <c r="AT1717" s="16" t="s">
        <v>3</v>
      </c>
      <c r="AU1717" s="11" t="s">
        <v>3</v>
      </c>
      <c r="AV1717" s="11" t="s">
        <v>3</v>
      </c>
      <c r="AW1717" s="11" t="s">
        <v>3</v>
      </c>
      <c r="AX1717" s="17" t="str">
        <f>VLOOKUP(G1717,'[1]JDA data'!$D:$E,2,0)</f>
        <v>TGA053</v>
      </c>
      <c r="AY1717" s="17" t="b">
        <f t="shared" si="126"/>
        <v>1</v>
      </c>
      <c r="AZ1717" s="17" t="str">
        <f t="shared" si="127"/>
        <v>SPL</v>
      </c>
    </row>
    <row r="1718" spans="1:52" s="18" customFormat="1" ht="16.5" customHeight="1" x14ac:dyDescent="0.35">
      <c r="A1718" s="8" t="str">
        <f>IF(N1718="","-",IFERROR(VLOOKUP(N1718,'[1]All Route Non-Bailment V76'!$A:$H,5,0),VLOOKUP(N1718,'[1]TTVT AAT PxP Bailment EDC V76'!$A:$H,5,0)))</f>
        <v>Non Bailment</v>
      </c>
      <c r="B1718" s="9" t="str">
        <f t="shared" si="125"/>
        <v>Completed</v>
      </c>
      <c r="C1718" s="10">
        <f t="shared" si="128"/>
        <v>1717</v>
      </c>
      <c r="D1718" s="11" t="s">
        <v>194</v>
      </c>
      <c r="E1718" s="12" t="s">
        <v>44</v>
      </c>
      <c r="F1718" s="11" t="s">
        <v>0</v>
      </c>
      <c r="G1718" s="11">
        <v>4433163</v>
      </c>
      <c r="H1718" s="13" t="str">
        <f>IF(N1718="","-",IFERROR(VLOOKUP(N1718,'[1]All Route Non-Bailment V76'!$A:$H,7,0),VLOOKUP(N1718,'[1]TTVT AAT PxP Bailment EDC V76'!$A:$H,7,0)))</f>
        <v>One way</v>
      </c>
      <c r="I1718" s="11" t="s">
        <v>45</v>
      </c>
      <c r="J1718" s="12">
        <f t="shared" si="129"/>
        <v>45279</v>
      </c>
      <c r="K1718" s="12">
        <v>45279</v>
      </c>
      <c r="L1718" s="12">
        <v>45279</v>
      </c>
      <c r="M1718" s="12" t="s">
        <v>3</v>
      </c>
      <c r="N1718" s="11" t="s">
        <v>527</v>
      </c>
      <c r="O1718" s="13" t="str">
        <f>IF(N1718="","-",IFERROR(VLOOKUP(N1718,'[1]All Route Non-Bailment V76'!$A:$H,6,0),VLOOKUP(N1718,'[1]TTVT AAT PxP Bailment EDC V76'!$A:$H,6,0)))</f>
        <v>6 - 10</v>
      </c>
      <c r="P1718" s="11">
        <v>1</v>
      </c>
      <c r="Q1718" s="11" t="s">
        <v>3</v>
      </c>
      <c r="R1718" s="11" t="s">
        <v>3</v>
      </c>
      <c r="S1718" s="13" t="str">
        <f>IF(N1718="","-",IFERROR(VLOOKUP(N1718,'[1]All Route Non-Bailment V76'!$A:$AF,32,0),VLOOKUP(N1718,'[1]TTVT AAT PxP Bailment EDC V76'!$A:$AC,29,0)))</f>
        <v>6W</v>
      </c>
      <c r="T1718" s="11" t="s">
        <v>48</v>
      </c>
      <c r="U1718" s="11" t="s">
        <v>253</v>
      </c>
      <c r="V1718" s="14" t="s">
        <v>254</v>
      </c>
      <c r="W1718" s="11" t="s">
        <v>255</v>
      </c>
      <c r="X1718" s="15" t="s">
        <v>311</v>
      </c>
      <c r="Y1718" s="15" t="s">
        <v>312</v>
      </c>
      <c r="Z1718" s="16" t="s">
        <v>3</v>
      </c>
      <c r="AA1718" s="16" t="s">
        <v>3</v>
      </c>
      <c r="AB1718" s="16" t="s">
        <v>3</v>
      </c>
      <c r="AC1718" s="16" t="s">
        <v>3</v>
      </c>
      <c r="AD1718" s="15" t="s">
        <v>3</v>
      </c>
      <c r="AE1718" s="15" t="s">
        <v>3</v>
      </c>
      <c r="AF1718" s="16" t="s">
        <v>3</v>
      </c>
      <c r="AG1718" s="16" t="s">
        <v>3</v>
      </c>
      <c r="AH1718" s="16" t="s">
        <v>3</v>
      </c>
      <c r="AI1718" s="16" t="s">
        <v>3</v>
      </c>
      <c r="AJ1718" s="15" t="s">
        <v>3</v>
      </c>
      <c r="AK1718" s="15" t="s">
        <v>3</v>
      </c>
      <c r="AL1718" s="16" t="s">
        <v>3</v>
      </c>
      <c r="AM1718" s="16" t="s">
        <v>3</v>
      </c>
      <c r="AN1718" s="16" t="s">
        <v>3</v>
      </c>
      <c r="AO1718" s="16" t="s">
        <v>3</v>
      </c>
      <c r="AP1718" s="16" t="s">
        <v>189</v>
      </c>
      <c r="AQ1718" s="16" t="s">
        <v>3</v>
      </c>
      <c r="AR1718" s="16" t="s">
        <v>3</v>
      </c>
      <c r="AS1718" s="16" t="s">
        <v>3</v>
      </c>
      <c r="AT1718" s="16" t="s">
        <v>3</v>
      </c>
      <c r="AU1718" s="11" t="s">
        <v>3</v>
      </c>
      <c r="AV1718" s="11" t="s">
        <v>3</v>
      </c>
      <c r="AW1718" s="11" t="s">
        <v>3</v>
      </c>
      <c r="AX1718" s="17" t="str">
        <f>VLOOKUP(G1718,'[1]JDA data'!$D:$E,2,0)</f>
        <v>TGA053</v>
      </c>
      <c r="AY1718" s="17" t="b">
        <f t="shared" si="126"/>
        <v>1</v>
      </c>
      <c r="AZ1718" s="17" t="str">
        <f t="shared" si="127"/>
        <v>SBA</v>
      </c>
    </row>
    <row r="1719" spans="1:52" s="18" customFormat="1" ht="16.5" customHeight="1" x14ac:dyDescent="0.35">
      <c r="A1719" s="8" t="str">
        <f>IF(N1719="","-",IFERROR(VLOOKUP(N1719,'[1]All Route Non-Bailment V76'!$A:$H,5,0),VLOOKUP(N1719,'[1]TTVT AAT PxP Bailment EDC V76'!$A:$H,5,0)))</f>
        <v>Non Bailment</v>
      </c>
      <c r="B1719" s="9" t="str">
        <f t="shared" si="125"/>
        <v>Completed</v>
      </c>
      <c r="C1719" s="10">
        <f t="shared" si="128"/>
        <v>1718</v>
      </c>
      <c r="D1719" s="11" t="s">
        <v>182</v>
      </c>
      <c r="E1719" s="12" t="s">
        <v>44</v>
      </c>
      <c r="F1719" s="11" t="s">
        <v>0</v>
      </c>
      <c r="G1719" s="11">
        <v>4433164</v>
      </c>
      <c r="H1719" s="13" t="str">
        <f>IF(N1719="","-",IFERROR(VLOOKUP(N1719,'[1]All Route Non-Bailment V76'!$A:$H,7,0),VLOOKUP(N1719,'[1]TTVT AAT PxP Bailment EDC V76'!$A:$H,7,0)))</f>
        <v>One way</v>
      </c>
      <c r="I1719" s="11" t="s">
        <v>45</v>
      </c>
      <c r="J1719" s="12">
        <f t="shared" si="129"/>
        <v>45279</v>
      </c>
      <c r="K1719" s="12">
        <v>45279</v>
      </c>
      <c r="L1719" s="12">
        <v>45279</v>
      </c>
      <c r="M1719" s="12" t="s">
        <v>3</v>
      </c>
      <c r="N1719" s="11" t="s">
        <v>573</v>
      </c>
      <c r="O1719" s="13" t="str">
        <f>IF(N1719="","-",IFERROR(VLOOKUP(N1719,'[1]All Route Non-Bailment V76'!$A:$H,6,0),VLOOKUP(N1719,'[1]TTVT AAT PxP Bailment EDC V76'!$A:$H,6,0)))</f>
        <v>11 - 20</v>
      </c>
      <c r="P1719" s="11">
        <v>1</v>
      </c>
      <c r="Q1719" s="11" t="s">
        <v>3</v>
      </c>
      <c r="R1719" s="11" t="s">
        <v>3</v>
      </c>
      <c r="S1719" s="13" t="str">
        <f>IF(N1719="","-",IFERROR(VLOOKUP(N1719,'[1]All Route Non-Bailment V76'!$A:$AF,32,0),VLOOKUP(N1719,'[1]TTVT AAT PxP Bailment EDC V76'!$A:$AC,29,0)))</f>
        <v>6W</v>
      </c>
      <c r="T1719" s="11" t="s">
        <v>48</v>
      </c>
      <c r="U1719" s="11" t="s">
        <v>256</v>
      </c>
      <c r="V1719" s="14" t="s">
        <v>257</v>
      </c>
      <c r="W1719" s="11" t="s">
        <v>258</v>
      </c>
      <c r="X1719" s="15" t="s">
        <v>369</v>
      </c>
      <c r="Y1719" s="15" t="s">
        <v>370</v>
      </c>
      <c r="Z1719" s="16" t="s">
        <v>3</v>
      </c>
      <c r="AA1719" s="16" t="s">
        <v>3</v>
      </c>
      <c r="AB1719" s="16" t="s">
        <v>3</v>
      </c>
      <c r="AC1719" s="16" t="s">
        <v>3</v>
      </c>
      <c r="AD1719" s="15" t="s">
        <v>3</v>
      </c>
      <c r="AE1719" s="15" t="s">
        <v>3</v>
      </c>
      <c r="AF1719" s="16" t="s">
        <v>3</v>
      </c>
      <c r="AG1719" s="16" t="s">
        <v>3</v>
      </c>
      <c r="AH1719" s="16" t="s">
        <v>3</v>
      </c>
      <c r="AI1719" s="16" t="s">
        <v>3</v>
      </c>
      <c r="AJ1719" s="15" t="s">
        <v>3</v>
      </c>
      <c r="AK1719" s="15" t="s">
        <v>3</v>
      </c>
      <c r="AL1719" s="16" t="s">
        <v>3</v>
      </c>
      <c r="AM1719" s="16" t="s">
        <v>3</v>
      </c>
      <c r="AN1719" s="16" t="s">
        <v>3</v>
      </c>
      <c r="AO1719" s="16" t="s">
        <v>3</v>
      </c>
      <c r="AP1719" s="16" t="s">
        <v>189</v>
      </c>
      <c r="AQ1719" s="16" t="s">
        <v>3</v>
      </c>
      <c r="AR1719" s="16" t="s">
        <v>3</v>
      </c>
      <c r="AS1719" s="16" t="s">
        <v>3</v>
      </c>
      <c r="AT1719" s="16" t="s">
        <v>3</v>
      </c>
      <c r="AU1719" s="11" t="s">
        <v>3</v>
      </c>
      <c r="AV1719" s="11" t="s">
        <v>3</v>
      </c>
      <c r="AW1719" s="11" t="s">
        <v>3</v>
      </c>
      <c r="AX1719" s="17" t="str">
        <f>VLOOKUP(G1719,'[1]JDA data'!$D:$E,2,0)</f>
        <v>TGA184</v>
      </c>
      <c r="AY1719" s="17" t="b">
        <f t="shared" si="126"/>
        <v>1</v>
      </c>
      <c r="AZ1719" s="17" t="str">
        <f t="shared" si="127"/>
        <v>PPGT</v>
      </c>
    </row>
    <row r="1720" spans="1:52" s="18" customFormat="1" ht="16.5" customHeight="1" x14ac:dyDescent="0.35">
      <c r="A1720" s="8" t="str">
        <f>IF(N1720="","-",IFERROR(VLOOKUP(N1720,'[1]All Route Non-Bailment V76'!$A:$H,5,0),VLOOKUP(N1720,'[1]TTVT AAT PxP Bailment EDC V76'!$A:$H,5,0)))</f>
        <v>Non Bailment</v>
      </c>
      <c r="B1720" s="9" t="str">
        <f t="shared" si="125"/>
        <v>Completed</v>
      </c>
      <c r="C1720" s="10">
        <f t="shared" si="128"/>
        <v>1719</v>
      </c>
      <c r="D1720" s="11" t="s">
        <v>190</v>
      </c>
      <c r="E1720" s="12" t="s">
        <v>44</v>
      </c>
      <c r="F1720" s="11" t="s">
        <v>0</v>
      </c>
      <c r="G1720" s="11">
        <v>4433165</v>
      </c>
      <c r="H1720" s="13" t="str">
        <f>IF(N1720="","-",IFERROR(VLOOKUP(N1720,'[1]All Route Non-Bailment V76'!$A:$H,7,0),VLOOKUP(N1720,'[1]TTVT AAT PxP Bailment EDC V76'!$A:$H,7,0)))</f>
        <v>One way</v>
      </c>
      <c r="I1720" s="11" t="s">
        <v>45</v>
      </c>
      <c r="J1720" s="12">
        <f t="shared" si="129"/>
        <v>45279</v>
      </c>
      <c r="K1720" s="12">
        <v>45279</v>
      </c>
      <c r="L1720" s="12">
        <v>45279</v>
      </c>
      <c r="M1720" s="12" t="s">
        <v>3</v>
      </c>
      <c r="N1720" s="11" t="s">
        <v>573</v>
      </c>
      <c r="O1720" s="13" t="str">
        <f>IF(N1720="","-",IFERROR(VLOOKUP(N1720,'[1]All Route Non-Bailment V76'!$A:$H,6,0),VLOOKUP(N1720,'[1]TTVT AAT PxP Bailment EDC V76'!$A:$H,6,0)))</f>
        <v>11 - 20</v>
      </c>
      <c r="P1720" s="11">
        <v>1</v>
      </c>
      <c r="Q1720" s="11" t="s">
        <v>3</v>
      </c>
      <c r="R1720" s="11" t="s">
        <v>3</v>
      </c>
      <c r="S1720" s="13" t="str">
        <f>IF(N1720="","-",IFERROR(VLOOKUP(N1720,'[1]All Route Non-Bailment V76'!$A:$AF,32,0),VLOOKUP(N1720,'[1]TTVT AAT PxP Bailment EDC V76'!$A:$AC,29,0)))</f>
        <v>6W</v>
      </c>
      <c r="T1720" s="11" t="s">
        <v>48</v>
      </c>
      <c r="U1720" s="11" t="s">
        <v>217</v>
      </c>
      <c r="V1720" s="14" t="s">
        <v>218</v>
      </c>
      <c r="W1720" s="11" t="s">
        <v>219</v>
      </c>
      <c r="X1720" s="15" t="s">
        <v>369</v>
      </c>
      <c r="Y1720" s="15" t="s">
        <v>370</v>
      </c>
      <c r="Z1720" s="16" t="s">
        <v>3</v>
      </c>
      <c r="AA1720" s="16" t="s">
        <v>3</v>
      </c>
      <c r="AB1720" s="16" t="s">
        <v>3</v>
      </c>
      <c r="AC1720" s="16" t="s">
        <v>3</v>
      </c>
      <c r="AD1720" s="15" t="s">
        <v>3</v>
      </c>
      <c r="AE1720" s="15" t="s">
        <v>3</v>
      </c>
      <c r="AF1720" s="16" t="s">
        <v>3</v>
      </c>
      <c r="AG1720" s="16" t="s">
        <v>3</v>
      </c>
      <c r="AH1720" s="16" t="s">
        <v>3</v>
      </c>
      <c r="AI1720" s="16" t="s">
        <v>3</v>
      </c>
      <c r="AJ1720" s="15" t="s">
        <v>3</v>
      </c>
      <c r="AK1720" s="15" t="s">
        <v>3</v>
      </c>
      <c r="AL1720" s="16" t="s">
        <v>3</v>
      </c>
      <c r="AM1720" s="16" t="s">
        <v>3</v>
      </c>
      <c r="AN1720" s="16" t="s">
        <v>3</v>
      </c>
      <c r="AO1720" s="16" t="s">
        <v>3</v>
      </c>
      <c r="AP1720" s="16" t="s">
        <v>189</v>
      </c>
      <c r="AQ1720" s="16" t="s">
        <v>3</v>
      </c>
      <c r="AR1720" s="16" t="s">
        <v>3</v>
      </c>
      <c r="AS1720" s="16" t="s">
        <v>3</v>
      </c>
      <c r="AT1720" s="16" t="s">
        <v>3</v>
      </c>
      <c r="AU1720" s="11" t="s">
        <v>3</v>
      </c>
      <c r="AV1720" s="11" t="s">
        <v>3</v>
      </c>
      <c r="AW1720" s="11" t="s">
        <v>3</v>
      </c>
      <c r="AX1720" s="17" t="str">
        <f>VLOOKUP(G1720,'[1]JDA data'!$D:$E,2,0)</f>
        <v>TGA184</v>
      </c>
      <c r="AY1720" s="17" t="b">
        <f t="shared" si="126"/>
        <v>1</v>
      </c>
      <c r="AZ1720" s="17" t="str">
        <f t="shared" si="127"/>
        <v>SPL</v>
      </c>
    </row>
    <row r="1721" spans="1:52" s="18" customFormat="1" ht="16.5" customHeight="1" x14ac:dyDescent="0.35">
      <c r="A1721" s="8" t="str">
        <f>IF(N1721="","-",IFERROR(VLOOKUP(N1721,'[1]All Route Non-Bailment V76'!$A:$H,5,0),VLOOKUP(N1721,'[1]TTVT AAT PxP Bailment EDC V76'!$A:$H,5,0)))</f>
        <v>Non Bailment</v>
      </c>
      <c r="B1721" s="9" t="str">
        <f t="shared" si="125"/>
        <v>Completed</v>
      </c>
      <c r="C1721" s="10">
        <f t="shared" si="128"/>
        <v>1720</v>
      </c>
      <c r="D1721" s="11" t="s">
        <v>194</v>
      </c>
      <c r="E1721" s="12" t="s">
        <v>44</v>
      </c>
      <c r="F1721" s="11" t="s">
        <v>0</v>
      </c>
      <c r="G1721" s="11">
        <v>4433166</v>
      </c>
      <c r="H1721" s="13" t="str">
        <f>IF(N1721="","-",IFERROR(VLOOKUP(N1721,'[1]All Route Non-Bailment V76'!$A:$H,7,0),VLOOKUP(N1721,'[1]TTVT AAT PxP Bailment EDC V76'!$A:$H,7,0)))</f>
        <v>One way</v>
      </c>
      <c r="I1721" s="11" t="s">
        <v>45</v>
      </c>
      <c r="J1721" s="12">
        <f t="shared" si="129"/>
        <v>45279</v>
      </c>
      <c r="K1721" s="12">
        <v>45279</v>
      </c>
      <c r="L1721" s="12">
        <v>45279</v>
      </c>
      <c r="M1721" s="12" t="s">
        <v>3</v>
      </c>
      <c r="N1721" s="11" t="s">
        <v>573</v>
      </c>
      <c r="O1721" s="13" t="str">
        <f>IF(N1721="","-",IFERROR(VLOOKUP(N1721,'[1]All Route Non-Bailment V76'!$A:$H,6,0),VLOOKUP(N1721,'[1]TTVT AAT PxP Bailment EDC V76'!$A:$H,6,0)))</f>
        <v>11 - 20</v>
      </c>
      <c r="P1721" s="11">
        <v>1</v>
      </c>
      <c r="Q1721" s="11" t="s">
        <v>3</v>
      </c>
      <c r="R1721" s="11" t="s">
        <v>3</v>
      </c>
      <c r="S1721" s="13" t="str">
        <f>IF(N1721="","-",IFERROR(VLOOKUP(N1721,'[1]All Route Non-Bailment V76'!$A:$AF,32,0),VLOOKUP(N1721,'[1]TTVT AAT PxP Bailment EDC V76'!$A:$AC,29,0)))</f>
        <v>6W</v>
      </c>
      <c r="T1721" s="11" t="s">
        <v>48</v>
      </c>
      <c r="U1721" s="11" t="s">
        <v>374</v>
      </c>
      <c r="V1721" s="14" t="s">
        <v>375</v>
      </c>
      <c r="W1721" s="11" t="s">
        <v>376</v>
      </c>
      <c r="X1721" s="15" t="s">
        <v>369</v>
      </c>
      <c r="Y1721" s="15" t="s">
        <v>370</v>
      </c>
      <c r="Z1721" s="16" t="s">
        <v>3</v>
      </c>
      <c r="AA1721" s="16" t="s">
        <v>3</v>
      </c>
      <c r="AB1721" s="16" t="s">
        <v>3</v>
      </c>
      <c r="AC1721" s="16" t="s">
        <v>3</v>
      </c>
      <c r="AD1721" s="15" t="s">
        <v>3</v>
      </c>
      <c r="AE1721" s="15" t="s">
        <v>3</v>
      </c>
      <c r="AF1721" s="16" t="s">
        <v>3</v>
      </c>
      <c r="AG1721" s="16" t="s">
        <v>3</v>
      </c>
      <c r="AH1721" s="16" t="s">
        <v>3</v>
      </c>
      <c r="AI1721" s="16" t="s">
        <v>3</v>
      </c>
      <c r="AJ1721" s="15" t="s">
        <v>3</v>
      </c>
      <c r="AK1721" s="15" t="s">
        <v>3</v>
      </c>
      <c r="AL1721" s="16" t="s">
        <v>3</v>
      </c>
      <c r="AM1721" s="16" t="s">
        <v>3</v>
      </c>
      <c r="AN1721" s="16" t="s">
        <v>3</v>
      </c>
      <c r="AO1721" s="16" t="s">
        <v>3</v>
      </c>
      <c r="AP1721" s="16" t="s">
        <v>189</v>
      </c>
      <c r="AQ1721" s="16" t="s">
        <v>3</v>
      </c>
      <c r="AR1721" s="16" t="s">
        <v>3</v>
      </c>
      <c r="AS1721" s="16" t="s">
        <v>3</v>
      </c>
      <c r="AT1721" s="16" t="s">
        <v>3</v>
      </c>
      <c r="AU1721" s="11" t="s">
        <v>3</v>
      </c>
      <c r="AV1721" s="11" t="s">
        <v>3</v>
      </c>
      <c r="AW1721" s="11" t="s">
        <v>3</v>
      </c>
      <c r="AX1721" s="17" t="str">
        <f>VLOOKUP(G1721,'[1]JDA data'!$D:$E,2,0)</f>
        <v>TGA184</v>
      </c>
      <c r="AY1721" s="17" t="b">
        <f t="shared" si="126"/>
        <v>1</v>
      </c>
      <c r="AZ1721" s="17" t="str">
        <f t="shared" si="127"/>
        <v>SBA</v>
      </c>
    </row>
    <row r="1722" spans="1:52" s="18" customFormat="1" ht="16.5" customHeight="1" x14ac:dyDescent="0.35">
      <c r="A1722" s="8" t="str">
        <f>IF(N1722="","-",IFERROR(VLOOKUP(N1722,'[1]All Route Non-Bailment V76'!$A:$H,5,0),VLOOKUP(N1722,'[1]TTVT AAT PxP Bailment EDC V76'!$A:$H,5,0)))</f>
        <v>Non Bailment</v>
      </c>
      <c r="B1722" s="9" t="str">
        <f t="shared" si="125"/>
        <v>Completed</v>
      </c>
      <c r="C1722" s="10">
        <f t="shared" si="128"/>
        <v>1721</v>
      </c>
      <c r="D1722" s="11" t="s">
        <v>229</v>
      </c>
      <c r="E1722" s="12" t="s">
        <v>44</v>
      </c>
      <c r="F1722" s="11" t="s">
        <v>0</v>
      </c>
      <c r="G1722" s="11">
        <v>4433167</v>
      </c>
      <c r="H1722" s="13" t="str">
        <f>IF(N1722="","-",IFERROR(VLOOKUP(N1722,'[1]All Route Non-Bailment V76'!$A:$H,7,0),VLOOKUP(N1722,'[1]TTVT AAT PxP Bailment EDC V76'!$A:$H,7,0)))</f>
        <v>One way</v>
      </c>
      <c r="I1722" s="11" t="s">
        <v>45</v>
      </c>
      <c r="J1722" s="12">
        <f t="shared" si="129"/>
        <v>45279</v>
      </c>
      <c r="K1722" s="12">
        <v>45279</v>
      </c>
      <c r="L1722" s="12">
        <v>45279</v>
      </c>
      <c r="M1722" s="12" t="s">
        <v>3</v>
      </c>
      <c r="N1722" s="11" t="s">
        <v>573</v>
      </c>
      <c r="O1722" s="13" t="str">
        <f>IF(N1722="","-",IFERROR(VLOOKUP(N1722,'[1]All Route Non-Bailment V76'!$A:$H,6,0),VLOOKUP(N1722,'[1]TTVT AAT PxP Bailment EDC V76'!$A:$H,6,0)))</f>
        <v>11 - 20</v>
      </c>
      <c r="P1722" s="11">
        <v>1</v>
      </c>
      <c r="Q1722" s="11" t="s">
        <v>3</v>
      </c>
      <c r="R1722" s="11" t="s">
        <v>3</v>
      </c>
      <c r="S1722" s="13" t="str">
        <f>IF(N1722="","-",IFERROR(VLOOKUP(N1722,'[1]All Route Non-Bailment V76'!$A:$AF,32,0),VLOOKUP(N1722,'[1]TTVT AAT PxP Bailment EDC V76'!$A:$AC,29,0)))</f>
        <v>6W</v>
      </c>
      <c r="T1722" s="11" t="s">
        <v>48</v>
      </c>
      <c r="U1722" s="11" t="s">
        <v>230</v>
      </c>
      <c r="V1722" s="14" t="s">
        <v>231</v>
      </c>
      <c r="W1722" s="11" t="s">
        <v>232</v>
      </c>
      <c r="X1722" s="15" t="s">
        <v>369</v>
      </c>
      <c r="Y1722" s="15" t="s">
        <v>370</v>
      </c>
      <c r="Z1722" s="16" t="s">
        <v>3</v>
      </c>
      <c r="AA1722" s="16" t="s">
        <v>3</v>
      </c>
      <c r="AB1722" s="16" t="s">
        <v>3</v>
      </c>
      <c r="AC1722" s="16" t="s">
        <v>3</v>
      </c>
      <c r="AD1722" s="15" t="s">
        <v>3</v>
      </c>
      <c r="AE1722" s="15" t="s">
        <v>3</v>
      </c>
      <c r="AF1722" s="16" t="s">
        <v>3</v>
      </c>
      <c r="AG1722" s="16" t="s">
        <v>3</v>
      </c>
      <c r="AH1722" s="16" t="s">
        <v>3</v>
      </c>
      <c r="AI1722" s="16" t="s">
        <v>3</v>
      </c>
      <c r="AJ1722" s="15" t="s">
        <v>3</v>
      </c>
      <c r="AK1722" s="15" t="s">
        <v>3</v>
      </c>
      <c r="AL1722" s="16" t="s">
        <v>3</v>
      </c>
      <c r="AM1722" s="16" t="s">
        <v>3</v>
      </c>
      <c r="AN1722" s="16" t="s">
        <v>3</v>
      </c>
      <c r="AO1722" s="16" t="s">
        <v>3</v>
      </c>
      <c r="AP1722" s="16" t="s">
        <v>189</v>
      </c>
      <c r="AQ1722" s="16" t="s">
        <v>3</v>
      </c>
      <c r="AR1722" s="16" t="s">
        <v>3</v>
      </c>
      <c r="AS1722" s="16" t="s">
        <v>3</v>
      </c>
      <c r="AT1722" s="16" t="s">
        <v>3</v>
      </c>
      <c r="AU1722" s="11" t="s">
        <v>3</v>
      </c>
      <c r="AV1722" s="11" t="s">
        <v>3</v>
      </c>
      <c r="AW1722" s="11" t="s">
        <v>3</v>
      </c>
      <c r="AX1722" s="17" t="str">
        <f>VLOOKUP(G1722,'[1]JDA data'!$D:$E,2,0)</f>
        <v>TGA184</v>
      </c>
      <c r="AY1722" s="17" t="b">
        <f t="shared" si="126"/>
        <v>1</v>
      </c>
      <c r="AZ1722" s="17" t="str">
        <f t="shared" si="127"/>
        <v>RRCS</v>
      </c>
    </row>
    <row r="1723" spans="1:52" s="18" customFormat="1" ht="16.5" customHeight="1" x14ac:dyDescent="0.35">
      <c r="A1723" s="8" t="str">
        <f>IF(N1723="","-",IFERROR(VLOOKUP(N1723,'[1]All Route Non-Bailment V76'!$A:$H,5,0),VLOOKUP(N1723,'[1]TTVT AAT PxP Bailment EDC V76'!$A:$H,5,0)))</f>
        <v>Non Bailment</v>
      </c>
      <c r="B1723" s="9" t="str">
        <f t="shared" si="125"/>
        <v>Completed</v>
      </c>
      <c r="C1723" s="10">
        <f t="shared" si="128"/>
        <v>1722</v>
      </c>
      <c r="D1723" s="11" t="s">
        <v>182</v>
      </c>
      <c r="E1723" s="12" t="s">
        <v>44</v>
      </c>
      <c r="F1723" s="11" t="s">
        <v>0</v>
      </c>
      <c r="G1723" s="11">
        <v>4433168</v>
      </c>
      <c r="H1723" s="13" t="str">
        <f>IF(N1723="","-",IFERROR(VLOOKUP(N1723,'[1]All Route Non-Bailment V76'!$A:$H,7,0),VLOOKUP(N1723,'[1]TTVT AAT PxP Bailment EDC V76'!$A:$H,7,0)))</f>
        <v>One way</v>
      </c>
      <c r="I1723" s="11" t="s">
        <v>45</v>
      </c>
      <c r="J1723" s="12">
        <f t="shared" si="129"/>
        <v>45279</v>
      </c>
      <c r="K1723" s="12">
        <v>45279</v>
      </c>
      <c r="L1723" s="12">
        <v>45279</v>
      </c>
      <c r="M1723" s="12" t="s">
        <v>3</v>
      </c>
      <c r="N1723" s="11" t="s">
        <v>573</v>
      </c>
      <c r="O1723" s="13" t="str">
        <f>IF(N1723="","-",IFERROR(VLOOKUP(N1723,'[1]All Route Non-Bailment V76'!$A:$H,6,0),VLOOKUP(N1723,'[1]TTVT AAT PxP Bailment EDC V76'!$A:$H,6,0)))</f>
        <v>11 - 20</v>
      </c>
      <c r="P1723" s="11">
        <v>1</v>
      </c>
      <c r="Q1723" s="11" t="s">
        <v>3</v>
      </c>
      <c r="R1723" s="11" t="s">
        <v>3</v>
      </c>
      <c r="S1723" s="13" t="str">
        <f>IF(N1723="","-",IFERROR(VLOOKUP(N1723,'[1]All Route Non-Bailment V76'!$A:$AF,32,0),VLOOKUP(N1723,'[1]TTVT AAT PxP Bailment EDC V76'!$A:$AC,29,0)))</f>
        <v>6W</v>
      </c>
      <c r="T1723" s="11" t="s">
        <v>48</v>
      </c>
      <c r="U1723" s="11" t="s">
        <v>223</v>
      </c>
      <c r="V1723" s="14" t="s">
        <v>224</v>
      </c>
      <c r="W1723" s="11" t="s">
        <v>225</v>
      </c>
      <c r="X1723" s="15" t="s">
        <v>369</v>
      </c>
      <c r="Y1723" s="15" t="s">
        <v>370</v>
      </c>
      <c r="Z1723" s="16" t="s">
        <v>3</v>
      </c>
      <c r="AA1723" s="16" t="s">
        <v>3</v>
      </c>
      <c r="AB1723" s="16" t="s">
        <v>3</v>
      </c>
      <c r="AC1723" s="16" t="s">
        <v>3</v>
      </c>
      <c r="AD1723" s="15" t="s">
        <v>3</v>
      </c>
      <c r="AE1723" s="15" t="s">
        <v>3</v>
      </c>
      <c r="AF1723" s="16" t="s">
        <v>3</v>
      </c>
      <c r="AG1723" s="16" t="s">
        <v>3</v>
      </c>
      <c r="AH1723" s="16" t="s">
        <v>3</v>
      </c>
      <c r="AI1723" s="16" t="s">
        <v>3</v>
      </c>
      <c r="AJ1723" s="15" t="s">
        <v>3</v>
      </c>
      <c r="AK1723" s="15" t="s">
        <v>3</v>
      </c>
      <c r="AL1723" s="16" t="s">
        <v>3</v>
      </c>
      <c r="AM1723" s="16" t="s">
        <v>3</v>
      </c>
      <c r="AN1723" s="16" t="s">
        <v>3</v>
      </c>
      <c r="AO1723" s="16" t="s">
        <v>3</v>
      </c>
      <c r="AP1723" s="16" t="s">
        <v>189</v>
      </c>
      <c r="AQ1723" s="16" t="s">
        <v>3</v>
      </c>
      <c r="AR1723" s="16" t="s">
        <v>3</v>
      </c>
      <c r="AS1723" s="16" t="s">
        <v>3</v>
      </c>
      <c r="AT1723" s="16" t="s">
        <v>3</v>
      </c>
      <c r="AU1723" s="11" t="s">
        <v>3</v>
      </c>
      <c r="AV1723" s="11" t="s">
        <v>3</v>
      </c>
      <c r="AW1723" s="11" t="s">
        <v>3</v>
      </c>
      <c r="AX1723" s="17" t="str">
        <f>VLOOKUP(G1723,'[1]JDA data'!$D:$E,2,0)</f>
        <v>TGA184</v>
      </c>
      <c r="AY1723" s="17" t="b">
        <f t="shared" si="126"/>
        <v>1</v>
      </c>
      <c r="AZ1723" s="17" t="str">
        <f t="shared" si="127"/>
        <v>PPGT</v>
      </c>
    </row>
    <row r="1724" spans="1:52" s="18" customFormat="1" ht="16.5" customHeight="1" x14ac:dyDescent="0.35">
      <c r="A1724" s="8" t="str">
        <f>IF(N1724="","-",IFERROR(VLOOKUP(N1724,'[1]All Route Non-Bailment V76'!$A:$H,5,0),VLOOKUP(N1724,'[1]TTVT AAT PxP Bailment EDC V76'!$A:$H,5,0)))</f>
        <v>Non Bailment</v>
      </c>
      <c r="B1724" s="9" t="str">
        <f t="shared" si="125"/>
        <v>Completed</v>
      </c>
      <c r="C1724" s="10">
        <f t="shared" si="128"/>
        <v>1723</v>
      </c>
      <c r="D1724" s="11" t="s">
        <v>190</v>
      </c>
      <c r="E1724" s="12" t="s">
        <v>44</v>
      </c>
      <c r="F1724" s="11" t="s">
        <v>0</v>
      </c>
      <c r="G1724" s="11">
        <v>4433169</v>
      </c>
      <c r="H1724" s="13" t="str">
        <f>IF(N1724="","-",IFERROR(VLOOKUP(N1724,'[1]All Route Non-Bailment V76'!$A:$H,7,0),VLOOKUP(N1724,'[1]TTVT AAT PxP Bailment EDC V76'!$A:$H,7,0)))</f>
        <v>One way</v>
      </c>
      <c r="I1724" s="11" t="s">
        <v>45</v>
      </c>
      <c r="J1724" s="12">
        <f t="shared" si="129"/>
        <v>45279</v>
      </c>
      <c r="K1724" s="12">
        <v>45279</v>
      </c>
      <c r="L1724" s="12">
        <v>45279</v>
      </c>
      <c r="M1724" s="12" t="s">
        <v>3</v>
      </c>
      <c r="N1724" s="11" t="s">
        <v>573</v>
      </c>
      <c r="O1724" s="13" t="str">
        <f>IF(N1724="","-",IFERROR(VLOOKUP(N1724,'[1]All Route Non-Bailment V76'!$A:$H,6,0),VLOOKUP(N1724,'[1]TTVT AAT PxP Bailment EDC V76'!$A:$H,6,0)))</f>
        <v>11 - 20</v>
      </c>
      <c r="P1724" s="11">
        <v>1</v>
      </c>
      <c r="Q1724" s="11" t="s">
        <v>3</v>
      </c>
      <c r="R1724" s="11" t="s">
        <v>3</v>
      </c>
      <c r="S1724" s="13" t="str">
        <f>IF(N1724="","-",IFERROR(VLOOKUP(N1724,'[1]All Route Non-Bailment V76'!$A:$AF,32,0),VLOOKUP(N1724,'[1]TTVT AAT PxP Bailment EDC V76'!$A:$AC,29,0)))</f>
        <v>6W</v>
      </c>
      <c r="T1724" s="11" t="s">
        <v>48</v>
      </c>
      <c r="U1724" s="11" t="s">
        <v>287</v>
      </c>
      <c r="V1724" s="14" t="s">
        <v>288</v>
      </c>
      <c r="W1724" s="11" t="s">
        <v>289</v>
      </c>
      <c r="X1724" s="15" t="s">
        <v>369</v>
      </c>
      <c r="Y1724" s="15" t="s">
        <v>370</v>
      </c>
      <c r="Z1724" s="16" t="s">
        <v>3</v>
      </c>
      <c r="AA1724" s="16" t="s">
        <v>3</v>
      </c>
      <c r="AB1724" s="16" t="s">
        <v>3</v>
      </c>
      <c r="AC1724" s="16" t="s">
        <v>3</v>
      </c>
      <c r="AD1724" s="15" t="s">
        <v>3</v>
      </c>
      <c r="AE1724" s="15" t="s">
        <v>3</v>
      </c>
      <c r="AF1724" s="16" t="s">
        <v>3</v>
      </c>
      <c r="AG1724" s="16" t="s">
        <v>3</v>
      </c>
      <c r="AH1724" s="16" t="s">
        <v>3</v>
      </c>
      <c r="AI1724" s="16" t="s">
        <v>3</v>
      </c>
      <c r="AJ1724" s="15" t="s">
        <v>3</v>
      </c>
      <c r="AK1724" s="15" t="s">
        <v>3</v>
      </c>
      <c r="AL1724" s="16" t="s">
        <v>3</v>
      </c>
      <c r="AM1724" s="16" t="s">
        <v>3</v>
      </c>
      <c r="AN1724" s="16" t="s">
        <v>3</v>
      </c>
      <c r="AO1724" s="16" t="s">
        <v>3</v>
      </c>
      <c r="AP1724" s="16" t="s">
        <v>189</v>
      </c>
      <c r="AQ1724" s="16" t="s">
        <v>3</v>
      </c>
      <c r="AR1724" s="16" t="s">
        <v>3</v>
      </c>
      <c r="AS1724" s="16" t="s">
        <v>3</v>
      </c>
      <c r="AT1724" s="16" t="s">
        <v>3</v>
      </c>
      <c r="AU1724" s="11" t="s">
        <v>3</v>
      </c>
      <c r="AV1724" s="11" t="s">
        <v>3</v>
      </c>
      <c r="AW1724" s="11" t="s">
        <v>3</v>
      </c>
      <c r="AX1724" s="17" t="str">
        <f>VLOOKUP(G1724,'[1]JDA data'!$D:$E,2,0)</f>
        <v>TGA184</v>
      </c>
      <c r="AY1724" s="17" t="b">
        <f t="shared" si="126"/>
        <v>1</v>
      </c>
      <c r="AZ1724" s="17" t="str">
        <f t="shared" si="127"/>
        <v>SPL</v>
      </c>
    </row>
    <row r="1725" spans="1:52" s="18" customFormat="1" ht="16.5" customHeight="1" x14ac:dyDescent="0.35">
      <c r="A1725" s="8" t="str">
        <f>IF(N1725="","-",IFERROR(VLOOKUP(N1725,'[1]All Route Non-Bailment V76'!$A:$H,5,0),VLOOKUP(N1725,'[1]TTVT AAT PxP Bailment EDC V76'!$A:$H,5,0)))</f>
        <v>Non Bailment</v>
      </c>
      <c r="B1725" s="9" t="str">
        <f t="shared" si="125"/>
        <v>Completed</v>
      </c>
      <c r="C1725" s="10">
        <f t="shared" si="128"/>
        <v>1724</v>
      </c>
      <c r="D1725" s="11" t="s">
        <v>194</v>
      </c>
      <c r="E1725" s="12" t="s">
        <v>44</v>
      </c>
      <c r="F1725" s="11" t="s">
        <v>0</v>
      </c>
      <c r="G1725" s="11">
        <v>4433170</v>
      </c>
      <c r="H1725" s="13" t="str">
        <f>IF(N1725="","-",IFERROR(VLOOKUP(N1725,'[1]All Route Non-Bailment V76'!$A:$H,7,0),VLOOKUP(N1725,'[1]TTVT AAT PxP Bailment EDC V76'!$A:$H,7,0)))</f>
        <v>One way</v>
      </c>
      <c r="I1725" s="11" t="s">
        <v>45</v>
      </c>
      <c r="J1725" s="12">
        <f t="shared" si="129"/>
        <v>45279</v>
      </c>
      <c r="K1725" s="12">
        <v>45279</v>
      </c>
      <c r="L1725" s="12">
        <v>45279</v>
      </c>
      <c r="M1725" s="12" t="s">
        <v>3</v>
      </c>
      <c r="N1725" s="11" t="s">
        <v>573</v>
      </c>
      <c r="O1725" s="13" t="str">
        <f>IF(N1725="","-",IFERROR(VLOOKUP(N1725,'[1]All Route Non-Bailment V76'!$A:$H,6,0),VLOOKUP(N1725,'[1]TTVT AAT PxP Bailment EDC V76'!$A:$H,6,0)))</f>
        <v>11 - 20</v>
      </c>
      <c r="P1725" s="11">
        <v>1</v>
      </c>
      <c r="Q1725" s="11" t="s">
        <v>3</v>
      </c>
      <c r="R1725" s="11" t="s">
        <v>3</v>
      </c>
      <c r="S1725" s="13" t="str">
        <f>IF(N1725="","-",IFERROR(VLOOKUP(N1725,'[1]All Route Non-Bailment V76'!$A:$AF,32,0),VLOOKUP(N1725,'[1]TTVT AAT PxP Bailment EDC V76'!$A:$AC,29,0)))</f>
        <v>6W</v>
      </c>
      <c r="T1725" s="11" t="s">
        <v>48</v>
      </c>
      <c r="U1725" s="11" t="s">
        <v>204</v>
      </c>
      <c r="V1725" s="14" t="s">
        <v>205</v>
      </c>
      <c r="W1725" s="11" t="s">
        <v>206</v>
      </c>
      <c r="X1725" s="15" t="s">
        <v>369</v>
      </c>
      <c r="Y1725" s="15" t="s">
        <v>370</v>
      </c>
      <c r="Z1725" s="16" t="s">
        <v>3</v>
      </c>
      <c r="AA1725" s="16" t="s">
        <v>3</v>
      </c>
      <c r="AB1725" s="16" t="s">
        <v>3</v>
      </c>
      <c r="AC1725" s="16" t="s">
        <v>3</v>
      </c>
      <c r="AD1725" s="15" t="s">
        <v>3</v>
      </c>
      <c r="AE1725" s="15" t="s">
        <v>3</v>
      </c>
      <c r="AF1725" s="16" t="s">
        <v>3</v>
      </c>
      <c r="AG1725" s="16" t="s">
        <v>3</v>
      </c>
      <c r="AH1725" s="16" t="s">
        <v>3</v>
      </c>
      <c r="AI1725" s="16" t="s">
        <v>3</v>
      </c>
      <c r="AJ1725" s="15" t="s">
        <v>3</v>
      </c>
      <c r="AK1725" s="15" t="s">
        <v>3</v>
      </c>
      <c r="AL1725" s="16" t="s">
        <v>3</v>
      </c>
      <c r="AM1725" s="16" t="s">
        <v>3</v>
      </c>
      <c r="AN1725" s="16" t="s">
        <v>3</v>
      </c>
      <c r="AO1725" s="16" t="s">
        <v>3</v>
      </c>
      <c r="AP1725" s="16" t="s">
        <v>189</v>
      </c>
      <c r="AQ1725" s="16" t="s">
        <v>3</v>
      </c>
      <c r="AR1725" s="16" t="s">
        <v>3</v>
      </c>
      <c r="AS1725" s="16" t="s">
        <v>3</v>
      </c>
      <c r="AT1725" s="16" t="s">
        <v>3</v>
      </c>
      <c r="AU1725" s="11" t="s">
        <v>3</v>
      </c>
      <c r="AV1725" s="11" t="s">
        <v>3</v>
      </c>
      <c r="AW1725" s="11" t="s">
        <v>3</v>
      </c>
      <c r="AX1725" s="17" t="str">
        <f>VLOOKUP(G1725,'[1]JDA data'!$D:$E,2,0)</f>
        <v>TGA184</v>
      </c>
      <c r="AY1725" s="17" t="b">
        <f t="shared" si="126"/>
        <v>1</v>
      </c>
      <c r="AZ1725" s="17" t="str">
        <f t="shared" si="127"/>
        <v>SBA</v>
      </c>
    </row>
    <row r="1726" spans="1:52" s="18" customFormat="1" ht="16.5" customHeight="1" x14ac:dyDescent="0.35">
      <c r="A1726" s="8" t="str">
        <f>IF(N1726="","-",IFERROR(VLOOKUP(N1726,'[1]All Route Non-Bailment V76'!$A:$H,5,0),VLOOKUP(N1726,'[1]TTVT AAT PxP Bailment EDC V76'!$A:$H,5,0)))</f>
        <v>Non Bailment</v>
      </c>
      <c r="B1726" s="9" t="str">
        <f t="shared" si="125"/>
        <v>Completed</v>
      </c>
      <c r="C1726" s="10">
        <f t="shared" si="128"/>
        <v>1725</v>
      </c>
      <c r="D1726" s="11" t="s">
        <v>229</v>
      </c>
      <c r="E1726" s="12" t="s">
        <v>44</v>
      </c>
      <c r="F1726" s="11" t="s">
        <v>0</v>
      </c>
      <c r="G1726" s="11">
        <v>4433171</v>
      </c>
      <c r="H1726" s="13" t="str">
        <f>IF(N1726="","-",IFERROR(VLOOKUP(N1726,'[1]All Route Non-Bailment V76'!$A:$H,7,0),VLOOKUP(N1726,'[1]TTVT AAT PxP Bailment EDC V76'!$A:$H,7,0)))</f>
        <v>One way</v>
      </c>
      <c r="I1726" s="11" t="s">
        <v>45</v>
      </c>
      <c r="J1726" s="12">
        <f t="shared" si="129"/>
        <v>45279</v>
      </c>
      <c r="K1726" s="12">
        <v>45279</v>
      </c>
      <c r="L1726" s="12">
        <v>45279</v>
      </c>
      <c r="M1726" s="12" t="s">
        <v>3</v>
      </c>
      <c r="N1726" s="11" t="s">
        <v>573</v>
      </c>
      <c r="O1726" s="13" t="str">
        <f>IF(N1726="","-",IFERROR(VLOOKUP(N1726,'[1]All Route Non-Bailment V76'!$A:$H,6,0),VLOOKUP(N1726,'[1]TTVT AAT PxP Bailment EDC V76'!$A:$H,6,0)))</f>
        <v>11 - 20</v>
      </c>
      <c r="P1726" s="11">
        <v>1</v>
      </c>
      <c r="Q1726" s="11" t="s">
        <v>3</v>
      </c>
      <c r="R1726" s="11" t="s">
        <v>3</v>
      </c>
      <c r="S1726" s="13" t="str">
        <f>IF(N1726="","-",IFERROR(VLOOKUP(N1726,'[1]All Route Non-Bailment V76'!$A:$AF,32,0),VLOOKUP(N1726,'[1]TTVT AAT PxP Bailment EDC V76'!$A:$AC,29,0)))</f>
        <v>6W</v>
      </c>
      <c r="T1726" s="11" t="s">
        <v>48</v>
      </c>
      <c r="U1726" s="11" t="s">
        <v>763</v>
      </c>
      <c r="V1726" s="14" t="s">
        <v>764</v>
      </c>
      <c r="W1726" s="11" t="s">
        <v>765</v>
      </c>
      <c r="X1726" s="15" t="s">
        <v>369</v>
      </c>
      <c r="Y1726" s="15" t="s">
        <v>370</v>
      </c>
      <c r="Z1726" s="16" t="s">
        <v>3</v>
      </c>
      <c r="AA1726" s="16" t="s">
        <v>3</v>
      </c>
      <c r="AB1726" s="16" t="s">
        <v>3</v>
      </c>
      <c r="AC1726" s="16" t="s">
        <v>3</v>
      </c>
      <c r="AD1726" s="15" t="s">
        <v>3</v>
      </c>
      <c r="AE1726" s="15" t="s">
        <v>3</v>
      </c>
      <c r="AF1726" s="16" t="s">
        <v>3</v>
      </c>
      <c r="AG1726" s="16" t="s">
        <v>3</v>
      </c>
      <c r="AH1726" s="16" t="s">
        <v>3</v>
      </c>
      <c r="AI1726" s="16" t="s">
        <v>3</v>
      </c>
      <c r="AJ1726" s="15" t="s">
        <v>3</v>
      </c>
      <c r="AK1726" s="15" t="s">
        <v>3</v>
      </c>
      <c r="AL1726" s="16" t="s">
        <v>3</v>
      </c>
      <c r="AM1726" s="16" t="s">
        <v>3</v>
      </c>
      <c r="AN1726" s="16" t="s">
        <v>3</v>
      </c>
      <c r="AO1726" s="16" t="s">
        <v>3</v>
      </c>
      <c r="AP1726" s="16" t="s">
        <v>189</v>
      </c>
      <c r="AQ1726" s="16" t="s">
        <v>3</v>
      </c>
      <c r="AR1726" s="16" t="s">
        <v>3</v>
      </c>
      <c r="AS1726" s="16" t="s">
        <v>3</v>
      </c>
      <c r="AT1726" s="16" t="s">
        <v>3</v>
      </c>
      <c r="AU1726" s="11" t="s">
        <v>3</v>
      </c>
      <c r="AV1726" s="11" t="s">
        <v>3</v>
      </c>
      <c r="AW1726" s="11" t="s">
        <v>3</v>
      </c>
      <c r="AX1726" s="17" t="str">
        <f>VLOOKUP(G1726,'[1]JDA data'!$D:$E,2,0)</f>
        <v>TGA184</v>
      </c>
      <c r="AY1726" s="17" t="b">
        <f t="shared" si="126"/>
        <v>1</v>
      </c>
      <c r="AZ1726" s="17" t="str">
        <f t="shared" si="127"/>
        <v>RRCS</v>
      </c>
    </row>
    <row r="1727" spans="1:52" s="18" customFormat="1" ht="16.5" customHeight="1" x14ac:dyDescent="0.35">
      <c r="A1727" s="8" t="str">
        <f>IF(N1727="","-",IFERROR(VLOOKUP(N1727,'[1]All Route Non-Bailment V76'!$A:$H,5,0),VLOOKUP(N1727,'[1]TTVT AAT PxP Bailment EDC V76'!$A:$H,5,0)))</f>
        <v>Non Bailment</v>
      </c>
      <c r="B1727" s="9" t="str">
        <f t="shared" si="125"/>
        <v>Completed</v>
      </c>
      <c r="C1727" s="10">
        <f t="shared" si="128"/>
        <v>1726</v>
      </c>
      <c r="D1727" s="11" t="s">
        <v>182</v>
      </c>
      <c r="E1727" s="12" t="s">
        <v>44</v>
      </c>
      <c r="F1727" s="11" t="s">
        <v>0</v>
      </c>
      <c r="G1727" s="11">
        <v>4433172</v>
      </c>
      <c r="H1727" s="13" t="str">
        <f>IF(N1727="","-",IFERROR(VLOOKUP(N1727,'[1]All Route Non-Bailment V76'!$A:$H,7,0),VLOOKUP(N1727,'[1]TTVT AAT PxP Bailment EDC V76'!$A:$H,7,0)))</f>
        <v>One way</v>
      </c>
      <c r="I1727" s="11" t="s">
        <v>45</v>
      </c>
      <c r="J1727" s="12">
        <f t="shared" si="129"/>
        <v>45279</v>
      </c>
      <c r="K1727" s="12">
        <v>45279</v>
      </c>
      <c r="L1727" s="12">
        <v>45279</v>
      </c>
      <c r="M1727" s="12" t="s">
        <v>3</v>
      </c>
      <c r="N1727" s="11" t="s">
        <v>368</v>
      </c>
      <c r="O1727" s="13" t="str">
        <f>IF(N1727="","-",IFERROR(VLOOKUP(N1727,'[1]All Route Non-Bailment V76'!$A:$H,6,0),VLOOKUP(N1727,'[1]TTVT AAT PxP Bailment EDC V76'!$A:$H,6,0)))</f>
        <v>11 - 20</v>
      </c>
      <c r="P1727" s="11">
        <v>1</v>
      </c>
      <c r="Q1727" s="11" t="s">
        <v>3</v>
      </c>
      <c r="R1727" s="11" t="s">
        <v>3</v>
      </c>
      <c r="S1727" s="13" t="str">
        <f>IF(N1727="","-",IFERROR(VLOOKUP(N1727,'[1]All Route Non-Bailment V76'!$A:$AF,32,0),VLOOKUP(N1727,'[1]TTVT AAT PxP Bailment EDC V76'!$A:$AC,29,0)))</f>
        <v>6W</v>
      </c>
      <c r="T1727" s="11" t="s">
        <v>48</v>
      </c>
      <c r="U1727" s="11" t="s">
        <v>275</v>
      </c>
      <c r="V1727" s="14" t="s">
        <v>276</v>
      </c>
      <c r="W1727" s="11" t="s">
        <v>277</v>
      </c>
      <c r="X1727" s="15" t="s">
        <v>369</v>
      </c>
      <c r="Y1727" s="15" t="s">
        <v>370</v>
      </c>
      <c r="Z1727" s="16" t="s">
        <v>3</v>
      </c>
      <c r="AA1727" s="16" t="s">
        <v>3</v>
      </c>
      <c r="AB1727" s="16" t="s">
        <v>3</v>
      </c>
      <c r="AC1727" s="16" t="s">
        <v>3</v>
      </c>
      <c r="AD1727" s="15" t="s">
        <v>3</v>
      </c>
      <c r="AE1727" s="15" t="s">
        <v>3</v>
      </c>
      <c r="AF1727" s="16" t="s">
        <v>3</v>
      </c>
      <c r="AG1727" s="16" t="s">
        <v>3</v>
      </c>
      <c r="AH1727" s="16" t="s">
        <v>3</v>
      </c>
      <c r="AI1727" s="16" t="s">
        <v>3</v>
      </c>
      <c r="AJ1727" s="15" t="s">
        <v>3</v>
      </c>
      <c r="AK1727" s="15" t="s">
        <v>3</v>
      </c>
      <c r="AL1727" s="16" t="s">
        <v>3</v>
      </c>
      <c r="AM1727" s="16" t="s">
        <v>3</v>
      </c>
      <c r="AN1727" s="16" t="s">
        <v>3</v>
      </c>
      <c r="AO1727" s="16" t="s">
        <v>3</v>
      </c>
      <c r="AP1727" s="16" t="s">
        <v>189</v>
      </c>
      <c r="AQ1727" s="16" t="s">
        <v>3</v>
      </c>
      <c r="AR1727" s="16" t="s">
        <v>3</v>
      </c>
      <c r="AS1727" s="16" t="s">
        <v>3</v>
      </c>
      <c r="AT1727" s="16" t="s">
        <v>3</v>
      </c>
      <c r="AU1727" s="11" t="s">
        <v>3</v>
      </c>
      <c r="AV1727" s="11" t="s">
        <v>3</v>
      </c>
      <c r="AW1727" s="11" t="s">
        <v>3</v>
      </c>
      <c r="AX1727" s="17" t="str">
        <f>VLOOKUP(G1727,'[1]JDA data'!$D:$E,2,0)</f>
        <v>TGA185</v>
      </c>
      <c r="AY1727" s="17" t="b">
        <f t="shared" si="126"/>
        <v>1</v>
      </c>
      <c r="AZ1727" s="17" t="str">
        <f t="shared" si="127"/>
        <v>PPGT</v>
      </c>
    </row>
    <row r="1728" spans="1:52" s="18" customFormat="1" ht="16.5" customHeight="1" x14ac:dyDescent="0.35">
      <c r="A1728" s="8" t="str">
        <f>IF(N1728="","-",IFERROR(VLOOKUP(N1728,'[1]All Route Non-Bailment V76'!$A:$H,5,0),VLOOKUP(N1728,'[1]TTVT AAT PxP Bailment EDC V76'!$A:$H,5,0)))</f>
        <v>Non Bailment</v>
      </c>
      <c r="B1728" s="9" t="str">
        <f t="shared" si="125"/>
        <v>Completed</v>
      </c>
      <c r="C1728" s="10">
        <f t="shared" si="128"/>
        <v>1727</v>
      </c>
      <c r="D1728" s="11" t="s">
        <v>190</v>
      </c>
      <c r="E1728" s="12" t="s">
        <v>44</v>
      </c>
      <c r="F1728" s="11" t="s">
        <v>0</v>
      </c>
      <c r="G1728" s="11">
        <v>4433173</v>
      </c>
      <c r="H1728" s="13" t="str">
        <f>IF(N1728="","-",IFERROR(VLOOKUP(N1728,'[1]All Route Non-Bailment V76'!$A:$H,7,0),VLOOKUP(N1728,'[1]TTVT AAT PxP Bailment EDC V76'!$A:$H,7,0)))</f>
        <v>One way</v>
      </c>
      <c r="I1728" s="11" t="s">
        <v>45</v>
      </c>
      <c r="J1728" s="12">
        <f t="shared" si="129"/>
        <v>45279</v>
      </c>
      <c r="K1728" s="12">
        <v>45279</v>
      </c>
      <c r="L1728" s="12">
        <v>45279</v>
      </c>
      <c r="M1728" s="12" t="s">
        <v>3</v>
      </c>
      <c r="N1728" s="11" t="s">
        <v>368</v>
      </c>
      <c r="O1728" s="13" t="str">
        <f>IF(N1728="","-",IFERROR(VLOOKUP(N1728,'[1]All Route Non-Bailment V76'!$A:$H,6,0),VLOOKUP(N1728,'[1]TTVT AAT PxP Bailment EDC V76'!$A:$H,6,0)))</f>
        <v>11 - 20</v>
      </c>
      <c r="P1728" s="11">
        <v>1</v>
      </c>
      <c r="Q1728" s="11" t="s">
        <v>3</v>
      </c>
      <c r="R1728" s="11" t="s">
        <v>3</v>
      </c>
      <c r="S1728" s="13" t="str">
        <f>IF(N1728="","-",IFERROR(VLOOKUP(N1728,'[1]All Route Non-Bailment V76'!$A:$AF,32,0),VLOOKUP(N1728,'[1]TTVT AAT PxP Bailment EDC V76'!$A:$AC,29,0)))</f>
        <v>6W</v>
      </c>
      <c r="T1728" s="11" t="s">
        <v>48</v>
      </c>
      <c r="U1728" s="11" t="s">
        <v>272</v>
      </c>
      <c r="V1728" s="14" t="s">
        <v>273</v>
      </c>
      <c r="W1728" s="11" t="s">
        <v>274</v>
      </c>
      <c r="X1728" s="15" t="s">
        <v>369</v>
      </c>
      <c r="Y1728" s="15" t="s">
        <v>370</v>
      </c>
      <c r="Z1728" s="16" t="s">
        <v>3</v>
      </c>
      <c r="AA1728" s="16" t="s">
        <v>3</v>
      </c>
      <c r="AB1728" s="16" t="s">
        <v>3</v>
      </c>
      <c r="AC1728" s="16" t="s">
        <v>3</v>
      </c>
      <c r="AD1728" s="15" t="s">
        <v>3</v>
      </c>
      <c r="AE1728" s="15" t="s">
        <v>3</v>
      </c>
      <c r="AF1728" s="16" t="s">
        <v>3</v>
      </c>
      <c r="AG1728" s="16" t="s">
        <v>3</v>
      </c>
      <c r="AH1728" s="16" t="s">
        <v>3</v>
      </c>
      <c r="AI1728" s="16" t="s">
        <v>3</v>
      </c>
      <c r="AJ1728" s="15" t="s">
        <v>3</v>
      </c>
      <c r="AK1728" s="15" t="s">
        <v>3</v>
      </c>
      <c r="AL1728" s="16" t="s">
        <v>3</v>
      </c>
      <c r="AM1728" s="16" t="s">
        <v>3</v>
      </c>
      <c r="AN1728" s="16" t="s">
        <v>3</v>
      </c>
      <c r="AO1728" s="16" t="s">
        <v>3</v>
      </c>
      <c r="AP1728" s="16" t="s">
        <v>189</v>
      </c>
      <c r="AQ1728" s="16" t="s">
        <v>3</v>
      </c>
      <c r="AR1728" s="16" t="s">
        <v>3</v>
      </c>
      <c r="AS1728" s="16" t="s">
        <v>3</v>
      </c>
      <c r="AT1728" s="16" t="s">
        <v>3</v>
      </c>
      <c r="AU1728" s="11" t="s">
        <v>3</v>
      </c>
      <c r="AV1728" s="11" t="s">
        <v>3</v>
      </c>
      <c r="AW1728" s="11" t="s">
        <v>3</v>
      </c>
      <c r="AX1728" s="17" t="str">
        <f>VLOOKUP(G1728,'[1]JDA data'!$D:$E,2,0)</f>
        <v>TGA185</v>
      </c>
      <c r="AY1728" s="17" t="b">
        <f t="shared" si="126"/>
        <v>1</v>
      </c>
      <c r="AZ1728" s="17" t="str">
        <f t="shared" si="127"/>
        <v>SPL</v>
      </c>
    </row>
    <row r="1729" spans="1:52" s="18" customFormat="1" ht="16.5" customHeight="1" x14ac:dyDescent="0.35">
      <c r="A1729" s="8" t="str">
        <f>IF(N1729="","-",IFERROR(VLOOKUP(N1729,'[1]All Route Non-Bailment V76'!$A:$H,5,0),VLOOKUP(N1729,'[1]TTVT AAT PxP Bailment EDC V76'!$A:$H,5,0)))</f>
        <v>Non Bailment</v>
      </c>
      <c r="B1729" s="9" t="str">
        <f t="shared" si="125"/>
        <v>Completed</v>
      </c>
      <c r="C1729" s="10">
        <f t="shared" si="128"/>
        <v>1728</v>
      </c>
      <c r="D1729" s="11" t="s">
        <v>194</v>
      </c>
      <c r="E1729" s="12" t="s">
        <v>44</v>
      </c>
      <c r="F1729" s="11" t="s">
        <v>0</v>
      </c>
      <c r="G1729" s="11">
        <v>4433174</v>
      </c>
      <c r="H1729" s="13" t="str">
        <f>IF(N1729="","-",IFERROR(VLOOKUP(N1729,'[1]All Route Non-Bailment V76'!$A:$H,7,0),VLOOKUP(N1729,'[1]TTVT AAT PxP Bailment EDC V76'!$A:$H,7,0)))</f>
        <v>One way</v>
      </c>
      <c r="I1729" s="11" t="s">
        <v>45</v>
      </c>
      <c r="J1729" s="12">
        <f t="shared" si="129"/>
        <v>45279</v>
      </c>
      <c r="K1729" s="12">
        <v>45279</v>
      </c>
      <c r="L1729" s="12">
        <v>45279</v>
      </c>
      <c r="M1729" s="12" t="s">
        <v>3</v>
      </c>
      <c r="N1729" s="11" t="s">
        <v>368</v>
      </c>
      <c r="O1729" s="13" t="str">
        <f>IF(N1729="","-",IFERROR(VLOOKUP(N1729,'[1]All Route Non-Bailment V76'!$A:$H,6,0),VLOOKUP(N1729,'[1]TTVT AAT PxP Bailment EDC V76'!$A:$H,6,0)))</f>
        <v>11 - 20</v>
      </c>
      <c r="P1729" s="11">
        <v>1</v>
      </c>
      <c r="Q1729" s="11" t="s">
        <v>3</v>
      </c>
      <c r="R1729" s="11" t="s">
        <v>3</v>
      </c>
      <c r="S1729" s="13" t="str">
        <f>IF(N1729="","-",IFERROR(VLOOKUP(N1729,'[1]All Route Non-Bailment V76'!$A:$AF,32,0),VLOOKUP(N1729,'[1]TTVT AAT PxP Bailment EDC V76'!$A:$AC,29,0)))</f>
        <v>6W</v>
      </c>
      <c r="T1729" s="11" t="s">
        <v>48</v>
      </c>
      <c r="U1729" s="11" t="s">
        <v>253</v>
      </c>
      <c r="V1729" s="14" t="s">
        <v>254</v>
      </c>
      <c r="W1729" s="11" t="s">
        <v>255</v>
      </c>
      <c r="X1729" s="15" t="s">
        <v>369</v>
      </c>
      <c r="Y1729" s="15" t="s">
        <v>370</v>
      </c>
      <c r="Z1729" s="16" t="s">
        <v>3</v>
      </c>
      <c r="AA1729" s="16" t="s">
        <v>3</v>
      </c>
      <c r="AB1729" s="16" t="s">
        <v>3</v>
      </c>
      <c r="AC1729" s="16" t="s">
        <v>3</v>
      </c>
      <c r="AD1729" s="15" t="s">
        <v>3</v>
      </c>
      <c r="AE1729" s="15" t="s">
        <v>3</v>
      </c>
      <c r="AF1729" s="16" t="s">
        <v>3</v>
      </c>
      <c r="AG1729" s="16" t="s">
        <v>3</v>
      </c>
      <c r="AH1729" s="16" t="s">
        <v>3</v>
      </c>
      <c r="AI1729" s="16" t="s">
        <v>3</v>
      </c>
      <c r="AJ1729" s="15" t="s">
        <v>3</v>
      </c>
      <c r="AK1729" s="15" t="s">
        <v>3</v>
      </c>
      <c r="AL1729" s="16" t="s">
        <v>3</v>
      </c>
      <c r="AM1729" s="16" t="s">
        <v>3</v>
      </c>
      <c r="AN1729" s="16" t="s">
        <v>3</v>
      </c>
      <c r="AO1729" s="16" t="s">
        <v>3</v>
      </c>
      <c r="AP1729" s="16" t="s">
        <v>189</v>
      </c>
      <c r="AQ1729" s="16" t="s">
        <v>3</v>
      </c>
      <c r="AR1729" s="16" t="s">
        <v>3</v>
      </c>
      <c r="AS1729" s="16" t="s">
        <v>3</v>
      </c>
      <c r="AT1729" s="16" t="s">
        <v>3</v>
      </c>
      <c r="AU1729" s="11" t="s">
        <v>3</v>
      </c>
      <c r="AV1729" s="11" t="s">
        <v>3</v>
      </c>
      <c r="AW1729" s="11" t="s">
        <v>3</v>
      </c>
      <c r="AX1729" s="17" t="str">
        <f>VLOOKUP(G1729,'[1]JDA data'!$D:$E,2,0)</f>
        <v>TGA185</v>
      </c>
      <c r="AY1729" s="17" t="b">
        <f t="shared" si="126"/>
        <v>1</v>
      </c>
      <c r="AZ1729" s="17" t="str">
        <f t="shared" si="127"/>
        <v>SBA</v>
      </c>
    </row>
    <row r="1730" spans="1:52" s="18" customFormat="1" ht="16.5" customHeight="1" x14ac:dyDescent="0.35">
      <c r="A1730" s="8" t="str">
        <f>IF(N1730="","-",IFERROR(VLOOKUP(N1730,'[1]All Route Non-Bailment V76'!$A:$H,5,0),VLOOKUP(N1730,'[1]TTVT AAT PxP Bailment EDC V76'!$A:$H,5,0)))</f>
        <v>Non Bailment</v>
      </c>
      <c r="B1730" s="9" t="str">
        <f t="shared" ref="B1730:B1793" si="130">IF(J1730="","",IF(COUNTBLANK(C1730:AT1730)&gt;0,"Check","Completed"))</f>
        <v>Completed</v>
      </c>
      <c r="C1730" s="10">
        <f t="shared" si="128"/>
        <v>1729</v>
      </c>
      <c r="D1730" s="11" t="s">
        <v>182</v>
      </c>
      <c r="E1730" s="12" t="s">
        <v>44</v>
      </c>
      <c r="F1730" s="11" t="s">
        <v>0</v>
      </c>
      <c r="G1730" s="11">
        <v>4433175</v>
      </c>
      <c r="H1730" s="13" t="str">
        <f>IF(N1730="","-",IFERROR(VLOOKUP(N1730,'[1]All Route Non-Bailment V76'!$A:$H,7,0),VLOOKUP(N1730,'[1]TTVT AAT PxP Bailment EDC V76'!$A:$H,7,0)))</f>
        <v>One way</v>
      </c>
      <c r="I1730" s="11" t="s">
        <v>45</v>
      </c>
      <c r="J1730" s="12">
        <f t="shared" si="129"/>
        <v>45279</v>
      </c>
      <c r="K1730" s="12">
        <v>45279</v>
      </c>
      <c r="L1730" s="12">
        <v>45279</v>
      </c>
      <c r="M1730" s="12" t="s">
        <v>3</v>
      </c>
      <c r="N1730" s="11" t="s">
        <v>368</v>
      </c>
      <c r="O1730" s="13" t="str">
        <f>IF(N1730="","-",IFERROR(VLOOKUP(N1730,'[1]All Route Non-Bailment V76'!$A:$H,6,0),VLOOKUP(N1730,'[1]TTVT AAT PxP Bailment EDC V76'!$A:$H,6,0)))</f>
        <v>11 - 20</v>
      </c>
      <c r="P1730" s="11">
        <v>1</v>
      </c>
      <c r="Q1730" s="11" t="s">
        <v>3</v>
      </c>
      <c r="R1730" s="11" t="s">
        <v>3</v>
      </c>
      <c r="S1730" s="13" t="str">
        <f>IF(N1730="","-",IFERROR(VLOOKUP(N1730,'[1]All Route Non-Bailment V76'!$A:$AF,32,0),VLOOKUP(N1730,'[1]TTVT AAT PxP Bailment EDC V76'!$A:$AC,29,0)))</f>
        <v>6W</v>
      </c>
      <c r="T1730" s="11" t="s">
        <v>48</v>
      </c>
      <c r="U1730" s="11" t="s">
        <v>201</v>
      </c>
      <c r="V1730" s="14" t="s">
        <v>202</v>
      </c>
      <c r="W1730" s="11" t="s">
        <v>203</v>
      </c>
      <c r="X1730" s="15" t="s">
        <v>369</v>
      </c>
      <c r="Y1730" s="15" t="s">
        <v>370</v>
      </c>
      <c r="Z1730" s="16" t="s">
        <v>3</v>
      </c>
      <c r="AA1730" s="16" t="s">
        <v>3</v>
      </c>
      <c r="AB1730" s="16" t="s">
        <v>3</v>
      </c>
      <c r="AC1730" s="16" t="s">
        <v>3</v>
      </c>
      <c r="AD1730" s="15" t="s">
        <v>3</v>
      </c>
      <c r="AE1730" s="15" t="s">
        <v>3</v>
      </c>
      <c r="AF1730" s="16" t="s">
        <v>3</v>
      </c>
      <c r="AG1730" s="16" t="s">
        <v>3</v>
      </c>
      <c r="AH1730" s="16" t="s">
        <v>3</v>
      </c>
      <c r="AI1730" s="16" t="s">
        <v>3</v>
      </c>
      <c r="AJ1730" s="15" t="s">
        <v>3</v>
      </c>
      <c r="AK1730" s="15" t="s">
        <v>3</v>
      </c>
      <c r="AL1730" s="16" t="s">
        <v>3</v>
      </c>
      <c r="AM1730" s="16" t="s">
        <v>3</v>
      </c>
      <c r="AN1730" s="16" t="s">
        <v>3</v>
      </c>
      <c r="AO1730" s="16" t="s">
        <v>3</v>
      </c>
      <c r="AP1730" s="16" t="s">
        <v>189</v>
      </c>
      <c r="AQ1730" s="16" t="s">
        <v>3</v>
      </c>
      <c r="AR1730" s="16" t="s">
        <v>3</v>
      </c>
      <c r="AS1730" s="16" t="s">
        <v>3</v>
      </c>
      <c r="AT1730" s="16" t="s">
        <v>3</v>
      </c>
      <c r="AU1730" s="11" t="s">
        <v>3</v>
      </c>
      <c r="AV1730" s="11" t="s">
        <v>3</v>
      </c>
      <c r="AW1730" s="11" t="s">
        <v>3</v>
      </c>
      <c r="AX1730" s="17" t="str">
        <f>VLOOKUP(G1730,'[1]JDA data'!$D:$E,2,0)</f>
        <v>TGA185</v>
      </c>
      <c r="AY1730" s="17" t="b">
        <f t="shared" ref="AY1730:AY1793" si="131">AX1730=N1730</f>
        <v>1</v>
      </c>
      <c r="AZ1730" s="17" t="str">
        <f t="shared" ref="AZ1730:AZ1793" si="132">D1730</f>
        <v>PPGT</v>
      </c>
    </row>
    <row r="1731" spans="1:52" s="18" customFormat="1" ht="16.5" customHeight="1" x14ac:dyDescent="0.35">
      <c r="A1731" s="8" t="str">
        <f>IF(N1731="","-",IFERROR(VLOOKUP(N1731,'[1]All Route Non-Bailment V76'!$A:$H,5,0),VLOOKUP(N1731,'[1]TTVT AAT PxP Bailment EDC V76'!$A:$H,5,0)))</f>
        <v>Non Bailment</v>
      </c>
      <c r="B1731" s="9" t="str">
        <f t="shared" si="130"/>
        <v>Completed</v>
      </c>
      <c r="C1731" s="10">
        <f t="shared" si="128"/>
        <v>1730</v>
      </c>
      <c r="D1731" s="11" t="s">
        <v>190</v>
      </c>
      <c r="E1731" s="12" t="s">
        <v>44</v>
      </c>
      <c r="F1731" s="11" t="s">
        <v>0</v>
      </c>
      <c r="G1731" s="11">
        <v>4433176</v>
      </c>
      <c r="H1731" s="13" t="str">
        <f>IF(N1731="","-",IFERROR(VLOOKUP(N1731,'[1]All Route Non-Bailment V76'!$A:$H,7,0),VLOOKUP(N1731,'[1]TTVT AAT PxP Bailment EDC V76'!$A:$H,7,0)))</f>
        <v>One way</v>
      </c>
      <c r="I1731" s="11" t="s">
        <v>45</v>
      </c>
      <c r="J1731" s="12">
        <f t="shared" si="129"/>
        <v>45279</v>
      </c>
      <c r="K1731" s="12">
        <v>45279</v>
      </c>
      <c r="L1731" s="12">
        <v>45279</v>
      </c>
      <c r="M1731" s="12" t="s">
        <v>3</v>
      </c>
      <c r="N1731" s="11" t="s">
        <v>368</v>
      </c>
      <c r="O1731" s="13" t="str">
        <f>IF(N1731="","-",IFERROR(VLOOKUP(N1731,'[1]All Route Non-Bailment V76'!$A:$H,6,0),VLOOKUP(N1731,'[1]TTVT AAT PxP Bailment EDC V76'!$A:$H,6,0)))</f>
        <v>11 - 20</v>
      </c>
      <c r="P1731" s="11">
        <v>1</v>
      </c>
      <c r="Q1731" s="11" t="s">
        <v>3</v>
      </c>
      <c r="R1731" s="11" t="s">
        <v>3</v>
      </c>
      <c r="S1731" s="13" t="str">
        <f>IF(N1731="","-",IFERROR(VLOOKUP(N1731,'[1]All Route Non-Bailment V76'!$A:$AF,32,0),VLOOKUP(N1731,'[1]TTVT AAT PxP Bailment EDC V76'!$A:$AC,29,0)))</f>
        <v>6W</v>
      </c>
      <c r="T1731" s="11" t="s">
        <v>48</v>
      </c>
      <c r="U1731" s="11" t="s">
        <v>226</v>
      </c>
      <c r="V1731" s="14" t="s">
        <v>227</v>
      </c>
      <c r="W1731" s="11" t="s">
        <v>228</v>
      </c>
      <c r="X1731" s="15" t="s">
        <v>369</v>
      </c>
      <c r="Y1731" s="15" t="s">
        <v>370</v>
      </c>
      <c r="Z1731" s="16" t="s">
        <v>3</v>
      </c>
      <c r="AA1731" s="16" t="s">
        <v>3</v>
      </c>
      <c r="AB1731" s="16" t="s">
        <v>3</v>
      </c>
      <c r="AC1731" s="16" t="s">
        <v>3</v>
      </c>
      <c r="AD1731" s="15" t="s">
        <v>3</v>
      </c>
      <c r="AE1731" s="15" t="s">
        <v>3</v>
      </c>
      <c r="AF1731" s="16" t="s">
        <v>3</v>
      </c>
      <c r="AG1731" s="16" t="s">
        <v>3</v>
      </c>
      <c r="AH1731" s="16" t="s">
        <v>3</v>
      </c>
      <c r="AI1731" s="16" t="s">
        <v>3</v>
      </c>
      <c r="AJ1731" s="15" t="s">
        <v>3</v>
      </c>
      <c r="AK1731" s="15" t="s">
        <v>3</v>
      </c>
      <c r="AL1731" s="16" t="s">
        <v>3</v>
      </c>
      <c r="AM1731" s="16" t="s">
        <v>3</v>
      </c>
      <c r="AN1731" s="16" t="s">
        <v>3</v>
      </c>
      <c r="AO1731" s="16" t="s">
        <v>3</v>
      </c>
      <c r="AP1731" s="16" t="s">
        <v>189</v>
      </c>
      <c r="AQ1731" s="16" t="s">
        <v>3</v>
      </c>
      <c r="AR1731" s="16" t="s">
        <v>3</v>
      </c>
      <c r="AS1731" s="16" t="s">
        <v>3</v>
      </c>
      <c r="AT1731" s="16" t="s">
        <v>3</v>
      </c>
      <c r="AU1731" s="11" t="s">
        <v>3</v>
      </c>
      <c r="AV1731" s="11" t="s">
        <v>3</v>
      </c>
      <c r="AW1731" s="11" t="s">
        <v>3</v>
      </c>
      <c r="AX1731" s="17" t="str">
        <f>VLOOKUP(G1731,'[1]JDA data'!$D:$E,2,0)</f>
        <v>TGA185</v>
      </c>
      <c r="AY1731" s="17" t="b">
        <f t="shared" si="131"/>
        <v>1</v>
      </c>
      <c r="AZ1731" s="17" t="str">
        <f t="shared" si="132"/>
        <v>SPL</v>
      </c>
    </row>
    <row r="1732" spans="1:52" s="18" customFormat="1" ht="16.5" customHeight="1" x14ac:dyDescent="0.35">
      <c r="A1732" s="8" t="str">
        <f>IF(N1732="","-",IFERROR(VLOOKUP(N1732,'[1]All Route Non-Bailment V76'!$A:$H,5,0),VLOOKUP(N1732,'[1]TTVT AAT PxP Bailment EDC V76'!$A:$H,5,0)))</f>
        <v>Non Bailment</v>
      </c>
      <c r="B1732" s="9" t="str">
        <f t="shared" si="130"/>
        <v>Completed</v>
      </c>
      <c r="C1732" s="10">
        <f t="shared" ref="C1732:C1795" si="133">C1731+1</f>
        <v>1731</v>
      </c>
      <c r="D1732" s="11" t="s">
        <v>182</v>
      </c>
      <c r="E1732" s="12" t="s">
        <v>44</v>
      </c>
      <c r="F1732" s="11" t="s">
        <v>0</v>
      </c>
      <c r="G1732" s="11">
        <v>4433177</v>
      </c>
      <c r="H1732" s="13" t="str">
        <f>IF(N1732="","-",IFERROR(VLOOKUP(N1732,'[1]All Route Non-Bailment V76'!$A:$H,7,0),VLOOKUP(N1732,'[1]TTVT AAT PxP Bailment EDC V76'!$A:$H,7,0)))</f>
        <v>One way</v>
      </c>
      <c r="I1732" s="11" t="s">
        <v>45</v>
      </c>
      <c r="J1732" s="12">
        <f t="shared" si="129"/>
        <v>45279</v>
      </c>
      <c r="K1732" s="12">
        <v>45279</v>
      </c>
      <c r="L1732" s="12">
        <v>45279</v>
      </c>
      <c r="M1732" s="12" t="s">
        <v>3</v>
      </c>
      <c r="N1732" s="11" t="s">
        <v>368</v>
      </c>
      <c r="O1732" s="13" t="str">
        <f>IF(N1732="","-",IFERROR(VLOOKUP(N1732,'[1]All Route Non-Bailment V76'!$A:$H,6,0),VLOOKUP(N1732,'[1]TTVT AAT PxP Bailment EDC V76'!$A:$H,6,0)))</f>
        <v>11 - 20</v>
      </c>
      <c r="P1732" s="11">
        <v>1</v>
      </c>
      <c r="Q1732" s="11" t="s">
        <v>3</v>
      </c>
      <c r="R1732" s="11" t="s">
        <v>3</v>
      </c>
      <c r="S1732" s="13" t="str">
        <f>IF(N1732="","-",IFERROR(VLOOKUP(N1732,'[1]All Route Non-Bailment V76'!$A:$AF,32,0),VLOOKUP(N1732,'[1]TTVT AAT PxP Bailment EDC V76'!$A:$AC,29,0)))</f>
        <v>6W</v>
      </c>
      <c r="T1732" s="11" t="s">
        <v>48</v>
      </c>
      <c r="U1732" s="11" t="s">
        <v>447</v>
      </c>
      <c r="V1732" s="14" t="s">
        <v>377</v>
      </c>
      <c r="W1732" s="11" t="s">
        <v>378</v>
      </c>
      <c r="X1732" s="15" t="s">
        <v>369</v>
      </c>
      <c r="Y1732" s="15" t="s">
        <v>370</v>
      </c>
      <c r="Z1732" s="16" t="s">
        <v>3</v>
      </c>
      <c r="AA1732" s="16" t="s">
        <v>3</v>
      </c>
      <c r="AB1732" s="16" t="s">
        <v>3</v>
      </c>
      <c r="AC1732" s="16" t="s">
        <v>3</v>
      </c>
      <c r="AD1732" s="15" t="s">
        <v>3</v>
      </c>
      <c r="AE1732" s="15" t="s">
        <v>3</v>
      </c>
      <c r="AF1732" s="16" t="s">
        <v>3</v>
      </c>
      <c r="AG1732" s="16" t="s">
        <v>3</v>
      </c>
      <c r="AH1732" s="16" t="s">
        <v>3</v>
      </c>
      <c r="AI1732" s="16" t="s">
        <v>3</v>
      </c>
      <c r="AJ1732" s="15" t="s">
        <v>3</v>
      </c>
      <c r="AK1732" s="15" t="s">
        <v>3</v>
      </c>
      <c r="AL1732" s="16" t="s">
        <v>3</v>
      </c>
      <c r="AM1732" s="16" t="s">
        <v>3</v>
      </c>
      <c r="AN1732" s="16" t="s">
        <v>3</v>
      </c>
      <c r="AO1732" s="16" t="s">
        <v>3</v>
      </c>
      <c r="AP1732" s="16" t="s">
        <v>189</v>
      </c>
      <c r="AQ1732" s="16" t="s">
        <v>3</v>
      </c>
      <c r="AR1732" s="16" t="s">
        <v>3</v>
      </c>
      <c r="AS1732" s="16" t="s">
        <v>3</v>
      </c>
      <c r="AT1732" s="16" t="s">
        <v>3</v>
      </c>
      <c r="AU1732" s="11" t="s">
        <v>3</v>
      </c>
      <c r="AV1732" s="11" t="s">
        <v>3</v>
      </c>
      <c r="AW1732" s="11" t="s">
        <v>3</v>
      </c>
      <c r="AX1732" s="17" t="str">
        <f>VLOOKUP(G1732,'[1]JDA data'!$D:$E,2,0)</f>
        <v>TGA185</v>
      </c>
      <c r="AY1732" s="17" t="b">
        <f t="shared" si="131"/>
        <v>1</v>
      </c>
      <c r="AZ1732" s="17" t="str">
        <f t="shared" si="132"/>
        <v>PPGT</v>
      </c>
    </row>
    <row r="1733" spans="1:52" s="18" customFormat="1" ht="16.5" customHeight="1" x14ac:dyDescent="0.35">
      <c r="A1733" s="8" t="str">
        <f>IF(N1733="","-",IFERROR(VLOOKUP(N1733,'[1]All Route Non-Bailment V76'!$A:$H,5,0),VLOOKUP(N1733,'[1]TTVT AAT PxP Bailment EDC V76'!$A:$H,5,0)))</f>
        <v>Non Bailment</v>
      </c>
      <c r="B1733" s="9" t="str">
        <f t="shared" si="130"/>
        <v>Completed</v>
      </c>
      <c r="C1733" s="10">
        <f t="shared" si="133"/>
        <v>1732</v>
      </c>
      <c r="D1733" s="11" t="s">
        <v>190</v>
      </c>
      <c r="E1733" s="12" t="s">
        <v>44</v>
      </c>
      <c r="F1733" s="11" t="s">
        <v>0</v>
      </c>
      <c r="G1733" s="11">
        <v>4433178</v>
      </c>
      <c r="H1733" s="13" t="str">
        <f>IF(N1733="","-",IFERROR(VLOOKUP(N1733,'[1]All Route Non-Bailment V76'!$A:$H,7,0),VLOOKUP(N1733,'[1]TTVT AAT PxP Bailment EDC V76'!$A:$H,7,0)))</f>
        <v>One way</v>
      </c>
      <c r="I1733" s="11" t="s">
        <v>45</v>
      </c>
      <c r="J1733" s="12">
        <f t="shared" si="129"/>
        <v>45279</v>
      </c>
      <c r="K1733" s="12">
        <v>45279</v>
      </c>
      <c r="L1733" s="12">
        <v>45279</v>
      </c>
      <c r="M1733" s="12" t="s">
        <v>3</v>
      </c>
      <c r="N1733" s="11" t="s">
        <v>368</v>
      </c>
      <c r="O1733" s="13" t="str">
        <f>IF(N1733="","-",IFERROR(VLOOKUP(N1733,'[1]All Route Non-Bailment V76'!$A:$H,6,0),VLOOKUP(N1733,'[1]TTVT AAT PxP Bailment EDC V76'!$A:$H,6,0)))</f>
        <v>11 - 20</v>
      </c>
      <c r="P1733" s="11">
        <v>1</v>
      </c>
      <c r="Q1733" s="11" t="s">
        <v>3</v>
      </c>
      <c r="R1733" s="11" t="s">
        <v>3</v>
      </c>
      <c r="S1733" s="13" t="str">
        <f>IF(N1733="","-",IFERROR(VLOOKUP(N1733,'[1]All Route Non-Bailment V76'!$A:$AF,32,0),VLOOKUP(N1733,'[1]TTVT AAT PxP Bailment EDC V76'!$A:$AC,29,0)))</f>
        <v>6W</v>
      </c>
      <c r="T1733" s="11" t="s">
        <v>48</v>
      </c>
      <c r="U1733" s="11" t="s">
        <v>247</v>
      </c>
      <c r="V1733" s="14" t="s">
        <v>248</v>
      </c>
      <c r="W1733" s="11" t="s">
        <v>249</v>
      </c>
      <c r="X1733" s="15" t="s">
        <v>369</v>
      </c>
      <c r="Y1733" s="15" t="s">
        <v>370</v>
      </c>
      <c r="Z1733" s="16" t="s">
        <v>3</v>
      </c>
      <c r="AA1733" s="16" t="s">
        <v>3</v>
      </c>
      <c r="AB1733" s="16" t="s">
        <v>3</v>
      </c>
      <c r="AC1733" s="16" t="s">
        <v>3</v>
      </c>
      <c r="AD1733" s="15" t="s">
        <v>3</v>
      </c>
      <c r="AE1733" s="15" t="s">
        <v>3</v>
      </c>
      <c r="AF1733" s="16" t="s">
        <v>3</v>
      </c>
      <c r="AG1733" s="16" t="s">
        <v>3</v>
      </c>
      <c r="AH1733" s="16" t="s">
        <v>3</v>
      </c>
      <c r="AI1733" s="16" t="s">
        <v>3</v>
      </c>
      <c r="AJ1733" s="15" t="s">
        <v>3</v>
      </c>
      <c r="AK1733" s="15" t="s">
        <v>3</v>
      </c>
      <c r="AL1733" s="16" t="s">
        <v>3</v>
      </c>
      <c r="AM1733" s="16" t="s">
        <v>3</v>
      </c>
      <c r="AN1733" s="16" t="s">
        <v>3</v>
      </c>
      <c r="AO1733" s="16" t="s">
        <v>3</v>
      </c>
      <c r="AP1733" s="16" t="s">
        <v>189</v>
      </c>
      <c r="AQ1733" s="16" t="s">
        <v>3</v>
      </c>
      <c r="AR1733" s="16" t="s">
        <v>3</v>
      </c>
      <c r="AS1733" s="16" t="s">
        <v>3</v>
      </c>
      <c r="AT1733" s="16" t="s">
        <v>3</v>
      </c>
      <c r="AU1733" s="11" t="s">
        <v>3</v>
      </c>
      <c r="AV1733" s="11" t="s">
        <v>3</v>
      </c>
      <c r="AW1733" s="11" t="s">
        <v>3</v>
      </c>
      <c r="AX1733" s="17" t="str">
        <f>VLOOKUP(G1733,'[1]JDA data'!$D:$E,2,0)</f>
        <v>TGA185</v>
      </c>
      <c r="AY1733" s="17" t="b">
        <f t="shared" si="131"/>
        <v>1</v>
      </c>
      <c r="AZ1733" s="17" t="str">
        <f t="shared" si="132"/>
        <v>SPL</v>
      </c>
    </row>
    <row r="1734" spans="1:52" s="18" customFormat="1" ht="16.5" customHeight="1" x14ac:dyDescent="0.35">
      <c r="A1734" s="8" t="str">
        <f>IF(N1734="","-",IFERROR(VLOOKUP(N1734,'[1]All Route Non-Bailment V76'!$A:$H,5,0),VLOOKUP(N1734,'[1]TTVT AAT PxP Bailment EDC V76'!$A:$H,5,0)))</f>
        <v>Non Bailment</v>
      </c>
      <c r="B1734" s="9" t="str">
        <f t="shared" si="130"/>
        <v>Completed</v>
      </c>
      <c r="C1734" s="10">
        <f t="shared" si="133"/>
        <v>1733</v>
      </c>
      <c r="D1734" s="11" t="s">
        <v>182</v>
      </c>
      <c r="E1734" s="12" t="s">
        <v>44</v>
      </c>
      <c r="F1734" s="11" t="s">
        <v>0</v>
      </c>
      <c r="G1734" s="11">
        <v>4433179</v>
      </c>
      <c r="H1734" s="13" t="str">
        <f>IF(N1734="","-",IFERROR(VLOOKUP(N1734,'[1]All Route Non-Bailment V76'!$A:$H,7,0),VLOOKUP(N1734,'[1]TTVT AAT PxP Bailment EDC V76'!$A:$H,7,0)))</f>
        <v>One way</v>
      </c>
      <c r="I1734" s="11" t="s">
        <v>45</v>
      </c>
      <c r="J1734" s="12">
        <f t="shared" si="129"/>
        <v>45279</v>
      </c>
      <c r="K1734" s="12">
        <v>45279</v>
      </c>
      <c r="L1734" s="12">
        <v>45279</v>
      </c>
      <c r="M1734" s="12" t="s">
        <v>3</v>
      </c>
      <c r="N1734" s="11" t="s">
        <v>368</v>
      </c>
      <c r="O1734" s="13" t="str">
        <f>IF(N1734="","-",IFERROR(VLOOKUP(N1734,'[1]All Route Non-Bailment V76'!$A:$H,6,0),VLOOKUP(N1734,'[1]TTVT AAT PxP Bailment EDC V76'!$A:$H,6,0)))</f>
        <v>11 - 20</v>
      </c>
      <c r="P1734" s="11">
        <v>1</v>
      </c>
      <c r="Q1734" s="11" t="s">
        <v>3</v>
      </c>
      <c r="R1734" s="11" t="s">
        <v>3</v>
      </c>
      <c r="S1734" s="13" t="str">
        <f>IF(N1734="","-",IFERROR(VLOOKUP(N1734,'[1]All Route Non-Bailment V76'!$A:$AF,32,0),VLOOKUP(N1734,'[1]TTVT AAT PxP Bailment EDC V76'!$A:$AC,29,0)))</f>
        <v>6W</v>
      </c>
      <c r="T1734" s="11" t="s">
        <v>48</v>
      </c>
      <c r="U1734" s="11" t="s">
        <v>250</v>
      </c>
      <c r="V1734" s="14" t="s">
        <v>251</v>
      </c>
      <c r="W1734" s="11" t="s">
        <v>252</v>
      </c>
      <c r="X1734" s="15" t="s">
        <v>369</v>
      </c>
      <c r="Y1734" s="15" t="s">
        <v>370</v>
      </c>
      <c r="Z1734" s="16" t="s">
        <v>3</v>
      </c>
      <c r="AA1734" s="16" t="s">
        <v>3</v>
      </c>
      <c r="AB1734" s="16" t="s">
        <v>3</v>
      </c>
      <c r="AC1734" s="16" t="s">
        <v>3</v>
      </c>
      <c r="AD1734" s="15" t="s">
        <v>3</v>
      </c>
      <c r="AE1734" s="15" t="s">
        <v>3</v>
      </c>
      <c r="AF1734" s="16" t="s">
        <v>3</v>
      </c>
      <c r="AG1734" s="16" t="s">
        <v>3</v>
      </c>
      <c r="AH1734" s="16" t="s">
        <v>3</v>
      </c>
      <c r="AI1734" s="16" t="s">
        <v>3</v>
      </c>
      <c r="AJ1734" s="15" t="s">
        <v>3</v>
      </c>
      <c r="AK1734" s="15" t="s">
        <v>3</v>
      </c>
      <c r="AL1734" s="16" t="s">
        <v>3</v>
      </c>
      <c r="AM1734" s="16" t="s">
        <v>3</v>
      </c>
      <c r="AN1734" s="16" t="s">
        <v>3</v>
      </c>
      <c r="AO1734" s="16" t="s">
        <v>3</v>
      </c>
      <c r="AP1734" s="16" t="s">
        <v>189</v>
      </c>
      <c r="AQ1734" s="16" t="s">
        <v>3</v>
      </c>
      <c r="AR1734" s="16" t="s">
        <v>3</v>
      </c>
      <c r="AS1734" s="16" t="s">
        <v>3</v>
      </c>
      <c r="AT1734" s="16" t="s">
        <v>3</v>
      </c>
      <c r="AU1734" s="11" t="s">
        <v>3</v>
      </c>
      <c r="AV1734" s="11" t="s">
        <v>3</v>
      </c>
      <c r="AW1734" s="11" t="s">
        <v>3</v>
      </c>
      <c r="AX1734" s="17" t="str">
        <f>VLOOKUP(G1734,'[1]JDA data'!$D:$E,2,0)</f>
        <v>TGA185</v>
      </c>
      <c r="AY1734" s="17" t="b">
        <f t="shared" si="131"/>
        <v>1</v>
      </c>
      <c r="AZ1734" s="17" t="str">
        <f t="shared" si="132"/>
        <v>PPGT</v>
      </c>
    </row>
    <row r="1735" spans="1:52" s="18" customFormat="1" ht="16.5" customHeight="1" x14ac:dyDescent="0.35">
      <c r="A1735" s="8" t="str">
        <f>IF(N1735="","-",IFERROR(VLOOKUP(N1735,'[1]All Route Non-Bailment V76'!$A:$H,5,0),VLOOKUP(N1735,'[1]TTVT AAT PxP Bailment EDC V76'!$A:$H,5,0)))</f>
        <v>Non Bailment</v>
      </c>
      <c r="B1735" s="9" t="str">
        <f t="shared" si="130"/>
        <v>Completed</v>
      </c>
      <c r="C1735" s="10">
        <f t="shared" si="133"/>
        <v>1734</v>
      </c>
      <c r="D1735" s="11" t="s">
        <v>190</v>
      </c>
      <c r="E1735" s="12" t="s">
        <v>44</v>
      </c>
      <c r="F1735" s="11" t="s">
        <v>0</v>
      </c>
      <c r="G1735" s="11">
        <v>4433180</v>
      </c>
      <c r="H1735" s="13" t="str">
        <f>IF(N1735="","-",IFERROR(VLOOKUP(N1735,'[1]All Route Non-Bailment V76'!$A:$H,7,0),VLOOKUP(N1735,'[1]TTVT AAT PxP Bailment EDC V76'!$A:$H,7,0)))</f>
        <v>One way</v>
      </c>
      <c r="I1735" s="11" t="s">
        <v>45</v>
      </c>
      <c r="J1735" s="12">
        <f t="shared" si="129"/>
        <v>45279</v>
      </c>
      <c r="K1735" s="12">
        <v>45279</v>
      </c>
      <c r="L1735" s="12">
        <v>45279</v>
      </c>
      <c r="M1735" s="12" t="s">
        <v>3</v>
      </c>
      <c r="N1735" s="11" t="s">
        <v>368</v>
      </c>
      <c r="O1735" s="13" t="str">
        <f>IF(N1735="","-",IFERROR(VLOOKUP(N1735,'[1]All Route Non-Bailment V76'!$A:$H,6,0),VLOOKUP(N1735,'[1]TTVT AAT PxP Bailment EDC V76'!$A:$H,6,0)))</f>
        <v>11 - 20</v>
      </c>
      <c r="P1735" s="11">
        <v>1</v>
      </c>
      <c r="Q1735" s="11" t="s">
        <v>3</v>
      </c>
      <c r="R1735" s="11" t="s">
        <v>3</v>
      </c>
      <c r="S1735" s="13" t="str">
        <f>IF(N1735="","-",IFERROR(VLOOKUP(N1735,'[1]All Route Non-Bailment V76'!$A:$AF,32,0),VLOOKUP(N1735,'[1]TTVT AAT PxP Bailment EDC V76'!$A:$AC,29,0)))</f>
        <v>6W</v>
      </c>
      <c r="T1735" s="11" t="s">
        <v>48</v>
      </c>
      <c r="U1735" s="11" t="s">
        <v>191</v>
      </c>
      <c r="V1735" s="14" t="s">
        <v>192</v>
      </c>
      <c r="W1735" s="11" t="s">
        <v>193</v>
      </c>
      <c r="X1735" s="15" t="s">
        <v>369</v>
      </c>
      <c r="Y1735" s="15" t="s">
        <v>370</v>
      </c>
      <c r="Z1735" s="16" t="s">
        <v>3</v>
      </c>
      <c r="AA1735" s="16" t="s">
        <v>3</v>
      </c>
      <c r="AB1735" s="16" t="s">
        <v>3</v>
      </c>
      <c r="AC1735" s="16" t="s">
        <v>3</v>
      </c>
      <c r="AD1735" s="15" t="s">
        <v>3</v>
      </c>
      <c r="AE1735" s="15" t="s">
        <v>3</v>
      </c>
      <c r="AF1735" s="16" t="s">
        <v>3</v>
      </c>
      <c r="AG1735" s="16" t="s">
        <v>3</v>
      </c>
      <c r="AH1735" s="16" t="s">
        <v>3</v>
      </c>
      <c r="AI1735" s="16" t="s">
        <v>3</v>
      </c>
      <c r="AJ1735" s="15" t="s">
        <v>3</v>
      </c>
      <c r="AK1735" s="15" t="s">
        <v>3</v>
      </c>
      <c r="AL1735" s="16" t="s">
        <v>3</v>
      </c>
      <c r="AM1735" s="16" t="s">
        <v>3</v>
      </c>
      <c r="AN1735" s="16" t="s">
        <v>3</v>
      </c>
      <c r="AO1735" s="16" t="s">
        <v>3</v>
      </c>
      <c r="AP1735" s="16" t="s">
        <v>189</v>
      </c>
      <c r="AQ1735" s="16" t="s">
        <v>3</v>
      </c>
      <c r="AR1735" s="16" t="s">
        <v>3</v>
      </c>
      <c r="AS1735" s="16" t="s">
        <v>3</v>
      </c>
      <c r="AT1735" s="16" t="s">
        <v>3</v>
      </c>
      <c r="AU1735" s="11" t="s">
        <v>3</v>
      </c>
      <c r="AV1735" s="11" t="s">
        <v>3</v>
      </c>
      <c r="AW1735" s="11" t="s">
        <v>3</v>
      </c>
      <c r="AX1735" s="17" t="str">
        <f>VLOOKUP(G1735,'[1]JDA data'!$D:$E,2,0)</f>
        <v>TGA185</v>
      </c>
      <c r="AY1735" s="17" t="b">
        <f t="shared" si="131"/>
        <v>1</v>
      </c>
      <c r="AZ1735" s="17" t="str">
        <f t="shared" si="132"/>
        <v>SPL</v>
      </c>
    </row>
    <row r="1736" spans="1:52" s="18" customFormat="1" ht="16.5" customHeight="1" x14ac:dyDescent="0.35">
      <c r="A1736" s="8" t="str">
        <f>IF(N1736="","-",IFERROR(VLOOKUP(N1736,'[1]All Route Non-Bailment V76'!$A:$H,5,0),VLOOKUP(N1736,'[1]TTVT AAT PxP Bailment EDC V76'!$A:$H,5,0)))</f>
        <v>Non Bailment</v>
      </c>
      <c r="B1736" s="9" t="str">
        <f t="shared" si="130"/>
        <v>Completed</v>
      </c>
      <c r="C1736" s="10">
        <f t="shared" si="133"/>
        <v>1735</v>
      </c>
      <c r="D1736" s="11" t="s">
        <v>194</v>
      </c>
      <c r="E1736" s="12" t="s">
        <v>44</v>
      </c>
      <c r="F1736" s="11" t="s">
        <v>0</v>
      </c>
      <c r="G1736" s="11">
        <v>4433181</v>
      </c>
      <c r="H1736" s="13" t="str">
        <f>IF(N1736="","-",IFERROR(VLOOKUP(N1736,'[1]All Route Non-Bailment V76'!$A:$H,7,0),VLOOKUP(N1736,'[1]TTVT AAT PxP Bailment EDC V76'!$A:$H,7,0)))</f>
        <v>One way</v>
      </c>
      <c r="I1736" s="11" t="s">
        <v>45</v>
      </c>
      <c r="J1736" s="12">
        <f t="shared" si="129"/>
        <v>45279</v>
      </c>
      <c r="K1736" s="12">
        <v>45279</v>
      </c>
      <c r="L1736" s="12">
        <v>45279</v>
      </c>
      <c r="M1736" s="12" t="s">
        <v>3</v>
      </c>
      <c r="N1736" s="11" t="s">
        <v>379</v>
      </c>
      <c r="O1736" s="13" t="str">
        <f>IF(N1736="","-",IFERROR(VLOOKUP(N1736,'[1]All Route Non-Bailment V76'!$A:$H,6,0),VLOOKUP(N1736,'[1]TTVT AAT PxP Bailment EDC V76'!$A:$H,6,0)))</f>
        <v>11 - 20</v>
      </c>
      <c r="P1736" s="11">
        <v>1</v>
      </c>
      <c r="Q1736" s="11" t="s">
        <v>3</v>
      </c>
      <c r="R1736" s="11" t="s">
        <v>3</v>
      </c>
      <c r="S1736" s="13" t="str">
        <f>IF(N1736="","-",IFERROR(VLOOKUP(N1736,'[1]All Route Non-Bailment V76'!$A:$AF,32,0),VLOOKUP(N1736,'[1]TTVT AAT PxP Bailment EDC V76'!$A:$AC,29,0)))</f>
        <v>6W</v>
      </c>
      <c r="T1736" s="11" t="s">
        <v>48</v>
      </c>
      <c r="U1736" s="11" t="s">
        <v>220</v>
      </c>
      <c r="V1736" s="14" t="s">
        <v>221</v>
      </c>
      <c r="W1736" s="11" t="s">
        <v>222</v>
      </c>
      <c r="X1736" s="15" t="s">
        <v>369</v>
      </c>
      <c r="Y1736" s="15" t="s">
        <v>370</v>
      </c>
      <c r="Z1736" s="16" t="s">
        <v>3</v>
      </c>
      <c r="AA1736" s="16" t="s">
        <v>3</v>
      </c>
      <c r="AB1736" s="16" t="s">
        <v>3</v>
      </c>
      <c r="AC1736" s="16" t="s">
        <v>3</v>
      </c>
      <c r="AD1736" s="15" t="s">
        <v>3</v>
      </c>
      <c r="AE1736" s="15" t="s">
        <v>3</v>
      </c>
      <c r="AF1736" s="16" t="s">
        <v>3</v>
      </c>
      <c r="AG1736" s="16" t="s">
        <v>3</v>
      </c>
      <c r="AH1736" s="16" t="s">
        <v>3</v>
      </c>
      <c r="AI1736" s="16" t="s">
        <v>3</v>
      </c>
      <c r="AJ1736" s="15" t="s">
        <v>3</v>
      </c>
      <c r="AK1736" s="15" t="s">
        <v>3</v>
      </c>
      <c r="AL1736" s="16" t="s">
        <v>3</v>
      </c>
      <c r="AM1736" s="16" t="s">
        <v>3</v>
      </c>
      <c r="AN1736" s="16" t="s">
        <v>3</v>
      </c>
      <c r="AO1736" s="16" t="s">
        <v>3</v>
      </c>
      <c r="AP1736" s="16" t="s">
        <v>189</v>
      </c>
      <c r="AQ1736" s="16" t="s">
        <v>3</v>
      </c>
      <c r="AR1736" s="16" t="s">
        <v>3</v>
      </c>
      <c r="AS1736" s="16" t="s">
        <v>3</v>
      </c>
      <c r="AT1736" s="16" t="s">
        <v>3</v>
      </c>
      <c r="AU1736" s="11" t="s">
        <v>3</v>
      </c>
      <c r="AV1736" s="11" t="s">
        <v>3</v>
      </c>
      <c r="AW1736" s="11" t="s">
        <v>3</v>
      </c>
      <c r="AX1736" s="17" t="str">
        <f>VLOOKUP(G1736,'[1]JDA data'!$D:$E,2,0)</f>
        <v>TGA186</v>
      </c>
      <c r="AY1736" s="17" t="b">
        <f t="shared" si="131"/>
        <v>1</v>
      </c>
      <c r="AZ1736" s="17" t="str">
        <f t="shared" si="132"/>
        <v>SBA</v>
      </c>
    </row>
    <row r="1737" spans="1:52" s="18" customFormat="1" ht="16.5" customHeight="1" x14ac:dyDescent="0.35">
      <c r="A1737" s="8" t="str">
        <f>IF(N1737="","-",IFERROR(VLOOKUP(N1737,'[1]All Route Non-Bailment V76'!$A:$H,5,0),VLOOKUP(N1737,'[1]TTVT AAT PxP Bailment EDC V76'!$A:$H,5,0)))</f>
        <v>Non Bailment</v>
      </c>
      <c r="B1737" s="9" t="str">
        <f t="shared" si="130"/>
        <v>Completed</v>
      </c>
      <c r="C1737" s="10">
        <f t="shared" si="133"/>
        <v>1736</v>
      </c>
      <c r="D1737" s="11" t="s">
        <v>182</v>
      </c>
      <c r="E1737" s="12" t="s">
        <v>44</v>
      </c>
      <c r="F1737" s="11" t="s">
        <v>0</v>
      </c>
      <c r="G1737" s="11">
        <v>4433182</v>
      </c>
      <c r="H1737" s="13" t="str">
        <f>IF(N1737="","-",IFERROR(VLOOKUP(N1737,'[1]All Route Non-Bailment V76'!$A:$H,7,0),VLOOKUP(N1737,'[1]TTVT AAT PxP Bailment EDC V76'!$A:$H,7,0)))</f>
        <v>One way</v>
      </c>
      <c r="I1737" s="11" t="s">
        <v>45</v>
      </c>
      <c r="J1737" s="12">
        <f t="shared" si="129"/>
        <v>45279</v>
      </c>
      <c r="K1737" s="12">
        <v>45279</v>
      </c>
      <c r="L1737" s="12">
        <v>45279</v>
      </c>
      <c r="M1737" s="12" t="s">
        <v>3</v>
      </c>
      <c r="N1737" s="11" t="s">
        <v>379</v>
      </c>
      <c r="O1737" s="13" t="str">
        <f>IF(N1737="","-",IFERROR(VLOOKUP(N1737,'[1]All Route Non-Bailment V76'!$A:$H,6,0),VLOOKUP(N1737,'[1]TTVT AAT PxP Bailment EDC V76'!$A:$H,6,0)))</f>
        <v>11 - 20</v>
      </c>
      <c r="P1737" s="11">
        <v>1</v>
      </c>
      <c r="Q1737" s="11" t="s">
        <v>3</v>
      </c>
      <c r="R1737" s="11" t="s">
        <v>3</v>
      </c>
      <c r="S1737" s="13" t="str">
        <f>IF(N1737="","-",IFERROR(VLOOKUP(N1737,'[1]All Route Non-Bailment V76'!$A:$AF,32,0),VLOOKUP(N1737,'[1]TTVT AAT PxP Bailment EDC V76'!$A:$AC,29,0)))</f>
        <v>6W</v>
      </c>
      <c r="T1737" s="11" t="s">
        <v>48</v>
      </c>
      <c r="U1737" s="11" t="s">
        <v>260</v>
      </c>
      <c r="V1737" s="14" t="s">
        <v>261</v>
      </c>
      <c r="W1737" s="11" t="s">
        <v>262</v>
      </c>
      <c r="X1737" s="15" t="s">
        <v>369</v>
      </c>
      <c r="Y1737" s="15" t="s">
        <v>370</v>
      </c>
      <c r="Z1737" s="16" t="s">
        <v>3</v>
      </c>
      <c r="AA1737" s="16" t="s">
        <v>3</v>
      </c>
      <c r="AB1737" s="16" t="s">
        <v>3</v>
      </c>
      <c r="AC1737" s="16" t="s">
        <v>3</v>
      </c>
      <c r="AD1737" s="15" t="s">
        <v>3</v>
      </c>
      <c r="AE1737" s="15" t="s">
        <v>3</v>
      </c>
      <c r="AF1737" s="16" t="s">
        <v>3</v>
      </c>
      <c r="AG1737" s="16" t="s">
        <v>3</v>
      </c>
      <c r="AH1737" s="16" t="s">
        <v>3</v>
      </c>
      <c r="AI1737" s="16" t="s">
        <v>3</v>
      </c>
      <c r="AJ1737" s="15" t="s">
        <v>3</v>
      </c>
      <c r="AK1737" s="15" t="s">
        <v>3</v>
      </c>
      <c r="AL1737" s="16" t="s">
        <v>3</v>
      </c>
      <c r="AM1737" s="16" t="s">
        <v>3</v>
      </c>
      <c r="AN1737" s="16" t="s">
        <v>3</v>
      </c>
      <c r="AO1737" s="16" t="s">
        <v>3</v>
      </c>
      <c r="AP1737" s="16" t="s">
        <v>189</v>
      </c>
      <c r="AQ1737" s="16" t="s">
        <v>3</v>
      </c>
      <c r="AR1737" s="16" t="s">
        <v>3</v>
      </c>
      <c r="AS1737" s="16" t="s">
        <v>3</v>
      </c>
      <c r="AT1737" s="16" t="s">
        <v>3</v>
      </c>
      <c r="AU1737" s="11" t="s">
        <v>3</v>
      </c>
      <c r="AV1737" s="11" t="s">
        <v>3</v>
      </c>
      <c r="AW1737" s="11" t="s">
        <v>3</v>
      </c>
      <c r="AX1737" s="17" t="str">
        <f>VLOOKUP(G1737,'[1]JDA data'!$D:$E,2,0)</f>
        <v>TGA186</v>
      </c>
      <c r="AY1737" s="17" t="b">
        <f t="shared" si="131"/>
        <v>1</v>
      </c>
      <c r="AZ1737" s="17" t="str">
        <f t="shared" si="132"/>
        <v>PPGT</v>
      </c>
    </row>
    <row r="1738" spans="1:52" s="18" customFormat="1" ht="16.5" customHeight="1" x14ac:dyDescent="0.35">
      <c r="A1738" s="8" t="str">
        <f>IF(N1738="","-",IFERROR(VLOOKUP(N1738,'[1]All Route Non-Bailment V76'!$A:$H,5,0),VLOOKUP(N1738,'[1]TTVT AAT PxP Bailment EDC V76'!$A:$H,5,0)))</f>
        <v>Non Bailment</v>
      </c>
      <c r="B1738" s="9" t="str">
        <f t="shared" si="130"/>
        <v>Completed</v>
      </c>
      <c r="C1738" s="10">
        <f t="shared" si="133"/>
        <v>1737</v>
      </c>
      <c r="D1738" s="11" t="s">
        <v>190</v>
      </c>
      <c r="E1738" s="12" t="s">
        <v>44</v>
      </c>
      <c r="F1738" s="11" t="s">
        <v>0</v>
      </c>
      <c r="G1738" s="11">
        <v>4433183</v>
      </c>
      <c r="H1738" s="13" t="str">
        <f>IF(N1738="","-",IFERROR(VLOOKUP(N1738,'[1]All Route Non-Bailment V76'!$A:$H,7,0),VLOOKUP(N1738,'[1]TTVT AAT PxP Bailment EDC V76'!$A:$H,7,0)))</f>
        <v>One way</v>
      </c>
      <c r="I1738" s="11" t="s">
        <v>45</v>
      </c>
      <c r="J1738" s="12">
        <f t="shared" si="129"/>
        <v>45279</v>
      </c>
      <c r="K1738" s="12">
        <v>45279</v>
      </c>
      <c r="L1738" s="12">
        <v>45279</v>
      </c>
      <c r="M1738" s="12" t="s">
        <v>3</v>
      </c>
      <c r="N1738" s="11" t="s">
        <v>379</v>
      </c>
      <c r="O1738" s="13" t="str">
        <f>IF(N1738="","-",IFERROR(VLOOKUP(N1738,'[1]All Route Non-Bailment V76'!$A:$H,6,0),VLOOKUP(N1738,'[1]TTVT AAT PxP Bailment EDC V76'!$A:$H,6,0)))</f>
        <v>11 - 20</v>
      </c>
      <c r="P1738" s="11">
        <v>1</v>
      </c>
      <c r="Q1738" s="11" t="s">
        <v>3</v>
      </c>
      <c r="R1738" s="11" t="s">
        <v>3</v>
      </c>
      <c r="S1738" s="13" t="str">
        <f>IF(N1738="","-",IFERROR(VLOOKUP(N1738,'[1]All Route Non-Bailment V76'!$A:$AF,32,0),VLOOKUP(N1738,'[1]TTVT AAT PxP Bailment EDC V76'!$A:$AC,29,0)))</f>
        <v>6W</v>
      </c>
      <c r="T1738" s="11" t="s">
        <v>48</v>
      </c>
      <c r="U1738" s="11" t="s">
        <v>542</v>
      </c>
      <c r="V1738" s="14" t="s">
        <v>543</v>
      </c>
      <c r="W1738" s="11" t="s">
        <v>544</v>
      </c>
      <c r="X1738" s="15" t="s">
        <v>369</v>
      </c>
      <c r="Y1738" s="15" t="s">
        <v>370</v>
      </c>
      <c r="Z1738" s="16" t="s">
        <v>3</v>
      </c>
      <c r="AA1738" s="16" t="s">
        <v>3</v>
      </c>
      <c r="AB1738" s="16" t="s">
        <v>3</v>
      </c>
      <c r="AC1738" s="16" t="s">
        <v>3</v>
      </c>
      <c r="AD1738" s="15" t="s">
        <v>3</v>
      </c>
      <c r="AE1738" s="15" t="s">
        <v>3</v>
      </c>
      <c r="AF1738" s="16" t="s">
        <v>3</v>
      </c>
      <c r="AG1738" s="16" t="s">
        <v>3</v>
      </c>
      <c r="AH1738" s="16" t="s">
        <v>3</v>
      </c>
      <c r="AI1738" s="16" t="s">
        <v>3</v>
      </c>
      <c r="AJ1738" s="15" t="s">
        <v>3</v>
      </c>
      <c r="AK1738" s="15" t="s">
        <v>3</v>
      </c>
      <c r="AL1738" s="16" t="s">
        <v>3</v>
      </c>
      <c r="AM1738" s="16" t="s">
        <v>3</v>
      </c>
      <c r="AN1738" s="16" t="s">
        <v>3</v>
      </c>
      <c r="AO1738" s="16" t="s">
        <v>3</v>
      </c>
      <c r="AP1738" s="16" t="s">
        <v>189</v>
      </c>
      <c r="AQ1738" s="16" t="s">
        <v>3</v>
      </c>
      <c r="AR1738" s="16" t="s">
        <v>3</v>
      </c>
      <c r="AS1738" s="16" t="s">
        <v>3</v>
      </c>
      <c r="AT1738" s="16" t="s">
        <v>3</v>
      </c>
      <c r="AU1738" s="11" t="s">
        <v>3</v>
      </c>
      <c r="AV1738" s="11" t="s">
        <v>3</v>
      </c>
      <c r="AW1738" s="11" t="s">
        <v>3</v>
      </c>
      <c r="AX1738" s="17" t="str">
        <f>VLOOKUP(G1738,'[1]JDA data'!$D:$E,2,0)</f>
        <v>TGA186</v>
      </c>
      <c r="AY1738" s="17" t="b">
        <f t="shared" si="131"/>
        <v>1</v>
      </c>
      <c r="AZ1738" s="17" t="str">
        <f t="shared" si="132"/>
        <v>SPL</v>
      </c>
    </row>
    <row r="1739" spans="1:52" s="18" customFormat="1" ht="16.5" customHeight="1" x14ac:dyDescent="0.35">
      <c r="A1739" s="8" t="str">
        <f>IF(N1739="","-",IFERROR(VLOOKUP(N1739,'[1]All Route Non-Bailment V76'!$A:$H,5,0),VLOOKUP(N1739,'[1]TTVT AAT PxP Bailment EDC V76'!$A:$H,5,0)))</f>
        <v>Non Bailment</v>
      </c>
      <c r="B1739" s="9" t="str">
        <f t="shared" si="130"/>
        <v>Completed</v>
      </c>
      <c r="C1739" s="10">
        <f t="shared" si="133"/>
        <v>1738</v>
      </c>
      <c r="D1739" s="11" t="s">
        <v>182</v>
      </c>
      <c r="E1739" s="12" t="s">
        <v>44</v>
      </c>
      <c r="F1739" s="11" t="s">
        <v>0</v>
      </c>
      <c r="G1739" s="11">
        <v>4433184</v>
      </c>
      <c r="H1739" s="13" t="str">
        <f>IF(N1739="","-",IFERROR(VLOOKUP(N1739,'[1]All Route Non-Bailment V76'!$A:$H,7,0),VLOOKUP(N1739,'[1]TTVT AAT PxP Bailment EDC V76'!$A:$H,7,0)))</f>
        <v>One way</v>
      </c>
      <c r="I1739" s="11" t="s">
        <v>45</v>
      </c>
      <c r="J1739" s="12">
        <f t="shared" si="129"/>
        <v>45279</v>
      </c>
      <c r="K1739" s="12">
        <v>45279</v>
      </c>
      <c r="L1739" s="12">
        <v>45279</v>
      </c>
      <c r="M1739" s="12" t="s">
        <v>3</v>
      </c>
      <c r="N1739" s="11" t="s">
        <v>379</v>
      </c>
      <c r="O1739" s="13" t="str">
        <f>IF(N1739="","-",IFERROR(VLOOKUP(N1739,'[1]All Route Non-Bailment V76'!$A:$H,6,0),VLOOKUP(N1739,'[1]TTVT AAT PxP Bailment EDC V76'!$A:$H,6,0)))</f>
        <v>11 - 20</v>
      </c>
      <c r="P1739" s="11">
        <v>1</v>
      </c>
      <c r="Q1739" s="11" t="s">
        <v>3</v>
      </c>
      <c r="R1739" s="11" t="s">
        <v>3</v>
      </c>
      <c r="S1739" s="13" t="str">
        <f>IF(N1739="","-",IFERROR(VLOOKUP(N1739,'[1]All Route Non-Bailment V76'!$A:$AF,32,0),VLOOKUP(N1739,'[1]TTVT AAT PxP Bailment EDC V76'!$A:$AC,29,0)))</f>
        <v>6W</v>
      </c>
      <c r="T1739" s="11" t="s">
        <v>48</v>
      </c>
      <c r="U1739" s="11" t="s">
        <v>239</v>
      </c>
      <c r="V1739" s="14" t="s">
        <v>240</v>
      </c>
      <c r="W1739" s="11" t="s">
        <v>241</v>
      </c>
      <c r="X1739" s="15" t="s">
        <v>369</v>
      </c>
      <c r="Y1739" s="15" t="s">
        <v>370</v>
      </c>
      <c r="Z1739" s="16" t="s">
        <v>3</v>
      </c>
      <c r="AA1739" s="16" t="s">
        <v>3</v>
      </c>
      <c r="AB1739" s="16" t="s">
        <v>3</v>
      </c>
      <c r="AC1739" s="16" t="s">
        <v>3</v>
      </c>
      <c r="AD1739" s="15" t="s">
        <v>3</v>
      </c>
      <c r="AE1739" s="15" t="s">
        <v>3</v>
      </c>
      <c r="AF1739" s="16" t="s">
        <v>3</v>
      </c>
      <c r="AG1739" s="16" t="s">
        <v>3</v>
      </c>
      <c r="AH1739" s="16" t="s">
        <v>3</v>
      </c>
      <c r="AI1739" s="16" t="s">
        <v>3</v>
      </c>
      <c r="AJ1739" s="15" t="s">
        <v>3</v>
      </c>
      <c r="AK1739" s="15" t="s">
        <v>3</v>
      </c>
      <c r="AL1739" s="16" t="s">
        <v>3</v>
      </c>
      <c r="AM1739" s="16" t="s">
        <v>3</v>
      </c>
      <c r="AN1739" s="16" t="s">
        <v>3</v>
      </c>
      <c r="AO1739" s="16" t="s">
        <v>3</v>
      </c>
      <c r="AP1739" s="16" t="s">
        <v>189</v>
      </c>
      <c r="AQ1739" s="16" t="s">
        <v>3</v>
      </c>
      <c r="AR1739" s="16" t="s">
        <v>3</v>
      </c>
      <c r="AS1739" s="16" t="s">
        <v>3</v>
      </c>
      <c r="AT1739" s="16" t="s">
        <v>3</v>
      </c>
      <c r="AU1739" s="11" t="s">
        <v>3</v>
      </c>
      <c r="AV1739" s="11" t="s">
        <v>3</v>
      </c>
      <c r="AW1739" s="11" t="s">
        <v>3</v>
      </c>
      <c r="AX1739" s="17" t="str">
        <f>VLOOKUP(G1739,'[1]JDA data'!$D:$E,2,0)</f>
        <v>TGA186</v>
      </c>
      <c r="AY1739" s="17" t="b">
        <f t="shared" si="131"/>
        <v>1</v>
      </c>
      <c r="AZ1739" s="17" t="str">
        <f t="shared" si="132"/>
        <v>PPGT</v>
      </c>
    </row>
    <row r="1740" spans="1:52" s="18" customFormat="1" ht="16.5" customHeight="1" x14ac:dyDescent="0.35">
      <c r="A1740" s="8" t="str">
        <f>IF(N1740="","-",IFERROR(VLOOKUP(N1740,'[1]All Route Non-Bailment V76'!$A:$H,5,0),VLOOKUP(N1740,'[1]TTVT AAT PxP Bailment EDC V76'!$A:$H,5,0)))</f>
        <v>Non Bailment</v>
      </c>
      <c r="B1740" s="9" t="str">
        <f t="shared" si="130"/>
        <v>Completed</v>
      </c>
      <c r="C1740" s="10">
        <f t="shared" si="133"/>
        <v>1739</v>
      </c>
      <c r="D1740" s="11" t="s">
        <v>190</v>
      </c>
      <c r="E1740" s="12" t="s">
        <v>44</v>
      </c>
      <c r="F1740" s="11" t="s">
        <v>0</v>
      </c>
      <c r="G1740" s="11">
        <v>4433185</v>
      </c>
      <c r="H1740" s="13" t="str">
        <f>IF(N1740="","-",IFERROR(VLOOKUP(N1740,'[1]All Route Non-Bailment V76'!$A:$H,7,0),VLOOKUP(N1740,'[1]TTVT AAT PxP Bailment EDC V76'!$A:$H,7,0)))</f>
        <v>One way</v>
      </c>
      <c r="I1740" s="11" t="s">
        <v>45</v>
      </c>
      <c r="J1740" s="12">
        <f t="shared" si="129"/>
        <v>45279</v>
      </c>
      <c r="K1740" s="12">
        <v>45279</v>
      </c>
      <c r="L1740" s="12">
        <v>45279</v>
      </c>
      <c r="M1740" s="12" t="s">
        <v>3</v>
      </c>
      <c r="N1740" s="11" t="s">
        <v>379</v>
      </c>
      <c r="O1740" s="13" t="str">
        <f>IF(N1740="","-",IFERROR(VLOOKUP(N1740,'[1]All Route Non-Bailment V76'!$A:$H,6,0),VLOOKUP(N1740,'[1]TTVT AAT PxP Bailment EDC V76'!$A:$H,6,0)))</f>
        <v>11 - 20</v>
      </c>
      <c r="P1740" s="11">
        <v>1</v>
      </c>
      <c r="Q1740" s="11" t="s">
        <v>3</v>
      </c>
      <c r="R1740" s="11" t="s">
        <v>3</v>
      </c>
      <c r="S1740" s="13" t="str">
        <f>IF(N1740="","-",IFERROR(VLOOKUP(N1740,'[1]All Route Non-Bailment V76'!$A:$AF,32,0),VLOOKUP(N1740,'[1]TTVT AAT PxP Bailment EDC V76'!$A:$AC,29,0)))</f>
        <v>6W</v>
      </c>
      <c r="T1740" s="11" t="s">
        <v>48</v>
      </c>
      <c r="U1740" s="11" t="s">
        <v>287</v>
      </c>
      <c r="V1740" s="14" t="s">
        <v>288</v>
      </c>
      <c r="W1740" s="11" t="s">
        <v>289</v>
      </c>
      <c r="X1740" s="15" t="s">
        <v>369</v>
      </c>
      <c r="Y1740" s="15" t="s">
        <v>370</v>
      </c>
      <c r="Z1740" s="16" t="s">
        <v>3</v>
      </c>
      <c r="AA1740" s="16" t="s">
        <v>3</v>
      </c>
      <c r="AB1740" s="16" t="s">
        <v>3</v>
      </c>
      <c r="AC1740" s="16" t="s">
        <v>3</v>
      </c>
      <c r="AD1740" s="15" t="s">
        <v>3</v>
      </c>
      <c r="AE1740" s="15" t="s">
        <v>3</v>
      </c>
      <c r="AF1740" s="16" t="s">
        <v>3</v>
      </c>
      <c r="AG1740" s="16" t="s">
        <v>3</v>
      </c>
      <c r="AH1740" s="16" t="s">
        <v>3</v>
      </c>
      <c r="AI1740" s="16" t="s">
        <v>3</v>
      </c>
      <c r="AJ1740" s="15" t="s">
        <v>3</v>
      </c>
      <c r="AK1740" s="15" t="s">
        <v>3</v>
      </c>
      <c r="AL1740" s="16" t="s">
        <v>3</v>
      </c>
      <c r="AM1740" s="16" t="s">
        <v>3</v>
      </c>
      <c r="AN1740" s="16" t="s">
        <v>3</v>
      </c>
      <c r="AO1740" s="16" t="s">
        <v>3</v>
      </c>
      <c r="AP1740" s="16" t="s">
        <v>189</v>
      </c>
      <c r="AQ1740" s="16" t="s">
        <v>3</v>
      </c>
      <c r="AR1740" s="16" t="s">
        <v>3</v>
      </c>
      <c r="AS1740" s="16" t="s">
        <v>3</v>
      </c>
      <c r="AT1740" s="16" t="s">
        <v>3</v>
      </c>
      <c r="AU1740" s="11" t="s">
        <v>3</v>
      </c>
      <c r="AV1740" s="11" t="s">
        <v>3</v>
      </c>
      <c r="AW1740" s="11" t="s">
        <v>3</v>
      </c>
      <c r="AX1740" s="17" t="str">
        <f>VLOOKUP(G1740,'[1]JDA data'!$D:$E,2,0)</f>
        <v>TGA186</v>
      </c>
      <c r="AY1740" s="17" t="b">
        <f t="shared" si="131"/>
        <v>1</v>
      </c>
      <c r="AZ1740" s="17" t="str">
        <f t="shared" si="132"/>
        <v>SPL</v>
      </c>
    </row>
    <row r="1741" spans="1:52" s="18" customFormat="1" ht="16.5" customHeight="1" x14ac:dyDescent="0.35">
      <c r="A1741" s="8" t="str">
        <f>IF(N1741="","-",IFERROR(VLOOKUP(N1741,'[1]All Route Non-Bailment V76'!$A:$H,5,0),VLOOKUP(N1741,'[1]TTVT AAT PxP Bailment EDC V76'!$A:$H,5,0)))</f>
        <v>Non Bailment</v>
      </c>
      <c r="B1741" s="9" t="str">
        <f t="shared" si="130"/>
        <v>Completed</v>
      </c>
      <c r="C1741" s="10">
        <f t="shared" si="133"/>
        <v>1740</v>
      </c>
      <c r="D1741" s="11" t="s">
        <v>194</v>
      </c>
      <c r="E1741" s="12" t="s">
        <v>44</v>
      </c>
      <c r="F1741" s="11" t="s">
        <v>0</v>
      </c>
      <c r="G1741" s="11">
        <v>4433186</v>
      </c>
      <c r="H1741" s="13" t="str">
        <f>IF(N1741="","-",IFERROR(VLOOKUP(N1741,'[1]All Route Non-Bailment V76'!$A:$H,7,0),VLOOKUP(N1741,'[1]TTVT AAT PxP Bailment EDC V76'!$A:$H,7,0)))</f>
        <v>One way</v>
      </c>
      <c r="I1741" s="11" t="s">
        <v>45</v>
      </c>
      <c r="J1741" s="12">
        <f t="shared" si="129"/>
        <v>45279</v>
      </c>
      <c r="K1741" s="12">
        <v>45279</v>
      </c>
      <c r="L1741" s="12">
        <v>45279</v>
      </c>
      <c r="M1741" s="12" t="s">
        <v>3</v>
      </c>
      <c r="N1741" s="11" t="s">
        <v>379</v>
      </c>
      <c r="O1741" s="13" t="str">
        <f>IF(N1741="","-",IFERROR(VLOOKUP(N1741,'[1]All Route Non-Bailment V76'!$A:$H,6,0),VLOOKUP(N1741,'[1]TTVT AAT PxP Bailment EDC V76'!$A:$H,6,0)))</f>
        <v>11 - 20</v>
      </c>
      <c r="P1741" s="11">
        <v>1</v>
      </c>
      <c r="Q1741" s="11" t="s">
        <v>3</v>
      </c>
      <c r="R1741" s="11" t="s">
        <v>3</v>
      </c>
      <c r="S1741" s="13" t="str">
        <f>IF(N1741="","-",IFERROR(VLOOKUP(N1741,'[1]All Route Non-Bailment V76'!$A:$AF,32,0),VLOOKUP(N1741,'[1]TTVT AAT PxP Bailment EDC V76'!$A:$AC,29,0)))</f>
        <v>6W</v>
      </c>
      <c r="T1741" s="11" t="s">
        <v>48</v>
      </c>
      <c r="U1741" s="11" t="s">
        <v>204</v>
      </c>
      <c r="V1741" s="14" t="s">
        <v>205</v>
      </c>
      <c r="W1741" s="11" t="s">
        <v>206</v>
      </c>
      <c r="X1741" s="15" t="s">
        <v>369</v>
      </c>
      <c r="Y1741" s="15" t="s">
        <v>370</v>
      </c>
      <c r="Z1741" s="16" t="s">
        <v>3</v>
      </c>
      <c r="AA1741" s="16" t="s">
        <v>3</v>
      </c>
      <c r="AB1741" s="16" t="s">
        <v>3</v>
      </c>
      <c r="AC1741" s="16" t="s">
        <v>3</v>
      </c>
      <c r="AD1741" s="15" t="s">
        <v>3</v>
      </c>
      <c r="AE1741" s="15" t="s">
        <v>3</v>
      </c>
      <c r="AF1741" s="16" t="s">
        <v>3</v>
      </c>
      <c r="AG1741" s="16" t="s">
        <v>3</v>
      </c>
      <c r="AH1741" s="16" t="s">
        <v>3</v>
      </c>
      <c r="AI1741" s="16" t="s">
        <v>3</v>
      </c>
      <c r="AJ1741" s="15" t="s">
        <v>3</v>
      </c>
      <c r="AK1741" s="15" t="s">
        <v>3</v>
      </c>
      <c r="AL1741" s="16" t="s">
        <v>3</v>
      </c>
      <c r="AM1741" s="16" t="s">
        <v>3</v>
      </c>
      <c r="AN1741" s="16" t="s">
        <v>3</v>
      </c>
      <c r="AO1741" s="16" t="s">
        <v>3</v>
      </c>
      <c r="AP1741" s="16" t="s">
        <v>189</v>
      </c>
      <c r="AQ1741" s="16" t="s">
        <v>3</v>
      </c>
      <c r="AR1741" s="16" t="s">
        <v>3</v>
      </c>
      <c r="AS1741" s="16" t="s">
        <v>3</v>
      </c>
      <c r="AT1741" s="16" t="s">
        <v>3</v>
      </c>
      <c r="AU1741" s="11" t="s">
        <v>3</v>
      </c>
      <c r="AV1741" s="11" t="s">
        <v>3</v>
      </c>
      <c r="AW1741" s="11" t="s">
        <v>3</v>
      </c>
      <c r="AX1741" s="17" t="str">
        <f>VLOOKUP(G1741,'[1]JDA data'!$D:$E,2,0)</f>
        <v>TGA186</v>
      </c>
      <c r="AY1741" s="17" t="b">
        <f t="shared" si="131"/>
        <v>1</v>
      </c>
      <c r="AZ1741" s="17" t="str">
        <f t="shared" si="132"/>
        <v>SBA</v>
      </c>
    </row>
    <row r="1742" spans="1:52" s="18" customFormat="1" ht="16.5" customHeight="1" x14ac:dyDescent="0.35">
      <c r="A1742" s="8" t="str">
        <f>IF(N1742="","-",IFERROR(VLOOKUP(N1742,'[1]All Route Non-Bailment V76'!$A:$H,5,0),VLOOKUP(N1742,'[1]TTVT AAT PxP Bailment EDC V76'!$A:$H,5,0)))</f>
        <v>Non Bailment</v>
      </c>
      <c r="B1742" s="9" t="str">
        <f t="shared" si="130"/>
        <v>Completed</v>
      </c>
      <c r="C1742" s="10">
        <f t="shared" si="133"/>
        <v>1741</v>
      </c>
      <c r="D1742" s="11" t="s">
        <v>182</v>
      </c>
      <c r="E1742" s="12" t="s">
        <v>44</v>
      </c>
      <c r="F1742" s="11" t="s">
        <v>0</v>
      </c>
      <c r="G1742" s="11">
        <v>4433187</v>
      </c>
      <c r="H1742" s="13" t="str">
        <f>IF(N1742="","-",IFERROR(VLOOKUP(N1742,'[1]All Route Non-Bailment V76'!$A:$H,7,0),VLOOKUP(N1742,'[1]TTVT AAT PxP Bailment EDC V76'!$A:$H,7,0)))</f>
        <v>One way</v>
      </c>
      <c r="I1742" s="11" t="s">
        <v>45</v>
      </c>
      <c r="J1742" s="12">
        <f t="shared" si="129"/>
        <v>45279</v>
      </c>
      <c r="K1742" s="12">
        <v>45279</v>
      </c>
      <c r="L1742" s="12">
        <v>45279</v>
      </c>
      <c r="M1742" s="12" t="s">
        <v>3</v>
      </c>
      <c r="N1742" s="11" t="s">
        <v>379</v>
      </c>
      <c r="O1742" s="13" t="str">
        <f>IF(N1742="","-",IFERROR(VLOOKUP(N1742,'[1]All Route Non-Bailment V76'!$A:$H,6,0),VLOOKUP(N1742,'[1]TTVT AAT PxP Bailment EDC V76'!$A:$H,6,0)))</f>
        <v>11 - 20</v>
      </c>
      <c r="P1742" s="11">
        <v>1</v>
      </c>
      <c r="Q1742" s="11" t="s">
        <v>3</v>
      </c>
      <c r="R1742" s="11" t="s">
        <v>3</v>
      </c>
      <c r="S1742" s="13" t="str">
        <f>IF(N1742="","-",IFERROR(VLOOKUP(N1742,'[1]All Route Non-Bailment V76'!$A:$AF,32,0),VLOOKUP(N1742,'[1]TTVT AAT PxP Bailment EDC V76'!$A:$AC,29,0)))</f>
        <v>6W</v>
      </c>
      <c r="T1742" s="11" t="s">
        <v>48</v>
      </c>
      <c r="U1742" s="11" t="s">
        <v>233</v>
      </c>
      <c r="V1742" s="14" t="s">
        <v>234</v>
      </c>
      <c r="W1742" s="11" t="s">
        <v>235</v>
      </c>
      <c r="X1742" s="15" t="s">
        <v>369</v>
      </c>
      <c r="Y1742" s="15" t="s">
        <v>370</v>
      </c>
      <c r="Z1742" s="16" t="s">
        <v>3</v>
      </c>
      <c r="AA1742" s="16" t="s">
        <v>3</v>
      </c>
      <c r="AB1742" s="16" t="s">
        <v>3</v>
      </c>
      <c r="AC1742" s="16" t="s">
        <v>3</v>
      </c>
      <c r="AD1742" s="15" t="s">
        <v>3</v>
      </c>
      <c r="AE1742" s="15" t="s">
        <v>3</v>
      </c>
      <c r="AF1742" s="16" t="s">
        <v>3</v>
      </c>
      <c r="AG1742" s="16" t="s">
        <v>3</v>
      </c>
      <c r="AH1742" s="16" t="s">
        <v>3</v>
      </c>
      <c r="AI1742" s="16" t="s">
        <v>3</v>
      </c>
      <c r="AJ1742" s="15" t="s">
        <v>3</v>
      </c>
      <c r="AK1742" s="15" t="s">
        <v>3</v>
      </c>
      <c r="AL1742" s="16" t="s">
        <v>3</v>
      </c>
      <c r="AM1742" s="16" t="s">
        <v>3</v>
      </c>
      <c r="AN1742" s="16" t="s">
        <v>3</v>
      </c>
      <c r="AO1742" s="16" t="s">
        <v>3</v>
      </c>
      <c r="AP1742" s="16" t="s">
        <v>189</v>
      </c>
      <c r="AQ1742" s="16" t="s">
        <v>3</v>
      </c>
      <c r="AR1742" s="16" t="s">
        <v>3</v>
      </c>
      <c r="AS1742" s="16" t="s">
        <v>3</v>
      </c>
      <c r="AT1742" s="16" t="s">
        <v>3</v>
      </c>
      <c r="AU1742" s="11" t="s">
        <v>3</v>
      </c>
      <c r="AV1742" s="11" t="s">
        <v>3</v>
      </c>
      <c r="AW1742" s="11" t="s">
        <v>3</v>
      </c>
      <c r="AX1742" s="17" t="str">
        <f>VLOOKUP(G1742,'[1]JDA data'!$D:$E,2,0)</f>
        <v>TGA186</v>
      </c>
      <c r="AY1742" s="17" t="b">
        <f t="shared" si="131"/>
        <v>1</v>
      </c>
      <c r="AZ1742" s="17" t="str">
        <f t="shared" si="132"/>
        <v>PPGT</v>
      </c>
    </row>
    <row r="1743" spans="1:52" s="18" customFormat="1" ht="16.5" customHeight="1" x14ac:dyDescent="0.35">
      <c r="A1743" s="8" t="str">
        <f>IF(N1743="","-",IFERROR(VLOOKUP(N1743,'[1]All Route Non-Bailment V76'!$A:$H,5,0),VLOOKUP(N1743,'[1]TTVT AAT PxP Bailment EDC V76'!$A:$H,5,0)))</f>
        <v>Non Bailment</v>
      </c>
      <c r="B1743" s="9" t="str">
        <f t="shared" si="130"/>
        <v>Completed</v>
      </c>
      <c r="C1743" s="10">
        <f t="shared" si="133"/>
        <v>1742</v>
      </c>
      <c r="D1743" s="11" t="s">
        <v>190</v>
      </c>
      <c r="E1743" s="12" t="s">
        <v>44</v>
      </c>
      <c r="F1743" s="11" t="s">
        <v>0</v>
      </c>
      <c r="G1743" s="11">
        <v>4433188</v>
      </c>
      <c r="H1743" s="13" t="str">
        <f>IF(N1743="","-",IFERROR(VLOOKUP(N1743,'[1]All Route Non-Bailment V76'!$A:$H,7,0),VLOOKUP(N1743,'[1]TTVT AAT PxP Bailment EDC V76'!$A:$H,7,0)))</f>
        <v>One way</v>
      </c>
      <c r="I1743" s="11" t="s">
        <v>45</v>
      </c>
      <c r="J1743" s="12">
        <f t="shared" si="129"/>
        <v>45279</v>
      </c>
      <c r="K1743" s="12">
        <v>45279</v>
      </c>
      <c r="L1743" s="12">
        <v>45279</v>
      </c>
      <c r="M1743" s="12" t="s">
        <v>3</v>
      </c>
      <c r="N1743" s="11" t="s">
        <v>379</v>
      </c>
      <c r="O1743" s="13" t="str">
        <f>IF(N1743="","-",IFERROR(VLOOKUP(N1743,'[1]All Route Non-Bailment V76'!$A:$H,6,0),VLOOKUP(N1743,'[1]TTVT AAT PxP Bailment EDC V76'!$A:$H,6,0)))</f>
        <v>11 - 20</v>
      </c>
      <c r="P1743" s="11">
        <v>1</v>
      </c>
      <c r="Q1743" s="11" t="s">
        <v>3</v>
      </c>
      <c r="R1743" s="11" t="s">
        <v>3</v>
      </c>
      <c r="S1743" s="13" t="str">
        <f>IF(N1743="","-",IFERROR(VLOOKUP(N1743,'[1]All Route Non-Bailment V76'!$A:$AF,32,0),VLOOKUP(N1743,'[1]TTVT AAT PxP Bailment EDC V76'!$A:$AC,29,0)))</f>
        <v>6W</v>
      </c>
      <c r="T1743" s="11" t="s">
        <v>48</v>
      </c>
      <c r="U1743" s="11" t="s">
        <v>210</v>
      </c>
      <c r="V1743" s="14" t="s">
        <v>211</v>
      </c>
      <c r="W1743" s="11" t="s">
        <v>212</v>
      </c>
      <c r="X1743" s="15" t="s">
        <v>369</v>
      </c>
      <c r="Y1743" s="15" t="s">
        <v>370</v>
      </c>
      <c r="Z1743" s="16" t="s">
        <v>3</v>
      </c>
      <c r="AA1743" s="16" t="s">
        <v>3</v>
      </c>
      <c r="AB1743" s="16" t="s">
        <v>3</v>
      </c>
      <c r="AC1743" s="16" t="s">
        <v>3</v>
      </c>
      <c r="AD1743" s="15" t="s">
        <v>3</v>
      </c>
      <c r="AE1743" s="15" t="s">
        <v>3</v>
      </c>
      <c r="AF1743" s="16" t="s">
        <v>3</v>
      </c>
      <c r="AG1743" s="16" t="s">
        <v>3</v>
      </c>
      <c r="AH1743" s="16" t="s">
        <v>3</v>
      </c>
      <c r="AI1743" s="16" t="s">
        <v>3</v>
      </c>
      <c r="AJ1743" s="15" t="s">
        <v>3</v>
      </c>
      <c r="AK1743" s="15" t="s">
        <v>3</v>
      </c>
      <c r="AL1743" s="16" t="s">
        <v>3</v>
      </c>
      <c r="AM1743" s="16" t="s">
        <v>3</v>
      </c>
      <c r="AN1743" s="16" t="s">
        <v>3</v>
      </c>
      <c r="AO1743" s="16" t="s">
        <v>3</v>
      </c>
      <c r="AP1743" s="16" t="s">
        <v>189</v>
      </c>
      <c r="AQ1743" s="16" t="s">
        <v>3</v>
      </c>
      <c r="AR1743" s="16" t="s">
        <v>3</v>
      </c>
      <c r="AS1743" s="16" t="s">
        <v>3</v>
      </c>
      <c r="AT1743" s="16" t="s">
        <v>3</v>
      </c>
      <c r="AU1743" s="11" t="s">
        <v>3</v>
      </c>
      <c r="AV1743" s="11" t="s">
        <v>3</v>
      </c>
      <c r="AW1743" s="11" t="s">
        <v>3</v>
      </c>
      <c r="AX1743" s="17" t="str">
        <f>VLOOKUP(G1743,'[1]JDA data'!$D:$E,2,0)</f>
        <v>TGA186</v>
      </c>
      <c r="AY1743" s="17" t="b">
        <f t="shared" si="131"/>
        <v>1</v>
      </c>
      <c r="AZ1743" s="17" t="str">
        <f t="shared" si="132"/>
        <v>SPL</v>
      </c>
    </row>
    <row r="1744" spans="1:52" s="18" customFormat="1" ht="16.5" customHeight="1" x14ac:dyDescent="0.35">
      <c r="A1744" s="8" t="str">
        <f>IF(N1744="","-",IFERROR(VLOOKUP(N1744,'[1]All Route Non-Bailment V76'!$A:$H,5,0),VLOOKUP(N1744,'[1]TTVT AAT PxP Bailment EDC V76'!$A:$H,5,0)))</f>
        <v>Non Bailment</v>
      </c>
      <c r="B1744" s="9" t="str">
        <f t="shared" si="130"/>
        <v>Completed</v>
      </c>
      <c r="C1744" s="10">
        <f t="shared" si="133"/>
        <v>1743</v>
      </c>
      <c r="D1744" s="11" t="s">
        <v>182</v>
      </c>
      <c r="E1744" s="12" t="s">
        <v>44</v>
      </c>
      <c r="F1744" s="11" t="s">
        <v>0</v>
      </c>
      <c r="G1744" s="11">
        <v>4433189</v>
      </c>
      <c r="H1744" s="13" t="str">
        <f>IF(N1744="","-",IFERROR(VLOOKUP(N1744,'[1]All Route Non-Bailment V76'!$A:$H,7,0),VLOOKUP(N1744,'[1]TTVT AAT PxP Bailment EDC V76'!$A:$H,7,0)))</f>
        <v>One way</v>
      </c>
      <c r="I1744" s="11" t="s">
        <v>45</v>
      </c>
      <c r="J1744" s="12">
        <f t="shared" si="129"/>
        <v>45279</v>
      </c>
      <c r="K1744" s="12">
        <v>45279</v>
      </c>
      <c r="L1744" s="12">
        <v>45279</v>
      </c>
      <c r="M1744" s="12" t="s">
        <v>3</v>
      </c>
      <c r="N1744" s="11" t="s">
        <v>379</v>
      </c>
      <c r="O1744" s="13" t="str">
        <f>IF(N1744="","-",IFERROR(VLOOKUP(N1744,'[1]All Route Non-Bailment V76'!$A:$H,6,0),VLOOKUP(N1744,'[1]TTVT AAT PxP Bailment EDC V76'!$A:$H,6,0)))</f>
        <v>11 - 20</v>
      </c>
      <c r="P1744" s="11">
        <v>1</v>
      </c>
      <c r="Q1744" s="11" t="s">
        <v>3</v>
      </c>
      <c r="R1744" s="11" t="s">
        <v>3</v>
      </c>
      <c r="S1744" s="13" t="str">
        <f>IF(N1744="","-",IFERROR(VLOOKUP(N1744,'[1]All Route Non-Bailment V76'!$A:$AF,32,0),VLOOKUP(N1744,'[1]TTVT AAT PxP Bailment EDC V76'!$A:$AC,29,0)))</f>
        <v>6W</v>
      </c>
      <c r="T1744" s="11" t="s">
        <v>48</v>
      </c>
      <c r="U1744" s="11" t="s">
        <v>184</v>
      </c>
      <c r="V1744" s="14" t="s">
        <v>185</v>
      </c>
      <c r="W1744" s="11" t="s">
        <v>186</v>
      </c>
      <c r="X1744" s="15" t="s">
        <v>369</v>
      </c>
      <c r="Y1744" s="15" t="s">
        <v>370</v>
      </c>
      <c r="Z1744" s="16" t="s">
        <v>3</v>
      </c>
      <c r="AA1744" s="16" t="s">
        <v>3</v>
      </c>
      <c r="AB1744" s="16" t="s">
        <v>3</v>
      </c>
      <c r="AC1744" s="16" t="s">
        <v>3</v>
      </c>
      <c r="AD1744" s="15" t="s">
        <v>3</v>
      </c>
      <c r="AE1744" s="15" t="s">
        <v>3</v>
      </c>
      <c r="AF1744" s="16" t="s">
        <v>3</v>
      </c>
      <c r="AG1744" s="16" t="s">
        <v>3</v>
      </c>
      <c r="AH1744" s="16" t="s">
        <v>3</v>
      </c>
      <c r="AI1744" s="16" t="s">
        <v>3</v>
      </c>
      <c r="AJ1744" s="15" t="s">
        <v>3</v>
      </c>
      <c r="AK1744" s="15" t="s">
        <v>3</v>
      </c>
      <c r="AL1744" s="16" t="s">
        <v>3</v>
      </c>
      <c r="AM1744" s="16" t="s">
        <v>3</v>
      </c>
      <c r="AN1744" s="16" t="s">
        <v>3</v>
      </c>
      <c r="AO1744" s="16" t="s">
        <v>3</v>
      </c>
      <c r="AP1744" s="16" t="s">
        <v>189</v>
      </c>
      <c r="AQ1744" s="16" t="s">
        <v>3</v>
      </c>
      <c r="AR1744" s="16" t="s">
        <v>3</v>
      </c>
      <c r="AS1744" s="16" t="s">
        <v>3</v>
      </c>
      <c r="AT1744" s="16" t="s">
        <v>3</v>
      </c>
      <c r="AU1744" s="11" t="s">
        <v>3</v>
      </c>
      <c r="AV1744" s="11" t="s">
        <v>3</v>
      </c>
      <c r="AW1744" s="11" t="s">
        <v>3</v>
      </c>
      <c r="AX1744" s="17" t="str">
        <f>VLOOKUP(G1744,'[1]JDA data'!$D:$E,2,0)</f>
        <v>TGA186</v>
      </c>
      <c r="AY1744" s="17" t="b">
        <f t="shared" si="131"/>
        <v>1</v>
      </c>
      <c r="AZ1744" s="17" t="str">
        <f t="shared" si="132"/>
        <v>PPGT</v>
      </c>
    </row>
    <row r="1745" spans="1:52" s="18" customFormat="1" ht="16.5" customHeight="1" x14ac:dyDescent="0.35">
      <c r="A1745" s="8" t="str">
        <f>IF(N1745="","-",IFERROR(VLOOKUP(N1745,'[1]All Route Non-Bailment V76'!$A:$H,5,0),VLOOKUP(N1745,'[1]TTVT AAT PxP Bailment EDC V76'!$A:$H,5,0)))</f>
        <v>Non Bailment</v>
      </c>
      <c r="B1745" s="9" t="str">
        <f t="shared" si="130"/>
        <v>Completed</v>
      </c>
      <c r="C1745" s="10">
        <f t="shared" si="133"/>
        <v>1744</v>
      </c>
      <c r="D1745" s="11" t="s">
        <v>190</v>
      </c>
      <c r="E1745" s="12" t="s">
        <v>44</v>
      </c>
      <c r="F1745" s="11" t="s">
        <v>0</v>
      </c>
      <c r="G1745" s="11">
        <v>4433190</v>
      </c>
      <c r="H1745" s="13" t="str">
        <f>IF(N1745="","-",IFERROR(VLOOKUP(N1745,'[1]All Route Non-Bailment V76'!$A:$H,7,0),VLOOKUP(N1745,'[1]TTVT AAT PxP Bailment EDC V76'!$A:$H,7,0)))</f>
        <v>One way</v>
      </c>
      <c r="I1745" s="11" t="s">
        <v>45</v>
      </c>
      <c r="J1745" s="12">
        <f t="shared" si="129"/>
        <v>45279</v>
      </c>
      <c r="K1745" s="12">
        <v>45279</v>
      </c>
      <c r="L1745" s="12">
        <v>45279</v>
      </c>
      <c r="M1745" s="12" t="s">
        <v>3</v>
      </c>
      <c r="N1745" s="11" t="s">
        <v>379</v>
      </c>
      <c r="O1745" s="13" t="str">
        <f>IF(N1745="","-",IFERROR(VLOOKUP(N1745,'[1]All Route Non-Bailment V76'!$A:$H,6,0),VLOOKUP(N1745,'[1]TTVT AAT PxP Bailment EDC V76'!$A:$H,6,0)))</f>
        <v>11 - 20</v>
      </c>
      <c r="P1745" s="11">
        <v>1</v>
      </c>
      <c r="Q1745" s="11" t="s">
        <v>3</v>
      </c>
      <c r="R1745" s="11" t="s">
        <v>3</v>
      </c>
      <c r="S1745" s="13" t="str">
        <f>IF(N1745="","-",IFERROR(VLOOKUP(N1745,'[1]All Route Non-Bailment V76'!$A:$AF,32,0),VLOOKUP(N1745,'[1]TTVT AAT PxP Bailment EDC V76'!$A:$AC,29,0)))</f>
        <v>6W</v>
      </c>
      <c r="T1745" s="11" t="s">
        <v>48</v>
      </c>
      <c r="U1745" s="11" t="s">
        <v>278</v>
      </c>
      <c r="V1745" s="14" t="s">
        <v>279</v>
      </c>
      <c r="W1745" s="11" t="s">
        <v>280</v>
      </c>
      <c r="X1745" s="15" t="s">
        <v>369</v>
      </c>
      <c r="Y1745" s="15" t="s">
        <v>370</v>
      </c>
      <c r="Z1745" s="16" t="s">
        <v>3</v>
      </c>
      <c r="AA1745" s="16" t="s">
        <v>3</v>
      </c>
      <c r="AB1745" s="16" t="s">
        <v>3</v>
      </c>
      <c r="AC1745" s="16" t="s">
        <v>3</v>
      </c>
      <c r="AD1745" s="15" t="s">
        <v>3</v>
      </c>
      <c r="AE1745" s="15" t="s">
        <v>3</v>
      </c>
      <c r="AF1745" s="16" t="s">
        <v>3</v>
      </c>
      <c r="AG1745" s="16" t="s">
        <v>3</v>
      </c>
      <c r="AH1745" s="16" t="s">
        <v>3</v>
      </c>
      <c r="AI1745" s="16" t="s">
        <v>3</v>
      </c>
      <c r="AJ1745" s="15" t="s">
        <v>3</v>
      </c>
      <c r="AK1745" s="15" t="s">
        <v>3</v>
      </c>
      <c r="AL1745" s="16" t="s">
        <v>3</v>
      </c>
      <c r="AM1745" s="16" t="s">
        <v>3</v>
      </c>
      <c r="AN1745" s="16" t="s">
        <v>3</v>
      </c>
      <c r="AO1745" s="16" t="s">
        <v>3</v>
      </c>
      <c r="AP1745" s="16" t="s">
        <v>189</v>
      </c>
      <c r="AQ1745" s="16" t="s">
        <v>3</v>
      </c>
      <c r="AR1745" s="16" t="s">
        <v>3</v>
      </c>
      <c r="AS1745" s="16" t="s">
        <v>3</v>
      </c>
      <c r="AT1745" s="16" t="s">
        <v>3</v>
      </c>
      <c r="AU1745" s="11" t="s">
        <v>3</v>
      </c>
      <c r="AV1745" s="11" t="s">
        <v>3</v>
      </c>
      <c r="AW1745" s="11" t="s">
        <v>3</v>
      </c>
      <c r="AX1745" s="17" t="str">
        <f>VLOOKUP(G1745,'[1]JDA data'!$D:$E,2,0)</f>
        <v>TGA186</v>
      </c>
      <c r="AY1745" s="17" t="b">
        <f t="shared" si="131"/>
        <v>1</v>
      </c>
      <c r="AZ1745" s="17" t="str">
        <f t="shared" si="132"/>
        <v>SPL</v>
      </c>
    </row>
    <row r="1746" spans="1:52" s="18" customFormat="1" ht="16.5" customHeight="1" x14ac:dyDescent="0.35">
      <c r="A1746" s="8" t="str">
        <f>IF(N1746="","-",IFERROR(VLOOKUP(N1746,'[1]All Route Non-Bailment V76'!$A:$H,5,0),VLOOKUP(N1746,'[1]TTVT AAT PxP Bailment EDC V76'!$A:$H,5,0)))</f>
        <v>Non Bailment</v>
      </c>
      <c r="B1746" s="9" t="str">
        <f t="shared" si="130"/>
        <v>Completed</v>
      </c>
      <c r="C1746" s="10">
        <f t="shared" si="133"/>
        <v>1745</v>
      </c>
      <c r="D1746" s="11" t="s">
        <v>190</v>
      </c>
      <c r="E1746" s="12" t="s">
        <v>44</v>
      </c>
      <c r="F1746" s="11" t="s">
        <v>0</v>
      </c>
      <c r="G1746" s="11">
        <v>4433191</v>
      </c>
      <c r="H1746" s="13" t="str">
        <f>IF(N1746="","-",IFERROR(VLOOKUP(N1746,'[1]All Route Non-Bailment V76'!$A:$H,7,0),VLOOKUP(N1746,'[1]TTVT AAT PxP Bailment EDC V76'!$A:$H,7,0)))</f>
        <v>One way</v>
      </c>
      <c r="I1746" s="11" t="s">
        <v>45</v>
      </c>
      <c r="J1746" s="12">
        <f t="shared" si="129"/>
        <v>45279</v>
      </c>
      <c r="K1746" s="12">
        <v>45279</v>
      </c>
      <c r="L1746" s="12">
        <v>45279</v>
      </c>
      <c r="M1746" s="12" t="s">
        <v>3</v>
      </c>
      <c r="N1746" s="11" t="s">
        <v>766</v>
      </c>
      <c r="O1746" s="13" t="str">
        <f>IF(N1746="","-",IFERROR(VLOOKUP(N1746,'[1]All Route Non-Bailment V76'!$A:$H,6,0),VLOOKUP(N1746,'[1]TTVT AAT PxP Bailment EDC V76'!$A:$H,6,0)))</f>
        <v>11 - 20</v>
      </c>
      <c r="P1746" s="11">
        <v>1</v>
      </c>
      <c r="Q1746" s="11" t="s">
        <v>3</v>
      </c>
      <c r="R1746" s="11" t="s">
        <v>3</v>
      </c>
      <c r="S1746" s="13" t="str">
        <f>IF(N1746="","-",IFERROR(VLOOKUP(N1746,'[1]All Route Non-Bailment V76'!$A:$AF,32,0),VLOOKUP(N1746,'[1]TTVT AAT PxP Bailment EDC V76'!$A:$AC,29,0)))</f>
        <v>6W</v>
      </c>
      <c r="T1746" s="11" t="s">
        <v>48</v>
      </c>
      <c r="U1746" s="11" t="s">
        <v>278</v>
      </c>
      <c r="V1746" s="14" t="s">
        <v>279</v>
      </c>
      <c r="W1746" s="11" t="s">
        <v>280</v>
      </c>
      <c r="X1746" s="15" t="s">
        <v>369</v>
      </c>
      <c r="Y1746" s="15" t="s">
        <v>370</v>
      </c>
      <c r="Z1746" s="16" t="s">
        <v>3</v>
      </c>
      <c r="AA1746" s="16" t="s">
        <v>3</v>
      </c>
      <c r="AB1746" s="16" t="s">
        <v>3</v>
      </c>
      <c r="AC1746" s="16" t="s">
        <v>3</v>
      </c>
      <c r="AD1746" s="15" t="s">
        <v>3</v>
      </c>
      <c r="AE1746" s="15" t="s">
        <v>3</v>
      </c>
      <c r="AF1746" s="16" t="s">
        <v>3</v>
      </c>
      <c r="AG1746" s="16" t="s">
        <v>3</v>
      </c>
      <c r="AH1746" s="16" t="s">
        <v>3</v>
      </c>
      <c r="AI1746" s="16" t="s">
        <v>3</v>
      </c>
      <c r="AJ1746" s="15" t="s">
        <v>3</v>
      </c>
      <c r="AK1746" s="15" t="s">
        <v>3</v>
      </c>
      <c r="AL1746" s="16" t="s">
        <v>3</v>
      </c>
      <c r="AM1746" s="16" t="s">
        <v>3</v>
      </c>
      <c r="AN1746" s="16" t="s">
        <v>3</v>
      </c>
      <c r="AO1746" s="16" t="s">
        <v>3</v>
      </c>
      <c r="AP1746" s="16" t="s">
        <v>189</v>
      </c>
      <c r="AQ1746" s="16" t="s">
        <v>3</v>
      </c>
      <c r="AR1746" s="16" t="s">
        <v>3</v>
      </c>
      <c r="AS1746" s="16" t="s">
        <v>3</v>
      </c>
      <c r="AT1746" s="16" t="s">
        <v>3</v>
      </c>
      <c r="AU1746" s="11" t="s">
        <v>3</v>
      </c>
      <c r="AV1746" s="11" t="s">
        <v>3</v>
      </c>
      <c r="AW1746" s="11" t="s">
        <v>3</v>
      </c>
      <c r="AX1746" s="17" t="str">
        <f>VLOOKUP(G1746,'[1]JDA data'!$D:$E,2,0)</f>
        <v>TGA524</v>
      </c>
      <c r="AY1746" s="17" t="b">
        <f t="shared" si="131"/>
        <v>1</v>
      </c>
      <c r="AZ1746" s="17" t="str">
        <f t="shared" si="132"/>
        <v>SPL</v>
      </c>
    </row>
    <row r="1747" spans="1:52" s="18" customFormat="1" ht="16.5" customHeight="1" x14ac:dyDescent="0.35">
      <c r="A1747" s="8" t="str">
        <f>IF(N1747="","-",IFERROR(VLOOKUP(N1747,'[1]All Route Non-Bailment V76'!$A:$H,5,0),VLOOKUP(N1747,'[1]TTVT AAT PxP Bailment EDC V76'!$A:$H,5,0)))</f>
        <v>Non Bailment</v>
      </c>
      <c r="B1747" s="9" t="str">
        <f t="shared" si="130"/>
        <v>Completed</v>
      </c>
      <c r="C1747" s="10">
        <f t="shared" si="133"/>
        <v>1746</v>
      </c>
      <c r="D1747" s="11" t="s">
        <v>182</v>
      </c>
      <c r="E1747" s="12" t="s">
        <v>44</v>
      </c>
      <c r="F1747" s="11" t="s">
        <v>0</v>
      </c>
      <c r="G1747" s="11">
        <v>4433192</v>
      </c>
      <c r="H1747" s="13" t="str">
        <f>IF(N1747="","-",IFERROR(VLOOKUP(N1747,'[1]All Route Non-Bailment V76'!$A:$H,7,0),VLOOKUP(N1747,'[1]TTVT AAT PxP Bailment EDC V76'!$A:$H,7,0)))</f>
        <v>One way</v>
      </c>
      <c r="I1747" s="11" t="s">
        <v>45</v>
      </c>
      <c r="J1747" s="12">
        <f t="shared" si="129"/>
        <v>45279</v>
      </c>
      <c r="K1747" s="12">
        <v>45279</v>
      </c>
      <c r="L1747" s="12">
        <v>45279</v>
      </c>
      <c r="M1747" s="12" t="s">
        <v>3</v>
      </c>
      <c r="N1747" s="11" t="s">
        <v>766</v>
      </c>
      <c r="O1747" s="13" t="str">
        <f>IF(N1747="","-",IFERROR(VLOOKUP(N1747,'[1]All Route Non-Bailment V76'!$A:$H,6,0),VLOOKUP(N1747,'[1]TTVT AAT PxP Bailment EDC V76'!$A:$H,6,0)))</f>
        <v>11 - 20</v>
      </c>
      <c r="P1747" s="11">
        <v>1</v>
      </c>
      <c r="Q1747" s="11" t="s">
        <v>3</v>
      </c>
      <c r="R1747" s="11" t="s">
        <v>3</v>
      </c>
      <c r="S1747" s="13" t="str">
        <f>IF(N1747="","-",IFERROR(VLOOKUP(N1747,'[1]All Route Non-Bailment V76'!$A:$AF,32,0),VLOOKUP(N1747,'[1]TTVT AAT PxP Bailment EDC V76'!$A:$AC,29,0)))</f>
        <v>6W</v>
      </c>
      <c r="T1747" s="11" t="s">
        <v>350</v>
      </c>
      <c r="U1747" s="11" t="s">
        <v>351</v>
      </c>
      <c r="V1747" s="14" t="s">
        <v>352</v>
      </c>
      <c r="W1747" s="11" t="s">
        <v>353</v>
      </c>
      <c r="X1747" s="15" t="s">
        <v>369</v>
      </c>
      <c r="Y1747" s="15" t="s">
        <v>370</v>
      </c>
      <c r="Z1747" s="16" t="s">
        <v>3</v>
      </c>
      <c r="AA1747" s="16" t="s">
        <v>3</v>
      </c>
      <c r="AB1747" s="16" t="s">
        <v>3</v>
      </c>
      <c r="AC1747" s="16" t="s">
        <v>3</v>
      </c>
      <c r="AD1747" s="15" t="s">
        <v>3</v>
      </c>
      <c r="AE1747" s="15" t="s">
        <v>3</v>
      </c>
      <c r="AF1747" s="16" t="s">
        <v>3</v>
      </c>
      <c r="AG1747" s="16" t="s">
        <v>3</v>
      </c>
      <c r="AH1747" s="16" t="s">
        <v>3</v>
      </c>
      <c r="AI1747" s="16" t="s">
        <v>3</v>
      </c>
      <c r="AJ1747" s="15" t="s">
        <v>3</v>
      </c>
      <c r="AK1747" s="15" t="s">
        <v>3</v>
      </c>
      <c r="AL1747" s="16" t="s">
        <v>3</v>
      </c>
      <c r="AM1747" s="16" t="s">
        <v>3</v>
      </c>
      <c r="AN1747" s="16" t="s">
        <v>3</v>
      </c>
      <c r="AO1747" s="16" t="s">
        <v>3</v>
      </c>
      <c r="AP1747" s="16" t="s">
        <v>189</v>
      </c>
      <c r="AQ1747" s="16" t="s">
        <v>3</v>
      </c>
      <c r="AR1747" s="16" t="s">
        <v>3</v>
      </c>
      <c r="AS1747" s="16" t="s">
        <v>3</v>
      </c>
      <c r="AT1747" s="16" t="s">
        <v>3</v>
      </c>
      <c r="AU1747" s="11" t="s">
        <v>3</v>
      </c>
      <c r="AV1747" s="11" t="s">
        <v>3</v>
      </c>
      <c r="AW1747" s="11" t="s">
        <v>3</v>
      </c>
      <c r="AX1747" s="17" t="str">
        <f>VLOOKUP(G1747,'[1]JDA data'!$D:$E,2,0)</f>
        <v>TGA524</v>
      </c>
      <c r="AY1747" s="17" t="b">
        <f t="shared" si="131"/>
        <v>1</v>
      </c>
      <c r="AZ1747" s="17" t="str">
        <f t="shared" si="132"/>
        <v>PPGT</v>
      </c>
    </row>
    <row r="1748" spans="1:52" s="18" customFormat="1" ht="16.5" customHeight="1" x14ac:dyDescent="0.35">
      <c r="A1748" s="8" t="str">
        <f>IF(N1748="","-",IFERROR(VLOOKUP(N1748,'[1]All Route Non-Bailment V76'!$A:$H,5,0),VLOOKUP(N1748,'[1]TTVT AAT PxP Bailment EDC V76'!$A:$H,5,0)))</f>
        <v>Non Bailment</v>
      </c>
      <c r="B1748" s="9" t="str">
        <f t="shared" si="130"/>
        <v>Completed</v>
      </c>
      <c r="C1748" s="10">
        <f t="shared" si="133"/>
        <v>1747</v>
      </c>
      <c r="D1748" s="11" t="s">
        <v>182</v>
      </c>
      <c r="E1748" s="12" t="s">
        <v>44</v>
      </c>
      <c r="F1748" s="11" t="s">
        <v>0</v>
      </c>
      <c r="G1748" s="11">
        <v>4433193</v>
      </c>
      <c r="H1748" s="13" t="str">
        <f>IF(N1748="","-",IFERROR(VLOOKUP(N1748,'[1]All Route Non-Bailment V76'!$A:$H,7,0),VLOOKUP(N1748,'[1]TTVT AAT PxP Bailment EDC V76'!$A:$H,7,0)))</f>
        <v>One way</v>
      </c>
      <c r="I1748" s="11" t="s">
        <v>45</v>
      </c>
      <c r="J1748" s="12">
        <f t="shared" si="129"/>
        <v>45279</v>
      </c>
      <c r="K1748" s="12">
        <v>45279</v>
      </c>
      <c r="L1748" s="12">
        <v>45279</v>
      </c>
      <c r="M1748" s="12" t="s">
        <v>3</v>
      </c>
      <c r="N1748" s="11" t="s">
        <v>401</v>
      </c>
      <c r="O1748" s="13" t="str">
        <f>IF(N1748="","-",IFERROR(VLOOKUP(N1748,'[1]All Route Non-Bailment V76'!$A:$H,6,0),VLOOKUP(N1748,'[1]TTVT AAT PxP Bailment EDC V76'!$A:$H,6,0)))</f>
        <v>0 - 5</v>
      </c>
      <c r="P1748" s="11">
        <v>1</v>
      </c>
      <c r="Q1748" s="11" t="s">
        <v>3</v>
      </c>
      <c r="R1748" s="11" t="s">
        <v>3</v>
      </c>
      <c r="S1748" s="13" t="str">
        <f>IF(N1748="","-",IFERROR(VLOOKUP(N1748,'[1]All Route Non-Bailment V76'!$A:$AF,32,0),VLOOKUP(N1748,'[1]TTVT AAT PxP Bailment EDC V76'!$A:$AC,29,0)))</f>
        <v>6W</v>
      </c>
      <c r="T1748" s="11" t="s">
        <v>48</v>
      </c>
      <c r="U1748" s="11" t="s">
        <v>275</v>
      </c>
      <c r="V1748" s="14" t="s">
        <v>276</v>
      </c>
      <c r="W1748" s="11" t="s">
        <v>277</v>
      </c>
      <c r="X1748" s="15" t="s">
        <v>285</v>
      </c>
      <c r="Y1748" s="15" t="s">
        <v>286</v>
      </c>
      <c r="Z1748" s="16" t="s">
        <v>3</v>
      </c>
      <c r="AA1748" s="16" t="s">
        <v>3</v>
      </c>
      <c r="AB1748" s="16" t="s">
        <v>3</v>
      </c>
      <c r="AC1748" s="16" t="s">
        <v>3</v>
      </c>
      <c r="AD1748" s="15" t="s">
        <v>3</v>
      </c>
      <c r="AE1748" s="15" t="s">
        <v>3</v>
      </c>
      <c r="AF1748" s="16" t="s">
        <v>3</v>
      </c>
      <c r="AG1748" s="16" t="s">
        <v>3</v>
      </c>
      <c r="AH1748" s="16" t="s">
        <v>3</v>
      </c>
      <c r="AI1748" s="16" t="s">
        <v>3</v>
      </c>
      <c r="AJ1748" s="15" t="s">
        <v>3</v>
      </c>
      <c r="AK1748" s="15" t="s">
        <v>3</v>
      </c>
      <c r="AL1748" s="16" t="s">
        <v>3</v>
      </c>
      <c r="AM1748" s="16" t="s">
        <v>3</v>
      </c>
      <c r="AN1748" s="16" t="s">
        <v>3</v>
      </c>
      <c r="AO1748" s="16" t="s">
        <v>3</v>
      </c>
      <c r="AP1748" s="16" t="s">
        <v>189</v>
      </c>
      <c r="AQ1748" s="16" t="s">
        <v>3</v>
      </c>
      <c r="AR1748" s="16" t="s">
        <v>3</v>
      </c>
      <c r="AS1748" s="16" t="s">
        <v>3</v>
      </c>
      <c r="AT1748" s="16" t="s">
        <v>3</v>
      </c>
      <c r="AU1748" s="11" t="s">
        <v>3</v>
      </c>
      <c r="AV1748" s="11" t="s">
        <v>3</v>
      </c>
      <c r="AW1748" s="11" t="s">
        <v>3</v>
      </c>
      <c r="AX1748" s="17" t="str">
        <f>VLOOKUP(G1748,'[1]JDA data'!$D:$E,2,0)</f>
        <v>TGA082</v>
      </c>
      <c r="AY1748" s="17" t="b">
        <f t="shared" si="131"/>
        <v>1</v>
      </c>
      <c r="AZ1748" s="17" t="str">
        <f t="shared" si="132"/>
        <v>PPGT</v>
      </c>
    </row>
    <row r="1749" spans="1:52" s="18" customFormat="1" ht="16.5" customHeight="1" x14ac:dyDescent="0.35">
      <c r="A1749" s="8" t="str">
        <f>IF(N1749="","-",IFERROR(VLOOKUP(N1749,'[1]All Route Non-Bailment V76'!$A:$H,5,0),VLOOKUP(N1749,'[1]TTVT AAT PxP Bailment EDC V76'!$A:$H,5,0)))</f>
        <v>Non Bailment</v>
      </c>
      <c r="B1749" s="9" t="str">
        <f t="shared" si="130"/>
        <v>Completed</v>
      </c>
      <c r="C1749" s="10">
        <f t="shared" si="133"/>
        <v>1748</v>
      </c>
      <c r="D1749" s="11" t="s">
        <v>190</v>
      </c>
      <c r="E1749" s="12" t="s">
        <v>44</v>
      </c>
      <c r="F1749" s="11" t="s">
        <v>0</v>
      </c>
      <c r="G1749" s="11">
        <v>4433194</v>
      </c>
      <c r="H1749" s="13" t="str">
        <f>IF(N1749="","-",IFERROR(VLOOKUP(N1749,'[1]All Route Non-Bailment V76'!$A:$H,7,0),VLOOKUP(N1749,'[1]TTVT AAT PxP Bailment EDC V76'!$A:$H,7,0)))</f>
        <v>One way</v>
      </c>
      <c r="I1749" s="11" t="s">
        <v>45</v>
      </c>
      <c r="J1749" s="12">
        <f t="shared" si="129"/>
        <v>45279</v>
      </c>
      <c r="K1749" s="12">
        <v>45279</v>
      </c>
      <c r="L1749" s="12">
        <v>45279</v>
      </c>
      <c r="M1749" s="12" t="s">
        <v>3</v>
      </c>
      <c r="N1749" s="11" t="s">
        <v>401</v>
      </c>
      <c r="O1749" s="13" t="str">
        <f>IF(N1749="","-",IFERROR(VLOOKUP(N1749,'[1]All Route Non-Bailment V76'!$A:$H,6,0),VLOOKUP(N1749,'[1]TTVT AAT PxP Bailment EDC V76'!$A:$H,6,0)))</f>
        <v>0 - 5</v>
      </c>
      <c r="P1749" s="11">
        <v>1</v>
      </c>
      <c r="Q1749" s="11" t="s">
        <v>3</v>
      </c>
      <c r="R1749" s="11" t="s">
        <v>3</v>
      </c>
      <c r="S1749" s="13" t="str">
        <f>IF(N1749="","-",IFERROR(VLOOKUP(N1749,'[1]All Route Non-Bailment V76'!$A:$AF,32,0),VLOOKUP(N1749,'[1]TTVT AAT PxP Bailment EDC V76'!$A:$AC,29,0)))</f>
        <v>6W</v>
      </c>
      <c r="T1749" s="11" t="s">
        <v>48</v>
      </c>
      <c r="U1749" s="11" t="s">
        <v>226</v>
      </c>
      <c r="V1749" s="14" t="s">
        <v>227</v>
      </c>
      <c r="W1749" s="11" t="s">
        <v>228</v>
      </c>
      <c r="X1749" s="15" t="s">
        <v>285</v>
      </c>
      <c r="Y1749" s="15" t="s">
        <v>286</v>
      </c>
      <c r="Z1749" s="16" t="s">
        <v>3</v>
      </c>
      <c r="AA1749" s="16" t="s">
        <v>3</v>
      </c>
      <c r="AB1749" s="16" t="s">
        <v>3</v>
      </c>
      <c r="AC1749" s="16" t="s">
        <v>3</v>
      </c>
      <c r="AD1749" s="15" t="s">
        <v>3</v>
      </c>
      <c r="AE1749" s="15" t="s">
        <v>3</v>
      </c>
      <c r="AF1749" s="16" t="s">
        <v>3</v>
      </c>
      <c r="AG1749" s="16" t="s">
        <v>3</v>
      </c>
      <c r="AH1749" s="16" t="s">
        <v>3</v>
      </c>
      <c r="AI1749" s="16" t="s">
        <v>3</v>
      </c>
      <c r="AJ1749" s="15" t="s">
        <v>3</v>
      </c>
      <c r="AK1749" s="15" t="s">
        <v>3</v>
      </c>
      <c r="AL1749" s="16" t="s">
        <v>3</v>
      </c>
      <c r="AM1749" s="16" t="s">
        <v>3</v>
      </c>
      <c r="AN1749" s="16" t="s">
        <v>3</v>
      </c>
      <c r="AO1749" s="16" t="s">
        <v>3</v>
      </c>
      <c r="AP1749" s="16" t="s">
        <v>189</v>
      </c>
      <c r="AQ1749" s="16" t="s">
        <v>3</v>
      </c>
      <c r="AR1749" s="16" t="s">
        <v>3</v>
      </c>
      <c r="AS1749" s="16" t="s">
        <v>3</v>
      </c>
      <c r="AT1749" s="16" t="s">
        <v>3</v>
      </c>
      <c r="AU1749" s="11" t="s">
        <v>3</v>
      </c>
      <c r="AV1749" s="11" t="s">
        <v>3</v>
      </c>
      <c r="AW1749" s="11" t="s">
        <v>3</v>
      </c>
      <c r="AX1749" s="17" t="str">
        <f>VLOOKUP(G1749,'[1]JDA data'!$D:$E,2,0)</f>
        <v>TGA082</v>
      </c>
      <c r="AY1749" s="17" t="b">
        <f t="shared" si="131"/>
        <v>1</v>
      </c>
      <c r="AZ1749" s="17" t="str">
        <f t="shared" si="132"/>
        <v>SPL</v>
      </c>
    </row>
    <row r="1750" spans="1:52" s="18" customFormat="1" ht="16.5" customHeight="1" x14ac:dyDescent="0.35">
      <c r="A1750" s="8" t="str">
        <f>IF(N1750="","-",IFERROR(VLOOKUP(N1750,'[1]All Route Non-Bailment V76'!$A:$H,5,0),VLOOKUP(N1750,'[1]TTVT AAT PxP Bailment EDC V76'!$A:$H,5,0)))</f>
        <v>Non Bailment</v>
      </c>
      <c r="B1750" s="9" t="str">
        <f t="shared" si="130"/>
        <v>Completed</v>
      </c>
      <c r="C1750" s="10">
        <f t="shared" si="133"/>
        <v>1749</v>
      </c>
      <c r="D1750" s="11" t="s">
        <v>229</v>
      </c>
      <c r="E1750" s="12" t="s">
        <v>44</v>
      </c>
      <c r="F1750" s="11" t="s">
        <v>0</v>
      </c>
      <c r="G1750" s="11">
        <v>4433195</v>
      </c>
      <c r="H1750" s="13" t="str">
        <f>IF(N1750="","-",IFERROR(VLOOKUP(N1750,'[1]All Route Non-Bailment V76'!$A:$H,7,0),VLOOKUP(N1750,'[1]TTVT AAT PxP Bailment EDC V76'!$A:$H,7,0)))</f>
        <v>One way</v>
      </c>
      <c r="I1750" s="11" t="s">
        <v>45</v>
      </c>
      <c r="J1750" s="12">
        <f t="shared" si="129"/>
        <v>45279</v>
      </c>
      <c r="K1750" s="12">
        <v>45279</v>
      </c>
      <c r="L1750" s="12">
        <v>45279</v>
      </c>
      <c r="M1750" s="12" t="s">
        <v>3</v>
      </c>
      <c r="N1750" s="11" t="s">
        <v>401</v>
      </c>
      <c r="O1750" s="13" t="str">
        <f>IF(N1750="","-",IFERROR(VLOOKUP(N1750,'[1]All Route Non-Bailment V76'!$A:$H,6,0),VLOOKUP(N1750,'[1]TTVT AAT PxP Bailment EDC V76'!$A:$H,6,0)))</f>
        <v>0 - 5</v>
      </c>
      <c r="P1750" s="11">
        <v>1</v>
      </c>
      <c r="Q1750" s="11" t="s">
        <v>3</v>
      </c>
      <c r="R1750" s="11" t="s">
        <v>3</v>
      </c>
      <c r="S1750" s="13" t="str">
        <f>IF(N1750="","-",IFERROR(VLOOKUP(N1750,'[1]All Route Non-Bailment V76'!$A:$AF,32,0),VLOOKUP(N1750,'[1]TTVT AAT PxP Bailment EDC V76'!$A:$AC,29,0)))</f>
        <v>6W</v>
      </c>
      <c r="T1750" s="11" t="s">
        <v>48</v>
      </c>
      <c r="U1750" s="11" t="s">
        <v>230</v>
      </c>
      <c r="V1750" s="14" t="s">
        <v>231</v>
      </c>
      <c r="W1750" s="11" t="s">
        <v>232</v>
      </c>
      <c r="X1750" s="15" t="s">
        <v>285</v>
      </c>
      <c r="Y1750" s="15" t="s">
        <v>286</v>
      </c>
      <c r="Z1750" s="16" t="s">
        <v>3</v>
      </c>
      <c r="AA1750" s="16" t="s">
        <v>3</v>
      </c>
      <c r="AB1750" s="16" t="s">
        <v>3</v>
      </c>
      <c r="AC1750" s="16" t="s">
        <v>3</v>
      </c>
      <c r="AD1750" s="15" t="s">
        <v>3</v>
      </c>
      <c r="AE1750" s="15" t="s">
        <v>3</v>
      </c>
      <c r="AF1750" s="16" t="s">
        <v>3</v>
      </c>
      <c r="AG1750" s="16" t="s">
        <v>3</v>
      </c>
      <c r="AH1750" s="16" t="s">
        <v>3</v>
      </c>
      <c r="AI1750" s="16" t="s">
        <v>3</v>
      </c>
      <c r="AJ1750" s="15" t="s">
        <v>3</v>
      </c>
      <c r="AK1750" s="15" t="s">
        <v>3</v>
      </c>
      <c r="AL1750" s="16" t="s">
        <v>3</v>
      </c>
      <c r="AM1750" s="16" t="s">
        <v>3</v>
      </c>
      <c r="AN1750" s="16" t="s">
        <v>3</v>
      </c>
      <c r="AO1750" s="16" t="s">
        <v>3</v>
      </c>
      <c r="AP1750" s="16" t="s">
        <v>189</v>
      </c>
      <c r="AQ1750" s="16" t="s">
        <v>3</v>
      </c>
      <c r="AR1750" s="16" t="s">
        <v>3</v>
      </c>
      <c r="AS1750" s="16" t="s">
        <v>3</v>
      </c>
      <c r="AT1750" s="16" t="s">
        <v>3</v>
      </c>
      <c r="AU1750" s="11" t="s">
        <v>3</v>
      </c>
      <c r="AV1750" s="11" t="s">
        <v>3</v>
      </c>
      <c r="AW1750" s="11" t="s">
        <v>3</v>
      </c>
      <c r="AX1750" s="17" t="str">
        <f>VLOOKUP(G1750,'[1]JDA data'!$D:$E,2,0)</f>
        <v>TGA082</v>
      </c>
      <c r="AY1750" s="17" t="b">
        <f t="shared" si="131"/>
        <v>1</v>
      </c>
      <c r="AZ1750" s="17" t="str">
        <f t="shared" si="132"/>
        <v>RRCS</v>
      </c>
    </row>
    <row r="1751" spans="1:52" s="18" customFormat="1" ht="16.5" customHeight="1" x14ac:dyDescent="0.35">
      <c r="A1751" s="8" t="str">
        <f>IF(N1751="","-",IFERROR(VLOOKUP(N1751,'[1]All Route Non-Bailment V76'!$A:$H,5,0),VLOOKUP(N1751,'[1]TTVT AAT PxP Bailment EDC V76'!$A:$H,5,0)))</f>
        <v>Non Bailment</v>
      </c>
      <c r="B1751" s="9" t="str">
        <f t="shared" si="130"/>
        <v>Completed</v>
      </c>
      <c r="C1751" s="10">
        <f t="shared" si="133"/>
        <v>1750</v>
      </c>
      <c r="D1751" s="11" t="s">
        <v>182</v>
      </c>
      <c r="E1751" s="12" t="s">
        <v>44</v>
      </c>
      <c r="F1751" s="11" t="s">
        <v>0</v>
      </c>
      <c r="G1751" s="11">
        <v>4433196</v>
      </c>
      <c r="H1751" s="13" t="str">
        <f>IF(N1751="","-",IFERROR(VLOOKUP(N1751,'[1]All Route Non-Bailment V76'!$A:$H,7,0),VLOOKUP(N1751,'[1]TTVT AAT PxP Bailment EDC V76'!$A:$H,7,0)))</f>
        <v>One way</v>
      </c>
      <c r="I1751" s="11" t="s">
        <v>45</v>
      </c>
      <c r="J1751" s="12">
        <f t="shared" si="129"/>
        <v>45279</v>
      </c>
      <c r="K1751" s="12">
        <v>45279</v>
      </c>
      <c r="L1751" s="12">
        <v>45279</v>
      </c>
      <c r="M1751" s="12" t="s">
        <v>3</v>
      </c>
      <c r="N1751" s="11" t="s">
        <v>401</v>
      </c>
      <c r="O1751" s="13" t="str">
        <f>IF(N1751="","-",IFERROR(VLOOKUP(N1751,'[1]All Route Non-Bailment V76'!$A:$H,6,0),VLOOKUP(N1751,'[1]TTVT AAT PxP Bailment EDC V76'!$A:$H,6,0)))</f>
        <v>0 - 5</v>
      </c>
      <c r="P1751" s="11">
        <v>1</v>
      </c>
      <c r="Q1751" s="11" t="s">
        <v>3</v>
      </c>
      <c r="R1751" s="11" t="s">
        <v>3</v>
      </c>
      <c r="S1751" s="13" t="str">
        <f>IF(N1751="","-",IFERROR(VLOOKUP(N1751,'[1]All Route Non-Bailment V76'!$A:$AF,32,0),VLOOKUP(N1751,'[1]TTVT AAT PxP Bailment EDC V76'!$A:$AC,29,0)))</f>
        <v>6W</v>
      </c>
      <c r="T1751" s="11" t="s">
        <v>48</v>
      </c>
      <c r="U1751" s="11" t="s">
        <v>447</v>
      </c>
      <c r="V1751" s="14" t="s">
        <v>377</v>
      </c>
      <c r="W1751" s="11" t="s">
        <v>378</v>
      </c>
      <c r="X1751" s="15" t="s">
        <v>285</v>
      </c>
      <c r="Y1751" s="15" t="s">
        <v>286</v>
      </c>
      <c r="Z1751" s="16" t="s">
        <v>3</v>
      </c>
      <c r="AA1751" s="16" t="s">
        <v>3</v>
      </c>
      <c r="AB1751" s="16" t="s">
        <v>3</v>
      </c>
      <c r="AC1751" s="16" t="s">
        <v>3</v>
      </c>
      <c r="AD1751" s="15" t="s">
        <v>3</v>
      </c>
      <c r="AE1751" s="15" t="s">
        <v>3</v>
      </c>
      <c r="AF1751" s="16" t="s">
        <v>3</v>
      </c>
      <c r="AG1751" s="16" t="s">
        <v>3</v>
      </c>
      <c r="AH1751" s="16" t="s">
        <v>3</v>
      </c>
      <c r="AI1751" s="16" t="s">
        <v>3</v>
      </c>
      <c r="AJ1751" s="15" t="s">
        <v>3</v>
      </c>
      <c r="AK1751" s="15" t="s">
        <v>3</v>
      </c>
      <c r="AL1751" s="16" t="s">
        <v>3</v>
      </c>
      <c r="AM1751" s="16" t="s">
        <v>3</v>
      </c>
      <c r="AN1751" s="16" t="s">
        <v>3</v>
      </c>
      <c r="AO1751" s="16" t="s">
        <v>3</v>
      </c>
      <c r="AP1751" s="16" t="s">
        <v>189</v>
      </c>
      <c r="AQ1751" s="16" t="s">
        <v>3</v>
      </c>
      <c r="AR1751" s="16" t="s">
        <v>3</v>
      </c>
      <c r="AS1751" s="16" t="s">
        <v>3</v>
      </c>
      <c r="AT1751" s="16" t="s">
        <v>3</v>
      </c>
      <c r="AU1751" s="11" t="s">
        <v>3</v>
      </c>
      <c r="AV1751" s="11" t="s">
        <v>3</v>
      </c>
      <c r="AW1751" s="11" t="s">
        <v>3</v>
      </c>
      <c r="AX1751" s="17" t="str">
        <f>VLOOKUP(G1751,'[1]JDA data'!$D:$E,2,0)</f>
        <v>TGA082</v>
      </c>
      <c r="AY1751" s="17" t="b">
        <f t="shared" si="131"/>
        <v>1</v>
      </c>
      <c r="AZ1751" s="17" t="str">
        <f t="shared" si="132"/>
        <v>PPGT</v>
      </c>
    </row>
    <row r="1752" spans="1:52" s="18" customFormat="1" ht="16.5" customHeight="1" x14ac:dyDescent="0.35">
      <c r="A1752" s="8" t="str">
        <f>IF(N1752="","-",IFERROR(VLOOKUP(N1752,'[1]All Route Non-Bailment V76'!$A:$H,5,0),VLOOKUP(N1752,'[1]TTVT AAT PxP Bailment EDC V76'!$A:$H,5,0)))</f>
        <v>Non Bailment</v>
      </c>
      <c r="B1752" s="9" t="str">
        <f t="shared" si="130"/>
        <v>Completed</v>
      </c>
      <c r="C1752" s="10">
        <f t="shared" si="133"/>
        <v>1751</v>
      </c>
      <c r="D1752" s="11" t="s">
        <v>190</v>
      </c>
      <c r="E1752" s="12" t="s">
        <v>44</v>
      </c>
      <c r="F1752" s="11" t="s">
        <v>0</v>
      </c>
      <c r="G1752" s="11">
        <v>4433197</v>
      </c>
      <c r="H1752" s="13" t="str">
        <f>IF(N1752="","-",IFERROR(VLOOKUP(N1752,'[1]All Route Non-Bailment V76'!$A:$H,7,0),VLOOKUP(N1752,'[1]TTVT AAT PxP Bailment EDC V76'!$A:$H,7,0)))</f>
        <v>One way</v>
      </c>
      <c r="I1752" s="11" t="s">
        <v>45</v>
      </c>
      <c r="J1752" s="12">
        <f t="shared" si="129"/>
        <v>45279</v>
      </c>
      <c r="K1752" s="12">
        <v>45279</v>
      </c>
      <c r="L1752" s="12">
        <v>45279</v>
      </c>
      <c r="M1752" s="12" t="s">
        <v>3</v>
      </c>
      <c r="N1752" s="11" t="s">
        <v>401</v>
      </c>
      <c r="O1752" s="13" t="str">
        <f>IF(N1752="","-",IFERROR(VLOOKUP(N1752,'[1]All Route Non-Bailment V76'!$A:$H,6,0),VLOOKUP(N1752,'[1]TTVT AAT PxP Bailment EDC V76'!$A:$H,6,0)))</f>
        <v>0 - 5</v>
      </c>
      <c r="P1752" s="11">
        <v>1</v>
      </c>
      <c r="Q1752" s="11" t="s">
        <v>3</v>
      </c>
      <c r="R1752" s="11" t="s">
        <v>3</v>
      </c>
      <c r="S1752" s="13" t="str">
        <f>IF(N1752="","-",IFERROR(VLOOKUP(N1752,'[1]All Route Non-Bailment V76'!$A:$AF,32,0),VLOOKUP(N1752,'[1]TTVT AAT PxP Bailment EDC V76'!$A:$AC,29,0)))</f>
        <v>6W</v>
      </c>
      <c r="T1752" s="11" t="s">
        <v>48</v>
      </c>
      <c r="U1752" s="11" t="s">
        <v>236</v>
      </c>
      <c r="V1752" s="14" t="s">
        <v>237</v>
      </c>
      <c r="W1752" s="11" t="s">
        <v>238</v>
      </c>
      <c r="X1752" s="15" t="s">
        <v>285</v>
      </c>
      <c r="Y1752" s="15" t="s">
        <v>286</v>
      </c>
      <c r="Z1752" s="16" t="s">
        <v>3</v>
      </c>
      <c r="AA1752" s="16" t="s">
        <v>3</v>
      </c>
      <c r="AB1752" s="16" t="s">
        <v>3</v>
      </c>
      <c r="AC1752" s="16" t="s">
        <v>3</v>
      </c>
      <c r="AD1752" s="15" t="s">
        <v>3</v>
      </c>
      <c r="AE1752" s="15" t="s">
        <v>3</v>
      </c>
      <c r="AF1752" s="16" t="s">
        <v>3</v>
      </c>
      <c r="AG1752" s="16" t="s">
        <v>3</v>
      </c>
      <c r="AH1752" s="16" t="s">
        <v>3</v>
      </c>
      <c r="AI1752" s="16" t="s">
        <v>3</v>
      </c>
      <c r="AJ1752" s="15" t="s">
        <v>3</v>
      </c>
      <c r="AK1752" s="15" t="s">
        <v>3</v>
      </c>
      <c r="AL1752" s="16" t="s">
        <v>3</v>
      </c>
      <c r="AM1752" s="16" t="s">
        <v>3</v>
      </c>
      <c r="AN1752" s="16" t="s">
        <v>3</v>
      </c>
      <c r="AO1752" s="16" t="s">
        <v>3</v>
      </c>
      <c r="AP1752" s="16" t="s">
        <v>189</v>
      </c>
      <c r="AQ1752" s="16" t="s">
        <v>3</v>
      </c>
      <c r="AR1752" s="16" t="s">
        <v>3</v>
      </c>
      <c r="AS1752" s="16" t="s">
        <v>3</v>
      </c>
      <c r="AT1752" s="16" t="s">
        <v>3</v>
      </c>
      <c r="AU1752" s="11" t="s">
        <v>3</v>
      </c>
      <c r="AV1752" s="11" t="s">
        <v>3</v>
      </c>
      <c r="AW1752" s="11" t="s">
        <v>3</v>
      </c>
      <c r="AX1752" s="17" t="str">
        <f>VLOOKUP(G1752,'[1]JDA data'!$D:$E,2,0)</f>
        <v>TGA082</v>
      </c>
      <c r="AY1752" s="17" t="b">
        <f t="shared" si="131"/>
        <v>1</v>
      </c>
      <c r="AZ1752" s="17" t="str">
        <f t="shared" si="132"/>
        <v>SPL</v>
      </c>
    </row>
    <row r="1753" spans="1:52" s="18" customFormat="1" ht="16.5" customHeight="1" x14ac:dyDescent="0.35">
      <c r="A1753" s="8" t="str">
        <f>IF(N1753="","-",IFERROR(VLOOKUP(N1753,'[1]All Route Non-Bailment V76'!$A:$H,5,0),VLOOKUP(N1753,'[1]TTVT AAT PxP Bailment EDC V76'!$A:$H,5,0)))</f>
        <v>Non Bailment</v>
      </c>
      <c r="B1753" s="9" t="str">
        <f t="shared" si="130"/>
        <v>Completed</v>
      </c>
      <c r="C1753" s="10">
        <f t="shared" si="133"/>
        <v>1752</v>
      </c>
      <c r="D1753" s="11" t="s">
        <v>194</v>
      </c>
      <c r="E1753" s="12" t="s">
        <v>44</v>
      </c>
      <c r="F1753" s="11" t="s">
        <v>0</v>
      </c>
      <c r="G1753" s="11">
        <v>4433198</v>
      </c>
      <c r="H1753" s="13" t="str">
        <f>IF(N1753="","-",IFERROR(VLOOKUP(N1753,'[1]All Route Non-Bailment V76'!$A:$H,7,0),VLOOKUP(N1753,'[1]TTVT AAT PxP Bailment EDC V76'!$A:$H,7,0)))</f>
        <v>One way</v>
      </c>
      <c r="I1753" s="11" t="s">
        <v>45</v>
      </c>
      <c r="J1753" s="12">
        <f t="shared" si="129"/>
        <v>45279</v>
      </c>
      <c r="K1753" s="12">
        <v>45279</v>
      </c>
      <c r="L1753" s="12">
        <v>45279</v>
      </c>
      <c r="M1753" s="12" t="s">
        <v>3</v>
      </c>
      <c r="N1753" s="11" t="s">
        <v>401</v>
      </c>
      <c r="O1753" s="13" t="str">
        <f>IF(N1753="","-",IFERROR(VLOOKUP(N1753,'[1]All Route Non-Bailment V76'!$A:$H,6,0),VLOOKUP(N1753,'[1]TTVT AAT PxP Bailment EDC V76'!$A:$H,6,0)))</f>
        <v>0 - 5</v>
      </c>
      <c r="P1753" s="11">
        <v>1</v>
      </c>
      <c r="Q1753" s="11" t="s">
        <v>3</v>
      </c>
      <c r="R1753" s="11" t="s">
        <v>3</v>
      </c>
      <c r="S1753" s="13" t="str">
        <f>IF(N1753="","-",IFERROR(VLOOKUP(N1753,'[1]All Route Non-Bailment V76'!$A:$AF,32,0),VLOOKUP(N1753,'[1]TTVT AAT PxP Bailment EDC V76'!$A:$AC,29,0)))</f>
        <v>6W</v>
      </c>
      <c r="T1753" s="11" t="s">
        <v>48</v>
      </c>
      <c r="U1753" s="11" t="s">
        <v>374</v>
      </c>
      <c r="V1753" s="14" t="s">
        <v>375</v>
      </c>
      <c r="W1753" s="11" t="s">
        <v>376</v>
      </c>
      <c r="X1753" s="15" t="s">
        <v>285</v>
      </c>
      <c r="Y1753" s="15" t="s">
        <v>286</v>
      </c>
      <c r="Z1753" s="16" t="s">
        <v>3</v>
      </c>
      <c r="AA1753" s="16" t="s">
        <v>3</v>
      </c>
      <c r="AB1753" s="16" t="s">
        <v>3</v>
      </c>
      <c r="AC1753" s="16" t="s">
        <v>3</v>
      </c>
      <c r="AD1753" s="15" t="s">
        <v>3</v>
      </c>
      <c r="AE1753" s="15" t="s">
        <v>3</v>
      </c>
      <c r="AF1753" s="16" t="s">
        <v>3</v>
      </c>
      <c r="AG1753" s="16" t="s">
        <v>3</v>
      </c>
      <c r="AH1753" s="16" t="s">
        <v>3</v>
      </c>
      <c r="AI1753" s="16" t="s">
        <v>3</v>
      </c>
      <c r="AJ1753" s="15" t="s">
        <v>3</v>
      </c>
      <c r="AK1753" s="15" t="s">
        <v>3</v>
      </c>
      <c r="AL1753" s="16" t="s">
        <v>3</v>
      </c>
      <c r="AM1753" s="16" t="s">
        <v>3</v>
      </c>
      <c r="AN1753" s="16" t="s">
        <v>3</v>
      </c>
      <c r="AO1753" s="16" t="s">
        <v>3</v>
      </c>
      <c r="AP1753" s="16" t="s">
        <v>189</v>
      </c>
      <c r="AQ1753" s="16" t="s">
        <v>3</v>
      </c>
      <c r="AR1753" s="16" t="s">
        <v>3</v>
      </c>
      <c r="AS1753" s="16" t="s">
        <v>3</v>
      </c>
      <c r="AT1753" s="16" t="s">
        <v>3</v>
      </c>
      <c r="AU1753" s="11" t="s">
        <v>3</v>
      </c>
      <c r="AV1753" s="11" t="s">
        <v>3</v>
      </c>
      <c r="AW1753" s="11" t="s">
        <v>3</v>
      </c>
      <c r="AX1753" s="17" t="str">
        <f>VLOOKUP(G1753,'[1]JDA data'!$D:$E,2,0)</f>
        <v>TGA082</v>
      </c>
      <c r="AY1753" s="17" t="b">
        <f t="shared" si="131"/>
        <v>1</v>
      </c>
      <c r="AZ1753" s="17" t="str">
        <f t="shared" si="132"/>
        <v>SBA</v>
      </c>
    </row>
    <row r="1754" spans="1:52" s="18" customFormat="1" ht="16.5" customHeight="1" x14ac:dyDescent="0.35">
      <c r="A1754" s="8" t="str">
        <f>IF(N1754="","-",IFERROR(VLOOKUP(N1754,'[1]All Route Non-Bailment V76'!$A:$H,5,0),VLOOKUP(N1754,'[1]TTVT AAT PxP Bailment EDC V76'!$A:$H,5,0)))</f>
        <v>Non Bailment</v>
      </c>
      <c r="B1754" s="9" t="str">
        <f t="shared" si="130"/>
        <v>Completed</v>
      </c>
      <c r="C1754" s="10">
        <f t="shared" si="133"/>
        <v>1753</v>
      </c>
      <c r="D1754" s="11" t="s">
        <v>190</v>
      </c>
      <c r="E1754" s="12" t="s">
        <v>44</v>
      </c>
      <c r="F1754" s="11" t="s">
        <v>0</v>
      </c>
      <c r="G1754" s="11">
        <v>4433199</v>
      </c>
      <c r="H1754" s="13" t="str">
        <f>IF(N1754="","-",IFERROR(VLOOKUP(N1754,'[1]All Route Non-Bailment V76'!$A:$H,7,0),VLOOKUP(N1754,'[1]TTVT AAT PxP Bailment EDC V76'!$A:$H,7,0)))</f>
        <v>One way</v>
      </c>
      <c r="I1754" s="11" t="s">
        <v>45</v>
      </c>
      <c r="J1754" s="12">
        <f t="shared" si="129"/>
        <v>45279</v>
      </c>
      <c r="K1754" s="12">
        <v>45279</v>
      </c>
      <c r="L1754" s="12">
        <v>45279</v>
      </c>
      <c r="M1754" s="12" t="s">
        <v>3</v>
      </c>
      <c r="N1754" s="11" t="s">
        <v>401</v>
      </c>
      <c r="O1754" s="13" t="str">
        <f>IF(N1754="","-",IFERROR(VLOOKUP(N1754,'[1]All Route Non-Bailment V76'!$A:$H,6,0),VLOOKUP(N1754,'[1]TTVT AAT PxP Bailment EDC V76'!$A:$H,6,0)))</f>
        <v>0 - 5</v>
      </c>
      <c r="P1754" s="11">
        <v>1</v>
      </c>
      <c r="Q1754" s="11" t="s">
        <v>3</v>
      </c>
      <c r="R1754" s="11" t="s">
        <v>3</v>
      </c>
      <c r="S1754" s="13" t="str">
        <f>IF(N1754="","-",IFERROR(VLOOKUP(N1754,'[1]All Route Non-Bailment V76'!$A:$AF,32,0),VLOOKUP(N1754,'[1]TTVT AAT PxP Bailment EDC V76'!$A:$AC,29,0)))</f>
        <v>6W</v>
      </c>
      <c r="T1754" s="11" t="s">
        <v>48</v>
      </c>
      <c r="U1754" s="11" t="s">
        <v>217</v>
      </c>
      <c r="V1754" s="14" t="s">
        <v>218</v>
      </c>
      <c r="W1754" s="11" t="s">
        <v>219</v>
      </c>
      <c r="X1754" s="15" t="s">
        <v>285</v>
      </c>
      <c r="Y1754" s="15" t="s">
        <v>286</v>
      </c>
      <c r="Z1754" s="16" t="s">
        <v>3</v>
      </c>
      <c r="AA1754" s="16" t="s">
        <v>3</v>
      </c>
      <c r="AB1754" s="16" t="s">
        <v>3</v>
      </c>
      <c r="AC1754" s="16" t="s">
        <v>3</v>
      </c>
      <c r="AD1754" s="15" t="s">
        <v>3</v>
      </c>
      <c r="AE1754" s="15" t="s">
        <v>3</v>
      </c>
      <c r="AF1754" s="16" t="s">
        <v>3</v>
      </c>
      <c r="AG1754" s="16" t="s">
        <v>3</v>
      </c>
      <c r="AH1754" s="16" t="s">
        <v>3</v>
      </c>
      <c r="AI1754" s="16" t="s">
        <v>3</v>
      </c>
      <c r="AJ1754" s="15" t="s">
        <v>3</v>
      </c>
      <c r="AK1754" s="15" t="s">
        <v>3</v>
      </c>
      <c r="AL1754" s="16" t="s">
        <v>3</v>
      </c>
      <c r="AM1754" s="16" t="s">
        <v>3</v>
      </c>
      <c r="AN1754" s="16" t="s">
        <v>3</v>
      </c>
      <c r="AO1754" s="16" t="s">
        <v>3</v>
      </c>
      <c r="AP1754" s="16" t="s">
        <v>189</v>
      </c>
      <c r="AQ1754" s="16" t="s">
        <v>3</v>
      </c>
      <c r="AR1754" s="16" t="s">
        <v>3</v>
      </c>
      <c r="AS1754" s="16" t="s">
        <v>3</v>
      </c>
      <c r="AT1754" s="16" t="s">
        <v>3</v>
      </c>
      <c r="AU1754" s="11" t="s">
        <v>3</v>
      </c>
      <c r="AV1754" s="11" t="s">
        <v>3</v>
      </c>
      <c r="AW1754" s="11" t="s">
        <v>3</v>
      </c>
      <c r="AX1754" s="17" t="str">
        <f>VLOOKUP(G1754,'[1]JDA data'!$D:$E,2,0)</f>
        <v>TGA082</v>
      </c>
      <c r="AY1754" s="17" t="b">
        <f t="shared" si="131"/>
        <v>1</v>
      </c>
      <c r="AZ1754" s="17" t="str">
        <f t="shared" si="132"/>
        <v>SPL</v>
      </c>
    </row>
    <row r="1755" spans="1:52" s="18" customFormat="1" ht="16.5" customHeight="1" x14ac:dyDescent="0.35">
      <c r="A1755" s="8" t="str">
        <f>IF(N1755="","-",IFERROR(VLOOKUP(N1755,'[1]All Route Non-Bailment V76'!$A:$H,5,0),VLOOKUP(N1755,'[1]TTVT AAT PxP Bailment EDC V76'!$A:$H,5,0)))</f>
        <v>Non Bailment</v>
      </c>
      <c r="B1755" s="9" t="str">
        <f t="shared" si="130"/>
        <v>Completed</v>
      </c>
      <c r="C1755" s="10">
        <f t="shared" si="133"/>
        <v>1754</v>
      </c>
      <c r="D1755" s="11" t="s">
        <v>182</v>
      </c>
      <c r="E1755" s="12" t="s">
        <v>44</v>
      </c>
      <c r="F1755" s="11" t="s">
        <v>0</v>
      </c>
      <c r="G1755" s="11">
        <v>4433200</v>
      </c>
      <c r="H1755" s="13" t="str">
        <f>IF(N1755="","-",IFERROR(VLOOKUP(N1755,'[1]All Route Non-Bailment V76'!$A:$H,7,0),VLOOKUP(N1755,'[1]TTVT AAT PxP Bailment EDC V76'!$A:$H,7,0)))</f>
        <v>One way</v>
      </c>
      <c r="I1755" s="11" t="s">
        <v>45</v>
      </c>
      <c r="J1755" s="12">
        <f t="shared" si="129"/>
        <v>45279</v>
      </c>
      <c r="K1755" s="12">
        <v>45279</v>
      </c>
      <c r="L1755" s="12">
        <v>45279</v>
      </c>
      <c r="M1755" s="12" t="s">
        <v>3</v>
      </c>
      <c r="N1755" s="11" t="s">
        <v>401</v>
      </c>
      <c r="O1755" s="13" t="str">
        <f>IF(N1755="","-",IFERROR(VLOOKUP(N1755,'[1]All Route Non-Bailment V76'!$A:$H,6,0),VLOOKUP(N1755,'[1]TTVT AAT PxP Bailment EDC V76'!$A:$H,6,0)))</f>
        <v>0 - 5</v>
      </c>
      <c r="P1755" s="11">
        <v>1</v>
      </c>
      <c r="Q1755" s="11" t="s">
        <v>3</v>
      </c>
      <c r="R1755" s="11" t="s">
        <v>3</v>
      </c>
      <c r="S1755" s="13" t="str">
        <f>IF(N1755="","-",IFERROR(VLOOKUP(N1755,'[1]All Route Non-Bailment V76'!$A:$AF,32,0),VLOOKUP(N1755,'[1]TTVT AAT PxP Bailment EDC V76'!$A:$AC,29,0)))</f>
        <v>6W</v>
      </c>
      <c r="T1755" s="11" t="s">
        <v>48</v>
      </c>
      <c r="U1755" s="11" t="s">
        <v>213</v>
      </c>
      <c r="V1755" s="14" t="s">
        <v>214</v>
      </c>
      <c r="W1755" s="11" t="s">
        <v>215</v>
      </c>
      <c r="X1755" s="15" t="s">
        <v>285</v>
      </c>
      <c r="Y1755" s="15" t="s">
        <v>286</v>
      </c>
      <c r="Z1755" s="16" t="s">
        <v>3</v>
      </c>
      <c r="AA1755" s="16" t="s">
        <v>3</v>
      </c>
      <c r="AB1755" s="16" t="s">
        <v>3</v>
      </c>
      <c r="AC1755" s="16" t="s">
        <v>3</v>
      </c>
      <c r="AD1755" s="15" t="s">
        <v>3</v>
      </c>
      <c r="AE1755" s="15" t="s">
        <v>3</v>
      </c>
      <c r="AF1755" s="16" t="s">
        <v>3</v>
      </c>
      <c r="AG1755" s="16" t="s">
        <v>3</v>
      </c>
      <c r="AH1755" s="16" t="s">
        <v>3</v>
      </c>
      <c r="AI1755" s="16" t="s">
        <v>3</v>
      </c>
      <c r="AJ1755" s="15" t="s">
        <v>3</v>
      </c>
      <c r="AK1755" s="15" t="s">
        <v>3</v>
      </c>
      <c r="AL1755" s="16" t="s">
        <v>3</v>
      </c>
      <c r="AM1755" s="16" t="s">
        <v>3</v>
      </c>
      <c r="AN1755" s="16" t="s">
        <v>3</v>
      </c>
      <c r="AO1755" s="16" t="s">
        <v>3</v>
      </c>
      <c r="AP1755" s="16" t="s">
        <v>189</v>
      </c>
      <c r="AQ1755" s="16" t="s">
        <v>3</v>
      </c>
      <c r="AR1755" s="16" t="s">
        <v>3</v>
      </c>
      <c r="AS1755" s="16" t="s">
        <v>3</v>
      </c>
      <c r="AT1755" s="16" t="s">
        <v>3</v>
      </c>
      <c r="AU1755" s="11" t="s">
        <v>3</v>
      </c>
      <c r="AV1755" s="11" t="s">
        <v>3</v>
      </c>
      <c r="AW1755" s="11" t="s">
        <v>3</v>
      </c>
      <c r="AX1755" s="17" t="str">
        <f>VLOOKUP(G1755,'[1]JDA data'!$D:$E,2,0)</f>
        <v>TGA082</v>
      </c>
      <c r="AY1755" s="17" t="b">
        <f t="shared" si="131"/>
        <v>1</v>
      </c>
      <c r="AZ1755" s="17" t="str">
        <f t="shared" si="132"/>
        <v>PPGT</v>
      </c>
    </row>
    <row r="1756" spans="1:52" s="18" customFormat="1" ht="16.5" customHeight="1" x14ac:dyDescent="0.35">
      <c r="A1756" s="8" t="str">
        <f>IF(N1756="","-",IFERROR(VLOOKUP(N1756,'[1]All Route Non-Bailment V76'!$A:$H,5,0),VLOOKUP(N1756,'[1]TTVT AAT PxP Bailment EDC V76'!$A:$H,5,0)))</f>
        <v>Non Bailment</v>
      </c>
      <c r="B1756" s="9" t="str">
        <f t="shared" si="130"/>
        <v>Completed</v>
      </c>
      <c r="C1756" s="10">
        <f t="shared" si="133"/>
        <v>1755</v>
      </c>
      <c r="D1756" s="11" t="s">
        <v>190</v>
      </c>
      <c r="E1756" s="12" t="s">
        <v>44</v>
      </c>
      <c r="F1756" s="11" t="s">
        <v>0</v>
      </c>
      <c r="G1756" s="11">
        <v>4433241</v>
      </c>
      <c r="H1756" s="13" t="str">
        <f>IF(N1756="","-",IFERROR(VLOOKUP(N1756,'[1]All Route Non-Bailment V76'!$A:$H,7,0),VLOOKUP(N1756,'[1]TTVT AAT PxP Bailment EDC V76'!$A:$H,7,0)))</f>
        <v>One way</v>
      </c>
      <c r="I1756" s="11" t="s">
        <v>45</v>
      </c>
      <c r="J1756" s="12">
        <f t="shared" si="129"/>
        <v>45279</v>
      </c>
      <c r="K1756" s="12">
        <v>45279</v>
      </c>
      <c r="L1756" s="12">
        <v>45279</v>
      </c>
      <c r="M1756" s="12" t="s">
        <v>3</v>
      </c>
      <c r="N1756" s="11" t="s">
        <v>757</v>
      </c>
      <c r="O1756" s="13" t="str">
        <f>IF(N1756="","-",IFERROR(VLOOKUP(N1756,'[1]All Route Non-Bailment V76'!$A:$H,6,0),VLOOKUP(N1756,'[1]TTVT AAT PxP Bailment EDC V76'!$A:$H,6,0)))</f>
        <v>0 - 5</v>
      </c>
      <c r="P1756" s="11">
        <v>1</v>
      </c>
      <c r="Q1756" s="11" t="s">
        <v>3</v>
      </c>
      <c r="R1756" s="11" t="s">
        <v>3</v>
      </c>
      <c r="S1756" s="13" t="str">
        <f>IF(N1756="","-",IFERROR(VLOOKUP(N1756,'[1]All Route Non-Bailment V76'!$A:$AF,32,0),VLOOKUP(N1756,'[1]TTVT AAT PxP Bailment EDC V76'!$A:$AC,29,0)))</f>
        <v>6W</v>
      </c>
      <c r="T1756" s="11" t="s">
        <v>48</v>
      </c>
      <c r="U1756" s="11" t="s">
        <v>210</v>
      </c>
      <c r="V1756" s="14" t="s">
        <v>211</v>
      </c>
      <c r="W1756" s="11" t="s">
        <v>212</v>
      </c>
      <c r="X1756" s="15" t="s">
        <v>285</v>
      </c>
      <c r="Y1756" s="15" t="s">
        <v>286</v>
      </c>
      <c r="Z1756" s="16" t="s">
        <v>3</v>
      </c>
      <c r="AA1756" s="16" t="s">
        <v>3</v>
      </c>
      <c r="AB1756" s="16" t="s">
        <v>3</v>
      </c>
      <c r="AC1756" s="16" t="s">
        <v>3</v>
      </c>
      <c r="AD1756" s="15" t="s">
        <v>3</v>
      </c>
      <c r="AE1756" s="15" t="s">
        <v>3</v>
      </c>
      <c r="AF1756" s="16" t="s">
        <v>3</v>
      </c>
      <c r="AG1756" s="16" t="s">
        <v>3</v>
      </c>
      <c r="AH1756" s="16" t="s">
        <v>3</v>
      </c>
      <c r="AI1756" s="16" t="s">
        <v>3</v>
      </c>
      <c r="AJ1756" s="15" t="s">
        <v>3</v>
      </c>
      <c r="AK1756" s="15" t="s">
        <v>3</v>
      </c>
      <c r="AL1756" s="16" t="s">
        <v>3</v>
      </c>
      <c r="AM1756" s="16" t="s">
        <v>3</v>
      </c>
      <c r="AN1756" s="16" t="s">
        <v>3</v>
      </c>
      <c r="AO1756" s="16" t="s">
        <v>3</v>
      </c>
      <c r="AP1756" s="16" t="s">
        <v>189</v>
      </c>
      <c r="AQ1756" s="16" t="s">
        <v>3</v>
      </c>
      <c r="AR1756" s="16" t="s">
        <v>3</v>
      </c>
      <c r="AS1756" s="16" t="s">
        <v>3</v>
      </c>
      <c r="AT1756" s="16" t="s">
        <v>3</v>
      </c>
      <c r="AU1756" s="11" t="s">
        <v>3</v>
      </c>
      <c r="AV1756" s="11" t="s">
        <v>3</v>
      </c>
      <c r="AW1756" s="11" t="s">
        <v>3</v>
      </c>
      <c r="AX1756" s="17" t="str">
        <f>VLOOKUP(G1756,'[1]JDA data'!$D:$E,2,0)</f>
        <v>TGA084</v>
      </c>
      <c r="AY1756" s="17" t="b">
        <f t="shared" si="131"/>
        <v>1</v>
      </c>
      <c r="AZ1756" s="17" t="str">
        <f t="shared" si="132"/>
        <v>SPL</v>
      </c>
    </row>
    <row r="1757" spans="1:52" s="18" customFormat="1" ht="16.5" customHeight="1" x14ac:dyDescent="0.35">
      <c r="A1757" s="8" t="str">
        <f>IF(N1757="","-",IFERROR(VLOOKUP(N1757,'[1]All Route Non-Bailment V76'!$A:$H,5,0),VLOOKUP(N1757,'[1]TTVT AAT PxP Bailment EDC V76'!$A:$H,5,0)))</f>
        <v>Non Bailment</v>
      </c>
      <c r="B1757" s="9" t="str">
        <f t="shared" si="130"/>
        <v>Completed</v>
      </c>
      <c r="C1757" s="10">
        <f t="shared" si="133"/>
        <v>1756</v>
      </c>
      <c r="D1757" s="11" t="s">
        <v>182</v>
      </c>
      <c r="E1757" s="12" t="s">
        <v>44</v>
      </c>
      <c r="F1757" s="11" t="s">
        <v>0</v>
      </c>
      <c r="G1757" s="11">
        <v>4433242</v>
      </c>
      <c r="H1757" s="13" t="str">
        <f>IF(N1757="","-",IFERROR(VLOOKUP(N1757,'[1]All Route Non-Bailment V76'!$A:$H,7,0),VLOOKUP(N1757,'[1]TTVT AAT PxP Bailment EDC V76'!$A:$H,7,0)))</f>
        <v>One way</v>
      </c>
      <c r="I1757" s="11" t="s">
        <v>45</v>
      </c>
      <c r="J1757" s="12">
        <f t="shared" si="129"/>
        <v>45279</v>
      </c>
      <c r="K1757" s="12">
        <v>45279</v>
      </c>
      <c r="L1757" s="12">
        <v>45279</v>
      </c>
      <c r="M1757" s="12" t="s">
        <v>3</v>
      </c>
      <c r="N1757" s="11" t="s">
        <v>757</v>
      </c>
      <c r="O1757" s="13" t="str">
        <f>IF(N1757="","-",IFERROR(VLOOKUP(N1757,'[1]All Route Non-Bailment V76'!$A:$H,6,0),VLOOKUP(N1757,'[1]TTVT AAT PxP Bailment EDC V76'!$A:$H,6,0)))</f>
        <v>0 - 5</v>
      </c>
      <c r="P1757" s="11">
        <v>1</v>
      </c>
      <c r="Q1757" s="11" t="s">
        <v>3</v>
      </c>
      <c r="R1757" s="11" t="s">
        <v>3</v>
      </c>
      <c r="S1757" s="13" t="str">
        <f>IF(N1757="","-",IFERROR(VLOOKUP(N1757,'[1]All Route Non-Bailment V76'!$A:$AF,32,0),VLOOKUP(N1757,'[1]TTVT AAT PxP Bailment EDC V76'!$A:$AC,29,0)))</f>
        <v>6W</v>
      </c>
      <c r="T1757" s="11" t="s">
        <v>48</v>
      </c>
      <c r="U1757" s="11" t="s">
        <v>201</v>
      </c>
      <c r="V1757" s="14" t="s">
        <v>202</v>
      </c>
      <c r="W1757" s="11" t="s">
        <v>203</v>
      </c>
      <c r="X1757" s="15" t="s">
        <v>285</v>
      </c>
      <c r="Y1757" s="15" t="s">
        <v>286</v>
      </c>
      <c r="Z1757" s="16" t="s">
        <v>3</v>
      </c>
      <c r="AA1757" s="16" t="s">
        <v>3</v>
      </c>
      <c r="AB1757" s="16" t="s">
        <v>3</v>
      </c>
      <c r="AC1757" s="16" t="s">
        <v>3</v>
      </c>
      <c r="AD1757" s="15" t="s">
        <v>3</v>
      </c>
      <c r="AE1757" s="15" t="s">
        <v>3</v>
      </c>
      <c r="AF1757" s="16" t="s">
        <v>3</v>
      </c>
      <c r="AG1757" s="16" t="s">
        <v>3</v>
      </c>
      <c r="AH1757" s="16" t="s">
        <v>3</v>
      </c>
      <c r="AI1757" s="16" t="s">
        <v>3</v>
      </c>
      <c r="AJ1757" s="15" t="s">
        <v>3</v>
      </c>
      <c r="AK1757" s="15" t="s">
        <v>3</v>
      </c>
      <c r="AL1757" s="16" t="s">
        <v>3</v>
      </c>
      <c r="AM1757" s="16" t="s">
        <v>3</v>
      </c>
      <c r="AN1757" s="16" t="s">
        <v>3</v>
      </c>
      <c r="AO1757" s="16" t="s">
        <v>3</v>
      </c>
      <c r="AP1757" s="16" t="s">
        <v>189</v>
      </c>
      <c r="AQ1757" s="16" t="s">
        <v>3</v>
      </c>
      <c r="AR1757" s="16" t="s">
        <v>3</v>
      </c>
      <c r="AS1757" s="16" t="s">
        <v>3</v>
      </c>
      <c r="AT1757" s="16" t="s">
        <v>3</v>
      </c>
      <c r="AU1757" s="11" t="s">
        <v>3</v>
      </c>
      <c r="AV1757" s="11" t="s">
        <v>3</v>
      </c>
      <c r="AW1757" s="11" t="s">
        <v>3</v>
      </c>
      <c r="AX1757" s="17" t="str">
        <f>VLOOKUP(G1757,'[1]JDA data'!$D:$E,2,0)</f>
        <v>TGA084</v>
      </c>
      <c r="AY1757" s="17" t="b">
        <f t="shared" si="131"/>
        <v>1</v>
      </c>
      <c r="AZ1757" s="17" t="str">
        <f t="shared" si="132"/>
        <v>PPGT</v>
      </c>
    </row>
    <row r="1758" spans="1:52" s="18" customFormat="1" ht="16.5" customHeight="1" x14ac:dyDescent="0.35">
      <c r="A1758" s="8" t="str">
        <f>IF(N1758="","-",IFERROR(VLOOKUP(N1758,'[1]All Route Non-Bailment V76'!$A:$H,5,0),VLOOKUP(N1758,'[1]TTVT AAT PxP Bailment EDC V76'!$A:$H,5,0)))</f>
        <v>Non Bailment</v>
      </c>
      <c r="B1758" s="9" t="str">
        <f t="shared" si="130"/>
        <v>Completed</v>
      </c>
      <c r="C1758" s="10">
        <f t="shared" si="133"/>
        <v>1757</v>
      </c>
      <c r="D1758" s="11" t="s">
        <v>194</v>
      </c>
      <c r="E1758" s="12" t="s">
        <v>44</v>
      </c>
      <c r="F1758" s="11" t="s">
        <v>0</v>
      </c>
      <c r="G1758" s="11">
        <v>4433243</v>
      </c>
      <c r="H1758" s="13" t="str">
        <f>IF(N1758="","-",IFERROR(VLOOKUP(N1758,'[1]All Route Non-Bailment V76'!$A:$H,7,0),VLOOKUP(N1758,'[1]TTVT AAT PxP Bailment EDC V76'!$A:$H,7,0)))</f>
        <v>One way</v>
      </c>
      <c r="I1758" s="11" t="s">
        <v>45</v>
      </c>
      <c r="J1758" s="12">
        <f t="shared" si="129"/>
        <v>45279</v>
      </c>
      <c r="K1758" s="12">
        <v>45279</v>
      </c>
      <c r="L1758" s="12">
        <v>45279</v>
      </c>
      <c r="M1758" s="12" t="s">
        <v>3</v>
      </c>
      <c r="N1758" s="11" t="s">
        <v>757</v>
      </c>
      <c r="O1758" s="13" t="str">
        <f>IF(N1758="","-",IFERROR(VLOOKUP(N1758,'[1]All Route Non-Bailment V76'!$A:$H,6,0),VLOOKUP(N1758,'[1]TTVT AAT PxP Bailment EDC V76'!$A:$H,6,0)))</f>
        <v>0 - 5</v>
      </c>
      <c r="P1758" s="11">
        <v>1</v>
      </c>
      <c r="Q1758" s="11" t="s">
        <v>3</v>
      </c>
      <c r="R1758" s="11" t="s">
        <v>3</v>
      </c>
      <c r="S1758" s="13" t="str">
        <f>IF(N1758="","-",IFERROR(VLOOKUP(N1758,'[1]All Route Non-Bailment V76'!$A:$AF,32,0),VLOOKUP(N1758,'[1]TTVT AAT PxP Bailment EDC V76'!$A:$AC,29,0)))</f>
        <v>6W</v>
      </c>
      <c r="T1758" s="11" t="s">
        <v>48</v>
      </c>
      <c r="U1758" s="11" t="s">
        <v>195</v>
      </c>
      <c r="V1758" s="14" t="s">
        <v>196</v>
      </c>
      <c r="W1758" s="11" t="s">
        <v>197</v>
      </c>
      <c r="X1758" s="15" t="s">
        <v>285</v>
      </c>
      <c r="Y1758" s="15" t="s">
        <v>286</v>
      </c>
      <c r="Z1758" s="16" t="s">
        <v>3</v>
      </c>
      <c r="AA1758" s="16" t="s">
        <v>3</v>
      </c>
      <c r="AB1758" s="16" t="s">
        <v>3</v>
      </c>
      <c r="AC1758" s="16" t="s">
        <v>3</v>
      </c>
      <c r="AD1758" s="15" t="s">
        <v>3</v>
      </c>
      <c r="AE1758" s="15" t="s">
        <v>3</v>
      </c>
      <c r="AF1758" s="16" t="s">
        <v>3</v>
      </c>
      <c r="AG1758" s="16" t="s">
        <v>3</v>
      </c>
      <c r="AH1758" s="16" t="s">
        <v>3</v>
      </c>
      <c r="AI1758" s="16" t="s">
        <v>3</v>
      </c>
      <c r="AJ1758" s="15" t="s">
        <v>3</v>
      </c>
      <c r="AK1758" s="15" t="s">
        <v>3</v>
      </c>
      <c r="AL1758" s="16" t="s">
        <v>3</v>
      </c>
      <c r="AM1758" s="16" t="s">
        <v>3</v>
      </c>
      <c r="AN1758" s="16" t="s">
        <v>3</v>
      </c>
      <c r="AO1758" s="16" t="s">
        <v>3</v>
      </c>
      <c r="AP1758" s="16" t="s">
        <v>189</v>
      </c>
      <c r="AQ1758" s="16" t="s">
        <v>3</v>
      </c>
      <c r="AR1758" s="16" t="s">
        <v>3</v>
      </c>
      <c r="AS1758" s="16" t="s">
        <v>3</v>
      </c>
      <c r="AT1758" s="16" t="s">
        <v>3</v>
      </c>
      <c r="AU1758" s="11" t="s">
        <v>3</v>
      </c>
      <c r="AV1758" s="11" t="s">
        <v>3</v>
      </c>
      <c r="AW1758" s="11" t="s">
        <v>3</v>
      </c>
      <c r="AX1758" s="17" t="str">
        <f>VLOOKUP(G1758,'[1]JDA data'!$D:$E,2,0)</f>
        <v>TGA084</v>
      </c>
      <c r="AY1758" s="17" t="b">
        <f t="shared" si="131"/>
        <v>1</v>
      </c>
      <c r="AZ1758" s="17" t="str">
        <f t="shared" si="132"/>
        <v>SBA</v>
      </c>
    </row>
    <row r="1759" spans="1:52" s="18" customFormat="1" ht="16.5" customHeight="1" x14ac:dyDescent="0.35">
      <c r="A1759" s="8" t="str">
        <f>IF(N1759="","-",IFERROR(VLOOKUP(N1759,'[1]All Route Non-Bailment V76'!$A:$H,5,0),VLOOKUP(N1759,'[1]TTVT AAT PxP Bailment EDC V76'!$A:$H,5,0)))</f>
        <v>Non Bailment</v>
      </c>
      <c r="B1759" s="9" t="str">
        <f t="shared" si="130"/>
        <v>Completed</v>
      </c>
      <c r="C1759" s="10">
        <f t="shared" si="133"/>
        <v>1758</v>
      </c>
      <c r="D1759" s="11" t="s">
        <v>182</v>
      </c>
      <c r="E1759" s="12" t="s">
        <v>44</v>
      </c>
      <c r="F1759" s="11" t="s">
        <v>0</v>
      </c>
      <c r="G1759" s="11">
        <v>4433244</v>
      </c>
      <c r="H1759" s="13" t="str">
        <f>IF(N1759="","-",IFERROR(VLOOKUP(N1759,'[1]All Route Non-Bailment V76'!$A:$H,7,0),VLOOKUP(N1759,'[1]TTVT AAT PxP Bailment EDC V76'!$A:$H,7,0)))</f>
        <v>One way</v>
      </c>
      <c r="I1759" s="11" t="s">
        <v>45</v>
      </c>
      <c r="J1759" s="12">
        <f t="shared" ref="J1759:J1822" si="134">K1759</f>
        <v>45279</v>
      </c>
      <c r="K1759" s="12">
        <v>45279</v>
      </c>
      <c r="L1759" s="12">
        <v>45279</v>
      </c>
      <c r="M1759" s="12" t="s">
        <v>3</v>
      </c>
      <c r="N1759" s="11" t="s">
        <v>757</v>
      </c>
      <c r="O1759" s="13" t="str">
        <f>IF(N1759="","-",IFERROR(VLOOKUP(N1759,'[1]All Route Non-Bailment V76'!$A:$H,6,0),VLOOKUP(N1759,'[1]TTVT AAT PxP Bailment EDC V76'!$A:$H,6,0)))</f>
        <v>0 - 5</v>
      </c>
      <c r="P1759" s="11">
        <v>1</v>
      </c>
      <c r="Q1759" s="11" t="s">
        <v>3</v>
      </c>
      <c r="R1759" s="11" t="s">
        <v>3</v>
      </c>
      <c r="S1759" s="13" t="str">
        <f>IF(N1759="","-",IFERROR(VLOOKUP(N1759,'[1]All Route Non-Bailment V76'!$A:$AF,32,0),VLOOKUP(N1759,'[1]TTVT AAT PxP Bailment EDC V76'!$A:$AC,29,0)))</f>
        <v>6W</v>
      </c>
      <c r="T1759" s="11" t="s">
        <v>48</v>
      </c>
      <c r="U1759" s="11" t="s">
        <v>207</v>
      </c>
      <c r="V1759" s="14" t="s">
        <v>208</v>
      </c>
      <c r="W1759" s="11" t="s">
        <v>209</v>
      </c>
      <c r="X1759" s="15" t="s">
        <v>285</v>
      </c>
      <c r="Y1759" s="15" t="s">
        <v>286</v>
      </c>
      <c r="Z1759" s="16" t="s">
        <v>3</v>
      </c>
      <c r="AA1759" s="16" t="s">
        <v>3</v>
      </c>
      <c r="AB1759" s="16" t="s">
        <v>3</v>
      </c>
      <c r="AC1759" s="16" t="s">
        <v>3</v>
      </c>
      <c r="AD1759" s="15" t="s">
        <v>3</v>
      </c>
      <c r="AE1759" s="15" t="s">
        <v>3</v>
      </c>
      <c r="AF1759" s="16" t="s">
        <v>3</v>
      </c>
      <c r="AG1759" s="16" t="s">
        <v>3</v>
      </c>
      <c r="AH1759" s="16" t="s">
        <v>3</v>
      </c>
      <c r="AI1759" s="16" t="s">
        <v>3</v>
      </c>
      <c r="AJ1759" s="15" t="s">
        <v>3</v>
      </c>
      <c r="AK1759" s="15" t="s">
        <v>3</v>
      </c>
      <c r="AL1759" s="16" t="s">
        <v>3</v>
      </c>
      <c r="AM1759" s="16" t="s">
        <v>3</v>
      </c>
      <c r="AN1759" s="16" t="s">
        <v>3</v>
      </c>
      <c r="AO1759" s="16" t="s">
        <v>3</v>
      </c>
      <c r="AP1759" s="16" t="s">
        <v>189</v>
      </c>
      <c r="AQ1759" s="16" t="s">
        <v>3</v>
      </c>
      <c r="AR1759" s="16" t="s">
        <v>3</v>
      </c>
      <c r="AS1759" s="16" t="s">
        <v>3</v>
      </c>
      <c r="AT1759" s="16" t="s">
        <v>3</v>
      </c>
      <c r="AU1759" s="11" t="s">
        <v>3</v>
      </c>
      <c r="AV1759" s="11" t="s">
        <v>3</v>
      </c>
      <c r="AW1759" s="11" t="s">
        <v>3</v>
      </c>
      <c r="AX1759" s="17" t="str">
        <f>VLOOKUP(G1759,'[1]JDA data'!$D:$E,2,0)</f>
        <v>TGA084</v>
      </c>
      <c r="AY1759" s="17" t="b">
        <f t="shared" si="131"/>
        <v>1</v>
      </c>
      <c r="AZ1759" s="17" t="str">
        <f t="shared" si="132"/>
        <v>PPGT</v>
      </c>
    </row>
    <row r="1760" spans="1:52" s="18" customFormat="1" ht="16.5" customHeight="1" x14ac:dyDescent="0.35">
      <c r="A1760" s="8" t="str">
        <f>IF(N1760="","-",IFERROR(VLOOKUP(N1760,'[1]All Route Non-Bailment V76'!$A:$H,5,0),VLOOKUP(N1760,'[1]TTVT AAT PxP Bailment EDC V76'!$A:$H,5,0)))</f>
        <v>Non Bailment</v>
      </c>
      <c r="B1760" s="9" t="str">
        <f t="shared" si="130"/>
        <v>Completed</v>
      </c>
      <c r="C1760" s="10">
        <f t="shared" si="133"/>
        <v>1759</v>
      </c>
      <c r="D1760" s="11" t="s">
        <v>190</v>
      </c>
      <c r="E1760" s="12" t="s">
        <v>44</v>
      </c>
      <c r="F1760" s="11" t="s">
        <v>0</v>
      </c>
      <c r="G1760" s="11">
        <v>4433245</v>
      </c>
      <c r="H1760" s="13" t="str">
        <f>IF(N1760="","-",IFERROR(VLOOKUP(N1760,'[1]All Route Non-Bailment V76'!$A:$H,7,0),VLOOKUP(N1760,'[1]TTVT AAT PxP Bailment EDC V76'!$A:$H,7,0)))</f>
        <v>One way</v>
      </c>
      <c r="I1760" s="11" t="s">
        <v>45</v>
      </c>
      <c r="J1760" s="12">
        <f t="shared" si="134"/>
        <v>45279</v>
      </c>
      <c r="K1760" s="12">
        <v>45279</v>
      </c>
      <c r="L1760" s="12">
        <v>45279</v>
      </c>
      <c r="M1760" s="12" t="s">
        <v>3</v>
      </c>
      <c r="N1760" s="11" t="s">
        <v>757</v>
      </c>
      <c r="O1760" s="13" t="str">
        <f>IF(N1760="","-",IFERROR(VLOOKUP(N1760,'[1]All Route Non-Bailment V76'!$A:$H,6,0),VLOOKUP(N1760,'[1]TTVT AAT PxP Bailment EDC V76'!$A:$H,6,0)))</f>
        <v>0 - 5</v>
      </c>
      <c r="P1760" s="11">
        <v>1</v>
      </c>
      <c r="Q1760" s="11" t="s">
        <v>3</v>
      </c>
      <c r="R1760" s="11" t="s">
        <v>3</v>
      </c>
      <c r="S1760" s="13" t="str">
        <f>IF(N1760="","-",IFERROR(VLOOKUP(N1760,'[1]All Route Non-Bailment V76'!$A:$AF,32,0),VLOOKUP(N1760,'[1]TTVT AAT PxP Bailment EDC V76'!$A:$AC,29,0)))</f>
        <v>6W</v>
      </c>
      <c r="T1760" s="11" t="s">
        <v>48</v>
      </c>
      <c r="U1760" s="11" t="s">
        <v>226</v>
      </c>
      <c r="V1760" s="14" t="s">
        <v>227</v>
      </c>
      <c r="W1760" s="11" t="s">
        <v>228</v>
      </c>
      <c r="X1760" s="15" t="s">
        <v>285</v>
      </c>
      <c r="Y1760" s="15" t="s">
        <v>286</v>
      </c>
      <c r="Z1760" s="16" t="s">
        <v>3</v>
      </c>
      <c r="AA1760" s="16" t="s">
        <v>3</v>
      </c>
      <c r="AB1760" s="16" t="s">
        <v>3</v>
      </c>
      <c r="AC1760" s="16" t="s">
        <v>3</v>
      </c>
      <c r="AD1760" s="15" t="s">
        <v>3</v>
      </c>
      <c r="AE1760" s="15" t="s">
        <v>3</v>
      </c>
      <c r="AF1760" s="16" t="s">
        <v>3</v>
      </c>
      <c r="AG1760" s="16" t="s">
        <v>3</v>
      </c>
      <c r="AH1760" s="16" t="s">
        <v>3</v>
      </c>
      <c r="AI1760" s="16" t="s">
        <v>3</v>
      </c>
      <c r="AJ1760" s="15" t="s">
        <v>3</v>
      </c>
      <c r="AK1760" s="15" t="s">
        <v>3</v>
      </c>
      <c r="AL1760" s="16" t="s">
        <v>3</v>
      </c>
      <c r="AM1760" s="16" t="s">
        <v>3</v>
      </c>
      <c r="AN1760" s="16" t="s">
        <v>3</v>
      </c>
      <c r="AO1760" s="16" t="s">
        <v>3</v>
      </c>
      <c r="AP1760" s="16" t="s">
        <v>189</v>
      </c>
      <c r="AQ1760" s="16" t="s">
        <v>3</v>
      </c>
      <c r="AR1760" s="16" t="s">
        <v>3</v>
      </c>
      <c r="AS1760" s="16" t="s">
        <v>3</v>
      </c>
      <c r="AT1760" s="16" t="s">
        <v>3</v>
      </c>
      <c r="AU1760" s="11" t="s">
        <v>3</v>
      </c>
      <c r="AV1760" s="11" t="s">
        <v>3</v>
      </c>
      <c r="AW1760" s="11" t="s">
        <v>3</v>
      </c>
      <c r="AX1760" s="17" t="str">
        <f>VLOOKUP(G1760,'[1]JDA data'!$D:$E,2,0)</f>
        <v>TGA084</v>
      </c>
      <c r="AY1760" s="17" t="b">
        <f t="shared" si="131"/>
        <v>1</v>
      </c>
      <c r="AZ1760" s="17" t="str">
        <f t="shared" si="132"/>
        <v>SPL</v>
      </c>
    </row>
    <row r="1761" spans="1:52" s="18" customFormat="1" ht="16.5" customHeight="1" x14ac:dyDescent="0.35">
      <c r="A1761" s="8" t="str">
        <f>IF(N1761="","-",IFERROR(VLOOKUP(N1761,'[1]All Route Non-Bailment V76'!$A:$H,5,0),VLOOKUP(N1761,'[1]TTVT AAT PxP Bailment EDC V76'!$A:$H,5,0)))</f>
        <v>Non Bailment</v>
      </c>
      <c r="B1761" s="9" t="str">
        <f t="shared" si="130"/>
        <v>Completed</v>
      </c>
      <c r="C1761" s="10">
        <f t="shared" si="133"/>
        <v>1760</v>
      </c>
      <c r="D1761" s="11" t="s">
        <v>182</v>
      </c>
      <c r="E1761" s="12" t="s">
        <v>44</v>
      </c>
      <c r="F1761" s="11" t="s">
        <v>0</v>
      </c>
      <c r="G1761" s="11">
        <v>4433246</v>
      </c>
      <c r="H1761" s="13" t="str">
        <f>IF(N1761="","-",IFERROR(VLOOKUP(N1761,'[1]All Route Non-Bailment V76'!$A:$H,7,0),VLOOKUP(N1761,'[1]TTVT AAT PxP Bailment EDC V76'!$A:$H,7,0)))</f>
        <v>One way</v>
      </c>
      <c r="I1761" s="11" t="s">
        <v>45</v>
      </c>
      <c r="J1761" s="12">
        <f t="shared" si="134"/>
        <v>45279</v>
      </c>
      <c r="K1761" s="12">
        <v>45279</v>
      </c>
      <c r="L1761" s="12">
        <v>45279</v>
      </c>
      <c r="M1761" s="12" t="s">
        <v>3</v>
      </c>
      <c r="N1761" s="11" t="s">
        <v>757</v>
      </c>
      <c r="O1761" s="13" t="str">
        <f>IF(N1761="","-",IFERROR(VLOOKUP(N1761,'[1]All Route Non-Bailment V76'!$A:$H,6,0),VLOOKUP(N1761,'[1]TTVT AAT PxP Bailment EDC V76'!$A:$H,6,0)))</f>
        <v>0 - 5</v>
      </c>
      <c r="P1761" s="11">
        <v>1</v>
      </c>
      <c r="Q1761" s="11" t="s">
        <v>3</v>
      </c>
      <c r="R1761" s="11" t="s">
        <v>3</v>
      </c>
      <c r="S1761" s="13" t="str">
        <f>IF(N1761="","-",IFERROR(VLOOKUP(N1761,'[1]All Route Non-Bailment V76'!$A:$AF,32,0),VLOOKUP(N1761,'[1]TTVT AAT PxP Bailment EDC V76'!$A:$AC,29,0)))</f>
        <v>6W</v>
      </c>
      <c r="T1761" s="11" t="s">
        <v>48</v>
      </c>
      <c r="U1761" s="11" t="s">
        <v>184</v>
      </c>
      <c r="V1761" s="14" t="s">
        <v>185</v>
      </c>
      <c r="W1761" s="11" t="s">
        <v>186</v>
      </c>
      <c r="X1761" s="15" t="s">
        <v>285</v>
      </c>
      <c r="Y1761" s="15" t="s">
        <v>286</v>
      </c>
      <c r="Z1761" s="16" t="s">
        <v>3</v>
      </c>
      <c r="AA1761" s="16" t="s">
        <v>3</v>
      </c>
      <c r="AB1761" s="16" t="s">
        <v>3</v>
      </c>
      <c r="AC1761" s="16" t="s">
        <v>3</v>
      </c>
      <c r="AD1761" s="15" t="s">
        <v>3</v>
      </c>
      <c r="AE1761" s="15" t="s">
        <v>3</v>
      </c>
      <c r="AF1761" s="16" t="s">
        <v>3</v>
      </c>
      <c r="AG1761" s="16" t="s">
        <v>3</v>
      </c>
      <c r="AH1761" s="16" t="s">
        <v>3</v>
      </c>
      <c r="AI1761" s="16" t="s">
        <v>3</v>
      </c>
      <c r="AJ1761" s="15" t="s">
        <v>3</v>
      </c>
      <c r="AK1761" s="15" t="s">
        <v>3</v>
      </c>
      <c r="AL1761" s="16" t="s">
        <v>3</v>
      </c>
      <c r="AM1761" s="16" t="s">
        <v>3</v>
      </c>
      <c r="AN1761" s="16" t="s">
        <v>3</v>
      </c>
      <c r="AO1761" s="16" t="s">
        <v>3</v>
      </c>
      <c r="AP1761" s="16" t="s">
        <v>189</v>
      </c>
      <c r="AQ1761" s="16" t="s">
        <v>3</v>
      </c>
      <c r="AR1761" s="16" t="s">
        <v>3</v>
      </c>
      <c r="AS1761" s="16" t="s">
        <v>3</v>
      </c>
      <c r="AT1761" s="16" t="s">
        <v>3</v>
      </c>
      <c r="AU1761" s="11" t="s">
        <v>3</v>
      </c>
      <c r="AV1761" s="11" t="s">
        <v>3</v>
      </c>
      <c r="AW1761" s="11" t="s">
        <v>3</v>
      </c>
      <c r="AX1761" s="17" t="str">
        <f>VLOOKUP(G1761,'[1]JDA data'!$D:$E,2,0)</f>
        <v>TGA084</v>
      </c>
      <c r="AY1761" s="17" t="b">
        <f t="shared" si="131"/>
        <v>1</v>
      </c>
      <c r="AZ1761" s="17" t="str">
        <f t="shared" si="132"/>
        <v>PPGT</v>
      </c>
    </row>
    <row r="1762" spans="1:52" s="18" customFormat="1" ht="16.5" customHeight="1" x14ac:dyDescent="0.35">
      <c r="A1762" s="8" t="str">
        <f>IF(N1762="","-",IFERROR(VLOOKUP(N1762,'[1]All Route Non-Bailment V76'!$A:$H,5,0),VLOOKUP(N1762,'[1]TTVT AAT PxP Bailment EDC V76'!$A:$H,5,0)))</f>
        <v>Non Bailment</v>
      </c>
      <c r="B1762" s="9" t="str">
        <f t="shared" si="130"/>
        <v>Completed</v>
      </c>
      <c r="C1762" s="10">
        <f t="shared" si="133"/>
        <v>1761</v>
      </c>
      <c r="D1762" s="11" t="s">
        <v>190</v>
      </c>
      <c r="E1762" s="12" t="s">
        <v>44</v>
      </c>
      <c r="F1762" s="11" t="s">
        <v>0</v>
      </c>
      <c r="G1762" s="11">
        <v>4433247</v>
      </c>
      <c r="H1762" s="13" t="str">
        <f>IF(N1762="","-",IFERROR(VLOOKUP(N1762,'[1]All Route Non-Bailment V76'!$A:$H,7,0),VLOOKUP(N1762,'[1]TTVT AAT PxP Bailment EDC V76'!$A:$H,7,0)))</f>
        <v>One way</v>
      </c>
      <c r="I1762" s="11" t="s">
        <v>45</v>
      </c>
      <c r="J1762" s="12">
        <f t="shared" si="134"/>
        <v>45279</v>
      </c>
      <c r="K1762" s="12">
        <v>45279</v>
      </c>
      <c r="L1762" s="12">
        <v>45279</v>
      </c>
      <c r="M1762" s="12" t="s">
        <v>3</v>
      </c>
      <c r="N1762" s="11" t="s">
        <v>757</v>
      </c>
      <c r="O1762" s="13" t="str">
        <f>IF(N1762="","-",IFERROR(VLOOKUP(N1762,'[1]All Route Non-Bailment V76'!$A:$H,6,0),VLOOKUP(N1762,'[1]TTVT AAT PxP Bailment EDC V76'!$A:$H,6,0)))</f>
        <v>0 - 5</v>
      </c>
      <c r="P1762" s="11">
        <v>1</v>
      </c>
      <c r="Q1762" s="11" t="s">
        <v>3</v>
      </c>
      <c r="R1762" s="11" t="s">
        <v>3</v>
      </c>
      <c r="S1762" s="13" t="str">
        <f>IF(N1762="","-",IFERROR(VLOOKUP(N1762,'[1]All Route Non-Bailment V76'!$A:$AF,32,0),VLOOKUP(N1762,'[1]TTVT AAT PxP Bailment EDC V76'!$A:$AC,29,0)))</f>
        <v>6W</v>
      </c>
      <c r="T1762" s="11" t="s">
        <v>48</v>
      </c>
      <c r="U1762" s="11" t="s">
        <v>191</v>
      </c>
      <c r="V1762" s="14" t="s">
        <v>192</v>
      </c>
      <c r="W1762" s="11" t="s">
        <v>193</v>
      </c>
      <c r="X1762" s="15" t="s">
        <v>285</v>
      </c>
      <c r="Y1762" s="15" t="s">
        <v>286</v>
      </c>
      <c r="Z1762" s="16" t="s">
        <v>3</v>
      </c>
      <c r="AA1762" s="16" t="s">
        <v>3</v>
      </c>
      <c r="AB1762" s="16" t="s">
        <v>3</v>
      </c>
      <c r="AC1762" s="16" t="s">
        <v>3</v>
      </c>
      <c r="AD1762" s="15" t="s">
        <v>3</v>
      </c>
      <c r="AE1762" s="15" t="s">
        <v>3</v>
      </c>
      <c r="AF1762" s="16" t="s">
        <v>3</v>
      </c>
      <c r="AG1762" s="16" t="s">
        <v>3</v>
      </c>
      <c r="AH1762" s="16" t="s">
        <v>3</v>
      </c>
      <c r="AI1762" s="16" t="s">
        <v>3</v>
      </c>
      <c r="AJ1762" s="15" t="s">
        <v>3</v>
      </c>
      <c r="AK1762" s="15" t="s">
        <v>3</v>
      </c>
      <c r="AL1762" s="16" t="s">
        <v>3</v>
      </c>
      <c r="AM1762" s="16" t="s">
        <v>3</v>
      </c>
      <c r="AN1762" s="16" t="s">
        <v>3</v>
      </c>
      <c r="AO1762" s="16" t="s">
        <v>3</v>
      </c>
      <c r="AP1762" s="16" t="s">
        <v>189</v>
      </c>
      <c r="AQ1762" s="16" t="s">
        <v>3</v>
      </c>
      <c r="AR1762" s="16" t="s">
        <v>3</v>
      </c>
      <c r="AS1762" s="16" t="s">
        <v>3</v>
      </c>
      <c r="AT1762" s="16" t="s">
        <v>3</v>
      </c>
      <c r="AU1762" s="11" t="s">
        <v>3</v>
      </c>
      <c r="AV1762" s="11" t="s">
        <v>3</v>
      </c>
      <c r="AW1762" s="11" t="s">
        <v>3</v>
      </c>
      <c r="AX1762" s="17" t="str">
        <f>VLOOKUP(G1762,'[1]JDA data'!$D:$E,2,0)</f>
        <v>TGA084</v>
      </c>
      <c r="AY1762" s="17" t="b">
        <f t="shared" si="131"/>
        <v>1</v>
      </c>
      <c r="AZ1762" s="17" t="str">
        <f t="shared" si="132"/>
        <v>SPL</v>
      </c>
    </row>
    <row r="1763" spans="1:52" s="18" customFormat="1" ht="16.5" customHeight="1" x14ac:dyDescent="0.35">
      <c r="A1763" s="8" t="str">
        <f>IF(N1763="","-",IFERROR(VLOOKUP(N1763,'[1]All Route Non-Bailment V76'!$A:$H,5,0),VLOOKUP(N1763,'[1]TTVT AAT PxP Bailment EDC V76'!$A:$H,5,0)))</f>
        <v>Non Bailment</v>
      </c>
      <c r="B1763" s="9" t="str">
        <f t="shared" si="130"/>
        <v>Completed</v>
      </c>
      <c r="C1763" s="10">
        <f t="shared" si="133"/>
        <v>1762</v>
      </c>
      <c r="D1763" s="11" t="s">
        <v>194</v>
      </c>
      <c r="E1763" s="12" t="s">
        <v>44</v>
      </c>
      <c r="F1763" s="11" t="s">
        <v>0</v>
      </c>
      <c r="G1763" s="11">
        <v>4433248</v>
      </c>
      <c r="H1763" s="13" t="str">
        <f>IF(N1763="","-",IFERROR(VLOOKUP(N1763,'[1]All Route Non-Bailment V76'!$A:$H,7,0),VLOOKUP(N1763,'[1]TTVT AAT PxP Bailment EDC V76'!$A:$H,7,0)))</f>
        <v>One way</v>
      </c>
      <c r="I1763" s="11" t="s">
        <v>45</v>
      </c>
      <c r="J1763" s="12">
        <f t="shared" si="134"/>
        <v>45279</v>
      </c>
      <c r="K1763" s="12">
        <v>45279</v>
      </c>
      <c r="L1763" s="12">
        <v>45279</v>
      </c>
      <c r="M1763" s="12" t="s">
        <v>3</v>
      </c>
      <c r="N1763" s="11" t="s">
        <v>757</v>
      </c>
      <c r="O1763" s="13" t="str">
        <f>IF(N1763="","-",IFERROR(VLOOKUP(N1763,'[1]All Route Non-Bailment V76'!$A:$H,6,0),VLOOKUP(N1763,'[1]TTVT AAT PxP Bailment EDC V76'!$A:$H,6,0)))</f>
        <v>0 - 5</v>
      </c>
      <c r="P1763" s="11">
        <v>1</v>
      </c>
      <c r="Q1763" s="11" t="s">
        <v>3</v>
      </c>
      <c r="R1763" s="11" t="s">
        <v>3</v>
      </c>
      <c r="S1763" s="13" t="str">
        <f>IF(N1763="","-",IFERROR(VLOOKUP(N1763,'[1]All Route Non-Bailment V76'!$A:$AF,32,0),VLOOKUP(N1763,'[1]TTVT AAT PxP Bailment EDC V76'!$A:$AC,29,0)))</f>
        <v>6W</v>
      </c>
      <c r="T1763" s="11" t="s">
        <v>48</v>
      </c>
      <c r="U1763" s="11" t="s">
        <v>204</v>
      </c>
      <c r="V1763" s="14" t="s">
        <v>205</v>
      </c>
      <c r="W1763" s="11" t="s">
        <v>206</v>
      </c>
      <c r="X1763" s="15" t="s">
        <v>285</v>
      </c>
      <c r="Y1763" s="15" t="s">
        <v>286</v>
      </c>
      <c r="Z1763" s="16" t="s">
        <v>3</v>
      </c>
      <c r="AA1763" s="16" t="s">
        <v>3</v>
      </c>
      <c r="AB1763" s="16" t="s">
        <v>3</v>
      </c>
      <c r="AC1763" s="16" t="s">
        <v>3</v>
      </c>
      <c r="AD1763" s="15" t="s">
        <v>3</v>
      </c>
      <c r="AE1763" s="15" t="s">
        <v>3</v>
      </c>
      <c r="AF1763" s="16" t="s">
        <v>3</v>
      </c>
      <c r="AG1763" s="16" t="s">
        <v>3</v>
      </c>
      <c r="AH1763" s="16" t="s">
        <v>3</v>
      </c>
      <c r="AI1763" s="16" t="s">
        <v>3</v>
      </c>
      <c r="AJ1763" s="15" t="s">
        <v>3</v>
      </c>
      <c r="AK1763" s="15" t="s">
        <v>3</v>
      </c>
      <c r="AL1763" s="16" t="s">
        <v>3</v>
      </c>
      <c r="AM1763" s="16" t="s">
        <v>3</v>
      </c>
      <c r="AN1763" s="16" t="s">
        <v>3</v>
      </c>
      <c r="AO1763" s="16" t="s">
        <v>3</v>
      </c>
      <c r="AP1763" s="16" t="s">
        <v>189</v>
      </c>
      <c r="AQ1763" s="16" t="s">
        <v>3</v>
      </c>
      <c r="AR1763" s="16" t="s">
        <v>3</v>
      </c>
      <c r="AS1763" s="16" t="s">
        <v>3</v>
      </c>
      <c r="AT1763" s="16" t="s">
        <v>3</v>
      </c>
      <c r="AU1763" s="11" t="s">
        <v>3</v>
      </c>
      <c r="AV1763" s="11" t="s">
        <v>3</v>
      </c>
      <c r="AW1763" s="11" t="s">
        <v>3</v>
      </c>
      <c r="AX1763" s="17" t="str">
        <f>VLOOKUP(G1763,'[1]JDA data'!$D:$E,2,0)</f>
        <v>TGA084</v>
      </c>
      <c r="AY1763" s="17" t="b">
        <f t="shared" si="131"/>
        <v>1</v>
      </c>
      <c r="AZ1763" s="17" t="str">
        <f t="shared" si="132"/>
        <v>SBA</v>
      </c>
    </row>
    <row r="1764" spans="1:52" s="18" customFormat="1" ht="16.5" customHeight="1" x14ac:dyDescent="0.35">
      <c r="A1764" s="8" t="str">
        <f>IF(N1764="","-",IFERROR(VLOOKUP(N1764,'[1]All Route Non-Bailment V76'!$A:$H,5,0),VLOOKUP(N1764,'[1]TTVT AAT PxP Bailment EDC V76'!$A:$H,5,0)))</f>
        <v>Non Bailment</v>
      </c>
      <c r="B1764" s="9" t="str">
        <f t="shared" si="130"/>
        <v>Completed</v>
      </c>
      <c r="C1764" s="10">
        <f t="shared" si="133"/>
        <v>1763</v>
      </c>
      <c r="D1764" s="11" t="s">
        <v>190</v>
      </c>
      <c r="E1764" s="12" t="s">
        <v>44</v>
      </c>
      <c r="F1764" s="11" t="s">
        <v>0</v>
      </c>
      <c r="G1764" s="11">
        <v>4433249</v>
      </c>
      <c r="H1764" s="13" t="str">
        <f>IF(N1764="","-",IFERROR(VLOOKUP(N1764,'[1]All Route Non-Bailment V76'!$A:$H,7,0),VLOOKUP(N1764,'[1]TTVT AAT PxP Bailment EDC V76'!$A:$H,7,0)))</f>
        <v>One way</v>
      </c>
      <c r="I1764" s="11" t="s">
        <v>45</v>
      </c>
      <c r="J1764" s="12">
        <f t="shared" si="134"/>
        <v>45279</v>
      </c>
      <c r="K1764" s="12">
        <v>45279</v>
      </c>
      <c r="L1764" s="12">
        <v>45279</v>
      </c>
      <c r="M1764" s="12" t="s">
        <v>3</v>
      </c>
      <c r="N1764" s="11" t="s">
        <v>593</v>
      </c>
      <c r="O1764" s="13" t="str">
        <f>IF(N1764="","-",IFERROR(VLOOKUP(N1764,'[1]All Route Non-Bailment V76'!$A:$H,6,0),VLOOKUP(N1764,'[1]TTVT AAT PxP Bailment EDC V76'!$A:$H,6,0)))</f>
        <v>0 - 5</v>
      </c>
      <c r="P1764" s="11">
        <v>1</v>
      </c>
      <c r="Q1764" s="11" t="s">
        <v>3</v>
      </c>
      <c r="R1764" s="11" t="s">
        <v>3</v>
      </c>
      <c r="S1764" s="13" t="str">
        <f>IF(N1764="","-",IFERROR(VLOOKUP(N1764,'[1]All Route Non-Bailment V76'!$A:$AF,32,0),VLOOKUP(N1764,'[1]TTVT AAT PxP Bailment EDC V76'!$A:$AC,29,0)))</f>
        <v>6W</v>
      </c>
      <c r="T1764" s="11" t="s">
        <v>48</v>
      </c>
      <c r="U1764" s="11" t="s">
        <v>272</v>
      </c>
      <c r="V1764" s="14" t="s">
        <v>273</v>
      </c>
      <c r="W1764" s="11" t="s">
        <v>274</v>
      </c>
      <c r="X1764" s="15" t="s">
        <v>285</v>
      </c>
      <c r="Y1764" s="15" t="s">
        <v>286</v>
      </c>
      <c r="Z1764" s="16" t="s">
        <v>3</v>
      </c>
      <c r="AA1764" s="16" t="s">
        <v>3</v>
      </c>
      <c r="AB1764" s="16" t="s">
        <v>3</v>
      </c>
      <c r="AC1764" s="16" t="s">
        <v>3</v>
      </c>
      <c r="AD1764" s="15" t="s">
        <v>3</v>
      </c>
      <c r="AE1764" s="15" t="s">
        <v>3</v>
      </c>
      <c r="AF1764" s="16" t="s">
        <v>3</v>
      </c>
      <c r="AG1764" s="16" t="s">
        <v>3</v>
      </c>
      <c r="AH1764" s="16" t="s">
        <v>3</v>
      </c>
      <c r="AI1764" s="16" t="s">
        <v>3</v>
      </c>
      <c r="AJ1764" s="15" t="s">
        <v>3</v>
      </c>
      <c r="AK1764" s="15" t="s">
        <v>3</v>
      </c>
      <c r="AL1764" s="16" t="s">
        <v>3</v>
      </c>
      <c r="AM1764" s="16" t="s">
        <v>3</v>
      </c>
      <c r="AN1764" s="16" t="s">
        <v>3</v>
      </c>
      <c r="AO1764" s="16" t="s">
        <v>3</v>
      </c>
      <c r="AP1764" s="16" t="s">
        <v>189</v>
      </c>
      <c r="AQ1764" s="16" t="s">
        <v>3</v>
      </c>
      <c r="AR1764" s="16" t="s">
        <v>3</v>
      </c>
      <c r="AS1764" s="16" t="s">
        <v>3</v>
      </c>
      <c r="AT1764" s="16" t="s">
        <v>3</v>
      </c>
      <c r="AU1764" s="11" t="s">
        <v>3</v>
      </c>
      <c r="AV1764" s="11" t="s">
        <v>3</v>
      </c>
      <c r="AW1764" s="11" t="s">
        <v>3</v>
      </c>
      <c r="AX1764" s="17" t="str">
        <f>VLOOKUP(G1764,'[1]JDA data'!$D:$E,2,0)</f>
        <v>TGA085</v>
      </c>
      <c r="AY1764" s="17" t="b">
        <f t="shared" si="131"/>
        <v>1</v>
      </c>
      <c r="AZ1764" s="17" t="str">
        <f t="shared" si="132"/>
        <v>SPL</v>
      </c>
    </row>
    <row r="1765" spans="1:52" s="18" customFormat="1" ht="16.5" customHeight="1" x14ac:dyDescent="0.35">
      <c r="A1765" s="8" t="str">
        <f>IF(N1765="","-",IFERROR(VLOOKUP(N1765,'[1]All Route Non-Bailment V76'!$A:$H,5,0),VLOOKUP(N1765,'[1]TTVT AAT PxP Bailment EDC V76'!$A:$H,5,0)))</f>
        <v>Non Bailment</v>
      </c>
      <c r="B1765" s="9" t="str">
        <f t="shared" si="130"/>
        <v>Completed</v>
      </c>
      <c r="C1765" s="10">
        <f t="shared" si="133"/>
        <v>1764</v>
      </c>
      <c r="D1765" s="11" t="s">
        <v>190</v>
      </c>
      <c r="E1765" s="12" t="s">
        <v>44</v>
      </c>
      <c r="F1765" s="11" t="s">
        <v>0</v>
      </c>
      <c r="G1765" s="11">
        <v>4433250</v>
      </c>
      <c r="H1765" s="13" t="str">
        <f>IF(N1765="","-",IFERROR(VLOOKUP(N1765,'[1]All Route Non-Bailment V76'!$A:$H,7,0),VLOOKUP(N1765,'[1]TTVT AAT PxP Bailment EDC V76'!$A:$H,7,0)))</f>
        <v>One way</v>
      </c>
      <c r="I1765" s="11" t="s">
        <v>45</v>
      </c>
      <c r="J1765" s="12">
        <f t="shared" si="134"/>
        <v>45279</v>
      </c>
      <c r="K1765" s="12">
        <v>45279</v>
      </c>
      <c r="L1765" s="12">
        <v>45279</v>
      </c>
      <c r="M1765" s="12" t="s">
        <v>3</v>
      </c>
      <c r="N1765" s="11" t="s">
        <v>593</v>
      </c>
      <c r="O1765" s="13" t="str">
        <f>IF(N1765="","-",IFERROR(VLOOKUP(N1765,'[1]All Route Non-Bailment V76'!$A:$H,6,0),VLOOKUP(N1765,'[1]TTVT AAT PxP Bailment EDC V76'!$A:$H,6,0)))</f>
        <v>0 - 5</v>
      </c>
      <c r="P1765" s="11">
        <v>1</v>
      </c>
      <c r="Q1765" s="11" t="s">
        <v>3</v>
      </c>
      <c r="R1765" s="11" t="s">
        <v>3</v>
      </c>
      <c r="S1765" s="13" t="str">
        <f>IF(N1765="","-",IFERROR(VLOOKUP(N1765,'[1]All Route Non-Bailment V76'!$A:$AF,32,0),VLOOKUP(N1765,'[1]TTVT AAT PxP Bailment EDC V76'!$A:$AC,29,0)))</f>
        <v>6W</v>
      </c>
      <c r="T1765" s="11" t="s">
        <v>48</v>
      </c>
      <c r="U1765" s="11" t="s">
        <v>287</v>
      </c>
      <c r="V1765" s="14" t="s">
        <v>288</v>
      </c>
      <c r="W1765" s="11" t="s">
        <v>289</v>
      </c>
      <c r="X1765" s="15" t="s">
        <v>285</v>
      </c>
      <c r="Y1765" s="15" t="s">
        <v>286</v>
      </c>
      <c r="Z1765" s="16" t="s">
        <v>3</v>
      </c>
      <c r="AA1765" s="16" t="s">
        <v>3</v>
      </c>
      <c r="AB1765" s="16" t="s">
        <v>3</v>
      </c>
      <c r="AC1765" s="16" t="s">
        <v>3</v>
      </c>
      <c r="AD1765" s="15" t="s">
        <v>3</v>
      </c>
      <c r="AE1765" s="15" t="s">
        <v>3</v>
      </c>
      <c r="AF1765" s="16" t="s">
        <v>3</v>
      </c>
      <c r="AG1765" s="16" t="s">
        <v>3</v>
      </c>
      <c r="AH1765" s="16" t="s">
        <v>3</v>
      </c>
      <c r="AI1765" s="16" t="s">
        <v>3</v>
      </c>
      <c r="AJ1765" s="15" t="s">
        <v>3</v>
      </c>
      <c r="AK1765" s="15" t="s">
        <v>3</v>
      </c>
      <c r="AL1765" s="16" t="s">
        <v>3</v>
      </c>
      <c r="AM1765" s="16" t="s">
        <v>3</v>
      </c>
      <c r="AN1765" s="16" t="s">
        <v>3</v>
      </c>
      <c r="AO1765" s="16" t="s">
        <v>3</v>
      </c>
      <c r="AP1765" s="16" t="s">
        <v>189</v>
      </c>
      <c r="AQ1765" s="16" t="s">
        <v>3</v>
      </c>
      <c r="AR1765" s="16" t="s">
        <v>3</v>
      </c>
      <c r="AS1765" s="16" t="s">
        <v>3</v>
      </c>
      <c r="AT1765" s="16" t="s">
        <v>3</v>
      </c>
      <c r="AU1765" s="11" t="s">
        <v>3</v>
      </c>
      <c r="AV1765" s="11" t="s">
        <v>3</v>
      </c>
      <c r="AW1765" s="11" t="s">
        <v>3</v>
      </c>
      <c r="AX1765" s="17" t="str">
        <f>VLOOKUP(G1765,'[1]JDA data'!$D:$E,2,0)</f>
        <v>TGA085</v>
      </c>
      <c r="AY1765" s="17" t="b">
        <f t="shared" si="131"/>
        <v>1</v>
      </c>
      <c r="AZ1765" s="17" t="str">
        <f t="shared" si="132"/>
        <v>SPL</v>
      </c>
    </row>
    <row r="1766" spans="1:52" s="18" customFormat="1" ht="16.5" customHeight="1" x14ac:dyDescent="0.35">
      <c r="A1766" s="8" t="str">
        <f>IF(N1766="","-",IFERROR(VLOOKUP(N1766,'[1]All Route Non-Bailment V76'!$A:$H,5,0),VLOOKUP(N1766,'[1]TTVT AAT PxP Bailment EDC V76'!$A:$H,5,0)))</f>
        <v>Non Bailment</v>
      </c>
      <c r="B1766" s="9" t="str">
        <f t="shared" si="130"/>
        <v>Completed</v>
      </c>
      <c r="C1766" s="10">
        <f t="shared" si="133"/>
        <v>1765</v>
      </c>
      <c r="D1766" s="11" t="s">
        <v>182</v>
      </c>
      <c r="E1766" s="12" t="s">
        <v>44</v>
      </c>
      <c r="F1766" s="11" t="s">
        <v>0</v>
      </c>
      <c r="G1766" s="11">
        <v>4433251</v>
      </c>
      <c r="H1766" s="13" t="str">
        <f>IF(N1766="","-",IFERROR(VLOOKUP(N1766,'[1]All Route Non-Bailment V76'!$A:$H,7,0),VLOOKUP(N1766,'[1]TTVT AAT PxP Bailment EDC V76'!$A:$H,7,0)))</f>
        <v>One way</v>
      </c>
      <c r="I1766" s="11" t="s">
        <v>45</v>
      </c>
      <c r="J1766" s="12">
        <f t="shared" si="134"/>
        <v>45279</v>
      </c>
      <c r="K1766" s="12">
        <v>45279</v>
      </c>
      <c r="L1766" s="12">
        <v>45279</v>
      </c>
      <c r="M1766" s="12" t="s">
        <v>3</v>
      </c>
      <c r="N1766" s="11" t="s">
        <v>402</v>
      </c>
      <c r="O1766" s="13" t="str">
        <f>IF(N1766="","-",IFERROR(VLOOKUP(N1766,'[1]All Route Non-Bailment V76'!$A:$H,6,0),VLOOKUP(N1766,'[1]TTVT AAT PxP Bailment EDC V76'!$A:$H,6,0)))</f>
        <v>11 - 20</v>
      </c>
      <c r="P1766" s="11">
        <v>1</v>
      </c>
      <c r="Q1766" s="11" t="s">
        <v>3</v>
      </c>
      <c r="R1766" s="11" t="s">
        <v>3</v>
      </c>
      <c r="S1766" s="13" t="str">
        <f>IF(N1766="","-",IFERROR(VLOOKUP(N1766,'[1]All Route Non-Bailment V76'!$A:$AF,32,0),VLOOKUP(N1766,'[1]TTVT AAT PxP Bailment EDC V76'!$A:$AC,29,0)))</f>
        <v>6W</v>
      </c>
      <c r="T1766" s="11" t="s">
        <v>48</v>
      </c>
      <c r="U1766" s="11" t="s">
        <v>223</v>
      </c>
      <c r="V1766" s="14" t="s">
        <v>224</v>
      </c>
      <c r="W1766" s="11" t="s">
        <v>225</v>
      </c>
      <c r="X1766" s="15" t="s">
        <v>403</v>
      </c>
      <c r="Y1766" s="15" t="s">
        <v>404</v>
      </c>
      <c r="Z1766" s="16" t="s">
        <v>3</v>
      </c>
      <c r="AA1766" s="16" t="s">
        <v>3</v>
      </c>
      <c r="AB1766" s="16" t="s">
        <v>3</v>
      </c>
      <c r="AC1766" s="16" t="s">
        <v>3</v>
      </c>
      <c r="AD1766" s="15" t="s">
        <v>3</v>
      </c>
      <c r="AE1766" s="15" t="s">
        <v>3</v>
      </c>
      <c r="AF1766" s="16" t="s">
        <v>3</v>
      </c>
      <c r="AG1766" s="16" t="s">
        <v>3</v>
      </c>
      <c r="AH1766" s="16" t="s">
        <v>3</v>
      </c>
      <c r="AI1766" s="16" t="s">
        <v>3</v>
      </c>
      <c r="AJ1766" s="15" t="s">
        <v>3</v>
      </c>
      <c r="AK1766" s="15" t="s">
        <v>3</v>
      </c>
      <c r="AL1766" s="16" t="s">
        <v>3</v>
      </c>
      <c r="AM1766" s="16" t="s">
        <v>3</v>
      </c>
      <c r="AN1766" s="16" t="s">
        <v>3</v>
      </c>
      <c r="AO1766" s="16" t="s">
        <v>3</v>
      </c>
      <c r="AP1766" s="16" t="s">
        <v>189</v>
      </c>
      <c r="AQ1766" s="16" t="s">
        <v>3</v>
      </c>
      <c r="AR1766" s="16" t="s">
        <v>3</v>
      </c>
      <c r="AS1766" s="16" t="s">
        <v>3</v>
      </c>
      <c r="AT1766" s="16" t="s">
        <v>3</v>
      </c>
      <c r="AU1766" s="11" t="s">
        <v>3</v>
      </c>
      <c r="AV1766" s="11" t="s">
        <v>3</v>
      </c>
      <c r="AW1766" s="11" t="s">
        <v>3</v>
      </c>
      <c r="AX1766" s="17" t="str">
        <f>VLOOKUP(G1766,'[1]JDA data'!$D:$E,2,0)</f>
        <v>TGA322</v>
      </c>
      <c r="AY1766" s="17" t="b">
        <f t="shared" si="131"/>
        <v>1</v>
      </c>
      <c r="AZ1766" s="17" t="str">
        <f t="shared" si="132"/>
        <v>PPGT</v>
      </c>
    </row>
    <row r="1767" spans="1:52" s="18" customFormat="1" ht="16.5" customHeight="1" x14ac:dyDescent="0.35">
      <c r="A1767" s="8" t="str">
        <f>IF(N1767="","-",IFERROR(VLOOKUP(N1767,'[1]All Route Non-Bailment V76'!$A:$H,5,0),VLOOKUP(N1767,'[1]TTVT AAT PxP Bailment EDC V76'!$A:$H,5,0)))</f>
        <v>Non Bailment</v>
      </c>
      <c r="B1767" s="9" t="str">
        <f t="shared" si="130"/>
        <v>Completed</v>
      </c>
      <c r="C1767" s="10">
        <f t="shared" si="133"/>
        <v>1766</v>
      </c>
      <c r="D1767" s="11" t="s">
        <v>190</v>
      </c>
      <c r="E1767" s="12" t="s">
        <v>44</v>
      </c>
      <c r="F1767" s="11" t="s">
        <v>0</v>
      </c>
      <c r="G1767" s="11">
        <v>4433252</v>
      </c>
      <c r="H1767" s="13" t="str">
        <f>IF(N1767="","-",IFERROR(VLOOKUP(N1767,'[1]All Route Non-Bailment V76'!$A:$H,7,0),VLOOKUP(N1767,'[1]TTVT AAT PxP Bailment EDC V76'!$A:$H,7,0)))</f>
        <v>One way</v>
      </c>
      <c r="I1767" s="11" t="s">
        <v>45</v>
      </c>
      <c r="J1767" s="12">
        <f t="shared" si="134"/>
        <v>45279</v>
      </c>
      <c r="K1767" s="12">
        <v>45279</v>
      </c>
      <c r="L1767" s="12">
        <v>45279</v>
      </c>
      <c r="M1767" s="12" t="s">
        <v>3</v>
      </c>
      <c r="N1767" s="11" t="s">
        <v>402</v>
      </c>
      <c r="O1767" s="13" t="str">
        <f>IF(N1767="","-",IFERROR(VLOOKUP(N1767,'[1]All Route Non-Bailment V76'!$A:$H,6,0),VLOOKUP(N1767,'[1]TTVT AAT PxP Bailment EDC V76'!$A:$H,6,0)))</f>
        <v>11 - 20</v>
      </c>
      <c r="P1767" s="11">
        <v>1</v>
      </c>
      <c r="Q1767" s="11" t="s">
        <v>3</v>
      </c>
      <c r="R1767" s="11" t="s">
        <v>3</v>
      </c>
      <c r="S1767" s="13" t="str">
        <f>IF(N1767="","-",IFERROR(VLOOKUP(N1767,'[1]All Route Non-Bailment V76'!$A:$AF,32,0),VLOOKUP(N1767,'[1]TTVT AAT PxP Bailment EDC V76'!$A:$AC,29,0)))</f>
        <v>6W</v>
      </c>
      <c r="T1767" s="11" t="s">
        <v>48</v>
      </c>
      <c r="U1767" s="11" t="s">
        <v>210</v>
      </c>
      <c r="V1767" s="14" t="s">
        <v>211</v>
      </c>
      <c r="W1767" s="11" t="s">
        <v>212</v>
      </c>
      <c r="X1767" s="15" t="s">
        <v>403</v>
      </c>
      <c r="Y1767" s="15" t="s">
        <v>404</v>
      </c>
      <c r="Z1767" s="16" t="s">
        <v>3</v>
      </c>
      <c r="AA1767" s="16" t="s">
        <v>3</v>
      </c>
      <c r="AB1767" s="16" t="s">
        <v>3</v>
      </c>
      <c r="AC1767" s="16" t="s">
        <v>3</v>
      </c>
      <c r="AD1767" s="15" t="s">
        <v>3</v>
      </c>
      <c r="AE1767" s="15" t="s">
        <v>3</v>
      </c>
      <c r="AF1767" s="16" t="s">
        <v>3</v>
      </c>
      <c r="AG1767" s="16" t="s">
        <v>3</v>
      </c>
      <c r="AH1767" s="16" t="s">
        <v>3</v>
      </c>
      <c r="AI1767" s="16" t="s">
        <v>3</v>
      </c>
      <c r="AJ1767" s="15" t="s">
        <v>3</v>
      </c>
      <c r="AK1767" s="15" t="s">
        <v>3</v>
      </c>
      <c r="AL1767" s="16" t="s">
        <v>3</v>
      </c>
      <c r="AM1767" s="16" t="s">
        <v>3</v>
      </c>
      <c r="AN1767" s="16" t="s">
        <v>3</v>
      </c>
      <c r="AO1767" s="16" t="s">
        <v>3</v>
      </c>
      <c r="AP1767" s="16" t="s">
        <v>189</v>
      </c>
      <c r="AQ1767" s="16" t="s">
        <v>3</v>
      </c>
      <c r="AR1767" s="16" t="s">
        <v>3</v>
      </c>
      <c r="AS1767" s="16" t="s">
        <v>3</v>
      </c>
      <c r="AT1767" s="16" t="s">
        <v>3</v>
      </c>
      <c r="AU1767" s="11" t="s">
        <v>3</v>
      </c>
      <c r="AV1767" s="11" t="s">
        <v>3</v>
      </c>
      <c r="AW1767" s="11" t="s">
        <v>3</v>
      </c>
      <c r="AX1767" s="17" t="str">
        <f>VLOOKUP(G1767,'[1]JDA data'!$D:$E,2,0)</f>
        <v>TGA322</v>
      </c>
      <c r="AY1767" s="17" t="b">
        <f t="shared" si="131"/>
        <v>1</v>
      </c>
      <c r="AZ1767" s="17" t="str">
        <f t="shared" si="132"/>
        <v>SPL</v>
      </c>
    </row>
    <row r="1768" spans="1:52" s="18" customFormat="1" ht="16.5" customHeight="1" x14ac:dyDescent="0.35">
      <c r="A1768" s="8" t="str">
        <f>IF(N1768="","-",IFERROR(VLOOKUP(N1768,'[1]All Route Non-Bailment V76'!$A:$H,5,0),VLOOKUP(N1768,'[1]TTVT AAT PxP Bailment EDC V76'!$A:$H,5,0)))</f>
        <v>Non Bailment</v>
      </c>
      <c r="B1768" s="9" t="str">
        <f t="shared" si="130"/>
        <v>Completed</v>
      </c>
      <c r="C1768" s="10">
        <f t="shared" si="133"/>
        <v>1767</v>
      </c>
      <c r="D1768" s="11" t="s">
        <v>194</v>
      </c>
      <c r="E1768" s="12" t="s">
        <v>44</v>
      </c>
      <c r="F1768" s="11" t="s">
        <v>0</v>
      </c>
      <c r="G1768" s="11">
        <v>4433253</v>
      </c>
      <c r="H1768" s="13" t="str">
        <f>IF(N1768="","-",IFERROR(VLOOKUP(N1768,'[1]All Route Non-Bailment V76'!$A:$H,7,0),VLOOKUP(N1768,'[1]TTVT AAT PxP Bailment EDC V76'!$A:$H,7,0)))</f>
        <v>One way</v>
      </c>
      <c r="I1768" s="11" t="s">
        <v>45</v>
      </c>
      <c r="J1768" s="12">
        <f t="shared" si="134"/>
        <v>45279</v>
      </c>
      <c r="K1768" s="12">
        <v>45279</v>
      </c>
      <c r="L1768" s="12">
        <v>45279</v>
      </c>
      <c r="M1768" s="12" t="s">
        <v>3</v>
      </c>
      <c r="N1768" s="11" t="s">
        <v>402</v>
      </c>
      <c r="O1768" s="13" t="str">
        <f>IF(N1768="","-",IFERROR(VLOOKUP(N1768,'[1]All Route Non-Bailment V76'!$A:$H,6,0),VLOOKUP(N1768,'[1]TTVT AAT PxP Bailment EDC V76'!$A:$H,6,0)))</f>
        <v>11 - 20</v>
      </c>
      <c r="P1768" s="11">
        <v>1</v>
      </c>
      <c r="Q1768" s="11" t="s">
        <v>3</v>
      </c>
      <c r="R1768" s="11" t="s">
        <v>3</v>
      </c>
      <c r="S1768" s="13" t="str">
        <f>IF(N1768="","-",IFERROR(VLOOKUP(N1768,'[1]All Route Non-Bailment V76'!$A:$AF,32,0),VLOOKUP(N1768,'[1]TTVT AAT PxP Bailment EDC V76'!$A:$AC,29,0)))</f>
        <v>6W</v>
      </c>
      <c r="T1768" s="11" t="s">
        <v>48</v>
      </c>
      <c r="U1768" s="11" t="s">
        <v>281</v>
      </c>
      <c r="V1768" s="14" t="s">
        <v>282</v>
      </c>
      <c r="W1768" s="11" t="s">
        <v>283</v>
      </c>
      <c r="X1768" s="15" t="s">
        <v>403</v>
      </c>
      <c r="Y1768" s="15" t="s">
        <v>404</v>
      </c>
      <c r="Z1768" s="16" t="s">
        <v>3</v>
      </c>
      <c r="AA1768" s="16" t="s">
        <v>3</v>
      </c>
      <c r="AB1768" s="16" t="s">
        <v>3</v>
      </c>
      <c r="AC1768" s="16" t="s">
        <v>3</v>
      </c>
      <c r="AD1768" s="15" t="s">
        <v>3</v>
      </c>
      <c r="AE1768" s="15" t="s">
        <v>3</v>
      </c>
      <c r="AF1768" s="16" t="s">
        <v>3</v>
      </c>
      <c r="AG1768" s="16" t="s">
        <v>3</v>
      </c>
      <c r="AH1768" s="16" t="s">
        <v>3</v>
      </c>
      <c r="AI1768" s="16" t="s">
        <v>3</v>
      </c>
      <c r="AJ1768" s="15" t="s">
        <v>3</v>
      </c>
      <c r="AK1768" s="15" t="s">
        <v>3</v>
      </c>
      <c r="AL1768" s="16" t="s">
        <v>3</v>
      </c>
      <c r="AM1768" s="16" t="s">
        <v>3</v>
      </c>
      <c r="AN1768" s="16" t="s">
        <v>3</v>
      </c>
      <c r="AO1768" s="16" t="s">
        <v>3</v>
      </c>
      <c r="AP1768" s="16" t="s">
        <v>189</v>
      </c>
      <c r="AQ1768" s="16" t="s">
        <v>3</v>
      </c>
      <c r="AR1768" s="16" t="s">
        <v>3</v>
      </c>
      <c r="AS1768" s="16" t="s">
        <v>3</v>
      </c>
      <c r="AT1768" s="16" t="s">
        <v>3</v>
      </c>
      <c r="AU1768" s="11" t="s">
        <v>3</v>
      </c>
      <c r="AV1768" s="11" t="s">
        <v>3</v>
      </c>
      <c r="AW1768" s="11" t="s">
        <v>3</v>
      </c>
      <c r="AX1768" s="17" t="str">
        <f>VLOOKUP(G1768,'[1]JDA data'!$D:$E,2,0)</f>
        <v>TGA322</v>
      </c>
      <c r="AY1768" s="17" t="b">
        <f t="shared" si="131"/>
        <v>1</v>
      </c>
      <c r="AZ1768" s="17" t="str">
        <f t="shared" si="132"/>
        <v>SBA</v>
      </c>
    </row>
    <row r="1769" spans="1:52" s="18" customFormat="1" ht="16.5" customHeight="1" x14ac:dyDescent="0.35">
      <c r="A1769" s="8" t="str">
        <f>IF(N1769="","-",IFERROR(VLOOKUP(N1769,'[1]All Route Non-Bailment V76'!$A:$H,5,0),VLOOKUP(N1769,'[1]TTVT AAT PxP Bailment EDC V76'!$A:$H,5,0)))</f>
        <v>Non Bailment</v>
      </c>
      <c r="B1769" s="9" t="str">
        <f t="shared" si="130"/>
        <v>Completed</v>
      </c>
      <c r="C1769" s="10">
        <f t="shared" si="133"/>
        <v>1768</v>
      </c>
      <c r="D1769" s="11" t="s">
        <v>190</v>
      </c>
      <c r="E1769" s="12" t="s">
        <v>44</v>
      </c>
      <c r="F1769" s="11" t="s">
        <v>0</v>
      </c>
      <c r="G1769" s="11">
        <v>4433254</v>
      </c>
      <c r="H1769" s="13" t="str">
        <f>IF(N1769="","-",IFERROR(VLOOKUP(N1769,'[1]All Route Non-Bailment V76'!$A:$H,7,0),VLOOKUP(N1769,'[1]TTVT AAT PxP Bailment EDC V76'!$A:$H,7,0)))</f>
        <v>One way</v>
      </c>
      <c r="I1769" s="11" t="s">
        <v>45</v>
      </c>
      <c r="J1769" s="12">
        <f t="shared" si="134"/>
        <v>45279</v>
      </c>
      <c r="K1769" s="12">
        <v>45279</v>
      </c>
      <c r="L1769" s="12">
        <v>45279</v>
      </c>
      <c r="M1769" s="12" t="s">
        <v>3</v>
      </c>
      <c r="N1769" s="11" t="s">
        <v>402</v>
      </c>
      <c r="O1769" s="13" t="str">
        <f>IF(N1769="","-",IFERROR(VLOOKUP(N1769,'[1]All Route Non-Bailment V76'!$A:$H,6,0),VLOOKUP(N1769,'[1]TTVT AAT PxP Bailment EDC V76'!$A:$H,6,0)))</f>
        <v>11 - 20</v>
      </c>
      <c r="P1769" s="11">
        <v>1</v>
      </c>
      <c r="Q1769" s="11" t="s">
        <v>3</v>
      </c>
      <c r="R1769" s="11" t="s">
        <v>3</v>
      </c>
      <c r="S1769" s="13" t="str">
        <f>IF(N1769="","-",IFERROR(VLOOKUP(N1769,'[1]All Route Non-Bailment V76'!$A:$AF,32,0),VLOOKUP(N1769,'[1]TTVT AAT PxP Bailment EDC V76'!$A:$AC,29,0)))</f>
        <v>6W</v>
      </c>
      <c r="T1769" s="11" t="s">
        <v>48</v>
      </c>
      <c r="U1769" s="11" t="s">
        <v>226</v>
      </c>
      <c r="V1769" s="14" t="s">
        <v>227</v>
      </c>
      <c r="W1769" s="11" t="s">
        <v>228</v>
      </c>
      <c r="X1769" s="15" t="s">
        <v>403</v>
      </c>
      <c r="Y1769" s="15" t="s">
        <v>404</v>
      </c>
      <c r="Z1769" s="16" t="s">
        <v>3</v>
      </c>
      <c r="AA1769" s="16" t="s">
        <v>3</v>
      </c>
      <c r="AB1769" s="16" t="s">
        <v>3</v>
      </c>
      <c r="AC1769" s="16" t="s">
        <v>3</v>
      </c>
      <c r="AD1769" s="15" t="s">
        <v>3</v>
      </c>
      <c r="AE1769" s="15" t="s">
        <v>3</v>
      </c>
      <c r="AF1769" s="16" t="s">
        <v>3</v>
      </c>
      <c r="AG1769" s="16" t="s">
        <v>3</v>
      </c>
      <c r="AH1769" s="16" t="s">
        <v>3</v>
      </c>
      <c r="AI1769" s="16" t="s">
        <v>3</v>
      </c>
      <c r="AJ1769" s="15" t="s">
        <v>3</v>
      </c>
      <c r="AK1769" s="15" t="s">
        <v>3</v>
      </c>
      <c r="AL1769" s="16" t="s">
        <v>3</v>
      </c>
      <c r="AM1769" s="16" t="s">
        <v>3</v>
      </c>
      <c r="AN1769" s="16" t="s">
        <v>3</v>
      </c>
      <c r="AO1769" s="16" t="s">
        <v>3</v>
      </c>
      <c r="AP1769" s="16" t="s">
        <v>189</v>
      </c>
      <c r="AQ1769" s="16" t="s">
        <v>3</v>
      </c>
      <c r="AR1769" s="16" t="s">
        <v>3</v>
      </c>
      <c r="AS1769" s="16" t="s">
        <v>3</v>
      </c>
      <c r="AT1769" s="16" t="s">
        <v>3</v>
      </c>
      <c r="AU1769" s="11" t="s">
        <v>3</v>
      </c>
      <c r="AV1769" s="11" t="s">
        <v>3</v>
      </c>
      <c r="AW1769" s="11" t="s">
        <v>3</v>
      </c>
      <c r="AX1769" s="17" t="str">
        <f>VLOOKUP(G1769,'[1]JDA data'!$D:$E,2,0)</f>
        <v>TGA322</v>
      </c>
      <c r="AY1769" s="17" t="b">
        <f t="shared" si="131"/>
        <v>1</v>
      </c>
      <c r="AZ1769" s="17" t="str">
        <f t="shared" si="132"/>
        <v>SPL</v>
      </c>
    </row>
    <row r="1770" spans="1:52" s="18" customFormat="1" ht="16.5" customHeight="1" x14ac:dyDescent="0.35">
      <c r="A1770" s="8" t="str">
        <f>IF(N1770="","-",IFERROR(VLOOKUP(N1770,'[1]All Route Non-Bailment V76'!$A:$H,5,0),VLOOKUP(N1770,'[1]TTVT AAT PxP Bailment EDC V76'!$A:$H,5,0)))</f>
        <v>Non Bailment</v>
      </c>
      <c r="B1770" s="9" t="str">
        <f t="shared" si="130"/>
        <v>Completed</v>
      </c>
      <c r="C1770" s="10">
        <f t="shared" si="133"/>
        <v>1769</v>
      </c>
      <c r="D1770" s="11" t="s">
        <v>182</v>
      </c>
      <c r="E1770" s="12" t="s">
        <v>44</v>
      </c>
      <c r="F1770" s="11" t="s">
        <v>0</v>
      </c>
      <c r="G1770" s="11">
        <v>4433255</v>
      </c>
      <c r="H1770" s="13" t="str">
        <f>IF(N1770="","-",IFERROR(VLOOKUP(N1770,'[1]All Route Non-Bailment V76'!$A:$H,7,0),VLOOKUP(N1770,'[1]TTVT AAT PxP Bailment EDC V76'!$A:$H,7,0)))</f>
        <v>One way</v>
      </c>
      <c r="I1770" s="11" t="s">
        <v>45</v>
      </c>
      <c r="J1770" s="12">
        <f t="shared" si="134"/>
        <v>45279</v>
      </c>
      <c r="K1770" s="12">
        <v>45279</v>
      </c>
      <c r="L1770" s="12">
        <v>45279</v>
      </c>
      <c r="M1770" s="12" t="s">
        <v>3</v>
      </c>
      <c r="N1770" s="11" t="s">
        <v>402</v>
      </c>
      <c r="O1770" s="13" t="str">
        <f>IF(N1770="","-",IFERROR(VLOOKUP(N1770,'[1]All Route Non-Bailment V76'!$A:$H,6,0),VLOOKUP(N1770,'[1]TTVT AAT PxP Bailment EDC V76'!$A:$H,6,0)))</f>
        <v>11 - 20</v>
      </c>
      <c r="P1770" s="11">
        <v>1</v>
      </c>
      <c r="Q1770" s="11" t="s">
        <v>3</v>
      </c>
      <c r="R1770" s="11" t="s">
        <v>3</v>
      </c>
      <c r="S1770" s="13" t="str">
        <f>IF(N1770="","-",IFERROR(VLOOKUP(N1770,'[1]All Route Non-Bailment V76'!$A:$AF,32,0),VLOOKUP(N1770,'[1]TTVT AAT PxP Bailment EDC V76'!$A:$AC,29,0)))</f>
        <v>6W</v>
      </c>
      <c r="T1770" s="11" t="s">
        <v>48</v>
      </c>
      <c r="U1770" s="11" t="s">
        <v>233</v>
      </c>
      <c r="V1770" s="14" t="s">
        <v>234</v>
      </c>
      <c r="W1770" s="11" t="s">
        <v>235</v>
      </c>
      <c r="X1770" s="15" t="s">
        <v>403</v>
      </c>
      <c r="Y1770" s="15" t="s">
        <v>404</v>
      </c>
      <c r="Z1770" s="16" t="s">
        <v>3</v>
      </c>
      <c r="AA1770" s="16" t="s">
        <v>3</v>
      </c>
      <c r="AB1770" s="16" t="s">
        <v>3</v>
      </c>
      <c r="AC1770" s="16" t="s">
        <v>3</v>
      </c>
      <c r="AD1770" s="15" t="s">
        <v>3</v>
      </c>
      <c r="AE1770" s="15" t="s">
        <v>3</v>
      </c>
      <c r="AF1770" s="16" t="s">
        <v>3</v>
      </c>
      <c r="AG1770" s="16" t="s">
        <v>3</v>
      </c>
      <c r="AH1770" s="16" t="s">
        <v>3</v>
      </c>
      <c r="AI1770" s="16" t="s">
        <v>3</v>
      </c>
      <c r="AJ1770" s="15" t="s">
        <v>3</v>
      </c>
      <c r="AK1770" s="15" t="s">
        <v>3</v>
      </c>
      <c r="AL1770" s="16" t="s">
        <v>3</v>
      </c>
      <c r="AM1770" s="16" t="s">
        <v>3</v>
      </c>
      <c r="AN1770" s="16" t="s">
        <v>3</v>
      </c>
      <c r="AO1770" s="16" t="s">
        <v>3</v>
      </c>
      <c r="AP1770" s="16" t="s">
        <v>189</v>
      </c>
      <c r="AQ1770" s="16" t="s">
        <v>3</v>
      </c>
      <c r="AR1770" s="16" t="s">
        <v>3</v>
      </c>
      <c r="AS1770" s="16" t="s">
        <v>3</v>
      </c>
      <c r="AT1770" s="16" t="s">
        <v>3</v>
      </c>
      <c r="AU1770" s="11" t="s">
        <v>3</v>
      </c>
      <c r="AV1770" s="11" t="s">
        <v>3</v>
      </c>
      <c r="AW1770" s="11" t="s">
        <v>3</v>
      </c>
      <c r="AX1770" s="17" t="str">
        <f>VLOOKUP(G1770,'[1]JDA data'!$D:$E,2,0)</f>
        <v>TGA322</v>
      </c>
      <c r="AY1770" s="17" t="b">
        <f t="shared" si="131"/>
        <v>1</v>
      </c>
      <c r="AZ1770" s="17" t="str">
        <f t="shared" si="132"/>
        <v>PPGT</v>
      </c>
    </row>
    <row r="1771" spans="1:52" s="18" customFormat="1" ht="16.5" customHeight="1" x14ac:dyDescent="0.35">
      <c r="A1771" s="8" t="str">
        <f>IF(N1771="","-",IFERROR(VLOOKUP(N1771,'[1]All Route Non-Bailment V76'!$A:$H,5,0),VLOOKUP(N1771,'[1]TTVT AAT PxP Bailment EDC V76'!$A:$H,5,0)))</f>
        <v>Non Bailment</v>
      </c>
      <c r="B1771" s="9" t="str">
        <f t="shared" si="130"/>
        <v>Completed</v>
      </c>
      <c r="C1771" s="10">
        <f t="shared" si="133"/>
        <v>1770</v>
      </c>
      <c r="D1771" s="11" t="s">
        <v>190</v>
      </c>
      <c r="E1771" s="12" t="s">
        <v>44</v>
      </c>
      <c r="F1771" s="11" t="s">
        <v>0</v>
      </c>
      <c r="G1771" s="11">
        <v>4433256</v>
      </c>
      <c r="H1771" s="13" t="str">
        <f>IF(N1771="","-",IFERROR(VLOOKUP(N1771,'[1]All Route Non-Bailment V76'!$A:$H,7,0),VLOOKUP(N1771,'[1]TTVT AAT PxP Bailment EDC V76'!$A:$H,7,0)))</f>
        <v>One way</v>
      </c>
      <c r="I1771" s="11" t="s">
        <v>45</v>
      </c>
      <c r="J1771" s="12">
        <f t="shared" si="134"/>
        <v>45279</v>
      </c>
      <c r="K1771" s="12">
        <v>45279</v>
      </c>
      <c r="L1771" s="12">
        <v>45279</v>
      </c>
      <c r="M1771" s="12" t="s">
        <v>3</v>
      </c>
      <c r="N1771" s="11" t="s">
        <v>402</v>
      </c>
      <c r="O1771" s="13" t="str">
        <f>IF(N1771="","-",IFERROR(VLOOKUP(N1771,'[1]All Route Non-Bailment V76'!$A:$H,6,0),VLOOKUP(N1771,'[1]TTVT AAT PxP Bailment EDC V76'!$A:$H,6,0)))</f>
        <v>11 - 20</v>
      </c>
      <c r="P1771" s="11">
        <v>1</v>
      </c>
      <c r="Q1771" s="11" t="s">
        <v>3</v>
      </c>
      <c r="R1771" s="11" t="s">
        <v>3</v>
      </c>
      <c r="S1771" s="13" t="str">
        <f>IF(N1771="","-",IFERROR(VLOOKUP(N1771,'[1]All Route Non-Bailment V76'!$A:$AF,32,0),VLOOKUP(N1771,'[1]TTVT AAT PxP Bailment EDC V76'!$A:$AC,29,0)))</f>
        <v>6W</v>
      </c>
      <c r="T1771" s="11" t="s">
        <v>48</v>
      </c>
      <c r="U1771" s="11" t="s">
        <v>287</v>
      </c>
      <c r="V1771" s="14" t="s">
        <v>288</v>
      </c>
      <c r="W1771" s="11" t="s">
        <v>289</v>
      </c>
      <c r="X1771" s="15" t="s">
        <v>403</v>
      </c>
      <c r="Y1771" s="15" t="s">
        <v>404</v>
      </c>
      <c r="Z1771" s="16" t="s">
        <v>3</v>
      </c>
      <c r="AA1771" s="16" t="s">
        <v>3</v>
      </c>
      <c r="AB1771" s="16" t="s">
        <v>3</v>
      </c>
      <c r="AC1771" s="16" t="s">
        <v>3</v>
      </c>
      <c r="AD1771" s="15" t="s">
        <v>3</v>
      </c>
      <c r="AE1771" s="15" t="s">
        <v>3</v>
      </c>
      <c r="AF1771" s="16" t="s">
        <v>3</v>
      </c>
      <c r="AG1771" s="16" t="s">
        <v>3</v>
      </c>
      <c r="AH1771" s="16" t="s">
        <v>3</v>
      </c>
      <c r="AI1771" s="16" t="s">
        <v>3</v>
      </c>
      <c r="AJ1771" s="15" t="s">
        <v>3</v>
      </c>
      <c r="AK1771" s="15" t="s">
        <v>3</v>
      </c>
      <c r="AL1771" s="16" t="s">
        <v>3</v>
      </c>
      <c r="AM1771" s="16" t="s">
        <v>3</v>
      </c>
      <c r="AN1771" s="16" t="s">
        <v>3</v>
      </c>
      <c r="AO1771" s="16" t="s">
        <v>3</v>
      </c>
      <c r="AP1771" s="16" t="s">
        <v>189</v>
      </c>
      <c r="AQ1771" s="16" t="s">
        <v>3</v>
      </c>
      <c r="AR1771" s="16" t="s">
        <v>3</v>
      </c>
      <c r="AS1771" s="16" t="s">
        <v>3</v>
      </c>
      <c r="AT1771" s="16" t="s">
        <v>3</v>
      </c>
      <c r="AU1771" s="11" t="s">
        <v>3</v>
      </c>
      <c r="AV1771" s="11" t="s">
        <v>3</v>
      </c>
      <c r="AW1771" s="11" t="s">
        <v>3</v>
      </c>
      <c r="AX1771" s="17" t="str">
        <f>VLOOKUP(G1771,'[1]JDA data'!$D:$E,2,0)</f>
        <v>TGA322</v>
      </c>
      <c r="AY1771" s="17" t="b">
        <f t="shared" si="131"/>
        <v>1</v>
      </c>
      <c r="AZ1771" s="17" t="str">
        <f t="shared" si="132"/>
        <v>SPL</v>
      </c>
    </row>
    <row r="1772" spans="1:52" s="18" customFormat="1" ht="16.5" customHeight="1" x14ac:dyDescent="0.35">
      <c r="A1772" s="8" t="str">
        <f>IF(N1772="","-",IFERROR(VLOOKUP(N1772,'[1]All Route Non-Bailment V76'!$A:$H,5,0),VLOOKUP(N1772,'[1]TTVT AAT PxP Bailment EDC V76'!$A:$H,5,0)))</f>
        <v>Non Bailment</v>
      </c>
      <c r="B1772" s="9" t="str">
        <f t="shared" si="130"/>
        <v>Completed</v>
      </c>
      <c r="C1772" s="10">
        <f t="shared" si="133"/>
        <v>1771</v>
      </c>
      <c r="D1772" s="11" t="s">
        <v>182</v>
      </c>
      <c r="E1772" s="12" t="s">
        <v>44</v>
      </c>
      <c r="F1772" s="11" t="s">
        <v>0</v>
      </c>
      <c r="G1772" s="11">
        <v>4433257</v>
      </c>
      <c r="H1772" s="13" t="str">
        <f>IF(N1772="","-",IFERROR(VLOOKUP(N1772,'[1]All Route Non-Bailment V76'!$A:$H,7,0),VLOOKUP(N1772,'[1]TTVT AAT PxP Bailment EDC V76'!$A:$H,7,0)))</f>
        <v>One way</v>
      </c>
      <c r="I1772" s="11" t="s">
        <v>45</v>
      </c>
      <c r="J1772" s="12">
        <f t="shared" si="134"/>
        <v>45279</v>
      </c>
      <c r="K1772" s="12">
        <v>45279</v>
      </c>
      <c r="L1772" s="12">
        <v>45279</v>
      </c>
      <c r="M1772" s="12" t="s">
        <v>3</v>
      </c>
      <c r="N1772" s="11" t="s">
        <v>402</v>
      </c>
      <c r="O1772" s="13" t="str">
        <f>IF(N1772="","-",IFERROR(VLOOKUP(N1772,'[1]All Route Non-Bailment V76'!$A:$H,6,0),VLOOKUP(N1772,'[1]TTVT AAT PxP Bailment EDC V76'!$A:$H,6,0)))</f>
        <v>11 - 20</v>
      </c>
      <c r="P1772" s="11">
        <v>1</v>
      </c>
      <c r="Q1772" s="11" t="s">
        <v>3</v>
      </c>
      <c r="R1772" s="11" t="s">
        <v>3</v>
      </c>
      <c r="S1772" s="13" t="str">
        <f>IF(N1772="","-",IFERROR(VLOOKUP(N1772,'[1]All Route Non-Bailment V76'!$A:$AF,32,0),VLOOKUP(N1772,'[1]TTVT AAT PxP Bailment EDC V76'!$A:$AC,29,0)))</f>
        <v>6W</v>
      </c>
      <c r="T1772" s="11" t="s">
        <v>48</v>
      </c>
      <c r="U1772" s="11" t="s">
        <v>250</v>
      </c>
      <c r="V1772" s="14" t="s">
        <v>251</v>
      </c>
      <c r="W1772" s="11" t="s">
        <v>252</v>
      </c>
      <c r="X1772" s="15" t="s">
        <v>403</v>
      </c>
      <c r="Y1772" s="15" t="s">
        <v>404</v>
      </c>
      <c r="Z1772" s="16" t="s">
        <v>3</v>
      </c>
      <c r="AA1772" s="16" t="s">
        <v>3</v>
      </c>
      <c r="AB1772" s="16" t="s">
        <v>3</v>
      </c>
      <c r="AC1772" s="16" t="s">
        <v>3</v>
      </c>
      <c r="AD1772" s="15" t="s">
        <v>3</v>
      </c>
      <c r="AE1772" s="15" t="s">
        <v>3</v>
      </c>
      <c r="AF1772" s="16" t="s">
        <v>3</v>
      </c>
      <c r="AG1772" s="16" t="s">
        <v>3</v>
      </c>
      <c r="AH1772" s="16" t="s">
        <v>3</v>
      </c>
      <c r="AI1772" s="16" t="s">
        <v>3</v>
      </c>
      <c r="AJ1772" s="15" t="s">
        <v>3</v>
      </c>
      <c r="AK1772" s="15" t="s">
        <v>3</v>
      </c>
      <c r="AL1772" s="16" t="s">
        <v>3</v>
      </c>
      <c r="AM1772" s="16" t="s">
        <v>3</v>
      </c>
      <c r="AN1772" s="16" t="s">
        <v>3</v>
      </c>
      <c r="AO1772" s="16" t="s">
        <v>3</v>
      </c>
      <c r="AP1772" s="16" t="s">
        <v>189</v>
      </c>
      <c r="AQ1772" s="16" t="s">
        <v>3</v>
      </c>
      <c r="AR1772" s="16" t="s">
        <v>3</v>
      </c>
      <c r="AS1772" s="16" t="s">
        <v>3</v>
      </c>
      <c r="AT1772" s="16" t="s">
        <v>3</v>
      </c>
      <c r="AU1772" s="11" t="s">
        <v>3</v>
      </c>
      <c r="AV1772" s="11" t="s">
        <v>3</v>
      </c>
      <c r="AW1772" s="11" t="s">
        <v>3</v>
      </c>
      <c r="AX1772" s="17" t="str">
        <f>VLOOKUP(G1772,'[1]JDA data'!$D:$E,2,0)</f>
        <v>TGA322</v>
      </c>
      <c r="AY1772" s="17" t="b">
        <f t="shared" si="131"/>
        <v>1</v>
      </c>
      <c r="AZ1772" s="17" t="str">
        <f t="shared" si="132"/>
        <v>PPGT</v>
      </c>
    </row>
    <row r="1773" spans="1:52" s="18" customFormat="1" ht="16.5" customHeight="1" x14ac:dyDescent="0.35">
      <c r="A1773" s="8" t="str">
        <f>IF(N1773="","-",IFERROR(VLOOKUP(N1773,'[1]All Route Non-Bailment V76'!$A:$H,5,0),VLOOKUP(N1773,'[1]TTVT AAT PxP Bailment EDC V76'!$A:$H,5,0)))</f>
        <v>Non Bailment</v>
      </c>
      <c r="B1773" s="9" t="str">
        <f t="shared" si="130"/>
        <v>Completed</v>
      </c>
      <c r="C1773" s="10">
        <f t="shared" si="133"/>
        <v>1772</v>
      </c>
      <c r="D1773" s="11" t="s">
        <v>194</v>
      </c>
      <c r="E1773" s="12" t="s">
        <v>44</v>
      </c>
      <c r="F1773" s="11" t="s">
        <v>0</v>
      </c>
      <c r="G1773" s="11">
        <v>4433258</v>
      </c>
      <c r="H1773" s="13" t="str">
        <f>IF(N1773="","-",IFERROR(VLOOKUP(N1773,'[1]All Route Non-Bailment V76'!$A:$H,7,0),VLOOKUP(N1773,'[1]TTVT AAT PxP Bailment EDC V76'!$A:$H,7,0)))</f>
        <v>One way</v>
      </c>
      <c r="I1773" s="11" t="s">
        <v>45</v>
      </c>
      <c r="J1773" s="12">
        <f t="shared" si="134"/>
        <v>45279</v>
      </c>
      <c r="K1773" s="12">
        <v>45279</v>
      </c>
      <c r="L1773" s="12">
        <v>45279</v>
      </c>
      <c r="M1773" s="12" t="s">
        <v>3</v>
      </c>
      <c r="N1773" s="11" t="s">
        <v>402</v>
      </c>
      <c r="O1773" s="13" t="str">
        <f>IF(N1773="","-",IFERROR(VLOOKUP(N1773,'[1]All Route Non-Bailment V76'!$A:$H,6,0),VLOOKUP(N1773,'[1]TTVT AAT PxP Bailment EDC V76'!$A:$H,6,0)))</f>
        <v>11 - 20</v>
      </c>
      <c r="P1773" s="11">
        <v>1</v>
      </c>
      <c r="Q1773" s="11" t="s">
        <v>3</v>
      </c>
      <c r="R1773" s="11" t="s">
        <v>3</v>
      </c>
      <c r="S1773" s="13" t="str">
        <f>IF(N1773="","-",IFERROR(VLOOKUP(N1773,'[1]All Route Non-Bailment V76'!$A:$AF,32,0),VLOOKUP(N1773,'[1]TTVT AAT PxP Bailment EDC V76'!$A:$AC,29,0)))</f>
        <v>6W</v>
      </c>
      <c r="T1773" s="11" t="s">
        <v>48</v>
      </c>
      <c r="U1773" s="11" t="s">
        <v>253</v>
      </c>
      <c r="V1773" s="14" t="s">
        <v>254</v>
      </c>
      <c r="W1773" s="11" t="s">
        <v>255</v>
      </c>
      <c r="X1773" s="15" t="s">
        <v>403</v>
      </c>
      <c r="Y1773" s="15" t="s">
        <v>404</v>
      </c>
      <c r="Z1773" s="16" t="s">
        <v>3</v>
      </c>
      <c r="AA1773" s="16" t="s">
        <v>3</v>
      </c>
      <c r="AB1773" s="16" t="s">
        <v>3</v>
      </c>
      <c r="AC1773" s="16" t="s">
        <v>3</v>
      </c>
      <c r="AD1773" s="15" t="s">
        <v>3</v>
      </c>
      <c r="AE1773" s="15" t="s">
        <v>3</v>
      </c>
      <c r="AF1773" s="16" t="s">
        <v>3</v>
      </c>
      <c r="AG1773" s="16" t="s">
        <v>3</v>
      </c>
      <c r="AH1773" s="16" t="s">
        <v>3</v>
      </c>
      <c r="AI1773" s="16" t="s">
        <v>3</v>
      </c>
      <c r="AJ1773" s="15" t="s">
        <v>3</v>
      </c>
      <c r="AK1773" s="15" t="s">
        <v>3</v>
      </c>
      <c r="AL1773" s="16" t="s">
        <v>3</v>
      </c>
      <c r="AM1773" s="16" t="s">
        <v>3</v>
      </c>
      <c r="AN1773" s="16" t="s">
        <v>3</v>
      </c>
      <c r="AO1773" s="16" t="s">
        <v>3</v>
      </c>
      <c r="AP1773" s="16" t="s">
        <v>189</v>
      </c>
      <c r="AQ1773" s="16" t="s">
        <v>3</v>
      </c>
      <c r="AR1773" s="16" t="s">
        <v>3</v>
      </c>
      <c r="AS1773" s="16" t="s">
        <v>3</v>
      </c>
      <c r="AT1773" s="16" t="s">
        <v>3</v>
      </c>
      <c r="AU1773" s="11" t="s">
        <v>3</v>
      </c>
      <c r="AV1773" s="11" t="s">
        <v>3</v>
      </c>
      <c r="AW1773" s="11" t="s">
        <v>3</v>
      </c>
      <c r="AX1773" s="17" t="str">
        <f>VLOOKUP(G1773,'[1]JDA data'!$D:$E,2,0)</f>
        <v>TGA322</v>
      </c>
      <c r="AY1773" s="17" t="b">
        <f t="shared" si="131"/>
        <v>1</v>
      </c>
      <c r="AZ1773" s="17" t="str">
        <f t="shared" si="132"/>
        <v>SBA</v>
      </c>
    </row>
    <row r="1774" spans="1:52" s="18" customFormat="1" ht="16.5" customHeight="1" x14ac:dyDescent="0.35">
      <c r="A1774" s="8" t="str">
        <f>IF(N1774="","-",IFERROR(VLOOKUP(N1774,'[1]All Route Non-Bailment V76'!$A:$H,5,0),VLOOKUP(N1774,'[1]TTVT AAT PxP Bailment EDC V76'!$A:$H,5,0)))</f>
        <v>Non Bailment</v>
      </c>
      <c r="B1774" s="9" t="str">
        <f t="shared" si="130"/>
        <v>Completed</v>
      </c>
      <c r="C1774" s="10">
        <f t="shared" si="133"/>
        <v>1773</v>
      </c>
      <c r="D1774" s="11" t="s">
        <v>229</v>
      </c>
      <c r="E1774" s="12" t="s">
        <v>44</v>
      </c>
      <c r="F1774" s="11" t="s">
        <v>0</v>
      </c>
      <c r="G1774" s="11">
        <v>4433259</v>
      </c>
      <c r="H1774" s="13" t="str">
        <f>IF(N1774="","-",IFERROR(VLOOKUP(N1774,'[1]All Route Non-Bailment V76'!$A:$H,7,0),VLOOKUP(N1774,'[1]TTVT AAT PxP Bailment EDC V76'!$A:$H,7,0)))</f>
        <v>One way</v>
      </c>
      <c r="I1774" s="11" t="s">
        <v>45</v>
      </c>
      <c r="J1774" s="12">
        <f t="shared" si="134"/>
        <v>45279</v>
      </c>
      <c r="K1774" s="12">
        <v>45279</v>
      </c>
      <c r="L1774" s="12">
        <v>45279</v>
      </c>
      <c r="M1774" s="12" t="s">
        <v>3</v>
      </c>
      <c r="N1774" s="11" t="s">
        <v>591</v>
      </c>
      <c r="O1774" s="13" t="str">
        <f>IF(N1774="","-",IFERROR(VLOOKUP(N1774,'[1]All Route Non-Bailment V76'!$A:$H,6,0),VLOOKUP(N1774,'[1]TTVT AAT PxP Bailment EDC V76'!$A:$H,6,0)))</f>
        <v>11 - 20</v>
      </c>
      <c r="P1774" s="11">
        <v>1</v>
      </c>
      <c r="Q1774" s="11" t="s">
        <v>3</v>
      </c>
      <c r="R1774" s="11" t="s">
        <v>3</v>
      </c>
      <c r="S1774" s="13" t="str">
        <f>IF(N1774="","-",IFERROR(VLOOKUP(N1774,'[1]All Route Non-Bailment V76'!$A:$AF,32,0),VLOOKUP(N1774,'[1]TTVT AAT PxP Bailment EDC V76'!$A:$AC,29,0)))</f>
        <v>6W</v>
      </c>
      <c r="T1774" s="11" t="s">
        <v>48</v>
      </c>
      <c r="U1774" s="11" t="s">
        <v>230</v>
      </c>
      <c r="V1774" s="14" t="s">
        <v>231</v>
      </c>
      <c r="W1774" s="11" t="s">
        <v>232</v>
      </c>
      <c r="X1774" s="15" t="s">
        <v>403</v>
      </c>
      <c r="Y1774" s="15" t="s">
        <v>404</v>
      </c>
      <c r="Z1774" s="16" t="s">
        <v>3</v>
      </c>
      <c r="AA1774" s="16" t="s">
        <v>3</v>
      </c>
      <c r="AB1774" s="16" t="s">
        <v>3</v>
      </c>
      <c r="AC1774" s="16" t="s">
        <v>3</v>
      </c>
      <c r="AD1774" s="15" t="s">
        <v>3</v>
      </c>
      <c r="AE1774" s="15" t="s">
        <v>3</v>
      </c>
      <c r="AF1774" s="16" t="s">
        <v>3</v>
      </c>
      <c r="AG1774" s="16" t="s">
        <v>3</v>
      </c>
      <c r="AH1774" s="16" t="s">
        <v>3</v>
      </c>
      <c r="AI1774" s="16" t="s">
        <v>3</v>
      </c>
      <c r="AJ1774" s="15" t="s">
        <v>3</v>
      </c>
      <c r="AK1774" s="15" t="s">
        <v>3</v>
      </c>
      <c r="AL1774" s="16" t="s">
        <v>3</v>
      </c>
      <c r="AM1774" s="16" t="s">
        <v>3</v>
      </c>
      <c r="AN1774" s="16" t="s">
        <v>3</v>
      </c>
      <c r="AO1774" s="16" t="s">
        <v>3</v>
      </c>
      <c r="AP1774" s="16" t="s">
        <v>189</v>
      </c>
      <c r="AQ1774" s="16" t="s">
        <v>3</v>
      </c>
      <c r="AR1774" s="16" t="s">
        <v>3</v>
      </c>
      <c r="AS1774" s="16" t="s">
        <v>3</v>
      </c>
      <c r="AT1774" s="16" t="s">
        <v>3</v>
      </c>
      <c r="AU1774" s="11" t="s">
        <v>3</v>
      </c>
      <c r="AV1774" s="11" t="s">
        <v>3</v>
      </c>
      <c r="AW1774" s="11" t="s">
        <v>3</v>
      </c>
      <c r="AX1774" s="17" t="str">
        <f>VLOOKUP(G1774,'[1]JDA data'!$D:$E,2,0)</f>
        <v>TGA323</v>
      </c>
      <c r="AY1774" s="17" t="b">
        <f t="shared" si="131"/>
        <v>1</v>
      </c>
      <c r="AZ1774" s="17" t="str">
        <f t="shared" si="132"/>
        <v>RRCS</v>
      </c>
    </row>
    <row r="1775" spans="1:52" s="18" customFormat="1" ht="16.5" customHeight="1" x14ac:dyDescent="0.35">
      <c r="A1775" s="8" t="str">
        <f>IF(N1775="","-",IFERROR(VLOOKUP(N1775,'[1]All Route Non-Bailment V76'!$A:$H,5,0),VLOOKUP(N1775,'[1]TTVT AAT PxP Bailment EDC V76'!$A:$H,5,0)))</f>
        <v>Non Bailment</v>
      </c>
      <c r="B1775" s="9" t="str">
        <f t="shared" si="130"/>
        <v>Completed</v>
      </c>
      <c r="C1775" s="10">
        <f t="shared" si="133"/>
        <v>1774</v>
      </c>
      <c r="D1775" s="11" t="s">
        <v>182</v>
      </c>
      <c r="E1775" s="12" t="s">
        <v>44</v>
      </c>
      <c r="F1775" s="11" t="s">
        <v>0</v>
      </c>
      <c r="G1775" s="11">
        <v>4433260</v>
      </c>
      <c r="H1775" s="13" t="str">
        <f>IF(N1775="","-",IFERROR(VLOOKUP(N1775,'[1]All Route Non-Bailment V76'!$A:$H,7,0),VLOOKUP(N1775,'[1]TTVT AAT PxP Bailment EDC V76'!$A:$H,7,0)))</f>
        <v>One way</v>
      </c>
      <c r="I1775" s="11" t="s">
        <v>45</v>
      </c>
      <c r="J1775" s="12">
        <f t="shared" si="134"/>
        <v>45279</v>
      </c>
      <c r="K1775" s="12">
        <v>45279</v>
      </c>
      <c r="L1775" s="12">
        <v>45279</v>
      </c>
      <c r="M1775" s="12" t="s">
        <v>3</v>
      </c>
      <c r="N1775" s="11" t="s">
        <v>591</v>
      </c>
      <c r="O1775" s="13" t="str">
        <f>IF(N1775="","-",IFERROR(VLOOKUP(N1775,'[1]All Route Non-Bailment V76'!$A:$H,6,0),VLOOKUP(N1775,'[1]TTVT AAT PxP Bailment EDC V76'!$A:$H,6,0)))</f>
        <v>11 - 20</v>
      </c>
      <c r="P1775" s="11">
        <v>1</v>
      </c>
      <c r="Q1775" s="11" t="s">
        <v>3</v>
      </c>
      <c r="R1775" s="11" t="s">
        <v>3</v>
      </c>
      <c r="S1775" s="13" t="str">
        <f>IF(N1775="","-",IFERROR(VLOOKUP(N1775,'[1]All Route Non-Bailment V76'!$A:$AF,32,0),VLOOKUP(N1775,'[1]TTVT AAT PxP Bailment EDC V76'!$A:$AC,29,0)))</f>
        <v>6W</v>
      </c>
      <c r="T1775" s="11" t="s">
        <v>48</v>
      </c>
      <c r="U1775" s="11" t="s">
        <v>447</v>
      </c>
      <c r="V1775" s="14" t="s">
        <v>377</v>
      </c>
      <c r="W1775" s="11" t="s">
        <v>378</v>
      </c>
      <c r="X1775" s="15" t="s">
        <v>403</v>
      </c>
      <c r="Y1775" s="15" t="s">
        <v>404</v>
      </c>
      <c r="Z1775" s="16" t="s">
        <v>3</v>
      </c>
      <c r="AA1775" s="16" t="s">
        <v>3</v>
      </c>
      <c r="AB1775" s="16" t="s">
        <v>3</v>
      </c>
      <c r="AC1775" s="16" t="s">
        <v>3</v>
      </c>
      <c r="AD1775" s="15" t="s">
        <v>3</v>
      </c>
      <c r="AE1775" s="15" t="s">
        <v>3</v>
      </c>
      <c r="AF1775" s="16" t="s">
        <v>3</v>
      </c>
      <c r="AG1775" s="16" t="s">
        <v>3</v>
      </c>
      <c r="AH1775" s="16" t="s">
        <v>3</v>
      </c>
      <c r="AI1775" s="16" t="s">
        <v>3</v>
      </c>
      <c r="AJ1775" s="15" t="s">
        <v>3</v>
      </c>
      <c r="AK1775" s="15" t="s">
        <v>3</v>
      </c>
      <c r="AL1775" s="16" t="s">
        <v>3</v>
      </c>
      <c r="AM1775" s="16" t="s">
        <v>3</v>
      </c>
      <c r="AN1775" s="16" t="s">
        <v>3</v>
      </c>
      <c r="AO1775" s="16" t="s">
        <v>3</v>
      </c>
      <c r="AP1775" s="16" t="s">
        <v>189</v>
      </c>
      <c r="AQ1775" s="16" t="s">
        <v>3</v>
      </c>
      <c r="AR1775" s="16" t="s">
        <v>3</v>
      </c>
      <c r="AS1775" s="16" t="s">
        <v>3</v>
      </c>
      <c r="AT1775" s="16" t="s">
        <v>3</v>
      </c>
      <c r="AU1775" s="11" t="s">
        <v>3</v>
      </c>
      <c r="AV1775" s="11" t="s">
        <v>3</v>
      </c>
      <c r="AW1775" s="11" t="s">
        <v>3</v>
      </c>
      <c r="AX1775" s="17" t="str">
        <f>VLOOKUP(G1775,'[1]JDA data'!$D:$E,2,0)</f>
        <v>TGA323</v>
      </c>
      <c r="AY1775" s="17" t="b">
        <f t="shared" si="131"/>
        <v>1</v>
      </c>
      <c r="AZ1775" s="17" t="str">
        <f t="shared" si="132"/>
        <v>PPGT</v>
      </c>
    </row>
    <row r="1776" spans="1:52" s="18" customFormat="1" ht="16.5" customHeight="1" x14ac:dyDescent="0.35">
      <c r="A1776" s="8" t="str">
        <f>IF(N1776="","-",IFERROR(VLOOKUP(N1776,'[1]All Route Non-Bailment V76'!$A:$H,5,0),VLOOKUP(N1776,'[1]TTVT AAT PxP Bailment EDC V76'!$A:$H,5,0)))</f>
        <v>Non Bailment</v>
      </c>
      <c r="B1776" s="9" t="str">
        <f t="shared" si="130"/>
        <v>Completed</v>
      </c>
      <c r="C1776" s="10">
        <f t="shared" si="133"/>
        <v>1775</v>
      </c>
      <c r="D1776" s="11" t="s">
        <v>190</v>
      </c>
      <c r="E1776" s="12" t="s">
        <v>44</v>
      </c>
      <c r="F1776" s="11" t="s">
        <v>0</v>
      </c>
      <c r="G1776" s="11">
        <v>4433261</v>
      </c>
      <c r="H1776" s="13" t="str">
        <f>IF(N1776="","-",IFERROR(VLOOKUP(N1776,'[1]All Route Non-Bailment V76'!$A:$H,7,0),VLOOKUP(N1776,'[1]TTVT AAT PxP Bailment EDC V76'!$A:$H,7,0)))</f>
        <v>One way</v>
      </c>
      <c r="I1776" s="11" t="s">
        <v>45</v>
      </c>
      <c r="J1776" s="12">
        <f t="shared" si="134"/>
        <v>45279</v>
      </c>
      <c r="K1776" s="12">
        <v>45279</v>
      </c>
      <c r="L1776" s="12">
        <v>45279</v>
      </c>
      <c r="M1776" s="12" t="s">
        <v>3</v>
      </c>
      <c r="N1776" s="11" t="s">
        <v>591</v>
      </c>
      <c r="O1776" s="13" t="str">
        <f>IF(N1776="","-",IFERROR(VLOOKUP(N1776,'[1]All Route Non-Bailment V76'!$A:$H,6,0),VLOOKUP(N1776,'[1]TTVT AAT PxP Bailment EDC V76'!$A:$H,6,0)))</f>
        <v>11 - 20</v>
      </c>
      <c r="P1776" s="11">
        <v>1</v>
      </c>
      <c r="Q1776" s="11" t="s">
        <v>3</v>
      </c>
      <c r="R1776" s="11" t="s">
        <v>3</v>
      </c>
      <c r="S1776" s="13" t="str">
        <f>IF(N1776="","-",IFERROR(VLOOKUP(N1776,'[1]All Route Non-Bailment V76'!$A:$AF,32,0),VLOOKUP(N1776,'[1]TTVT AAT PxP Bailment EDC V76'!$A:$AC,29,0)))</f>
        <v>6W</v>
      </c>
      <c r="T1776" s="11" t="s">
        <v>48</v>
      </c>
      <c r="U1776" s="11" t="s">
        <v>542</v>
      </c>
      <c r="V1776" s="14" t="s">
        <v>543</v>
      </c>
      <c r="W1776" s="11" t="s">
        <v>544</v>
      </c>
      <c r="X1776" s="15" t="s">
        <v>403</v>
      </c>
      <c r="Y1776" s="15" t="s">
        <v>404</v>
      </c>
      <c r="Z1776" s="16" t="s">
        <v>3</v>
      </c>
      <c r="AA1776" s="16" t="s">
        <v>3</v>
      </c>
      <c r="AB1776" s="16" t="s">
        <v>3</v>
      </c>
      <c r="AC1776" s="16" t="s">
        <v>3</v>
      </c>
      <c r="AD1776" s="15" t="s">
        <v>3</v>
      </c>
      <c r="AE1776" s="15" t="s">
        <v>3</v>
      </c>
      <c r="AF1776" s="16" t="s">
        <v>3</v>
      </c>
      <c r="AG1776" s="16" t="s">
        <v>3</v>
      </c>
      <c r="AH1776" s="16" t="s">
        <v>3</v>
      </c>
      <c r="AI1776" s="16" t="s">
        <v>3</v>
      </c>
      <c r="AJ1776" s="15" t="s">
        <v>3</v>
      </c>
      <c r="AK1776" s="15" t="s">
        <v>3</v>
      </c>
      <c r="AL1776" s="16" t="s">
        <v>3</v>
      </c>
      <c r="AM1776" s="16" t="s">
        <v>3</v>
      </c>
      <c r="AN1776" s="16" t="s">
        <v>3</v>
      </c>
      <c r="AO1776" s="16" t="s">
        <v>3</v>
      </c>
      <c r="AP1776" s="16" t="s">
        <v>189</v>
      </c>
      <c r="AQ1776" s="16" t="s">
        <v>3</v>
      </c>
      <c r="AR1776" s="16" t="s">
        <v>3</v>
      </c>
      <c r="AS1776" s="16" t="s">
        <v>3</v>
      </c>
      <c r="AT1776" s="16" t="s">
        <v>3</v>
      </c>
      <c r="AU1776" s="11" t="s">
        <v>3</v>
      </c>
      <c r="AV1776" s="11" t="s">
        <v>3</v>
      </c>
      <c r="AW1776" s="11" t="s">
        <v>3</v>
      </c>
      <c r="AX1776" s="17" t="str">
        <f>VLOOKUP(G1776,'[1]JDA data'!$D:$E,2,0)</f>
        <v>TGA323</v>
      </c>
      <c r="AY1776" s="17" t="b">
        <f t="shared" si="131"/>
        <v>1</v>
      </c>
      <c r="AZ1776" s="17" t="str">
        <f t="shared" si="132"/>
        <v>SPL</v>
      </c>
    </row>
    <row r="1777" spans="1:52" s="18" customFormat="1" ht="16.5" customHeight="1" x14ac:dyDescent="0.35">
      <c r="A1777" s="8" t="str">
        <f>IF(N1777="","-",IFERROR(VLOOKUP(N1777,'[1]All Route Non-Bailment V76'!$A:$H,5,0),VLOOKUP(N1777,'[1]TTVT AAT PxP Bailment EDC V76'!$A:$H,5,0)))</f>
        <v>Non Bailment</v>
      </c>
      <c r="B1777" s="9" t="str">
        <f t="shared" si="130"/>
        <v>Completed</v>
      </c>
      <c r="C1777" s="10">
        <f t="shared" si="133"/>
        <v>1776</v>
      </c>
      <c r="D1777" s="11" t="s">
        <v>182</v>
      </c>
      <c r="E1777" s="12" t="s">
        <v>44</v>
      </c>
      <c r="F1777" s="11" t="s">
        <v>0</v>
      </c>
      <c r="G1777" s="11">
        <v>4433262</v>
      </c>
      <c r="H1777" s="13" t="str">
        <f>IF(N1777="","-",IFERROR(VLOOKUP(N1777,'[1]All Route Non-Bailment V76'!$A:$H,7,0),VLOOKUP(N1777,'[1]TTVT AAT PxP Bailment EDC V76'!$A:$H,7,0)))</f>
        <v>One way</v>
      </c>
      <c r="I1777" s="11" t="s">
        <v>45</v>
      </c>
      <c r="J1777" s="12">
        <f t="shared" si="134"/>
        <v>45279</v>
      </c>
      <c r="K1777" s="12">
        <v>45279</v>
      </c>
      <c r="L1777" s="12">
        <v>45279</v>
      </c>
      <c r="M1777" s="12" t="s">
        <v>3</v>
      </c>
      <c r="N1777" s="11" t="s">
        <v>591</v>
      </c>
      <c r="O1777" s="13" t="str">
        <f>IF(N1777="","-",IFERROR(VLOOKUP(N1777,'[1]All Route Non-Bailment V76'!$A:$H,6,0),VLOOKUP(N1777,'[1]TTVT AAT PxP Bailment EDC V76'!$A:$H,6,0)))</f>
        <v>11 - 20</v>
      </c>
      <c r="P1777" s="11">
        <v>1</v>
      </c>
      <c r="Q1777" s="11" t="s">
        <v>3</v>
      </c>
      <c r="R1777" s="11" t="s">
        <v>3</v>
      </c>
      <c r="S1777" s="13" t="str">
        <f>IF(N1777="","-",IFERROR(VLOOKUP(N1777,'[1]All Route Non-Bailment V76'!$A:$AF,32,0),VLOOKUP(N1777,'[1]TTVT AAT PxP Bailment EDC V76'!$A:$AC,29,0)))</f>
        <v>6W</v>
      </c>
      <c r="T1777" s="11" t="s">
        <v>48</v>
      </c>
      <c r="U1777" s="11" t="s">
        <v>275</v>
      </c>
      <c r="V1777" s="14" t="s">
        <v>276</v>
      </c>
      <c r="W1777" s="11" t="s">
        <v>277</v>
      </c>
      <c r="X1777" s="15" t="s">
        <v>403</v>
      </c>
      <c r="Y1777" s="15" t="s">
        <v>404</v>
      </c>
      <c r="Z1777" s="16" t="s">
        <v>3</v>
      </c>
      <c r="AA1777" s="16" t="s">
        <v>3</v>
      </c>
      <c r="AB1777" s="16" t="s">
        <v>3</v>
      </c>
      <c r="AC1777" s="16" t="s">
        <v>3</v>
      </c>
      <c r="AD1777" s="15" t="s">
        <v>3</v>
      </c>
      <c r="AE1777" s="15" t="s">
        <v>3</v>
      </c>
      <c r="AF1777" s="16" t="s">
        <v>3</v>
      </c>
      <c r="AG1777" s="16" t="s">
        <v>3</v>
      </c>
      <c r="AH1777" s="16" t="s">
        <v>3</v>
      </c>
      <c r="AI1777" s="16" t="s">
        <v>3</v>
      </c>
      <c r="AJ1777" s="15" t="s">
        <v>3</v>
      </c>
      <c r="AK1777" s="15" t="s">
        <v>3</v>
      </c>
      <c r="AL1777" s="16" t="s">
        <v>3</v>
      </c>
      <c r="AM1777" s="16" t="s">
        <v>3</v>
      </c>
      <c r="AN1777" s="16" t="s">
        <v>3</v>
      </c>
      <c r="AO1777" s="16" t="s">
        <v>3</v>
      </c>
      <c r="AP1777" s="16" t="s">
        <v>189</v>
      </c>
      <c r="AQ1777" s="16" t="s">
        <v>3</v>
      </c>
      <c r="AR1777" s="16" t="s">
        <v>3</v>
      </c>
      <c r="AS1777" s="16" t="s">
        <v>3</v>
      </c>
      <c r="AT1777" s="16" t="s">
        <v>3</v>
      </c>
      <c r="AU1777" s="11" t="s">
        <v>3</v>
      </c>
      <c r="AV1777" s="11" t="s">
        <v>3</v>
      </c>
      <c r="AW1777" s="11" t="s">
        <v>3</v>
      </c>
      <c r="AX1777" s="17" t="str">
        <f>VLOOKUP(G1777,'[1]JDA data'!$D:$E,2,0)</f>
        <v>TGA323</v>
      </c>
      <c r="AY1777" s="17" t="b">
        <f t="shared" si="131"/>
        <v>1</v>
      </c>
      <c r="AZ1777" s="17" t="str">
        <f t="shared" si="132"/>
        <v>PPGT</v>
      </c>
    </row>
    <row r="1778" spans="1:52" s="18" customFormat="1" ht="16.5" customHeight="1" x14ac:dyDescent="0.35">
      <c r="A1778" s="8" t="str">
        <f>IF(N1778="","-",IFERROR(VLOOKUP(N1778,'[1]All Route Non-Bailment V76'!$A:$H,5,0),VLOOKUP(N1778,'[1]TTVT AAT PxP Bailment EDC V76'!$A:$H,5,0)))</f>
        <v>Non Bailment</v>
      </c>
      <c r="B1778" s="9" t="str">
        <f t="shared" si="130"/>
        <v>Completed</v>
      </c>
      <c r="C1778" s="10">
        <f t="shared" si="133"/>
        <v>1777</v>
      </c>
      <c r="D1778" s="11" t="s">
        <v>194</v>
      </c>
      <c r="E1778" s="12" t="s">
        <v>44</v>
      </c>
      <c r="F1778" s="11" t="s">
        <v>0</v>
      </c>
      <c r="G1778" s="11">
        <v>4433263</v>
      </c>
      <c r="H1778" s="13" t="str">
        <f>IF(N1778="","-",IFERROR(VLOOKUP(N1778,'[1]All Route Non-Bailment V76'!$A:$H,7,0),VLOOKUP(N1778,'[1]TTVT AAT PxP Bailment EDC V76'!$A:$H,7,0)))</f>
        <v>One way</v>
      </c>
      <c r="I1778" s="11" t="s">
        <v>45</v>
      </c>
      <c r="J1778" s="12">
        <f t="shared" si="134"/>
        <v>45279</v>
      </c>
      <c r="K1778" s="12">
        <v>45279</v>
      </c>
      <c r="L1778" s="12">
        <v>45279</v>
      </c>
      <c r="M1778" s="12" t="s">
        <v>3</v>
      </c>
      <c r="N1778" s="11" t="s">
        <v>591</v>
      </c>
      <c r="O1778" s="13" t="str">
        <f>IF(N1778="","-",IFERROR(VLOOKUP(N1778,'[1]All Route Non-Bailment V76'!$A:$H,6,0),VLOOKUP(N1778,'[1]TTVT AAT PxP Bailment EDC V76'!$A:$H,6,0)))</f>
        <v>11 - 20</v>
      </c>
      <c r="P1778" s="11">
        <v>1</v>
      </c>
      <c r="Q1778" s="11" t="s">
        <v>3</v>
      </c>
      <c r="R1778" s="11" t="s">
        <v>3</v>
      </c>
      <c r="S1778" s="13" t="str">
        <f>IF(N1778="","-",IFERROR(VLOOKUP(N1778,'[1]All Route Non-Bailment V76'!$A:$AF,32,0),VLOOKUP(N1778,'[1]TTVT AAT PxP Bailment EDC V76'!$A:$AC,29,0)))</f>
        <v>6W</v>
      </c>
      <c r="T1778" s="11" t="s">
        <v>48</v>
      </c>
      <c r="U1778" s="11" t="s">
        <v>220</v>
      </c>
      <c r="V1778" s="14" t="s">
        <v>221</v>
      </c>
      <c r="W1778" s="11" t="s">
        <v>222</v>
      </c>
      <c r="X1778" s="15" t="s">
        <v>403</v>
      </c>
      <c r="Y1778" s="15" t="s">
        <v>404</v>
      </c>
      <c r="Z1778" s="16" t="s">
        <v>3</v>
      </c>
      <c r="AA1778" s="16" t="s">
        <v>3</v>
      </c>
      <c r="AB1778" s="16" t="s">
        <v>3</v>
      </c>
      <c r="AC1778" s="16" t="s">
        <v>3</v>
      </c>
      <c r="AD1778" s="15" t="s">
        <v>3</v>
      </c>
      <c r="AE1778" s="15" t="s">
        <v>3</v>
      </c>
      <c r="AF1778" s="16" t="s">
        <v>3</v>
      </c>
      <c r="AG1778" s="16" t="s">
        <v>3</v>
      </c>
      <c r="AH1778" s="16" t="s">
        <v>3</v>
      </c>
      <c r="AI1778" s="16" t="s">
        <v>3</v>
      </c>
      <c r="AJ1778" s="15" t="s">
        <v>3</v>
      </c>
      <c r="AK1778" s="15" t="s">
        <v>3</v>
      </c>
      <c r="AL1778" s="16" t="s">
        <v>3</v>
      </c>
      <c r="AM1778" s="16" t="s">
        <v>3</v>
      </c>
      <c r="AN1778" s="16" t="s">
        <v>3</v>
      </c>
      <c r="AO1778" s="16" t="s">
        <v>3</v>
      </c>
      <c r="AP1778" s="16" t="s">
        <v>189</v>
      </c>
      <c r="AQ1778" s="16" t="s">
        <v>3</v>
      </c>
      <c r="AR1778" s="16" t="s">
        <v>3</v>
      </c>
      <c r="AS1778" s="16" t="s">
        <v>3</v>
      </c>
      <c r="AT1778" s="16" t="s">
        <v>3</v>
      </c>
      <c r="AU1778" s="11" t="s">
        <v>3</v>
      </c>
      <c r="AV1778" s="11" t="s">
        <v>3</v>
      </c>
      <c r="AW1778" s="11" t="s">
        <v>3</v>
      </c>
      <c r="AX1778" s="17" t="str">
        <f>VLOOKUP(G1778,'[1]JDA data'!$D:$E,2,0)</f>
        <v>TGA323</v>
      </c>
      <c r="AY1778" s="17" t="b">
        <f t="shared" si="131"/>
        <v>1</v>
      </c>
      <c r="AZ1778" s="17" t="str">
        <f t="shared" si="132"/>
        <v>SBA</v>
      </c>
    </row>
    <row r="1779" spans="1:52" s="18" customFormat="1" ht="16.5" customHeight="1" x14ac:dyDescent="0.35">
      <c r="A1779" s="8" t="str">
        <f>IF(N1779="","-",IFERROR(VLOOKUP(N1779,'[1]All Route Non-Bailment V76'!$A:$H,5,0),VLOOKUP(N1779,'[1]TTVT AAT PxP Bailment EDC V76'!$A:$H,5,0)))</f>
        <v>Non Bailment</v>
      </c>
      <c r="B1779" s="9" t="str">
        <f t="shared" si="130"/>
        <v>Completed</v>
      </c>
      <c r="C1779" s="10">
        <f t="shared" si="133"/>
        <v>1778</v>
      </c>
      <c r="D1779" s="11" t="s">
        <v>190</v>
      </c>
      <c r="E1779" s="12" t="s">
        <v>44</v>
      </c>
      <c r="F1779" s="11" t="s">
        <v>0</v>
      </c>
      <c r="G1779" s="11">
        <v>4433264</v>
      </c>
      <c r="H1779" s="13" t="str">
        <f>IF(N1779="","-",IFERROR(VLOOKUP(N1779,'[1]All Route Non-Bailment V76'!$A:$H,7,0),VLOOKUP(N1779,'[1]TTVT AAT PxP Bailment EDC V76'!$A:$H,7,0)))</f>
        <v>One way</v>
      </c>
      <c r="I1779" s="11" t="s">
        <v>45</v>
      </c>
      <c r="J1779" s="12">
        <f t="shared" si="134"/>
        <v>45279</v>
      </c>
      <c r="K1779" s="12">
        <v>45279</v>
      </c>
      <c r="L1779" s="12">
        <v>45279</v>
      </c>
      <c r="M1779" s="12" t="s">
        <v>3</v>
      </c>
      <c r="N1779" s="11" t="s">
        <v>591</v>
      </c>
      <c r="O1779" s="13" t="str">
        <f>IF(N1779="","-",IFERROR(VLOOKUP(N1779,'[1]All Route Non-Bailment V76'!$A:$H,6,0),VLOOKUP(N1779,'[1]TTVT AAT PxP Bailment EDC V76'!$A:$H,6,0)))</f>
        <v>11 - 20</v>
      </c>
      <c r="P1779" s="11">
        <v>1</v>
      </c>
      <c r="Q1779" s="11" t="s">
        <v>3</v>
      </c>
      <c r="R1779" s="11" t="s">
        <v>3</v>
      </c>
      <c r="S1779" s="13" t="str">
        <f>IF(N1779="","-",IFERROR(VLOOKUP(N1779,'[1]All Route Non-Bailment V76'!$A:$AF,32,0),VLOOKUP(N1779,'[1]TTVT AAT PxP Bailment EDC V76'!$A:$AC,29,0)))</f>
        <v>6W</v>
      </c>
      <c r="T1779" s="11" t="s">
        <v>48</v>
      </c>
      <c r="U1779" s="11" t="s">
        <v>236</v>
      </c>
      <c r="V1779" s="14" t="s">
        <v>237</v>
      </c>
      <c r="W1779" s="11" t="s">
        <v>238</v>
      </c>
      <c r="X1779" s="15" t="s">
        <v>403</v>
      </c>
      <c r="Y1779" s="15" t="s">
        <v>404</v>
      </c>
      <c r="Z1779" s="16" t="s">
        <v>3</v>
      </c>
      <c r="AA1779" s="16" t="s">
        <v>3</v>
      </c>
      <c r="AB1779" s="16" t="s">
        <v>3</v>
      </c>
      <c r="AC1779" s="16" t="s">
        <v>3</v>
      </c>
      <c r="AD1779" s="15" t="s">
        <v>3</v>
      </c>
      <c r="AE1779" s="15" t="s">
        <v>3</v>
      </c>
      <c r="AF1779" s="16" t="s">
        <v>3</v>
      </c>
      <c r="AG1779" s="16" t="s">
        <v>3</v>
      </c>
      <c r="AH1779" s="16" t="s">
        <v>3</v>
      </c>
      <c r="AI1779" s="16" t="s">
        <v>3</v>
      </c>
      <c r="AJ1779" s="15" t="s">
        <v>3</v>
      </c>
      <c r="AK1779" s="15" t="s">
        <v>3</v>
      </c>
      <c r="AL1779" s="16" t="s">
        <v>3</v>
      </c>
      <c r="AM1779" s="16" t="s">
        <v>3</v>
      </c>
      <c r="AN1779" s="16" t="s">
        <v>3</v>
      </c>
      <c r="AO1779" s="16" t="s">
        <v>3</v>
      </c>
      <c r="AP1779" s="16" t="s">
        <v>189</v>
      </c>
      <c r="AQ1779" s="16" t="s">
        <v>3</v>
      </c>
      <c r="AR1779" s="16" t="s">
        <v>3</v>
      </c>
      <c r="AS1779" s="16" t="s">
        <v>3</v>
      </c>
      <c r="AT1779" s="16" t="s">
        <v>3</v>
      </c>
      <c r="AU1779" s="11" t="s">
        <v>3</v>
      </c>
      <c r="AV1779" s="11" t="s">
        <v>3</v>
      </c>
      <c r="AW1779" s="11" t="s">
        <v>3</v>
      </c>
      <c r="AX1779" s="17" t="str">
        <f>VLOOKUP(G1779,'[1]JDA data'!$D:$E,2,0)</f>
        <v>TGA323</v>
      </c>
      <c r="AY1779" s="17" t="b">
        <f t="shared" si="131"/>
        <v>1</v>
      </c>
      <c r="AZ1779" s="17" t="str">
        <f t="shared" si="132"/>
        <v>SPL</v>
      </c>
    </row>
    <row r="1780" spans="1:52" s="18" customFormat="1" ht="16.5" customHeight="1" x14ac:dyDescent="0.35">
      <c r="A1780" s="8" t="str">
        <f>IF(N1780="","-",IFERROR(VLOOKUP(N1780,'[1]All Route Non-Bailment V76'!$A:$H,5,0),VLOOKUP(N1780,'[1]TTVT AAT PxP Bailment EDC V76'!$A:$H,5,0)))</f>
        <v>Non Bailment</v>
      </c>
      <c r="B1780" s="9" t="str">
        <f t="shared" si="130"/>
        <v>Completed</v>
      </c>
      <c r="C1780" s="10">
        <f t="shared" si="133"/>
        <v>1779</v>
      </c>
      <c r="D1780" s="11" t="s">
        <v>182</v>
      </c>
      <c r="E1780" s="12" t="s">
        <v>44</v>
      </c>
      <c r="F1780" s="11" t="s">
        <v>0</v>
      </c>
      <c r="G1780" s="11">
        <v>4433265</v>
      </c>
      <c r="H1780" s="13" t="str">
        <f>IF(N1780="","-",IFERROR(VLOOKUP(N1780,'[1]All Route Non-Bailment V76'!$A:$H,7,0),VLOOKUP(N1780,'[1]TTVT AAT PxP Bailment EDC V76'!$A:$H,7,0)))</f>
        <v>One way</v>
      </c>
      <c r="I1780" s="11" t="s">
        <v>45</v>
      </c>
      <c r="J1780" s="12">
        <f t="shared" si="134"/>
        <v>45279</v>
      </c>
      <c r="K1780" s="12">
        <v>45279</v>
      </c>
      <c r="L1780" s="12">
        <v>45279</v>
      </c>
      <c r="M1780" s="12" t="s">
        <v>3</v>
      </c>
      <c r="N1780" s="11" t="s">
        <v>569</v>
      </c>
      <c r="O1780" s="13" t="str">
        <f>IF(N1780="","-",IFERROR(VLOOKUP(N1780,'[1]All Route Non-Bailment V76'!$A:$H,6,0),VLOOKUP(N1780,'[1]TTVT AAT PxP Bailment EDC V76'!$A:$H,6,0)))</f>
        <v>11 - 20</v>
      </c>
      <c r="P1780" s="11">
        <v>1</v>
      </c>
      <c r="Q1780" s="11" t="s">
        <v>3</v>
      </c>
      <c r="R1780" s="11" t="s">
        <v>3</v>
      </c>
      <c r="S1780" s="13" t="str">
        <f>IF(N1780="","-",IFERROR(VLOOKUP(N1780,'[1]All Route Non-Bailment V76'!$A:$AF,32,0),VLOOKUP(N1780,'[1]TTVT AAT PxP Bailment EDC V76'!$A:$AC,29,0)))</f>
        <v>6W</v>
      </c>
      <c r="T1780" s="11" t="s">
        <v>48</v>
      </c>
      <c r="U1780" s="11" t="s">
        <v>207</v>
      </c>
      <c r="V1780" s="14" t="s">
        <v>208</v>
      </c>
      <c r="W1780" s="11" t="s">
        <v>209</v>
      </c>
      <c r="X1780" s="15" t="s">
        <v>408</v>
      </c>
      <c r="Y1780" s="15" t="s">
        <v>409</v>
      </c>
      <c r="Z1780" s="16" t="s">
        <v>3</v>
      </c>
      <c r="AA1780" s="16" t="s">
        <v>3</v>
      </c>
      <c r="AB1780" s="16" t="s">
        <v>3</v>
      </c>
      <c r="AC1780" s="16" t="s">
        <v>3</v>
      </c>
      <c r="AD1780" s="15" t="s">
        <v>3</v>
      </c>
      <c r="AE1780" s="15" t="s">
        <v>3</v>
      </c>
      <c r="AF1780" s="16" t="s">
        <v>3</v>
      </c>
      <c r="AG1780" s="16" t="s">
        <v>3</v>
      </c>
      <c r="AH1780" s="16" t="s">
        <v>3</v>
      </c>
      <c r="AI1780" s="16" t="s">
        <v>3</v>
      </c>
      <c r="AJ1780" s="15" t="s">
        <v>3</v>
      </c>
      <c r="AK1780" s="15" t="s">
        <v>3</v>
      </c>
      <c r="AL1780" s="16" t="s">
        <v>3</v>
      </c>
      <c r="AM1780" s="16" t="s">
        <v>3</v>
      </c>
      <c r="AN1780" s="16" t="s">
        <v>3</v>
      </c>
      <c r="AO1780" s="16" t="s">
        <v>3</v>
      </c>
      <c r="AP1780" s="16" t="s">
        <v>189</v>
      </c>
      <c r="AQ1780" s="16" t="s">
        <v>3</v>
      </c>
      <c r="AR1780" s="16" t="s">
        <v>3</v>
      </c>
      <c r="AS1780" s="16" t="s">
        <v>3</v>
      </c>
      <c r="AT1780" s="16" t="s">
        <v>3</v>
      </c>
      <c r="AU1780" s="11" t="s">
        <v>3</v>
      </c>
      <c r="AV1780" s="11" t="s">
        <v>3</v>
      </c>
      <c r="AW1780" s="11" t="s">
        <v>3</v>
      </c>
      <c r="AX1780" s="17" t="str">
        <f>VLOOKUP(G1780,'[1]JDA data'!$D:$E,2,0)</f>
        <v>TGA229</v>
      </c>
      <c r="AY1780" s="17" t="b">
        <f t="shared" si="131"/>
        <v>1</v>
      </c>
      <c r="AZ1780" s="17" t="str">
        <f t="shared" si="132"/>
        <v>PPGT</v>
      </c>
    </row>
    <row r="1781" spans="1:52" s="18" customFormat="1" ht="16.5" customHeight="1" x14ac:dyDescent="0.35">
      <c r="A1781" s="8" t="str">
        <f>IF(N1781="","-",IFERROR(VLOOKUP(N1781,'[1]All Route Non-Bailment V76'!$A:$H,5,0),VLOOKUP(N1781,'[1]TTVT AAT PxP Bailment EDC V76'!$A:$H,5,0)))</f>
        <v>Non Bailment</v>
      </c>
      <c r="B1781" s="9" t="str">
        <f t="shared" si="130"/>
        <v>Completed</v>
      </c>
      <c r="C1781" s="10">
        <f t="shared" si="133"/>
        <v>1780</v>
      </c>
      <c r="D1781" s="11" t="s">
        <v>190</v>
      </c>
      <c r="E1781" s="12" t="s">
        <v>44</v>
      </c>
      <c r="F1781" s="11" t="s">
        <v>0</v>
      </c>
      <c r="G1781" s="11">
        <v>4433266</v>
      </c>
      <c r="H1781" s="13" t="str">
        <f>IF(N1781="","-",IFERROR(VLOOKUP(N1781,'[1]All Route Non-Bailment V76'!$A:$H,7,0),VLOOKUP(N1781,'[1]TTVT AAT PxP Bailment EDC V76'!$A:$H,7,0)))</f>
        <v>One way</v>
      </c>
      <c r="I1781" s="11" t="s">
        <v>45</v>
      </c>
      <c r="J1781" s="12">
        <f t="shared" si="134"/>
        <v>45279</v>
      </c>
      <c r="K1781" s="12">
        <v>45279</v>
      </c>
      <c r="L1781" s="12">
        <v>45279</v>
      </c>
      <c r="M1781" s="12" t="s">
        <v>3</v>
      </c>
      <c r="N1781" s="11" t="s">
        <v>569</v>
      </c>
      <c r="O1781" s="13" t="str">
        <f>IF(N1781="","-",IFERROR(VLOOKUP(N1781,'[1]All Route Non-Bailment V76'!$A:$H,6,0),VLOOKUP(N1781,'[1]TTVT AAT PxP Bailment EDC V76'!$A:$H,6,0)))</f>
        <v>11 - 20</v>
      </c>
      <c r="P1781" s="11">
        <v>1</v>
      </c>
      <c r="Q1781" s="11" t="s">
        <v>3</v>
      </c>
      <c r="R1781" s="11" t="s">
        <v>3</v>
      </c>
      <c r="S1781" s="13" t="str">
        <f>IF(N1781="","-",IFERROR(VLOOKUP(N1781,'[1]All Route Non-Bailment V76'!$A:$AF,32,0),VLOOKUP(N1781,'[1]TTVT AAT PxP Bailment EDC V76'!$A:$AC,29,0)))</f>
        <v>6W</v>
      </c>
      <c r="T1781" s="11" t="s">
        <v>48</v>
      </c>
      <c r="U1781" s="11" t="s">
        <v>210</v>
      </c>
      <c r="V1781" s="14" t="s">
        <v>211</v>
      </c>
      <c r="W1781" s="11" t="s">
        <v>212</v>
      </c>
      <c r="X1781" s="15" t="s">
        <v>408</v>
      </c>
      <c r="Y1781" s="15" t="s">
        <v>409</v>
      </c>
      <c r="Z1781" s="16" t="s">
        <v>3</v>
      </c>
      <c r="AA1781" s="16" t="s">
        <v>3</v>
      </c>
      <c r="AB1781" s="16" t="s">
        <v>3</v>
      </c>
      <c r="AC1781" s="16" t="s">
        <v>3</v>
      </c>
      <c r="AD1781" s="15" t="s">
        <v>3</v>
      </c>
      <c r="AE1781" s="15" t="s">
        <v>3</v>
      </c>
      <c r="AF1781" s="16" t="s">
        <v>3</v>
      </c>
      <c r="AG1781" s="16" t="s">
        <v>3</v>
      </c>
      <c r="AH1781" s="16" t="s">
        <v>3</v>
      </c>
      <c r="AI1781" s="16" t="s">
        <v>3</v>
      </c>
      <c r="AJ1781" s="15" t="s">
        <v>3</v>
      </c>
      <c r="AK1781" s="15" t="s">
        <v>3</v>
      </c>
      <c r="AL1781" s="16" t="s">
        <v>3</v>
      </c>
      <c r="AM1781" s="16" t="s">
        <v>3</v>
      </c>
      <c r="AN1781" s="16" t="s">
        <v>3</v>
      </c>
      <c r="AO1781" s="16" t="s">
        <v>3</v>
      </c>
      <c r="AP1781" s="16" t="s">
        <v>189</v>
      </c>
      <c r="AQ1781" s="16" t="s">
        <v>3</v>
      </c>
      <c r="AR1781" s="16" t="s">
        <v>3</v>
      </c>
      <c r="AS1781" s="16" t="s">
        <v>3</v>
      </c>
      <c r="AT1781" s="16" t="s">
        <v>3</v>
      </c>
      <c r="AU1781" s="11" t="s">
        <v>3</v>
      </c>
      <c r="AV1781" s="11" t="s">
        <v>3</v>
      </c>
      <c r="AW1781" s="11" t="s">
        <v>3</v>
      </c>
      <c r="AX1781" s="17" t="str">
        <f>VLOOKUP(G1781,'[1]JDA data'!$D:$E,2,0)</f>
        <v>TGA229</v>
      </c>
      <c r="AY1781" s="17" t="b">
        <f t="shared" si="131"/>
        <v>1</v>
      </c>
      <c r="AZ1781" s="17" t="str">
        <f t="shared" si="132"/>
        <v>SPL</v>
      </c>
    </row>
    <row r="1782" spans="1:52" s="18" customFormat="1" ht="16.5" customHeight="1" x14ac:dyDescent="0.35">
      <c r="A1782" s="8" t="str">
        <f>IF(N1782="","-",IFERROR(VLOOKUP(N1782,'[1]All Route Non-Bailment V76'!$A:$H,5,0),VLOOKUP(N1782,'[1]TTVT AAT PxP Bailment EDC V76'!$A:$H,5,0)))</f>
        <v>Non Bailment</v>
      </c>
      <c r="B1782" s="9" t="str">
        <f t="shared" si="130"/>
        <v>Completed</v>
      </c>
      <c r="C1782" s="10">
        <f t="shared" si="133"/>
        <v>1781</v>
      </c>
      <c r="D1782" s="11" t="s">
        <v>194</v>
      </c>
      <c r="E1782" s="12" t="s">
        <v>44</v>
      </c>
      <c r="F1782" s="11" t="s">
        <v>0</v>
      </c>
      <c r="G1782" s="11">
        <v>4433267</v>
      </c>
      <c r="H1782" s="13" t="str">
        <f>IF(N1782="","-",IFERROR(VLOOKUP(N1782,'[1]All Route Non-Bailment V76'!$A:$H,7,0),VLOOKUP(N1782,'[1]TTVT AAT PxP Bailment EDC V76'!$A:$H,7,0)))</f>
        <v>One way</v>
      </c>
      <c r="I1782" s="11" t="s">
        <v>45</v>
      </c>
      <c r="J1782" s="12">
        <f t="shared" si="134"/>
        <v>45279</v>
      </c>
      <c r="K1782" s="12">
        <v>45279</v>
      </c>
      <c r="L1782" s="12">
        <v>45279</v>
      </c>
      <c r="M1782" s="12" t="s">
        <v>3</v>
      </c>
      <c r="N1782" s="11" t="s">
        <v>569</v>
      </c>
      <c r="O1782" s="13" t="str">
        <f>IF(N1782="","-",IFERROR(VLOOKUP(N1782,'[1]All Route Non-Bailment V76'!$A:$H,6,0),VLOOKUP(N1782,'[1]TTVT AAT PxP Bailment EDC V76'!$A:$H,6,0)))</f>
        <v>11 - 20</v>
      </c>
      <c r="P1782" s="11">
        <v>1</v>
      </c>
      <c r="Q1782" s="11" t="s">
        <v>3</v>
      </c>
      <c r="R1782" s="11" t="s">
        <v>3</v>
      </c>
      <c r="S1782" s="13" t="str">
        <f>IF(N1782="","-",IFERROR(VLOOKUP(N1782,'[1]All Route Non-Bailment V76'!$A:$AF,32,0),VLOOKUP(N1782,'[1]TTVT AAT PxP Bailment EDC V76'!$A:$AC,29,0)))</f>
        <v>6W</v>
      </c>
      <c r="T1782" s="11" t="s">
        <v>48</v>
      </c>
      <c r="U1782" s="11" t="s">
        <v>281</v>
      </c>
      <c r="V1782" s="14" t="s">
        <v>282</v>
      </c>
      <c r="W1782" s="11" t="s">
        <v>283</v>
      </c>
      <c r="X1782" s="15" t="s">
        <v>408</v>
      </c>
      <c r="Y1782" s="15" t="s">
        <v>409</v>
      </c>
      <c r="Z1782" s="16" t="s">
        <v>3</v>
      </c>
      <c r="AA1782" s="16" t="s">
        <v>3</v>
      </c>
      <c r="AB1782" s="16" t="s">
        <v>3</v>
      </c>
      <c r="AC1782" s="16" t="s">
        <v>3</v>
      </c>
      <c r="AD1782" s="15" t="s">
        <v>3</v>
      </c>
      <c r="AE1782" s="15" t="s">
        <v>3</v>
      </c>
      <c r="AF1782" s="16" t="s">
        <v>3</v>
      </c>
      <c r="AG1782" s="16" t="s">
        <v>3</v>
      </c>
      <c r="AH1782" s="16" t="s">
        <v>3</v>
      </c>
      <c r="AI1782" s="16" t="s">
        <v>3</v>
      </c>
      <c r="AJ1782" s="15" t="s">
        <v>3</v>
      </c>
      <c r="AK1782" s="15" t="s">
        <v>3</v>
      </c>
      <c r="AL1782" s="16" t="s">
        <v>3</v>
      </c>
      <c r="AM1782" s="16" t="s">
        <v>3</v>
      </c>
      <c r="AN1782" s="16" t="s">
        <v>3</v>
      </c>
      <c r="AO1782" s="16" t="s">
        <v>3</v>
      </c>
      <c r="AP1782" s="16" t="s">
        <v>189</v>
      </c>
      <c r="AQ1782" s="16" t="s">
        <v>3</v>
      </c>
      <c r="AR1782" s="16" t="s">
        <v>3</v>
      </c>
      <c r="AS1782" s="16" t="s">
        <v>3</v>
      </c>
      <c r="AT1782" s="16" t="s">
        <v>3</v>
      </c>
      <c r="AU1782" s="11" t="s">
        <v>3</v>
      </c>
      <c r="AV1782" s="11" t="s">
        <v>3</v>
      </c>
      <c r="AW1782" s="11" t="s">
        <v>3</v>
      </c>
      <c r="AX1782" s="17" t="str">
        <f>VLOOKUP(G1782,'[1]JDA data'!$D:$E,2,0)</f>
        <v>TGA229</v>
      </c>
      <c r="AY1782" s="17" t="b">
        <f t="shared" si="131"/>
        <v>1</v>
      </c>
      <c r="AZ1782" s="17" t="str">
        <f t="shared" si="132"/>
        <v>SBA</v>
      </c>
    </row>
    <row r="1783" spans="1:52" s="18" customFormat="1" ht="16.5" customHeight="1" x14ac:dyDescent="0.35">
      <c r="A1783" s="8" t="str">
        <f>IF(N1783="","-",IFERROR(VLOOKUP(N1783,'[1]All Route Non-Bailment V76'!$A:$H,5,0),VLOOKUP(N1783,'[1]TTVT AAT PxP Bailment EDC V76'!$A:$H,5,0)))</f>
        <v>Non Bailment</v>
      </c>
      <c r="B1783" s="9" t="str">
        <f t="shared" si="130"/>
        <v>Completed</v>
      </c>
      <c r="C1783" s="10">
        <f t="shared" si="133"/>
        <v>1782</v>
      </c>
      <c r="D1783" s="11" t="s">
        <v>182</v>
      </c>
      <c r="E1783" s="12" t="s">
        <v>44</v>
      </c>
      <c r="F1783" s="11" t="s">
        <v>0</v>
      </c>
      <c r="G1783" s="11">
        <v>4433268</v>
      </c>
      <c r="H1783" s="13" t="str">
        <f>IF(N1783="","-",IFERROR(VLOOKUP(N1783,'[1]All Route Non-Bailment V76'!$A:$H,7,0),VLOOKUP(N1783,'[1]TTVT AAT PxP Bailment EDC V76'!$A:$H,7,0)))</f>
        <v>One way</v>
      </c>
      <c r="I1783" s="11" t="s">
        <v>45</v>
      </c>
      <c r="J1783" s="12">
        <f t="shared" si="134"/>
        <v>45279</v>
      </c>
      <c r="K1783" s="12">
        <v>45279</v>
      </c>
      <c r="L1783" s="12">
        <v>45279</v>
      </c>
      <c r="M1783" s="12" t="s">
        <v>3</v>
      </c>
      <c r="N1783" s="11" t="s">
        <v>569</v>
      </c>
      <c r="O1783" s="13" t="str">
        <f>IF(N1783="","-",IFERROR(VLOOKUP(N1783,'[1]All Route Non-Bailment V76'!$A:$H,6,0),VLOOKUP(N1783,'[1]TTVT AAT PxP Bailment EDC V76'!$A:$H,6,0)))</f>
        <v>11 - 20</v>
      </c>
      <c r="P1783" s="11">
        <v>1</v>
      </c>
      <c r="Q1783" s="11" t="s">
        <v>3</v>
      </c>
      <c r="R1783" s="11" t="s">
        <v>3</v>
      </c>
      <c r="S1783" s="13" t="str">
        <f>IF(N1783="","-",IFERROR(VLOOKUP(N1783,'[1]All Route Non-Bailment V76'!$A:$AF,32,0),VLOOKUP(N1783,'[1]TTVT AAT PxP Bailment EDC V76'!$A:$AC,29,0)))</f>
        <v>6W</v>
      </c>
      <c r="T1783" s="11" t="s">
        <v>48</v>
      </c>
      <c r="U1783" s="11" t="s">
        <v>260</v>
      </c>
      <c r="V1783" s="14" t="s">
        <v>261</v>
      </c>
      <c r="W1783" s="11" t="s">
        <v>262</v>
      </c>
      <c r="X1783" s="15" t="s">
        <v>408</v>
      </c>
      <c r="Y1783" s="15" t="s">
        <v>409</v>
      </c>
      <c r="Z1783" s="16" t="s">
        <v>3</v>
      </c>
      <c r="AA1783" s="16" t="s">
        <v>3</v>
      </c>
      <c r="AB1783" s="16" t="s">
        <v>3</v>
      </c>
      <c r="AC1783" s="16" t="s">
        <v>3</v>
      </c>
      <c r="AD1783" s="15" t="s">
        <v>3</v>
      </c>
      <c r="AE1783" s="15" t="s">
        <v>3</v>
      </c>
      <c r="AF1783" s="16" t="s">
        <v>3</v>
      </c>
      <c r="AG1783" s="16" t="s">
        <v>3</v>
      </c>
      <c r="AH1783" s="16" t="s">
        <v>3</v>
      </c>
      <c r="AI1783" s="16" t="s">
        <v>3</v>
      </c>
      <c r="AJ1783" s="15" t="s">
        <v>3</v>
      </c>
      <c r="AK1783" s="15" t="s">
        <v>3</v>
      </c>
      <c r="AL1783" s="16" t="s">
        <v>3</v>
      </c>
      <c r="AM1783" s="16" t="s">
        <v>3</v>
      </c>
      <c r="AN1783" s="16" t="s">
        <v>3</v>
      </c>
      <c r="AO1783" s="16" t="s">
        <v>3</v>
      </c>
      <c r="AP1783" s="16" t="s">
        <v>189</v>
      </c>
      <c r="AQ1783" s="16" t="s">
        <v>3</v>
      </c>
      <c r="AR1783" s="16" t="s">
        <v>3</v>
      </c>
      <c r="AS1783" s="16" t="s">
        <v>3</v>
      </c>
      <c r="AT1783" s="16" t="s">
        <v>3</v>
      </c>
      <c r="AU1783" s="11" t="s">
        <v>3</v>
      </c>
      <c r="AV1783" s="11" t="s">
        <v>3</v>
      </c>
      <c r="AW1783" s="11" t="s">
        <v>3</v>
      </c>
      <c r="AX1783" s="17" t="str">
        <f>VLOOKUP(G1783,'[1]JDA data'!$D:$E,2,0)</f>
        <v>TGA229</v>
      </c>
      <c r="AY1783" s="17" t="b">
        <f t="shared" si="131"/>
        <v>1</v>
      </c>
      <c r="AZ1783" s="17" t="str">
        <f t="shared" si="132"/>
        <v>PPGT</v>
      </c>
    </row>
    <row r="1784" spans="1:52" s="18" customFormat="1" ht="16.5" customHeight="1" x14ac:dyDescent="0.35">
      <c r="A1784" s="8" t="str">
        <f>IF(N1784="","-",IFERROR(VLOOKUP(N1784,'[1]All Route Non-Bailment V76'!$A:$H,5,0),VLOOKUP(N1784,'[1]TTVT AAT PxP Bailment EDC V76'!$A:$H,5,0)))</f>
        <v>Non Bailment</v>
      </c>
      <c r="B1784" s="9" t="str">
        <f t="shared" si="130"/>
        <v>Completed</v>
      </c>
      <c r="C1784" s="10">
        <f t="shared" si="133"/>
        <v>1783</v>
      </c>
      <c r="D1784" s="11" t="s">
        <v>190</v>
      </c>
      <c r="E1784" s="12" t="s">
        <v>44</v>
      </c>
      <c r="F1784" s="11" t="s">
        <v>0</v>
      </c>
      <c r="G1784" s="11">
        <v>4433269</v>
      </c>
      <c r="H1784" s="13" t="str">
        <f>IF(N1784="","-",IFERROR(VLOOKUP(N1784,'[1]All Route Non-Bailment V76'!$A:$H,7,0),VLOOKUP(N1784,'[1]TTVT AAT PxP Bailment EDC V76'!$A:$H,7,0)))</f>
        <v>One way</v>
      </c>
      <c r="I1784" s="11" t="s">
        <v>45</v>
      </c>
      <c r="J1784" s="12">
        <f t="shared" si="134"/>
        <v>45279</v>
      </c>
      <c r="K1784" s="12">
        <v>45279</v>
      </c>
      <c r="L1784" s="12">
        <v>45279</v>
      </c>
      <c r="M1784" s="12" t="s">
        <v>3</v>
      </c>
      <c r="N1784" s="11" t="s">
        <v>569</v>
      </c>
      <c r="O1784" s="13" t="str">
        <f>IF(N1784="","-",IFERROR(VLOOKUP(N1784,'[1]All Route Non-Bailment V76'!$A:$H,6,0),VLOOKUP(N1784,'[1]TTVT AAT PxP Bailment EDC V76'!$A:$H,6,0)))</f>
        <v>11 - 20</v>
      </c>
      <c r="P1784" s="11">
        <v>1</v>
      </c>
      <c r="Q1784" s="11" t="s">
        <v>3</v>
      </c>
      <c r="R1784" s="11" t="s">
        <v>3</v>
      </c>
      <c r="S1784" s="13" t="str">
        <f>IF(N1784="","-",IFERROR(VLOOKUP(N1784,'[1]All Route Non-Bailment V76'!$A:$AF,32,0),VLOOKUP(N1784,'[1]TTVT AAT PxP Bailment EDC V76'!$A:$AC,29,0)))</f>
        <v>6W</v>
      </c>
      <c r="T1784" s="11" t="s">
        <v>48</v>
      </c>
      <c r="U1784" s="11" t="s">
        <v>542</v>
      </c>
      <c r="V1784" s="14" t="s">
        <v>543</v>
      </c>
      <c r="W1784" s="11" t="s">
        <v>544</v>
      </c>
      <c r="X1784" s="15" t="s">
        <v>408</v>
      </c>
      <c r="Y1784" s="15" t="s">
        <v>409</v>
      </c>
      <c r="Z1784" s="16" t="s">
        <v>3</v>
      </c>
      <c r="AA1784" s="16" t="s">
        <v>3</v>
      </c>
      <c r="AB1784" s="16" t="s">
        <v>3</v>
      </c>
      <c r="AC1784" s="16" t="s">
        <v>3</v>
      </c>
      <c r="AD1784" s="15" t="s">
        <v>3</v>
      </c>
      <c r="AE1784" s="15" t="s">
        <v>3</v>
      </c>
      <c r="AF1784" s="16" t="s">
        <v>3</v>
      </c>
      <c r="AG1784" s="16" t="s">
        <v>3</v>
      </c>
      <c r="AH1784" s="16" t="s">
        <v>3</v>
      </c>
      <c r="AI1784" s="16" t="s">
        <v>3</v>
      </c>
      <c r="AJ1784" s="15" t="s">
        <v>3</v>
      </c>
      <c r="AK1784" s="15" t="s">
        <v>3</v>
      </c>
      <c r="AL1784" s="16" t="s">
        <v>3</v>
      </c>
      <c r="AM1784" s="16" t="s">
        <v>3</v>
      </c>
      <c r="AN1784" s="16" t="s">
        <v>3</v>
      </c>
      <c r="AO1784" s="16" t="s">
        <v>3</v>
      </c>
      <c r="AP1784" s="16" t="s">
        <v>189</v>
      </c>
      <c r="AQ1784" s="16" t="s">
        <v>3</v>
      </c>
      <c r="AR1784" s="16" t="s">
        <v>3</v>
      </c>
      <c r="AS1784" s="16" t="s">
        <v>3</v>
      </c>
      <c r="AT1784" s="16" t="s">
        <v>3</v>
      </c>
      <c r="AU1784" s="11" t="s">
        <v>3</v>
      </c>
      <c r="AV1784" s="11" t="s">
        <v>3</v>
      </c>
      <c r="AW1784" s="11" t="s">
        <v>3</v>
      </c>
      <c r="AX1784" s="17" t="str">
        <f>VLOOKUP(G1784,'[1]JDA data'!$D:$E,2,0)</f>
        <v>TGA229</v>
      </c>
      <c r="AY1784" s="17" t="b">
        <f t="shared" si="131"/>
        <v>1</v>
      </c>
      <c r="AZ1784" s="17" t="str">
        <f t="shared" si="132"/>
        <v>SPL</v>
      </c>
    </row>
    <row r="1785" spans="1:52" s="18" customFormat="1" ht="16.5" customHeight="1" x14ac:dyDescent="0.35">
      <c r="A1785" s="8" t="str">
        <f>IF(N1785="","-",IFERROR(VLOOKUP(N1785,'[1]All Route Non-Bailment V76'!$A:$H,5,0),VLOOKUP(N1785,'[1]TTVT AAT PxP Bailment EDC V76'!$A:$H,5,0)))</f>
        <v>Non Bailment</v>
      </c>
      <c r="B1785" s="9" t="str">
        <f t="shared" si="130"/>
        <v>Completed</v>
      </c>
      <c r="C1785" s="10">
        <f t="shared" si="133"/>
        <v>1784</v>
      </c>
      <c r="D1785" s="11" t="s">
        <v>182</v>
      </c>
      <c r="E1785" s="12" t="s">
        <v>44</v>
      </c>
      <c r="F1785" s="11" t="s">
        <v>0</v>
      </c>
      <c r="G1785" s="11">
        <v>4433270</v>
      </c>
      <c r="H1785" s="13" t="str">
        <f>IF(N1785="","-",IFERROR(VLOOKUP(N1785,'[1]All Route Non-Bailment V76'!$A:$H,7,0),VLOOKUP(N1785,'[1]TTVT AAT PxP Bailment EDC V76'!$A:$H,7,0)))</f>
        <v>One way</v>
      </c>
      <c r="I1785" s="11" t="s">
        <v>45</v>
      </c>
      <c r="J1785" s="12">
        <f t="shared" si="134"/>
        <v>45279</v>
      </c>
      <c r="K1785" s="12">
        <v>45279</v>
      </c>
      <c r="L1785" s="12">
        <v>45279</v>
      </c>
      <c r="M1785" s="12" t="s">
        <v>3</v>
      </c>
      <c r="N1785" s="11" t="s">
        <v>569</v>
      </c>
      <c r="O1785" s="13" t="str">
        <f>IF(N1785="","-",IFERROR(VLOOKUP(N1785,'[1]All Route Non-Bailment V76'!$A:$H,6,0),VLOOKUP(N1785,'[1]TTVT AAT PxP Bailment EDC V76'!$A:$H,6,0)))</f>
        <v>11 - 20</v>
      </c>
      <c r="P1785" s="11">
        <v>1</v>
      </c>
      <c r="Q1785" s="11" t="s">
        <v>3</v>
      </c>
      <c r="R1785" s="11" t="s">
        <v>3</v>
      </c>
      <c r="S1785" s="13" t="str">
        <f>IF(N1785="","-",IFERROR(VLOOKUP(N1785,'[1]All Route Non-Bailment V76'!$A:$AF,32,0),VLOOKUP(N1785,'[1]TTVT AAT PxP Bailment EDC V76'!$A:$AC,29,0)))</f>
        <v>6W</v>
      </c>
      <c r="T1785" s="11" t="s">
        <v>48</v>
      </c>
      <c r="U1785" s="11" t="s">
        <v>184</v>
      </c>
      <c r="V1785" s="14" t="s">
        <v>185</v>
      </c>
      <c r="W1785" s="11" t="s">
        <v>186</v>
      </c>
      <c r="X1785" s="15" t="s">
        <v>408</v>
      </c>
      <c r="Y1785" s="15" t="s">
        <v>409</v>
      </c>
      <c r="Z1785" s="16" t="s">
        <v>3</v>
      </c>
      <c r="AA1785" s="16" t="s">
        <v>3</v>
      </c>
      <c r="AB1785" s="16" t="s">
        <v>3</v>
      </c>
      <c r="AC1785" s="16" t="s">
        <v>3</v>
      </c>
      <c r="AD1785" s="15" t="s">
        <v>3</v>
      </c>
      <c r="AE1785" s="15" t="s">
        <v>3</v>
      </c>
      <c r="AF1785" s="16" t="s">
        <v>3</v>
      </c>
      <c r="AG1785" s="16" t="s">
        <v>3</v>
      </c>
      <c r="AH1785" s="16" t="s">
        <v>3</v>
      </c>
      <c r="AI1785" s="16" t="s">
        <v>3</v>
      </c>
      <c r="AJ1785" s="15" t="s">
        <v>3</v>
      </c>
      <c r="AK1785" s="15" t="s">
        <v>3</v>
      </c>
      <c r="AL1785" s="16" t="s">
        <v>3</v>
      </c>
      <c r="AM1785" s="16" t="s">
        <v>3</v>
      </c>
      <c r="AN1785" s="16" t="s">
        <v>3</v>
      </c>
      <c r="AO1785" s="16" t="s">
        <v>3</v>
      </c>
      <c r="AP1785" s="16" t="s">
        <v>189</v>
      </c>
      <c r="AQ1785" s="16" t="s">
        <v>3</v>
      </c>
      <c r="AR1785" s="16" t="s">
        <v>3</v>
      </c>
      <c r="AS1785" s="16" t="s">
        <v>3</v>
      </c>
      <c r="AT1785" s="16" t="s">
        <v>3</v>
      </c>
      <c r="AU1785" s="11" t="s">
        <v>3</v>
      </c>
      <c r="AV1785" s="11" t="s">
        <v>3</v>
      </c>
      <c r="AW1785" s="11" t="s">
        <v>3</v>
      </c>
      <c r="AX1785" s="17" t="str">
        <f>VLOOKUP(G1785,'[1]JDA data'!$D:$E,2,0)</f>
        <v>TGA229</v>
      </c>
      <c r="AY1785" s="17" t="b">
        <f t="shared" si="131"/>
        <v>1</v>
      </c>
      <c r="AZ1785" s="17" t="str">
        <f t="shared" si="132"/>
        <v>PPGT</v>
      </c>
    </row>
    <row r="1786" spans="1:52" s="18" customFormat="1" ht="16.5" customHeight="1" x14ac:dyDescent="0.35">
      <c r="A1786" s="8" t="str">
        <f>IF(N1786="","-",IFERROR(VLOOKUP(N1786,'[1]All Route Non-Bailment V76'!$A:$H,5,0),VLOOKUP(N1786,'[1]TTVT AAT PxP Bailment EDC V76'!$A:$H,5,0)))</f>
        <v>Non Bailment</v>
      </c>
      <c r="B1786" s="9" t="str">
        <f t="shared" si="130"/>
        <v>Completed</v>
      </c>
      <c r="C1786" s="10">
        <f t="shared" si="133"/>
        <v>1785</v>
      </c>
      <c r="D1786" s="11" t="s">
        <v>190</v>
      </c>
      <c r="E1786" s="12" t="s">
        <v>44</v>
      </c>
      <c r="F1786" s="11" t="s">
        <v>0</v>
      </c>
      <c r="G1786" s="11">
        <v>4433271</v>
      </c>
      <c r="H1786" s="13" t="str">
        <f>IF(N1786="","-",IFERROR(VLOOKUP(N1786,'[1]All Route Non-Bailment V76'!$A:$H,7,0),VLOOKUP(N1786,'[1]TTVT AAT PxP Bailment EDC V76'!$A:$H,7,0)))</f>
        <v>One way</v>
      </c>
      <c r="I1786" s="11" t="s">
        <v>45</v>
      </c>
      <c r="J1786" s="12">
        <f t="shared" si="134"/>
        <v>45279</v>
      </c>
      <c r="K1786" s="12">
        <v>45279</v>
      </c>
      <c r="L1786" s="12">
        <v>45279</v>
      </c>
      <c r="M1786" s="12" t="s">
        <v>3</v>
      </c>
      <c r="N1786" s="11" t="s">
        <v>569</v>
      </c>
      <c r="O1786" s="13" t="str">
        <f>IF(N1786="","-",IFERROR(VLOOKUP(N1786,'[1]All Route Non-Bailment V76'!$A:$H,6,0),VLOOKUP(N1786,'[1]TTVT AAT PxP Bailment EDC V76'!$A:$H,6,0)))</f>
        <v>11 - 20</v>
      </c>
      <c r="P1786" s="11">
        <v>1</v>
      </c>
      <c r="Q1786" s="11" t="s">
        <v>3</v>
      </c>
      <c r="R1786" s="11" t="s">
        <v>3</v>
      </c>
      <c r="S1786" s="13" t="str">
        <f>IF(N1786="","-",IFERROR(VLOOKUP(N1786,'[1]All Route Non-Bailment V76'!$A:$AF,32,0),VLOOKUP(N1786,'[1]TTVT AAT PxP Bailment EDC V76'!$A:$AC,29,0)))</f>
        <v>6W</v>
      </c>
      <c r="T1786" s="11" t="s">
        <v>48</v>
      </c>
      <c r="U1786" s="11" t="s">
        <v>191</v>
      </c>
      <c r="V1786" s="14" t="s">
        <v>192</v>
      </c>
      <c r="W1786" s="11" t="s">
        <v>193</v>
      </c>
      <c r="X1786" s="15" t="s">
        <v>408</v>
      </c>
      <c r="Y1786" s="15" t="s">
        <v>409</v>
      </c>
      <c r="Z1786" s="16" t="s">
        <v>3</v>
      </c>
      <c r="AA1786" s="16" t="s">
        <v>3</v>
      </c>
      <c r="AB1786" s="16" t="s">
        <v>3</v>
      </c>
      <c r="AC1786" s="16" t="s">
        <v>3</v>
      </c>
      <c r="AD1786" s="15" t="s">
        <v>3</v>
      </c>
      <c r="AE1786" s="15" t="s">
        <v>3</v>
      </c>
      <c r="AF1786" s="16" t="s">
        <v>3</v>
      </c>
      <c r="AG1786" s="16" t="s">
        <v>3</v>
      </c>
      <c r="AH1786" s="16" t="s">
        <v>3</v>
      </c>
      <c r="AI1786" s="16" t="s">
        <v>3</v>
      </c>
      <c r="AJ1786" s="15" t="s">
        <v>3</v>
      </c>
      <c r="AK1786" s="15" t="s">
        <v>3</v>
      </c>
      <c r="AL1786" s="16" t="s">
        <v>3</v>
      </c>
      <c r="AM1786" s="16" t="s">
        <v>3</v>
      </c>
      <c r="AN1786" s="16" t="s">
        <v>3</v>
      </c>
      <c r="AO1786" s="16" t="s">
        <v>3</v>
      </c>
      <c r="AP1786" s="16" t="s">
        <v>189</v>
      </c>
      <c r="AQ1786" s="16" t="s">
        <v>3</v>
      </c>
      <c r="AR1786" s="16" t="s">
        <v>3</v>
      </c>
      <c r="AS1786" s="16" t="s">
        <v>3</v>
      </c>
      <c r="AT1786" s="16" t="s">
        <v>3</v>
      </c>
      <c r="AU1786" s="11" t="s">
        <v>3</v>
      </c>
      <c r="AV1786" s="11" t="s">
        <v>3</v>
      </c>
      <c r="AW1786" s="11" t="s">
        <v>3</v>
      </c>
      <c r="AX1786" s="17" t="str">
        <f>VLOOKUP(G1786,'[1]JDA data'!$D:$E,2,0)</f>
        <v>TGA229</v>
      </c>
      <c r="AY1786" s="17" t="b">
        <f t="shared" si="131"/>
        <v>1</v>
      </c>
      <c r="AZ1786" s="17" t="str">
        <f t="shared" si="132"/>
        <v>SPL</v>
      </c>
    </row>
    <row r="1787" spans="1:52" s="18" customFormat="1" ht="16.5" customHeight="1" x14ac:dyDescent="0.35">
      <c r="A1787" s="8" t="str">
        <f>IF(N1787="","-",IFERROR(VLOOKUP(N1787,'[1]All Route Non-Bailment V76'!$A:$H,5,0),VLOOKUP(N1787,'[1]TTVT AAT PxP Bailment EDC V76'!$A:$H,5,0)))</f>
        <v>Non Bailment</v>
      </c>
      <c r="B1787" s="9" t="str">
        <f t="shared" si="130"/>
        <v>Completed</v>
      </c>
      <c r="C1787" s="10">
        <f t="shared" si="133"/>
        <v>1786</v>
      </c>
      <c r="D1787" s="11" t="s">
        <v>194</v>
      </c>
      <c r="E1787" s="12" t="s">
        <v>44</v>
      </c>
      <c r="F1787" s="11" t="s">
        <v>0</v>
      </c>
      <c r="G1787" s="11">
        <v>4433272</v>
      </c>
      <c r="H1787" s="13" t="str">
        <f>IF(N1787="","-",IFERROR(VLOOKUP(N1787,'[1]All Route Non-Bailment V76'!$A:$H,7,0),VLOOKUP(N1787,'[1]TTVT AAT PxP Bailment EDC V76'!$A:$H,7,0)))</f>
        <v>One way</v>
      </c>
      <c r="I1787" s="11" t="s">
        <v>45</v>
      </c>
      <c r="J1787" s="12">
        <f t="shared" si="134"/>
        <v>45279</v>
      </c>
      <c r="K1787" s="12">
        <v>45279</v>
      </c>
      <c r="L1787" s="12">
        <v>45279</v>
      </c>
      <c r="M1787" s="12" t="s">
        <v>3</v>
      </c>
      <c r="N1787" s="11" t="s">
        <v>569</v>
      </c>
      <c r="O1787" s="13" t="str">
        <f>IF(N1787="","-",IFERROR(VLOOKUP(N1787,'[1]All Route Non-Bailment V76'!$A:$H,6,0),VLOOKUP(N1787,'[1]TTVT AAT PxP Bailment EDC V76'!$A:$H,6,0)))</f>
        <v>11 - 20</v>
      </c>
      <c r="P1787" s="11">
        <v>1</v>
      </c>
      <c r="Q1787" s="11" t="s">
        <v>3</v>
      </c>
      <c r="R1787" s="11" t="s">
        <v>3</v>
      </c>
      <c r="S1787" s="13" t="str">
        <f>IF(N1787="","-",IFERROR(VLOOKUP(N1787,'[1]All Route Non-Bailment V76'!$A:$AF,32,0),VLOOKUP(N1787,'[1]TTVT AAT PxP Bailment EDC V76'!$A:$AC,29,0)))</f>
        <v>6W</v>
      </c>
      <c r="T1787" s="11" t="s">
        <v>48</v>
      </c>
      <c r="U1787" s="11" t="s">
        <v>220</v>
      </c>
      <c r="V1787" s="14" t="s">
        <v>221</v>
      </c>
      <c r="W1787" s="11" t="s">
        <v>222</v>
      </c>
      <c r="X1787" s="15" t="s">
        <v>408</v>
      </c>
      <c r="Y1787" s="15" t="s">
        <v>409</v>
      </c>
      <c r="Z1787" s="16" t="s">
        <v>3</v>
      </c>
      <c r="AA1787" s="16" t="s">
        <v>3</v>
      </c>
      <c r="AB1787" s="16" t="s">
        <v>3</v>
      </c>
      <c r="AC1787" s="16" t="s">
        <v>3</v>
      </c>
      <c r="AD1787" s="15" t="s">
        <v>3</v>
      </c>
      <c r="AE1787" s="15" t="s">
        <v>3</v>
      </c>
      <c r="AF1787" s="16" t="s">
        <v>3</v>
      </c>
      <c r="AG1787" s="16" t="s">
        <v>3</v>
      </c>
      <c r="AH1787" s="16" t="s">
        <v>3</v>
      </c>
      <c r="AI1787" s="16" t="s">
        <v>3</v>
      </c>
      <c r="AJ1787" s="15" t="s">
        <v>3</v>
      </c>
      <c r="AK1787" s="15" t="s">
        <v>3</v>
      </c>
      <c r="AL1787" s="16" t="s">
        <v>3</v>
      </c>
      <c r="AM1787" s="16" t="s">
        <v>3</v>
      </c>
      <c r="AN1787" s="16" t="s">
        <v>3</v>
      </c>
      <c r="AO1787" s="16" t="s">
        <v>3</v>
      </c>
      <c r="AP1787" s="16" t="s">
        <v>189</v>
      </c>
      <c r="AQ1787" s="16" t="s">
        <v>3</v>
      </c>
      <c r="AR1787" s="16" t="s">
        <v>3</v>
      </c>
      <c r="AS1787" s="16" t="s">
        <v>3</v>
      </c>
      <c r="AT1787" s="16" t="s">
        <v>3</v>
      </c>
      <c r="AU1787" s="11" t="s">
        <v>3</v>
      </c>
      <c r="AV1787" s="11" t="s">
        <v>3</v>
      </c>
      <c r="AW1787" s="11" t="s">
        <v>3</v>
      </c>
      <c r="AX1787" s="17" t="str">
        <f>VLOOKUP(G1787,'[1]JDA data'!$D:$E,2,0)</f>
        <v>TGA229</v>
      </c>
      <c r="AY1787" s="17" t="b">
        <f t="shared" si="131"/>
        <v>1</v>
      </c>
      <c r="AZ1787" s="17" t="str">
        <f t="shared" si="132"/>
        <v>SBA</v>
      </c>
    </row>
    <row r="1788" spans="1:52" s="18" customFormat="1" ht="16.5" customHeight="1" x14ac:dyDescent="0.35">
      <c r="A1788" s="8" t="str">
        <f>IF(N1788="","-",IFERROR(VLOOKUP(N1788,'[1]All Route Non-Bailment V76'!$A:$H,5,0),VLOOKUP(N1788,'[1]TTVT AAT PxP Bailment EDC V76'!$A:$H,5,0)))</f>
        <v>Non Bailment</v>
      </c>
      <c r="B1788" s="9" t="str">
        <f t="shared" si="130"/>
        <v>Completed</v>
      </c>
      <c r="C1788" s="10">
        <f t="shared" si="133"/>
        <v>1787</v>
      </c>
      <c r="D1788" s="11" t="s">
        <v>182</v>
      </c>
      <c r="E1788" s="12" t="s">
        <v>44</v>
      </c>
      <c r="F1788" s="11" t="s">
        <v>0</v>
      </c>
      <c r="G1788" s="11">
        <v>4433277</v>
      </c>
      <c r="H1788" s="13" t="str">
        <f>IF(N1788="","-",IFERROR(VLOOKUP(N1788,'[1]All Route Non-Bailment V76'!$A:$H,7,0),VLOOKUP(N1788,'[1]TTVT AAT PxP Bailment EDC V76'!$A:$H,7,0)))</f>
        <v>One way</v>
      </c>
      <c r="I1788" s="11" t="s">
        <v>45</v>
      </c>
      <c r="J1788" s="12">
        <f t="shared" si="134"/>
        <v>45279</v>
      </c>
      <c r="K1788" s="12">
        <v>45279</v>
      </c>
      <c r="L1788" s="12">
        <v>45279</v>
      </c>
      <c r="M1788" s="12" t="s">
        <v>3</v>
      </c>
      <c r="N1788" s="11" t="s">
        <v>407</v>
      </c>
      <c r="O1788" s="13" t="str">
        <f>IF(N1788="","-",IFERROR(VLOOKUP(N1788,'[1]All Route Non-Bailment V76'!$A:$H,6,0),VLOOKUP(N1788,'[1]TTVT AAT PxP Bailment EDC V76'!$A:$H,6,0)))</f>
        <v>11 - 20</v>
      </c>
      <c r="P1788" s="11">
        <v>1</v>
      </c>
      <c r="Q1788" s="11" t="s">
        <v>3</v>
      </c>
      <c r="R1788" s="11" t="s">
        <v>3</v>
      </c>
      <c r="S1788" s="13" t="str">
        <f>IF(N1788="","-",IFERROR(VLOOKUP(N1788,'[1]All Route Non-Bailment V76'!$A:$AF,32,0),VLOOKUP(N1788,'[1]TTVT AAT PxP Bailment EDC V76'!$A:$AC,29,0)))</f>
        <v>6W</v>
      </c>
      <c r="T1788" s="11" t="s">
        <v>48</v>
      </c>
      <c r="U1788" s="11" t="s">
        <v>260</v>
      </c>
      <c r="V1788" s="14" t="s">
        <v>261</v>
      </c>
      <c r="W1788" s="11" t="s">
        <v>262</v>
      </c>
      <c r="X1788" s="15" t="s">
        <v>408</v>
      </c>
      <c r="Y1788" s="15" t="s">
        <v>409</v>
      </c>
      <c r="Z1788" s="16" t="s">
        <v>3</v>
      </c>
      <c r="AA1788" s="16" t="s">
        <v>3</v>
      </c>
      <c r="AB1788" s="16" t="s">
        <v>3</v>
      </c>
      <c r="AC1788" s="16" t="s">
        <v>3</v>
      </c>
      <c r="AD1788" s="15" t="s">
        <v>3</v>
      </c>
      <c r="AE1788" s="15" t="s">
        <v>3</v>
      </c>
      <c r="AF1788" s="16" t="s">
        <v>3</v>
      </c>
      <c r="AG1788" s="16" t="s">
        <v>3</v>
      </c>
      <c r="AH1788" s="16" t="s">
        <v>3</v>
      </c>
      <c r="AI1788" s="16" t="s">
        <v>3</v>
      </c>
      <c r="AJ1788" s="15" t="s">
        <v>3</v>
      </c>
      <c r="AK1788" s="15" t="s">
        <v>3</v>
      </c>
      <c r="AL1788" s="16" t="s">
        <v>3</v>
      </c>
      <c r="AM1788" s="16" t="s">
        <v>3</v>
      </c>
      <c r="AN1788" s="16" t="s">
        <v>3</v>
      </c>
      <c r="AO1788" s="16" t="s">
        <v>3</v>
      </c>
      <c r="AP1788" s="16" t="s">
        <v>189</v>
      </c>
      <c r="AQ1788" s="16" t="s">
        <v>3</v>
      </c>
      <c r="AR1788" s="16" t="s">
        <v>3</v>
      </c>
      <c r="AS1788" s="16" t="s">
        <v>3</v>
      </c>
      <c r="AT1788" s="16" t="s">
        <v>3</v>
      </c>
      <c r="AU1788" s="11" t="s">
        <v>3</v>
      </c>
      <c r="AV1788" s="11" t="s">
        <v>3</v>
      </c>
      <c r="AW1788" s="11" t="s">
        <v>3</v>
      </c>
      <c r="AX1788" s="17" t="str">
        <f>VLOOKUP(G1788,'[1]JDA data'!$D:$E,2,0)</f>
        <v>TGA230</v>
      </c>
      <c r="AY1788" s="17" t="b">
        <f t="shared" si="131"/>
        <v>1</v>
      </c>
      <c r="AZ1788" s="17" t="str">
        <f t="shared" si="132"/>
        <v>PPGT</v>
      </c>
    </row>
    <row r="1789" spans="1:52" s="18" customFormat="1" ht="16.5" customHeight="1" x14ac:dyDescent="0.35">
      <c r="A1789" s="8" t="str">
        <f>IF(N1789="","-",IFERROR(VLOOKUP(N1789,'[1]All Route Non-Bailment V76'!$A:$H,5,0),VLOOKUP(N1789,'[1]TTVT AAT PxP Bailment EDC V76'!$A:$H,5,0)))</f>
        <v>Non Bailment</v>
      </c>
      <c r="B1789" s="9" t="str">
        <f t="shared" si="130"/>
        <v>Completed</v>
      </c>
      <c r="C1789" s="10">
        <f t="shared" si="133"/>
        <v>1788</v>
      </c>
      <c r="D1789" s="11" t="s">
        <v>190</v>
      </c>
      <c r="E1789" s="12" t="s">
        <v>44</v>
      </c>
      <c r="F1789" s="11" t="s">
        <v>0</v>
      </c>
      <c r="G1789" s="11">
        <v>4433279</v>
      </c>
      <c r="H1789" s="13" t="str">
        <f>IF(N1789="","-",IFERROR(VLOOKUP(N1789,'[1]All Route Non-Bailment V76'!$A:$H,7,0),VLOOKUP(N1789,'[1]TTVT AAT PxP Bailment EDC V76'!$A:$H,7,0)))</f>
        <v>One way</v>
      </c>
      <c r="I1789" s="11" t="s">
        <v>45</v>
      </c>
      <c r="J1789" s="12">
        <f t="shared" si="134"/>
        <v>45279</v>
      </c>
      <c r="K1789" s="12">
        <v>45279</v>
      </c>
      <c r="L1789" s="12">
        <v>45279</v>
      </c>
      <c r="M1789" s="12" t="s">
        <v>3</v>
      </c>
      <c r="N1789" s="11" t="s">
        <v>407</v>
      </c>
      <c r="O1789" s="13" t="str">
        <f>IF(N1789="","-",IFERROR(VLOOKUP(N1789,'[1]All Route Non-Bailment V76'!$A:$H,6,0),VLOOKUP(N1789,'[1]TTVT AAT PxP Bailment EDC V76'!$A:$H,6,0)))</f>
        <v>11 - 20</v>
      </c>
      <c r="P1789" s="11">
        <v>1</v>
      </c>
      <c r="Q1789" s="11" t="s">
        <v>3</v>
      </c>
      <c r="R1789" s="11" t="s">
        <v>3</v>
      </c>
      <c r="S1789" s="13" t="str">
        <f>IF(N1789="","-",IFERROR(VLOOKUP(N1789,'[1]All Route Non-Bailment V76'!$A:$AF,32,0),VLOOKUP(N1789,'[1]TTVT AAT PxP Bailment EDC V76'!$A:$AC,29,0)))</f>
        <v>6W</v>
      </c>
      <c r="T1789" s="11" t="s">
        <v>48</v>
      </c>
      <c r="U1789" s="11" t="s">
        <v>198</v>
      </c>
      <c r="V1789" s="14" t="s">
        <v>199</v>
      </c>
      <c r="W1789" s="11" t="s">
        <v>200</v>
      </c>
      <c r="X1789" s="15" t="s">
        <v>408</v>
      </c>
      <c r="Y1789" s="15" t="s">
        <v>409</v>
      </c>
      <c r="Z1789" s="16" t="s">
        <v>3</v>
      </c>
      <c r="AA1789" s="16" t="s">
        <v>3</v>
      </c>
      <c r="AB1789" s="16" t="s">
        <v>3</v>
      </c>
      <c r="AC1789" s="16" t="s">
        <v>3</v>
      </c>
      <c r="AD1789" s="15" t="s">
        <v>3</v>
      </c>
      <c r="AE1789" s="15" t="s">
        <v>3</v>
      </c>
      <c r="AF1789" s="16" t="s">
        <v>3</v>
      </c>
      <c r="AG1789" s="16" t="s">
        <v>3</v>
      </c>
      <c r="AH1789" s="16" t="s">
        <v>3</v>
      </c>
      <c r="AI1789" s="16" t="s">
        <v>3</v>
      </c>
      <c r="AJ1789" s="15" t="s">
        <v>3</v>
      </c>
      <c r="AK1789" s="15" t="s">
        <v>3</v>
      </c>
      <c r="AL1789" s="16" t="s">
        <v>3</v>
      </c>
      <c r="AM1789" s="16" t="s">
        <v>3</v>
      </c>
      <c r="AN1789" s="16" t="s">
        <v>3</v>
      </c>
      <c r="AO1789" s="16" t="s">
        <v>3</v>
      </c>
      <c r="AP1789" s="16" t="s">
        <v>189</v>
      </c>
      <c r="AQ1789" s="16" t="s">
        <v>3</v>
      </c>
      <c r="AR1789" s="16" t="s">
        <v>3</v>
      </c>
      <c r="AS1789" s="16" t="s">
        <v>3</v>
      </c>
      <c r="AT1789" s="16" t="s">
        <v>3</v>
      </c>
      <c r="AU1789" s="11" t="s">
        <v>3</v>
      </c>
      <c r="AV1789" s="11" t="s">
        <v>3</v>
      </c>
      <c r="AW1789" s="11" t="s">
        <v>3</v>
      </c>
      <c r="AX1789" s="17" t="str">
        <f>VLOOKUP(G1789,'[1]JDA data'!$D:$E,2,0)</f>
        <v>TGA230</v>
      </c>
      <c r="AY1789" s="17" t="b">
        <f t="shared" si="131"/>
        <v>1</v>
      </c>
      <c r="AZ1789" s="17" t="str">
        <f t="shared" si="132"/>
        <v>SPL</v>
      </c>
    </row>
    <row r="1790" spans="1:52" s="18" customFormat="1" ht="16.5" customHeight="1" x14ac:dyDescent="0.35">
      <c r="A1790" s="8" t="str">
        <f>IF(N1790="","-",IFERROR(VLOOKUP(N1790,'[1]All Route Non-Bailment V76'!$A:$H,5,0),VLOOKUP(N1790,'[1]TTVT AAT PxP Bailment EDC V76'!$A:$H,5,0)))</f>
        <v>Non Bailment</v>
      </c>
      <c r="B1790" s="9" t="str">
        <f t="shared" si="130"/>
        <v>Completed</v>
      </c>
      <c r="C1790" s="10">
        <f t="shared" si="133"/>
        <v>1789</v>
      </c>
      <c r="D1790" s="11" t="s">
        <v>182</v>
      </c>
      <c r="E1790" s="12" t="s">
        <v>44</v>
      </c>
      <c r="F1790" s="11" t="s">
        <v>0</v>
      </c>
      <c r="G1790" s="11">
        <v>4433280</v>
      </c>
      <c r="H1790" s="13" t="str">
        <f>IF(N1790="","-",IFERROR(VLOOKUP(N1790,'[1]All Route Non-Bailment V76'!$A:$H,7,0),VLOOKUP(N1790,'[1]TTVT AAT PxP Bailment EDC V76'!$A:$H,7,0)))</f>
        <v>One way</v>
      </c>
      <c r="I1790" s="11" t="s">
        <v>45</v>
      </c>
      <c r="J1790" s="12">
        <f t="shared" si="134"/>
        <v>45279</v>
      </c>
      <c r="K1790" s="12">
        <v>45279</v>
      </c>
      <c r="L1790" s="12">
        <v>45279</v>
      </c>
      <c r="M1790" s="12" t="s">
        <v>3</v>
      </c>
      <c r="N1790" s="11" t="s">
        <v>407</v>
      </c>
      <c r="O1790" s="13" t="str">
        <f>IF(N1790="","-",IFERROR(VLOOKUP(N1790,'[1]All Route Non-Bailment V76'!$A:$H,6,0),VLOOKUP(N1790,'[1]TTVT AAT PxP Bailment EDC V76'!$A:$H,6,0)))</f>
        <v>11 - 20</v>
      </c>
      <c r="P1790" s="11">
        <v>1</v>
      </c>
      <c r="Q1790" s="11" t="s">
        <v>3</v>
      </c>
      <c r="R1790" s="11" t="s">
        <v>3</v>
      </c>
      <c r="S1790" s="13" t="str">
        <f>IF(N1790="","-",IFERROR(VLOOKUP(N1790,'[1]All Route Non-Bailment V76'!$A:$AF,32,0),VLOOKUP(N1790,'[1]TTVT AAT PxP Bailment EDC V76'!$A:$AC,29,0)))</f>
        <v>6W</v>
      </c>
      <c r="T1790" s="11" t="s">
        <v>48</v>
      </c>
      <c r="U1790" s="11" t="s">
        <v>447</v>
      </c>
      <c r="V1790" s="14" t="s">
        <v>377</v>
      </c>
      <c r="W1790" s="11" t="s">
        <v>378</v>
      </c>
      <c r="X1790" s="15" t="s">
        <v>408</v>
      </c>
      <c r="Y1790" s="15" t="s">
        <v>409</v>
      </c>
      <c r="Z1790" s="16" t="s">
        <v>3</v>
      </c>
      <c r="AA1790" s="16" t="s">
        <v>3</v>
      </c>
      <c r="AB1790" s="16" t="s">
        <v>3</v>
      </c>
      <c r="AC1790" s="16" t="s">
        <v>3</v>
      </c>
      <c r="AD1790" s="15" t="s">
        <v>3</v>
      </c>
      <c r="AE1790" s="15" t="s">
        <v>3</v>
      </c>
      <c r="AF1790" s="16" t="s">
        <v>3</v>
      </c>
      <c r="AG1790" s="16" t="s">
        <v>3</v>
      </c>
      <c r="AH1790" s="16" t="s">
        <v>3</v>
      </c>
      <c r="AI1790" s="16" t="s">
        <v>3</v>
      </c>
      <c r="AJ1790" s="15" t="s">
        <v>3</v>
      </c>
      <c r="AK1790" s="15" t="s">
        <v>3</v>
      </c>
      <c r="AL1790" s="16" t="s">
        <v>3</v>
      </c>
      <c r="AM1790" s="16" t="s">
        <v>3</v>
      </c>
      <c r="AN1790" s="16" t="s">
        <v>3</v>
      </c>
      <c r="AO1790" s="16" t="s">
        <v>3</v>
      </c>
      <c r="AP1790" s="16" t="s">
        <v>189</v>
      </c>
      <c r="AQ1790" s="16" t="s">
        <v>3</v>
      </c>
      <c r="AR1790" s="16" t="s">
        <v>3</v>
      </c>
      <c r="AS1790" s="16" t="s">
        <v>3</v>
      </c>
      <c r="AT1790" s="16" t="s">
        <v>3</v>
      </c>
      <c r="AU1790" s="11" t="s">
        <v>3</v>
      </c>
      <c r="AV1790" s="11" t="s">
        <v>3</v>
      </c>
      <c r="AW1790" s="11" t="s">
        <v>3</v>
      </c>
      <c r="AX1790" s="17" t="str">
        <f>VLOOKUP(G1790,'[1]JDA data'!$D:$E,2,0)</f>
        <v>TGA230</v>
      </c>
      <c r="AY1790" s="17" t="b">
        <f t="shared" si="131"/>
        <v>1</v>
      </c>
      <c r="AZ1790" s="17" t="str">
        <f t="shared" si="132"/>
        <v>PPGT</v>
      </c>
    </row>
    <row r="1791" spans="1:52" s="18" customFormat="1" ht="16.5" customHeight="1" x14ac:dyDescent="0.35">
      <c r="A1791" s="8" t="str">
        <f>IF(N1791="","-",IFERROR(VLOOKUP(N1791,'[1]All Route Non-Bailment V76'!$A:$H,5,0),VLOOKUP(N1791,'[1]TTVT AAT PxP Bailment EDC V76'!$A:$H,5,0)))</f>
        <v>Non Bailment</v>
      </c>
      <c r="B1791" s="9" t="str">
        <f t="shared" si="130"/>
        <v>Completed</v>
      </c>
      <c r="C1791" s="10">
        <f t="shared" si="133"/>
        <v>1790</v>
      </c>
      <c r="D1791" s="11" t="s">
        <v>190</v>
      </c>
      <c r="E1791" s="12" t="s">
        <v>44</v>
      </c>
      <c r="F1791" s="11" t="s">
        <v>0</v>
      </c>
      <c r="G1791" s="11">
        <v>4433283</v>
      </c>
      <c r="H1791" s="13" t="str">
        <f>IF(N1791="","-",IFERROR(VLOOKUP(N1791,'[1]All Route Non-Bailment V76'!$A:$H,7,0),VLOOKUP(N1791,'[1]TTVT AAT PxP Bailment EDC V76'!$A:$H,7,0)))</f>
        <v>One way</v>
      </c>
      <c r="I1791" s="11" t="s">
        <v>45</v>
      </c>
      <c r="J1791" s="12">
        <f t="shared" si="134"/>
        <v>45279</v>
      </c>
      <c r="K1791" s="12">
        <v>45279</v>
      </c>
      <c r="L1791" s="12">
        <v>45279</v>
      </c>
      <c r="M1791" s="12" t="s">
        <v>3</v>
      </c>
      <c r="N1791" s="11" t="s">
        <v>410</v>
      </c>
      <c r="O1791" s="13" t="str">
        <f>IF(N1791="","-",IFERROR(VLOOKUP(N1791,'[1]All Route Non-Bailment V76'!$A:$H,6,0),VLOOKUP(N1791,'[1]TTVT AAT PxP Bailment EDC V76'!$A:$H,6,0)))</f>
        <v>11 - 20</v>
      </c>
      <c r="P1791" s="11">
        <v>1</v>
      </c>
      <c r="Q1791" s="11" t="s">
        <v>3</v>
      </c>
      <c r="R1791" s="11" t="s">
        <v>3</v>
      </c>
      <c r="S1791" s="13" t="str">
        <f>IF(N1791="","-",IFERROR(VLOOKUP(N1791,'[1]All Route Non-Bailment V76'!$A:$AF,32,0),VLOOKUP(N1791,'[1]TTVT AAT PxP Bailment EDC V76'!$A:$AC,29,0)))</f>
        <v>6W</v>
      </c>
      <c r="T1791" s="11" t="s">
        <v>48</v>
      </c>
      <c r="U1791" s="11" t="s">
        <v>278</v>
      </c>
      <c r="V1791" s="14" t="s">
        <v>279</v>
      </c>
      <c r="W1791" s="11" t="s">
        <v>280</v>
      </c>
      <c r="X1791" s="15" t="s">
        <v>408</v>
      </c>
      <c r="Y1791" s="15" t="s">
        <v>409</v>
      </c>
      <c r="Z1791" s="16" t="s">
        <v>3</v>
      </c>
      <c r="AA1791" s="16" t="s">
        <v>3</v>
      </c>
      <c r="AB1791" s="16" t="s">
        <v>3</v>
      </c>
      <c r="AC1791" s="16" t="s">
        <v>3</v>
      </c>
      <c r="AD1791" s="15" t="s">
        <v>3</v>
      </c>
      <c r="AE1791" s="15" t="s">
        <v>3</v>
      </c>
      <c r="AF1791" s="16" t="s">
        <v>3</v>
      </c>
      <c r="AG1791" s="16" t="s">
        <v>3</v>
      </c>
      <c r="AH1791" s="16" t="s">
        <v>3</v>
      </c>
      <c r="AI1791" s="16" t="s">
        <v>3</v>
      </c>
      <c r="AJ1791" s="15" t="s">
        <v>3</v>
      </c>
      <c r="AK1791" s="15" t="s">
        <v>3</v>
      </c>
      <c r="AL1791" s="16" t="s">
        <v>3</v>
      </c>
      <c r="AM1791" s="16" t="s">
        <v>3</v>
      </c>
      <c r="AN1791" s="16" t="s">
        <v>3</v>
      </c>
      <c r="AO1791" s="16" t="s">
        <v>3</v>
      </c>
      <c r="AP1791" s="16" t="s">
        <v>189</v>
      </c>
      <c r="AQ1791" s="16" t="s">
        <v>3</v>
      </c>
      <c r="AR1791" s="16" t="s">
        <v>3</v>
      </c>
      <c r="AS1791" s="16" t="s">
        <v>3</v>
      </c>
      <c r="AT1791" s="16" t="s">
        <v>3</v>
      </c>
      <c r="AU1791" s="11" t="s">
        <v>3</v>
      </c>
      <c r="AV1791" s="11" t="s">
        <v>3</v>
      </c>
      <c r="AW1791" s="11" t="s">
        <v>3</v>
      </c>
      <c r="AX1791" s="17" t="str">
        <f>VLOOKUP(G1791,'[1]JDA data'!$D:$E,2,0)</f>
        <v>TGA050</v>
      </c>
      <c r="AY1791" s="17" t="b">
        <f t="shared" si="131"/>
        <v>1</v>
      </c>
      <c r="AZ1791" s="17" t="str">
        <f t="shared" si="132"/>
        <v>SPL</v>
      </c>
    </row>
    <row r="1792" spans="1:52" s="18" customFormat="1" ht="16.5" customHeight="1" x14ac:dyDescent="0.35">
      <c r="A1792" s="8" t="str">
        <f>IF(N1792="","-",IFERROR(VLOOKUP(N1792,'[1]All Route Non-Bailment V76'!$A:$H,5,0),VLOOKUP(N1792,'[1]TTVT AAT PxP Bailment EDC V76'!$A:$H,5,0)))</f>
        <v>Non Bailment</v>
      </c>
      <c r="B1792" s="9" t="str">
        <f t="shared" si="130"/>
        <v>Completed</v>
      </c>
      <c r="C1792" s="10">
        <f t="shared" si="133"/>
        <v>1791</v>
      </c>
      <c r="D1792" s="11" t="s">
        <v>194</v>
      </c>
      <c r="E1792" s="12" t="s">
        <v>44</v>
      </c>
      <c r="F1792" s="11" t="s">
        <v>0</v>
      </c>
      <c r="G1792" s="11">
        <v>4433284</v>
      </c>
      <c r="H1792" s="13" t="str">
        <f>IF(N1792="","-",IFERROR(VLOOKUP(N1792,'[1]All Route Non-Bailment V76'!$A:$H,7,0),VLOOKUP(N1792,'[1]TTVT AAT PxP Bailment EDC V76'!$A:$H,7,0)))</f>
        <v>One way</v>
      </c>
      <c r="I1792" s="11" t="s">
        <v>45</v>
      </c>
      <c r="J1792" s="12">
        <f t="shared" si="134"/>
        <v>45279</v>
      </c>
      <c r="K1792" s="12">
        <v>45279</v>
      </c>
      <c r="L1792" s="12">
        <v>45279</v>
      </c>
      <c r="M1792" s="12" t="s">
        <v>3</v>
      </c>
      <c r="N1792" s="11" t="s">
        <v>410</v>
      </c>
      <c r="O1792" s="13" t="str">
        <f>IF(N1792="","-",IFERROR(VLOOKUP(N1792,'[1]All Route Non-Bailment V76'!$A:$H,6,0),VLOOKUP(N1792,'[1]TTVT AAT PxP Bailment EDC V76'!$A:$H,6,0)))</f>
        <v>11 - 20</v>
      </c>
      <c r="P1792" s="11">
        <v>1</v>
      </c>
      <c r="Q1792" s="11" t="s">
        <v>3</v>
      </c>
      <c r="R1792" s="11" t="s">
        <v>3</v>
      </c>
      <c r="S1792" s="13" t="str">
        <f>IF(N1792="","-",IFERROR(VLOOKUP(N1792,'[1]All Route Non-Bailment V76'!$A:$AF,32,0),VLOOKUP(N1792,'[1]TTVT AAT PxP Bailment EDC V76'!$A:$AC,29,0)))</f>
        <v>6W</v>
      </c>
      <c r="T1792" s="11" t="s">
        <v>48</v>
      </c>
      <c r="U1792" s="11" t="s">
        <v>253</v>
      </c>
      <c r="V1792" s="14" t="s">
        <v>254</v>
      </c>
      <c r="W1792" s="11" t="s">
        <v>255</v>
      </c>
      <c r="X1792" s="15" t="s">
        <v>408</v>
      </c>
      <c r="Y1792" s="15" t="s">
        <v>409</v>
      </c>
      <c r="Z1792" s="16" t="s">
        <v>3</v>
      </c>
      <c r="AA1792" s="16" t="s">
        <v>3</v>
      </c>
      <c r="AB1792" s="16" t="s">
        <v>3</v>
      </c>
      <c r="AC1792" s="16" t="s">
        <v>3</v>
      </c>
      <c r="AD1792" s="15" t="s">
        <v>3</v>
      </c>
      <c r="AE1792" s="15" t="s">
        <v>3</v>
      </c>
      <c r="AF1792" s="16" t="s">
        <v>3</v>
      </c>
      <c r="AG1792" s="16" t="s">
        <v>3</v>
      </c>
      <c r="AH1792" s="16" t="s">
        <v>3</v>
      </c>
      <c r="AI1792" s="16" t="s">
        <v>3</v>
      </c>
      <c r="AJ1792" s="15" t="s">
        <v>3</v>
      </c>
      <c r="AK1792" s="15" t="s">
        <v>3</v>
      </c>
      <c r="AL1792" s="16" t="s">
        <v>3</v>
      </c>
      <c r="AM1792" s="16" t="s">
        <v>3</v>
      </c>
      <c r="AN1792" s="16" t="s">
        <v>3</v>
      </c>
      <c r="AO1792" s="16" t="s">
        <v>3</v>
      </c>
      <c r="AP1792" s="16" t="s">
        <v>189</v>
      </c>
      <c r="AQ1792" s="16" t="s">
        <v>3</v>
      </c>
      <c r="AR1792" s="16" t="s">
        <v>3</v>
      </c>
      <c r="AS1792" s="16" t="s">
        <v>3</v>
      </c>
      <c r="AT1792" s="16" t="s">
        <v>3</v>
      </c>
      <c r="AU1792" s="11" t="s">
        <v>3</v>
      </c>
      <c r="AV1792" s="11" t="s">
        <v>3</v>
      </c>
      <c r="AW1792" s="11" t="s">
        <v>3</v>
      </c>
      <c r="AX1792" s="17" t="str">
        <f>VLOOKUP(G1792,'[1]JDA data'!$D:$E,2,0)</f>
        <v>TGA050</v>
      </c>
      <c r="AY1792" s="17" t="b">
        <f t="shared" si="131"/>
        <v>1</v>
      </c>
      <c r="AZ1792" s="17" t="str">
        <f t="shared" si="132"/>
        <v>SBA</v>
      </c>
    </row>
    <row r="1793" spans="1:52" s="18" customFormat="1" ht="16.5" customHeight="1" x14ac:dyDescent="0.35">
      <c r="A1793" s="8" t="str">
        <f>IF(N1793="","-",IFERROR(VLOOKUP(N1793,'[1]All Route Non-Bailment V76'!$A:$H,5,0),VLOOKUP(N1793,'[1]TTVT AAT PxP Bailment EDC V76'!$A:$H,5,0)))</f>
        <v>Non Bailment</v>
      </c>
      <c r="B1793" s="9" t="str">
        <f t="shared" si="130"/>
        <v>Completed</v>
      </c>
      <c r="C1793" s="10">
        <f t="shared" si="133"/>
        <v>1792</v>
      </c>
      <c r="D1793" s="11" t="s">
        <v>182</v>
      </c>
      <c r="E1793" s="12" t="s">
        <v>44</v>
      </c>
      <c r="F1793" s="11" t="s">
        <v>0</v>
      </c>
      <c r="G1793" s="11">
        <v>4433286</v>
      </c>
      <c r="H1793" s="13" t="str">
        <f>IF(N1793="","-",IFERROR(VLOOKUP(N1793,'[1]All Route Non-Bailment V76'!$A:$H,7,0),VLOOKUP(N1793,'[1]TTVT AAT PxP Bailment EDC V76'!$A:$H,7,0)))</f>
        <v>One way</v>
      </c>
      <c r="I1793" s="11" t="s">
        <v>45</v>
      </c>
      <c r="J1793" s="12">
        <f t="shared" si="134"/>
        <v>45279</v>
      </c>
      <c r="K1793" s="12">
        <v>45279</v>
      </c>
      <c r="L1793" s="12">
        <v>45279</v>
      </c>
      <c r="M1793" s="12" t="s">
        <v>3</v>
      </c>
      <c r="N1793" s="11" t="s">
        <v>410</v>
      </c>
      <c r="O1793" s="13" t="str">
        <f>IF(N1793="","-",IFERROR(VLOOKUP(N1793,'[1]All Route Non-Bailment V76'!$A:$H,6,0),VLOOKUP(N1793,'[1]TTVT AAT PxP Bailment EDC V76'!$A:$H,6,0)))</f>
        <v>11 - 20</v>
      </c>
      <c r="P1793" s="11">
        <v>1</v>
      </c>
      <c r="Q1793" s="11" t="s">
        <v>3</v>
      </c>
      <c r="R1793" s="11" t="s">
        <v>3</v>
      </c>
      <c r="S1793" s="13" t="str">
        <f>IF(N1793="","-",IFERROR(VLOOKUP(N1793,'[1]All Route Non-Bailment V76'!$A:$AF,32,0),VLOOKUP(N1793,'[1]TTVT AAT PxP Bailment EDC V76'!$A:$AC,29,0)))</f>
        <v>6W</v>
      </c>
      <c r="T1793" s="11" t="s">
        <v>48</v>
      </c>
      <c r="U1793" s="11" t="s">
        <v>250</v>
      </c>
      <c r="V1793" s="14" t="s">
        <v>251</v>
      </c>
      <c r="W1793" s="11" t="s">
        <v>252</v>
      </c>
      <c r="X1793" s="15" t="s">
        <v>408</v>
      </c>
      <c r="Y1793" s="15" t="s">
        <v>409</v>
      </c>
      <c r="Z1793" s="16" t="s">
        <v>3</v>
      </c>
      <c r="AA1793" s="16" t="s">
        <v>3</v>
      </c>
      <c r="AB1793" s="16" t="s">
        <v>3</v>
      </c>
      <c r="AC1793" s="16" t="s">
        <v>3</v>
      </c>
      <c r="AD1793" s="15" t="s">
        <v>3</v>
      </c>
      <c r="AE1793" s="15" t="s">
        <v>3</v>
      </c>
      <c r="AF1793" s="16" t="s">
        <v>3</v>
      </c>
      <c r="AG1793" s="16" t="s">
        <v>3</v>
      </c>
      <c r="AH1793" s="16" t="s">
        <v>3</v>
      </c>
      <c r="AI1793" s="16" t="s">
        <v>3</v>
      </c>
      <c r="AJ1793" s="15" t="s">
        <v>3</v>
      </c>
      <c r="AK1793" s="15" t="s">
        <v>3</v>
      </c>
      <c r="AL1793" s="16" t="s">
        <v>3</v>
      </c>
      <c r="AM1793" s="16" t="s">
        <v>3</v>
      </c>
      <c r="AN1793" s="16" t="s">
        <v>3</v>
      </c>
      <c r="AO1793" s="16" t="s">
        <v>3</v>
      </c>
      <c r="AP1793" s="16" t="s">
        <v>189</v>
      </c>
      <c r="AQ1793" s="16" t="s">
        <v>3</v>
      </c>
      <c r="AR1793" s="16" t="s">
        <v>3</v>
      </c>
      <c r="AS1793" s="16" t="s">
        <v>3</v>
      </c>
      <c r="AT1793" s="16" t="s">
        <v>3</v>
      </c>
      <c r="AU1793" s="11" t="s">
        <v>3</v>
      </c>
      <c r="AV1793" s="11" t="s">
        <v>3</v>
      </c>
      <c r="AW1793" s="11" t="s">
        <v>3</v>
      </c>
      <c r="AX1793" s="17" t="str">
        <f>VLOOKUP(G1793,'[1]JDA data'!$D:$E,2,0)</f>
        <v>TGA050</v>
      </c>
      <c r="AY1793" s="17" t="b">
        <f t="shared" si="131"/>
        <v>1</v>
      </c>
      <c r="AZ1793" s="17" t="str">
        <f t="shared" si="132"/>
        <v>PPGT</v>
      </c>
    </row>
    <row r="1794" spans="1:52" s="18" customFormat="1" ht="16.5" customHeight="1" x14ac:dyDescent="0.35">
      <c r="A1794" s="8" t="str">
        <f>IF(N1794="","-",IFERROR(VLOOKUP(N1794,'[1]All Route Non-Bailment V76'!$A:$H,5,0),VLOOKUP(N1794,'[1]TTVT AAT PxP Bailment EDC V76'!$A:$H,5,0)))</f>
        <v>Non Bailment</v>
      </c>
      <c r="B1794" s="9" t="str">
        <f t="shared" ref="B1794:B1857" si="135">IF(J1794="","",IF(COUNTBLANK(C1794:AT1794)&gt;0,"Check","Completed"))</f>
        <v>Completed</v>
      </c>
      <c r="C1794" s="10">
        <f t="shared" si="133"/>
        <v>1793</v>
      </c>
      <c r="D1794" s="11" t="s">
        <v>190</v>
      </c>
      <c r="E1794" s="12" t="s">
        <v>44</v>
      </c>
      <c r="F1794" s="11" t="s">
        <v>0</v>
      </c>
      <c r="G1794" s="11">
        <v>4433290</v>
      </c>
      <c r="H1794" s="13" t="str">
        <f>IF(N1794="","-",IFERROR(VLOOKUP(N1794,'[1]All Route Non-Bailment V76'!$A:$H,7,0),VLOOKUP(N1794,'[1]TTVT AAT PxP Bailment EDC V76'!$A:$H,7,0)))</f>
        <v>One way</v>
      </c>
      <c r="I1794" s="11" t="s">
        <v>45</v>
      </c>
      <c r="J1794" s="12">
        <f t="shared" si="134"/>
        <v>45279</v>
      </c>
      <c r="K1794" s="12">
        <v>45279</v>
      </c>
      <c r="L1794" s="12">
        <v>45279</v>
      </c>
      <c r="M1794" s="12" t="s">
        <v>3</v>
      </c>
      <c r="N1794" s="11" t="s">
        <v>410</v>
      </c>
      <c r="O1794" s="13" t="str">
        <f>IF(N1794="","-",IFERROR(VLOOKUP(N1794,'[1]All Route Non-Bailment V76'!$A:$H,6,0),VLOOKUP(N1794,'[1]TTVT AAT PxP Bailment EDC V76'!$A:$H,6,0)))</f>
        <v>11 - 20</v>
      </c>
      <c r="P1794" s="11">
        <v>1</v>
      </c>
      <c r="Q1794" s="11" t="s">
        <v>3</v>
      </c>
      <c r="R1794" s="11" t="s">
        <v>3</v>
      </c>
      <c r="S1794" s="13" t="str">
        <f>IF(N1794="","-",IFERROR(VLOOKUP(N1794,'[1]All Route Non-Bailment V76'!$A:$AF,32,0),VLOOKUP(N1794,'[1]TTVT AAT PxP Bailment EDC V76'!$A:$AC,29,0)))</f>
        <v>6W</v>
      </c>
      <c r="T1794" s="11" t="s">
        <v>48</v>
      </c>
      <c r="U1794" s="11" t="s">
        <v>542</v>
      </c>
      <c r="V1794" s="14" t="s">
        <v>543</v>
      </c>
      <c r="W1794" s="11" t="s">
        <v>544</v>
      </c>
      <c r="X1794" s="15" t="s">
        <v>408</v>
      </c>
      <c r="Y1794" s="15" t="s">
        <v>409</v>
      </c>
      <c r="Z1794" s="16" t="s">
        <v>3</v>
      </c>
      <c r="AA1794" s="16" t="s">
        <v>3</v>
      </c>
      <c r="AB1794" s="16" t="s">
        <v>3</v>
      </c>
      <c r="AC1794" s="16" t="s">
        <v>3</v>
      </c>
      <c r="AD1794" s="15" t="s">
        <v>3</v>
      </c>
      <c r="AE1794" s="15" t="s">
        <v>3</v>
      </c>
      <c r="AF1794" s="16" t="s">
        <v>3</v>
      </c>
      <c r="AG1794" s="16" t="s">
        <v>3</v>
      </c>
      <c r="AH1794" s="16" t="s">
        <v>3</v>
      </c>
      <c r="AI1794" s="16" t="s">
        <v>3</v>
      </c>
      <c r="AJ1794" s="15" t="s">
        <v>3</v>
      </c>
      <c r="AK1794" s="15" t="s">
        <v>3</v>
      </c>
      <c r="AL1794" s="16" t="s">
        <v>3</v>
      </c>
      <c r="AM1794" s="16" t="s">
        <v>3</v>
      </c>
      <c r="AN1794" s="16" t="s">
        <v>3</v>
      </c>
      <c r="AO1794" s="16" t="s">
        <v>3</v>
      </c>
      <c r="AP1794" s="16" t="s">
        <v>189</v>
      </c>
      <c r="AQ1794" s="16" t="s">
        <v>3</v>
      </c>
      <c r="AR1794" s="16" t="s">
        <v>3</v>
      </c>
      <c r="AS1794" s="16" t="s">
        <v>3</v>
      </c>
      <c r="AT1794" s="16" t="s">
        <v>3</v>
      </c>
      <c r="AU1794" s="11" t="s">
        <v>3</v>
      </c>
      <c r="AV1794" s="11" t="s">
        <v>3</v>
      </c>
      <c r="AW1794" s="11" t="s">
        <v>3</v>
      </c>
      <c r="AX1794" s="17" t="str">
        <f>VLOOKUP(G1794,'[1]JDA data'!$D:$E,2,0)</f>
        <v>TGA050</v>
      </c>
      <c r="AY1794" s="17" t="b">
        <f t="shared" ref="AY1794:AY1857" si="136">AX1794=N1794</f>
        <v>1</v>
      </c>
      <c r="AZ1794" s="17" t="str">
        <f t="shared" ref="AZ1794:AZ1857" si="137">D1794</f>
        <v>SPL</v>
      </c>
    </row>
    <row r="1795" spans="1:52" s="18" customFormat="1" ht="16.5" customHeight="1" x14ac:dyDescent="0.35">
      <c r="A1795" s="8" t="str">
        <f>IF(N1795="","-",IFERROR(VLOOKUP(N1795,'[1]All Route Non-Bailment V76'!$A:$H,5,0),VLOOKUP(N1795,'[1]TTVT AAT PxP Bailment EDC V76'!$A:$H,5,0)))</f>
        <v>Non Bailment</v>
      </c>
      <c r="B1795" s="9" t="str">
        <f t="shared" si="135"/>
        <v>Completed</v>
      </c>
      <c r="C1795" s="10">
        <f t="shared" si="133"/>
        <v>1794</v>
      </c>
      <c r="D1795" s="11" t="s">
        <v>182</v>
      </c>
      <c r="E1795" s="12" t="s">
        <v>44</v>
      </c>
      <c r="F1795" s="11" t="s">
        <v>0</v>
      </c>
      <c r="G1795" s="11">
        <v>4433292</v>
      </c>
      <c r="H1795" s="13" t="str">
        <f>IF(N1795="","-",IFERROR(VLOOKUP(N1795,'[1]All Route Non-Bailment V76'!$A:$H,7,0),VLOOKUP(N1795,'[1]TTVT AAT PxP Bailment EDC V76'!$A:$H,7,0)))</f>
        <v>One way</v>
      </c>
      <c r="I1795" s="11" t="s">
        <v>45</v>
      </c>
      <c r="J1795" s="12">
        <f t="shared" si="134"/>
        <v>45279</v>
      </c>
      <c r="K1795" s="12">
        <v>45279</v>
      </c>
      <c r="L1795" s="12">
        <v>45279</v>
      </c>
      <c r="M1795" s="12" t="s">
        <v>3</v>
      </c>
      <c r="N1795" s="11" t="s">
        <v>410</v>
      </c>
      <c r="O1795" s="13" t="str">
        <f>IF(N1795="","-",IFERROR(VLOOKUP(N1795,'[1]All Route Non-Bailment V76'!$A:$H,6,0),VLOOKUP(N1795,'[1]TTVT AAT PxP Bailment EDC V76'!$A:$H,6,0)))</f>
        <v>11 - 20</v>
      </c>
      <c r="P1795" s="11">
        <v>1</v>
      </c>
      <c r="Q1795" s="11" t="s">
        <v>3</v>
      </c>
      <c r="R1795" s="11" t="s">
        <v>3</v>
      </c>
      <c r="S1795" s="13" t="str">
        <f>IF(N1795="","-",IFERROR(VLOOKUP(N1795,'[1]All Route Non-Bailment V76'!$A:$AF,32,0),VLOOKUP(N1795,'[1]TTVT AAT PxP Bailment EDC V76'!$A:$AC,29,0)))</f>
        <v>6W</v>
      </c>
      <c r="T1795" s="11" t="s">
        <v>48</v>
      </c>
      <c r="U1795" s="11" t="s">
        <v>239</v>
      </c>
      <c r="V1795" s="14" t="s">
        <v>240</v>
      </c>
      <c r="W1795" s="11" t="s">
        <v>241</v>
      </c>
      <c r="X1795" s="15" t="s">
        <v>408</v>
      </c>
      <c r="Y1795" s="15" t="s">
        <v>409</v>
      </c>
      <c r="Z1795" s="16" t="s">
        <v>3</v>
      </c>
      <c r="AA1795" s="16" t="s">
        <v>3</v>
      </c>
      <c r="AB1795" s="16" t="s">
        <v>3</v>
      </c>
      <c r="AC1795" s="16" t="s">
        <v>3</v>
      </c>
      <c r="AD1795" s="15" t="s">
        <v>3</v>
      </c>
      <c r="AE1795" s="15" t="s">
        <v>3</v>
      </c>
      <c r="AF1795" s="16" t="s">
        <v>3</v>
      </c>
      <c r="AG1795" s="16" t="s">
        <v>3</v>
      </c>
      <c r="AH1795" s="16" t="s">
        <v>3</v>
      </c>
      <c r="AI1795" s="16" t="s">
        <v>3</v>
      </c>
      <c r="AJ1795" s="15" t="s">
        <v>3</v>
      </c>
      <c r="AK1795" s="15" t="s">
        <v>3</v>
      </c>
      <c r="AL1795" s="16" t="s">
        <v>3</v>
      </c>
      <c r="AM1795" s="16" t="s">
        <v>3</v>
      </c>
      <c r="AN1795" s="16" t="s">
        <v>3</v>
      </c>
      <c r="AO1795" s="16" t="s">
        <v>3</v>
      </c>
      <c r="AP1795" s="16" t="s">
        <v>189</v>
      </c>
      <c r="AQ1795" s="16" t="s">
        <v>3</v>
      </c>
      <c r="AR1795" s="16" t="s">
        <v>3</v>
      </c>
      <c r="AS1795" s="16" t="s">
        <v>3</v>
      </c>
      <c r="AT1795" s="16" t="s">
        <v>3</v>
      </c>
      <c r="AU1795" s="11" t="s">
        <v>3</v>
      </c>
      <c r="AV1795" s="11" t="s">
        <v>3</v>
      </c>
      <c r="AW1795" s="11" t="s">
        <v>3</v>
      </c>
      <c r="AX1795" s="17" t="str">
        <f>VLOOKUP(G1795,'[1]JDA data'!$D:$E,2,0)</f>
        <v>TGA050</v>
      </c>
      <c r="AY1795" s="17" t="b">
        <f t="shared" si="136"/>
        <v>1</v>
      </c>
      <c r="AZ1795" s="17" t="str">
        <f t="shared" si="137"/>
        <v>PPGT</v>
      </c>
    </row>
    <row r="1796" spans="1:52" s="18" customFormat="1" ht="16.5" customHeight="1" x14ac:dyDescent="0.35">
      <c r="A1796" s="8" t="str">
        <f>IF(N1796="","-",IFERROR(VLOOKUP(N1796,'[1]All Route Non-Bailment V76'!$A:$H,5,0),VLOOKUP(N1796,'[1]TTVT AAT PxP Bailment EDC V76'!$A:$H,5,0)))</f>
        <v>Non Bailment</v>
      </c>
      <c r="B1796" s="9" t="str">
        <f t="shared" si="135"/>
        <v>Completed</v>
      </c>
      <c r="C1796" s="10">
        <f t="shared" ref="C1796:C1859" si="138">C1795+1</f>
        <v>1795</v>
      </c>
      <c r="D1796" s="11" t="s">
        <v>190</v>
      </c>
      <c r="E1796" s="12" t="s">
        <v>44</v>
      </c>
      <c r="F1796" s="11" t="s">
        <v>0</v>
      </c>
      <c r="G1796" s="11">
        <v>4433293</v>
      </c>
      <c r="H1796" s="13" t="str">
        <f>IF(N1796="","-",IFERROR(VLOOKUP(N1796,'[1]All Route Non-Bailment V76'!$A:$H,7,0),VLOOKUP(N1796,'[1]TTVT AAT PxP Bailment EDC V76'!$A:$H,7,0)))</f>
        <v>One way</v>
      </c>
      <c r="I1796" s="11" t="s">
        <v>45</v>
      </c>
      <c r="J1796" s="12">
        <f t="shared" si="134"/>
        <v>45279</v>
      </c>
      <c r="K1796" s="12">
        <v>45279</v>
      </c>
      <c r="L1796" s="12">
        <v>45279</v>
      </c>
      <c r="M1796" s="12" t="s">
        <v>3</v>
      </c>
      <c r="N1796" s="11" t="s">
        <v>410</v>
      </c>
      <c r="O1796" s="13" t="str">
        <f>IF(N1796="","-",IFERROR(VLOOKUP(N1796,'[1]All Route Non-Bailment V76'!$A:$H,6,0),VLOOKUP(N1796,'[1]TTVT AAT PxP Bailment EDC V76'!$A:$H,6,0)))</f>
        <v>11 - 20</v>
      </c>
      <c r="P1796" s="11">
        <v>1</v>
      </c>
      <c r="Q1796" s="11" t="s">
        <v>3</v>
      </c>
      <c r="R1796" s="11" t="s">
        <v>3</v>
      </c>
      <c r="S1796" s="13" t="str">
        <f>IF(N1796="","-",IFERROR(VLOOKUP(N1796,'[1]All Route Non-Bailment V76'!$A:$AF,32,0),VLOOKUP(N1796,'[1]TTVT AAT PxP Bailment EDC V76'!$A:$AC,29,0)))</f>
        <v>6W</v>
      </c>
      <c r="T1796" s="11" t="s">
        <v>48</v>
      </c>
      <c r="U1796" s="11" t="s">
        <v>198</v>
      </c>
      <c r="V1796" s="14" t="s">
        <v>199</v>
      </c>
      <c r="W1796" s="11" t="s">
        <v>200</v>
      </c>
      <c r="X1796" s="15" t="s">
        <v>408</v>
      </c>
      <c r="Y1796" s="15" t="s">
        <v>409</v>
      </c>
      <c r="Z1796" s="16" t="s">
        <v>3</v>
      </c>
      <c r="AA1796" s="16" t="s">
        <v>3</v>
      </c>
      <c r="AB1796" s="16" t="s">
        <v>3</v>
      </c>
      <c r="AC1796" s="16" t="s">
        <v>3</v>
      </c>
      <c r="AD1796" s="15" t="s">
        <v>3</v>
      </c>
      <c r="AE1796" s="15" t="s">
        <v>3</v>
      </c>
      <c r="AF1796" s="16" t="s">
        <v>3</v>
      </c>
      <c r="AG1796" s="16" t="s">
        <v>3</v>
      </c>
      <c r="AH1796" s="16" t="s">
        <v>3</v>
      </c>
      <c r="AI1796" s="16" t="s">
        <v>3</v>
      </c>
      <c r="AJ1796" s="15" t="s">
        <v>3</v>
      </c>
      <c r="AK1796" s="15" t="s">
        <v>3</v>
      </c>
      <c r="AL1796" s="16" t="s">
        <v>3</v>
      </c>
      <c r="AM1796" s="16" t="s">
        <v>3</v>
      </c>
      <c r="AN1796" s="16" t="s">
        <v>3</v>
      </c>
      <c r="AO1796" s="16" t="s">
        <v>3</v>
      </c>
      <c r="AP1796" s="16" t="s">
        <v>189</v>
      </c>
      <c r="AQ1796" s="16" t="s">
        <v>3</v>
      </c>
      <c r="AR1796" s="16" t="s">
        <v>3</v>
      </c>
      <c r="AS1796" s="16" t="s">
        <v>3</v>
      </c>
      <c r="AT1796" s="16" t="s">
        <v>3</v>
      </c>
      <c r="AU1796" s="11" t="s">
        <v>3</v>
      </c>
      <c r="AV1796" s="11" t="s">
        <v>3</v>
      </c>
      <c r="AW1796" s="11" t="s">
        <v>3</v>
      </c>
      <c r="AX1796" s="17" t="str">
        <f>VLOOKUP(G1796,'[1]JDA data'!$D:$E,2,0)</f>
        <v>TGA050</v>
      </c>
      <c r="AY1796" s="17" t="b">
        <f t="shared" si="136"/>
        <v>1</v>
      </c>
      <c r="AZ1796" s="17" t="str">
        <f t="shared" si="137"/>
        <v>SPL</v>
      </c>
    </row>
    <row r="1797" spans="1:52" s="18" customFormat="1" ht="16.5" customHeight="1" x14ac:dyDescent="0.35">
      <c r="A1797" s="8" t="str">
        <f>IF(N1797="","-",IFERROR(VLOOKUP(N1797,'[1]All Route Non-Bailment V76'!$A:$H,5,0),VLOOKUP(N1797,'[1]TTVT AAT PxP Bailment EDC V76'!$A:$H,5,0)))</f>
        <v>Non Bailment</v>
      </c>
      <c r="B1797" s="9" t="str">
        <f t="shared" si="135"/>
        <v>Completed</v>
      </c>
      <c r="C1797" s="10">
        <f t="shared" si="138"/>
        <v>1796</v>
      </c>
      <c r="D1797" s="11" t="s">
        <v>194</v>
      </c>
      <c r="E1797" s="12" t="s">
        <v>44</v>
      </c>
      <c r="F1797" s="11" t="s">
        <v>0</v>
      </c>
      <c r="G1797" s="11">
        <v>4433295</v>
      </c>
      <c r="H1797" s="13" t="str">
        <f>IF(N1797="","-",IFERROR(VLOOKUP(N1797,'[1]All Route Non-Bailment V76'!$A:$H,7,0),VLOOKUP(N1797,'[1]TTVT AAT PxP Bailment EDC V76'!$A:$H,7,0)))</f>
        <v>One way</v>
      </c>
      <c r="I1797" s="11" t="s">
        <v>45</v>
      </c>
      <c r="J1797" s="12">
        <f t="shared" si="134"/>
        <v>45279</v>
      </c>
      <c r="K1797" s="12">
        <v>45279</v>
      </c>
      <c r="L1797" s="12">
        <v>45279</v>
      </c>
      <c r="M1797" s="12" t="s">
        <v>3</v>
      </c>
      <c r="N1797" s="11" t="s">
        <v>410</v>
      </c>
      <c r="O1797" s="13" t="str">
        <f>IF(N1797="","-",IFERROR(VLOOKUP(N1797,'[1]All Route Non-Bailment V76'!$A:$H,6,0),VLOOKUP(N1797,'[1]TTVT AAT PxP Bailment EDC V76'!$A:$H,6,0)))</f>
        <v>11 - 20</v>
      </c>
      <c r="P1797" s="11">
        <v>1</v>
      </c>
      <c r="Q1797" s="11" t="s">
        <v>3</v>
      </c>
      <c r="R1797" s="11" t="s">
        <v>3</v>
      </c>
      <c r="S1797" s="13" t="str">
        <f>IF(N1797="","-",IFERROR(VLOOKUP(N1797,'[1]All Route Non-Bailment V76'!$A:$AF,32,0),VLOOKUP(N1797,'[1]TTVT AAT PxP Bailment EDC V76'!$A:$AC,29,0)))</f>
        <v>6W</v>
      </c>
      <c r="T1797" s="11" t="s">
        <v>48</v>
      </c>
      <c r="U1797" s="11" t="s">
        <v>220</v>
      </c>
      <c r="V1797" s="14" t="s">
        <v>221</v>
      </c>
      <c r="W1797" s="11" t="s">
        <v>222</v>
      </c>
      <c r="X1797" s="15" t="s">
        <v>408</v>
      </c>
      <c r="Y1797" s="15" t="s">
        <v>409</v>
      </c>
      <c r="Z1797" s="16" t="s">
        <v>3</v>
      </c>
      <c r="AA1797" s="16" t="s">
        <v>3</v>
      </c>
      <c r="AB1797" s="16" t="s">
        <v>3</v>
      </c>
      <c r="AC1797" s="16" t="s">
        <v>3</v>
      </c>
      <c r="AD1797" s="15" t="s">
        <v>3</v>
      </c>
      <c r="AE1797" s="15" t="s">
        <v>3</v>
      </c>
      <c r="AF1797" s="16" t="s">
        <v>3</v>
      </c>
      <c r="AG1797" s="16" t="s">
        <v>3</v>
      </c>
      <c r="AH1797" s="16" t="s">
        <v>3</v>
      </c>
      <c r="AI1797" s="16" t="s">
        <v>3</v>
      </c>
      <c r="AJ1797" s="15" t="s">
        <v>3</v>
      </c>
      <c r="AK1797" s="15" t="s">
        <v>3</v>
      </c>
      <c r="AL1797" s="16" t="s">
        <v>3</v>
      </c>
      <c r="AM1797" s="16" t="s">
        <v>3</v>
      </c>
      <c r="AN1797" s="16" t="s">
        <v>3</v>
      </c>
      <c r="AO1797" s="16" t="s">
        <v>3</v>
      </c>
      <c r="AP1797" s="16" t="s">
        <v>189</v>
      </c>
      <c r="AQ1797" s="16" t="s">
        <v>3</v>
      </c>
      <c r="AR1797" s="16" t="s">
        <v>3</v>
      </c>
      <c r="AS1797" s="16" t="s">
        <v>3</v>
      </c>
      <c r="AT1797" s="16" t="s">
        <v>3</v>
      </c>
      <c r="AU1797" s="11" t="s">
        <v>3</v>
      </c>
      <c r="AV1797" s="11" t="s">
        <v>3</v>
      </c>
      <c r="AW1797" s="11" t="s">
        <v>3</v>
      </c>
      <c r="AX1797" s="17" t="str">
        <f>VLOOKUP(G1797,'[1]JDA data'!$D:$E,2,0)</f>
        <v>TGA050</v>
      </c>
      <c r="AY1797" s="17" t="b">
        <f t="shared" si="136"/>
        <v>1</v>
      </c>
      <c r="AZ1797" s="17" t="str">
        <f t="shared" si="137"/>
        <v>SBA</v>
      </c>
    </row>
    <row r="1798" spans="1:52" s="18" customFormat="1" ht="16.5" customHeight="1" x14ac:dyDescent="0.35">
      <c r="A1798" s="8" t="str">
        <f>IF(N1798="","-",IFERROR(VLOOKUP(N1798,'[1]All Route Non-Bailment V76'!$A:$H,5,0),VLOOKUP(N1798,'[1]TTVT AAT PxP Bailment EDC V76'!$A:$H,5,0)))</f>
        <v>Non Bailment</v>
      </c>
      <c r="B1798" s="9" t="str">
        <f t="shared" si="135"/>
        <v>Completed</v>
      </c>
      <c r="C1798" s="10">
        <f t="shared" si="138"/>
        <v>1797</v>
      </c>
      <c r="D1798" s="11" t="s">
        <v>194</v>
      </c>
      <c r="E1798" s="12" t="s">
        <v>44</v>
      </c>
      <c r="F1798" s="11" t="s">
        <v>0</v>
      </c>
      <c r="G1798" s="11">
        <v>4433297</v>
      </c>
      <c r="H1798" s="13" t="str">
        <f>IF(N1798="","-",IFERROR(VLOOKUP(N1798,'[1]All Route Non-Bailment V76'!$A:$H,7,0),VLOOKUP(N1798,'[1]TTVT AAT PxP Bailment EDC V76'!$A:$H,7,0)))</f>
        <v>One way</v>
      </c>
      <c r="I1798" s="11" t="s">
        <v>45</v>
      </c>
      <c r="J1798" s="12">
        <f t="shared" si="134"/>
        <v>45279</v>
      </c>
      <c r="K1798" s="12">
        <v>45279</v>
      </c>
      <c r="L1798" s="12">
        <v>45279</v>
      </c>
      <c r="M1798" s="12" t="s">
        <v>3</v>
      </c>
      <c r="N1798" s="11" t="s">
        <v>410</v>
      </c>
      <c r="O1798" s="13" t="str">
        <f>IF(N1798="","-",IFERROR(VLOOKUP(N1798,'[1]All Route Non-Bailment V76'!$A:$H,6,0),VLOOKUP(N1798,'[1]TTVT AAT PxP Bailment EDC V76'!$A:$H,6,0)))</f>
        <v>11 - 20</v>
      </c>
      <c r="P1798" s="11">
        <v>1</v>
      </c>
      <c r="Q1798" s="11" t="s">
        <v>3</v>
      </c>
      <c r="R1798" s="11" t="s">
        <v>3</v>
      </c>
      <c r="S1798" s="13" t="str">
        <f>IF(N1798="","-",IFERROR(VLOOKUP(N1798,'[1]All Route Non-Bailment V76'!$A:$AF,32,0),VLOOKUP(N1798,'[1]TTVT AAT PxP Bailment EDC V76'!$A:$AC,29,0)))</f>
        <v>6W</v>
      </c>
      <c r="T1798" s="11" t="s">
        <v>48</v>
      </c>
      <c r="U1798" s="11" t="s">
        <v>220</v>
      </c>
      <c r="V1798" s="14" t="s">
        <v>221</v>
      </c>
      <c r="W1798" s="11" t="s">
        <v>222</v>
      </c>
      <c r="X1798" s="15" t="s">
        <v>408</v>
      </c>
      <c r="Y1798" s="15" t="s">
        <v>409</v>
      </c>
      <c r="Z1798" s="16" t="s">
        <v>3</v>
      </c>
      <c r="AA1798" s="16" t="s">
        <v>3</v>
      </c>
      <c r="AB1798" s="16" t="s">
        <v>3</v>
      </c>
      <c r="AC1798" s="16" t="s">
        <v>3</v>
      </c>
      <c r="AD1798" s="15" t="s">
        <v>3</v>
      </c>
      <c r="AE1798" s="15" t="s">
        <v>3</v>
      </c>
      <c r="AF1798" s="16" t="s">
        <v>3</v>
      </c>
      <c r="AG1798" s="16" t="s">
        <v>3</v>
      </c>
      <c r="AH1798" s="16" t="s">
        <v>3</v>
      </c>
      <c r="AI1798" s="16" t="s">
        <v>3</v>
      </c>
      <c r="AJ1798" s="15" t="s">
        <v>3</v>
      </c>
      <c r="AK1798" s="15" t="s">
        <v>3</v>
      </c>
      <c r="AL1798" s="16" t="s">
        <v>3</v>
      </c>
      <c r="AM1798" s="16" t="s">
        <v>3</v>
      </c>
      <c r="AN1798" s="16" t="s">
        <v>3</v>
      </c>
      <c r="AO1798" s="16" t="s">
        <v>3</v>
      </c>
      <c r="AP1798" s="16" t="s">
        <v>189</v>
      </c>
      <c r="AQ1798" s="16" t="s">
        <v>3</v>
      </c>
      <c r="AR1798" s="16" t="s">
        <v>3</v>
      </c>
      <c r="AS1798" s="16" t="s">
        <v>3</v>
      </c>
      <c r="AT1798" s="16" t="s">
        <v>3</v>
      </c>
      <c r="AU1798" s="11" t="s">
        <v>3</v>
      </c>
      <c r="AV1798" s="11" t="s">
        <v>3</v>
      </c>
      <c r="AW1798" s="11" t="s">
        <v>3</v>
      </c>
      <c r="AX1798" s="17" t="str">
        <f>VLOOKUP(G1798,'[1]JDA data'!$D:$E,2,0)</f>
        <v>TGA050</v>
      </c>
      <c r="AY1798" s="17" t="b">
        <f t="shared" si="136"/>
        <v>1</v>
      </c>
      <c r="AZ1798" s="17" t="str">
        <f t="shared" si="137"/>
        <v>SBA</v>
      </c>
    </row>
    <row r="1799" spans="1:52" s="18" customFormat="1" ht="16.5" customHeight="1" x14ac:dyDescent="0.35">
      <c r="A1799" s="8" t="str">
        <f>IF(N1799="","-",IFERROR(VLOOKUP(N1799,'[1]All Route Non-Bailment V76'!$A:$H,5,0),VLOOKUP(N1799,'[1]TTVT AAT PxP Bailment EDC V76'!$A:$H,5,0)))</f>
        <v>Non Bailment</v>
      </c>
      <c r="B1799" s="9" t="str">
        <f t="shared" si="135"/>
        <v>Completed</v>
      </c>
      <c r="C1799" s="10">
        <f t="shared" si="138"/>
        <v>1798</v>
      </c>
      <c r="D1799" s="11" t="s">
        <v>229</v>
      </c>
      <c r="E1799" s="12" t="s">
        <v>44</v>
      </c>
      <c r="F1799" s="11" t="s">
        <v>0</v>
      </c>
      <c r="G1799" s="11">
        <v>4433333</v>
      </c>
      <c r="H1799" s="13" t="str">
        <f>IF(N1799="","-",IFERROR(VLOOKUP(N1799,'[1]All Route Non-Bailment V76'!$A:$H,7,0),VLOOKUP(N1799,'[1]TTVT AAT PxP Bailment EDC V76'!$A:$H,7,0)))</f>
        <v>One way</v>
      </c>
      <c r="I1799" s="11" t="s">
        <v>45</v>
      </c>
      <c r="J1799" s="12">
        <f t="shared" si="134"/>
        <v>45279</v>
      </c>
      <c r="K1799" s="12">
        <v>45279</v>
      </c>
      <c r="L1799" s="12">
        <v>45279</v>
      </c>
      <c r="M1799" s="12" t="s">
        <v>3</v>
      </c>
      <c r="N1799" s="11" t="s">
        <v>400</v>
      </c>
      <c r="O1799" s="13" t="str">
        <f>IF(N1799="","-",IFERROR(VLOOKUP(N1799,'[1]All Route Non-Bailment V76'!$A:$H,6,0),VLOOKUP(N1799,'[1]TTVT AAT PxP Bailment EDC V76'!$A:$H,6,0)))</f>
        <v>6 - 10</v>
      </c>
      <c r="P1799" s="11">
        <v>1</v>
      </c>
      <c r="Q1799" s="11" t="s">
        <v>3</v>
      </c>
      <c r="R1799" s="11" t="s">
        <v>3</v>
      </c>
      <c r="S1799" s="13" t="str">
        <f>IF(N1799="","-",IFERROR(VLOOKUP(N1799,'[1]All Route Non-Bailment V76'!$A:$AF,32,0),VLOOKUP(N1799,'[1]TTVT AAT PxP Bailment EDC V76'!$A:$AC,29,0)))</f>
        <v>6W</v>
      </c>
      <c r="T1799" s="11" t="s">
        <v>48</v>
      </c>
      <c r="U1799" s="11" t="s">
        <v>763</v>
      </c>
      <c r="V1799" s="14" t="s">
        <v>764</v>
      </c>
      <c r="W1799" s="11" t="s">
        <v>765</v>
      </c>
      <c r="X1799" s="15" t="s">
        <v>326</v>
      </c>
      <c r="Y1799" s="15" t="s">
        <v>327</v>
      </c>
      <c r="Z1799" s="16" t="s">
        <v>3</v>
      </c>
      <c r="AA1799" s="16" t="s">
        <v>3</v>
      </c>
      <c r="AB1799" s="16" t="s">
        <v>3</v>
      </c>
      <c r="AC1799" s="16" t="s">
        <v>3</v>
      </c>
      <c r="AD1799" s="15" t="s">
        <v>3</v>
      </c>
      <c r="AE1799" s="15" t="s">
        <v>3</v>
      </c>
      <c r="AF1799" s="16" t="s">
        <v>3</v>
      </c>
      <c r="AG1799" s="16" t="s">
        <v>3</v>
      </c>
      <c r="AH1799" s="16" t="s">
        <v>3</v>
      </c>
      <c r="AI1799" s="16" t="s">
        <v>3</v>
      </c>
      <c r="AJ1799" s="15" t="s">
        <v>3</v>
      </c>
      <c r="AK1799" s="15" t="s">
        <v>3</v>
      </c>
      <c r="AL1799" s="16" t="s">
        <v>3</v>
      </c>
      <c r="AM1799" s="16" t="s">
        <v>3</v>
      </c>
      <c r="AN1799" s="16" t="s">
        <v>3</v>
      </c>
      <c r="AO1799" s="16" t="s">
        <v>3</v>
      </c>
      <c r="AP1799" s="16" t="s">
        <v>189</v>
      </c>
      <c r="AQ1799" s="16" t="s">
        <v>3</v>
      </c>
      <c r="AR1799" s="16" t="s">
        <v>3</v>
      </c>
      <c r="AS1799" s="16" t="s">
        <v>3</v>
      </c>
      <c r="AT1799" s="16" t="s">
        <v>3</v>
      </c>
      <c r="AU1799" s="11" t="s">
        <v>3</v>
      </c>
      <c r="AV1799" s="11" t="s">
        <v>3</v>
      </c>
      <c r="AW1799" s="11" t="s">
        <v>3</v>
      </c>
      <c r="AX1799" s="17" t="str">
        <f>VLOOKUP(G1799,'[1]JDA data'!$D:$E,2,0)</f>
        <v>TGA423</v>
      </c>
      <c r="AY1799" s="17" t="b">
        <f t="shared" si="136"/>
        <v>1</v>
      </c>
      <c r="AZ1799" s="17" t="str">
        <f t="shared" si="137"/>
        <v>RRCS</v>
      </c>
    </row>
    <row r="1800" spans="1:52" s="18" customFormat="1" ht="16.5" customHeight="1" x14ac:dyDescent="0.35">
      <c r="A1800" s="8" t="str">
        <f>IF(N1800="","-",IFERROR(VLOOKUP(N1800,'[1]All Route Non-Bailment V76'!$A:$H,5,0),VLOOKUP(N1800,'[1]TTVT AAT PxP Bailment EDC V76'!$A:$H,5,0)))</f>
        <v>Non Bailment</v>
      </c>
      <c r="B1800" s="9" t="str">
        <f t="shared" si="135"/>
        <v>Completed</v>
      </c>
      <c r="C1800" s="10">
        <f t="shared" si="138"/>
        <v>1799</v>
      </c>
      <c r="D1800" s="11" t="s">
        <v>182</v>
      </c>
      <c r="E1800" s="12" t="s">
        <v>44</v>
      </c>
      <c r="F1800" s="11" t="s">
        <v>0</v>
      </c>
      <c r="G1800" s="11">
        <v>4433334</v>
      </c>
      <c r="H1800" s="13" t="str">
        <f>IF(N1800="","-",IFERROR(VLOOKUP(N1800,'[1]All Route Non-Bailment V76'!$A:$H,7,0),VLOOKUP(N1800,'[1]TTVT AAT PxP Bailment EDC V76'!$A:$H,7,0)))</f>
        <v>One way</v>
      </c>
      <c r="I1800" s="11" t="s">
        <v>45</v>
      </c>
      <c r="J1800" s="12">
        <f t="shared" si="134"/>
        <v>45279</v>
      </c>
      <c r="K1800" s="12">
        <v>45279</v>
      </c>
      <c r="L1800" s="12">
        <v>45279</v>
      </c>
      <c r="M1800" s="12" t="s">
        <v>3</v>
      </c>
      <c r="N1800" s="11" t="s">
        <v>400</v>
      </c>
      <c r="O1800" s="13" t="str">
        <f>IF(N1800="","-",IFERROR(VLOOKUP(N1800,'[1]All Route Non-Bailment V76'!$A:$H,6,0),VLOOKUP(N1800,'[1]TTVT AAT PxP Bailment EDC V76'!$A:$H,6,0)))</f>
        <v>6 - 10</v>
      </c>
      <c r="P1800" s="11">
        <v>1</v>
      </c>
      <c r="Q1800" s="11" t="s">
        <v>3</v>
      </c>
      <c r="R1800" s="11" t="s">
        <v>3</v>
      </c>
      <c r="S1800" s="13" t="str">
        <f>IF(N1800="","-",IFERROR(VLOOKUP(N1800,'[1]All Route Non-Bailment V76'!$A:$AF,32,0),VLOOKUP(N1800,'[1]TTVT AAT PxP Bailment EDC V76'!$A:$AC,29,0)))</f>
        <v>6W</v>
      </c>
      <c r="T1800" s="11" t="s">
        <v>48</v>
      </c>
      <c r="U1800" s="11" t="s">
        <v>447</v>
      </c>
      <c r="V1800" s="14" t="s">
        <v>377</v>
      </c>
      <c r="W1800" s="11" t="s">
        <v>378</v>
      </c>
      <c r="X1800" s="15" t="s">
        <v>326</v>
      </c>
      <c r="Y1800" s="15" t="s">
        <v>327</v>
      </c>
      <c r="Z1800" s="16" t="s">
        <v>3</v>
      </c>
      <c r="AA1800" s="16" t="s">
        <v>3</v>
      </c>
      <c r="AB1800" s="16" t="s">
        <v>3</v>
      </c>
      <c r="AC1800" s="16" t="s">
        <v>3</v>
      </c>
      <c r="AD1800" s="15" t="s">
        <v>3</v>
      </c>
      <c r="AE1800" s="15" t="s">
        <v>3</v>
      </c>
      <c r="AF1800" s="16" t="s">
        <v>3</v>
      </c>
      <c r="AG1800" s="16" t="s">
        <v>3</v>
      </c>
      <c r="AH1800" s="16" t="s">
        <v>3</v>
      </c>
      <c r="AI1800" s="16" t="s">
        <v>3</v>
      </c>
      <c r="AJ1800" s="15" t="s">
        <v>3</v>
      </c>
      <c r="AK1800" s="15" t="s">
        <v>3</v>
      </c>
      <c r="AL1800" s="16" t="s">
        <v>3</v>
      </c>
      <c r="AM1800" s="16" t="s">
        <v>3</v>
      </c>
      <c r="AN1800" s="16" t="s">
        <v>3</v>
      </c>
      <c r="AO1800" s="16" t="s">
        <v>3</v>
      </c>
      <c r="AP1800" s="16" t="s">
        <v>189</v>
      </c>
      <c r="AQ1800" s="16" t="s">
        <v>3</v>
      </c>
      <c r="AR1800" s="16" t="s">
        <v>3</v>
      </c>
      <c r="AS1800" s="16" t="s">
        <v>3</v>
      </c>
      <c r="AT1800" s="16" t="s">
        <v>3</v>
      </c>
      <c r="AU1800" s="11" t="s">
        <v>3</v>
      </c>
      <c r="AV1800" s="11" t="s">
        <v>3</v>
      </c>
      <c r="AW1800" s="11" t="s">
        <v>3</v>
      </c>
      <c r="AX1800" s="17" t="str">
        <f>VLOOKUP(G1800,'[1]JDA data'!$D:$E,2,0)</f>
        <v>TGA423</v>
      </c>
      <c r="AY1800" s="17" t="b">
        <f t="shared" si="136"/>
        <v>1</v>
      </c>
      <c r="AZ1800" s="17" t="str">
        <f t="shared" si="137"/>
        <v>PPGT</v>
      </c>
    </row>
    <row r="1801" spans="1:52" s="18" customFormat="1" ht="16.5" customHeight="1" x14ac:dyDescent="0.35">
      <c r="A1801" s="8" t="str">
        <f>IF(N1801="","-",IFERROR(VLOOKUP(N1801,'[1]All Route Non-Bailment V76'!$A:$H,5,0),VLOOKUP(N1801,'[1]TTVT AAT PxP Bailment EDC V76'!$A:$H,5,0)))</f>
        <v>Non Bailment</v>
      </c>
      <c r="B1801" s="9" t="str">
        <f t="shared" si="135"/>
        <v>Completed</v>
      </c>
      <c r="C1801" s="10">
        <f t="shared" si="138"/>
        <v>1800</v>
      </c>
      <c r="D1801" s="11" t="s">
        <v>190</v>
      </c>
      <c r="E1801" s="12" t="s">
        <v>44</v>
      </c>
      <c r="F1801" s="11" t="s">
        <v>0</v>
      </c>
      <c r="G1801" s="11">
        <v>4433342</v>
      </c>
      <c r="H1801" s="13" t="str">
        <f>IF(N1801="","-",IFERROR(VLOOKUP(N1801,'[1]All Route Non-Bailment V76'!$A:$H,7,0),VLOOKUP(N1801,'[1]TTVT AAT PxP Bailment EDC V76'!$A:$H,7,0)))</f>
        <v>One way</v>
      </c>
      <c r="I1801" s="11" t="s">
        <v>45</v>
      </c>
      <c r="J1801" s="12">
        <f t="shared" si="134"/>
        <v>45279</v>
      </c>
      <c r="K1801" s="12">
        <v>45279</v>
      </c>
      <c r="L1801" s="12">
        <v>45279</v>
      </c>
      <c r="M1801" s="12" t="s">
        <v>3</v>
      </c>
      <c r="N1801" s="11" t="s">
        <v>400</v>
      </c>
      <c r="O1801" s="13" t="str">
        <f>IF(N1801="","-",IFERROR(VLOOKUP(N1801,'[1]All Route Non-Bailment V76'!$A:$H,6,0),VLOOKUP(N1801,'[1]TTVT AAT PxP Bailment EDC V76'!$A:$H,6,0)))</f>
        <v>6 - 10</v>
      </c>
      <c r="P1801" s="11">
        <v>1</v>
      </c>
      <c r="Q1801" s="11" t="s">
        <v>3</v>
      </c>
      <c r="R1801" s="11" t="s">
        <v>3</v>
      </c>
      <c r="S1801" s="13" t="str">
        <f>IF(N1801="","-",IFERROR(VLOOKUP(N1801,'[1]All Route Non-Bailment V76'!$A:$AF,32,0),VLOOKUP(N1801,'[1]TTVT AAT PxP Bailment EDC V76'!$A:$AC,29,0)))</f>
        <v>6W</v>
      </c>
      <c r="T1801" s="11" t="s">
        <v>48</v>
      </c>
      <c r="U1801" s="11" t="s">
        <v>542</v>
      </c>
      <c r="V1801" s="14" t="s">
        <v>543</v>
      </c>
      <c r="W1801" s="11" t="s">
        <v>544</v>
      </c>
      <c r="X1801" s="15" t="s">
        <v>326</v>
      </c>
      <c r="Y1801" s="15" t="s">
        <v>327</v>
      </c>
      <c r="Z1801" s="16" t="s">
        <v>3</v>
      </c>
      <c r="AA1801" s="16" t="s">
        <v>3</v>
      </c>
      <c r="AB1801" s="16" t="s">
        <v>3</v>
      </c>
      <c r="AC1801" s="16" t="s">
        <v>3</v>
      </c>
      <c r="AD1801" s="15" t="s">
        <v>3</v>
      </c>
      <c r="AE1801" s="15" t="s">
        <v>3</v>
      </c>
      <c r="AF1801" s="16" t="s">
        <v>3</v>
      </c>
      <c r="AG1801" s="16" t="s">
        <v>3</v>
      </c>
      <c r="AH1801" s="16" t="s">
        <v>3</v>
      </c>
      <c r="AI1801" s="16" t="s">
        <v>3</v>
      </c>
      <c r="AJ1801" s="15" t="s">
        <v>3</v>
      </c>
      <c r="AK1801" s="15" t="s">
        <v>3</v>
      </c>
      <c r="AL1801" s="16" t="s">
        <v>3</v>
      </c>
      <c r="AM1801" s="16" t="s">
        <v>3</v>
      </c>
      <c r="AN1801" s="16" t="s">
        <v>3</v>
      </c>
      <c r="AO1801" s="16" t="s">
        <v>3</v>
      </c>
      <c r="AP1801" s="16" t="s">
        <v>189</v>
      </c>
      <c r="AQ1801" s="16" t="s">
        <v>3</v>
      </c>
      <c r="AR1801" s="16" t="s">
        <v>3</v>
      </c>
      <c r="AS1801" s="16" t="s">
        <v>3</v>
      </c>
      <c r="AT1801" s="16" t="s">
        <v>3</v>
      </c>
      <c r="AU1801" s="11" t="s">
        <v>3</v>
      </c>
      <c r="AV1801" s="11" t="s">
        <v>3</v>
      </c>
      <c r="AW1801" s="11" t="s">
        <v>3</v>
      </c>
      <c r="AX1801" s="17" t="str">
        <f>VLOOKUP(G1801,'[1]JDA data'!$D:$E,2,0)</f>
        <v>TGA423</v>
      </c>
      <c r="AY1801" s="17" t="b">
        <f t="shared" si="136"/>
        <v>1</v>
      </c>
      <c r="AZ1801" s="17" t="str">
        <f t="shared" si="137"/>
        <v>SPL</v>
      </c>
    </row>
    <row r="1802" spans="1:52" s="18" customFormat="1" ht="16.5" customHeight="1" x14ac:dyDescent="0.35">
      <c r="A1802" s="8" t="str">
        <f>IF(N1802="","-",IFERROR(VLOOKUP(N1802,'[1]All Route Non-Bailment V76'!$A:$H,5,0),VLOOKUP(N1802,'[1]TTVT AAT PxP Bailment EDC V76'!$A:$H,5,0)))</f>
        <v>Non Bailment</v>
      </c>
      <c r="B1802" s="9" t="str">
        <f t="shared" si="135"/>
        <v>Completed</v>
      </c>
      <c r="C1802" s="10">
        <f t="shared" si="138"/>
        <v>1801</v>
      </c>
      <c r="D1802" s="11" t="s">
        <v>182</v>
      </c>
      <c r="E1802" s="12" t="s">
        <v>44</v>
      </c>
      <c r="F1802" s="11" t="s">
        <v>0</v>
      </c>
      <c r="G1802" s="11">
        <v>4433345</v>
      </c>
      <c r="H1802" s="13" t="str">
        <f>IF(N1802="","-",IFERROR(VLOOKUP(N1802,'[1]All Route Non-Bailment V76'!$A:$H,7,0),VLOOKUP(N1802,'[1]TTVT AAT PxP Bailment EDC V76'!$A:$H,7,0)))</f>
        <v>One way</v>
      </c>
      <c r="I1802" s="11" t="s">
        <v>45</v>
      </c>
      <c r="J1802" s="12">
        <f t="shared" si="134"/>
        <v>45279</v>
      </c>
      <c r="K1802" s="12">
        <v>45279</v>
      </c>
      <c r="L1802" s="12">
        <v>45279</v>
      </c>
      <c r="M1802" s="12" t="s">
        <v>3</v>
      </c>
      <c r="N1802" s="11" t="s">
        <v>400</v>
      </c>
      <c r="O1802" s="13" t="str">
        <f>IF(N1802="","-",IFERROR(VLOOKUP(N1802,'[1]All Route Non-Bailment V76'!$A:$H,6,0),VLOOKUP(N1802,'[1]TTVT AAT PxP Bailment EDC V76'!$A:$H,6,0)))</f>
        <v>6 - 10</v>
      </c>
      <c r="P1802" s="11">
        <v>1</v>
      </c>
      <c r="Q1802" s="11" t="s">
        <v>3</v>
      </c>
      <c r="R1802" s="11" t="s">
        <v>3</v>
      </c>
      <c r="S1802" s="13" t="str">
        <f>IF(N1802="","-",IFERROR(VLOOKUP(N1802,'[1]All Route Non-Bailment V76'!$A:$AF,32,0),VLOOKUP(N1802,'[1]TTVT AAT PxP Bailment EDC V76'!$A:$AC,29,0)))</f>
        <v>6W</v>
      </c>
      <c r="T1802" s="11" t="s">
        <v>48</v>
      </c>
      <c r="U1802" s="11" t="s">
        <v>213</v>
      </c>
      <c r="V1802" s="14" t="s">
        <v>214</v>
      </c>
      <c r="W1802" s="11" t="s">
        <v>215</v>
      </c>
      <c r="X1802" s="15" t="s">
        <v>326</v>
      </c>
      <c r="Y1802" s="15" t="s">
        <v>327</v>
      </c>
      <c r="Z1802" s="16" t="s">
        <v>3</v>
      </c>
      <c r="AA1802" s="16" t="s">
        <v>3</v>
      </c>
      <c r="AB1802" s="16" t="s">
        <v>3</v>
      </c>
      <c r="AC1802" s="16" t="s">
        <v>3</v>
      </c>
      <c r="AD1802" s="15" t="s">
        <v>3</v>
      </c>
      <c r="AE1802" s="15" t="s">
        <v>3</v>
      </c>
      <c r="AF1802" s="16" t="s">
        <v>3</v>
      </c>
      <c r="AG1802" s="16" t="s">
        <v>3</v>
      </c>
      <c r="AH1802" s="16" t="s">
        <v>3</v>
      </c>
      <c r="AI1802" s="16" t="s">
        <v>3</v>
      </c>
      <c r="AJ1802" s="15" t="s">
        <v>3</v>
      </c>
      <c r="AK1802" s="15" t="s">
        <v>3</v>
      </c>
      <c r="AL1802" s="16" t="s">
        <v>3</v>
      </c>
      <c r="AM1802" s="16" t="s">
        <v>3</v>
      </c>
      <c r="AN1802" s="16" t="s">
        <v>3</v>
      </c>
      <c r="AO1802" s="16" t="s">
        <v>3</v>
      </c>
      <c r="AP1802" s="16" t="s">
        <v>189</v>
      </c>
      <c r="AQ1802" s="16" t="s">
        <v>3</v>
      </c>
      <c r="AR1802" s="16" t="s">
        <v>3</v>
      </c>
      <c r="AS1802" s="16" t="s">
        <v>3</v>
      </c>
      <c r="AT1802" s="16" t="s">
        <v>3</v>
      </c>
      <c r="AU1802" s="11" t="s">
        <v>3</v>
      </c>
      <c r="AV1802" s="11" t="s">
        <v>3</v>
      </c>
      <c r="AW1802" s="11" t="s">
        <v>3</v>
      </c>
      <c r="AX1802" s="17" t="str">
        <f>VLOOKUP(G1802,'[1]JDA data'!$D:$E,2,0)</f>
        <v>TGA423</v>
      </c>
      <c r="AY1802" s="17" t="b">
        <f t="shared" si="136"/>
        <v>1</v>
      </c>
      <c r="AZ1802" s="17" t="str">
        <f t="shared" si="137"/>
        <v>PPGT</v>
      </c>
    </row>
    <row r="1803" spans="1:52" s="18" customFormat="1" ht="16.5" customHeight="1" x14ac:dyDescent="0.35">
      <c r="A1803" s="8" t="str">
        <f>IF(N1803="","-",IFERROR(VLOOKUP(N1803,'[1]All Route Non-Bailment V76'!$A:$H,5,0),VLOOKUP(N1803,'[1]TTVT AAT PxP Bailment EDC V76'!$A:$H,5,0)))</f>
        <v>Non Bailment</v>
      </c>
      <c r="B1803" s="9" t="str">
        <f t="shared" si="135"/>
        <v>Completed</v>
      </c>
      <c r="C1803" s="10">
        <f t="shared" si="138"/>
        <v>1802</v>
      </c>
      <c r="D1803" s="11" t="s">
        <v>190</v>
      </c>
      <c r="E1803" s="12" t="s">
        <v>44</v>
      </c>
      <c r="F1803" s="11" t="s">
        <v>0</v>
      </c>
      <c r="G1803" s="11">
        <v>4433347</v>
      </c>
      <c r="H1803" s="13" t="str">
        <f>IF(N1803="","-",IFERROR(VLOOKUP(N1803,'[1]All Route Non-Bailment V76'!$A:$H,7,0),VLOOKUP(N1803,'[1]TTVT AAT PxP Bailment EDC V76'!$A:$H,7,0)))</f>
        <v>One way</v>
      </c>
      <c r="I1803" s="11" t="s">
        <v>45</v>
      </c>
      <c r="J1803" s="12">
        <f t="shared" si="134"/>
        <v>45279</v>
      </c>
      <c r="K1803" s="12">
        <v>45279</v>
      </c>
      <c r="L1803" s="12">
        <v>45279</v>
      </c>
      <c r="M1803" s="12" t="s">
        <v>3</v>
      </c>
      <c r="N1803" s="11" t="s">
        <v>400</v>
      </c>
      <c r="O1803" s="13" t="str">
        <f>IF(N1803="","-",IFERROR(VLOOKUP(N1803,'[1]All Route Non-Bailment V76'!$A:$H,6,0),VLOOKUP(N1803,'[1]TTVT AAT PxP Bailment EDC V76'!$A:$H,6,0)))</f>
        <v>6 - 10</v>
      </c>
      <c r="P1803" s="11">
        <v>1</v>
      </c>
      <c r="Q1803" s="11" t="s">
        <v>3</v>
      </c>
      <c r="R1803" s="11" t="s">
        <v>3</v>
      </c>
      <c r="S1803" s="13" t="str">
        <f>IF(N1803="","-",IFERROR(VLOOKUP(N1803,'[1]All Route Non-Bailment V76'!$A:$AF,32,0),VLOOKUP(N1803,'[1]TTVT AAT PxP Bailment EDC V76'!$A:$AC,29,0)))</f>
        <v>6W</v>
      </c>
      <c r="T1803" s="11" t="s">
        <v>48</v>
      </c>
      <c r="U1803" s="11" t="s">
        <v>236</v>
      </c>
      <c r="V1803" s="14" t="s">
        <v>237</v>
      </c>
      <c r="W1803" s="11" t="s">
        <v>238</v>
      </c>
      <c r="X1803" s="15" t="s">
        <v>326</v>
      </c>
      <c r="Y1803" s="15" t="s">
        <v>327</v>
      </c>
      <c r="Z1803" s="16" t="s">
        <v>3</v>
      </c>
      <c r="AA1803" s="16" t="s">
        <v>3</v>
      </c>
      <c r="AB1803" s="16" t="s">
        <v>3</v>
      </c>
      <c r="AC1803" s="16" t="s">
        <v>3</v>
      </c>
      <c r="AD1803" s="15" t="s">
        <v>3</v>
      </c>
      <c r="AE1803" s="15" t="s">
        <v>3</v>
      </c>
      <c r="AF1803" s="16" t="s">
        <v>3</v>
      </c>
      <c r="AG1803" s="16" t="s">
        <v>3</v>
      </c>
      <c r="AH1803" s="16" t="s">
        <v>3</v>
      </c>
      <c r="AI1803" s="16" t="s">
        <v>3</v>
      </c>
      <c r="AJ1803" s="15" t="s">
        <v>3</v>
      </c>
      <c r="AK1803" s="15" t="s">
        <v>3</v>
      </c>
      <c r="AL1803" s="16" t="s">
        <v>3</v>
      </c>
      <c r="AM1803" s="16" t="s">
        <v>3</v>
      </c>
      <c r="AN1803" s="16" t="s">
        <v>3</v>
      </c>
      <c r="AO1803" s="16" t="s">
        <v>3</v>
      </c>
      <c r="AP1803" s="16" t="s">
        <v>189</v>
      </c>
      <c r="AQ1803" s="16" t="s">
        <v>3</v>
      </c>
      <c r="AR1803" s="16" t="s">
        <v>3</v>
      </c>
      <c r="AS1803" s="16" t="s">
        <v>3</v>
      </c>
      <c r="AT1803" s="16" t="s">
        <v>3</v>
      </c>
      <c r="AU1803" s="11" t="s">
        <v>3</v>
      </c>
      <c r="AV1803" s="11" t="s">
        <v>3</v>
      </c>
      <c r="AW1803" s="11" t="s">
        <v>3</v>
      </c>
      <c r="AX1803" s="17" t="str">
        <f>VLOOKUP(G1803,'[1]JDA data'!$D:$E,2,0)</f>
        <v>TGA423</v>
      </c>
      <c r="AY1803" s="17" t="b">
        <f t="shared" si="136"/>
        <v>1</v>
      </c>
      <c r="AZ1803" s="17" t="str">
        <f t="shared" si="137"/>
        <v>SPL</v>
      </c>
    </row>
    <row r="1804" spans="1:52" s="18" customFormat="1" ht="16.5" customHeight="1" x14ac:dyDescent="0.35">
      <c r="A1804" s="8" t="str">
        <f>IF(N1804="","-",IFERROR(VLOOKUP(N1804,'[1]All Route Non-Bailment V76'!$A:$H,5,0),VLOOKUP(N1804,'[1]TTVT AAT PxP Bailment EDC V76'!$A:$H,5,0)))</f>
        <v>Non Bailment</v>
      </c>
      <c r="B1804" s="9" t="str">
        <f t="shared" si="135"/>
        <v>Completed</v>
      </c>
      <c r="C1804" s="10">
        <f t="shared" si="138"/>
        <v>1803</v>
      </c>
      <c r="D1804" s="11" t="s">
        <v>194</v>
      </c>
      <c r="E1804" s="12" t="s">
        <v>44</v>
      </c>
      <c r="F1804" s="11" t="s">
        <v>0</v>
      </c>
      <c r="G1804" s="11">
        <v>4433350</v>
      </c>
      <c r="H1804" s="13" t="str">
        <f>IF(N1804="","-",IFERROR(VLOOKUP(N1804,'[1]All Route Non-Bailment V76'!$A:$H,7,0),VLOOKUP(N1804,'[1]TTVT AAT PxP Bailment EDC V76'!$A:$H,7,0)))</f>
        <v>One way</v>
      </c>
      <c r="I1804" s="11" t="s">
        <v>45</v>
      </c>
      <c r="J1804" s="12">
        <f t="shared" si="134"/>
        <v>45279</v>
      </c>
      <c r="K1804" s="12">
        <v>45279</v>
      </c>
      <c r="L1804" s="12">
        <v>45279</v>
      </c>
      <c r="M1804" s="12" t="s">
        <v>3</v>
      </c>
      <c r="N1804" s="11" t="s">
        <v>400</v>
      </c>
      <c r="O1804" s="13" t="str">
        <f>IF(N1804="","-",IFERROR(VLOOKUP(N1804,'[1]All Route Non-Bailment V76'!$A:$H,6,0),VLOOKUP(N1804,'[1]TTVT AAT PxP Bailment EDC V76'!$A:$H,6,0)))</f>
        <v>6 - 10</v>
      </c>
      <c r="P1804" s="11">
        <v>1</v>
      </c>
      <c r="Q1804" s="11" t="s">
        <v>3</v>
      </c>
      <c r="R1804" s="11" t="s">
        <v>3</v>
      </c>
      <c r="S1804" s="13" t="str">
        <f>IF(N1804="","-",IFERROR(VLOOKUP(N1804,'[1]All Route Non-Bailment V76'!$A:$AF,32,0),VLOOKUP(N1804,'[1]TTVT AAT PxP Bailment EDC V76'!$A:$AC,29,0)))</f>
        <v>6W</v>
      </c>
      <c r="T1804" s="11" t="s">
        <v>48</v>
      </c>
      <c r="U1804" s="11" t="s">
        <v>281</v>
      </c>
      <c r="V1804" s="14" t="s">
        <v>282</v>
      </c>
      <c r="W1804" s="11" t="s">
        <v>283</v>
      </c>
      <c r="X1804" s="15" t="s">
        <v>326</v>
      </c>
      <c r="Y1804" s="15" t="s">
        <v>327</v>
      </c>
      <c r="Z1804" s="16" t="s">
        <v>3</v>
      </c>
      <c r="AA1804" s="16" t="s">
        <v>3</v>
      </c>
      <c r="AB1804" s="16" t="s">
        <v>3</v>
      </c>
      <c r="AC1804" s="16" t="s">
        <v>3</v>
      </c>
      <c r="AD1804" s="15" t="s">
        <v>3</v>
      </c>
      <c r="AE1804" s="15" t="s">
        <v>3</v>
      </c>
      <c r="AF1804" s="16" t="s">
        <v>3</v>
      </c>
      <c r="AG1804" s="16" t="s">
        <v>3</v>
      </c>
      <c r="AH1804" s="16" t="s">
        <v>3</v>
      </c>
      <c r="AI1804" s="16" t="s">
        <v>3</v>
      </c>
      <c r="AJ1804" s="15" t="s">
        <v>3</v>
      </c>
      <c r="AK1804" s="15" t="s">
        <v>3</v>
      </c>
      <c r="AL1804" s="16" t="s">
        <v>3</v>
      </c>
      <c r="AM1804" s="16" t="s">
        <v>3</v>
      </c>
      <c r="AN1804" s="16" t="s">
        <v>3</v>
      </c>
      <c r="AO1804" s="16" t="s">
        <v>3</v>
      </c>
      <c r="AP1804" s="16" t="s">
        <v>189</v>
      </c>
      <c r="AQ1804" s="16" t="s">
        <v>3</v>
      </c>
      <c r="AR1804" s="16" t="s">
        <v>3</v>
      </c>
      <c r="AS1804" s="16" t="s">
        <v>3</v>
      </c>
      <c r="AT1804" s="16" t="s">
        <v>3</v>
      </c>
      <c r="AU1804" s="11" t="s">
        <v>3</v>
      </c>
      <c r="AV1804" s="11" t="s">
        <v>3</v>
      </c>
      <c r="AW1804" s="11" t="s">
        <v>3</v>
      </c>
      <c r="AX1804" s="17" t="str">
        <f>VLOOKUP(G1804,'[1]JDA data'!$D:$E,2,0)</f>
        <v>TGA423</v>
      </c>
      <c r="AY1804" s="17" t="b">
        <f t="shared" si="136"/>
        <v>1</v>
      </c>
      <c r="AZ1804" s="17" t="str">
        <f t="shared" si="137"/>
        <v>SBA</v>
      </c>
    </row>
    <row r="1805" spans="1:52" s="18" customFormat="1" ht="16.5" customHeight="1" x14ac:dyDescent="0.35">
      <c r="A1805" s="8" t="str">
        <f>IF(N1805="","-",IFERROR(VLOOKUP(N1805,'[1]All Route Non-Bailment V76'!$A:$H,5,0),VLOOKUP(N1805,'[1]TTVT AAT PxP Bailment EDC V76'!$A:$H,5,0)))</f>
        <v>Non Bailment</v>
      </c>
      <c r="B1805" s="9" t="str">
        <f t="shared" si="135"/>
        <v>Completed</v>
      </c>
      <c r="C1805" s="10">
        <f t="shared" si="138"/>
        <v>1804</v>
      </c>
      <c r="D1805" s="11" t="s">
        <v>182</v>
      </c>
      <c r="E1805" s="12" t="s">
        <v>44</v>
      </c>
      <c r="F1805" s="11" t="s">
        <v>0</v>
      </c>
      <c r="G1805" s="11">
        <v>4433357</v>
      </c>
      <c r="H1805" s="13" t="str">
        <f>IF(N1805="","-",IFERROR(VLOOKUP(N1805,'[1]All Route Non-Bailment V76'!$A:$H,7,0),VLOOKUP(N1805,'[1]TTVT AAT PxP Bailment EDC V76'!$A:$H,7,0)))</f>
        <v>One way</v>
      </c>
      <c r="I1805" s="11" t="s">
        <v>45</v>
      </c>
      <c r="J1805" s="12">
        <f t="shared" si="134"/>
        <v>45279</v>
      </c>
      <c r="K1805" s="12">
        <v>45279</v>
      </c>
      <c r="L1805" s="12">
        <v>45279</v>
      </c>
      <c r="M1805" s="12" t="s">
        <v>3</v>
      </c>
      <c r="N1805" s="11" t="s">
        <v>400</v>
      </c>
      <c r="O1805" s="13" t="str">
        <f>IF(N1805="","-",IFERROR(VLOOKUP(N1805,'[1]All Route Non-Bailment V76'!$A:$H,6,0),VLOOKUP(N1805,'[1]TTVT AAT PxP Bailment EDC V76'!$A:$H,6,0)))</f>
        <v>6 - 10</v>
      </c>
      <c r="P1805" s="11">
        <v>1</v>
      </c>
      <c r="Q1805" s="11" t="s">
        <v>3</v>
      </c>
      <c r="R1805" s="11" t="s">
        <v>3</v>
      </c>
      <c r="S1805" s="13" t="str">
        <f>IF(N1805="","-",IFERROR(VLOOKUP(N1805,'[1]All Route Non-Bailment V76'!$A:$AF,32,0),VLOOKUP(N1805,'[1]TTVT AAT PxP Bailment EDC V76'!$A:$AC,29,0)))</f>
        <v>6W</v>
      </c>
      <c r="T1805" s="11" t="s">
        <v>48</v>
      </c>
      <c r="U1805" s="11" t="s">
        <v>260</v>
      </c>
      <c r="V1805" s="14" t="s">
        <v>261</v>
      </c>
      <c r="W1805" s="11" t="s">
        <v>262</v>
      </c>
      <c r="X1805" s="15" t="s">
        <v>326</v>
      </c>
      <c r="Y1805" s="15" t="s">
        <v>327</v>
      </c>
      <c r="Z1805" s="16" t="s">
        <v>3</v>
      </c>
      <c r="AA1805" s="16" t="s">
        <v>3</v>
      </c>
      <c r="AB1805" s="16" t="s">
        <v>3</v>
      </c>
      <c r="AC1805" s="16" t="s">
        <v>3</v>
      </c>
      <c r="AD1805" s="15" t="s">
        <v>3</v>
      </c>
      <c r="AE1805" s="15" t="s">
        <v>3</v>
      </c>
      <c r="AF1805" s="16" t="s">
        <v>3</v>
      </c>
      <c r="AG1805" s="16" t="s">
        <v>3</v>
      </c>
      <c r="AH1805" s="16" t="s">
        <v>3</v>
      </c>
      <c r="AI1805" s="16" t="s">
        <v>3</v>
      </c>
      <c r="AJ1805" s="15" t="s">
        <v>3</v>
      </c>
      <c r="AK1805" s="15" t="s">
        <v>3</v>
      </c>
      <c r="AL1805" s="16" t="s">
        <v>3</v>
      </c>
      <c r="AM1805" s="16" t="s">
        <v>3</v>
      </c>
      <c r="AN1805" s="16" t="s">
        <v>3</v>
      </c>
      <c r="AO1805" s="16" t="s">
        <v>3</v>
      </c>
      <c r="AP1805" s="16" t="s">
        <v>189</v>
      </c>
      <c r="AQ1805" s="16" t="s">
        <v>3</v>
      </c>
      <c r="AR1805" s="16" t="s">
        <v>3</v>
      </c>
      <c r="AS1805" s="16" t="s">
        <v>3</v>
      </c>
      <c r="AT1805" s="16" t="s">
        <v>3</v>
      </c>
      <c r="AU1805" s="11" t="s">
        <v>3</v>
      </c>
      <c r="AV1805" s="11" t="s">
        <v>3</v>
      </c>
      <c r="AW1805" s="11" t="s">
        <v>3</v>
      </c>
      <c r="AX1805" s="17" t="str">
        <f>VLOOKUP(G1805,'[1]JDA data'!$D:$E,2,0)</f>
        <v>TGA423</v>
      </c>
      <c r="AY1805" s="17" t="b">
        <f t="shared" si="136"/>
        <v>1</v>
      </c>
      <c r="AZ1805" s="17" t="str">
        <f t="shared" si="137"/>
        <v>PPGT</v>
      </c>
    </row>
    <row r="1806" spans="1:52" s="18" customFormat="1" ht="16.5" customHeight="1" x14ac:dyDescent="0.35">
      <c r="A1806" s="8" t="str">
        <f>IF(N1806="","-",IFERROR(VLOOKUP(N1806,'[1]All Route Non-Bailment V76'!$A:$H,5,0),VLOOKUP(N1806,'[1]TTVT AAT PxP Bailment EDC V76'!$A:$H,5,0)))</f>
        <v>Non Bailment</v>
      </c>
      <c r="B1806" s="9" t="str">
        <f t="shared" si="135"/>
        <v>Completed</v>
      </c>
      <c r="C1806" s="10">
        <f t="shared" si="138"/>
        <v>1805</v>
      </c>
      <c r="D1806" s="11" t="s">
        <v>182</v>
      </c>
      <c r="E1806" s="12" t="s">
        <v>44</v>
      </c>
      <c r="F1806" s="11" t="s">
        <v>0</v>
      </c>
      <c r="G1806" s="11">
        <v>4433399</v>
      </c>
      <c r="H1806" s="13" t="str">
        <f>IF(N1806="","-",IFERROR(VLOOKUP(N1806,'[1]All Route Non-Bailment V76'!$A:$H,7,0),VLOOKUP(N1806,'[1]TTVT AAT PxP Bailment EDC V76'!$A:$H,7,0)))</f>
        <v>One way</v>
      </c>
      <c r="I1806" s="11" t="s">
        <v>45</v>
      </c>
      <c r="J1806" s="12">
        <f t="shared" si="134"/>
        <v>45279</v>
      </c>
      <c r="K1806" s="12">
        <v>45279</v>
      </c>
      <c r="L1806" s="12">
        <v>45279</v>
      </c>
      <c r="M1806" s="12" t="s">
        <v>3</v>
      </c>
      <c r="N1806" s="11" t="s">
        <v>453</v>
      </c>
      <c r="O1806" s="13" t="str">
        <f>IF(N1806="","-",IFERROR(VLOOKUP(N1806,'[1]All Route Non-Bailment V76'!$A:$H,6,0),VLOOKUP(N1806,'[1]TTVT AAT PxP Bailment EDC V76'!$A:$H,6,0)))</f>
        <v>11 - 20</v>
      </c>
      <c r="P1806" s="11">
        <v>1</v>
      </c>
      <c r="Q1806" s="11" t="s">
        <v>3</v>
      </c>
      <c r="R1806" s="11" t="s">
        <v>3</v>
      </c>
      <c r="S1806" s="13" t="str">
        <f>IF(N1806="","-",IFERROR(VLOOKUP(N1806,'[1]All Route Non-Bailment V76'!$A:$AF,32,0),VLOOKUP(N1806,'[1]TTVT AAT PxP Bailment EDC V76'!$A:$AC,29,0)))</f>
        <v>6W</v>
      </c>
      <c r="T1806" s="11" t="s">
        <v>48</v>
      </c>
      <c r="U1806" s="11" t="s">
        <v>213</v>
      </c>
      <c r="V1806" s="14" t="s">
        <v>214</v>
      </c>
      <c r="W1806" s="11" t="s">
        <v>215</v>
      </c>
      <c r="X1806" s="15" t="s">
        <v>332</v>
      </c>
      <c r="Y1806" s="15" t="s">
        <v>333</v>
      </c>
      <c r="Z1806" s="16" t="s">
        <v>3</v>
      </c>
      <c r="AA1806" s="16" t="s">
        <v>3</v>
      </c>
      <c r="AB1806" s="16" t="s">
        <v>3</v>
      </c>
      <c r="AC1806" s="16" t="s">
        <v>3</v>
      </c>
      <c r="AD1806" s="15" t="s">
        <v>3</v>
      </c>
      <c r="AE1806" s="15" t="s">
        <v>3</v>
      </c>
      <c r="AF1806" s="16" t="s">
        <v>3</v>
      </c>
      <c r="AG1806" s="16" t="s">
        <v>3</v>
      </c>
      <c r="AH1806" s="16" t="s">
        <v>3</v>
      </c>
      <c r="AI1806" s="16" t="s">
        <v>3</v>
      </c>
      <c r="AJ1806" s="15" t="s">
        <v>3</v>
      </c>
      <c r="AK1806" s="15" t="s">
        <v>3</v>
      </c>
      <c r="AL1806" s="16" t="s">
        <v>3</v>
      </c>
      <c r="AM1806" s="16" t="s">
        <v>3</v>
      </c>
      <c r="AN1806" s="16" t="s">
        <v>3</v>
      </c>
      <c r="AO1806" s="16" t="s">
        <v>3</v>
      </c>
      <c r="AP1806" s="16" t="s">
        <v>189</v>
      </c>
      <c r="AQ1806" s="16" t="s">
        <v>3</v>
      </c>
      <c r="AR1806" s="16" t="s">
        <v>3</v>
      </c>
      <c r="AS1806" s="16" t="s">
        <v>3</v>
      </c>
      <c r="AT1806" s="16" t="s">
        <v>3</v>
      </c>
      <c r="AU1806" s="11" t="s">
        <v>3</v>
      </c>
      <c r="AV1806" s="11" t="s">
        <v>3</v>
      </c>
      <c r="AW1806" s="11" t="s">
        <v>3</v>
      </c>
      <c r="AX1806" s="17" t="str">
        <f>VLOOKUP(G1806,'[1]JDA data'!$D:$E,2,0)</f>
        <v>TGA169</v>
      </c>
      <c r="AY1806" s="17" t="b">
        <f t="shared" si="136"/>
        <v>1</v>
      </c>
      <c r="AZ1806" s="17" t="str">
        <f t="shared" si="137"/>
        <v>PPGT</v>
      </c>
    </row>
    <row r="1807" spans="1:52" s="18" customFormat="1" ht="16.5" customHeight="1" x14ac:dyDescent="0.35">
      <c r="A1807" s="8" t="str">
        <f>IF(N1807="","-",IFERROR(VLOOKUP(N1807,'[1]All Route Non-Bailment V76'!$A:$H,5,0),VLOOKUP(N1807,'[1]TTVT AAT PxP Bailment EDC V76'!$A:$H,5,0)))</f>
        <v>Non Bailment</v>
      </c>
      <c r="B1807" s="9" t="str">
        <f t="shared" si="135"/>
        <v>Completed</v>
      </c>
      <c r="C1807" s="10">
        <f t="shared" si="138"/>
        <v>1806</v>
      </c>
      <c r="D1807" s="11" t="s">
        <v>190</v>
      </c>
      <c r="E1807" s="12" t="s">
        <v>44</v>
      </c>
      <c r="F1807" s="11" t="s">
        <v>0</v>
      </c>
      <c r="G1807" s="11">
        <v>4433401</v>
      </c>
      <c r="H1807" s="13" t="str">
        <f>IF(N1807="","-",IFERROR(VLOOKUP(N1807,'[1]All Route Non-Bailment V76'!$A:$H,7,0),VLOOKUP(N1807,'[1]TTVT AAT PxP Bailment EDC V76'!$A:$H,7,0)))</f>
        <v>One way</v>
      </c>
      <c r="I1807" s="11" t="s">
        <v>45</v>
      </c>
      <c r="J1807" s="12">
        <f t="shared" si="134"/>
        <v>45279</v>
      </c>
      <c r="K1807" s="12">
        <v>45279</v>
      </c>
      <c r="L1807" s="12">
        <v>45279</v>
      </c>
      <c r="M1807" s="12" t="s">
        <v>3</v>
      </c>
      <c r="N1807" s="11" t="s">
        <v>453</v>
      </c>
      <c r="O1807" s="13" t="str">
        <f>IF(N1807="","-",IFERROR(VLOOKUP(N1807,'[1]All Route Non-Bailment V76'!$A:$H,6,0),VLOOKUP(N1807,'[1]TTVT AAT PxP Bailment EDC V76'!$A:$H,6,0)))</f>
        <v>11 - 20</v>
      </c>
      <c r="P1807" s="11">
        <v>1</v>
      </c>
      <c r="Q1807" s="11" t="s">
        <v>3</v>
      </c>
      <c r="R1807" s="11" t="s">
        <v>3</v>
      </c>
      <c r="S1807" s="13" t="str">
        <f>IF(N1807="","-",IFERROR(VLOOKUP(N1807,'[1]All Route Non-Bailment V76'!$A:$AF,32,0),VLOOKUP(N1807,'[1]TTVT AAT PxP Bailment EDC V76'!$A:$AC,29,0)))</f>
        <v>6W</v>
      </c>
      <c r="T1807" s="11" t="s">
        <v>48</v>
      </c>
      <c r="U1807" s="11" t="s">
        <v>272</v>
      </c>
      <c r="V1807" s="14" t="s">
        <v>273</v>
      </c>
      <c r="W1807" s="11" t="s">
        <v>274</v>
      </c>
      <c r="X1807" s="15" t="s">
        <v>332</v>
      </c>
      <c r="Y1807" s="15" t="s">
        <v>333</v>
      </c>
      <c r="Z1807" s="16" t="s">
        <v>3</v>
      </c>
      <c r="AA1807" s="16" t="s">
        <v>3</v>
      </c>
      <c r="AB1807" s="16" t="s">
        <v>3</v>
      </c>
      <c r="AC1807" s="16" t="s">
        <v>3</v>
      </c>
      <c r="AD1807" s="15" t="s">
        <v>3</v>
      </c>
      <c r="AE1807" s="15" t="s">
        <v>3</v>
      </c>
      <c r="AF1807" s="16" t="s">
        <v>3</v>
      </c>
      <c r="AG1807" s="16" t="s">
        <v>3</v>
      </c>
      <c r="AH1807" s="16" t="s">
        <v>3</v>
      </c>
      <c r="AI1807" s="16" t="s">
        <v>3</v>
      </c>
      <c r="AJ1807" s="15" t="s">
        <v>3</v>
      </c>
      <c r="AK1807" s="15" t="s">
        <v>3</v>
      </c>
      <c r="AL1807" s="16" t="s">
        <v>3</v>
      </c>
      <c r="AM1807" s="16" t="s">
        <v>3</v>
      </c>
      <c r="AN1807" s="16" t="s">
        <v>3</v>
      </c>
      <c r="AO1807" s="16" t="s">
        <v>3</v>
      </c>
      <c r="AP1807" s="16" t="s">
        <v>189</v>
      </c>
      <c r="AQ1807" s="16" t="s">
        <v>3</v>
      </c>
      <c r="AR1807" s="16" t="s">
        <v>3</v>
      </c>
      <c r="AS1807" s="16" t="s">
        <v>3</v>
      </c>
      <c r="AT1807" s="16" t="s">
        <v>3</v>
      </c>
      <c r="AU1807" s="11" t="s">
        <v>3</v>
      </c>
      <c r="AV1807" s="11" t="s">
        <v>3</v>
      </c>
      <c r="AW1807" s="11" t="s">
        <v>3</v>
      </c>
      <c r="AX1807" s="17" t="str">
        <f>VLOOKUP(G1807,'[1]JDA data'!$D:$E,2,0)</f>
        <v>TGA169</v>
      </c>
      <c r="AY1807" s="17" t="b">
        <f t="shared" si="136"/>
        <v>1</v>
      </c>
      <c r="AZ1807" s="17" t="str">
        <f t="shared" si="137"/>
        <v>SPL</v>
      </c>
    </row>
    <row r="1808" spans="1:52" s="18" customFormat="1" ht="16.5" customHeight="1" x14ac:dyDescent="0.35">
      <c r="A1808" s="8" t="str">
        <f>IF(N1808="","-",IFERROR(VLOOKUP(N1808,'[1]All Route Non-Bailment V76'!$A:$H,5,0),VLOOKUP(N1808,'[1]TTVT AAT PxP Bailment EDC V76'!$A:$H,5,0)))</f>
        <v>Non Bailment</v>
      </c>
      <c r="B1808" s="9" t="str">
        <f t="shared" si="135"/>
        <v>Completed</v>
      </c>
      <c r="C1808" s="10">
        <f t="shared" si="138"/>
        <v>1807</v>
      </c>
      <c r="D1808" s="11" t="s">
        <v>194</v>
      </c>
      <c r="E1808" s="12" t="s">
        <v>44</v>
      </c>
      <c r="F1808" s="11" t="s">
        <v>0</v>
      </c>
      <c r="G1808" s="11">
        <v>4433402</v>
      </c>
      <c r="H1808" s="13" t="str">
        <f>IF(N1808="","-",IFERROR(VLOOKUP(N1808,'[1]All Route Non-Bailment V76'!$A:$H,7,0),VLOOKUP(N1808,'[1]TTVT AAT PxP Bailment EDC V76'!$A:$H,7,0)))</f>
        <v>One way</v>
      </c>
      <c r="I1808" s="11" t="s">
        <v>45</v>
      </c>
      <c r="J1808" s="12">
        <f t="shared" si="134"/>
        <v>45279</v>
      </c>
      <c r="K1808" s="12">
        <v>45279</v>
      </c>
      <c r="L1808" s="12">
        <v>45279</v>
      </c>
      <c r="M1808" s="12" t="s">
        <v>3</v>
      </c>
      <c r="N1808" s="11" t="s">
        <v>453</v>
      </c>
      <c r="O1808" s="13" t="str">
        <f>IF(N1808="","-",IFERROR(VLOOKUP(N1808,'[1]All Route Non-Bailment V76'!$A:$H,6,0),VLOOKUP(N1808,'[1]TTVT AAT PxP Bailment EDC V76'!$A:$H,6,0)))</f>
        <v>11 - 20</v>
      </c>
      <c r="P1808" s="11">
        <v>1</v>
      </c>
      <c r="Q1808" s="11" t="s">
        <v>3</v>
      </c>
      <c r="R1808" s="11" t="s">
        <v>3</v>
      </c>
      <c r="S1808" s="13" t="str">
        <f>IF(N1808="","-",IFERROR(VLOOKUP(N1808,'[1]All Route Non-Bailment V76'!$A:$AF,32,0),VLOOKUP(N1808,'[1]TTVT AAT PxP Bailment EDC V76'!$A:$AC,29,0)))</f>
        <v>6W</v>
      </c>
      <c r="T1808" s="11" t="s">
        <v>48</v>
      </c>
      <c r="U1808" s="11" t="s">
        <v>195</v>
      </c>
      <c r="V1808" s="14" t="s">
        <v>196</v>
      </c>
      <c r="W1808" s="11" t="s">
        <v>197</v>
      </c>
      <c r="X1808" s="15" t="s">
        <v>332</v>
      </c>
      <c r="Y1808" s="15" t="s">
        <v>333</v>
      </c>
      <c r="Z1808" s="16" t="s">
        <v>3</v>
      </c>
      <c r="AA1808" s="16" t="s">
        <v>3</v>
      </c>
      <c r="AB1808" s="16" t="s">
        <v>3</v>
      </c>
      <c r="AC1808" s="16" t="s">
        <v>3</v>
      </c>
      <c r="AD1808" s="15" t="s">
        <v>3</v>
      </c>
      <c r="AE1808" s="15" t="s">
        <v>3</v>
      </c>
      <c r="AF1808" s="16" t="s">
        <v>3</v>
      </c>
      <c r="AG1808" s="16" t="s">
        <v>3</v>
      </c>
      <c r="AH1808" s="16" t="s">
        <v>3</v>
      </c>
      <c r="AI1808" s="16" t="s">
        <v>3</v>
      </c>
      <c r="AJ1808" s="15" t="s">
        <v>3</v>
      </c>
      <c r="AK1808" s="15" t="s">
        <v>3</v>
      </c>
      <c r="AL1808" s="16" t="s">
        <v>3</v>
      </c>
      <c r="AM1808" s="16" t="s">
        <v>3</v>
      </c>
      <c r="AN1808" s="16" t="s">
        <v>3</v>
      </c>
      <c r="AO1808" s="16" t="s">
        <v>3</v>
      </c>
      <c r="AP1808" s="16" t="s">
        <v>189</v>
      </c>
      <c r="AQ1808" s="16" t="s">
        <v>3</v>
      </c>
      <c r="AR1808" s="16" t="s">
        <v>3</v>
      </c>
      <c r="AS1808" s="16" t="s">
        <v>3</v>
      </c>
      <c r="AT1808" s="16" t="s">
        <v>3</v>
      </c>
      <c r="AU1808" s="11" t="s">
        <v>3</v>
      </c>
      <c r="AV1808" s="11" t="s">
        <v>3</v>
      </c>
      <c r="AW1808" s="11" t="s">
        <v>3</v>
      </c>
      <c r="AX1808" s="17" t="str">
        <f>VLOOKUP(G1808,'[1]JDA data'!$D:$E,2,0)</f>
        <v>TGA169</v>
      </c>
      <c r="AY1808" s="17" t="b">
        <f t="shared" si="136"/>
        <v>1</v>
      </c>
      <c r="AZ1808" s="17" t="str">
        <f t="shared" si="137"/>
        <v>SBA</v>
      </c>
    </row>
    <row r="1809" spans="1:52" s="18" customFormat="1" ht="16.5" customHeight="1" x14ac:dyDescent="0.35">
      <c r="A1809" s="8" t="str">
        <f>IF(N1809="","-",IFERROR(VLOOKUP(N1809,'[1]All Route Non-Bailment V76'!$A:$H,5,0),VLOOKUP(N1809,'[1]TTVT AAT PxP Bailment EDC V76'!$A:$H,5,0)))</f>
        <v>Non Bailment</v>
      </c>
      <c r="B1809" s="9" t="str">
        <f t="shared" si="135"/>
        <v>Completed</v>
      </c>
      <c r="C1809" s="10">
        <f t="shared" si="138"/>
        <v>1808</v>
      </c>
      <c r="D1809" s="11" t="s">
        <v>229</v>
      </c>
      <c r="E1809" s="12" t="s">
        <v>44</v>
      </c>
      <c r="F1809" s="11" t="s">
        <v>0</v>
      </c>
      <c r="G1809" s="11">
        <v>4433403</v>
      </c>
      <c r="H1809" s="13" t="str">
        <f>IF(N1809="","-",IFERROR(VLOOKUP(N1809,'[1]All Route Non-Bailment V76'!$A:$H,7,0),VLOOKUP(N1809,'[1]TTVT AAT PxP Bailment EDC V76'!$A:$H,7,0)))</f>
        <v>One way</v>
      </c>
      <c r="I1809" s="11" t="s">
        <v>45</v>
      </c>
      <c r="J1809" s="12">
        <f t="shared" si="134"/>
        <v>45279</v>
      </c>
      <c r="K1809" s="12">
        <v>45279</v>
      </c>
      <c r="L1809" s="12">
        <v>45279</v>
      </c>
      <c r="M1809" s="12" t="s">
        <v>3</v>
      </c>
      <c r="N1809" s="11" t="s">
        <v>453</v>
      </c>
      <c r="O1809" s="13" t="str">
        <f>IF(N1809="","-",IFERROR(VLOOKUP(N1809,'[1]All Route Non-Bailment V76'!$A:$H,6,0),VLOOKUP(N1809,'[1]TTVT AAT PxP Bailment EDC V76'!$A:$H,6,0)))</f>
        <v>11 - 20</v>
      </c>
      <c r="P1809" s="11">
        <v>1</v>
      </c>
      <c r="Q1809" s="11" t="s">
        <v>3</v>
      </c>
      <c r="R1809" s="11" t="s">
        <v>3</v>
      </c>
      <c r="S1809" s="13" t="str">
        <f>IF(N1809="","-",IFERROR(VLOOKUP(N1809,'[1]All Route Non-Bailment V76'!$A:$AF,32,0),VLOOKUP(N1809,'[1]TTVT AAT PxP Bailment EDC V76'!$A:$AC,29,0)))</f>
        <v>6W</v>
      </c>
      <c r="T1809" s="11" t="s">
        <v>48</v>
      </c>
      <c r="U1809" s="11" t="s">
        <v>763</v>
      </c>
      <c r="V1809" s="14" t="s">
        <v>764</v>
      </c>
      <c r="W1809" s="11" t="s">
        <v>765</v>
      </c>
      <c r="X1809" s="15" t="s">
        <v>332</v>
      </c>
      <c r="Y1809" s="15" t="s">
        <v>333</v>
      </c>
      <c r="Z1809" s="16" t="s">
        <v>3</v>
      </c>
      <c r="AA1809" s="16" t="s">
        <v>3</v>
      </c>
      <c r="AB1809" s="16" t="s">
        <v>3</v>
      </c>
      <c r="AC1809" s="16" t="s">
        <v>3</v>
      </c>
      <c r="AD1809" s="15" t="s">
        <v>3</v>
      </c>
      <c r="AE1809" s="15" t="s">
        <v>3</v>
      </c>
      <c r="AF1809" s="16" t="s">
        <v>3</v>
      </c>
      <c r="AG1809" s="16" t="s">
        <v>3</v>
      </c>
      <c r="AH1809" s="16" t="s">
        <v>3</v>
      </c>
      <c r="AI1809" s="16" t="s">
        <v>3</v>
      </c>
      <c r="AJ1809" s="15" t="s">
        <v>3</v>
      </c>
      <c r="AK1809" s="15" t="s">
        <v>3</v>
      </c>
      <c r="AL1809" s="16" t="s">
        <v>3</v>
      </c>
      <c r="AM1809" s="16" t="s">
        <v>3</v>
      </c>
      <c r="AN1809" s="16" t="s">
        <v>3</v>
      </c>
      <c r="AO1809" s="16" t="s">
        <v>3</v>
      </c>
      <c r="AP1809" s="16" t="s">
        <v>189</v>
      </c>
      <c r="AQ1809" s="16" t="s">
        <v>3</v>
      </c>
      <c r="AR1809" s="16" t="s">
        <v>3</v>
      </c>
      <c r="AS1809" s="16" t="s">
        <v>3</v>
      </c>
      <c r="AT1809" s="16" t="s">
        <v>3</v>
      </c>
      <c r="AU1809" s="11" t="s">
        <v>3</v>
      </c>
      <c r="AV1809" s="11" t="s">
        <v>3</v>
      </c>
      <c r="AW1809" s="11" t="s">
        <v>3</v>
      </c>
      <c r="AX1809" s="17" t="str">
        <f>VLOOKUP(G1809,'[1]JDA data'!$D:$E,2,0)</f>
        <v>TGA169</v>
      </c>
      <c r="AY1809" s="17" t="b">
        <f t="shared" si="136"/>
        <v>1</v>
      </c>
      <c r="AZ1809" s="17" t="str">
        <f t="shared" si="137"/>
        <v>RRCS</v>
      </c>
    </row>
    <row r="1810" spans="1:52" s="18" customFormat="1" ht="16.5" customHeight="1" x14ac:dyDescent="0.35">
      <c r="A1810" s="8" t="str">
        <f>IF(N1810="","-",IFERROR(VLOOKUP(N1810,'[1]All Route Non-Bailment V76'!$A:$H,5,0),VLOOKUP(N1810,'[1]TTVT AAT PxP Bailment EDC V76'!$A:$H,5,0)))</f>
        <v>Non Bailment</v>
      </c>
      <c r="B1810" s="9" t="str">
        <f t="shared" si="135"/>
        <v>Completed</v>
      </c>
      <c r="C1810" s="10">
        <f t="shared" si="138"/>
        <v>1809</v>
      </c>
      <c r="D1810" s="11" t="s">
        <v>182</v>
      </c>
      <c r="E1810" s="12" t="s">
        <v>44</v>
      </c>
      <c r="F1810" s="11" t="s">
        <v>0</v>
      </c>
      <c r="G1810" s="11">
        <v>4433404</v>
      </c>
      <c r="H1810" s="13" t="str">
        <f>IF(N1810="","-",IFERROR(VLOOKUP(N1810,'[1]All Route Non-Bailment V76'!$A:$H,7,0),VLOOKUP(N1810,'[1]TTVT AAT PxP Bailment EDC V76'!$A:$H,7,0)))</f>
        <v>One way</v>
      </c>
      <c r="I1810" s="11" t="s">
        <v>45</v>
      </c>
      <c r="J1810" s="12">
        <f t="shared" si="134"/>
        <v>45279</v>
      </c>
      <c r="K1810" s="12">
        <v>45279</v>
      </c>
      <c r="L1810" s="12">
        <v>45279</v>
      </c>
      <c r="M1810" s="12" t="s">
        <v>3</v>
      </c>
      <c r="N1810" s="11" t="s">
        <v>453</v>
      </c>
      <c r="O1810" s="13" t="str">
        <f>IF(N1810="","-",IFERROR(VLOOKUP(N1810,'[1]All Route Non-Bailment V76'!$A:$H,6,0),VLOOKUP(N1810,'[1]TTVT AAT PxP Bailment EDC V76'!$A:$H,6,0)))</f>
        <v>11 - 20</v>
      </c>
      <c r="P1810" s="11">
        <v>1</v>
      </c>
      <c r="Q1810" s="11" t="s">
        <v>3</v>
      </c>
      <c r="R1810" s="11" t="s">
        <v>3</v>
      </c>
      <c r="S1810" s="13" t="str">
        <f>IF(N1810="","-",IFERROR(VLOOKUP(N1810,'[1]All Route Non-Bailment V76'!$A:$AF,32,0),VLOOKUP(N1810,'[1]TTVT AAT PxP Bailment EDC V76'!$A:$AC,29,0)))</f>
        <v>6W</v>
      </c>
      <c r="T1810" s="11" t="s">
        <v>48</v>
      </c>
      <c r="U1810" s="11" t="s">
        <v>275</v>
      </c>
      <c r="V1810" s="14" t="s">
        <v>276</v>
      </c>
      <c r="W1810" s="11" t="s">
        <v>277</v>
      </c>
      <c r="X1810" s="15" t="s">
        <v>332</v>
      </c>
      <c r="Y1810" s="15" t="s">
        <v>333</v>
      </c>
      <c r="Z1810" s="16" t="s">
        <v>3</v>
      </c>
      <c r="AA1810" s="16" t="s">
        <v>3</v>
      </c>
      <c r="AB1810" s="16" t="s">
        <v>3</v>
      </c>
      <c r="AC1810" s="16" t="s">
        <v>3</v>
      </c>
      <c r="AD1810" s="15" t="s">
        <v>3</v>
      </c>
      <c r="AE1810" s="15" t="s">
        <v>3</v>
      </c>
      <c r="AF1810" s="16" t="s">
        <v>3</v>
      </c>
      <c r="AG1810" s="16" t="s">
        <v>3</v>
      </c>
      <c r="AH1810" s="16" t="s">
        <v>3</v>
      </c>
      <c r="AI1810" s="16" t="s">
        <v>3</v>
      </c>
      <c r="AJ1810" s="15" t="s">
        <v>3</v>
      </c>
      <c r="AK1810" s="15" t="s">
        <v>3</v>
      </c>
      <c r="AL1810" s="16" t="s">
        <v>3</v>
      </c>
      <c r="AM1810" s="16" t="s">
        <v>3</v>
      </c>
      <c r="AN1810" s="16" t="s">
        <v>3</v>
      </c>
      <c r="AO1810" s="16" t="s">
        <v>3</v>
      </c>
      <c r="AP1810" s="16" t="s">
        <v>189</v>
      </c>
      <c r="AQ1810" s="16" t="s">
        <v>3</v>
      </c>
      <c r="AR1810" s="16" t="s">
        <v>3</v>
      </c>
      <c r="AS1810" s="16" t="s">
        <v>3</v>
      </c>
      <c r="AT1810" s="16" t="s">
        <v>3</v>
      </c>
      <c r="AU1810" s="11" t="s">
        <v>3</v>
      </c>
      <c r="AV1810" s="11" t="s">
        <v>3</v>
      </c>
      <c r="AW1810" s="11" t="s">
        <v>3</v>
      </c>
      <c r="AX1810" s="17" t="str">
        <f>VLOOKUP(G1810,'[1]JDA data'!$D:$E,2,0)</f>
        <v>TGA169</v>
      </c>
      <c r="AY1810" s="17" t="b">
        <f t="shared" si="136"/>
        <v>1</v>
      </c>
      <c r="AZ1810" s="17" t="str">
        <f t="shared" si="137"/>
        <v>PPGT</v>
      </c>
    </row>
    <row r="1811" spans="1:52" s="18" customFormat="1" ht="16.5" customHeight="1" x14ac:dyDescent="0.35">
      <c r="A1811" s="8" t="str">
        <f>IF(N1811="","-",IFERROR(VLOOKUP(N1811,'[1]All Route Non-Bailment V76'!$A:$H,5,0),VLOOKUP(N1811,'[1]TTVT AAT PxP Bailment EDC V76'!$A:$H,5,0)))</f>
        <v>Non Bailment</v>
      </c>
      <c r="B1811" s="9" t="str">
        <f t="shared" si="135"/>
        <v>Completed</v>
      </c>
      <c r="C1811" s="10">
        <f t="shared" si="138"/>
        <v>1810</v>
      </c>
      <c r="D1811" s="11" t="s">
        <v>190</v>
      </c>
      <c r="E1811" s="12" t="s">
        <v>44</v>
      </c>
      <c r="F1811" s="11" t="s">
        <v>0</v>
      </c>
      <c r="G1811" s="11">
        <v>4433407</v>
      </c>
      <c r="H1811" s="13" t="str">
        <f>IF(N1811="","-",IFERROR(VLOOKUP(N1811,'[1]All Route Non-Bailment V76'!$A:$H,7,0),VLOOKUP(N1811,'[1]TTVT AAT PxP Bailment EDC V76'!$A:$H,7,0)))</f>
        <v>One way</v>
      </c>
      <c r="I1811" s="11" t="s">
        <v>45</v>
      </c>
      <c r="J1811" s="12">
        <f t="shared" si="134"/>
        <v>45279</v>
      </c>
      <c r="K1811" s="12">
        <v>45279</v>
      </c>
      <c r="L1811" s="12">
        <v>45279</v>
      </c>
      <c r="M1811" s="12" t="s">
        <v>3</v>
      </c>
      <c r="N1811" s="11" t="s">
        <v>453</v>
      </c>
      <c r="O1811" s="13" t="str">
        <f>IF(N1811="","-",IFERROR(VLOOKUP(N1811,'[1]All Route Non-Bailment V76'!$A:$H,6,0),VLOOKUP(N1811,'[1]TTVT AAT PxP Bailment EDC V76'!$A:$H,6,0)))</f>
        <v>11 - 20</v>
      </c>
      <c r="P1811" s="11">
        <v>1</v>
      </c>
      <c r="Q1811" s="11" t="s">
        <v>3</v>
      </c>
      <c r="R1811" s="11" t="s">
        <v>3</v>
      </c>
      <c r="S1811" s="13" t="str">
        <f>IF(N1811="","-",IFERROR(VLOOKUP(N1811,'[1]All Route Non-Bailment V76'!$A:$AF,32,0),VLOOKUP(N1811,'[1]TTVT AAT PxP Bailment EDC V76'!$A:$AC,29,0)))</f>
        <v>6W</v>
      </c>
      <c r="T1811" s="11" t="s">
        <v>48</v>
      </c>
      <c r="U1811" s="11" t="s">
        <v>191</v>
      </c>
      <c r="V1811" s="14" t="s">
        <v>192</v>
      </c>
      <c r="W1811" s="11" t="s">
        <v>193</v>
      </c>
      <c r="X1811" s="15" t="s">
        <v>332</v>
      </c>
      <c r="Y1811" s="15" t="s">
        <v>333</v>
      </c>
      <c r="Z1811" s="16" t="s">
        <v>3</v>
      </c>
      <c r="AA1811" s="16" t="s">
        <v>3</v>
      </c>
      <c r="AB1811" s="16" t="s">
        <v>3</v>
      </c>
      <c r="AC1811" s="16" t="s">
        <v>3</v>
      </c>
      <c r="AD1811" s="15" t="s">
        <v>3</v>
      </c>
      <c r="AE1811" s="15" t="s">
        <v>3</v>
      </c>
      <c r="AF1811" s="16" t="s">
        <v>3</v>
      </c>
      <c r="AG1811" s="16" t="s">
        <v>3</v>
      </c>
      <c r="AH1811" s="16" t="s">
        <v>3</v>
      </c>
      <c r="AI1811" s="16" t="s">
        <v>3</v>
      </c>
      <c r="AJ1811" s="15" t="s">
        <v>3</v>
      </c>
      <c r="AK1811" s="15" t="s">
        <v>3</v>
      </c>
      <c r="AL1811" s="16" t="s">
        <v>3</v>
      </c>
      <c r="AM1811" s="16" t="s">
        <v>3</v>
      </c>
      <c r="AN1811" s="16" t="s">
        <v>3</v>
      </c>
      <c r="AO1811" s="16" t="s">
        <v>3</v>
      </c>
      <c r="AP1811" s="16" t="s">
        <v>189</v>
      </c>
      <c r="AQ1811" s="16" t="s">
        <v>3</v>
      </c>
      <c r="AR1811" s="16" t="s">
        <v>3</v>
      </c>
      <c r="AS1811" s="16" t="s">
        <v>3</v>
      </c>
      <c r="AT1811" s="16" t="s">
        <v>3</v>
      </c>
      <c r="AU1811" s="11" t="s">
        <v>3</v>
      </c>
      <c r="AV1811" s="11" t="s">
        <v>3</v>
      </c>
      <c r="AW1811" s="11" t="s">
        <v>3</v>
      </c>
      <c r="AX1811" s="17" t="str">
        <f>VLOOKUP(G1811,'[1]JDA data'!$D:$E,2,0)</f>
        <v>TGA169</v>
      </c>
      <c r="AY1811" s="17" t="b">
        <f t="shared" si="136"/>
        <v>1</v>
      </c>
      <c r="AZ1811" s="17" t="str">
        <f t="shared" si="137"/>
        <v>SPL</v>
      </c>
    </row>
    <row r="1812" spans="1:52" s="18" customFormat="1" ht="16.5" customHeight="1" x14ac:dyDescent="0.35">
      <c r="A1812" s="8" t="str">
        <f>IF(N1812="","-",IFERROR(VLOOKUP(N1812,'[1]All Route Non-Bailment V76'!$A:$H,5,0),VLOOKUP(N1812,'[1]TTVT AAT PxP Bailment EDC V76'!$A:$H,5,0)))</f>
        <v>Non Bailment</v>
      </c>
      <c r="B1812" s="9" t="str">
        <f t="shared" si="135"/>
        <v>Completed</v>
      </c>
      <c r="C1812" s="10">
        <f t="shared" si="138"/>
        <v>1811</v>
      </c>
      <c r="D1812" s="11" t="s">
        <v>229</v>
      </c>
      <c r="E1812" s="12" t="s">
        <v>44</v>
      </c>
      <c r="F1812" s="11" t="s">
        <v>0</v>
      </c>
      <c r="G1812" s="11">
        <v>4433408</v>
      </c>
      <c r="H1812" s="13" t="str">
        <f>IF(N1812="","-",IFERROR(VLOOKUP(N1812,'[1]All Route Non-Bailment V76'!$A:$H,7,0),VLOOKUP(N1812,'[1]TTVT AAT PxP Bailment EDC V76'!$A:$H,7,0)))</f>
        <v>One way</v>
      </c>
      <c r="I1812" s="11" t="s">
        <v>45</v>
      </c>
      <c r="J1812" s="12">
        <f t="shared" si="134"/>
        <v>45279</v>
      </c>
      <c r="K1812" s="12">
        <v>45279</v>
      </c>
      <c r="L1812" s="12">
        <v>45279</v>
      </c>
      <c r="M1812" s="12" t="s">
        <v>3</v>
      </c>
      <c r="N1812" s="11" t="s">
        <v>453</v>
      </c>
      <c r="O1812" s="13" t="str">
        <f>IF(N1812="","-",IFERROR(VLOOKUP(N1812,'[1]All Route Non-Bailment V76'!$A:$H,6,0),VLOOKUP(N1812,'[1]TTVT AAT PxP Bailment EDC V76'!$A:$H,6,0)))</f>
        <v>11 - 20</v>
      </c>
      <c r="P1812" s="11">
        <v>1</v>
      </c>
      <c r="Q1812" s="11" t="s">
        <v>3</v>
      </c>
      <c r="R1812" s="11" t="s">
        <v>3</v>
      </c>
      <c r="S1812" s="13" t="str">
        <f>IF(N1812="","-",IFERROR(VLOOKUP(N1812,'[1]All Route Non-Bailment V76'!$A:$AF,32,0),VLOOKUP(N1812,'[1]TTVT AAT PxP Bailment EDC V76'!$A:$AC,29,0)))</f>
        <v>6W</v>
      </c>
      <c r="T1812" s="11" t="s">
        <v>48</v>
      </c>
      <c r="U1812" s="11" t="s">
        <v>536</v>
      </c>
      <c r="V1812" s="14" t="s">
        <v>537</v>
      </c>
      <c r="W1812" s="11" t="s">
        <v>614</v>
      </c>
      <c r="X1812" s="15" t="s">
        <v>332</v>
      </c>
      <c r="Y1812" s="15" t="s">
        <v>333</v>
      </c>
      <c r="Z1812" s="16" t="s">
        <v>3</v>
      </c>
      <c r="AA1812" s="16" t="s">
        <v>3</v>
      </c>
      <c r="AB1812" s="16" t="s">
        <v>3</v>
      </c>
      <c r="AC1812" s="16" t="s">
        <v>3</v>
      </c>
      <c r="AD1812" s="15" t="s">
        <v>3</v>
      </c>
      <c r="AE1812" s="15" t="s">
        <v>3</v>
      </c>
      <c r="AF1812" s="16" t="s">
        <v>3</v>
      </c>
      <c r="AG1812" s="16" t="s">
        <v>3</v>
      </c>
      <c r="AH1812" s="16" t="s">
        <v>3</v>
      </c>
      <c r="AI1812" s="16" t="s">
        <v>3</v>
      </c>
      <c r="AJ1812" s="15" t="s">
        <v>3</v>
      </c>
      <c r="AK1812" s="15" t="s">
        <v>3</v>
      </c>
      <c r="AL1812" s="16" t="s">
        <v>3</v>
      </c>
      <c r="AM1812" s="16" t="s">
        <v>3</v>
      </c>
      <c r="AN1812" s="16" t="s">
        <v>3</v>
      </c>
      <c r="AO1812" s="16" t="s">
        <v>3</v>
      </c>
      <c r="AP1812" s="16" t="s">
        <v>189</v>
      </c>
      <c r="AQ1812" s="16" t="s">
        <v>3</v>
      </c>
      <c r="AR1812" s="16" t="s">
        <v>3</v>
      </c>
      <c r="AS1812" s="16" t="s">
        <v>3</v>
      </c>
      <c r="AT1812" s="16" t="s">
        <v>3</v>
      </c>
      <c r="AU1812" s="11" t="s">
        <v>3</v>
      </c>
      <c r="AV1812" s="11" t="s">
        <v>3</v>
      </c>
      <c r="AW1812" s="11" t="s">
        <v>3</v>
      </c>
      <c r="AX1812" s="17" t="str">
        <f>VLOOKUP(G1812,'[1]JDA data'!$D:$E,2,0)</f>
        <v>TGA169</v>
      </c>
      <c r="AY1812" s="17" t="b">
        <f t="shared" si="136"/>
        <v>1</v>
      </c>
      <c r="AZ1812" s="17" t="str">
        <f t="shared" si="137"/>
        <v>RRCS</v>
      </c>
    </row>
    <row r="1813" spans="1:52" s="18" customFormat="1" ht="16.5" customHeight="1" x14ac:dyDescent="0.35">
      <c r="A1813" s="8" t="str">
        <f>IF(N1813="","-",IFERROR(VLOOKUP(N1813,'[1]All Route Non-Bailment V76'!$A:$H,5,0),VLOOKUP(N1813,'[1]TTVT AAT PxP Bailment EDC V76'!$A:$H,5,0)))</f>
        <v>Non Bailment</v>
      </c>
      <c r="B1813" s="9" t="str">
        <f t="shared" si="135"/>
        <v>Completed</v>
      </c>
      <c r="C1813" s="10">
        <f t="shared" si="138"/>
        <v>1812</v>
      </c>
      <c r="D1813" s="11" t="s">
        <v>194</v>
      </c>
      <c r="E1813" s="12" t="s">
        <v>44</v>
      </c>
      <c r="F1813" s="11" t="s">
        <v>0</v>
      </c>
      <c r="G1813" s="11">
        <v>4433428</v>
      </c>
      <c r="H1813" s="13" t="str">
        <f>IF(N1813="","-",IFERROR(VLOOKUP(N1813,'[1]All Route Non-Bailment V76'!$A:$H,7,0),VLOOKUP(N1813,'[1]TTVT AAT PxP Bailment EDC V76'!$A:$H,7,0)))</f>
        <v>One way</v>
      </c>
      <c r="I1813" s="11" t="s">
        <v>45</v>
      </c>
      <c r="J1813" s="12">
        <f t="shared" si="134"/>
        <v>45279</v>
      </c>
      <c r="K1813" s="12">
        <v>45279</v>
      </c>
      <c r="L1813" s="12">
        <v>45279</v>
      </c>
      <c r="M1813" s="12" t="s">
        <v>3</v>
      </c>
      <c r="N1813" s="11" t="s">
        <v>406</v>
      </c>
      <c r="O1813" s="13" t="str">
        <f>IF(N1813="","-",IFERROR(VLOOKUP(N1813,'[1]All Route Non-Bailment V76'!$A:$H,6,0),VLOOKUP(N1813,'[1]TTVT AAT PxP Bailment EDC V76'!$A:$H,6,0)))</f>
        <v>11 - 20</v>
      </c>
      <c r="P1813" s="11">
        <v>1</v>
      </c>
      <c r="Q1813" s="11" t="s">
        <v>3</v>
      </c>
      <c r="R1813" s="11" t="s">
        <v>3</v>
      </c>
      <c r="S1813" s="13" t="str">
        <f>IF(N1813="","-",IFERROR(VLOOKUP(N1813,'[1]All Route Non-Bailment V76'!$A:$AF,32,0),VLOOKUP(N1813,'[1]TTVT AAT PxP Bailment EDC V76'!$A:$AC,29,0)))</f>
        <v>6W</v>
      </c>
      <c r="T1813" s="11" t="s">
        <v>48</v>
      </c>
      <c r="U1813" s="11" t="s">
        <v>195</v>
      </c>
      <c r="V1813" s="14" t="s">
        <v>196</v>
      </c>
      <c r="W1813" s="11" t="s">
        <v>197</v>
      </c>
      <c r="X1813" s="15" t="s">
        <v>363</v>
      </c>
      <c r="Y1813" s="15" t="s">
        <v>364</v>
      </c>
      <c r="Z1813" s="16" t="s">
        <v>3</v>
      </c>
      <c r="AA1813" s="16" t="s">
        <v>3</v>
      </c>
      <c r="AB1813" s="16" t="s">
        <v>3</v>
      </c>
      <c r="AC1813" s="16" t="s">
        <v>3</v>
      </c>
      <c r="AD1813" s="15" t="s">
        <v>3</v>
      </c>
      <c r="AE1813" s="15" t="s">
        <v>3</v>
      </c>
      <c r="AF1813" s="16" t="s">
        <v>3</v>
      </c>
      <c r="AG1813" s="16" t="s">
        <v>3</v>
      </c>
      <c r="AH1813" s="16" t="s">
        <v>3</v>
      </c>
      <c r="AI1813" s="16" t="s">
        <v>3</v>
      </c>
      <c r="AJ1813" s="15" t="s">
        <v>3</v>
      </c>
      <c r="AK1813" s="15" t="s">
        <v>3</v>
      </c>
      <c r="AL1813" s="16" t="s">
        <v>3</v>
      </c>
      <c r="AM1813" s="16" t="s">
        <v>3</v>
      </c>
      <c r="AN1813" s="16" t="s">
        <v>3</v>
      </c>
      <c r="AO1813" s="16" t="s">
        <v>3</v>
      </c>
      <c r="AP1813" s="16" t="s">
        <v>189</v>
      </c>
      <c r="AQ1813" s="16" t="s">
        <v>3</v>
      </c>
      <c r="AR1813" s="16" t="s">
        <v>3</v>
      </c>
      <c r="AS1813" s="16" t="s">
        <v>3</v>
      </c>
      <c r="AT1813" s="16" t="s">
        <v>3</v>
      </c>
      <c r="AU1813" s="11" t="s">
        <v>3</v>
      </c>
      <c r="AV1813" s="11" t="s">
        <v>3</v>
      </c>
      <c r="AW1813" s="11" t="s">
        <v>3</v>
      </c>
      <c r="AX1813" s="17" t="str">
        <f>VLOOKUP(G1813,'[1]JDA data'!$D:$E,2,0)</f>
        <v>TGA459</v>
      </c>
      <c r="AY1813" s="17" t="b">
        <f t="shared" si="136"/>
        <v>1</v>
      </c>
      <c r="AZ1813" s="17" t="str">
        <f t="shared" si="137"/>
        <v>SBA</v>
      </c>
    </row>
    <row r="1814" spans="1:52" s="18" customFormat="1" ht="16.5" customHeight="1" x14ac:dyDescent="0.35">
      <c r="A1814" s="8" t="str">
        <f>IF(N1814="","-",IFERROR(VLOOKUP(N1814,'[1]All Route Non-Bailment V76'!$A:$H,5,0),VLOOKUP(N1814,'[1]TTVT AAT PxP Bailment EDC V76'!$A:$H,5,0)))</f>
        <v>Non Bailment</v>
      </c>
      <c r="B1814" s="9" t="str">
        <f t="shared" si="135"/>
        <v>Completed</v>
      </c>
      <c r="C1814" s="10">
        <f t="shared" si="138"/>
        <v>1813</v>
      </c>
      <c r="D1814" s="11" t="s">
        <v>182</v>
      </c>
      <c r="E1814" s="12" t="s">
        <v>44</v>
      </c>
      <c r="F1814" s="11" t="s">
        <v>0</v>
      </c>
      <c r="G1814" s="11">
        <v>4433430</v>
      </c>
      <c r="H1814" s="13" t="str">
        <f>IF(N1814="","-",IFERROR(VLOOKUP(N1814,'[1]All Route Non-Bailment V76'!$A:$H,7,0),VLOOKUP(N1814,'[1]TTVT AAT PxP Bailment EDC V76'!$A:$H,7,0)))</f>
        <v>One way</v>
      </c>
      <c r="I1814" s="11" t="s">
        <v>45</v>
      </c>
      <c r="J1814" s="12">
        <f t="shared" si="134"/>
        <v>45279</v>
      </c>
      <c r="K1814" s="12">
        <v>45279</v>
      </c>
      <c r="L1814" s="12">
        <v>45279</v>
      </c>
      <c r="M1814" s="12" t="s">
        <v>3</v>
      </c>
      <c r="N1814" s="11" t="s">
        <v>406</v>
      </c>
      <c r="O1814" s="13" t="str">
        <f>IF(N1814="","-",IFERROR(VLOOKUP(N1814,'[1]All Route Non-Bailment V76'!$A:$H,6,0),VLOOKUP(N1814,'[1]TTVT AAT PxP Bailment EDC V76'!$A:$H,6,0)))</f>
        <v>11 - 20</v>
      </c>
      <c r="P1814" s="11">
        <v>1</v>
      </c>
      <c r="Q1814" s="11" t="s">
        <v>3</v>
      </c>
      <c r="R1814" s="11" t="s">
        <v>3</v>
      </c>
      <c r="S1814" s="13" t="str">
        <f>IF(N1814="","-",IFERROR(VLOOKUP(N1814,'[1]All Route Non-Bailment V76'!$A:$AF,32,0),VLOOKUP(N1814,'[1]TTVT AAT PxP Bailment EDC V76'!$A:$AC,29,0)))</f>
        <v>6W</v>
      </c>
      <c r="T1814" s="11" t="s">
        <v>48</v>
      </c>
      <c r="U1814" s="11" t="s">
        <v>207</v>
      </c>
      <c r="V1814" s="14" t="s">
        <v>208</v>
      </c>
      <c r="W1814" s="11" t="s">
        <v>209</v>
      </c>
      <c r="X1814" s="15" t="s">
        <v>363</v>
      </c>
      <c r="Y1814" s="15" t="s">
        <v>364</v>
      </c>
      <c r="Z1814" s="16" t="s">
        <v>3</v>
      </c>
      <c r="AA1814" s="16" t="s">
        <v>3</v>
      </c>
      <c r="AB1814" s="16" t="s">
        <v>3</v>
      </c>
      <c r="AC1814" s="16" t="s">
        <v>3</v>
      </c>
      <c r="AD1814" s="15" t="s">
        <v>3</v>
      </c>
      <c r="AE1814" s="15" t="s">
        <v>3</v>
      </c>
      <c r="AF1814" s="16" t="s">
        <v>3</v>
      </c>
      <c r="AG1814" s="16" t="s">
        <v>3</v>
      </c>
      <c r="AH1814" s="16" t="s">
        <v>3</v>
      </c>
      <c r="AI1814" s="16" t="s">
        <v>3</v>
      </c>
      <c r="AJ1814" s="15" t="s">
        <v>3</v>
      </c>
      <c r="AK1814" s="15" t="s">
        <v>3</v>
      </c>
      <c r="AL1814" s="16" t="s">
        <v>3</v>
      </c>
      <c r="AM1814" s="16" t="s">
        <v>3</v>
      </c>
      <c r="AN1814" s="16" t="s">
        <v>3</v>
      </c>
      <c r="AO1814" s="16" t="s">
        <v>3</v>
      </c>
      <c r="AP1814" s="16" t="s">
        <v>189</v>
      </c>
      <c r="AQ1814" s="16" t="s">
        <v>3</v>
      </c>
      <c r="AR1814" s="16" t="s">
        <v>3</v>
      </c>
      <c r="AS1814" s="16" t="s">
        <v>3</v>
      </c>
      <c r="AT1814" s="16" t="s">
        <v>3</v>
      </c>
      <c r="AU1814" s="11" t="s">
        <v>3</v>
      </c>
      <c r="AV1814" s="11" t="s">
        <v>3</v>
      </c>
      <c r="AW1814" s="11" t="s">
        <v>3</v>
      </c>
      <c r="AX1814" s="17" t="str">
        <f>VLOOKUP(G1814,'[1]JDA data'!$D:$E,2,0)</f>
        <v>TGA459</v>
      </c>
      <c r="AY1814" s="17" t="b">
        <f t="shared" si="136"/>
        <v>1</v>
      </c>
      <c r="AZ1814" s="17" t="str">
        <f t="shared" si="137"/>
        <v>PPGT</v>
      </c>
    </row>
    <row r="1815" spans="1:52" s="18" customFormat="1" ht="16.5" customHeight="1" x14ac:dyDescent="0.35">
      <c r="A1815" s="8" t="str">
        <f>IF(N1815="","-",IFERROR(VLOOKUP(N1815,'[1]All Route Non-Bailment V76'!$A:$H,5,0),VLOOKUP(N1815,'[1]TTVT AAT PxP Bailment EDC V76'!$A:$H,5,0)))</f>
        <v>Non Bailment</v>
      </c>
      <c r="B1815" s="9" t="str">
        <f t="shared" si="135"/>
        <v>Completed</v>
      </c>
      <c r="C1815" s="10">
        <f t="shared" si="138"/>
        <v>1814</v>
      </c>
      <c r="D1815" s="11" t="s">
        <v>190</v>
      </c>
      <c r="E1815" s="12" t="s">
        <v>44</v>
      </c>
      <c r="F1815" s="11" t="s">
        <v>0</v>
      </c>
      <c r="G1815" s="11">
        <v>4433442</v>
      </c>
      <c r="H1815" s="13" t="str">
        <f>IF(N1815="","-",IFERROR(VLOOKUP(N1815,'[1]All Route Non-Bailment V76'!$A:$H,7,0),VLOOKUP(N1815,'[1]TTVT AAT PxP Bailment EDC V76'!$A:$H,7,0)))</f>
        <v>One way</v>
      </c>
      <c r="I1815" s="11" t="s">
        <v>45</v>
      </c>
      <c r="J1815" s="12">
        <f t="shared" si="134"/>
        <v>45279</v>
      </c>
      <c r="K1815" s="12">
        <v>45279</v>
      </c>
      <c r="L1815" s="12">
        <v>45279</v>
      </c>
      <c r="M1815" s="12" t="s">
        <v>3</v>
      </c>
      <c r="N1815" s="11" t="s">
        <v>406</v>
      </c>
      <c r="O1815" s="13" t="str">
        <f>IF(N1815="","-",IFERROR(VLOOKUP(N1815,'[1]All Route Non-Bailment V76'!$A:$H,6,0),VLOOKUP(N1815,'[1]TTVT AAT PxP Bailment EDC V76'!$A:$H,6,0)))</f>
        <v>11 - 20</v>
      </c>
      <c r="P1815" s="11">
        <v>1</v>
      </c>
      <c r="Q1815" s="11" t="s">
        <v>3</v>
      </c>
      <c r="R1815" s="11" t="s">
        <v>3</v>
      </c>
      <c r="S1815" s="13" t="str">
        <f>IF(N1815="","-",IFERROR(VLOOKUP(N1815,'[1]All Route Non-Bailment V76'!$A:$AF,32,0),VLOOKUP(N1815,'[1]TTVT AAT PxP Bailment EDC V76'!$A:$AC,29,0)))</f>
        <v>6W</v>
      </c>
      <c r="T1815" s="11" t="s">
        <v>48</v>
      </c>
      <c r="U1815" s="11" t="s">
        <v>198</v>
      </c>
      <c r="V1815" s="14" t="s">
        <v>199</v>
      </c>
      <c r="W1815" s="11" t="s">
        <v>200</v>
      </c>
      <c r="X1815" s="15" t="s">
        <v>363</v>
      </c>
      <c r="Y1815" s="15" t="s">
        <v>364</v>
      </c>
      <c r="Z1815" s="16" t="s">
        <v>3</v>
      </c>
      <c r="AA1815" s="16" t="s">
        <v>3</v>
      </c>
      <c r="AB1815" s="16" t="s">
        <v>3</v>
      </c>
      <c r="AC1815" s="16" t="s">
        <v>3</v>
      </c>
      <c r="AD1815" s="15" t="s">
        <v>3</v>
      </c>
      <c r="AE1815" s="15" t="s">
        <v>3</v>
      </c>
      <c r="AF1815" s="16" t="s">
        <v>3</v>
      </c>
      <c r="AG1815" s="16" t="s">
        <v>3</v>
      </c>
      <c r="AH1815" s="16" t="s">
        <v>3</v>
      </c>
      <c r="AI1815" s="16" t="s">
        <v>3</v>
      </c>
      <c r="AJ1815" s="15" t="s">
        <v>3</v>
      </c>
      <c r="AK1815" s="15" t="s">
        <v>3</v>
      </c>
      <c r="AL1815" s="16" t="s">
        <v>3</v>
      </c>
      <c r="AM1815" s="16" t="s">
        <v>3</v>
      </c>
      <c r="AN1815" s="16" t="s">
        <v>3</v>
      </c>
      <c r="AO1815" s="16" t="s">
        <v>3</v>
      </c>
      <c r="AP1815" s="16" t="s">
        <v>189</v>
      </c>
      <c r="AQ1815" s="16" t="s">
        <v>3</v>
      </c>
      <c r="AR1815" s="16" t="s">
        <v>3</v>
      </c>
      <c r="AS1815" s="16" t="s">
        <v>3</v>
      </c>
      <c r="AT1815" s="16" t="s">
        <v>3</v>
      </c>
      <c r="AU1815" s="11" t="s">
        <v>3</v>
      </c>
      <c r="AV1815" s="11" t="s">
        <v>3</v>
      </c>
      <c r="AW1815" s="11" t="s">
        <v>3</v>
      </c>
      <c r="AX1815" s="17" t="str">
        <f>VLOOKUP(G1815,'[1]JDA data'!$D:$E,2,0)</f>
        <v>TGA459</v>
      </c>
      <c r="AY1815" s="17" t="b">
        <f t="shared" si="136"/>
        <v>1</v>
      </c>
      <c r="AZ1815" s="17" t="str">
        <f t="shared" si="137"/>
        <v>SPL</v>
      </c>
    </row>
    <row r="1816" spans="1:52" s="18" customFormat="1" ht="16.5" customHeight="1" x14ac:dyDescent="0.35">
      <c r="A1816" s="8" t="str">
        <f>IF(N1816="","-",IFERROR(VLOOKUP(N1816,'[1]All Route Non-Bailment V76'!$A:$H,5,0),VLOOKUP(N1816,'[1]TTVT AAT PxP Bailment EDC V76'!$A:$H,5,0)))</f>
        <v>Non Bailment</v>
      </c>
      <c r="B1816" s="9" t="str">
        <f t="shared" si="135"/>
        <v>Completed</v>
      </c>
      <c r="C1816" s="10">
        <f t="shared" si="138"/>
        <v>1815</v>
      </c>
      <c r="D1816" s="11" t="s">
        <v>182</v>
      </c>
      <c r="E1816" s="12" t="s">
        <v>44</v>
      </c>
      <c r="F1816" s="11" t="s">
        <v>0</v>
      </c>
      <c r="G1816" s="11">
        <v>4433443</v>
      </c>
      <c r="H1816" s="13" t="str">
        <f>IF(N1816="","-",IFERROR(VLOOKUP(N1816,'[1]All Route Non-Bailment V76'!$A:$H,7,0),VLOOKUP(N1816,'[1]TTVT AAT PxP Bailment EDC V76'!$A:$H,7,0)))</f>
        <v>One way</v>
      </c>
      <c r="I1816" s="11" t="s">
        <v>45</v>
      </c>
      <c r="J1816" s="12">
        <f t="shared" si="134"/>
        <v>45279</v>
      </c>
      <c r="K1816" s="12">
        <v>45279</v>
      </c>
      <c r="L1816" s="12">
        <v>45279</v>
      </c>
      <c r="M1816" s="12" t="s">
        <v>3</v>
      </c>
      <c r="N1816" s="11" t="s">
        <v>406</v>
      </c>
      <c r="O1816" s="13" t="str">
        <f>IF(N1816="","-",IFERROR(VLOOKUP(N1816,'[1]All Route Non-Bailment V76'!$A:$H,6,0),VLOOKUP(N1816,'[1]TTVT AAT PxP Bailment EDC V76'!$A:$H,6,0)))</f>
        <v>11 - 20</v>
      </c>
      <c r="P1816" s="11">
        <v>1</v>
      </c>
      <c r="Q1816" s="11" t="s">
        <v>3</v>
      </c>
      <c r="R1816" s="11" t="s">
        <v>3</v>
      </c>
      <c r="S1816" s="13" t="str">
        <f>IF(N1816="","-",IFERROR(VLOOKUP(N1816,'[1]All Route Non-Bailment V76'!$A:$AF,32,0),VLOOKUP(N1816,'[1]TTVT AAT PxP Bailment EDC V76'!$A:$AC,29,0)))</f>
        <v>6W</v>
      </c>
      <c r="T1816" s="11" t="s">
        <v>48</v>
      </c>
      <c r="U1816" s="11" t="s">
        <v>184</v>
      </c>
      <c r="V1816" s="14" t="s">
        <v>185</v>
      </c>
      <c r="W1816" s="11" t="s">
        <v>186</v>
      </c>
      <c r="X1816" s="15" t="s">
        <v>363</v>
      </c>
      <c r="Y1816" s="15" t="s">
        <v>364</v>
      </c>
      <c r="Z1816" s="16" t="s">
        <v>3</v>
      </c>
      <c r="AA1816" s="16" t="s">
        <v>3</v>
      </c>
      <c r="AB1816" s="16" t="s">
        <v>3</v>
      </c>
      <c r="AC1816" s="16" t="s">
        <v>3</v>
      </c>
      <c r="AD1816" s="15" t="s">
        <v>3</v>
      </c>
      <c r="AE1816" s="15" t="s">
        <v>3</v>
      </c>
      <c r="AF1816" s="16" t="s">
        <v>3</v>
      </c>
      <c r="AG1816" s="16" t="s">
        <v>3</v>
      </c>
      <c r="AH1816" s="16" t="s">
        <v>3</v>
      </c>
      <c r="AI1816" s="16" t="s">
        <v>3</v>
      </c>
      <c r="AJ1816" s="15" t="s">
        <v>3</v>
      </c>
      <c r="AK1816" s="15" t="s">
        <v>3</v>
      </c>
      <c r="AL1816" s="16" t="s">
        <v>3</v>
      </c>
      <c r="AM1816" s="16" t="s">
        <v>3</v>
      </c>
      <c r="AN1816" s="16" t="s">
        <v>3</v>
      </c>
      <c r="AO1816" s="16" t="s">
        <v>3</v>
      </c>
      <c r="AP1816" s="16" t="s">
        <v>189</v>
      </c>
      <c r="AQ1816" s="16" t="s">
        <v>3</v>
      </c>
      <c r="AR1816" s="16" t="s">
        <v>3</v>
      </c>
      <c r="AS1816" s="16" t="s">
        <v>3</v>
      </c>
      <c r="AT1816" s="16" t="s">
        <v>3</v>
      </c>
      <c r="AU1816" s="11" t="s">
        <v>3</v>
      </c>
      <c r="AV1816" s="11" t="s">
        <v>3</v>
      </c>
      <c r="AW1816" s="11" t="s">
        <v>3</v>
      </c>
      <c r="AX1816" s="17" t="str">
        <f>VLOOKUP(G1816,'[1]JDA data'!$D:$E,2,0)</f>
        <v>TGA459</v>
      </c>
      <c r="AY1816" s="17" t="b">
        <f t="shared" si="136"/>
        <v>1</v>
      </c>
      <c r="AZ1816" s="17" t="str">
        <f t="shared" si="137"/>
        <v>PPGT</v>
      </c>
    </row>
    <row r="1817" spans="1:52" s="18" customFormat="1" ht="16.5" customHeight="1" x14ac:dyDescent="0.35">
      <c r="A1817" s="8" t="str">
        <f>IF(N1817="","-",IFERROR(VLOOKUP(N1817,'[1]All Route Non-Bailment V76'!$A:$H,5,0),VLOOKUP(N1817,'[1]TTVT AAT PxP Bailment EDC V76'!$A:$H,5,0)))</f>
        <v>Non Bailment</v>
      </c>
      <c r="B1817" s="9" t="str">
        <f t="shared" si="135"/>
        <v>Completed</v>
      </c>
      <c r="C1817" s="10">
        <f t="shared" si="138"/>
        <v>1816</v>
      </c>
      <c r="D1817" s="11" t="s">
        <v>190</v>
      </c>
      <c r="E1817" s="12" t="s">
        <v>44</v>
      </c>
      <c r="F1817" s="11" t="s">
        <v>0</v>
      </c>
      <c r="G1817" s="11">
        <v>4433445</v>
      </c>
      <c r="H1817" s="13" t="str">
        <f>IF(N1817="","-",IFERROR(VLOOKUP(N1817,'[1]All Route Non-Bailment V76'!$A:$H,7,0),VLOOKUP(N1817,'[1]TTVT AAT PxP Bailment EDC V76'!$A:$H,7,0)))</f>
        <v>One way</v>
      </c>
      <c r="I1817" s="11" t="s">
        <v>45</v>
      </c>
      <c r="J1817" s="12">
        <f t="shared" si="134"/>
        <v>45279</v>
      </c>
      <c r="K1817" s="12">
        <v>45279</v>
      </c>
      <c r="L1817" s="12">
        <v>45279</v>
      </c>
      <c r="M1817" s="12" t="s">
        <v>3</v>
      </c>
      <c r="N1817" s="11" t="s">
        <v>406</v>
      </c>
      <c r="O1817" s="13" t="str">
        <f>IF(N1817="","-",IFERROR(VLOOKUP(N1817,'[1]All Route Non-Bailment V76'!$A:$H,6,0),VLOOKUP(N1817,'[1]TTVT AAT PxP Bailment EDC V76'!$A:$H,6,0)))</f>
        <v>11 - 20</v>
      </c>
      <c r="P1817" s="11">
        <v>1</v>
      </c>
      <c r="Q1817" s="11" t="s">
        <v>3</v>
      </c>
      <c r="R1817" s="11" t="s">
        <v>3</v>
      </c>
      <c r="S1817" s="13" t="str">
        <f>IF(N1817="","-",IFERROR(VLOOKUP(N1817,'[1]All Route Non-Bailment V76'!$A:$AF,32,0),VLOOKUP(N1817,'[1]TTVT AAT PxP Bailment EDC V76'!$A:$AC,29,0)))</f>
        <v>6W</v>
      </c>
      <c r="T1817" s="11" t="s">
        <v>48</v>
      </c>
      <c r="U1817" s="11" t="s">
        <v>272</v>
      </c>
      <c r="V1817" s="14" t="s">
        <v>273</v>
      </c>
      <c r="W1817" s="11" t="s">
        <v>274</v>
      </c>
      <c r="X1817" s="15" t="s">
        <v>363</v>
      </c>
      <c r="Y1817" s="15" t="s">
        <v>364</v>
      </c>
      <c r="Z1817" s="16" t="s">
        <v>3</v>
      </c>
      <c r="AA1817" s="16" t="s">
        <v>3</v>
      </c>
      <c r="AB1817" s="16" t="s">
        <v>3</v>
      </c>
      <c r="AC1817" s="16" t="s">
        <v>3</v>
      </c>
      <c r="AD1817" s="15" t="s">
        <v>3</v>
      </c>
      <c r="AE1817" s="15" t="s">
        <v>3</v>
      </c>
      <c r="AF1817" s="16" t="s">
        <v>3</v>
      </c>
      <c r="AG1817" s="16" t="s">
        <v>3</v>
      </c>
      <c r="AH1817" s="16" t="s">
        <v>3</v>
      </c>
      <c r="AI1817" s="16" t="s">
        <v>3</v>
      </c>
      <c r="AJ1817" s="15" t="s">
        <v>3</v>
      </c>
      <c r="AK1817" s="15" t="s">
        <v>3</v>
      </c>
      <c r="AL1817" s="16" t="s">
        <v>3</v>
      </c>
      <c r="AM1817" s="16" t="s">
        <v>3</v>
      </c>
      <c r="AN1817" s="16" t="s">
        <v>3</v>
      </c>
      <c r="AO1817" s="16" t="s">
        <v>3</v>
      </c>
      <c r="AP1817" s="16" t="s">
        <v>189</v>
      </c>
      <c r="AQ1817" s="16" t="s">
        <v>3</v>
      </c>
      <c r="AR1817" s="16" t="s">
        <v>3</v>
      </c>
      <c r="AS1817" s="16" t="s">
        <v>3</v>
      </c>
      <c r="AT1817" s="16" t="s">
        <v>3</v>
      </c>
      <c r="AU1817" s="11" t="s">
        <v>3</v>
      </c>
      <c r="AV1817" s="11" t="s">
        <v>3</v>
      </c>
      <c r="AW1817" s="11" t="s">
        <v>3</v>
      </c>
      <c r="AX1817" s="17" t="str">
        <f>VLOOKUP(G1817,'[1]JDA data'!$D:$E,2,0)</f>
        <v>TGA459</v>
      </c>
      <c r="AY1817" s="17" t="b">
        <f t="shared" si="136"/>
        <v>1</v>
      </c>
      <c r="AZ1817" s="17" t="str">
        <f t="shared" si="137"/>
        <v>SPL</v>
      </c>
    </row>
    <row r="1818" spans="1:52" s="18" customFormat="1" ht="16.5" customHeight="1" x14ac:dyDescent="0.35">
      <c r="A1818" s="8" t="str">
        <f>IF(N1818="","-",IFERROR(VLOOKUP(N1818,'[1]All Route Non-Bailment V76'!$A:$H,5,0),VLOOKUP(N1818,'[1]TTVT AAT PxP Bailment EDC V76'!$A:$H,5,0)))</f>
        <v>Non Bailment</v>
      </c>
      <c r="B1818" s="9" t="str">
        <f t="shared" si="135"/>
        <v>Completed</v>
      </c>
      <c r="C1818" s="10">
        <f t="shared" si="138"/>
        <v>1817</v>
      </c>
      <c r="D1818" s="11" t="s">
        <v>190</v>
      </c>
      <c r="E1818" s="12" t="s">
        <v>44</v>
      </c>
      <c r="F1818" s="11" t="s">
        <v>0</v>
      </c>
      <c r="G1818" s="11">
        <v>4433447</v>
      </c>
      <c r="H1818" s="13" t="str">
        <f>IF(N1818="","-",IFERROR(VLOOKUP(N1818,'[1]All Route Non-Bailment V76'!$A:$H,7,0),VLOOKUP(N1818,'[1]TTVT AAT PxP Bailment EDC V76'!$A:$H,7,0)))</f>
        <v>One way</v>
      </c>
      <c r="I1818" s="11" t="s">
        <v>45</v>
      </c>
      <c r="J1818" s="12">
        <f t="shared" si="134"/>
        <v>45279</v>
      </c>
      <c r="K1818" s="12">
        <v>45279</v>
      </c>
      <c r="L1818" s="12">
        <v>45279</v>
      </c>
      <c r="M1818" s="12" t="s">
        <v>3</v>
      </c>
      <c r="N1818" s="11" t="s">
        <v>406</v>
      </c>
      <c r="O1818" s="13" t="str">
        <f>IF(N1818="","-",IFERROR(VLOOKUP(N1818,'[1]All Route Non-Bailment V76'!$A:$H,6,0),VLOOKUP(N1818,'[1]TTVT AAT PxP Bailment EDC V76'!$A:$H,6,0)))</f>
        <v>11 - 20</v>
      </c>
      <c r="P1818" s="11">
        <v>1</v>
      </c>
      <c r="Q1818" s="11" t="s">
        <v>3</v>
      </c>
      <c r="R1818" s="11" t="s">
        <v>3</v>
      </c>
      <c r="S1818" s="13" t="str">
        <f>IF(N1818="","-",IFERROR(VLOOKUP(N1818,'[1]All Route Non-Bailment V76'!$A:$AF,32,0),VLOOKUP(N1818,'[1]TTVT AAT PxP Bailment EDC V76'!$A:$AC,29,0)))</f>
        <v>6W</v>
      </c>
      <c r="T1818" s="11" t="s">
        <v>48</v>
      </c>
      <c r="U1818" s="11" t="s">
        <v>226</v>
      </c>
      <c r="V1818" s="14" t="s">
        <v>227</v>
      </c>
      <c r="W1818" s="11" t="s">
        <v>228</v>
      </c>
      <c r="X1818" s="15" t="s">
        <v>363</v>
      </c>
      <c r="Y1818" s="15" t="s">
        <v>364</v>
      </c>
      <c r="Z1818" s="16" t="s">
        <v>3</v>
      </c>
      <c r="AA1818" s="16" t="s">
        <v>3</v>
      </c>
      <c r="AB1818" s="16" t="s">
        <v>3</v>
      </c>
      <c r="AC1818" s="16" t="s">
        <v>3</v>
      </c>
      <c r="AD1818" s="15" t="s">
        <v>3</v>
      </c>
      <c r="AE1818" s="15" t="s">
        <v>3</v>
      </c>
      <c r="AF1818" s="16" t="s">
        <v>3</v>
      </c>
      <c r="AG1818" s="16" t="s">
        <v>3</v>
      </c>
      <c r="AH1818" s="16" t="s">
        <v>3</v>
      </c>
      <c r="AI1818" s="16" t="s">
        <v>3</v>
      </c>
      <c r="AJ1818" s="15" t="s">
        <v>3</v>
      </c>
      <c r="AK1818" s="15" t="s">
        <v>3</v>
      </c>
      <c r="AL1818" s="16" t="s">
        <v>3</v>
      </c>
      <c r="AM1818" s="16" t="s">
        <v>3</v>
      </c>
      <c r="AN1818" s="16" t="s">
        <v>3</v>
      </c>
      <c r="AO1818" s="16" t="s">
        <v>3</v>
      </c>
      <c r="AP1818" s="16" t="s">
        <v>189</v>
      </c>
      <c r="AQ1818" s="16" t="s">
        <v>3</v>
      </c>
      <c r="AR1818" s="16" t="s">
        <v>3</v>
      </c>
      <c r="AS1818" s="16" t="s">
        <v>3</v>
      </c>
      <c r="AT1818" s="16" t="s">
        <v>3</v>
      </c>
      <c r="AU1818" s="11" t="s">
        <v>3</v>
      </c>
      <c r="AV1818" s="11" t="s">
        <v>3</v>
      </c>
      <c r="AW1818" s="11" t="s">
        <v>3</v>
      </c>
      <c r="AX1818" s="17" t="str">
        <f>VLOOKUP(G1818,'[1]JDA data'!$D:$E,2,0)</f>
        <v>TGA459</v>
      </c>
      <c r="AY1818" s="17" t="b">
        <f t="shared" si="136"/>
        <v>1</v>
      </c>
      <c r="AZ1818" s="17" t="str">
        <f t="shared" si="137"/>
        <v>SPL</v>
      </c>
    </row>
    <row r="1819" spans="1:52" s="18" customFormat="1" ht="16.5" customHeight="1" x14ac:dyDescent="0.35">
      <c r="A1819" s="8" t="str">
        <f>IF(N1819="","-",IFERROR(VLOOKUP(N1819,'[1]All Route Non-Bailment V76'!$A:$H,5,0),VLOOKUP(N1819,'[1]TTVT AAT PxP Bailment EDC V76'!$A:$H,5,0)))</f>
        <v>Non Bailment</v>
      </c>
      <c r="B1819" s="9" t="str">
        <f t="shared" si="135"/>
        <v>Completed</v>
      </c>
      <c r="C1819" s="10">
        <f t="shared" si="138"/>
        <v>1818</v>
      </c>
      <c r="D1819" s="11" t="s">
        <v>182</v>
      </c>
      <c r="E1819" s="12" t="s">
        <v>44</v>
      </c>
      <c r="F1819" s="11" t="s">
        <v>0</v>
      </c>
      <c r="G1819" s="11">
        <v>4433449</v>
      </c>
      <c r="H1819" s="13" t="str">
        <f>IF(N1819="","-",IFERROR(VLOOKUP(N1819,'[1]All Route Non-Bailment V76'!$A:$H,7,0),VLOOKUP(N1819,'[1]TTVT AAT PxP Bailment EDC V76'!$A:$H,7,0)))</f>
        <v>One way</v>
      </c>
      <c r="I1819" s="11" t="s">
        <v>45</v>
      </c>
      <c r="J1819" s="12">
        <f t="shared" si="134"/>
        <v>45279</v>
      </c>
      <c r="K1819" s="12">
        <v>45279</v>
      </c>
      <c r="L1819" s="12">
        <v>45279</v>
      </c>
      <c r="M1819" s="12" t="s">
        <v>3</v>
      </c>
      <c r="N1819" s="11" t="s">
        <v>412</v>
      </c>
      <c r="O1819" s="13" t="str">
        <f>IF(N1819="","-",IFERROR(VLOOKUP(N1819,'[1]All Route Non-Bailment V76'!$A:$H,6,0),VLOOKUP(N1819,'[1]TTVT AAT PxP Bailment EDC V76'!$A:$H,6,0)))</f>
        <v>11 - 20</v>
      </c>
      <c r="P1819" s="11">
        <v>1</v>
      </c>
      <c r="Q1819" s="11" t="s">
        <v>3</v>
      </c>
      <c r="R1819" s="11" t="s">
        <v>3</v>
      </c>
      <c r="S1819" s="13" t="str">
        <f>IF(N1819="","-",IFERROR(VLOOKUP(N1819,'[1]All Route Non-Bailment V76'!$A:$AF,32,0),VLOOKUP(N1819,'[1]TTVT AAT PxP Bailment EDC V76'!$A:$AC,29,0)))</f>
        <v>6W</v>
      </c>
      <c r="T1819" s="11" t="s">
        <v>48</v>
      </c>
      <c r="U1819" s="11" t="s">
        <v>233</v>
      </c>
      <c r="V1819" s="14" t="s">
        <v>234</v>
      </c>
      <c r="W1819" s="11" t="s">
        <v>235</v>
      </c>
      <c r="X1819" s="15" t="s">
        <v>338</v>
      </c>
      <c r="Y1819" s="15" t="s">
        <v>339</v>
      </c>
      <c r="Z1819" s="16" t="s">
        <v>3</v>
      </c>
      <c r="AA1819" s="16" t="s">
        <v>3</v>
      </c>
      <c r="AB1819" s="16" t="s">
        <v>3</v>
      </c>
      <c r="AC1819" s="16" t="s">
        <v>3</v>
      </c>
      <c r="AD1819" s="15" t="s">
        <v>3</v>
      </c>
      <c r="AE1819" s="15" t="s">
        <v>3</v>
      </c>
      <c r="AF1819" s="16" t="s">
        <v>3</v>
      </c>
      <c r="AG1819" s="16" t="s">
        <v>3</v>
      </c>
      <c r="AH1819" s="16" t="s">
        <v>3</v>
      </c>
      <c r="AI1819" s="16" t="s">
        <v>3</v>
      </c>
      <c r="AJ1819" s="15" t="s">
        <v>3</v>
      </c>
      <c r="AK1819" s="15" t="s">
        <v>3</v>
      </c>
      <c r="AL1819" s="16" t="s">
        <v>3</v>
      </c>
      <c r="AM1819" s="16" t="s">
        <v>3</v>
      </c>
      <c r="AN1819" s="16" t="s">
        <v>3</v>
      </c>
      <c r="AO1819" s="16" t="s">
        <v>3</v>
      </c>
      <c r="AP1819" s="16" t="s">
        <v>189</v>
      </c>
      <c r="AQ1819" s="16" t="s">
        <v>3</v>
      </c>
      <c r="AR1819" s="16" t="s">
        <v>3</v>
      </c>
      <c r="AS1819" s="16" t="s">
        <v>3</v>
      </c>
      <c r="AT1819" s="16" t="s">
        <v>3</v>
      </c>
      <c r="AU1819" s="11" t="s">
        <v>3</v>
      </c>
      <c r="AV1819" s="11" t="s">
        <v>3</v>
      </c>
      <c r="AW1819" s="11" t="s">
        <v>3</v>
      </c>
      <c r="AX1819" s="17" t="str">
        <f>VLOOKUP(G1819,'[1]JDA data'!$D:$E,2,0)</f>
        <v>TGA554</v>
      </c>
      <c r="AY1819" s="17" t="b">
        <f t="shared" si="136"/>
        <v>1</v>
      </c>
      <c r="AZ1819" s="17" t="str">
        <f t="shared" si="137"/>
        <v>PPGT</v>
      </c>
    </row>
    <row r="1820" spans="1:52" s="18" customFormat="1" ht="16.5" customHeight="1" x14ac:dyDescent="0.35">
      <c r="A1820" s="8" t="str">
        <f>IF(N1820="","-",IFERROR(VLOOKUP(N1820,'[1]All Route Non-Bailment V76'!$A:$H,5,0),VLOOKUP(N1820,'[1]TTVT AAT PxP Bailment EDC V76'!$A:$H,5,0)))</f>
        <v>Non Bailment</v>
      </c>
      <c r="B1820" s="9" t="str">
        <f t="shared" si="135"/>
        <v>Completed</v>
      </c>
      <c r="C1820" s="10">
        <f t="shared" si="138"/>
        <v>1819</v>
      </c>
      <c r="D1820" s="11" t="s">
        <v>190</v>
      </c>
      <c r="E1820" s="12" t="s">
        <v>44</v>
      </c>
      <c r="F1820" s="11" t="s">
        <v>0</v>
      </c>
      <c r="G1820" s="11">
        <v>4433451</v>
      </c>
      <c r="H1820" s="13" t="str">
        <f>IF(N1820="","-",IFERROR(VLOOKUP(N1820,'[1]All Route Non-Bailment V76'!$A:$H,7,0),VLOOKUP(N1820,'[1]TTVT AAT PxP Bailment EDC V76'!$A:$H,7,0)))</f>
        <v>One way</v>
      </c>
      <c r="I1820" s="11" t="s">
        <v>45</v>
      </c>
      <c r="J1820" s="12">
        <f t="shared" si="134"/>
        <v>45279</v>
      </c>
      <c r="K1820" s="12">
        <v>45279</v>
      </c>
      <c r="L1820" s="12">
        <v>45279</v>
      </c>
      <c r="M1820" s="12" t="s">
        <v>3</v>
      </c>
      <c r="N1820" s="11" t="s">
        <v>412</v>
      </c>
      <c r="O1820" s="13" t="str">
        <f>IF(N1820="","-",IFERROR(VLOOKUP(N1820,'[1]All Route Non-Bailment V76'!$A:$H,6,0),VLOOKUP(N1820,'[1]TTVT AAT PxP Bailment EDC V76'!$A:$H,6,0)))</f>
        <v>11 - 20</v>
      </c>
      <c r="P1820" s="11">
        <v>1</v>
      </c>
      <c r="Q1820" s="11" t="s">
        <v>3</v>
      </c>
      <c r="R1820" s="11" t="s">
        <v>3</v>
      </c>
      <c r="S1820" s="13" t="str">
        <f>IF(N1820="","-",IFERROR(VLOOKUP(N1820,'[1]All Route Non-Bailment V76'!$A:$AF,32,0),VLOOKUP(N1820,'[1]TTVT AAT PxP Bailment EDC V76'!$A:$AC,29,0)))</f>
        <v>6W</v>
      </c>
      <c r="T1820" s="11" t="s">
        <v>48</v>
      </c>
      <c r="U1820" s="11" t="s">
        <v>226</v>
      </c>
      <c r="V1820" s="14" t="s">
        <v>227</v>
      </c>
      <c r="W1820" s="11" t="s">
        <v>228</v>
      </c>
      <c r="X1820" s="15" t="s">
        <v>338</v>
      </c>
      <c r="Y1820" s="15" t="s">
        <v>339</v>
      </c>
      <c r="Z1820" s="16" t="s">
        <v>3</v>
      </c>
      <c r="AA1820" s="16" t="s">
        <v>3</v>
      </c>
      <c r="AB1820" s="16" t="s">
        <v>3</v>
      </c>
      <c r="AC1820" s="16" t="s">
        <v>3</v>
      </c>
      <c r="AD1820" s="15" t="s">
        <v>3</v>
      </c>
      <c r="AE1820" s="15" t="s">
        <v>3</v>
      </c>
      <c r="AF1820" s="16" t="s">
        <v>3</v>
      </c>
      <c r="AG1820" s="16" t="s">
        <v>3</v>
      </c>
      <c r="AH1820" s="16" t="s">
        <v>3</v>
      </c>
      <c r="AI1820" s="16" t="s">
        <v>3</v>
      </c>
      <c r="AJ1820" s="15" t="s">
        <v>3</v>
      </c>
      <c r="AK1820" s="15" t="s">
        <v>3</v>
      </c>
      <c r="AL1820" s="16" t="s">
        <v>3</v>
      </c>
      <c r="AM1820" s="16" t="s">
        <v>3</v>
      </c>
      <c r="AN1820" s="16" t="s">
        <v>3</v>
      </c>
      <c r="AO1820" s="16" t="s">
        <v>3</v>
      </c>
      <c r="AP1820" s="16" t="s">
        <v>189</v>
      </c>
      <c r="AQ1820" s="16" t="s">
        <v>3</v>
      </c>
      <c r="AR1820" s="16" t="s">
        <v>3</v>
      </c>
      <c r="AS1820" s="16" t="s">
        <v>3</v>
      </c>
      <c r="AT1820" s="16" t="s">
        <v>3</v>
      </c>
      <c r="AU1820" s="11" t="s">
        <v>3</v>
      </c>
      <c r="AV1820" s="11" t="s">
        <v>3</v>
      </c>
      <c r="AW1820" s="11" t="s">
        <v>3</v>
      </c>
      <c r="AX1820" s="17" t="str">
        <f>VLOOKUP(G1820,'[1]JDA data'!$D:$E,2,0)</f>
        <v>TGA554</v>
      </c>
      <c r="AY1820" s="17" t="b">
        <f t="shared" si="136"/>
        <v>1</v>
      </c>
      <c r="AZ1820" s="17" t="str">
        <f t="shared" si="137"/>
        <v>SPL</v>
      </c>
    </row>
    <row r="1821" spans="1:52" s="18" customFormat="1" ht="16.5" customHeight="1" x14ac:dyDescent="0.35">
      <c r="A1821" s="8" t="str">
        <f>IF(N1821="","-",IFERROR(VLOOKUP(N1821,'[1]All Route Non-Bailment V76'!$A:$H,5,0),VLOOKUP(N1821,'[1]TTVT AAT PxP Bailment EDC V76'!$A:$H,5,0)))</f>
        <v>Non Bailment</v>
      </c>
      <c r="B1821" s="9" t="str">
        <f t="shared" si="135"/>
        <v>Completed</v>
      </c>
      <c r="C1821" s="10">
        <f t="shared" si="138"/>
        <v>1820</v>
      </c>
      <c r="D1821" s="11" t="s">
        <v>194</v>
      </c>
      <c r="E1821" s="12" t="s">
        <v>44</v>
      </c>
      <c r="F1821" s="11" t="s">
        <v>0</v>
      </c>
      <c r="G1821" s="11">
        <v>4433453</v>
      </c>
      <c r="H1821" s="13" t="str">
        <f>IF(N1821="","-",IFERROR(VLOOKUP(N1821,'[1]All Route Non-Bailment V76'!$A:$H,7,0),VLOOKUP(N1821,'[1]TTVT AAT PxP Bailment EDC V76'!$A:$H,7,0)))</f>
        <v>One way</v>
      </c>
      <c r="I1821" s="11" t="s">
        <v>45</v>
      </c>
      <c r="J1821" s="12">
        <f t="shared" si="134"/>
        <v>45279</v>
      </c>
      <c r="K1821" s="12">
        <v>45279</v>
      </c>
      <c r="L1821" s="12">
        <v>45279</v>
      </c>
      <c r="M1821" s="12" t="s">
        <v>3</v>
      </c>
      <c r="N1821" s="11" t="s">
        <v>412</v>
      </c>
      <c r="O1821" s="13" t="str">
        <f>IF(N1821="","-",IFERROR(VLOOKUP(N1821,'[1]All Route Non-Bailment V76'!$A:$H,6,0),VLOOKUP(N1821,'[1]TTVT AAT PxP Bailment EDC V76'!$A:$H,6,0)))</f>
        <v>11 - 20</v>
      </c>
      <c r="P1821" s="11">
        <v>1</v>
      </c>
      <c r="Q1821" s="11" t="s">
        <v>3</v>
      </c>
      <c r="R1821" s="11" t="s">
        <v>3</v>
      </c>
      <c r="S1821" s="13" t="str">
        <f>IF(N1821="","-",IFERROR(VLOOKUP(N1821,'[1]All Route Non-Bailment V76'!$A:$AF,32,0),VLOOKUP(N1821,'[1]TTVT AAT PxP Bailment EDC V76'!$A:$AC,29,0)))</f>
        <v>6W</v>
      </c>
      <c r="T1821" s="11" t="s">
        <v>48</v>
      </c>
      <c r="U1821" s="11" t="s">
        <v>195</v>
      </c>
      <c r="V1821" s="14" t="s">
        <v>196</v>
      </c>
      <c r="W1821" s="11" t="s">
        <v>197</v>
      </c>
      <c r="X1821" s="15" t="s">
        <v>338</v>
      </c>
      <c r="Y1821" s="15" t="s">
        <v>339</v>
      </c>
      <c r="Z1821" s="16" t="s">
        <v>3</v>
      </c>
      <c r="AA1821" s="16" t="s">
        <v>3</v>
      </c>
      <c r="AB1821" s="16" t="s">
        <v>3</v>
      </c>
      <c r="AC1821" s="16" t="s">
        <v>3</v>
      </c>
      <c r="AD1821" s="15" t="s">
        <v>3</v>
      </c>
      <c r="AE1821" s="15" t="s">
        <v>3</v>
      </c>
      <c r="AF1821" s="16" t="s">
        <v>3</v>
      </c>
      <c r="AG1821" s="16" t="s">
        <v>3</v>
      </c>
      <c r="AH1821" s="16" t="s">
        <v>3</v>
      </c>
      <c r="AI1821" s="16" t="s">
        <v>3</v>
      </c>
      <c r="AJ1821" s="15" t="s">
        <v>3</v>
      </c>
      <c r="AK1821" s="15" t="s">
        <v>3</v>
      </c>
      <c r="AL1821" s="16" t="s">
        <v>3</v>
      </c>
      <c r="AM1821" s="16" t="s">
        <v>3</v>
      </c>
      <c r="AN1821" s="16" t="s">
        <v>3</v>
      </c>
      <c r="AO1821" s="16" t="s">
        <v>3</v>
      </c>
      <c r="AP1821" s="16" t="s">
        <v>189</v>
      </c>
      <c r="AQ1821" s="16" t="s">
        <v>3</v>
      </c>
      <c r="AR1821" s="16" t="s">
        <v>3</v>
      </c>
      <c r="AS1821" s="16" t="s">
        <v>3</v>
      </c>
      <c r="AT1821" s="16" t="s">
        <v>3</v>
      </c>
      <c r="AU1821" s="11" t="s">
        <v>3</v>
      </c>
      <c r="AV1821" s="11" t="s">
        <v>3</v>
      </c>
      <c r="AW1821" s="11" t="s">
        <v>3</v>
      </c>
      <c r="AX1821" s="17" t="str">
        <f>VLOOKUP(G1821,'[1]JDA data'!$D:$E,2,0)</f>
        <v>TGA554</v>
      </c>
      <c r="AY1821" s="17" t="b">
        <f t="shared" si="136"/>
        <v>1</v>
      </c>
      <c r="AZ1821" s="17" t="str">
        <f t="shared" si="137"/>
        <v>SBA</v>
      </c>
    </row>
    <row r="1822" spans="1:52" s="18" customFormat="1" ht="16.5" customHeight="1" x14ac:dyDescent="0.35">
      <c r="A1822" s="8" t="str">
        <f>IF(N1822="","-",IFERROR(VLOOKUP(N1822,'[1]All Route Non-Bailment V76'!$A:$H,5,0),VLOOKUP(N1822,'[1]TTVT AAT PxP Bailment EDC V76'!$A:$H,5,0)))</f>
        <v>Non Bailment</v>
      </c>
      <c r="B1822" s="9" t="str">
        <f t="shared" si="135"/>
        <v>Completed</v>
      </c>
      <c r="C1822" s="10">
        <f t="shared" si="138"/>
        <v>1821</v>
      </c>
      <c r="D1822" s="11" t="s">
        <v>190</v>
      </c>
      <c r="E1822" s="12" t="s">
        <v>44</v>
      </c>
      <c r="F1822" s="11" t="s">
        <v>0</v>
      </c>
      <c r="G1822" s="11">
        <v>4433455</v>
      </c>
      <c r="H1822" s="13" t="str">
        <f>IF(N1822="","-",IFERROR(VLOOKUP(N1822,'[1]All Route Non-Bailment V76'!$A:$H,7,0),VLOOKUP(N1822,'[1]TTVT AAT PxP Bailment EDC V76'!$A:$H,7,0)))</f>
        <v>One way</v>
      </c>
      <c r="I1822" s="11" t="s">
        <v>45</v>
      </c>
      <c r="J1822" s="12">
        <f t="shared" si="134"/>
        <v>45279</v>
      </c>
      <c r="K1822" s="12">
        <v>45279</v>
      </c>
      <c r="L1822" s="12">
        <v>45279</v>
      </c>
      <c r="M1822" s="12" t="s">
        <v>3</v>
      </c>
      <c r="N1822" s="11" t="s">
        <v>412</v>
      </c>
      <c r="O1822" s="13" t="str">
        <f>IF(N1822="","-",IFERROR(VLOOKUP(N1822,'[1]All Route Non-Bailment V76'!$A:$H,6,0),VLOOKUP(N1822,'[1]TTVT AAT PxP Bailment EDC V76'!$A:$H,6,0)))</f>
        <v>11 - 20</v>
      </c>
      <c r="P1822" s="11">
        <v>1</v>
      </c>
      <c r="Q1822" s="11" t="s">
        <v>3</v>
      </c>
      <c r="R1822" s="11" t="s">
        <v>3</v>
      </c>
      <c r="S1822" s="13" t="str">
        <f>IF(N1822="","-",IFERROR(VLOOKUP(N1822,'[1]All Route Non-Bailment V76'!$A:$AF,32,0),VLOOKUP(N1822,'[1]TTVT AAT PxP Bailment EDC V76'!$A:$AC,29,0)))</f>
        <v>6W</v>
      </c>
      <c r="T1822" s="11" t="s">
        <v>48</v>
      </c>
      <c r="U1822" s="11" t="s">
        <v>191</v>
      </c>
      <c r="V1822" s="14" t="s">
        <v>192</v>
      </c>
      <c r="W1822" s="11" t="s">
        <v>193</v>
      </c>
      <c r="X1822" s="15" t="s">
        <v>338</v>
      </c>
      <c r="Y1822" s="15" t="s">
        <v>339</v>
      </c>
      <c r="Z1822" s="16" t="s">
        <v>3</v>
      </c>
      <c r="AA1822" s="16" t="s">
        <v>3</v>
      </c>
      <c r="AB1822" s="16" t="s">
        <v>3</v>
      </c>
      <c r="AC1822" s="16" t="s">
        <v>3</v>
      </c>
      <c r="AD1822" s="15" t="s">
        <v>3</v>
      </c>
      <c r="AE1822" s="15" t="s">
        <v>3</v>
      </c>
      <c r="AF1822" s="16" t="s">
        <v>3</v>
      </c>
      <c r="AG1822" s="16" t="s">
        <v>3</v>
      </c>
      <c r="AH1822" s="16" t="s">
        <v>3</v>
      </c>
      <c r="AI1822" s="16" t="s">
        <v>3</v>
      </c>
      <c r="AJ1822" s="15" t="s">
        <v>3</v>
      </c>
      <c r="AK1822" s="15" t="s">
        <v>3</v>
      </c>
      <c r="AL1822" s="16" t="s">
        <v>3</v>
      </c>
      <c r="AM1822" s="16" t="s">
        <v>3</v>
      </c>
      <c r="AN1822" s="16" t="s">
        <v>3</v>
      </c>
      <c r="AO1822" s="16" t="s">
        <v>3</v>
      </c>
      <c r="AP1822" s="16" t="s">
        <v>189</v>
      </c>
      <c r="AQ1822" s="16" t="s">
        <v>3</v>
      </c>
      <c r="AR1822" s="16" t="s">
        <v>3</v>
      </c>
      <c r="AS1822" s="16" t="s">
        <v>3</v>
      </c>
      <c r="AT1822" s="16" t="s">
        <v>3</v>
      </c>
      <c r="AU1822" s="11" t="s">
        <v>3</v>
      </c>
      <c r="AV1822" s="11" t="s">
        <v>3</v>
      </c>
      <c r="AW1822" s="11" t="s">
        <v>3</v>
      </c>
      <c r="AX1822" s="17" t="str">
        <f>VLOOKUP(G1822,'[1]JDA data'!$D:$E,2,0)</f>
        <v>TGA554</v>
      </c>
      <c r="AY1822" s="17" t="b">
        <f t="shared" si="136"/>
        <v>1</v>
      </c>
      <c r="AZ1822" s="17" t="str">
        <f t="shared" si="137"/>
        <v>SPL</v>
      </c>
    </row>
    <row r="1823" spans="1:52" s="18" customFormat="1" ht="16.5" customHeight="1" x14ac:dyDescent="0.35">
      <c r="A1823" s="8" t="str">
        <f>IF(N1823="","-",IFERROR(VLOOKUP(N1823,'[1]All Route Non-Bailment V76'!$A:$H,5,0),VLOOKUP(N1823,'[1]TTVT AAT PxP Bailment EDC V76'!$A:$H,5,0)))</f>
        <v>Non Bailment</v>
      </c>
      <c r="B1823" s="9" t="str">
        <f t="shared" si="135"/>
        <v>Completed</v>
      </c>
      <c r="C1823" s="10">
        <f t="shared" si="138"/>
        <v>1822</v>
      </c>
      <c r="D1823" s="11" t="s">
        <v>182</v>
      </c>
      <c r="E1823" s="12" t="s">
        <v>44</v>
      </c>
      <c r="F1823" s="11" t="s">
        <v>0</v>
      </c>
      <c r="G1823" s="11">
        <v>4433457</v>
      </c>
      <c r="H1823" s="13" t="str">
        <f>IF(N1823="","-",IFERROR(VLOOKUP(N1823,'[1]All Route Non-Bailment V76'!$A:$H,7,0),VLOOKUP(N1823,'[1]TTVT AAT PxP Bailment EDC V76'!$A:$H,7,0)))</f>
        <v>One way</v>
      </c>
      <c r="I1823" s="11" t="s">
        <v>45</v>
      </c>
      <c r="J1823" s="12">
        <f t="shared" ref="J1823:J1886" si="139">K1823</f>
        <v>45279</v>
      </c>
      <c r="K1823" s="12">
        <v>45279</v>
      </c>
      <c r="L1823" s="12">
        <v>45279</v>
      </c>
      <c r="M1823" s="12" t="s">
        <v>3</v>
      </c>
      <c r="N1823" s="11" t="s">
        <v>411</v>
      </c>
      <c r="O1823" s="13" t="str">
        <f>IF(N1823="","-",IFERROR(VLOOKUP(N1823,'[1]All Route Non-Bailment V76'!$A:$H,6,0),VLOOKUP(N1823,'[1]TTVT AAT PxP Bailment EDC V76'!$A:$H,6,0)))</f>
        <v>11 - 20</v>
      </c>
      <c r="P1823" s="11">
        <v>1</v>
      </c>
      <c r="Q1823" s="11" t="s">
        <v>3</v>
      </c>
      <c r="R1823" s="11" t="s">
        <v>3</v>
      </c>
      <c r="S1823" s="13" t="str">
        <f>IF(N1823="","-",IFERROR(VLOOKUP(N1823,'[1]All Route Non-Bailment V76'!$A:$AF,32,0),VLOOKUP(N1823,'[1]TTVT AAT PxP Bailment EDC V76'!$A:$AC,29,0)))</f>
        <v>6W</v>
      </c>
      <c r="T1823" s="11" t="s">
        <v>48</v>
      </c>
      <c r="U1823" s="11" t="s">
        <v>201</v>
      </c>
      <c r="V1823" s="14" t="s">
        <v>202</v>
      </c>
      <c r="W1823" s="11" t="s">
        <v>203</v>
      </c>
      <c r="X1823" s="15" t="s">
        <v>338</v>
      </c>
      <c r="Y1823" s="15" t="s">
        <v>339</v>
      </c>
      <c r="Z1823" s="16" t="s">
        <v>3</v>
      </c>
      <c r="AA1823" s="16" t="s">
        <v>3</v>
      </c>
      <c r="AB1823" s="16" t="s">
        <v>3</v>
      </c>
      <c r="AC1823" s="16" t="s">
        <v>3</v>
      </c>
      <c r="AD1823" s="15" t="s">
        <v>3</v>
      </c>
      <c r="AE1823" s="15" t="s">
        <v>3</v>
      </c>
      <c r="AF1823" s="16" t="s">
        <v>3</v>
      </c>
      <c r="AG1823" s="16" t="s">
        <v>3</v>
      </c>
      <c r="AH1823" s="16" t="s">
        <v>3</v>
      </c>
      <c r="AI1823" s="16" t="s">
        <v>3</v>
      </c>
      <c r="AJ1823" s="15" t="s">
        <v>3</v>
      </c>
      <c r="AK1823" s="15" t="s">
        <v>3</v>
      </c>
      <c r="AL1823" s="16" t="s">
        <v>3</v>
      </c>
      <c r="AM1823" s="16" t="s">
        <v>3</v>
      </c>
      <c r="AN1823" s="16" t="s">
        <v>3</v>
      </c>
      <c r="AO1823" s="16" t="s">
        <v>3</v>
      </c>
      <c r="AP1823" s="16" t="s">
        <v>189</v>
      </c>
      <c r="AQ1823" s="16" t="s">
        <v>3</v>
      </c>
      <c r="AR1823" s="16" t="s">
        <v>3</v>
      </c>
      <c r="AS1823" s="16" t="s">
        <v>3</v>
      </c>
      <c r="AT1823" s="16" t="s">
        <v>3</v>
      </c>
      <c r="AU1823" s="11" t="s">
        <v>3</v>
      </c>
      <c r="AV1823" s="11" t="s">
        <v>3</v>
      </c>
      <c r="AW1823" s="11" t="s">
        <v>3</v>
      </c>
      <c r="AX1823" s="17" t="str">
        <f>VLOOKUP(G1823,'[1]JDA data'!$D:$E,2,0)</f>
        <v>TGA982</v>
      </c>
      <c r="AY1823" s="17" t="b">
        <f t="shared" si="136"/>
        <v>1</v>
      </c>
      <c r="AZ1823" s="17" t="str">
        <f t="shared" si="137"/>
        <v>PPGT</v>
      </c>
    </row>
    <row r="1824" spans="1:52" s="18" customFormat="1" ht="16.5" customHeight="1" x14ac:dyDescent="0.35">
      <c r="A1824" s="8" t="str">
        <f>IF(N1824="","-",IFERROR(VLOOKUP(N1824,'[1]All Route Non-Bailment V76'!$A:$H,5,0),VLOOKUP(N1824,'[1]TTVT AAT PxP Bailment EDC V76'!$A:$H,5,0)))</f>
        <v>Non Bailment</v>
      </c>
      <c r="B1824" s="9" t="str">
        <f t="shared" si="135"/>
        <v>Completed</v>
      </c>
      <c r="C1824" s="10">
        <f t="shared" si="138"/>
        <v>1823</v>
      </c>
      <c r="D1824" s="11" t="s">
        <v>182</v>
      </c>
      <c r="E1824" s="12" t="s">
        <v>44</v>
      </c>
      <c r="F1824" s="11" t="s">
        <v>0</v>
      </c>
      <c r="G1824" s="11">
        <v>4433460</v>
      </c>
      <c r="H1824" s="13" t="str">
        <f>IF(N1824="","-",IFERROR(VLOOKUP(N1824,'[1]All Route Non-Bailment V76'!$A:$H,7,0),VLOOKUP(N1824,'[1]TTVT AAT PxP Bailment EDC V76'!$A:$H,7,0)))</f>
        <v>One way</v>
      </c>
      <c r="I1824" s="11" t="s">
        <v>45</v>
      </c>
      <c r="J1824" s="12">
        <f t="shared" si="139"/>
        <v>45279</v>
      </c>
      <c r="K1824" s="12">
        <v>45279</v>
      </c>
      <c r="L1824" s="12">
        <v>45279</v>
      </c>
      <c r="M1824" s="12" t="s">
        <v>3</v>
      </c>
      <c r="N1824" s="11" t="s">
        <v>600</v>
      </c>
      <c r="O1824" s="13" t="str">
        <f>IF(N1824="","-",IFERROR(VLOOKUP(N1824,'[1]All Route Non-Bailment V76'!$A:$H,6,0),VLOOKUP(N1824,'[1]TTVT AAT PxP Bailment EDC V76'!$A:$H,6,0)))</f>
        <v>6 - 10</v>
      </c>
      <c r="P1824" s="11">
        <v>1</v>
      </c>
      <c r="Q1824" s="11" t="s">
        <v>3</v>
      </c>
      <c r="R1824" s="11" t="s">
        <v>3</v>
      </c>
      <c r="S1824" s="13" t="str">
        <f>IF(N1824="","-",IFERROR(VLOOKUP(N1824,'[1]All Route Non-Bailment V76'!$A:$AF,32,0),VLOOKUP(N1824,'[1]TTVT AAT PxP Bailment EDC V76'!$A:$AC,29,0)))</f>
        <v>6W</v>
      </c>
      <c r="T1824" s="11" t="s">
        <v>48</v>
      </c>
      <c r="U1824" s="11" t="s">
        <v>239</v>
      </c>
      <c r="V1824" s="14" t="s">
        <v>240</v>
      </c>
      <c r="W1824" s="11" t="s">
        <v>241</v>
      </c>
      <c r="X1824" s="15" t="s">
        <v>601</v>
      </c>
      <c r="Y1824" s="15" t="s">
        <v>602</v>
      </c>
      <c r="Z1824" s="16" t="s">
        <v>3</v>
      </c>
      <c r="AA1824" s="16" t="s">
        <v>3</v>
      </c>
      <c r="AB1824" s="16" t="s">
        <v>3</v>
      </c>
      <c r="AC1824" s="16" t="s">
        <v>3</v>
      </c>
      <c r="AD1824" s="15" t="s">
        <v>3</v>
      </c>
      <c r="AE1824" s="15" t="s">
        <v>3</v>
      </c>
      <c r="AF1824" s="16" t="s">
        <v>3</v>
      </c>
      <c r="AG1824" s="16" t="s">
        <v>3</v>
      </c>
      <c r="AH1824" s="16" t="s">
        <v>3</v>
      </c>
      <c r="AI1824" s="16" t="s">
        <v>3</v>
      </c>
      <c r="AJ1824" s="15" t="s">
        <v>3</v>
      </c>
      <c r="AK1824" s="15" t="s">
        <v>3</v>
      </c>
      <c r="AL1824" s="16" t="s">
        <v>3</v>
      </c>
      <c r="AM1824" s="16" t="s">
        <v>3</v>
      </c>
      <c r="AN1824" s="16" t="s">
        <v>3</v>
      </c>
      <c r="AO1824" s="16" t="s">
        <v>3</v>
      </c>
      <c r="AP1824" s="16" t="s">
        <v>324</v>
      </c>
      <c r="AQ1824" s="16" t="s">
        <v>3</v>
      </c>
      <c r="AR1824" s="16" t="s">
        <v>3</v>
      </c>
      <c r="AS1824" s="16" t="s">
        <v>3</v>
      </c>
      <c r="AT1824" s="16" t="s">
        <v>3</v>
      </c>
      <c r="AU1824" s="11" t="s">
        <v>3</v>
      </c>
      <c r="AV1824" s="11" t="s">
        <v>3</v>
      </c>
      <c r="AW1824" s="11" t="s">
        <v>3</v>
      </c>
      <c r="AX1824" s="17" t="str">
        <f>VLOOKUP(G1824,'[1]JDA data'!$D:$E,2,0)</f>
        <v>TFA324</v>
      </c>
      <c r="AY1824" s="17" t="b">
        <f t="shared" si="136"/>
        <v>1</v>
      </c>
      <c r="AZ1824" s="17" t="str">
        <f t="shared" si="137"/>
        <v>PPGT</v>
      </c>
    </row>
    <row r="1825" spans="1:52" s="18" customFormat="1" ht="16.5" customHeight="1" x14ac:dyDescent="0.35">
      <c r="A1825" s="8" t="str">
        <f>IF(N1825="","-",IFERROR(VLOOKUP(N1825,'[1]All Route Non-Bailment V76'!$A:$H,5,0),VLOOKUP(N1825,'[1]TTVT AAT PxP Bailment EDC V76'!$A:$H,5,0)))</f>
        <v>Non Bailment</v>
      </c>
      <c r="B1825" s="9" t="str">
        <f t="shared" si="135"/>
        <v>Completed</v>
      </c>
      <c r="C1825" s="10">
        <f t="shared" si="138"/>
        <v>1824</v>
      </c>
      <c r="D1825" s="11" t="s">
        <v>190</v>
      </c>
      <c r="E1825" s="12" t="s">
        <v>44</v>
      </c>
      <c r="F1825" s="11" t="s">
        <v>0</v>
      </c>
      <c r="G1825" s="11">
        <v>4433472</v>
      </c>
      <c r="H1825" s="13" t="str">
        <f>IF(N1825="","-",IFERROR(VLOOKUP(N1825,'[1]All Route Non-Bailment V76'!$A:$H,7,0),VLOOKUP(N1825,'[1]TTVT AAT PxP Bailment EDC V76'!$A:$H,7,0)))</f>
        <v>One way</v>
      </c>
      <c r="I1825" s="11" t="s">
        <v>45</v>
      </c>
      <c r="J1825" s="12">
        <f t="shared" si="139"/>
        <v>45279</v>
      </c>
      <c r="K1825" s="12">
        <v>45279</v>
      </c>
      <c r="L1825" s="12">
        <v>45279</v>
      </c>
      <c r="M1825" s="12" t="s">
        <v>3</v>
      </c>
      <c r="N1825" s="11" t="s">
        <v>600</v>
      </c>
      <c r="O1825" s="13" t="str">
        <f>IF(N1825="","-",IFERROR(VLOOKUP(N1825,'[1]All Route Non-Bailment V76'!$A:$H,6,0),VLOOKUP(N1825,'[1]TTVT AAT PxP Bailment EDC V76'!$A:$H,6,0)))</f>
        <v>6 - 10</v>
      </c>
      <c r="P1825" s="11">
        <v>1</v>
      </c>
      <c r="Q1825" s="11" t="s">
        <v>3</v>
      </c>
      <c r="R1825" s="11" t="s">
        <v>3</v>
      </c>
      <c r="S1825" s="13" t="str">
        <f>IF(N1825="","-",IFERROR(VLOOKUP(N1825,'[1]All Route Non-Bailment V76'!$A:$AF,32,0),VLOOKUP(N1825,'[1]TTVT AAT PxP Bailment EDC V76'!$A:$AC,29,0)))</f>
        <v>6W</v>
      </c>
      <c r="T1825" s="11" t="s">
        <v>48</v>
      </c>
      <c r="U1825" s="11" t="s">
        <v>217</v>
      </c>
      <c r="V1825" s="14" t="s">
        <v>218</v>
      </c>
      <c r="W1825" s="11" t="s">
        <v>219</v>
      </c>
      <c r="X1825" s="15" t="s">
        <v>601</v>
      </c>
      <c r="Y1825" s="15" t="s">
        <v>602</v>
      </c>
      <c r="Z1825" s="16" t="s">
        <v>3</v>
      </c>
      <c r="AA1825" s="16" t="s">
        <v>3</v>
      </c>
      <c r="AB1825" s="16" t="s">
        <v>3</v>
      </c>
      <c r="AC1825" s="16" t="s">
        <v>3</v>
      </c>
      <c r="AD1825" s="15" t="s">
        <v>3</v>
      </c>
      <c r="AE1825" s="15" t="s">
        <v>3</v>
      </c>
      <c r="AF1825" s="16" t="s">
        <v>3</v>
      </c>
      <c r="AG1825" s="16" t="s">
        <v>3</v>
      </c>
      <c r="AH1825" s="16" t="s">
        <v>3</v>
      </c>
      <c r="AI1825" s="16" t="s">
        <v>3</v>
      </c>
      <c r="AJ1825" s="15" t="s">
        <v>3</v>
      </c>
      <c r="AK1825" s="15" t="s">
        <v>3</v>
      </c>
      <c r="AL1825" s="16" t="s">
        <v>3</v>
      </c>
      <c r="AM1825" s="16" t="s">
        <v>3</v>
      </c>
      <c r="AN1825" s="16" t="s">
        <v>3</v>
      </c>
      <c r="AO1825" s="16" t="s">
        <v>3</v>
      </c>
      <c r="AP1825" s="16" t="s">
        <v>324</v>
      </c>
      <c r="AQ1825" s="16" t="s">
        <v>3</v>
      </c>
      <c r="AR1825" s="16" t="s">
        <v>3</v>
      </c>
      <c r="AS1825" s="16" t="s">
        <v>3</v>
      </c>
      <c r="AT1825" s="16" t="s">
        <v>3</v>
      </c>
      <c r="AU1825" s="11" t="s">
        <v>3</v>
      </c>
      <c r="AV1825" s="11" t="s">
        <v>3</v>
      </c>
      <c r="AW1825" s="11" t="s">
        <v>3</v>
      </c>
      <c r="AX1825" s="17" t="str">
        <f>VLOOKUP(G1825,'[1]JDA data'!$D:$E,2,0)</f>
        <v>TFA324</v>
      </c>
      <c r="AY1825" s="17" t="b">
        <f t="shared" si="136"/>
        <v>1</v>
      </c>
      <c r="AZ1825" s="17" t="str">
        <f t="shared" si="137"/>
        <v>SPL</v>
      </c>
    </row>
    <row r="1826" spans="1:52" s="18" customFormat="1" ht="16.5" customHeight="1" x14ac:dyDescent="0.35">
      <c r="A1826" s="8" t="str">
        <f>IF(N1826="","-",IFERROR(VLOOKUP(N1826,'[1]All Route Non-Bailment V76'!$A:$H,5,0),VLOOKUP(N1826,'[1]TTVT AAT PxP Bailment EDC V76'!$A:$H,5,0)))</f>
        <v>Non Bailment</v>
      </c>
      <c r="B1826" s="9" t="str">
        <f t="shared" si="135"/>
        <v>Completed</v>
      </c>
      <c r="C1826" s="10">
        <f t="shared" si="138"/>
        <v>1825</v>
      </c>
      <c r="D1826" s="11" t="s">
        <v>194</v>
      </c>
      <c r="E1826" s="12" t="s">
        <v>44</v>
      </c>
      <c r="F1826" s="11" t="s">
        <v>0</v>
      </c>
      <c r="G1826" s="11">
        <v>4433474</v>
      </c>
      <c r="H1826" s="13" t="str">
        <f>IF(N1826="","-",IFERROR(VLOOKUP(N1826,'[1]All Route Non-Bailment V76'!$A:$H,7,0),VLOOKUP(N1826,'[1]TTVT AAT PxP Bailment EDC V76'!$A:$H,7,0)))</f>
        <v>One way</v>
      </c>
      <c r="I1826" s="11" t="s">
        <v>45</v>
      </c>
      <c r="J1826" s="12">
        <f t="shared" si="139"/>
        <v>45279</v>
      </c>
      <c r="K1826" s="12">
        <v>45279</v>
      </c>
      <c r="L1826" s="12">
        <v>45279</v>
      </c>
      <c r="M1826" s="12" t="s">
        <v>3</v>
      </c>
      <c r="N1826" s="11" t="s">
        <v>600</v>
      </c>
      <c r="O1826" s="13" t="str">
        <f>IF(N1826="","-",IFERROR(VLOOKUP(N1826,'[1]All Route Non-Bailment V76'!$A:$H,6,0),VLOOKUP(N1826,'[1]TTVT AAT PxP Bailment EDC V76'!$A:$H,6,0)))</f>
        <v>6 - 10</v>
      </c>
      <c r="P1826" s="11">
        <v>1</v>
      </c>
      <c r="Q1826" s="11" t="s">
        <v>3</v>
      </c>
      <c r="R1826" s="11" t="s">
        <v>3</v>
      </c>
      <c r="S1826" s="13" t="str">
        <f>IF(N1826="","-",IFERROR(VLOOKUP(N1826,'[1]All Route Non-Bailment V76'!$A:$AF,32,0),VLOOKUP(N1826,'[1]TTVT AAT PxP Bailment EDC V76'!$A:$AC,29,0)))</f>
        <v>6W</v>
      </c>
      <c r="T1826" s="11" t="s">
        <v>48</v>
      </c>
      <c r="U1826" s="11" t="s">
        <v>204</v>
      </c>
      <c r="V1826" s="14" t="s">
        <v>205</v>
      </c>
      <c r="W1826" s="11" t="s">
        <v>206</v>
      </c>
      <c r="X1826" s="15" t="s">
        <v>601</v>
      </c>
      <c r="Y1826" s="15" t="s">
        <v>602</v>
      </c>
      <c r="Z1826" s="16" t="s">
        <v>3</v>
      </c>
      <c r="AA1826" s="16" t="s">
        <v>3</v>
      </c>
      <c r="AB1826" s="16" t="s">
        <v>3</v>
      </c>
      <c r="AC1826" s="16" t="s">
        <v>3</v>
      </c>
      <c r="AD1826" s="15" t="s">
        <v>3</v>
      </c>
      <c r="AE1826" s="15" t="s">
        <v>3</v>
      </c>
      <c r="AF1826" s="16" t="s">
        <v>3</v>
      </c>
      <c r="AG1826" s="16" t="s">
        <v>3</v>
      </c>
      <c r="AH1826" s="16" t="s">
        <v>3</v>
      </c>
      <c r="AI1826" s="16" t="s">
        <v>3</v>
      </c>
      <c r="AJ1826" s="15" t="s">
        <v>3</v>
      </c>
      <c r="AK1826" s="15" t="s">
        <v>3</v>
      </c>
      <c r="AL1826" s="16" t="s">
        <v>3</v>
      </c>
      <c r="AM1826" s="16" t="s">
        <v>3</v>
      </c>
      <c r="AN1826" s="16" t="s">
        <v>3</v>
      </c>
      <c r="AO1826" s="16" t="s">
        <v>3</v>
      </c>
      <c r="AP1826" s="16" t="s">
        <v>324</v>
      </c>
      <c r="AQ1826" s="16" t="s">
        <v>3</v>
      </c>
      <c r="AR1826" s="16" t="s">
        <v>3</v>
      </c>
      <c r="AS1826" s="16" t="s">
        <v>3</v>
      </c>
      <c r="AT1826" s="16" t="s">
        <v>3</v>
      </c>
      <c r="AU1826" s="11" t="s">
        <v>3</v>
      </c>
      <c r="AV1826" s="11" t="s">
        <v>3</v>
      </c>
      <c r="AW1826" s="11" t="s">
        <v>3</v>
      </c>
      <c r="AX1826" s="17" t="str">
        <f>VLOOKUP(G1826,'[1]JDA data'!$D:$E,2,0)</f>
        <v>TFA324</v>
      </c>
      <c r="AY1826" s="17" t="b">
        <f t="shared" si="136"/>
        <v>1</v>
      </c>
      <c r="AZ1826" s="17" t="str">
        <f t="shared" si="137"/>
        <v>SBA</v>
      </c>
    </row>
    <row r="1827" spans="1:52" s="18" customFormat="1" ht="16.5" customHeight="1" x14ac:dyDescent="0.35">
      <c r="A1827" s="8" t="str">
        <f>IF(N1827="","-",IFERROR(VLOOKUP(N1827,'[1]All Route Non-Bailment V76'!$A:$H,5,0),VLOOKUP(N1827,'[1]TTVT AAT PxP Bailment EDC V76'!$A:$H,5,0)))</f>
        <v>Non Bailment</v>
      </c>
      <c r="B1827" s="9" t="str">
        <f t="shared" si="135"/>
        <v>Completed</v>
      </c>
      <c r="C1827" s="10">
        <f t="shared" si="138"/>
        <v>1826</v>
      </c>
      <c r="D1827" s="11" t="s">
        <v>190</v>
      </c>
      <c r="E1827" s="12" t="s">
        <v>44</v>
      </c>
      <c r="F1827" s="11" t="s">
        <v>0</v>
      </c>
      <c r="G1827" s="11">
        <v>4433475</v>
      </c>
      <c r="H1827" s="13" t="str">
        <f>IF(N1827="","-",IFERROR(VLOOKUP(N1827,'[1]All Route Non-Bailment V76'!$A:$H,7,0),VLOOKUP(N1827,'[1]TTVT AAT PxP Bailment EDC V76'!$A:$H,7,0)))</f>
        <v>One way</v>
      </c>
      <c r="I1827" s="11" t="s">
        <v>45</v>
      </c>
      <c r="J1827" s="12">
        <f t="shared" si="139"/>
        <v>45279</v>
      </c>
      <c r="K1827" s="12">
        <v>45279</v>
      </c>
      <c r="L1827" s="12">
        <v>45279</v>
      </c>
      <c r="M1827" s="12" t="s">
        <v>3</v>
      </c>
      <c r="N1827" s="11" t="s">
        <v>600</v>
      </c>
      <c r="O1827" s="13" t="str">
        <f>IF(N1827="","-",IFERROR(VLOOKUP(N1827,'[1]All Route Non-Bailment V76'!$A:$H,6,0),VLOOKUP(N1827,'[1]TTVT AAT PxP Bailment EDC V76'!$A:$H,6,0)))</f>
        <v>6 - 10</v>
      </c>
      <c r="P1827" s="11">
        <v>1</v>
      </c>
      <c r="Q1827" s="11" t="s">
        <v>3</v>
      </c>
      <c r="R1827" s="11" t="s">
        <v>3</v>
      </c>
      <c r="S1827" s="13" t="str">
        <f>IF(N1827="","-",IFERROR(VLOOKUP(N1827,'[1]All Route Non-Bailment V76'!$A:$AF,32,0),VLOOKUP(N1827,'[1]TTVT AAT PxP Bailment EDC V76'!$A:$AC,29,0)))</f>
        <v>6W</v>
      </c>
      <c r="T1827" s="11" t="s">
        <v>48</v>
      </c>
      <c r="U1827" s="11" t="s">
        <v>247</v>
      </c>
      <c r="V1827" s="14" t="s">
        <v>248</v>
      </c>
      <c r="W1827" s="11" t="s">
        <v>249</v>
      </c>
      <c r="X1827" s="15" t="s">
        <v>601</v>
      </c>
      <c r="Y1827" s="15" t="s">
        <v>602</v>
      </c>
      <c r="Z1827" s="16" t="s">
        <v>3</v>
      </c>
      <c r="AA1827" s="16" t="s">
        <v>3</v>
      </c>
      <c r="AB1827" s="16" t="s">
        <v>3</v>
      </c>
      <c r="AC1827" s="16" t="s">
        <v>3</v>
      </c>
      <c r="AD1827" s="15" t="s">
        <v>3</v>
      </c>
      <c r="AE1827" s="15" t="s">
        <v>3</v>
      </c>
      <c r="AF1827" s="16" t="s">
        <v>3</v>
      </c>
      <c r="AG1827" s="16" t="s">
        <v>3</v>
      </c>
      <c r="AH1827" s="16" t="s">
        <v>3</v>
      </c>
      <c r="AI1827" s="16" t="s">
        <v>3</v>
      </c>
      <c r="AJ1827" s="15" t="s">
        <v>3</v>
      </c>
      <c r="AK1827" s="15" t="s">
        <v>3</v>
      </c>
      <c r="AL1827" s="16" t="s">
        <v>3</v>
      </c>
      <c r="AM1827" s="16" t="s">
        <v>3</v>
      </c>
      <c r="AN1827" s="16" t="s">
        <v>3</v>
      </c>
      <c r="AO1827" s="16" t="s">
        <v>3</v>
      </c>
      <c r="AP1827" s="16" t="s">
        <v>324</v>
      </c>
      <c r="AQ1827" s="16" t="s">
        <v>3</v>
      </c>
      <c r="AR1827" s="16" t="s">
        <v>3</v>
      </c>
      <c r="AS1827" s="16" t="s">
        <v>3</v>
      </c>
      <c r="AT1827" s="16" t="s">
        <v>3</v>
      </c>
      <c r="AU1827" s="11" t="s">
        <v>3</v>
      </c>
      <c r="AV1827" s="11" t="s">
        <v>3</v>
      </c>
      <c r="AW1827" s="11" t="s">
        <v>3</v>
      </c>
      <c r="AX1827" s="17" t="str">
        <f>VLOOKUP(G1827,'[1]JDA data'!$D:$E,2,0)</f>
        <v>TFA324</v>
      </c>
      <c r="AY1827" s="17" t="b">
        <f t="shared" si="136"/>
        <v>1</v>
      </c>
      <c r="AZ1827" s="17" t="str">
        <f t="shared" si="137"/>
        <v>SPL</v>
      </c>
    </row>
    <row r="1828" spans="1:52" s="18" customFormat="1" ht="16.5" customHeight="1" x14ac:dyDescent="0.35">
      <c r="A1828" s="8" t="str">
        <f>IF(N1828="","-",IFERROR(VLOOKUP(N1828,'[1]All Route Non-Bailment V76'!$A:$H,5,0),VLOOKUP(N1828,'[1]TTVT AAT PxP Bailment EDC V76'!$A:$H,5,0)))</f>
        <v>Non Bailment</v>
      </c>
      <c r="B1828" s="9" t="str">
        <f t="shared" si="135"/>
        <v>Completed</v>
      </c>
      <c r="C1828" s="10">
        <f t="shared" si="138"/>
        <v>1827</v>
      </c>
      <c r="D1828" s="11" t="s">
        <v>182</v>
      </c>
      <c r="E1828" s="12" t="s">
        <v>44</v>
      </c>
      <c r="F1828" s="11" t="s">
        <v>0</v>
      </c>
      <c r="G1828" s="11">
        <v>4433477</v>
      </c>
      <c r="H1828" s="13" t="str">
        <f>IF(N1828="","-",IFERROR(VLOOKUP(N1828,'[1]All Route Non-Bailment V76'!$A:$H,7,0),VLOOKUP(N1828,'[1]TTVT AAT PxP Bailment EDC V76'!$A:$H,7,0)))</f>
        <v>One way</v>
      </c>
      <c r="I1828" s="11" t="s">
        <v>45</v>
      </c>
      <c r="J1828" s="12">
        <f t="shared" si="139"/>
        <v>45279</v>
      </c>
      <c r="K1828" s="12">
        <v>45279</v>
      </c>
      <c r="L1828" s="12">
        <v>45279</v>
      </c>
      <c r="M1828" s="12" t="s">
        <v>3</v>
      </c>
      <c r="N1828" s="11" t="s">
        <v>429</v>
      </c>
      <c r="O1828" s="13" t="str">
        <f>IF(N1828="","-",IFERROR(VLOOKUP(N1828,'[1]All Route Non-Bailment V76'!$A:$H,6,0),VLOOKUP(N1828,'[1]TTVT AAT PxP Bailment EDC V76'!$A:$H,6,0)))</f>
        <v>11 - 20</v>
      </c>
      <c r="P1828" s="11">
        <v>1</v>
      </c>
      <c r="Q1828" s="11" t="s">
        <v>3</v>
      </c>
      <c r="R1828" s="11" t="s">
        <v>3</v>
      </c>
      <c r="S1828" s="13" t="str">
        <f>IF(N1828="","-",IFERROR(VLOOKUP(N1828,'[1]All Route Non-Bailment V76'!$A:$AF,32,0),VLOOKUP(N1828,'[1]TTVT AAT PxP Bailment EDC V76'!$A:$AC,29,0)))</f>
        <v>6W</v>
      </c>
      <c r="T1828" s="11" t="s">
        <v>48</v>
      </c>
      <c r="U1828" s="11" t="s">
        <v>207</v>
      </c>
      <c r="V1828" s="14" t="s">
        <v>208</v>
      </c>
      <c r="W1828" s="11" t="s">
        <v>209</v>
      </c>
      <c r="X1828" s="15" t="s">
        <v>430</v>
      </c>
      <c r="Y1828" s="15" t="s">
        <v>431</v>
      </c>
      <c r="Z1828" s="16" t="s">
        <v>3</v>
      </c>
      <c r="AA1828" s="16" t="s">
        <v>3</v>
      </c>
      <c r="AB1828" s="16" t="s">
        <v>3</v>
      </c>
      <c r="AC1828" s="16" t="s">
        <v>3</v>
      </c>
      <c r="AD1828" s="15" t="s">
        <v>3</v>
      </c>
      <c r="AE1828" s="15" t="s">
        <v>3</v>
      </c>
      <c r="AF1828" s="16" t="s">
        <v>3</v>
      </c>
      <c r="AG1828" s="16" t="s">
        <v>3</v>
      </c>
      <c r="AH1828" s="16" t="s">
        <v>3</v>
      </c>
      <c r="AI1828" s="16" t="s">
        <v>3</v>
      </c>
      <c r="AJ1828" s="15" t="s">
        <v>3</v>
      </c>
      <c r="AK1828" s="15" t="s">
        <v>3</v>
      </c>
      <c r="AL1828" s="16" t="s">
        <v>3</v>
      </c>
      <c r="AM1828" s="16" t="s">
        <v>3</v>
      </c>
      <c r="AN1828" s="16" t="s">
        <v>3</v>
      </c>
      <c r="AO1828" s="16" t="s">
        <v>3</v>
      </c>
      <c r="AP1828" s="16" t="s">
        <v>189</v>
      </c>
      <c r="AQ1828" s="16" t="s">
        <v>3</v>
      </c>
      <c r="AR1828" s="16" t="s">
        <v>3</v>
      </c>
      <c r="AS1828" s="16" t="s">
        <v>3</v>
      </c>
      <c r="AT1828" s="16" t="s">
        <v>3</v>
      </c>
      <c r="AU1828" s="11" t="s">
        <v>3</v>
      </c>
      <c r="AV1828" s="11" t="s">
        <v>3</v>
      </c>
      <c r="AW1828" s="11" t="s">
        <v>3</v>
      </c>
      <c r="AX1828" s="17" t="str">
        <f>VLOOKUP(G1828,'[1]JDA data'!$D:$E,2,0)</f>
        <v>TGA569</v>
      </c>
      <c r="AY1828" s="17" t="b">
        <f t="shared" si="136"/>
        <v>1</v>
      </c>
      <c r="AZ1828" s="17" t="str">
        <f t="shared" si="137"/>
        <v>PPGT</v>
      </c>
    </row>
    <row r="1829" spans="1:52" s="18" customFormat="1" ht="16.5" customHeight="1" x14ac:dyDescent="0.35">
      <c r="A1829" s="8" t="str">
        <f>IF(N1829="","-",IFERROR(VLOOKUP(N1829,'[1]All Route Non-Bailment V76'!$A:$H,5,0),VLOOKUP(N1829,'[1]TTVT AAT PxP Bailment EDC V76'!$A:$H,5,0)))</f>
        <v>Non Bailment</v>
      </c>
      <c r="B1829" s="9" t="str">
        <f t="shared" si="135"/>
        <v>Completed</v>
      </c>
      <c r="C1829" s="10">
        <f t="shared" si="138"/>
        <v>1828</v>
      </c>
      <c r="D1829" s="11" t="s">
        <v>190</v>
      </c>
      <c r="E1829" s="12" t="s">
        <v>44</v>
      </c>
      <c r="F1829" s="11" t="s">
        <v>0</v>
      </c>
      <c r="G1829" s="11">
        <v>4433479</v>
      </c>
      <c r="H1829" s="13" t="str">
        <f>IF(N1829="","-",IFERROR(VLOOKUP(N1829,'[1]All Route Non-Bailment V76'!$A:$H,7,0),VLOOKUP(N1829,'[1]TTVT AAT PxP Bailment EDC V76'!$A:$H,7,0)))</f>
        <v>One way</v>
      </c>
      <c r="I1829" s="11" t="s">
        <v>45</v>
      </c>
      <c r="J1829" s="12">
        <f t="shared" si="139"/>
        <v>45279</v>
      </c>
      <c r="K1829" s="12">
        <v>45279</v>
      </c>
      <c r="L1829" s="12">
        <v>45279</v>
      </c>
      <c r="M1829" s="12" t="s">
        <v>3</v>
      </c>
      <c r="N1829" s="11" t="s">
        <v>429</v>
      </c>
      <c r="O1829" s="13" t="str">
        <f>IF(N1829="","-",IFERROR(VLOOKUP(N1829,'[1]All Route Non-Bailment V76'!$A:$H,6,0),VLOOKUP(N1829,'[1]TTVT AAT PxP Bailment EDC V76'!$A:$H,6,0)))</f>
        <v>11 - 20</v>
      </c>
      <c r="P1829" s="11">
        <v>1</v>
      </c>
      <c r="Q1829" s="11" t="s">
        <v>3</v>
      </c>
      <c r="R1829" s="11" t="s">
        <v>3</v>
      </c>
      <c r="S1829" s="13" t="str">
        <f>IF(N1829="","-",IFERROR(VLOOKUP(N1829,'[1]All Route Non-Bailment V76'!$A:$AF,32,0),VLOOKUP(N1829,'[1]TTVT AAT PxP Bailment EDC V76'!$A:$AC,29,0)))</f>
        <v>6W</v>
      </c>
      <c r="T1829" s="11" t="s">
        <v>48</v>
      </c>
      <c r="U1829" s="11" t="s">
        <v>210</v>
      </c>
      <c r="V1829" s="14" t="s">
        <v>211</v>
      </c>
      <c r="W1829" s="11" t="s">
        <v>212</v>
      </c>
      <c r="X1829" s="15" t="s">
        <v>430</v>
      </c>
      <c r="Y1829" s="15" t="s">
        <v>431</v>
      </c>
      <c r="Z1829" s="16" t="s">
        <v>3</v>
      </c>
      <c r="AA1829" s="16" t="s">
        <v>3</v>
      </c>
      <c r="AB1829" s="16" t="s">
        <v>3</v>
      </c>
      <c r="AC1829" s="16" t="s">
        <v>3</v>
      </c>
      <c r="AD1829" s="15" t="s">
        <v>3</v>
      </c>
      <c r="AE1829" s="15" t="s">
        <v>3</v>
      </c>
      <c r="AF1829" s="16" t="s">
        <v>3</v>
      </c>
      <c r="AG1829" s="16" t="s">
        <v>3</v>
      </c>
      <c r="AH1829" s="16" t="s">
        <v>3</v>
      </c>
      <c r="AI1829" s="16" t="s">
        <v>3</v>
      </c>
      <c r="AJ1829" s="15" t="s">
        <v>3</v>
      </c>
      <c r="AK1829" s="15" t="s">
        <v>3</v>
      </c>
      <c r="AL1829" s="16" t="s">
        <v>3</v>
      </c>
      <c r="AM1829" s="16" t="s">
        <v>3</v>
      </c>
      <c r="AN1829" s="16" t="s">
        <v>3</v>
      </c>
      <c r="AO1829" s="16" t="s">
        <v>3</v>
      </c>
      <c r="AP1829" s="16" t="s">
        <v>189</v>
      </c>
      <c r="AQ1829" s="16" t="s">
        <v>3</v>
      </c>
      <c r="AR1829" s="16" t="s">
        <v>3</v>
      </c>
      <c r="AS1829" s="16" t="s">
        <v>3</v>
      </c>
      <c r="AT1829" s="16" t="s">
        <v>3</v>
      </c>
      <c r="AU1829" s="11" t="s">
        <v>3</v>
      </c>
      <c r="AV1829" s="11" t="s">
        <v>3</v>
      </c>
      <c r="AW1829" s="11" t="s">
        <v>3</v>
      </c>
      <c r="AX1829" s="17" t="str">
        <f>VLOOKUP(G1829,'[1]JDA data'!$D:$E,2,0)</f>
        <v>TGA569</v>
      </c>
      <c r="AY1829" s="17" t="b">
        <f t="shared" si="136"/>
        <v>1</v>
      </c>
      <c r="AZ1829" s="17" t="str">
        <f t="shared" si="137"/>
        <v>SPL</v>
      </c>
    </row>
    <row r="1830" spans="1:52" s="18" customFormat="1" ht="16.5" customHeight="1" x14ac:dyDescent="0.35">
      <c r="A1830" s="8" t="str">
        <f>IF(N1830="","-",IFERROR(VLOOKUP(N1830,'[1]All Route Non-Bailment V76'!$A:$H,5,0),VLOOKUP(N1830,'[1]TTVT AAT PxP Bailment EDC V76'!$A:$H,5,0)))</f>
        <v>Non Bailment</v>
      </c>
      <c r="B1830" s="9" t="str">
        <f t="shared" si="135"/>
        <v>Completed</v>
      </c>
      <c r="C1830" s="10">
        <f t="shared" si="138"/>
        <v>1829</v>
      </c>
      <c r="D1830" s="11" t="s">
        <v>194</v>
      </c>
      <c r="E1830" s="12" t="s">
        <v>44</v>
      </c>
      <c r="F1830" s="11" t="s">
        <v>0</v>
      </c>
      <c r="G1830" s="11">
        <v>4433509</v>
      </c>
      <c r="H1830" s="13" t="str">
        <f>IF(N1830="","-",IFERROR(VLOOKUP(N1830,'[1]All Route Non-Bailment V76'!$A:$H,7,0),VLOOKUP(N1830,'[1]TTVT AAT PxP Bailment EDC V76'!$A:$H,7,0)))</f>
        <v>One way</v>
      </c>
      <c r="I1830" s="11" t="s">
        <v>45</v>
      </c>
      <c r="J1830" s="12">
        <f t="shared" si="139"/>
        <v>45279</v>
      </c>
      <c r="K1830" s="12">
        <v>45279</v>
      </c>
      <c r="L1830" s="12">
        <v>45279</v>
      </c>
      <c r="M1830" s="12" t="s">
        <v>3</v>
      </c>
      <c r="N1830" s="11" t="s">
        <v>429</v>
      </c>
      <c r="O1830" s="13" t="str">
        <f>IF(N1830="","-",IFERROR(VLOOKUP(N1830,'[1]All Route Non-Bailment V76'!$A:$H,6,0),VLOOKUP(N1830,'[1]TTVT AAT PxP Bailment EDC V76'!$A:$H,6,0)))</f>
        <v>11 - 20</v>
      </c>
      <c r="P1830" s="11">
        <v>1</v>
      </c>
      <c r="Q1830" s="11" t="s">
        <v>3</v>
      </c>
      <c r="R1830" s="11" t="s">
        <v>3</v>
      </c>
      <c r="S1830" s="13" t="str">
        <f>IF(N1830="","-",IFERROR(VLOOKUP(N1830,'[1]All Route Non-Bailment V76'!$A:$AF,32,0),VLOOKUP(N1830,'[1]TTVT AAT PxP Bailment EDC V76'!$A:$AC,29,0)))</f>
        <v>6W</v>
      </c>
      <c r="T1830" s="11" t="s">
        <v>48</v>
      </c>
      <c r="U1830" s="11" t="s">
        <v>204</v>
      </c>
      <c r="V1830" s="14" t="s">
        <v>205</v>
      </c>
      <c r="W1830" s="11" t="s">
        <v>206</v>
      </c>
      <c r="X1830" s="15" t="s">
        <v>430</v>
      </c>
      <c r="Y1830" s="15" t="s">
        <v>431</v>
      </c>
      <c r="Z1830" s="16" t="s">
        <v>3</v>
      </c>
      <c r="AA1830" s="16" t="s">
        <v>3</v>
      </c>
      <c r="AB1830" s="16" t="s">
        <v>3</v>
      </c>
      <c r="AC1830" s="16" t="s">
        <v>3</v>
      </c>
      <c r="AD1830" s="15" t="s">
        <v>3</v>
      </c>
      <c r="AE1830" s="15" t="s">
        <v>3</v>
      </c>
      <c r="AF1830" s="16" t="s">
        <v>3</v>
      </c>
      <c r="AG1830" s="16" t="s">
        <v>3</v>
      </c>
      <c r="AH1830" s="16" t="s">
        <v>3</v>
      </c>
      <c r="AI1830" s="16" t="s">
        <v>3</v>
      </c>
      <c r="AJ1830" s="15" t="s">
        <v>3</v>
      </c>
      <c r="AK1830" s="15" t="s">
        <v>3</v>
      </c>
      <c r="AL1830" s="16" t="s">
        <v>3</v>
      </c>
      <c r="AM1830" s="16" t="s">
        <v>3</v>
      </c>
      <c r="AN1830" s="16" t="s">
        <v>3</v>
      </c>
      <c r="AO1830" s="16" t="s">
        <v>3</v>
      </c>
      <c r="AP1830" s="16" t="s">
        <v>189</v>
      </c>
      <c r="AQ1830" s="16" t="s">
        <v>3</v>
      </c>
      <c r="AR1830" s="16" t="s">
        <v>3</v>
      </c>
      <c r="AS1830" s="16" t="s">
        <v>3</v>
      </c>
      <c r="AT1830" s="16" t="s">
        <v>3</v>
      </c>
      <c r="AU1830" s="11" t="s">
        <v>3</v>
      </c>
      <c r="AV1830" s="11" t="s">
        <v>3</v>
      </c>
      <c r="AW1830" s="11" t="s">
        <v>3</v>
      </c>
      <c r="AX1830" s="17" t="str">
        <f>VLOOKUP(G1830,'[1]JDA data'!$D:$E,2,0)</f>
        <v>TGA569</v>
      </c>
      <c r="AY1830" s="17" t="b">
        <f t="shared" si="136"/>
        <v>1</v>
      </c>
      <c r="AZ1830" s="17" t="str">
        <f t="shared" si="137"/>
        <v>SBA</v>
      </c>
    </row>
    <row r="1831" spans="1:52" s="18" customFormat="1" ht="16.5" customHeight="1" x14ac:dyDescent="0.35">
      <c r="A1831" s="8" t="str">
        <f>IF(N1831="","-",IFERROR(VLOOKUP(N1831,'[1]All Route Non-Bailment V76'!$A:$H,5,0),VLOOKUP(N1831,'[1]TTVT AAT PxP Bailment EDC V76'!$A:$H,5,0)))</f>
        <v>Non Bailment</v>
      </c>
      <c r="B1831" s="9" t="str">
        <f t="shared" si="135"/>
        <v>Completed</v>
      </c>
      <c r="C1831" s="10">
        <f t="shared" si="138"/>
        <v>1830</v>
      </c>
      <c r="D1831" s="11" t="s">
        <v>182</v>
      </c>
      <c r="E1831" s="12" t="s">
        <v>44</v>
      </c>
      <c r="F1831" s="11" t="s">
        <v>0</v>
      </c>
      <c r="G1831" s="11">
        <v>4433512</v>
      </c>
      <c r="H1831" s="13" t="str">
        <f>IF(N1831="","-",IFERROR(VLOOKUP(N1831,'[1]All Route Non-Bailment V76'!$A:$H,7,0),VLOOKUP(N1831,'[1]TTVT AAT PxP Bailment EDC V76'!$A:$H,7,0)))</f>
        <v>One way</v>
      </c>
      <c r="I1831" s="11" t="s">
        <v>45</v>
      </c>
      <c r="J1831" s="12">
        <f t="shared" si="139"/>
        <v>45279</v>
      </c>
      <c r="K1831" s="12">
        <v>45279</v>
      </c>
      <c r="L1831" s="12">
        <v>45279</v>
      </c>
      <c r="M1831" s="12" t="s">
        <v>3</v>
      </c>
      <c r="N1831" s="11" t="s">
        <v>429</v>
      </c>
      <c r="O1831" s="13" t="str">
        <f>IF(N1831="","-",IFERROR(VLOOKUP(N1831,'[1]All Route Non-Bailment V76'!$A:$H,6,0),VLOOKUP(N1831,'[1]TTVT AAT PxP Bailment EDC V76'!$A:$H,6,0)))</f>
        <v>11 - 20</v>
      </c>
      <c r="P1831" s="11">
        <v>1</v>
      </c>
      <c r="Q1831" s="11" t="s">
        <v>3</v>
      </c>
      <c r="R1831" s="11" t="s">
        <v>3</v>
      </c>
      <c r="S1831" s="13" t="str">
        <f>IF(N1831="","-",IFERROR(VLOOKUP(N1831,'[1]All Route Non-Bailment V76'!$A:$AF,32,0),VLOOKUP(N1831,'[1]TTVT AAT PxP Bailment EDC V76'!$A:$AC,29,0)))</f>
        <v>6W</v>
      </c>
      <c r="T1831" s="11" t="s">
        <v>48</v>
      </c>
      <c r="U1831" s="11" t="s">
        <v>256</v>
      </c>
      <c r="V1831" s="14" t="s">
        <v>257</v>
      </c>
      <c r="W1831" s="11" t="s">
        <v>258</v>
      </c>
      <c r="X1831" s="15" t="s">
        <v>430</v>
      </c>
      <c r="Y1831" s="15" t="s">
        <v>431</v>
      </c>
      <c r="Z1831" s="16" t="s">
        <v>3</v>
      </c>
      <c r="AA1831" s="16" t="s">
        <v>3</v>
      </c>
      <c r="AB1831" s="16" t="s">
        <v>3</v>
      </c>
      <c r="AC1831" s="16" t="s">
        <v>3</v>
      </c>
      <c r="AD1831" s="15" t="s">
        <v>3</v>
      </c>
      <c r="AE1831" s="15" t="s">
        <v>3</v>
      </c>
      <c r="AF1831" s="16" t="s">
        <v>3</v>
      </c>
      <c r="AG1831" s="16" t="s">
        <v>3</v>
      </c>
      <c r="AH1831" s="16" t="s">
        <v>3</v>
      </c>
      <c r="AI1831" s="16" t="s">
        <v>3</v>
      </c>
      <c r="AJ1831" s="15" t="s">
        <v>3</v>
      </c>
      <c r="AK1831" s="15" t="s">
        <v>3</v>
      </c>
      <c r="AL1831" s="16" t="s">
        <v>3</v>
      </c>
      <c r="AM1831" s="16" t="s">
        <v>3</v>
      </c>
      <c r="AN1831" s="16" t="s">
        <v>3</v>
      </c>
      <c r="AO1831" s="16" t="s">
        <v>3</v>
      </c>
      <c r="AP1831" s="16" t="s">
        <v>189</v>
      </c>
      <c r="AQ1831" s="16" t="s">
        <v>3</v>
      </c>
      <c r="AR1831" s="16" t="s">
        <v>3</v>
      </c>
      <c r="AS1831" s="16" t="s">
        <v>3</v>
      </c>
      <c r="AT1831" s="16" t="s">
        <v>3</v>
      </c>
      <c r="AU1831" s="11" t="s">
        <v>3</v>
      </c>
      <c r="AV1831" s="11" t="s">
        <v>3</v>
      </c>
      <c r="AW1831" s="11" t="s">
        <v>3</v>
      </c>
      <c r="AX1831" s="17" t="str">
        <f>VLOOKUP(G1831,'[1]JDA data'!$D:$E,2,0)</f>
        <v>TGA569</v>
      </c>
      <c r="AY1831" s="17" t="b">
        <f t="shared" si="136"/>
        <v>1</v>
      </c>
      <c r="AZ1831" s="17" t="str">
        <f t="shared" si="137"/>
        <v>PPGT</v>
      </c>
    </row>
    <row r="1832" spans="1:52" s="18" customFormat="1" ht="16.5" customHeight="1" x14ac:dyDescent="0.35">
      <c r="A1832" s="8" t="str">
        <f>IF(N1832="","-",IFERROR(VLOOKUP(N1832,'[1]All Route Non-Bailment V76'!$A:$H,5,0),VLOOKUP(N1832,'[1]TTVT AAT PxP Bailment EDC V76'!$A:$H,5,0)))</f>
        <v>Non Bailment</v>
      </c>
      <c r="B1832" s="9" t="str">
        <f t="shared" si="135"/>
        <v>Completed</v>
      </c>
      <c r="C1832" s="10">
        <f t="shared" si="138"/>
        <v>1831</v>
      </c>
      <c r="D1832" s="11" t="s">
        <v>190</v>
      </c>
      <c r="E1832" s="12" t="s">
        <v>44</v>
      </c>
      <c r="F1832" s="11" t="s">
        <v>0</v>
      </c>
      <c r="G1832" s="11">
        <v>4433515</v>
      </c>
      <c r="H1832" s="13" t="str">
        <f>IF(N1832="","-",IFERROR(VLOOKUP(N1832,'[1]All Route Non-Bailment V76'!$A:$H,7,0),VLOOKUP(N1832,'[1]TTVT AAT PxP Bailment EDC V76'!$A:$H,7,0)))</f>
        <v>One way</v>
      </c>
      <c r="I1832" s="11" t="s">
        <v>45</v>
      </c>
      <c r="J1832" s="12">
        <f t="shared" si="139"/>
        <v>45279</v>
      </c>
      <c r="K1832" s="12">
        <v>45279</v>
      </c>
      <c r="L1832" s="12">
        <v>45279</v>
      </c>
      <c r="M1832" s="12" t="s">
        <v>3</v>
      </c>
      <c r="N1832" s="11" t="s">
        <v>433</v>
      </c>
      <c r="O1832" s="13" t="str">
        <f>IF(N1832="","-",IFERROR(VLOOKUP(N1832,'[1]All Route Non-Bailment V76'!$A:$H,6,0),VLOOKUP(N1832,'[1]TTVT AAT PxP Bailment EDC V76'!$A:$H,6,0)))</f>
        <v>0 - 5</v>
      </c>
      <c r="P1832" s="11">
        <v>1</v>
      </c>
      <c r="Q1832" s="11" t="s">
        <v>3</v>
      </c>
      <c r="R1832" s="11" t="s">
        <v>3</v>
      </c>
      <c r="S1832" s="13" t="str">
        <f>IF(N1832="","-",IFERROR(VLOOKUP(N1832,'[1]All Route Non-Bailment V76'!$A:$AF,32,0),VLOOKUP(N1832,'[1]TTVT AAT PxP Bailment EDC V76'!$A:$AC,29,0)))</f>
        <v>6W</v>
      </c>
      <c r="T1832" s="11" t="s">
        <v>48</v>
      </c>
      <c r="U1832" s="11" t="s">
        <v>217</v>
      </c>
      <c r="V1832" s="14" t="s">
        <v>218</v>
      </c>
      <c r="W1832" s="11" t="s">
        <v>219</v>
      </c>
      <c r="X1832" s="15" t="s">
        <v>434</v>
      </c>
      <c r="Y1832" s="15" t="s">
        <v>435</v>
      </c>
      <c r="Z1832" s="16" t="s">
        <v>3</v>
      </c>
      <c r="AA1832" s="16" t="s">
        <v>3</v>
      </c>
      <c r="AB1832" s="16" t="s">
        <v>3</v>
      </c>
      <c r="AC1832" s="16" t="s">
        <v>3</v>
      </c>
      <c r="AD1832" s="15" t="s">
        <v>3</v>
      </c>
      <c r="AE1832" s="15" t="s">
        <v>3</v>
      </c>
      <c r="AF1832" s="16" t="s">
        <v>3</v>
      </c>
      <c r="AG1832" s="16" t="s">
        <v>3</v>
      </c>
      <c r="AH1832" s="16" t="s">
        <v>3</v>
      </c>
      <c r="AI1832" s="16" t="s">
        <v>3</v>
      </c>
      <c r="AJ1832" s="15" t="s">
        <v>3</v>
      </c>
      <c r="AK1832" s="15" t="s">
        <v>3</v>
      </c>
      <c r="AL1832" s="16" t="s">
        <v>3</v>
      </c>
      <c r="AM1832" s="16" t="s">
        <v>3</v>
      </c>
      <c r="AN1832" s="16" t="s">
        <v>3</v>
      </c>
      <c r="AO1832" s="16" t="s">
        <v>3</v>
      </c>
      <c r="AP1832" s="16" t="s">
        <v>189</v>
      </c>
      <c r="AQ1832" s="16" t="s">
        <v>3</v>
      </c>
      <c r="AR1832" s="16" t="s">
        <v>3</v>
      </c>
      <c r="AS1832" s="16" t="s">
        <v>3</v>
      </c>
      <c r="AT1832" s="16" t="s">
        <v>3</v>
      </c>
      <c r="AU1832" s="11" t="s">
        <v>3</v>
      </c>
      <c r="AV1832" s="11" t="s">
        <v>3</v>
      </c>
      <c r="AW1832" s="11" t="s">
        <v>3</v>
      </c>
      <c r="AX1832" s="17" t="str">
        <f>VLOOKUP(G1832,'[1]JDA data'!$D:$E,2,0)</f>
        <v>TGA273</v>
      </c>
      <c r="AY1832" s="17" t="b">
        <f t="shared" si="136"/>
        <v>1</v>
      </c>
      <c r="AZ1832" s="17" t="str">
        <f t="shared" si="137"/>
        <v>SPL</v>
      </c>
    </row>
    <row r="1833" spans="1:52" s="18" customFormat="1" ht="16.5" customHeight="1" x14ac:dyDescent="0.35">
      <c r="A1833" s="8" t="str">
        <f>IF(N1833="","-",IFERROR(VLOOKUP(N1833,'[1]All Route Non-Bailment V76'!$A:$H,5,0),VLOOKUP(N1833,'[1]TTVT AAT PxP Bailment EDC V76'!$A:$H,5,0)))</f>
        <v>Non Bailment</v>
      </c>
      <c r="B1833" s="9" t="str">
        <f t="shared" si="135"/>
        <v>Completed</v>
      </c>
      <c r="C1833" s="10">
        <f t="shared" si="138"/>
        <v>1832</v>
      </c>
      <c r="D1833" s="11" t="s">
        <v>182</v>
      </c>
      <c r="E1833" s="12" t="s">
        <v>44</v>
      </c>
      <c r="F1833" s="11" t="s">
        <v>0</v>
      </c>
      <c r="G1833" s="11">
        <v>4433517</v>
      </c>
      <c r="H1833" s="13" t="str">
        <f>IF(N1833="","-",IFERROR(VLOOKUP(N1833,'[1]All Route Non-Bailment V76'!$A:$H,7,0),VLOOKUP(N1833,'[1]TTVT AAT PxP Bailment EDC V76'!$A:$H,7,0)))</f>
        <v>One way</v>
      </c>
      <c r="I1833" s="11" t="s">
        <v>45</v>
      </c>
      <c r="J1833" s="12">
        <f t="shared" si="139"/>
        <v>45279</v>
      </c>
      <c r="K1833" s="12">
        <v>45279</v>
      </c>
      <c r="L1833" s="12">
        <v>45279</v>
      </c>
      <c r="M1833" s="12" t="s">
        <v>3</v>
      </c>
      <c r="N1833" s="11" t="s">
        <v>433</v>
      </c>
      <c r="O1833" s="13" t="str">
        <f>IF(N1833="","-",IFERROR(VLOOKUP(N1833,'[1]All Route Non-Bailment V76'!$A:$H,6,0),VLOOKUP(N1833,'[1]TTVT AAT PxP Bailment EDC V76'!$A:$H,6,0)))</f>
        <v>0 - 5</v>
      </c>
      <c r="P1833" s="11">
        <v>1</v>
      </c>
      <c r="Q1833" s="11" t="s">
        <v>3</v>
      </c>
      <c r="R1833" s="11" t="s">
        <v>3</v>
      </c>
      <c r="S1833" s="13" t="str">
        <f>IF(N1833="","-",IFERROR(VLOOKUP(N1833,'[1]All Route Non-Bailment V76'!$A:$AF,32,0),VLOOKUP(N1833,'[1]TTVT AAT PxP Bailment EDC V76'!$A:$AC,29,0)))</f>
        <v>6W</v>
      </c>
      <c r="T1833" s="11" t="s">
        <v>48</v>
      </c>
      <c r="U1833" s="11" t="s">
        <v>256</v>
      </c>
      <c r="V1833" s="14" t="s">
        <v>257</v>
      </c>
      <c r="W1833" s="11" t="s">
        <v>258</v>
      </c>
      <c r="X1833" s="15" t="s">
        <v>434</v>
      </c>
      <c r="Y1833" s="15" t="s">
        <v>435</v>
      </c>
      <c r="Z1833" s="16" t="s">
        <v>3</v>
      </c>
      <c r="AA1833" s="16" t="s">
        <v>3</v>
      </c>
      <c r="AB1833" s="16" t="s">
        <v>3</v>
      </c>
      <c r="AC1833" s="16" t="s">
        <v>3</v>
      </c>
      <c r="AD1833" s="15" t="s">
        <v>3</v>
      </c>
      <c r="AE1833" s="15" t="s">
        <v>3</v>
      </c>
      <c r="AF1833" s="16" t="s">
        <v>3</v>
      </c>
      <c r="AG1833" s="16" t="s">
        <v>3</v>
      </c>
      <c r="AH1833" s="16" t="s">
        <v>3</v>
      </c>
      <c r="AI1833" s="16" t="s">
        <v>3</v>
      </c>
      <c r="AJ1833" s="15" t="s">
        <v>3</v>
      </c>
      <c r="AK1833" s="15" t="s">
        <v>3</v>
      </c>
      <c r="AL1833" s="16" t="s">
        <v>3</v>
      </c>
      <c r="AM1833" s="16" t="s">
        <v>3</v>
      </c>
      <c r="AN1833" s="16" t="s">
        <v>3</v>
      </c>
      <c r="AO1833" s="16" t="s">
        <v>3</v>
      </c>
      <c r="AP1833" s="16" t="s">
        <v>189</v>
      </c>
      <c r="AQ1833" s="16" t="s">
        <v>3</v>
      </c>
      <c r="AR1833" s="16" t="s">
        <v>3</v>
      </c>
      <c r="AS1833" s="16" t="s">
        <v>3</v>
      </c>
      <c r="AT1833" s="16" t="s">
        <v>3</v>
      </c>
      <c r="AU1833" s="11" t="s">
        <v>3</v>
      </c>
      <c r="AV1833" s="11" t="s">
        <v>3</v>
      </c>
      <c r="AW1833" s="11" t="s">
        <v>3</v>
      </c>
      <c r="AX1833" s="17" t="str">
        <f>VLOOKUP(G1833,'[1]JDA data'!$D:$E,2,0)</f>
        <v>TGA273</v>
      </c>
      <c r="AY1833" s="17" t="b">
        <f t="shared" si="136"/>
        <v>1</v>
      </c>
      <c r="AZ1833" s="17" t="str">
        <f t="shared" si="137"/>
        <v>PPGT</v>
      </c>
    </row>
    <row r="1834" spans="1:52" s="18" customFormat="1" ht="16.5" customHeight="1" x14ac:dyDescent="0.35">
      <c r="A1834" s="8" t="str">
        <f>IF(N1834="","-",IFERROR(VLOOKUP(N1834,'[1]All Route Non-Bailment V76'!$A:$H,5,0),VLOOKUP(N1834,'[1]TTVT AAT PxP Bailment EDC V76'!$A:$H,5,0)))</f>
        <v>Non Bailment</v>
      </c>
      <c r="B1834" s="9" t="str">
        <f t="shared" si="135"/>
        <v>Completed</v>
      </c>
      <c r="C1834" s="10">
        <f t="shared" si="138"/>
        <v>1833</v>
      </c>
      <c r="D1834" s="11" t="s">
        <v>194</v>
      </c>
      <c r="E1834" s="12" t="s">
        <v>44</v>
      </c>
      <c r="F1834" s="11" t="s">
        <v>0</v>
      </c>
      <c r="G1834" s="11">
        <v>4433519</v>
      </c>
      <c r="H1834" s="13" t="str">
        <f>IF(N1834="","-",IFERROR(VLOOKUP(N1834,'[1]All Route Non-Bailment V76'!$A:$H,7,0),VLOOKUP(N1834,'[1]TTVT AAT PxP Bailment EDC V76'!$A:$H,7,0)))</f>
        <v>One way</v>
      </c>
      <c r="I1834" s="11" t="s">
        <v>45</v>
      </c>
      <c r="J1834" s="12">
        <f t="shared" si="139"/>
        <v>45279</v>
      </c>
      <c r="K1834" s="12">
        <v>45279</v>
      </c>
      <c r="L1834" s="12">
        <v>45279</v>
      </c>
      <c r="M1834" s="12" t="s">
        <v>3</v>
      </c>
      <c r="N1834" s="11" t="s">
        <v>433</v>
      </c>
      <c r="O1834" s="13" t="str">
        <f>IF(N1834="","-",IFERROR(VLOOKUP(N1834,'[1]All Route Non-Bailment V76'!$A:$H,6,0),VLOOKUP(N1834,'[1]TTVT AAT PxP Bailment EDC V76'!$A:$H,6,0)))</f>
        <v>0 - 5</v>
      </c>
      <c r="P1834" s="11">
        <v>1</v>
      </c>
      <c r="Q1834" s="11" t="s">
        <v>3</v>
      </c>
      <c r="R1834" s="11" t="s">
        <v>3</v>
      </c>
      <c r="S1834" s="13" t="str">
        <f>IF(N1834="","-",IFERROR(VLOOKUP(N1834,'[1]All Route Non-Bailment V76'!$A:$AF,32,0),VLOOKUP(N1834,'[1]TTVT AAT PxP Bailment EDC V76'!$A:$AC,29,0)))</f>
        <v>6W</v>
      </c>
      <c r="T1834" s="11" t="s">
        <v>48</v>
      </c>
      <c r="U1834" s="11" t="s">
        <v>195</v>
      </c>
      <c r="V1834" s="14" t="s">
        <v>196</v>
      </c>
      <c r="W1834" s="11" t="s">
        <v>197</v>
      </c>
      <c r="X1834" s="15" t="s">
        <v>434</v>
      </c>
      <c r="Y1834" s="15" t="s">
        <v>435</v>
      </c>
      <c r="Z1834" s="16" t="s">
        <v>3</v>
      </c>
      <c r="AA1834" s="16" t="s">
        <v>3</v>
      </c>
      <c r="AB1834" s="16" t="s">
        <v>3</v>
      </c>
      <c r="AC1834" s="16" t="s">
        <v>3</v>
      </c>
      <c r="AD1834" s="15" t="s">
        <v>3</v>
      </c>
      <c r="AE1834" s="15" t="s">
        <v>3</v>
      </c>
      <c r="AF1834" s="16" t="s">
        <v>3</v>
      </c>
      <c r="AG1834" s="16" t="s">
        <v>3</v>
      </c>
      <c r="AH1834" s="16" t="s">
        <v>3</v>
      </c>
      <c r="AI1834" s="16" t="s">
        <v>3</v>
      </c>
      <c r="AJ1834" s="15" t="s">
        <v>3</v>
      </c>
      <c r="AK1834" s="15" t="s">
        <v>3</v>
      </c>
      <c r="AL1834" s="16" t="s">
        <v>3</v>
      </c>
      <c r="AM1834" s="16" t="s">
        <v>3</v>
      </c>
      <c r="AN1834" s="16" t="s">
        <v>3</v>
      </c>
      <c r="AO1834" s="16" t="s">
        <v>3</v>
      </c>
      <c r="AP1834" s="16" t="s">
        <v>189</v>
      </c>
      <c r="AQ1834" s="16" t="s">
        <v>3</v>
      </c>
      <c r="AR1834" s="16" t="s">
        <v>3</v>
      </c>
      <c r="AS1834" s="16" t="s">
        <v>3</v>
      </c>
      <c r="AT1834" s="16" t="s">
        <v>3</v>
      </c>
      <c r="AU1834" s="11" t="s">
        <v>3</v>
      </c>
      <c r="AV1834" s="11" t="s">
        <v>3</v>
      </c>
      <c r="AW1834" s="11" t="s">
        <v>3</v>
      </c>
      <c r="AX1834" s="17" t="str">
        <f>VLOOKUP(G1834,'[1]JDA data'!$D:$E,2,0)</f>
        <v>TGA273</v>
      </c>
      <c r="AY1834" s="17" t="b">
        <f t="shared" si="136"/>
        <v>1</v>
      </c>
      <c r="AZ1834" s="17" t="str">
        <f t="shared" si="137"/>
        <v>SBA</v>
      </c>
    </row>
    <row r="1835" spans="1:52" s="18" customFormat="1" ht="16.5" customHeight="1" x14ac:dyDescent="0.35">
      <c r="A1835" s="8" t="str">
        <f>IF(N1835="","-",IFERROR(VLOOKUP(N1835,'[1]All Route Non-Bailment V76'!$A:$H,5,0),VLOOKUP(N1835,'[1]TTVT AAT PxP Bailment EDC V76'!$A:$H,5,0)))</f>
        <v>Non Bailment</v>
      </c>
      <c r="B1835" s="9" t="str">
        <f t="shared" si="135"/>
        <v>Completed</v>
      </c>
      <c r="C1835" s="10">
        <f t="shared" si="138"/>
        <v>1834</v>
      </c>
      <c r="D1835" s="11" t="s">
        <v>182</v>
      </c>
      <c r="E1835" s="12" t="s">
        <v>44</v>
      </c>
      <c r="F1835" s="11" t="s">
        <v>0</v>
      </c>
      <c r="G1835" s="11">
        <v>4433521</v>
      </c>
      <c r="H1835" s="13" t="str">
        <f>IF(N1835="","-",IFERROR(VLOOKUP(N1835,'[1]All Route Non-Bailment V76'!$A:$H,7,0),VLOOKUP(N1835,'[1]TTVT AAT PxP Bailment EDC V76'!$A:$H,7,0)))</f>
        <v>One way</v>
      </c>
      <c r="I1835" s="11" t="s">
        <v>45</v>
      </c>
      <c r="J1835" s="12">
        <f t="shared" si="139"/>
        <v>45279</v>
      </c>
      <c r="K1835" s="12">
        <v>45279</v>
      </c>
      <c r="L1835" s="12">
        <v>45279</v>
      </c>
      <c r="M1835" s="12" t="s">
        <v>3</v>
      </c>
      <c r="N1835" s="11" t="s">
        <v>767</v>
      </c>
      <c r="O1835" s="13" t="str">
        <f>IF(N1835="","-",IFERROR(VLOOKUP(N1835,'[1]All Route Non-Bailment V76'!$A:$H,6,0),VLOOKUP(N1835,'[1]TTVT AAT PxP Bailment EDC V76'!$A:$H,6,0)))</f>
        <v>21 - 30</v>
      </c>
      <c r="P1835" s="11">
        <v>1</v>
      </c>
      <c r="Q1835" s="11" t="s">
        <v>3</v>
      </c>
      <c r="R1835" s="11" t="s">
        <v>3</v>
      </c>
      <c r="S1835" s="13" t="str">
        <f>IF(N1835="","-",IFERROR(VLOOKUP(N1835,'[1]All Route Non-Bailment V76'!$A:$AF,32,0),VLOOKUP(N1835,'[1]TTVT AAT PxP Bailment EDC V76'!$A:$AC,29,0)))</f>
        <v>6W</v>
      </c>
      <c r="T1835" s="11" t="s">
        <v>48</v>
      </c>
      <c r="U1835" s="11" t="s">
        <v>223</v>
      </c>
      <c r="V1835" s="14" t="s">
        <v>224</v>
      </c>
      <c r="W1835" s="11" t="s">
        <v>225</v>
      </c>
      <c r="X1835" s="15" t="s">
        <v>187</v>
      </c>
      <c r="Y1835" s="15" t="s">
        <v>188</v>
      </c>
      <c r="Z1835" s="16" t="s">
        <v>3</v>
      </c>
      <c r="AA1835" s="16" t="s">
        <v>3</v>
      </c>
      <c r="AB1835" s="16" t="s">
        <v>3</v>
      </c>
      <c r="AC1835" s="16" t="s">
        <v>3</v>
      </c>
      <c r="AD1835" s="15" t="s">
        <v>3</v>
      </c>
      <c r="AE1835" s="15" t="s">
        <v>3</v>
      </c>
      <c r="AF1835" s="16" t="s">
        <v>3</v>
      </c>
      <c r="AG1835" s="16" t="s">
        <v>3</v>
      </c>
      <c r="AH1835" s="16" t="s">
        <v>3</v>
      </c>
      <c r="AI1835" s="16" t="s">
        <v>3</v>
      </c>
      <c r="AJ1835" s="15" t="s">
        <v>3</v>
      </c>
      <c r="AK1835" s="15" t="s">
        <v>3</v>
      </c>
      <c r="AL1835" s="16" t="s">
        <v>3</v>
      </c>
      <c r="AM1835" s="16" t="s">
        <v>3</v>
      </c>
      <c r="AN1835" s="16" t="s">
        <v>3</v>
      </c>
      <c r="AO1835" s="16" t="s">
        <v>3</v>
      </c>
      <c r="AP1835" s="16" t="s">
        <v>189</v>
      </c>
      <c r="AQ1835" s="16" t="s">
        <v>3</v>
      </c>
      <c r="AR1835" s="16" t="s">
        <v>3</v>
      </c>
      <c r="AS1835" s="16" t="s">
        <v>3</v>
      </c>
      <c r="AT1835" s="16" t="s">
        <v>3</v>
      </c>
      <c r="AU1835" s="11" t="s">
        <v>3</v>
      </c>
      <c r="AV1835" s="11" t="s">
        <v>3</v>
      </c>
      <c r="AW1835" s="11" t="s">
        <v>3</v>
      </c>
      <c r="AX1835" s="17" t="str">
        <f>VLOOKUP(G1835,'[1]JDA data'!$D:$E,2,0)</f>
        <v>TGA923</v>
      </c>
      <c r="AY1835" s="17" t="b">
        <f t="shared" si="136"/>
        <v>1</v>
      </c>
      <c r="AZ1835" s="17" t="str">
        <f t="shared" si="137"/>
        <v>PPGT</v>
      </c>
    </row>
    <row r="1836" spans="1:52" s="18" customFormat="1" ht="16.5" customHeight="1" x14ac:dyDescent="0.35">
      <c r="A1836" s="8" t="str">
        <f>IF(N1836="","-",IFERROR(VLOOKUP(N1836,'[1]All Route Non-Bailment V76'!$A:$H,5,0),VLOOKUP(N1836,'[1]TTVT AAT PxP Bailment EDC V76'!$A:$H,5,0)))</f>
        <v>Non Bailment</v>
      </c>
      <c r="B1836" s="9" t="str">
        <f t="shared" si="135"/>
        <v>Completed</v>
      </c>
      <c r="C1836" s="10">
        <f t="shared" si="138"/>
        <v>1835</v>
      </c>
      <c r="D1836" s="11" t="s">
        <v>229</v>
      </c>
      <c r="E1836" s="12" t="s">
        <v>44</v>
      </c>
      <c r="F1836" s="11" t="s">
        <v>0</v>
      </c>
      <c r="G1836" s="11">
        <v>4433522</v>
      </c>
      <c r="H1836" s="13" t="str">
        <f>IF(N1836="","-",IFERROR(VLOOKUP(N1836,'[1]All Route Non-Bailment V76'!$A:$H,7,0),VLOOKUP(N1836,'[1]TTVT AAT PxP Bailment EDC V76'!$A:$H,7,0)))</f>
        <v>One way</v>
      </c>
      <c r="I1836" s="11" t="s">
        <v>45</v>
      </c>
      <c r="J1836" s="12">
        <f t="shared" si="139"/>
        <v>45279</v>
      </c>
      <c r="K1836" s="12">
        <v>45279</v>
      </c>
      <c r="L1836" s="12">
        <v>45279</v>
      </c>
      <c r="M1836" s="12" t="s">
        <v>3</v>
      </c>
      <c r="N1836" s="11" t="s">
        <v>767</v>
      </c>
      <c r="O1836" s="13" t="str">
        <f>IF(N1836="","-",IFERROR(VLOOKUP(N1836,'[1]All Route Non-Bailment V76'!$A:$H,6,0),VLOOKUP(N1836,'[1]TTVT AAT PxP Bailment EDC V76'!$A:$H,6,0)))</f>
        <v>21 - 30</v>
      </c>
      <c r="P1836" s="11">
        <v>1</v>
      </c>
      <c r="Q1836" s="11" t="s">
        <v>3</v>
      </c>
      <c r="R1836" s="11" t="s">
        <v>3</v>
      </c>
      <c r="S1836" s="13" t="str">
        <f>IF(N1836="","-",IFERROR(VLOOKUP(N1836,'[1]All Route Non-Bailment V76'!$A:$AF,32,0),VLOOKUP(N1836,'[1]TTVT AAT PxP Bailment EDC V76'!$A:$AC,29,0)))</f>
        <v>6W</v>
      </c>
      <c r="T1836" s="11" t="s">
        <v>48</v>
      </c>
      <c r="U1836" s="11" t="s">
        <v>230</v>
      </c>
      <c r="V1836" s="14" t="s">
        <v>231</v>
      </c>
      <c r="W1836" s="11" t="s">
        <v>232</v>
      </c>
      <c r="X1836" s="15" t="s">
        <v>187</v>
      </c>
      <c r="Y1836" s="15" t="s">
        <v>188</v>
      </c>
      <c r="Z1836" s="16" t="s">
        <v>3</v>
      </c>
      <c r="AA1836" s="16" t="s">
        <v>3</v>
      </c>
      <c r="AB1836" s="16" t="s">
        <v>3</v>
      </c>
      <c r="AC1836" s="16" t="s">
        <v>3</v>
      </c>
      <c r="AD1836" s="15" t="s">
        <v>3</v>
      </c>
      <c r="AE1836" s="15" t="s">
        <v>3</v>
      </c>
      <c r="AF1836" s="16" t="s">
        <v>3</v>
      </c>
      <c r="AG1836" s="16" t="s">
        <v>3</v>
      </c>
      <c r="AH1836" s="16" t="s">
        <v>3</v>
      </c>
      <c r="AI1836" s="16" t="s">
        <v>3</v>
      </c>
      <c r="AJ1836" s="15" t="s">
        <v>3</v>
      </c>
      <c r="AK1836" s="15" t="s">
        <v>3</v>
      </c>
      <c r="AL1836" s="16" t="s">
        <v>3</v>
      </c>
      <c r="AM1836" s="16" t="s">
        <v>3</v>
      </c>
      <c r="AN1836" s="16" t="s">
        <v>3</v>
      </c>
      <c r="AO1836" s="16" t="s">
        <v>3</v>
      </c>
      <c r="AP1836" s="16" t="s">
        <v>189</v>
      </c>
      <c r="AQ1836" s="16" t="s">
        <v>3</v>
      </c>
      <c r="AR1836" s="16" t="s">
        <v>3</v>
      </c>
      <c r="AS1836" s="16" t="s">
        <v>3</v>
      </c>
      <c r="AT1836" s="16" t="s">
        <v>3</v>
      </c>
      <c r="AU1836" s="11" t="s">
        <v>3</v>
      </c>
      <c r="AV1836" s="11" t="s">
        <v>3</v>
      </c>
      <c r="AW1836" s="11" t="s">
        <v>3</v>
      </c>
      <c r="AX1836" s="17" t="str">
        <f>VLOOKUP(G1836,'[1]JDA data'!$D:$E,2,0)</f>
        <v>TGA923</v>
      </c>
      <c r="AY1836" s="17" t="b">
        <f t="shared" si="136"/>
        <v>1</v>
      </c>
      <c r="AZ1836" s="17" t="str">
        <f t="shared" si="137"/>
        <v>RRCS</v>
      </c>
    </row>
    <row r="1837" spans="1:52" s="18" customFormat="1" ht="16.5" customHeight="1" x14ac:dyDescent="0.35">
      <c r="A1837" s="8" t="str">
        <f>IF(N1837="","-",IFERROR(VLOOKUP(N1837,'[1]All Route Non-Bailment V76'!$A:$H,5,0),VLOOKUP(N1837,'[1]TTVT AAT PxP Bailment EDC V76'!$A:$H,5,0)))</f>
        <v>Non Bailment</v>
      </c>
      <c r="B1837" s="9" t="str">
        <f t="shared" si="135"/>
        <v>Completed</v>
      </c>
      <c r="C1837" s="10">
        <f t="shared" si="138"/>
        <v>1836</v>
      </c>
      <c r="D1837" s="11" t="s">
        <v>182</v>
      </c>
      <c r="E1837" s="12" t="s">
        <v>44</v>
      </c>
      <c r="F1837" s="11" t="s">
        <v>0</v>
      </c>
      <c r="G1837" s="11">
        <v>4433524</v>
      </c>
      <c r="H1837" s="13" t="str">
        <f>IF(N1837="","-",IFERROR(VLOOKUP(N1837,'[1]All Route Non-Bailment V76'!$A:$H,7,0),VLOOKUP(N1837,'[1]TTVT AAT PxP Bailment EDC V76'!$A:$H,7,0)))</f>
        <v>One way</v>
      </c>
      <c r="I1837" s="11" t="s">
        <v>45</v>
      </c>
      <c r="J1837" s="12">
        <f t="shared" si="139"/>
        <v>45279</v>
      </c>
      <c r="K1837" s="12">
        <v>45279</v>
      </c>
      <c r="L1837" s="12">
        <v>45279</v>
      </c>
      <c r="M1837" s="12" t="s">
        <v>3</v>
      </c>
      <c r="N1837" s="11" t="s">
        <v>463</v>
      </c>
      <c r="O1837" s="13" t="str">
        <f>IF(N1837="","-",IFERROR(VLOOKUP(N1837,'[1]All Route Non-Bailment V76'!$A:$H,6,0),VLOOKUP(N1837,'[1]TTVT AAT PxP Bailment EDC V76'!$A:$H,6,0)))</f>
        <v>11 - 20</v>
      </c>
      <c r="P1837" s="11">
        <v>1</v>
      </c>
      <c r="Q1837" s="11" t="s">
        <v>3</v>
      </c>
      <c r="R1837" s="11" t="s">
        <v>3</v>
      </c>
      <c r="S1837" s="13" t="str">
        <f>IF(N1837="","-",IFERROR(VLOOKUP(N1837,'[1]All Route Non-Bailment V76'!$A:$AF,32,0),VLOOKUP(N1837,'[1]TTVT AAT PxP Bailment EDC V76'!$A:$AC,29,0)))</f>
        <v>6W</v>
      </c>
      <c r="T1837" s="11" t="s">
        <v>48</v>
      </c>
      <c r="U1837" s="11" t="s">
        <v>260</v>
      </c>
      <c r="V1837" s="14" t="s">
        <v>261</v>
      </c>
      <c r="W1837" s="11" t="s">
        <v>262</v>
      </c>
      <c r="X1837" s="15" t="s">
        <v>263</v>
      </c>
      <c r="Y1837" s="15" t="s">
        <v>264</v>
      </c>
      <c r="Z1837" s="16" t="s">
        <v>3</v>
      </c>
      <c r="AA1837" s="16" t="s">
        <v>3</v>
      </c>
      <c r="AB1837" s="16" t="s">
        <v>3</v>
      </c>
      <c r="AC1837" s="16" t="s">
        <v>3</v>
      </c>
      <c r="AD1837" s="15" t="s">
        <v>3</v>
      </c>
      <c r="AE1837" s="15" t="s">
        <v>3</v>
      </c>
      <c r="AF1837" s="16" t="s">
        <v>3</v>
      </c>
      <c r="AG1837" s="16" t="s">
        <v>3</v>
      </c>
      <c r="AH1837" s="16" t="s">
        <v>3</v>
      </c>
      <c r="AI1837" s="16" t="s">
        <v>3</v>
      </c>
      <c r="AJ1837" s="15" t="s">
        <v>3</v>
      </c>
      <c r="AK1837" s="15" t="s">
        <v>3</v>
      </c>
      <c r="AL1837" s="16" t="s">
        <v>3</v>
      </c>
      <c r="AM1837" s="16" t="s">
        <v>3</v>
      </c>
      <c r="AN1837" s="16" t="s">
        <v>3</v>
      </c>
      <c r="AO1837" s="16" t="s">
        <v>3</v>
      </c>
      <c r="AP1837" s="16" t="s">
        <v>189</v>
      </c>
      <c r="AQ1837" s="16" t="s">
        <v>3</v>
      </c>
      <c r="AR1837" s="16" t="s">
        <v>3</v>
      </c>
      <c r="AS1837" s="16" t="s">
        <v>3</v>
      </c>
      <c r="AT1837" s="16" t="s">
        <v>3</v>
      </c>
      <c r="AU1837" s="11" t="s">
        <v>3</v>
      </c>
      <c r="AV1837" s="11" t="s">
        <v>3</v>
      </c>
      <c r="AW1837" s="11" t="s">
        <v>3</v>
      </c>
      <c r="AX1837" s="17" t="str">
        <f>VLOOKUP(G1837,'[1]JDA data'!$D:$E,2,0)</f>
        <v>TGA911</v>
      </c>
      <c r="AY1837" s="17" t="b">
        <f t="shared" si="136"/>
        <v>1</v>
      </c>
      <c r="AZ1837" s="17" t="str">
        <f t="shared" si="137"/>
        <v>PPGT</v>
      </c>
    </row>
    <row r="1838" spans="1:52" s="18" customFormat="1" ht="16.5" customHeight="1" x14ac:dyDescent="0.35">
      <c r="A1838" s="8" t="str">
        <f>IF(N1838="","-",IFERROR(VLOOKUP(N1838,'[1]All Route Non-Bailment V76'!$A:$H,5,0),VLOOKUP(N1838,'[1]TTVT AAT PxP Bailment EDC V76'!$A:$H,5,0)))</f>
        <v>Non Bailment</v>
      </c>
      <c r="B1838" s="9" t="str">
        <f t="shared" si="135"/>
        <v>Completed</v>
      </c>
      <c r="C1838" s="10">
        <f t="shared" si="138"/>
        <v>1837</v>
      </c>
      <c r="D1838" s="11" t="s">
        <v>190</v>
      </c>
      <c r="E1838" s="12" t="s">
        <v>44</v>
      </c>
      <c r="F1838" s="11" t="s">
        <v>0</v>
      </c>
      <c r="G1838" s="11">
        <v>4433527</v>
      </c>
      <c r="H1838" s="13" t="str">
        <f>IF(N1838="","-",IFERROR(VLOOKUP(N1838,'[1]All Route Non-Bailment V76'!$A:$H,7,0),VLOOKUP(N1838,'[1]TTVT AAT PxP Bailment EDC V76'!$A:$H,7,0)))</f>
        <v>One way</v>
      </c>
      <c r="I1838" s="11" t="s">
        <v>45</v>
      </c>
      <c r="J1838" s="12">
        <f t="shared" si="139"/>
        <v>45279</v>
      </c>
      <c r="K1838" s="12">
        <v>45279</v>
      </c>
      <c r="L1838" s="12">
        <v>45279</v>
      </c>
      <c r="M1838" s="12" t="s">
        <v>3</v>
      </c>
      <c r="N1838" s="11" t="s">
        <v>463</v>
      </c>
      <c r="O1838" s="13" t="str">
        <f>IF(N1838="","-",IFERROR(VLOOKUP(N1838,'[1]All Route Non-Bailment V76'!$A:$H,6,0),VLOOKUP(N1838,'[1]TTVT AAT PxP Bailment EDC V76'!$A:$H,6,0)))</f>
        <v>11 - 20</v>
      </c>
      <c r="P1838" s="11">
        <v>1</v>
      </c>
      <c r="Q1838" s="11" t="s">
        <v>3</v>
      </c>
      <c r="R1838" s="11" t="s">
        <v>3</v>
      </c>
      <c r="S1838" s="13" t="str">
        <f>IF(N1838="","-",IFERROR(VLOOKUP(N1838,'[1]All Route Non-Bailment V76'!$A:$AF,32,0),VLOOKUP(N1838,'[1]TTVT AAT PxP Bailment EDC V76'!$A:$AC,29,0)))</f>
        <v>6W</v>
      </c>
      <c r="T1838" s="11" t="s">
        <v>48</v>
      </c>
      <c r="U1838" s="11" t="s">
        <v>272</v>
      </c>
      <c r="V1838" s="14" t="s">
        <v>273</v>
      </c>
      <c r="W1838" s="11" t="s">
        <v>274</v>
      </c>
      <c r="X1838" s="15" t="s">
        <v>263</v>
      </c>
      <c r="Y1838" s="15" t="s">
        <v>264</v>
      </c>
      <c r="Z1838" s="16" t="s">
        <v>3</v>
      </c>
      <c r="AA1838" s="16" t="s">
        <v>3</v>
      </c>
      <c r="AB1838" s="16" t="s">
        <v>3</v>
      </c>
      <c r="AC1838" s="16" t="s">
        <v>3</v>
      </c>
      <c r="AD1838" s="15" t="s">
        <v>3</v>
      </c>
      <c r="AE1838" s="15" t="s">
        <v>3</v>
      </c>
      <c r="AF1838" s="16" t="s">
        <v>3</v>
      </c>
      <c r="AG1838" s="16" t="s">
        <v>3</v>
      </c>
      <c r="AH1838" s="16" t="s">
        <v>3</v>
      </c>
      <c r="AI1838" s="16" t="s">
        <v>3</v>
      </c>
      <c r="AJ1838" s="15" t="s">
        <v>3</v>
      </c>
      <c r="AK1838" s="15" t="s">
        <v>3</v>
      </c>
      <c r="AL1838" s="16" t="s">
        <v>3</v>
      </c>
      <c r="AM1838" s="16" t="s">
        <v>3</v>
      </c>
      <c r="AN1838" s="16" t="s">
        <v>3</v>
      </c>
      <c r="AO1838" s="16" t="s">
        <v>3</v>
      </c>
      <c r="AP1838" s="16" t="s">
        <v>189</v>
      </c>
      <c r="AQ1838" s="16" t="s">
        <v>3</v>
      </c>
      <c r="AR1838" s="16" t="s">
        <v>3</v>
      </c>
      <c r="AS1838" s="16" t="s">
        <v>3</v>
      </c>
      <c r="AT1838" s="16" t="s">
        <v>3</v>
      </c>
      <c r="AU1838" s="11" t="s">
        <v>3</v>
      </c>
      <c r="AV1838" s="11" t="s">
        <v>3</v>
      </c>
      <c r="AW1838" s="11" t="s">
        <v>3</v>
      </c>
      <c r="AX1838" s="17" t="str">
        <f>VLOOKUP(G1838,'[1]JDA data'!$D:$E,2,0)</f>
        <v>TGA911</v>
      </c>
      <c r="AY1838" s="17" t="b">
        <f t="shared" si="136"/>
        <v>1</v>
      </c>
      <c r="AZ1838" s="17" t="str">
        <f t="shared" si="137"/>
        <v>SPL</v>
      </c>
    </row>
    <row r="1839" spans="1:52" s="18" customFormat="1" ht="16.5" customHeight="1" x14ac:dyDescent="0.35">
      <c r="A1839" s="8" t="str">
        <f>IF(N1839="","-",IFERROR(VLOOKUP(N1839,'[1]All Route Non-Bailment V76'!$A:$H,5,0),VLOOKUP(N1839,'[1]TTVT AAT PxP Bailment EDC V76'!$A:$H,5,0)))</f>
        <v>Non Bailment</v>
      </c>
      <c r="B1839" s="9" t="str">
        <f t="shared" si="135"/>
        <v>Completed</v>
      </c>
      <c r="C1839" s="10">
        <f t="shared" si="138"/>
        <v>1838</v>
      </c>
      <c r="D1839" s="11" t="s">
        <v>182</v>
      </c>
      <c r="E1839" s="12" t="s">
        <v>44</v>
      </c>
      <c r="F1839" s="11" t="s">
        <v>0</v>
      </c>
      <c r="G1839" s="11">
        <v>4433529</v>
      </c>
      <c r="H1839" s="13" t="str">
        <f>IF(N1839="","-",IFERROR(VLOOKUP(N1839,'[1]All Route Non-Bailment V76'!$A:$H,7,0),VLOOKUP(N1839,'[1]TTVT AAT PxP Bailment EDC V76'!$A:$H,7,0)))</f>
        <v>One way</v>
      </c>
      <c r="I1839" s="11" t="s">
        <v>45</v>
      </c>
      <c r="J1839" s="12">
        <f t="shared" si="139"/>
        <v>45279</v>
      </c>
      <c r="K1839" s="12">
        <v>45279</v>
      </c>
      <c r="L1839" s="12">
        <v>45279</v>
      </c>
      <c r="M1839" s="12" t="s">
        <v>3</v>
      </c>
      <c r="N1839" s="11" t="s">
        <v>468</v>
      </c>
      <c r="O1839" s="13" t="str">
        <f>IF(N1839="","-",IFERROR(VLOOKUP(N1839,'[1]All Route Non-Bailment V76'!$A:$H,6,0),VLOOKUP(N1839,'[1]TTVT AAT PxP Bailment EDC V76'!$A:$H,6,0)))</f>
        <v>0 - 5</v>
      </c>
      <c r="P1839" s="11">
        <v>1</v>
      </c>
      <c r="Q1839" s="11" t="s">
        <v>3</v>
      </c>
      <c r="R1839" s="11" t="s">
        <v>3</v>
      </c>
      <c r="S1839" s="13" t="str">
        <f>IF(N1839="","-",IFERROR(VLOOKUP(N1839,'[1]All Route Non-Bailment V76'!$A:$AF,32,0),VLOOKUP(N1839,'[1]TTVT AAT PxP Bailment EDC V76'!$A:$AC,29,0)))</f>
        <v>6W</v>
      </c>
      <c r="T1839" s="11" t="s">
        <v>48</v>
      </c>
      <c r="U1839" s="11" t="s">
        <v>184</v>
      </c>
      <c r="V1839" s="14" t="s">
        <v>185</v>
      </c>
      <c r="W1839" s="11" t="s">
        <v>186</v>
      </c>
      <c r="X1839" s="15" t="s">
        <v>357</v>
      </c>
      <c r="Y1839" s="15" t="s">
        <v>358</v>
      </c>
      <c r="Z1839" s="16" t="s">
        <v>3</v>
      </c>
      <c r="AA1839" s="16" t="s">
        <v>3</v>
      </c>
      <c r="AB1839" s="16" t="s">
        <v>3</v>
      </c>
      <c r="AC1839" s="16" t="s">
        <v>3</v>
      </c>
      <c r="AD1839" s="15" t="s">
        <v>3</v>
      </c>
      <c r="AE1839" s="15" t="s">
        <v>3</v>
      </c>
      <c r="AF1839" s="16" t="s">
        <v>3</v>
      </c>
      <c r="AG1839" s="16" t="s">
        <v>3</v>
      </c>
      <c r="AH1839" s="16" t="s">
        <v>3</v>
      </c>
      <c r="AI1839" s="16" t="s">
        <v>3</v>
      </c>
      <c r="AJ1839" s="15" t="s">
        <v>3</v>
      </c>
      <c r="AK1839" s="15" t="s">
        <v>3</v>
      </c>
      <c r="AL1839" s="16" t="s">
        <v>3</v>
      </c>
      <c r="AM1839" s="16" t="s">
        <v>3</v>
      </c>
      <c r="AN1839" s="16" t="s">
        <v>3</v>
      </c>
      <c r="AO1839" s="16" t="s">
        <v>3</v>
      </c>
      <c r="AP1839" s="16" t="s">
        <v>189</v>
      </c>
      <c r="AQ1839" s="16" t="s">
        <v>3</v>
      </c>
      <c r="AR1839" s="16" t="s">
        <v>3</v>
      </c>
      <c r="AS1839" s="16" t="s">
        <v>3</v>
      </c>
      <c r="AT1839" s="16" t="s">
        <v>3</v>
      </c>
      <c r="AU1839" s="11" t="s">
        <v>3</v>
      </c>
      <c r="AV1839" s="11" t="s">
        <v>3</v>
      </c>
      <c r="AW1839" s="11" t="s">
        <v>3</v>
      </c>
      <c r="AX1839" s="17" t="str">
        <f>VLOOKUP(G1839,'[1]JDA data'!$D:$E,2,0)</f>
        <v>TGA136</v>
      </c>
      <c r="AY1839" s="17" t="b">
        <f t="shared" si="136"/>
        <v>1</v>
      </c>
      <c r="AZ1839" s="17" t="str">
        <f t="shared" si="137"/>
        <v>PPGT</v>
      </c>
    </row>
    <row r="1840" spans="1:52" s="18" customFormat="1" ht="16.5" customHeight="1" x14ac:dyDescent="0.35">
      <c r="A1840" s="8" t="str">
        <f>IF(N1840="","-",IFERROR(VLOOKUP(N1840,'[1]All Route Non-Bailment V76'!$A:$H,5,0),VLOOKUP(N1840,'[1]TTVT AAT PxP Bailment EDC V76'!$A:$H,5,0)))</f>
        <v>Non Bailment</v>
      </c>
      <c r="B1840" s="9" t="str">
        <f t="shared" si="135"/>
        <v>Completed</v>
      </c>
      <c r="C1840" s="10">
        <f t="shared" si="138"/>
        <v>1839</v>
      </c>
      <c r="D1840" s="11" t="s">
        <v>190</v>
      </c>
      <c r="E1840" s="12" t="s">
        <v>44</v>
      </c>
      <c r="F1840" s="11" t="s">
        <v>0</v>
      </c>
      <c r="G1840" s="11">
        <v>4433530</v>
      </c>
      <c r="H1840" s="13" t="str">
        <f>IF(N1840="","-",IFERROR(VLOOKUP(N1840,'[1]All Route Non-Bailment V76'!$A:$H,7,0),VLOOKUP(N1840,'[1]TTVT AAT PxP Bailment EDC V76'!$A:$H,7,0)))</f>
        <v>One way</v>
      </c>
      <c r="I1840" s="11" t="s">
        <v>45</v>
      </c>
      <c r="J1840" s="12">
        <f t="shared" si="139"/>
        <v>45279</v>
      </c>
      <c r="K1840" s="12">
        <v>45279</v>
      </c>
      <c r="L1840" s="12">
        <v>45279</v>
      </c>
      <c r="M1840" s="12" t="s">
        <v>3</v>
      </c>
      <c r="N1840" s="11" t="s">
        <v>468</v>
      </c>
      <c r="O1840" s="13" t="str">
        <f>IF(N1840="","-",IFERROR(VLOOKUP(N1840,'[1]All Route Non-Bailment V76'!$A:$H,6,0),VLOOKUP(N1840,'[1]TTVT AAT PxP Bailment EDC V76'!$A:$H,6,0)))</f>
        <v>0 - 5</v>
      </c>
      <c r="P1840" s="11">
        <v>1</v>
      </c>
      <c r="Q1840" s="11" t="s">
        <v>3</v>
      </c>
      <c r="R1840" s="11" t="s">
        <v>3</v>
      </c>
      <c r="S1840" s="13" t="str">
        <f>IF(N1840="","-",IFERROR(VLOOKUP(N1840,'[1]All Route Non-Bailment V76'!$A:$AF,32,0),VLOOKUP(N1840,'[1]TTVT AAT PxP Bailment EDC V76'!$A:$AC,29,0)))</f>
        <v>6W</v>
      </c>
      <c r="T1840" s="11" t="s">
        <v>48</v>
      </c>
      <c r="U1840" s="11" t="s">
        <v>236</v>
      </c>
      <c r="V1840" s="14" t="s">
        <v>237</v>
      </c>
      <c r="W1840" s="11" t="s">
        <v>238</v>
      </c>
      <c r="X1840" s="15" t="s">
        <v>357</v>
      </c>
      <c r="Y1840" s="15" t="s">
        <v>358</v>
      </c>
      <c r="Z1840" s="16" t="s">
        <v>3</v>
      </c>
      <c r="AA1840" s="16" t="s">
        <v>3</v>
      </c>
      <c r="AB1840" s="16" t="s">
        <v>3</v>
      </c>
      <c r="AC1840" s="16" t="s">
        <v>3</v>
      </c>
      <c r="AD1840" s="15" t="s">
        <v>3</v>
      </c>
      <c r="AE1840" s="15" t="s">
        <v>3</v>
      </c>
      <c r="AF1840" s="16" t="s">
        <v>3</v>
      </c>
      <c r="AG1840" s="16" t="s">
        <v>3</v>
      </c>
      <c r="AH1840" s="16" t="s">
        <v>3</v>
      </c>
      <c r="AI1840" s="16" t="s">
        <v>3</v>
      </c>
      <c r="AJ1840" s="15" t="s">
        <v>3</v>
      </c>
      <c r="AK1840" s="15" t="s">
        <v>3</v>
      </c>
      <c r="AL1840" s="16" t="s">
        <v>3</v>
      </c>
      <c r="AM1840" s="16" t="s">
        <v>3</v>
      </c>
      <c r="AN1840" s="16" t="s">
        <v>3</v>
      </c>
      <c r="AO1840" s="16" t="s">
        <v>3</v>
      </c>
      <c r="AP1840" s="16" t="s">
        <v>189</v>
      </c>
      <c r="AQ1840" s="16" t="s">
        <v>3</v>
      </c>
      <c r="AR1840" s="16" t="s">
        <v>3</v>
      </c>
      <c r="AS1840" s="16" t="s">
        <v>3</v>
      </c>
      <c r="AT1840" s="16" t="s">
        <v>3</v>
      </c>
      <c r="AU1840" s="11" t="s">
        <v>3</v>
      </c>
      <c r="AV1840" s="11" t="s">
        <v>3</v>
      </c>
      <c r="AW1840" s="11" t="s">
        <v>3</v>
      </c>
      <c r="AX1840" s="17" t="str">
        <f>VLOOKUP(G1840,'[1]JDA data'!$D:$E,2,0)</f>
        <v>TGA136</v>
      </c>
      <c r="AY1840" s="17" t="b">
        <f t="shared" si="136"/>
        <v>1</v>
      </c>
      <c r="AZ1840" s="17" t="str">
        <f t="shared" si="137"/>
        <v>SPL</v>
      </c>
    </row>
    <row r="1841" spans="1:52" s="18" customFormat="1" ht="16.5" customHeight="1" x14ac:dyDescent="0.35">
      <c r="A1841" s="8" t="str">
        <f>IF(N1841="","-",IFERROR(VLOOKUP(N1841,'[1]All Route Non-Bailment V76'!$A:$H,5,0),VLOOKUP(N1841,'[1]TTVT AAT PxP Bailment EDC V76'!$A:$H,5,0)))</f>
        <v>Non Bailment</v>
      </c>
      <c r="B1841" s="9" t="str">
        <f t="shared" si="135"/>
        <v>Completed</v>
      </c>
      <c r="C1841" s="10">
        <f t="shared" si="138"/>
        <v>1840</v>
      </c>
      <c r="D1841" s="11" t="s">
        <v>190</v>
      </c>
      <c r="E1841" s="12" t="s">
        <v>44</v>
      </c>
      <c r="F1841" s="11" t="s">
        <v>0</v>
      </c>
      <c r="G1841" s="11">
        <v>4433531</v>
      </c>
      <c r="H1841" s="13" t="str">
        <f>IF(N1841="","-",IFERROR(VLOOKUP(N1841,'[1]All Route Non-Bailment V76'!$A:$H,7,0),VLOOKUP(N1841,'[1]TTVT AAT PxP Bailment EDC V76'!$A:$H,7,0)))</f>
        <v>One way</v>
      </c>
      <c r="I1841" s="11" t="s">
        <v>45</v>
      </c>
      <c r="J1841" s="12">
        <f t="shared" si="139"/>
        <v>45279</v>
      </c>
      <c r="K1841" s="12">
        <v>45279</v>
      </c>
      <c r="L1841" s="12">
        <v>45279</v>
      </c>
      <c r="M1841" s="12" t="s">
        <v>3</v>
      </c>
      <c r="N1841" s="11" t="s">
        <v>476</v>
      </c>
      <c r="O1841" s="13" t="str">
        <f>IF(N1841="","-",IFERROR(VLOOKUP(N1841,'[1]All Route Non-Bailment V76'!$A:$H,6,0),VLOOKUP(N1841,'[1]TTVT AAT PxP Bailment EDC V76'!$A:$H,6,0)))</f>
        <v>11 - 20</v>
      </c>
      <c r="P1841" s="11">
        <v>1</v>
      </c>
      <c r="Q1841" s="11" t="s">
        <v>3</v>
      </c>
      <c r="R1841" s="11" t="s">
        <v>3</v>
      </c>
      <c r="S1841" s="13" t="str">
        <f>IF(N1841="","-",IFERROR(VLOOKUP(N1841,'[1]All Route Non-Bailment V76'!$A:$AF,32,0),VLOOKUP(N1841,'[1]TTVT AAT PxP Bailment EDC V76'!$A:$AC,29,0)))</f>
        <v>6W</v>
      </c>
      <c r="T1841" s="11" t="s">
        <v>48</v>
      </c>
      <c r="U1841" s="11" t="s">
        <v>266</v>
      </c>
      <c r="V1841" s="14" t="s">
        <v>267</v>
      </c>
      <c r="W1841" s="11" t="s">
        <v>268</v>
      </c>
      <c r="X1841" s="15" t="s">
        <v>302</v>
      </c>
      <c r="Y1841" s="15" t="s">
        <v>303</v>
      </c>
      <c r="Z1841" s="16" t="s">
        <v>3</v>
      </c>
      <c r="AA1841" s="16" t="s">
        <v>3</v>
      </c>
      <c r="AB1841" s="16" t="s">
        <v>3</v>
      </c>
      <c r="AC1841" s="16" t="s">
        <v>3</v>
      </c>
      <c r="AD1841" s="15" t="s">
        <v>3</v>
      </c>
      <c r="AE1841" s="15" t="s">
        <v>3</v>
      </c>
      <c r="AF1841" s="16" t="s">
        <v>3</v>
      </c>
      <c r="AG1841" s="16" t="s">
        <v>3</v>
      </c>
      <c r="AH1841" s="16" t="s">
        <v>3</v>
      </c>
      <c r="AI1841" s="16" t="s">
        <v>3</v>
      </c>
      <c r="AJ1841" s="15" t="s">
        <v>3</v>
      </c>
      <c r="AK1841" s="15" t="s">
        <v>3</v>
      </c>
      <c r="AL1841" s="16" t="s">
        <v>3</v>
      </c>
      <c r="AM1841" s="16" t="s">
        <v>3</v>
      </c>
      <c r="AN1841" s="16" t="s">
        <v>3</v>
      </c>
      <c r="AO1841" s="16" t="s">
        <v>3</v>
      </c>
      <c r="AP1841" s="16" t="s">
        <v>189</v>
      </c>
      <c r="AQ1841" s="16" t="s">
        <v>3</v>
      </c>
      <c r="AR1841" s="16" t="s">
        <v>3</v>
      </c>
      <c r="AS1841" s="16" t="s">
        <v>3</v>
      </c>
      <c r="AT1841" s="16" t="s">
        <v>3</v>
      </c>
      <c r="AU1841" s="11" t="s">
        <v>3</v>
      </c>
      <c r="AV1841" s="11" t="s">
        <v>3</v>
      </c>
      <c r="AW1841" s="11" t="s">
        <v>3</v>
      </c>
      <c r="AX1841" s="17" t="str">
        <f>VLOOKUP(G1841,'[1]JDA data'!$D:$E,2,0)</f>
        <v>TGA282</v>
      </c>
      <c r="AY1841" s="17" t="b">
        <f t="shared" si="136"/>
        <v>1</v>
      </c>
      <c r="AZ1841" s="17" t="str">
        <f t="shared" si="137"/>
        <v>SPL</v>
      </c>
    </row>
    <row r="1842" spans="1:52" s="18" customFormat="1" ht="16.5" customHeight="1" x14ac:dyDescent="0.35">
      <c r="A1842" s="8" t="str">
        <f>IF(N1842="","-",IFERROR(VLOOKUP(N1842,'[1]All Route Non-Bailment V76'!$A:$H,5,0),VLOOKUP(N1842,'[1]TTVT AAT PxP Bailment EDC V76'!$A:$H,5,0)))</f>
        <v>Non Bailment</v>
      </c>
      <c r="B1842" s="9" t="str">
        <f t="shared" si="135"/>
        <v>Completed</v>
      </c>
      <c r="C1842" s="10">
        <f t="shared" si="138"/>
        <v>1841</v>
      </c>
      <c r="D1842" s="11" t="s">
        <v>194</v>
      </c>
      <c r="E1842" s="12" t="s">
        <v>44</v>
      </c>
      <c r="F1842" s="11" t="s">
        <v>0</v>
      </c>
      <c r="G1842" s="11">
        <v>4433532</v>
      </c>
      <c r="H1842" s="13" t="str">
        <f>IF(N1842="","-",IFERROR(VLOOKUP(N1842,'[1]All Route Non-Bailment V76'!$A:$H,7,0),VLOOKUP(N1842,'[1]TTVT AAT PxP Bailment EDC V76'!$A:$H,7,0)))</f>
        <v>One way</v>
      </c>
      <c r="I1842" s="11" t="s">
        <v>45</v>
      </c>
      <c r="J1842" s="12">
        <f t="shared" si="139"/>
        <v>45279</v>
      </c>
      <c r="K1842" s="12">
        <v>45279</v>
      </c>
      <c r="L1842" s="12">
        <v>45279</v>
      </c>
      <c r="M1842" s="12" t="s">
        <v>3</v>
      </c>
      <c r="N1842" s="11" t="s">
        <v>476</v>
      </c>
      <c r="O1842" s="13" t="str">
        <f>IF(N1842="","-",IFERROR(VLOOKUP(N1842,'[1]All Route Non-Bailment V76'!$A:$H,6,0),VLOOKUP(N1842,'[1]TTVT AAT PxP Bailment EDC V76'!$A:$H,6,0)))</f>
        <v>11 - 20</v>
      </c>
      <c r="P1842" s="11">
        <v>1</v>
      </c>
      <c r="Q1842" s="11" t="s">
        <v>3</v>
      </c>
      <c r="R1842" s="11" t="s">
        <v>3</v>
      </c>
      <c r="S1842" s="13" t="str">
        <f>IF(N1842="","-",IFERROR(VLOOKUP(N1842,'[1]All Route Non-Bailment V76'!$A:$AF,32,0),VLOOKUP(N1842,'[1]TTVT AAT PxP Bailment EDC V76'!$A:$AC,29,0)))</f>
        <v>6W</v>
      </c>
      <c r="T1842" s="11" t="s">
        <v>48</v>
      </c>
      <c r="U1842" s="11" t="s">
        <v>281</v>
      </c>
      <c r="V1842" s="14" t="s">
        <v>282</v>
      </c>
      <c r="W1842" s="11" t="s">
        <v>283</v>
      </c>
      <c r="X1842" s="15" t="s">
        <v>302</v>
      </c>
      <c r="Y1842" s="15" t="s">
        <v>303</v>
      </c>
      <c r="Z1842" s="16" t="s">
        <v>3</v>
      </c>
      <c r="AA1842" s="16" t="s">
        <v>3</v>
      </c>
      <c r="AB1842" s="16" t="s">
        <v>3</v>
      </c>
      <c r="AC1842" s="16" t="s">
        <v>3</v>
      </c>
      <c r="AD1842" s="15" t="s">
        <v>3</v>
      </c>
      <c r="AE1842" s="15" t="s">
        <v>3</v>
      </c>
      <c r="AF1842" s="16" t="s">
        <v>3</v>
      </c>
      <c r="AG1842" s="16" t="s">
        <v>3</v>
      </c>
      <c r="AH1842" s="16" t="s">
        <v>3</v>
      </c>
      <c r="AI1842" s="16" t="s">
        <v>3</v>
      </c>
      <c r="AJ1842" s="15" t="s">
        <v>3</v>
      </c>
      <c r="AK1842" s="15" t="s">
        <v>3</v>
      </c>
      <c r="AL1842" s="16" t="s">
        <v>3</v>
      </c>
      <c r="AM1842" s="16" t="s">
        <v>3</v>
      </c>
      <c r="AN1842" s="16" t="s">
        <v>3</v>
      </c>
      <c r="AO1842" s="16" t="s">
        <v>3</v>
      </c>
      <c r="AP1842" s="16" t="s">
        <v>189</v>
      </c>
      <c r="AQ1842" s="16" t="s">
        <v>3</v>
      </c>
      <c r="AR1842" s="16" t="s">
        <v>3</v>
      </c>
      <c r="AS1842" s="16" t="s">
        <v>3</v>
      </c>
      <c r="AT1842" s="16" t="s">
        <v>3</v>
      </c>
      <c r="AU1842" s="11" t="s">
        <v>3</v>
      </c>
      <c r="AV1842" s="11" t="s">
        <v>3</v>
      </c>
      <c r="AW1842" s="11" t="s">
        <v>3</v>
      </c>
      <c r="AX1842" s="17" t="str">
        <f>VLOOKUP(G1842,'[1]JDA data'!$D:$E,2,0)</f>
        <v>TGA282</v>
      </c>
      <c r="AY1842" s="17" t="b">
        <f t="shared" si="136"/>
        <v>1</v>
      </c>
      <c r="AZ1842" s="17" t="str">
        <f t="shared" si="137"/>
        <v>SBA</v>
      </c>
    </row>
    <row r="1843" spans="1:52" s="18" customFormat="1" ht="16.5" customHeight="1" x14ac:dyDescent="0.35">
      <c r="A1843" s="8" t="str">
        <f>IF(N1843="","-",IFERROR(VLOOKUP(N1843,'[1]All Route Non-Bailment V76'!$A:$H,5,0),VLOOKUP(N1843,'[1]TTVT AAT PxP Bailment EDC V76'!$A:$H,5,0)))</f>
        <v>Non Bailment</v>
      </c>
      <c r="B1843" s="9" t="str">
        <f t="shared" si="135"/>
        <v>Completed</v>
      </c>
      <c r="C1843" s="10">
        <f t="shared" si="138"/>
        <v>1842</v>
      </c>
      <c r="D1843" s="11" t="s">
        <v>190</v>
      </c>
      <c r="E1843" s="12" t="s">
        <v>44</v>
      </c>
      <c r="F1843" s="11" t="s">
        <v>0</v>
      </c>
      <c r="G1843" s="11">
        <v>4433536</v>
      </c>
      <c r="H1843" s="13" t="str">
        <f>IF(N1843="","-",IFERROR(VLOOKUP(N1843,'[1]All Route Non-Bailment V76'!$A:$H,7,0),VLOOKUP(N1843,'[1]TTVT AAT PxP Bailment EDC V76'!$A:$H,7,0)))</f>
        <v>One way</v>
      </c>
      <c r="I1843" s="11" t="s">
        <v>45</v>
      </c>
      <c r="J1843" s="12">
        <f t="shared" si="139"/>
        <v>45279</v>
      </c>
      <c r="K1843" s="12">
        <v>45279</v>
      </c>
      <c r="L1843" s="12">
        <v>45279</v>
      </c>
      <c r="M1843" s="12" t="s">
        <v>3</v>
      </c>
      <c r="N1843" s="11" t="s">
        <v>448</v>
      </c>
      <c r="O1843" s="13" t="str">
        <f>IF(N1843="","-",IFERROR(VLOOKUP(N1843,'[1]All Route Non-Bailment V76'!$A:$H,6,0),VLOOKUP(N1843,'[1]TTVT AAT PxP Bailment EDC V76'!$A:$H,6,0)))</f>
        <v>6 - 10</v>
      </c>
      <c r="P1843" s="11">
        <v>1</v>
      </c>
      <c r="Q1843" s="11" t="s">
        <v>3</v>
      </c>
      <c r="R1843" s="11" t="s">
        <v>3</v>
      </c>
      <c r="S1843" s="13" t="str">
        <f>IF(N1843="","-",IFERROR(VLOOKUP(N1843,'[1]All Route Non-Bailment V76'!$A:$AF,32,0),VLOOKUP(N1843,'[1]TTVT AAT PxP Bailment EDC V76'!$A:$AC,29,0)))</f>
        <v>6W</v>
      </c>
      <c r="T1843" s="11" t="s">
        <v>48</v>
      </c>
      <c r="U1843" s="11" t="s">
        <v>191</v>
      </c>
      <c r="V1843" s="14" t="s">
        <v>192</v>
      </c>
      <c r="W1843" s="11" t="s">
        <v>193</v>
      </c>
      <c r="X1843" s="15" t="s">
        <v>291</v>
      </c>
      <c r="Y1843" s="15" t="s">
        <v>292</v>
      </c>
      <c r="Z1843" s="16" t="s">
        <v>3</v>
      </c>
      <c r="AA1843" s="16" t="s">
        <v>3</v>
      </c>
      <c r="AB1843" s="16" t="s">
        <v>3</v>
      </c>
      <c r="AC1843" s="16" t="s">
        <v>3</v>
      </c>
      <c r="AD1843" s="15" t="s">
        <v>3</v>
      </c>
      <c r="AE1843" s="15" t="s">
        <v>3</v>
      </c>
      <c r="AF1843" s="16" t="s">
        <v>3</v>
      </c>
      <c r="AG1843" s="16" t="s">
        <v>3</v>
      </c>
      <c r="AH1843" s="16" t="s">
        <v>3</v>
      </c>
      <c r="AI1843" s="16" t="s">
        <v>3</v>
      </c>
      <c r="AJ1843" s="15" t="s">
        <v>3</v>
      </c>
      <c r="AK1843" s="15" t="s">
        <v>3</v>
      </c>
      <c r="AL1843" s="16" t="s">
        <v>3</v>
      </c>
      <c r="AM1843" s="16" t="s">
        <v>3</v>
      </c>
      <c r="AN1843" s="16" t="s">
        <v>3</v>
      </c>
      <c r="AO1843" s="16" t="s">
        <v>3</v>
      </c>
      <c r="AP1843" s="16" t="s">
        <v>189</v>
      </c>
      <c r="AQ1843" s="16" t="s">
        <v>3</v>
      </c>
      <c r="AR1843" s="16" t="s">
        <v>3</v>
      </c>
      <c r="AS1843" s="16" t="s">
        <v>3</v>
      </c>
      <c r="AT1843" s="16" t="s">
        <v>3</v>
      </c>
      <c r="AU1843" s="11" t="s">
        <v>3</v>
      </c>
      <c r="AV1843" s="11" t="s">
        <v>3</v>
      </c>
      <c r="AW1843" s="11" t="s">
        <v>3</v>
      </c>
      <c r="AX1843" s="17" t="str">
        <f>VLOOKUP(G1843,'[1]JDA data'!$D:$E,2,0)</f>
        <v>TGA362</v>
      </c>
      <c r="AY1843" s="17" t="b">
        <f t="shared" si="136"/>
        <v>1</v>
      </c>
      <c r="AZ1843" s="17" t="str">
        <f t="shared" si="137"/>
        <v>SPL</v>
      </c>
    </row>
    <row r="1844" spans="1:52" s="18" customFormat="1" ht="16.5" customHeight="1" x14ac:dyDescent="0.35">
      <c r="A1844" s="8" t="str">
        <f>IF(N1844="","-",IFERROR(VLOOKUP(N1844,'[1]All Route Non-Bailment V76'!$A:$H,5,0),VLOOKUP(N1844,'[1]TTVT AAT PxP Bailment EDC V76'!$A:$H,5,0)))</f>
        <v>Non Bailment</v>
      </c>
      <c r="B1844" s="9" t="str">
        <f t="shared" si="135"/>
        <v>Completed</v>
      </c>
      <c r="C1844" s="10">
        <f t="shared" si="138"/>
        <v>1843</v>
      </c>
      <c r="D1844" s="11" t="s">
        <v>229</v>
      </c>
      <c r="E1844" s="12" t="s">
        <v>44</v>
      </c>
      <c r="F1844" s="11" t="s">
        <v>0</v>
      </c>
      <c r="G1844" s="11">
        <v>4433538</v>
      </c>
      <c r="H1844" s="13" t="str">
        <f>IF(N1844="","-",IFERROR(VLOOKUP(N1844,'[1]All Route Non-Bailment V76'!$A:$H,7,0),VLOOKUP(N1844,'[1]TTVT AAT PxP Bailment EDC V76'!$A:$H,7,0)))</f>
        <v>One way</v>
      </c>
      <c r="I1844" s="11" t="s">
        <v>45</v>
      </c>
      <c r="J1844" s="12">
        <f t="shared" si="139"/>
        <v>45279</v>
      </c>
      <c r="K1844" s="12">
        <v>45279</v>
      </c>
      <c r="L1844" s="12">
        <v>45279</v>
      </c>
      <c r="M1844" s="12" t="s">
        <v>3</v>
      </c>
      <c r="N1844" s="11" t="s">
        <v>293</v>
      </c>
      <c r="O1844" s="13" t="str">
        <f>IF(N1844="","-",IFERROR(VLOOKUP(N1844,'[1]All Route Non-Bailment V76'!$A:$H,6,0),VLOOKUP(N1844,'[1]TTVT AAT PxP Bailment EDC V76'!$A:$H,6,0)))</f>
        <v>6 - 10</v>
      </c>
      <c r="P1844" s="11">
        <v>1</v>
      </c>
      <c r="Q1844" s="11" t="s">
        <v>3</v>
      </c>
      <c r="R1844" s="11" t="s">
        <v>3</v>
      </c>
      <c r="S1844" s="13" t="str">
        <f>IF(N1844="","-",IFERROR(VLOOKUP(N1844,'[1]All Route Non-Bailment V76'!$A:$AF,32,0),VLOOKUP(N1844,'[1]TTVT AAT PxP Bailment EDC V76'!$A:$AC,29,0)))</f>
        <v>6W</v>
      </c>
      <c r="T1844" s="11" t="s">
        <v>48</v>
      </c>
      <c r="U1844" s="11" t="s">
        <v>230</v>
      </c>
      <c r="V1844" s="14" t="s">
        <v>231</v>
      </c>
      <c r="W1844" s="11" t="s">
        <v>232</v>
      </c>
      <c r="X1844" s="15" t="s">
        <v>291</v>
      </c>
      <c r="Y1844" s="15" t="s">
        <v>292</v>
      </c>
      <c r="Z1844" s="16" t="s">
        <v>3</v>
      </c>
      <c r="AA1844" s="16" t="s">
        <v>3</v>
      </c>
      <c r="AB1844" s="16" t="s">
        <v>3</v>
      </c>
      <c r="AC1844" s="16" t="s">
        <v>3</v>
      </c>
      <c r="AD1844" s="15" t="s">
        <v>3</v>
      </c>
      <c r="AE1844" s="15" t="s">
        <v>3</v>
      </c>
      <c r="AF1844" s="16" t="s">
        <v>3</v>
      </c>
      <c r="AG1844" s="16" t="s">
        <v>3</v>
      </c>
      <c r="AH1844" s="16" t="s">
        <v>3</v>
      </c>
      <c r="AI1844" s="16" t="s">
        <v>3</v>
      </c>
      <c r="AJ1844" s="15" t="s">
        <v>3</v>
      </c>
      <c r="AK1844" s="15" t="s">
        <v>3</v>
      </c>
      <c r="AL1844" s="16" t="s">
        <v>3</v>
      </c>
      <c r="AM1844" s="16" t="s">
        <v>3</v>
      </c>
      <c r="AN1844" s="16" t="s">
        <v>3</v>
      </c>
      <c r="AO1844" s="16" t="s">
        <v>3</v>
      </c>
      <c r="AP1844" s="16" t="s">
        <v>189</v>
      </c>
      <c r="AQ1844" s="16" t="s">
        <v>3</v>
      </c>
      <c r="AR1844" s="16" t="s">
        <v>3</v>
      </c>
      <c r="AS1844" s="16" t="s">
        <v>3</v>
      </c>
      <c r="AT1844" s="16" t="s">
        <v>3</v>
      </c>
      <c r="AU1844" s="11" t="s">
        <v>3</v>
      </c>
      <c r="AV1844" s="11" t="s">
        <v>3</v>
      </c>
      <c r="AW1844" s="11" t="s">
        <v>3</v>
      </c>
      <c r="AX1844" s="17" t="str">
        <f>VLOOKUP(G1844,'[1]JDA data'!$D:$E,2,0)</f>
        <v>TGA334</v>
      </c>
      <c r="AY1844" s="17" t="b">
        <f t="shared" si="136"/>
        <v>1</v>
      </c>
      <c r="AZ1844" s="17" t="str">
        <f t="shared" si="137"/>
        <v>RRCS</v>
      </c>
    </row>
    <row r="1845" spans="1:52" s="18" customFormat="1" ht="16.5" customHeight="1" x14ac:dyDescent="0.35">
      <c r="A1845" s="8" t="str">
        <f>IF(N1845="","-",IFERROR(VLOOKUP(N1845,'[1]All Route Non-Bailment V76'!$A:$H,5,0),VLOOKUP(N1845,'[1]TTVT AAT PxP Bailment EDC V76'!$A:$H,5,0)))</f>
        <v>Non Bailment</v>
      </c>
      <c r="B1845" s="9" t="str">
        <f t="shared" si="135"/>
        <v>Completed</v>
      </c>
      <c r="C1845" s="10">
        <f t="shared" si="138"/>
        <v>1844</v>
      </c>
      <c r="D1845" s="11" t="s">
        <v>182</v>
      </c>
      <c r="E1845" s="12" t="s">
        <v>44</v>
      </c>
      <c r="F1845" s="11" t="s">
        <v>0</v>
      </c>
      <c r="G1845" s="11">
        <v>4433539</v>
      </c>
      <c r="H1845" s="13" t="str">
        <f>IF(N1845="","-",IFERROR(VLOOKUP(N1845,'[1]All Route Non-Bailment V76'!$A:$H,7,0),VLOOKUP(N1845,'[1]TTVT AAT PxP Bailment EDC V76'!$A:$H,7,0)))</f>
        <v>One way</v>
      </c>
      <c r="I1845" s="11" t="s">
        <v>45</v>
      </c>
      <c r="J1845" s="12">
        <f t="shared" si="139"/>
        <v>45279</v>
      </c>
      <c r="K1845" s="12">
        <v>45279</v>
      </c>
      <c r="L1845" s="12">
        <v>45279</v>
      </c>
      <c r="M1845" s="12" t="s">
        <v>3</v>
      </c>
      <c r="N1845" s="11" t="s">
        <v>480</v>
      </c>
      <c r="O1845" s="13" t="str">
        <f>IF(N1845="","-",IFERROR(VLOOKUP(N1845,'[1]All Route Non-Bailment V76'!$A:$H,6,0),VLOOKUP(N1845,'[1]TTVT AAT PxP Bailment EDC V76'!$A:$H,6,0)))</f>
        <v>21 - 30</v>
      </c>
      <c r="P1845" s="11">
        <v>1</v>
      </c>
      <c r="Q1845" s="11" t="s">
        <v>3</v>
      </c>
      <c r="R1845" s="11" t="s">
        <v>3</v>
      </c>
      <c r="S1845" s="13" t="str">
        <f>IF(N1845="","-",IFERROR(VLOOKUP(N1845,'[1]All Route Non-Bailment V76'!$A:$AF,32,0),VLOOKUP(N1845,'[1]TTVT AAT PxP Bailment EDC V76'!$A:$AC,29,0)))</f>
        <v>6W</v>
      </c>
      <c r="T1845" s="11" t="s">
        <v>48</v>
      </c>
      <c r="U1845" s="11" t="s">
        <v>201</v>
      </c>
      <c r="V1845" s="14" t="s">
        <v>202</v>
      </c>
      <c r="W1845" s="11" t="s">
        <v>203</v>
      </c>
      <c r="X1845" s="15" t="s">
        <v>481</v>
      </c>
      <c r="Y1845" s="15" t="s">
        <v>482</v>
      </c>
      <c r="Z1845" s="16" t="s">
        <v>3</v>
      </c>
      <c r="AA1845" s="16" t="s">
        <v>3</v>
      </c>
      <c r="AB1845" s="16" t="s">
        <v>3</v>
      </c>
      <c r="AC1845" s="16" t="s">
        <v>3</v>
      </c>
      <c r="AD1845" s="15" t="s">
        <v>3</v>
      </c>
      <c r="AE1845" s="15" t="s">
        <v>3</v>
      </c>
      <c r="AF1845" s="16" t="s">
        <v>3</v>
      </c>
      <c r="AG1845" s="16" t="s">
        <v>3</v>
      </c>
      <c r="AH1845" s="16" t="s">
        <v>3</v>
      </c>
      <c r="AI1845" s="16" t="s">
        <v>3</v>
      </c>
      <c r="AJ1845" s="15" t="s">
        <v>3</v>
      </c>
      <c r="AK1845" s="15" t="s">
        <v>3</v>
      </c>
      <c r="AL1845" s="16" t="s">
        <v>3</v>
      </c>
      <c r="AM1845" s="16" t="s">
        <v>3</v>
      </c>
      <c r="AN1845" s="16" t="s">
        <v>3</v>
      </c>
      <c r="AO1845" s="16" t="s">
        <v>3</v>
      </c>
      <c r="AP1845" s="16" t="s">
        <v>189</v>
      </c>
      <c r="AQ1845" s="16" t="s">
        <v>3</v>
      </c>
      <c r="AR1845" s="16" t="s">
        <v>3</v>
      </c>
      <c r="AS1845" s="16" t="s">
        <v>3</v>
      </c>
      <c r="AT1845" s="16" t="s">
        <v>3</v>
      </c>
      <c r="AU1845" s="11" t="s">
        <v>3</v>
      </c>
      <c r="AV1845" s="11" t="s">
        <v>3</v>
      </c>
      <c r="AW1845" s="11" t="s">
        <v>3</v>
      </c>
      <c r="AX1845" s="17" t="str">
        <f>VLOOKUP(G1845,'[1]JDA data'!$D:$E,2,0)</f>
        <v>TGA577</v>
      </c>
      <c r="AY1845" s="17" t="b">
        <f t="shared" si="136"/>
        <v>1</v>
      </c>
      <c r="AZ1845" s="17" t="str">
        <f t="shared" si="137"/>
        <v>PPGT</v>
      </c>
    </row>
    <row r="1846" spans="1:52" s="18" customFormat="1" ht="16.5" customHeight="1" x14ac:dyDescent="0.35">
      <c r="A1846" s="8" t="str">
        <f>IF(N1846="","-",IFERROR(VLOOKUP(N1846,'[1]All Route Non-Bailment V76'!$A:$H,5,0),VLOOKUP(N1846,'[1]TTVT AAT PxP Bailment EDC V76'!$A:$H,5,0)))</f>
        <v>Non Bailment</v>
      </c>
      <c r="B1846" s="9" t="str">
        <f t="shared" si="135"/>
        <v>Completed</v>
      </c>
      <c r="C1846" s="10">
        <f t="shared" si="138"/>
        <v>1845</v>
      </c>
      <c r="D1846" s="11" t="s">
        <v>190</v>
      </c>
      <c r="E1846" s="12" t="s">
        <v>44</v>
      </c>
      <c r="F1846" s="11" t="s">
        <v>0</v>
      </c>
      <c r="G1846" s="11">
        <v>4433540</v>
      </c>
      <c r="H1846" s="13" t="str">
        <f>IF(N1846="","-",IFERROR(VLOOKUP(N1846,'[1]All Route Non-Bailment V76'!$A:$H,7,0),VLOOKUP(N1846,'[1]TTVT AAT PxP Bailment EDC V76'!$A:$H,7,0)))</f>
        <v>One way</v>
      </c>
      <c r="I1846" s="11" t="s">
        <v>45</v>
      </c>
      <c r="J1846" s="12">
        <f t="shared" si="139"/>
        <v>45279</v>
      </c>
      <c r="K1846" s="12">
        <v>45279</v>
      </c>
      <c r="L1846" s="12">
        <v>45279</v>
      </c>
      <c r="M1846" s="12" t="s">
        <v>3</v>
      </c>
      <c r="N1846" s="11" t="s">
        <v>480</v>
      </c>
      <c r="O1846" s="13" t="str">
        <f>IF(N1846="","-",IFERROR(VLOOKUP(N1846,'[1]All Route Non-Bailment V76'!$A:$H,6,0),VLOOKUP(N1846,'[1]TTVT AAT PxP Bailment EDC V76'!$A:$H,6,0)))</f>
        <v>21 - 30</v>
      </c>
      <c r="P1846" s="11">
        <v>1</v>
      </c>
      <c r="Q1846" s="11" t="s">
        <v>3</v>
      </c>
      <c r="R1846" s="11" t="s">
        <v>3</v>
      </c>
      <c r="S1846" s="13" t="str">
        <f>IF(N1846="","-",IFERROR(VLOOKUP(N1846,'[1]All Route Non-Bailment V76'!$A:$AF,32,0),VLOOKUP(N1846,'[1]TTVT AAT PxP Bailment EDC V76'!$A:$AC,29,0)))</f>
        <v>6W</v>
      </c>
      <c r="T1846" s="11" t="s">
        <v>48</v>
      </c>
      <c r="U1846" s="11" t="s">
        <v>266</v>
      </c>
      <c r="V1846" s="14" t="s">
        <v>267</v>
      </c>
      <c r="W1846" s="11" t="s">
        <v>268</v>
      </c>
      <c r="X1846" s="15" t="s">
        <v>481</v>
      </c>
      <c r="Y1846" s="15" t="s">
        <v>482</v>
      </c>
      <c r="Z1846" s="16" t="s">
        <v>3</v>
      </c>
      <c r="AA1846" s="16" t="s">
        <v>3</v>
      </c>
      <c r="AB1846" s="16" t="s">
        <v>3</v>
      </c>
      <c r="AC1846" s="16" t="s">
        <v>3</v>
      </c>
      <c r="AD1846" s="15" t="s">
        <v>3</v>
      </c>
      <c r="AE1846" s="15" t="s">
        <v>3</v>
      </c>
      <c r="AF1846" s="16" t="s">
        <v>3</v>
      </c>
      <c r="AG1846" s="16" t="s">
        <v>3</v>
      </c>
      <c r="AH1846" s="16" t="s">
        <v>3</v>
      </c>
      <c r="AI1846" s="16" t="s">
        <v>3</v>
      </c>
      <c r="AJ1846" s="15" t="s">
        <v>3</v>
      </c>
      <c r="AK1846" s="15" t="s">
        <v>3</v>
      </c>
      <c r="AL1846" s="16" t="s">
        <v>3</v>
      </c>
      <c r="AM1846" s="16" t="s">
        <v>3</v>
      </c>
      <c r="AN1846" s="16" t="s">
        <v>3</v>
      </c>
      <c r="AO1846" s="16" t="s">
        <v>3</v>
      </c>
      <c r="AP1846" s="16" t="s">
        <v>189</v>
      </c>
      <c r="AQ1846" s="16" t="s">
        <v>3</v>
      </c>
      <c r="AR1846" s="16" t="s">
        <v>3</v>
      </c>
      <c r="AS1846" s="16" t="s">
        <v>3</v>
      </c>
      <c r="AT1846" s="16" t="s">
        <v>3</v>
      </c>
      <c r="AU1846" s="11" t="s">
        <v>3</v>
      </c>
      <c r="AV1846" s="11" t="s">
        <v>3</v>
      </c>
      <c r="AW1846" s="11" t="s">
        <v>3</v>
      </c>
      <c r="AX1846" s="17" t="str">
        <f>VLOOKUP(G1846,'[1]JDA data'!$D:$E,2,0)</f>
        <v>TGA577</v>
      </c>
      <c r="AY1846" s="17" t="b">
        <f t="shared" si="136"/>
        <v>1</v>
      </c>
      <c r="AZ1846" s="17" t="str">
        <f t="shared" si="137"/>
        <v>SPL</v>
      </c>
    </row>
    <row r="1847" spans="1:52" s="18" customFormat="1" ht="16.5" customHeight="1" x14ac:dyDescent="0.35">
      <c r="A1847" s="8" t="str">
        <f>IF(N1847="","-",IFERROR(VLOOKUP(N1847,'[1]All Route Non-Bailment V76'!$A:$H,5,0),VLOOKUP(N1847,'[1]TTVT AAT PxP Bailment EDC V76'!$A:$H,5,0)))</f>
        <v>Non Bailment</v>
      </c>
      <c r="B1847" s="9" t="str">
        <f t="shared" si="135"/>
        <v>Completed</v>
      </c>
      <c r="C1847" s="10">
        <f t="shared" si="138"/>
        <v>1846</v>
      </c>
      <c r="D1847" s="11" t="s">
        <v>182</v>
      </c>
      <c r="E1847" s="12" t="s">
        <v>44</v>
      </c>
      <c r="F1847" s="11" t="s">
        <v>0</v>
      </c>
      <c r="G1847" s="11">
        <v>4433542</v>
      </c>
      <c r="H1847" s="13" t="str">
        <f>IF(N1847="","-",IFERROR(VLOOKUP(N1847,'[1]All Route Non-Bailment V76'!$A:$H,7,0),VLOOKUP(N1847,'[1]TTVT AAT PxP Bailment EDC V76'!$A:$H,7,0)))</f>
        <v>One way</v>
      </c>
      <c r="I1847" s="11" t="s">
        <v>45</v>
      </c>
      <c r="J1847" s="12">
        <f t="shared" si="139"/>
        <v>45279</v>
      </c>
      <c r="K1847" s="12">
        <v>45279</v>
      </c>
      <c r="L1847" s="12">
        <v>45279</v>
      </c>
      <c r="M1847" s="12" t="s">
        <v>3</v>
      </c>
      <c r="N1847" s="11" t="s">
        <v>465</v>
      </c>
      <c r="O1847" s="13" t="str">
        <f>IF(N1847="","-",IFERROR(VLOOKUP(N1847,'[1]All Route Non-Bailment V76'!$A:$H,6,0),VLOOKUP(N1847,'[1]TTVT AAT PxP Bailment EDC V76'!$A:$H,6,0)))</f>
        <v>6 - 10</v>
      </c>
      <c r="P1847" s="11">
        <v>1</v>
      </c>
      <c r="Q1847" s="11" t="s">
        <v>3</v>
      </c>
      <c r="R1847" s="11" t="s">
        <v>3</v>
      </c>
      <c r="S1847" s="13" t="str">
        <f>IF(N1847="","-",IFERROR(VLOOKUP(N1847,'[1]All Route Non-Bailment V76'!$A:$AF,32,0),VLOOKUP(N1847,'[1]TTVT AAT PxP Bailment EDC V76'!$A:$AC,29,0)))</f>
        <v>6W</v>
      </c>
      <c r="T1847" s="11" t="s">
        <v>48</v>
      </c>
      <c r="U1847" s="11" t="s">
        <v>223</v>
      </c>
      <c r="V1847" s="14" t="s">
        <v>224</v>
      </c>
      <c r="W1847" s="11" t="s">
        <v>225</v>
      </c>
      <c r="X1847" s="15" t="s">
        <v>466</v>
      </c>
      <c r="Y1847" s="15" t="s">
        <v>467</v>
      </c>
      <c r="Z1847" s="16" t="s">
        <v>3</v>
      </c>
      <c r="AA1847" s="16" t="s">
        <v>3</v>
      </c>
      <c r="AB1847" s="16" t="s">
        <v>3</v>
      </c>
      <c r="AC1847" s="16" t="s">
        <v>3</v>
      </c>
      <c r="AD1847" s="15" t="s">
        <v>3</v>
      </c>
      <c r="AE1847" s="15" t="s">
        <v>3</v>
      </c>
      <c r="AF1847" s="16" t="s">
        <v>3</v>
      </c>
      <c r="AG1847" s="16" t="s">
        <v>3</v>
      </c>
      <c r="AH1847" s="16" t="s">
        <v>3</v>
      </c>
      <c r="AI1847" s="16" t="s">
        <v>3</v>
      </c>
      <c r="AJ1847" s="15" t="s">
        <v>3</v>
      </c>
      <c r="AK1847" s="15" t="s">
        <v>3</v>
      </c>
      <c r="AL1847" s="16" t="s">
        <v>3</v>
      </c>
      <c r="AM1847" s="16" t="s">
        <v>3</v>
      </c>
      <c r="AN1847" s="16" t="s">
        <v>3</v>
      </c>
      <c r="AO1847" s="16" t="s">
        <v>3</v>
      </c>
      <c r="AP1847" s="16" t="s">
        <v>189</v>
      </c>
      <c r="AQ1847" s="16" t="s">
        <v>3</v>
      </c>
      <c r="AR1847" s="16" t="s">
        <v>3</v>
      </c>
      <c r="AS1847" s="16" t="s">
        <v>3</v>
      </c>
      <c r="AT1847" s="16" t="s">
        <v>3</v>
      </c>
      <c r="AU1847" s="11" t="s">
        <v>3</v>
      </c>
      <c r="AV1847" s="11" t="s">
        <v>3</v>
      </c>
      <c r="AW1847" s="11" t="s">
        <v>3</v>
      </c>
      <c r="AX1847" s="17" t="str">
        <f>VLOOKUP(G1847,'[1]JDA data'!$D:$E,2,0)</f>
        <v>TGA123</v>
      </c>
      <c r="AY1847" s="17" t="b">
        <f t="shared" si="136"/>
        <v>1</v>
      </c>
      <c r="AZ1847" s="17" t="str">
        <f t="shared" si="137"/>
        <v>PPGT</v>
      </c>
    </row>
    <row r="1848" spans="1:52" s="18" customFormat="1" ht="16.5" customHeight="1" x14ac:dyDescent="0.35">
      <c r="A1848" s="8" t="str">
        <f>IF(N1848="","-",IFERROR(VLOOKUP(N1848,'[1]All Route Non-Bailment V76'!$A:$H,5,0),VLOOKUP(N1848,'[1]TTVT AAT PxP Bailment EDC V76'!$A:$H,5,0)))</f>
        <v>Non Bailment</v>
      </c>
      <c r="B1848" s="9" t="str">
        <f t="shared" si="135"/>
        <v>Completed</v>
      </c>
      <c r="C1848" s="10">
        <f t="shared" si="138"/>
        <v>1847</v>
      </c>
      <c r="D1848" s="11" t="s">
        <v>182</v>
      </c>
      <c r="E1848" s="12" t="s">
        <v>44</v>
      </c>
      <c r="F1848" s="11" t="s">
        <v>0</v>
      </c>
      <c r="G1848" s="11">
        <v>4433543</v>
      </c>
      <c r="H1848" s="13" t="str">
        <f>IF(N1848="","-",IFERROR(VLOOKUP(N1848,'[1]All Route Non-Bailment V76'!$A:$H,7,0),VLOOKUP(N1848,'[1]TTVT AAT PxP Bailment EDC V76'!$A:$H,7,0)))</f>
        <v>One way</v>
      </c>
      <c r="I1848" s="11" t="s">
        <v>45</v>
      </c>
      <c r="J1848" s="12">
        <f t="shared" si="139"/>
        <v>45279</v>
      </c>
      <c r="K1848" s="12">
        <v>45279</v>
      </c>
      <c r="L1848" s="12">
        <v>45279</v>
      </c>
      <c r="M1848" s="12" t="s">
        <v>3</v>
      </c>
      <c r="N1848" s="11" t="s">
        <v>477</v>
      </c>
      <c r="O1848" s="13" t="str">
        <f>IF(N1848="","-",IFERROR(VLOOKUP(N1848,'[1]All Route Non-Bailment V76'!$A:$H,6,0),VLOOKUP(N1848,'[1]TTVT AAT PxP Bailment EDC V76'!$A:$H,6,0)))</f>
        <v>11 - 20</v>
      </c>
      <c r="P1848" s="11">
        <v>1</v>
      </c>
      <c r="Q1848" s="11" t="s">
        <v>3</v>
      </c>
      <c r="R1848" s="11" t="s">
        <v>3</v>
      </c>
      <c r="S1848" s="13" t="str">
        <f>IF(N1848="","-",IFERROR(VLOOKUP(N1848,'[1]All Route Non-Bailment V76'!$A:$AF,32,0),VLOOKUP(N1848,'[1]TTVT AAT PxP Bailment EDC V76'!$A:$AC,29,0)))</f>
        <v>6W</v>
      </c>
      <c r="T1848" s="11" t="s">
        <v>48</v>
      </c>
      <c r="U1848" s="11" t="s">
        <v>201</v>
      </c>
      <c r="V1848" s="14" t="s">
        <v>202</v>
      </c>
      <c r="W1848" s="11" t="s">
        <v>203</v>
      </c>
      <c r="X1848" s="15" t="s">
        <v>478</v>
      </c>
      <c r="Y1848" s="15" t="s">
        <v>479</v>
      </c>
      <c r="Z1848" s="16" t="s">
        <v>3</v>
      </c>
      <c r="AA1848" s="16" t="s">
        <v>3</v>
      </c>
      <c r="AB1848" s="16" t="s">
        <v>3</v>
      </c>
      <c r="AC1848" s="16" t="s">
        <v>3</v>
      </c>
      <c r="AD1848" s="15" t="s">
        <v>3</v>
      </c>
      <c r="AE1848" s="15" t="s">
        <v>3</v>
      </c>
      <c r="AF1848" s="16" t="s">
        <v>3</v>
      </c>
      <c r="AG1848" s="16" t="s">
        <v>3</v>
      </c>
      <c r="AH1848" s="16" t="s">
        <v>3</v>
      </c>
      <c r="AI1848" s="16" t="s">
        <v>3</v>
      </c>
      <c r="AJ1848" s="15" t="s">
        <v>3</v>
      </c>
      <c r="AK1848" s="15" t="s">
        <v>3</v>
      </c>
      <c r="AL1848" s="16" t="s">
        <v>3</v>
      </c>
      <c r="AM1848" s="16" t="s">
        <v>3</v>
      </c>
      <c r="AN1848" s="16" t="s">
        <v>3</v>
      </c>
      <c r="AO1848" s="16" t="s">
        <v>3</v>
      </c>
      <c r="AP1848" s="16" t="s">
        <v>189</v>
      </c>
      <c r="AQ1848" s="16" t="s">
        <v>3</v>
      </c>
      <c r="AR1848" s="16" t="s">
        <v>3</v>
      </c>
      <c r="AS1848" s="16" t="s">
        <v>3</v>
      </c>
      <c r="AT1848" s="16" t="s">
        <v>3</v>
      </c>
      <c r="AU1848" s="11" t="s">
        <v>3</v>
      </c>
      <c r="AV1848" s="11" t="s">
        <v>3</v>
      </c>
      <c r="AW1848" s="11" t="s">
        <v>3</v>
      </c>
      <c r="AX1848" s="17" t="str">
        <f>VLOOKUP(G1848,'[1]JDA data'!$D:$E,2,0)</f>
        <v>TGA012</v>
      </c>
      <c r="AY1848" s="17" t="b">
        <f t="shared" si="136"/>
        <v>1</v>
      </c>
      <c r="AZ1848" s="17" t="str">
        <f t="shared" si="137"/>
        <v>PPGT</v>
      </c>
    </row>
    <row r="1849" spans="1:52" s="18" customFormat="1" ht="16.5" customHeight="1" x14ac:dyDescent="0.35">
      <c r="A1849" s="8" t="str">
        <f>IF(N1849="","-",IFERROR(VLOOKUP(N1849,'[1]All Route Non-Bailment V76'!$A:$H,5,0),VLOOKUP(N1849,'[1]TTVT AAT PxP Bailment EDC V76'!$A:$H,5,0)))</f>
        <v>Non Bailment</v>
      </c>
      <c r="B1849" s="9" t="str">
        <f t="shared" si="135"/>
        <v>Completed</v>
      </c>
      <c r="C1849" s="10">
        <f t="shared" si="138"/>
        <v>1848</v>
      </c>
      <c r="D1849" s="11" t="s">
        <v>190</v>
      </c>
      <c r="E1849" s="12" t="s">
        <v>44</v>
      </c>
      <c r="F1849" s="11" t="s">
        <v>0</v>
      </c>
      <c r="G1849" s="11">
        <v>4433544</v>
      </c>
      <c r="H1849" s="13" t="str">
        <f>IF(N1849="","-",IFERROR(VLOOKUP(N1849,'[1]All Route Non-Bailment V76'!$A:$H,7,0),VLOOKUP(N1849,'[1]TTVT AAT PxP Bailment EDC V76'!$A:$H,7,0)))</f>
        <v>One way</v>
      </c>
      <c r="I1849" s="11" t="s">
        <v>45</v>
      </c>
      <c r="J1849" s="12">
        <f t="shared" si="139"/>
        <v>45279</v>
      </c>
      <c r="K1849" s="12">
        <v>45279</v>
      </c>
      <c r="L1849" s="12">
        <v>45279</v>
      </c>
      <c r="M1849" s="12" t="s">
        <v>3</v>
      </c>
      <c r="N1849" s="11" t="s">
        <v>436</v>
      </c>
      <c r="O1849" s="13" t="str">
        <f>IF(N1849="","-",IFERROR(VLOOKUP(N1849,'[1]All Route Non-Bailment V76'!$A:$H,6,0),VLOOKUP(N1849,'[1]TTVT AAT PxP Bailment EDC V76'!$A:$H,6,0)))</f>
        <v>21 - 30</v>
      </c>
      <c r="P1849" s="11">
        <v>1</v>
      </c>
      <c r="Q1849" s="11" t="s">
        <v>3</v>
      </c>
      <c r="R1849" s="11" t="s">
        <v>3</v>
      </c>
      <c r="S1849" s="13" t="str">
        <f>IF(N1849="","-",IFERROR(VLOOKUP(N1849,'[1]All Route Non-Bailment V76'!$A:$AF,32,0),VLOOKUP(N1849,'[1]TTVT AAT PxP Bailment EDC V76'!$A:$AC,29,0)))</f>
        <v>6W</v>
      </c>
      <c r="T1849" s="11" t="s">
        <v>48</v>
      </c>
      <c r="U1849" s="11" t="s">
        <v>198</v>
      </c>
      <c r="V1849" s="14" t="s">
        <v>199</v>
      </c>
      <c r="W1849" s="11" t="s">
        <v>200</v>
      </c>
      <c r="X1849" s="15" t="s">
        <v>437</v>
      </c>
      <c r="Y1849" s="15" t="s">
        <v>438</v>
      </c>
      <c r="Z1849" s="16" t="s">
        <v>3</v>
      </c>
      <c r="AA1849" s="16" t="s">
        <v>3</v>
      </c>
      <c r="AB1849" s="16" t="s">
        <v>3</v>
      </c>
      <c r="AC1849" s="16" t="s">
        <v>3</v>
      </c>
      <c r="AD1849" s="15" t="s">
        <v>3</v>
      </c>
      <c r="AE1849" s="15" t="s">
        <v>3</v>
      </c>
      <c r="AF1849" s="16" t="s">
        <v>3</v>
      </c>
      <c r="AG1849" s="16" t="s">
        <v>3</v>
      </c>
      <c r="AH1849" s="16" t="s">
        <v>3</v>
      </c>
      <c r="AI1849" s="16" t="s">
        <v>3</v>
      </c>
      <c r="AJ1849" s="15" t="s">
        <v>3</v>
      </c>
      <c r="AK1849" s="15" t="s">
        <v>3</v>
      </c>
      <c r="AL1849" s="16" t="s">
        <v>3</v>
      </c>
      <c r="AM1849" s="16" t="s">
        <v>3</v>
      </c>
      <c r="AN1849" s="16" t="s">
        <v>3</v>
      </c>
      <c r="AO1849" s="16" t="s">
        <v>3</v>
      </c>
      <c r="AP1849" s="16" t="s">
        <v>189</v>
      </c>
      <c r="AQ1849" s="16" t="s">
        <v>3</v>
      </c>
      <c r="AR1849" s="16" t="s">
        <v>3</v>
      </c>
      <c r="AS1849" s="16" t="s">
        <v>3</v>
      </c>
      <c r="AT1849" s="16" t="s">
        <v>3</v>
      </c>
      <c r="AU1849" s="11" t="s">
        <v>3</v>
      </c>
      <c r="AV1849" s="11" t="s">
        <v>3</v>
      </c>
      <c r="AW1849" s="11" t="s">
        <v>3</v>
      </c>
      <c r="AX1849" s="17" t="str">
        <f>VLOOKUP(G1849,'[1]JDA data'!$D:$E,2,0)</f>
        <v>TGA008</v>
      </c>
      <c r="AY1849" s="17" t="b">
        <f t="shared" si="136"/>
        <v>1</v>
      </c>
      <c r="AZ1849" s="17" t="str">
        <f t="shared" si="137"/>
        <v>SPL</v>
      </c>
    </row>
    <row r="1850" spans="1:52" s="18" customFormat="1" ht="16.5" customHeight="1" x14ac:dyDescent="0.35">
      <c r="A1850" s="8" t="str">
        <f>IF(N1850="","-",IFERROR(VLOOKUP(N1850,'[1]All Route Non-Bailment V76'!$A:$H,5,0),VLOOKUP(N1850,'[1]TTVT AAT PxP Bailment EDC V76'!$A:$H,5,0)))</f>
        <v>Non Bailment</v>
      </c>
      <c r="B1850" s="9" t="str">
        <f t="shared" si="135"/>
        <v>Completed</v>
      </c>
      <c r="C1850" s="10">
        <f t="shared" si="138"/>
        <v>1849</v>
      </c>
      <c r="D1850" s="11" t="s">
        <v>229</v>
      </c>
      <c r="E1850" s="12" t="s">
        <v>44</v>
      </c>
      <c r="F1850" s="11" t="s">
        <v>0</v>
      </c>
      <c r="G1850" s="11">
        <v>4433545</v>
      </c>
      <c r="H1850" s="13" t="str">
        <f>IF(N1850="","-",IFERROR(VLOOKUP(N1850,'[1]All Route Non-Bailment V76'!$A:$H,7,0),VLOOKUP(N1850,'[1]TTVT AAT PxP Bailment EDC V76'!$A:$H,7,0)))</f>
        <v>One way</v>
      </c>
      <c r="I1850" s="11" t="s">
        <v>45</v>
      </c>
      <c r="J1850" s="12">
        <f t="shared" si="139"/>
        <v>45279</v>
      </c>
      <c r="K1850" s="12">
        <v>45279</v>
      </c>
      <c r="L1850" s="12">
        <v>45279</v>
      </c>
      <c r="M1850" s="12" t="s">
        <v>3</v>
      </c>
      <c r="N1850" s="11" t="s">
        <v>768</v>
      </c>
      <c r="O1850" s="13" t="str">
        <f>IF(N1850="","-",IFERROR(VLOOKUP(N1850,'[1]All Route Non-Bailment V76'!$A:$H,6,0),VLOOKUP(N1850,'[1]TTVT AAT PxP Bailment EDC V76'!$A:$H,6,0)))</f>
        <v>21 - 30</v>
      </c>
      <c r="P1850" s="11">
        <v>1</v>
      </c>
      <c r="Q1850" s="11" t="s">
        <v>3</v>
      </c>
      <c r="R1850" s="11" t="s">
        <v>3</v>
      </c>
      <c r="S1850" s="13" t="str">
        <f>IF(N1850="","-",IFERROR(VLOOKUP(N1850,'[1]All Route Non-Bailment V76'!$A:$AF,32,0),VLOOKUP(N1850,'[1]TTVT AAT PxP Bailment EDC V76'!$A:$AC,29,0)))</f>
        <v>6W</v>
      </c>
      <c r="T1850" s="11" t="s">
        <v>48</v>
      </c>
      <c r="U1850" s="11" t="s">
        <v>536</v>
      </c>
      <c r="V1850" s="14" t="s">
        <v>537</v>
      </c>
      <c r="W1850" s="11" t="s">
        <v>614</v>
      </c>
      <c r="X1850" s="15" t="s">
        <v>347</v>
      </c>
      <c r="Y1850" s="15" t="s">
        <v>348</v>
      </c>
      <c r="Z1850" s="16" t="s">
        <v>3</v>
      </c>
      <c r="AA1850" s="16" t="s">
        <v>3</v>
      </c>
      <c r="AB1850" s="16" t="s">
        <v>3</v>
      </c>
      <c r="AC1850" s="16" t="s">
        <v>3</v>
      </c>
      <c r="AD1850" s="15" t="s">
        <v>3</v>
      </c>
      <c r="AE1850" s="15" t="s">
        <v>3</v>
      </c>
      <c r="AF1850" s="16" t="s">
        <v>3</v>
      </c>
      <c r="AG1850" s="16" t="s">
        <v>3</v>
      </c>
      <c r="AH1850" s="16" t="s">
        <v>3</v>
      </c>
      <c r="AI1850" s="16" t="s">
        <v>3</v>
      </c>
      <c r="AJ1850" s="15" t="s">
        <v>3</v>
      </c>
      <c r="AK1850" s="15" t="s">
        <v>3</v>
      </c>
      <c r="AL1850" s="16" t="s">
        <v>3</v>
      </c>
      <c r="AM1850" s="16" t="s">
        <v>3</v>
      </c>
      <c r="AN1850" s="16" t="s">
        <v>3</v>
      </c>
      <c r="AO1850" s="16" t="s">
        <v>3</v>
      </c>
      <c r="AP1850" s="16" t="s">
        <v>324</v>
      </c>
      <c r="AQ1850" s="16" t="s">
        <v>3</v>
      </c>
      <c r="AR1850" s="16" t="s">
        <v>3</v>
      </c>
      <c r="AS1850" s="16" t="s">
        <v>3</v>
      </c>
      <c r="AT1850" s="16" t="s">
        <v>3</v>
      </c>
      <c r="AU1850" s="11" t="s">
        <v>3</v>
      </c>
      <c r="AV1850" s="11" t="s">
        <v>3</v>
      </c>
      <c r="AW1850" s="11" t="s">
        <v>3</v>
      </c>
      <c r="AX1850" s="17" t="str">
        <f>VLOOKUP(G1850,'[1]JDA data'!$D:$E,2,0)</f>
        <v>TFA343</v>
      </c>
      <c r="AY1850" s="17" t="b">
        <f t="shared" si="136"/>
        <v>1</v>
      </c>
      <c r="AZ1850" s="17" t="str">
        <f t="shared" si="137"/>
        <v>RRCS</v>
      </c>
    </row>
    <row r="1851" spans="1:52" s="18" customFormat="1" ht="16.5" customHeight="1" x14ac:dyDescent="0.35">
      <c r="A1851" s="8" t="str">
        <f>IF(N1851="","-",IFERROR(VLOOKUP(N1851,'[1]All Route Non-Bailment V76'!$A:$H,5,0),VLOOKUP(N1851,'[1]TTVT AAT PxP Bailment EDC V76'!$A:$H,5,0)))</f>
        <v>Non Bailment</v>
      </c>
      <c r="B1851" s="9" t="str">
        <f t="shared" si="135"/>
        <v>Completed</v>
      </c>
      <c r="C1851" s="10">
        <f t="shared" si="138"/>
        <v>1850</v>
      </c>
      <c r="D1851" s="11" t="s">
        <v>182</v>
      </c>
      <c r="E1851" s="12" t="s">
        <v>44</v>
      </c>
      <c r="F1851" s="11" t="s">
        <v>0</v>
      </c>
      <c r="G1851" s="11">
        <v>4433546</v>
      </c>
      <c r="H1851" s="13" t="str">
        <f>IF(N1851="","-",IFERROR(VLOOKUP(N1851,'[1]All Route Non-Bailment V76'!$A:$H,7,0),VLOOKUP(N1851,'[1]TTVT AAT PxP Bailment EDC V76'!$A:$H,7,0)))</f>
        <v>One way</v>
      </c>
      <c r="I1851" s="11" t="s">
        <v>45</v>
      </c>
      <c r="J1851" s="12">
        <f t="shared" si="139"/>
        <v>45279</v>
      </c>
      <c r="K1851" s="12">
        <v>45279</v>
      </c>
      <c r="L1851" s="12">
        <v>45279</v>
      </c>
      <c r="M1851" s="12" t="s">
        <v>3</v>
      </c>
      <c r="N1851" s="11" t="s">
        <v>769</v>
      </c>
      <c r="O1851" s="13" t="str">
        <f>IF(N1851="","-",IFERROR(VLOOKUP(N1851,'[1]All Route Non-Bailment V76'!$A:$H,6,0),VLOOKUP(N1851,'[1]TTVT AAT PxP Bailment EDC V76'!$A:$H,6,0)))</f>
        <v>11 - 20</v>
      </c>
      <c r="P1851" s="11">
        <v>1</v>
      </c>
      <c r="Q1851" s="11" t="s">
        <v>3</v>
      </c>
      <c r="R1851" s="11" t="s">
        <v>3</v>
      </c>
      <c r="S1851" s="13" t="str">
        <f>IF(N1851="","-",IFERROR(VLOOKUP(N1851,'[1]All Route Non-Bailment V76'!$A:$AF,32,0),VLOOKUP(N1851,'[1]TTVT AAT PxP Bailment EDC V76'!$A:$AC,29,0)))</f>
        <v>6W</v>
      </c>
      <c r="T1851" s="11" t="s">
        <v>350</v>
      </c>
      <c r="U1851" s="11" t="s">
        <v>351</v>
      </c>
      <c r="V1851" s="14" t="s">
        <v>352</v>
      </c>
      <c r="W1851" s="11" t="s">
        <v>353</v>
      </c>
      <c r="X1851" s="15" t="s">
        <v>329</v>
      </c>
      <c r="Y1851" s="15" t="s">
        <v>330</v>
      </c>
      <c r="Z1851" s="16" t="s">
        <v>3</v>
      </c>
      <c r="AA1851" s="16" t="s">
        <v>3</v>
      </c>
      <c r="AB1851" s="16" t="s">
        <v>3</v>
      </c>
      <c r="AC1851" s="16" t="s">
        <v>3</v>
      </c>
      <c r="AD1851" s="15" t="s">
        <v>3</v>
      </c>
      <c r="AE1851" s="15" t="s">
        <v>3</v>
      </c>
      <c r="AF1851" s="16" t="s">
        <v>3</v>
      </c>
      <c r="AG1851" s="16" t="s">
        <v>3</v>
      </c>
      <c r="AH1851" s="16" t="s">
        <v>3</v>
      </c>
      <c r="AI1851" s="16" t="s">
        <v>3</v>
      </c>
      <c r="AJ1851" s="15" t="s">
        <v>3</v>
      </c>
      <c r="AK1851" s="15" t="s">
        <v>3</v>
      </c>
      <c r="AL1851" s="16" t="s">
        <v>3</v>
      </c>
      <c r="AM1851" s="16" t="s">
        <v>3</v>
      </c>
      <c r="AN1851" s="16" t="s">
        <v>3</v>
      </c>
      <c r="AO1851" s="16" t="s">
        <v>3</v>
      </c>
      <c r="AP1851" s="16" t="s">
        <v>189</v>
      </c>
      <c r="AQ1851" s="16" t="s">
        <v>3</v>
      </c>
      <c r="AR1851" s="16" t="s">
        <v>3</v>
      </c>
      <c r="AS1851" s="16" t="s">
        <v>3</v>
      </c>
      <c r="AT1851" s="16" t="s">
        <v>3</v>
      </c>
      <c r="AU1851" s="11" t="s">
        <v>3</v>
      </c>
      <c r="AV1851" s="11" t="s">
        <v>3</v>
      </c>
      <c r="AW1851" s="11" t="s">
        <v>3</v>
      </c>
      <c r="AX1851" s="17" t="str">
        <f>VLOOKUP(G1851,'[1]JDA data'!$D:$E,2,0)</f>
        <v>TGA533</v>
      </c>
      <c r="AY1851" s="17" t="b">
        <f t="shared" si="136"/>
        <v>1</v>
      </c>
      <c r="AZ1851" s="17" t="str">
        <f t="shared" si="137"/>
        <v>PPGT</v>
      </c>
    </row>
    <row r="1852" spans="1:52" s="18" customFormat="1" ht="16.5" customHeight="1" x14ac:dyDescent="0.35">
      <c r="A1852" s="8" t="str">
        <f>IF(N1852="","-",IFERROR(VLOOKUP(N1852,'[1]All Route Non-Bailment V76'!$A:$H,5,0),VLOOKUP(N1852,'[1]TTVT AAT PxP Bailment EDC V76'!$A:$H,5,0)))</f>
        <v>Non Bailment</v>
      </c>
      <c r="B1852" s="9" t="str">
        <f t="shared" si="135"/>
        <v>Completed</v>
      </c>
      <c r="C1852" s="10">
        <f t="shared" si="138"/>
        <v>1851</v>
      </c>
      <c r="D1852" s="11" t="s">
        <v>182</v>
      </c>
      <c r="E1852" s="12" t="s">
        <v>44</v>
      </c>
      <c r="F1852" s="11" t="s">
        <v>0</v>
      </c>
      <c r="G1852" s="11">
        <v>4433551</v>
      </c>
      <c r="H1852" s="13" t="str">
        <f>IF(N1852="","-",IFERROR(VLOOKUP(N1852,'[1]All Route Non-Bailment V76'!$A:$H,7,0),VLOOKUP(N1852,'[1]TTVT AAT PxP Bailment EDC V76'!$A:$H,7,0)))</f>
        <v>One way</v>
      </c>
      <c r="I1852" s="11" t="s">
        <v>45</v>
      </c>
      <c r="J1852" s="12">
        <f t="shared" si="139"/>
        <v>45279</v>
      </c>
      <c r="K1852" s="12">
        <v>45279</v>
      </c>
      <c r="L1852" s="12">
        <v>45279</v>
      </c>
      <c r="M1852" s="12" t="s">
        <v>3</v>
      </c>
      <c r="N1852" s="11" t="s">
        <v>488</v>
      </c>
      <c r="O1852" s="13" t="str">
        <f>IF(N1852="","-",IFERROR(VLOOKUP(N1852,'[1]All Route Non-Bailment V76'!$A:$H,6,0),VLOOKUP(N1852,'[1]TTVT AAT PxP Bailment EDC V76'!$A:$H,6,0)))</f>
        <v>11 - 20</v>
      </c>
      <c r="P1852" s="11">
        <v>1</v>
      </c>
      <c r="Q1852" s="11" t="s">
        <v>3</v>
      </c>
      <c r="R1852" s="11" t="s">
        <v>3</v>
      </c>
      <c r="S1852" s="13" t="str">
        <f>IF(N1852="","-",IFERROR(VLOOKUP(N1852,'[1]All Route Non-Bailment V76'!$A:$AF,32,0),VLOOKUP(N1852,'[1]TTVT AAT PxP Bailment EDC V76'!$A:$AC,29,0)))</f>
        <v>6W</v>
      </c>
      <c r="T1852" s="11" t="s">
        <v>350</v>
      </c>
      <c r="U1852" s="11" t="s">
        <v>351</v>
      </c>
      <c r="V1852" s="14" t="s">
        <v>352</v>
      </c>
      <c r="W1852" s="11" t="s">
        <v>353</v>
      </c>
      <c r="X1852" s="15" t="s">
        <v>360</v>
      </c>
      <c r="Y1852" s="15" t="s">
        <v>361</v>
      </c>
      <c r="Z1852" s="16" t="s">
        <v>3</v>
      </c>
      <c r="AA1852" s="16" t="s">
        <v>3</v>
      </c>
      <c r="AB1852" s="16" t="s">
        <v>3</v>
      </c>
      <c r="AC1852" s="16" t="s">
        <v>3</v>
      </c>
      <c r="AD1852" s="15" t="s">
        <v>3</v>
      </c>
      <c r="AE1852" s="15" t="s">
        <v>3</v>
      </c>
      <c r="AF1852" s="16" t="s">
        <v>3</v>
      </c>
      <c r="AG1852" s="16" t="s">
        <v>3</v>
      </c>
      <c r="AH1852" s="16" t="s">
        <v>3</v>
      </c>
      <c r="AI1852" s="16" t="s">
        <v>3</v>
      </c>
      <c r="AJ1852" s="15" t="s">
        <v>3</v>
      </c>
      <c r="AK1852" s="15" t="s">
        <v>3</v>
      </c>
      <c r="AL1852" s="16" t="s">
        <v>3</v>
      </c>
      <c r="AM1852" s="16" t="s">
        <v>3</v>
      </c>
      <c r="AN1852" s="16" t="s">
        <v>3</v>
      </c>
      <c r="AO1852" s="16" t="s">
        <v>3</v>
      </c>
      <c r="AP1852" s="16" t="s">
        <v>189</v>
      </c>
      <c r="AQ1852" s="16" t="s">
        <v>3</v>
      </c>
      <c r="AR1852" s="16" t="s">
        <v>3</v>
      </c>
      <c r="AS1852" s="16" t="s">
        <v>3</v>
      </c>
      <c r="AT1852" s="16" t="s">
        <v>3</v>
      </c>
      <c r="AU1852" s="11" t="s">
        <v>3</v>
      </c>
      <c r="AV1852" s="11" t="s">
        <v>3</v>
      </c>
      <c r="AW1852" s="11" t="s">
        <v>3</v>
      </c>
      <c r="AX1852" s="17" t="str">
        <f>VLOOKUP(G1852,'[1]JDA data'!$D:$E,2,0)</f>
        <v>TGA070</v>
      </c>
      <c r="AY1852" s="17" t="b">
        <f t="shared" si="136"/>
        <v>1</v>
      </c>
      <c r="AZ1852" s="17" t="str">
        <f t="shared" si="137"/>
        <v>PPGT</v>
      </c>
    </row>
    <row r="1853" spans="1:52" s="18" customFormat="1" ht="16.5" customHeight="1" x14ac:dyDescent="0.35">
      <c r="A1853" s="8" t="str">
        <f>IF(N1853="","-",IFERROR(VLOOKUP(N1853,'[1]All Route Non-Bailment V76'!$A:$H,5,0),VLOOKUP(N1853,'[1]TTVT AAT PxP Bailment EDC V76'!$A:$H,5,0)))</f>
        <v>Non Bailment</v>
      </c>
      <c r="B1853" s="9" t="str">
        <f t="shared" si="135"/>
        <v>Completed</v>
      </c>
      <c r="C1853" s="10">
        <f t="shared" si="138"/>
        <v>1852</v>
      </c>
      <c r="D1853" s="11" t="s">
        <v>182</v>
      </c>
      <c r="E1853" s="12" t="s">
        <v>44</v>
      </c>
      <c r="F1853" s="11" t="s">
        <v>0</v>
      </c>
      <c r="G1853" s="11">
        <v>4433555</v>
      </c>
      <c r="H1853" s="13" t="str">
        <f>IF(N1853="","-",IFERROR(VLOOKUP(N1853,'[1]All Route Non-Bailment V76'!$A:$H,7,0),VLOOKUP(N1853,'[1]TTVT AAT PxP Bailment EDC V76'!$A:$H,7,0)))</f>
        <v>One way</v>
      </c>
      <c r="I1853" s="11" t="s">
        <v>45</v>
      </c>
      <c r="J1853" s="12">
        <f t="shared" si="139"/>
        <v>45279</v>
      </c>
      <c r="K1853" s="12">
        <v>45279</v>
      </c>
      <c r="L1853" s="12">
        <v>45279</v>
      </c>
      <c r="M1853" s="12" t="s">
        <v>3</v>
      </c>
      <c r="N1853" s="11" t="s">
        <v>489</v>
      </c>
      <c r="O1853" s="13" t="str">
        <f>IF(N1853="","-",IFERROR(VLOOKUP(N1853,'[1]All Route Non-Bailment V76'!$A:$H,6,0),VLOOKUP(N1853,'[1]TTVT AAT PxP Bailment EDC V76'!$A:$H,6,0)))</f>
        <v>11 - 20</v>
      </c>
      <c r="P1853" s="11">
        <v>1</v>
      </c>
      <c r="Q1853" s="11" t="s">
        <v>3</v>
      </c>
      <c r="R1853" s="11" t="s">
        <v>3</v>
      </c>
      <c r="S1853" s="13" t="str">
        <f>IF(N1853="","-",IFERROR(VLOOKUP(N1853,'[1]All Route Non-Bailment V76'!$A:$AF,32,0),VLOOKUP(N1853,'[1]TTVT AAT PxP Bailment EDC V76'!$A:$AC,29,0)))</f>
        <v>6W</v>
      </c>
      <c r="T1853" s="11" t="s">
        <v>350</v>
      </c>
      <c r="U1853" s="11" t="s">
        <v>351</v>
      </c>
      <c r="V1853" s="14" t="s">
        <v>352</v>
      </c>
      <c r="W1853" s="11" t="s">
        <v>353</v>
      </c>
      <c r="X1853" s="15" t="s">
        <v>335</v>
      </c>
      <c r="Y1853" s="15" t="s">
        <v>336</v>
      </c>
      <c r="Z1853" s="16" t="s">
        <v>3</v>
      </c>
      <c r="AA1853" s="16" t="s">
        <v>3</v>
      </c>
      <c r="AB1853" s="16" t="s">
        <v>3</v>
      </c>
      <c r="AC1853" s="16" t="s">
        <v>3</v>
      </c>
      <c r="AD1853" s="15" t="s">
        <v>3</v>
      </c>
      <c r="AE1853" s="15" t="s">
        <v>3</v>
      </c>
      <c r="AF1853" s="16" t="s">
        <v>3</v>
      </c>
      <c r="AG1853" s="16" t="s">
        <v>3</v>
      </c>
      <c r="AH1853" s="16" t="s">
        <v>3</v>
      </c>
      <c r="AI1853" s="16" t="s">
        <v>3</v>
      </c>
      <c r="AJ1853" s="15" t="s">
        <v>3</v>
      </c>
      <c r="AK1853" s="15" t="s">
        <v>3</v>
      </c>
      <c r="AL1853" s="16" t="s">
        <v>3</v>
      </c>
      <c r="AM1853" s="16" t="s">
        <v>3</v>
      </c>
      <c r="AN1853" s="16" t="s">
        <v>3</v>
      </c>
      <c r="AO1853" s="16" t="s">
        <v>3</v>
      </c>
      <c r="AP1853" s="16" t="s">
        <v>189</v>
      </c>
      <c r="AQ1853" s="16" t="s">
        <v>3</v>
      </c>
      <c r="AR1853" s="16" t="s">
        <v>3</v>
      </c>
      <c r="AS1853" s="16" t="s">
        <v>3</v>
      </c>
      <c r="AT1853" s="16" t="s">
        <v>3</v>
      </c>
      <c r="AU1853" s="11" t="s">
        <v>3</v>
      </c>
      <c r="AV1853" s="11" t="s">
        <v>3</v>
      </c>
      <c r="AW1853" s="11" t="s">
        <v>3</v>
      </c>
      <c r="AX1853" s="17" t="str">
        <f>VLOOKUP(G1853,'[1]JDA data'!$D:$E,2,0)</f>
        <v>TGA329</v>
      </c>
      <c r="AY1853" s="17" t="b">
        <f t="shared" si="136"/>
        <v>1</v>
      </c>
      <c r="AZ1853" s="17" t="str">
        <f t="shared" si="137"/>
        <v>PPGT</v>
      </c>
    </row>
    <row r="1854" spans="1:52" s="18" customFormat="1" ht="16.5" customHeight="1" x14ac:dyDescent="0.35">
      <c r="A1854" s="8" t="str">
        <f>IF(N1854="","-",IFERROR(VLOOKUP(N1854,'[1]All Route Non-Bailment V76'!$A:$H,5,0),VLOOKUP(N1854,'[1]TTVT AAT PxP Bailment EDC V76'!$A:$H,5,0)))</f>
        <v>Non Bailment</v>
      </c>
      <c r="B1854" s="9" t="str">
        <f t="shared" si="135"/>
        <v>Completed</v>
      </c>
      <c r="C1854" s="10">
        <f t="shared" si="138"/>
        <v>1853</v>
      </c>
      <c r="D1854" s="11" t="s">
        <v>182</v>
      </c>
      <c r="E1854" s="12" t="s">
        <v>44</v>
      </c>
      <c r="F1854" s="11" t="s">
        <v>0</v>
      </c>
      <c r="G1854" s="11">
        <v>4433558</v>
      </c>
      <c r="H1854" s="13" t="str">
        <f>IF(N1854="","-",IFERROR(VLOOKUP(N1854,'[1]All Route Non-Bailment V76'!$A:$H,7,0),VLOOKUP(N1854,'[1]TTVT AAT PxP Bailment EDC V76'!$A:$H,7,0)))</f>
        <v>One way</v>
      </c>
      <c r="I1854" s="11" t="s">
        <v>45</v>
      </c>
      <c r="J1854" s="12">
        <f t="shared" si="139"/>
        <v>45279</v>
      </c>
      <c r="K1854" s="12">
        <v>45279</v>
      </c>
      <c r="L1854" s="12">
        <v>45279</v>
      </c>
      <c r="M1854" s="12" t="s">
        <v>3</v>
      </c>
      <c r="N1854" s="11" t="s">
        <v>442</v>
      </c>
      <c r="O1854" s="13" t="str">
        <f>IF(N1854="","-",IFERROR(VLOOKUP(N1854,'[1]All Route Non-Bailment V76'!$A:$H,6,0),VLOOKUP(N1854,'[1]TTVT AAT PxP Bailment EDC V76'!$A:$H,6,0)))</f>
        <v>11 - 20</v>
      </c>
      <c r="P1854" s="11">
        <v>1</v>
      </c>
      <c r="Q1854" s="11" t="s">
        <v>3</v>
      </c>
      <c r="R1854" s="11" t="s">
        <v>3</v>
      </c>
      <c r="S1854" s="13" t="str">
        <f>IF(N1854="","-",IFERROR(VLOOKUP(N1854,'[1]All Route Non-Bailment V76'!$A:$AF,32,0),VLOOKUP(N1854,'[1]TTVT AAT PxP Bailment EDC V76'!$A:$AC,29,0)))</f>
        <v>6W</v>
      </c>
      <c r="T1854" s="11" t="s">
        <v>350</v>
      </c>
      <c r="U1854" s="11" t="s">
        <v>351</v>
      </c>
      <c r="V1854" s="14" t="s">
        <v>352</v>
      </c>
      <c r="W1854" s="11" t="s">
        <v>353</v>
      </c>
      <c r="X1854" s="15" t="s">
        <v>443</v>
      </c>
      <c r="Y1854" s="15" t="s">
        <v>428</v>
      </c>
      <c r="Z1854" s="16" t="s">
        <v>3</v>
      </c>
      <c r="AA1854" s="16" t="s">
        <v>3</v>
      </c>
      <c r="AB1854" s="16" t="s">
        <v>3</v>
      </c>
      <c r="AC1854" s="16" t="s">
        <v>3</v>
      </c>
      <c r="AD1854" s="15" t="s">
        <v>3</v>
      </c>
      <c r="AE1854" s="15" t="s">
        <v>3</v>
      </c>
      <c r="AF1854" s="16" t="s">
        <v>3</v>
      </c>
      <c r="AG1854" s="16" t="s">
        <v>3</v>
      </c>
      <c r="AH1854" s="16" t="s">
        <v>3</v>
      </c>
      <c r="AI1854" s="16" t="s">
        <v>3</v>
      </c>
      <c r="AJ1854" s="15" t="s">
        <v>3</v>
      </c>
      <c r="AK1854" s="15" t="s">
        <v>3</v>
      </c>
      <c r="AL1854" s="16" t="s">
        <v>3</v>
      </c>
      <c r="AM1854" s="16" t="s">
        <v>3</v>
      </c>
      <c r="AN1854" s="16" t="s">
        <v>3</v>
      </c>
      <c r="AO1854" s="16" t="s">
        <v>3</v>
      </c>
      <c r="AP1854" s="16" t="s">
        <v>189</v>
      </c>
      <c r="AQ1854" s="16" t="s">
        <v>3</v>
      </c>
      <c r="AR1854" s="16" t="s">
        <v>3</v>
      </c>
      <c r="AS1854" s="16" t="s">
        <v>3</v>
      </c>
      <c r="AT1854" s="16" t="s">
        <v>3</v>
      </c>
      <c r="AU1854" s="11" t="s">
        <v>3</v>
      </c>
      <c r="AV1854" s="11" t="s">
        <v>3</v>
      </c>
      <c r="AW1854" s="11" t="s">
        <v>3</v>
      </c>
      <c r="AX1854" s="17" t="str">
        <f>VLOOKUP(G1854,'[1]JDA data'!$D:$E,2,0)</f>
        <v>TGA955</v>
      </c>
      <c r="AY1854" s="17" t="b">
        <f t="shared" si="136"/>
        <v>1</v>
      </c>
      <c r="AZ1854" s="17" t="str">
        <f t="shared" si="137"/>
        <v>PPGT</v>
      </c>
    </row>
    <row r="1855" spans="1:52" s="18" customFormat="1" ht="16.5" customHeight="1" x14ac:dyDescent="0.35">
      <c r="A1855" s="8" t="str">
        <f>IF(N1855="","-",IFERROR(VLOOKUP(N1855,'[1]All Route Non-Bailment V76'!$A:$H,5,0),VLOOKUP(N1855,'[1]TTVT AAT PxP Bailment EDC V76'!$A:$H,5,0)))</f>
        <v>Non Bailment</v>
      </c>
      <c r="B1855" s="9" t="str">
        <f t="shared" si="135"/>
        <v>Completed</v>
      </c>
      <c r="C1855" s="10">
        <f t="shared" si="138"/>
        <v>1854</v>
      </c>
      <c r="D1855" s="11" t="s">
        <v>190</v>
      </c>
      <c r="E1855" s="12" t="s">
        <v>44</v>
      </c>
      <c r="F1855" s="11" t="s">
        <v>0</v>
      </c>
      <c r="G1855" s="11">
        <v>4433559</v>
      </c>
      <c r="H1855" s="13" t="str">
        <f>IF(N1855="","-",IFERROR(VLOOKUP(N1855,'[1]All Route Non-Bailment V76'!$A:$H,7,0),VLOOKUP(N1855,'[1]TTVT AAT PxP Bailment EDC V76'!$A:$H,7,0)))</f>
        <v>One way</v>
      </c>
      <c r="I1855" s="11" t="s">
        <v>45</v>
      </c>
      <c r="J1855" s="12">
        <f t="shared" si="139"/>
        <v>45279</v>
      </c>
      <c r="K1855" s="12">
        <v>45279</v>
      </c>
      <c r="L1855" s="12">
        <v>45279</v>
      </c>
      <c r="M1855" s="12" t="s">
        <v>3</v>
      </c>
      <c r="N1855" s="11" t="s">
        <v>426</v>
      </c>
      <c r="O1855" s="13" t="str">
        <f>IF(N1855="","-",IFERROR(VLOOKUP(N1855,'[1]All Route Non-Bailment V76'!$A:$H,6,0),VLOOKUP(N1855,'[1]TTVT AAT PxP Bailment EDC V76'!$A:$H,6,0)))</f>
        <v>11 - 20</v>
      </c>
      <c r="P1855" s="11">
        <v>1</v>
      </c>
      <c r="Q1855" s="11" t="s">
        <v>3</v>
      </c>
      <c r="R1855" s="11" t="s">
        <v>3</v>
      </c>
      <c r="S1855" s="13" t="str">
        <f>IF(N1855="","-",IFERROR(VLOOKUP(N1855,'[1]All Route Non-Bailment V76'!$A:$AF,32,0),VLOOKUP(N1855,'[1]TTVT AAT PxP Bailment EDC V76'!$A:$AC,29,0)))</f>
        <v>6W</v>
      </c>
      <c r="T1855" s="11" t="s">
        <v>48</v>
      </c>
      <c r="U1855" s="11" t="s">
        <v>198</v>
      </c>
      <c r="V1855" s="14" t="s">
        <v>199</v>
      </c>
      <c r="W1855" s="11" t="s">
        <v>200</v>
      </c>
      <c r="X1855" s="15" t="s">
        <v>427</v>
      </c>
      <c r="Y1855" s="15" t="s">
        <v>428</v>
      </c>
      <c r="Z1855" s="16" t="s">
        <v>3</v>
      </c>
      <c r="AA1855" s="16" t="s">
        <v>3</v>
      </c>
      <c r="AB1855" s="16" t="s">
        <v>3</v>
      </c>
      <c r="AC1855" s="16" t="s">
        <v>3</v>
      </c>
      <c r="AD1855" s="15" t="s">
        <v>3</v>
      </c>
      <c r="AE1855" s="15" t="s">
        <v>3</v>
      </c>
      <c r="AF1855" s="16" t="s">
        <v>3</v>
      </c>
      <c r="AG1855" s="16" t="s">
        <v>3</v>
      </c>
      <c r="AH1855" s="16" t="s">
        <v>3</v>
      </c>
      <c r="AI1855" s="16" t="s">
        <v>3</v>
      </c>
      <c r="AJ1855" s="15" t="s">
        <v>3</v>
      </c>
      <c r="AK1855" s="15" t="s">
        <v>3</v>
      </c>
      <c r="AL1855" s="16" t="s">
        <v>3</v>
      </c>
      <c r="AM1855" s="16" t="s">
        <v>3</v>
      </c>
      <c r="AN1855" s="16" t="s">
        <v>3</v>
      </c>
      <c r="AO1855" s="16" t="s">
        <v>3</v>
      </c>
      <c r="AP1855" s="16" t="s">
        <v>189</v>
      </c>
      <c r="AQ1855" s="16" t="s">
        <v>3</v>
      </c>
      <c r="AR1855" s="16" t="s">
        <v>3</v>
      </c>
      <c r="AS1855" s="16" t="s">
        <v>3</v>
      </c>
      <c r="AT1855" s="16" t="s">
        <v>3</v>
      </c>
      <c r="AU1855" s="11" t="s">
        <v>3</v>
      </c>
      <c r="AV1855" s="11" t="s">
        <v>3</v>
      </c>
      <c r="AW1855" s="11" t="s">
        <v>3</v>
      </c>
      <c r="AX1855" s="17" t="str">
        <f>VLOOKUP(G1855,'[1]JDA data'!$D:$E,2,0)</f>
        <v>TGA432</v>
      </c>
      <c r="AY1855" s="17" t="b">
        <f t="shared" si="136"/>
        <v>1</v>
      </c>
      <c r="AZ1855" s="17" t="str">
        <f t="shared" si="137"/>
        <v>SPL</v>
      </c>
    </row>
    <row r="1856" spans="1:52" s="18" customFormat="1" ht="16.5" customHeight="1" x14ac:dyDescent="0.35">
      <c r="A1856" s="8" t="str">
        <f>IF(N1856="","-",IFERROR(VLOOKUP(N1856,'[1]All Route Non-Bailment V76'!$A:$H,5,0),VLOOKUP(N1856,'[1]TTVT AAT PxP Bailment EDC V76'!$A:$H,5,0)))</f>
        <v>Non Bailment</v>
      </c>
      <c r="B1856" s="9" t="str">
        <f t="shared" si="135"/>
        <v>Completed</v>
      </c>
      <c r="C1856" s="10">
        <f t="shared" si="138"/>
        <v>1855</v>
      </c>
      <c r="D1856" s="11" t="s">
        <v>190</v>
      </c>
      <c r="E1856" s="12" t="s">
        <v>44</v>
      </c>
      <c r="F1856" s="11" t="s">
        <v>0</v>
      </c>
      <c r="G1856" s="11">
        <v>4433560</v>
      </c>
      <c r="H1856" s="13" t="str">
        <f>IF(N1856="","-",IFERROR(VLOOKUP(N1856,'[1]All Route Non-Bailment V76'!$A:$H,7,0),VLOOKUP(N1856,'[1]TTVT AAT PxP Bailment EDC V76'!$A:$H,7,0)))</f>
        <v>One way</v>
      </c>
      <c r="I1856" s="11" t="s">
        <v>45</v>
      </c>
      <c r="J1856" s="12">
        <f t="shared" si="139"/>
        <v>45279</v>
      </c>
      <c r="K1856" s="12">
        <v>45279</v>
      </c>
      <c r="L1856" s="12">
        <v>45279</v>
      </c>
      <c r="M1856" s="12" t="s">
        <v>3</v>
      </c>
      <c r="N1856" s="11" t="s">
        <v>411</v>
      </c>
      <c r="O1856" s="13" t="str">
        <f>IF(N1856="","-",IFERROR(VLOOKUP(N1856,'[1]All Route Non-Bailment V76'!$A:$H,6,0),VLOOKUP(N1856,'[1]TTVT AAT PxP Bailment EDC V76'!$A:$H,6,0)))</f>
        <v>11 - 20</v>
      </c>
      <c r="P1856" s="11">
        <v>1</v>
      </c>
      <c r="Q1856" s="11" t="s">
        <v>3</v>
      </c>
      <c r="R1856" s="11" t="s">
        <v>3</v>
      </c>
      <c r="S1856" s="13" t="str">
        <f>IF(N1856="","-",IFERROR(VLOOKUP(N1856,'[1]All Route Non-Bailment V76'!$A:$AF,32,0),VLOOKUP(N1856,'[1]TTVT AAT PxP Bailment EDC V76'!$A:$AC,29,0)))</f>
        <v>6W</v>
      </c>
      <c r="T1856" s="11" t="s">
        <v>48</v>
      </c>
      <c r="U1856" s="11" t="s">
        <v>236</v>
      </c>
      <c r="V1856" s="14" t="s">
        <v>237</v>
      </c>
      <c r="W1856" s="11" t="s">
        <v>238</v>
      </c>
      <c r="X1856" s="15" t="s">
        <v>338</v>
      </c>
      <c r="Y1856" s="15" t="s">
        <v>339</v>
      </c>
      <c r="Z1856" s="16" t="s">
        <v>3</v>
      </c>
      <c r="AA1856" s="16" t="s">
        <v>3</v>
      </c>
      <c r="AB1856" s="16" t="s">
        <v>3</v>
      </c>
      <c r="AC1856" s="16" t="s">
        <v>3</v>
      </c>
      <c r="AD1856" s="15" t="s">
        <v>3</v>
      </c>
      <c r="AE1856" s="15" t="s">
        <v>3</v>
      </c>
      <c r="AF1856" s="16" t="s">
        <v>3</v>
      </c>
      <c r="AG1856" s="16" t="s">
        <v>3</v>
      </c>
      <c r="AH1856" s="16" t="s">
        <v>3</v>
      </c>
      <c r="AI1856" s="16" t="s">
        <v>3</v>
      </c>
      <c r="AJ1856" s="15" t="s">
        <v>3</v>
      </c>
      <c r="AK1856" s="15" t="s">
        <v>3</v>
      </c>
      <c r="AL1856" s="16" t="s">
        <v>3</v>
      </c>
      <c r="AM1856" s="16" t="s">
        <v>3</v>
      </c>
      <c r="AN1856" s="16" t="s">
        <v>3</v>
      </c>
      <c r="AO1856" s="16" t="s">
        <v>3</v>
      </c>
      <c r="AP1856" s="16" t="s">
        <v>189</v>
      </c>
      <c r="AQ1856" s="16" t="s">
        <v>3</v>
      </c>
      <c r="AR1856" s="16" t="s">
        <v>3</v>
      </c>
      <c r="AS1856" s="16" t="s">
        <v>3</v>
      </c>
      <c r="AT1856" s="16" t="s">
        <v>3</v>
      </c>
      <c r="AU1856" s="11" t="s">
        <v>3</v>
      </c>
      <c r="AV1856" s="11" t="s">
        <v>3</v>
      </c>
      <c r="AW1856" s="11" t="s">
        <v>3</v>
      </c>
      <c r="AX1856" s="17" t="str">
        <f>VLOOKUP(G1856,'[1]JDA data'!$D:$E,2,0)</f>
        <v>TGA982</v>
      </c>
      <c r="AY1856" s="17" t="b">
        <f t="shared" si="136"/>
        <v>1</v>
      </c>
      <c r="AZ1856" s="17" t="str">
        <f t="shared" si="137"/>
        <v>SPL</v>
      </c>
    </row>
    <row r="1857" spans="1:52" s="18" customFormat="1" ht="16.5" customHeight="1" x14ac:dyDescent="0.35">
      <c r="A1857" s="8" t="str">
        <f>IF(N1857="","-",IFERROR(VLOOKUP(N1857,'[1]All Route Non-Bailment V76'!$A:$H,5,0),VLOOKUP(N1857,'[1]TTVT AAT PxP Bailment EDC V76'!$A:$H,5,0)))</f>
        <v>Non Bailment</v>
      </c>
      <c r="B1857" s="9" t="str">
        <f t="shared" si="135"/>
        <v>Completed</v>
      </c>
      <c r="C1857" s="10">
        <f t="shared" si="138"/>
        <v>1856</v>
      </c>
      <c r="D1857" s="11" t="s">
        <v>194</v>
      </c>
      <c r="E1857" s="12" t="s">
        <v>44</v>
      </c>
      <c r="F1857" s="11" t="s">
        <v>0</v>
      </c>
      <c r="G1857" s="11">
        <v>4433938</v>
      </c>
      <c r="H1857" s="13" t="str">
        <f>IF(N1857="","-",IFERROR(VLOOKUP(N1857,'[1]All Route Non-Bailment V76'!$A:$H,7,0),VLOOKUP(N1857,'[1]TTVT AAT PxP Bailment EDC V76'!$A:$H,7,0)))</f>
        <v>One way</v>
      </c>
      <c r="I1857" s="11" t="s">
        <v>45</v>
      </c>
      <c r="J1857" s="12">
        <f t="shared" si="139"/>
        <v>45279</v>
      </c>
      <c r="K1857" s="12">
        <v>45279</v>
      </c>
      <c r="L1857" s="12">
        <v>45279</v>
      </c>
      <c r="M1857" s="12" t="s">
        <v>3</v>
      </c>
      <c r="N1857" s="11" t="s">
        <v>410</v>
      </c>
      <c r="O1857" s="13" t="str">
        <f>IF(N1857="","-",IFERROR(VLOOKUP(N1857,'[1]All Route Non-Bailment V76'!$A:$H,6,0),VLOOKUP(N1857,'[1]TTVT AAT PxP Bailment EDC V76'!$A:$H,6,0)))</f>
        <v>11 - 20</v>
      </c>
      <c r="P1857" s="11">
        <v>1</v>
      </c>
      <c r="Q1857" s="11" t="s">
        <v>3</v>
      </c>
      <c r="R1857" s="11" t="s">
        <v>3</v>
      </c>
      <c r="S1857" s="13" t="str">
        <f>IF(N1857="","-",IFERROR(VLOOKUP(N1857,'[1]All Route Non-Bailment V76'!$A:$AF,32,0),VLOOKUP(N1857,'[1]TTVT AAT PxP Bailment EDC V76'!$A:$AC,29,0)))</f>
        <v>6W</v>
      </c>
      <c r="T1857" s="11" t="s">
        <v>48</v>
      </c>
      <c r="U1857" s="11" t="s">
        <v>220</v>
      </c>
      <c r="V1857" s="14" t="s">
        <v>221</v>
      </c>
      <c r="W1857" s="11" t="s">
        <v>222</v>
      </c>
      <c r="X1857" s="15" t="s">
        <v>408</v>
      </c>
      <c r="Y1857" s="15" t="s">
        <v>409</v>
      </c>
      <c r="Z1857" s="16" t="s">
        <v>3</v>
      </c>
      <c r="AA1857" s="16" t="s">
        <v>3</v>
      </c>
      <c r="AB1857" s="16" t="s">
        <v>3</v>
      </c>
      <c r="AC1857" s="16" t="s">
        <v>3</v>
      </c>
      <c r="AD1857" s="15" t="s">
        <v>3</v>
      </c>
      <c r="AE1857" s="15" t="s">
        <v>3</v>
      </c>
      <c r="AF1857" s="16" t="s">
        <v>3</v>
      </c>
      <c r="AG1857" s="16" t="s">
        <v>3</v>
      </c>
      <c r="AH1857" s="16" t="s">
        <v>3</v>
      </c>
      <c r="AI1857" s="16" t="s">
        <v>3</v>
      </c>
      <c r="AJ1857" s="15" t="s">
        <v>3</v>
      </c>
      <c r="AK1857" s="15" t="s">
        <v>3</v>
      </c>
      <c r="AL1857" s="16" t="s">
        <v>3</v>
      </c>
      <c r="AM1857" s="16" t="s">
        <v>3</v>
      </c>
      <c r="AN1857" s="16" t="s">
        <v>3</v>
      </c>
      <c r="AO1857" s="16" t="s">
        <v>3</v>
      </c>
      <c r="AP1857" s="16" t="s">
        <v>189</v>
      </c>
      <c r="AQ1857" s="16" t="s">
        <v>3</v>
      </c>
      <c r="AR1857" s="16" t="s">
        <v>3</v>
      </c>
      <c r="AS1857" s="16" t="s">
        <v>3</v>
      </c>
      <c r="AT1857" s="16" t="s">
        <v>3</v>
      </c>
      <c r="AU1857" s="11" t="s">
        <v>3</v>
      </c>
      <c r="AV1857" s="11" t="s">
        <v>3</v>
      </c>
      <c r="AW1857" s="11" t="s">
        <v>3</v>
      </c>
      <c r="AX1857" s="17" t="str">
        <f>VLOOKUP(G1857,'[1]JDA data'!$D:$E,2,0)</f>
        <v>TGA050</v>
      </c>
      <c r="AY1857" s="17" t="b">
        <f t="shared" si="136"/>
        <v>1</v>
      </c>
      <c r="AZ1857" s="17" t="str">
        <f t="shared" si="137"/>
        <v>SBA</v>
      </c>
    </row>
    <row r="1858" spans="1:52" s="18" customFormat="1" ht="16.5" customHeight="1" x14ac:dyDescent="0.35">
      <c r="A1858" s="8" t="str">
        <f>IF(N1858="","-",IFERROR(VLOOKUP(N1858,'[1]All Route Non-Bailment V76'!$A:$H,5,0),VLOOKUP(N1858,'[1]TTVT AAT PxP Bailment EDC V76'!$A:$H,5,0)))</f>
        <v>Non Bailment</v>
      </c>
      <c r="B1858" s="9" t="str">
        <f t="shared" ref="B1858:B1921" si="140">IF(J1858="","",IF(COUNTBLANK(C1858:AT1858)&gt;0,"Check","Completed"))</f>
        <v>Completed</v>
      </c>
      <c r="C1858" s="10">
        <f t="shared" si="138"/>
        <v>1857</v>
      </c>
      <c r="D1858" s="11" t="s">
        <v>190</v>
      </c>
      <c r="E1858" s="12" t="s">
        <v>44</v>
      </c>
      <c r="F1858" s="11" t="s">
        <v>0</v>
      </c>
      <c r="G1858" s="11">
        <v>4433939</v>
      </c>
      <c r="H1858" s="13" t="str">
        <f>IF(N1858="","-",IFERROR(VLOOKUP(N1858,'[1]All Route Non-Bailment V76'!$A:$H,7,0),VLOOKUP(N1858,'[1]TTVT AAT PxP Bailment EDC V76'!$A:$H,7,0)))</f>
        <v>One way</v>
      </c>
      <c r="I1858" s="11" t="s">
        <v>45</v>
      </c>
      <c r="J1858" s="12">
        <f t="shared" si="139"/>
        <v>45279</v>
      </c>
      <c r="K1858" s="12">
        <v>45279</v>
      </c>
      <c r="L1858" s="12">
        <v>45279</v>
      </c>
      <c r="M1858" s="12" t="s">
        <v>3</v>
      </c>
      <c r="N1858" s="11" t="s">
        <v>527</v>
      </c>
      <c r="O1858" s="13" t="str">
        <f>IF(N1858="","-",IFERROR(VLOOKUP(N1858,'[1]All Route Non-Bailment V76'!$A:$H,6,0),VLOOKUP(N1858,'[1]TTVT AAT PxP Bailment EDC V76'!$A:$H,6,0)))</f>
        <v>6 - 10</v>
      </c>
      <c r="P1858" s="11">
        <v>1</v>
      </c>
      <c r="Q1858" s="11" t="s">
        <v>3</v>
      </c>
      <c r="R1858" s="11" t="s">
        <v>3</v>
      </c>
      <c r="S1858" s="13" t="str">
        <f>IF(N1858="","-",IFERROR(VLOOKUP(N1858,'[1]All Route Non-Bailment V76'!$A:$AF,32,0),VLOOKUP(N1858,'[1]TTVT AAT PxP Bailment EDC V76'!$A:$AC,29,0)))</f>
        <v>6W</v>
      </c>
      <c r="T1858" s="11" t="s">
        <v>48</v>
      </c>
      <c r="U1858" s="11" t="s">
        <v>278</v>
      </c>
      <c r="V1858" s="14" t="s">
        <v>279</v>
      </c>
      <c r="W1858" s="11" t="s">
        <v>280</v>
      </c>
      <c r="X1858" s="15" t="s">
        <v>311</v>
      </c>
      <c r="Y1858" s="15" t="s">
        <v>312</v>
      </c>
      <c r="Z1858" s="16" t="s">
        <v>3</v>
      </c>
      <c r="AA1858" s="16" t="s">
        <v>3</v>
      </c>
      <c r="AB1858" s="16" t="s">
        <v>3</v>
      </c>
      <c r="AC1858" s="16" t="s">
        <v>3</v>
      </c>
      <c r="AD1858" s="15" t="s">
        <v>3</v>
      </c>
      <c r="AE1858" s="15" t="s">
        <v>3</v>
      </c>
      <c r="AF1858" s="16" t="s">
        <v>3</v>
      </c>
      <c r="AG1858" s="16" t="s">
        <v>3</v>
      </c>
      <c r="AH1858" s="16" t="s">
        <v>3</v>
      </c>
      <c r="AI1858" s="16" t="s">
        <v>3</v>
      </c>
      <c r="AJ1858" s="15" t="s">
        <v>3</v>
      </c>
      <c r="AK1858" s="15" t="s">
        <v>3</v>
      </c>
      <c r="AL1858" s="16" t="s">
        <v>3</v>
      </c>
      <c r="AM1858" s="16" t="s">
        <v>3</v>
      </c>
      <c r="AN1858" s="16" t="s">
        <v>3</v>
      </c>
      <c r="AO1858" s="16" t="s">
        <v>3</v>
      </c>
      <c r="AP1858" s="16" t="s">
        <v>189</v>
      </c>
      <c r="AQ1858" s="16" t="s">
        <v>3</v>
      </c>
      <c r="AR1858" s="16" t="s">
        <v>3</v>
      </c>
      <c r="AS1858" s="16" t="s">
        <v>3</v>
      </c>
      <c r="AT1858" s="16" t="s">
        <v>3</v>
      </c>
      <c r="AU1858" s="11" t="s">
        <v>3</v>
      </c>
      <c r="AV1858" s="11" t="s">
        <v>3</v>
      </c>
      <c r="AW1858" s="11" t="s">
        <v>3</v>
      </c>
      <c r="AX1858" s="17" t="str">
        <f>VLOOKUP(G1858,'[1]JDA data'!$D:$E,2,0)</f>
        <v>TGA053</v>
      </c>
      <c r="AY1858" s="17" t="b">
        <f t="shared" ref="AY1858:AY1921" si="141">AX1858=N1858</f>
        <v>1</v>
      </c>
      <c r="AZ1858" s="17" t="str">
        <f t="shared" ref="AZ1858:AZ1921" si="142">D1858</f>
        <v>SPL</v>
      </c>
    </row>
    <row r="1859" spans="1:52" s="18" customFormat="1" ht="16.5" customHeight="1" x14ac:dyDescent="0.35">
      <c r="A1859" s="8" t="str">
        <f>IF(N1859="","-",IFERROR(VLOOKUP(N1859,'[1]All Route Non-Bailment V76'!$A:$H,5,0),VLOOKUP(N1859,'[1]TTVT AAT PxP Bailment EDC V76'!$A:$H,5,0)))</f>
        <v>Non Bailment</v>
      </c>
      <c r="B1859" s="9" t="str">
        <f t="shared" si="140"/>
        <v>Completed</v>
      </c>
      <c r="C1859" s="10">
        <f t="shared" si="138"/>
        <v>1858</v>
      </c>
      <c r="D1859" s="11" t="s">
        <v>190</v>
      </c>
      <c r="E1859" s="12" t="s">
        <v>44</v>
      </c>
      <c r="F1859" s="11" t="s">
        <v>0</v>
      </c>
      <c r="G1859" s="11">
        <v>4433940</v>
      </c>
      <c r="H1859" s="13" t="str">
        <f>IF(N1859="","-",IFERROR(VLOOKUP(N1859,'[1]All Route Non-Bailment V76'!$A:$H,7,0),VLOOKUP(N1859,'[1]TTVT AAT PxP Bailment EDC V76'!$A:$H,7,0)))</f>
        <v>One way</v>
      </c>
      <c r="I1859" s="11" t="s">
        <v>45</v>
      </c>
      <c r="J1859" s="12">
        <f t="shared" si="139"/>
        <v>45279</v>
      </c>
      <c r="K1859" s="12">
        <v>45279</v>
      </c>
      <c r="L1859" s="12">
        <v>45279</v>
      </c>
      <c r="M1859" s="12" t="s">
        <v>3</v>
      </c>
      <c r="N1859" s="11" t="s">
        <v>453</v>
      </c>
      <c r="O1859" s="13" t="str">
        <f>IF(N1859="","-",IFERROR(VLOOKUP(N1859,'[1]All Route Non-Bailment V76'!$A:$H,6,0),VLOOKUP(N1859,'[1]TTVT AAT PxP Bailment EDC V76'!$A:$H,6,0)))</f>
        <v>11 - 20</v>
      </c>
      <c r="P1859" s="11">
        <v>1</v>
      </c>
      <c r="Q1859" s="11" t="s">
        <v>3</v>
      </c>
      <c r="R1859" s="11" t="s">
        <v>3</v>
      </c>
      <c r="S1859" s="13" t="str">
        <f>IF(N1859="","-",IFERROR(VLOOKUP(N1859,'[1]All Route Non-Bailment V76'!$A:$AF,32,0),VLOOKUP(N1859,'[1]TTVT AAT PxP Bailment EDC V76'!$A:$AC,29,0)))</f>
        <v>6W</v>
      </c>
      <c r="T1859" s="11" t="s">
        <v>48</v>
      </c>
      <c r="U1859" s="11" t="s">
        <v>191</v>
      </c>
      <c r="V1859" s="14" t="s">
        <v>192</v>
      </c>
      <c r="W1859" s="11" t="s">
        <v>193</v>
      </c>
      <c r="X1859" s="15" t="s">
        <v>332</v>
      </c>
      <c r="Y1859" s="15" t="s">
        <v>333</v>
      </c>
      <c r="Z1859" s="16" t="s">
        <v>3</v>
      </c>
      <c r="AA1859" s="16" t="s">
        <v>3</v>
      </c>
      <c r="AB1859" s="16" t="s">
        <v>3</v>
      </c>
      <c r="AC1859" s="16" t="s">
        <v>3</v>
      </c>
      <c r="AD1859" s="15" t="s">
        <v>3</v>
      </c>
      <c r="AE1859" s="15" t="s">
        <v>3</v>
      </c>
      <c r="AF1859" s="16" t="s">
        <v>3</v>
      </c>
      <c r="AG1859" s="16" t="s">
        <v>3</v>
      </c>
      <c r="AH1859" s="16" t="s">
        <v>3</v>
      </c>
      <c r="AI1859" s="16" t="s">
        <v>3</v>
      </c>
      <c r="AJ1859" s="15" t="s">
        <v>3</v>
      </c>
      <c r="AK1859" s="15" t="s">
        <v>3</v>
      </c>
      <c r="AL1859" s="16" t="s">
        <v>3</v>
      </c>
      <c r="AM1859" s="16" t="s">
        <v>3</v>
      </c>
      <c r="AN1859" s="16" t="s">
        <v>3</v>
      </c>
      <c r="AO1859" s="16" t="s">
        <v>3</v>
      </c>
      <c r="AP1859" s="16" t="s">
        <v>189</v>
      </c>
      <c r="AQ1859" s="16" t="s">
        <v>3</v>
      </c>
      <c r="AR1859" s="16" t="s">
        <v>3</v>
      </c>
      <c r="AS1859" s="16" t="s">
        <v>3</v>
      </c>
      <c r="AT1859" s="16" t="s">
        <v>3</v>
      </c>
      <c r="AU1859" s="11" t="s">
        <v>3</v>
      </c>
      <c r="AV1859" s="11" t="s">
        <v>3</v>
      </c>
      <c r="AW1859" s="11" t="s">
        <v>3</v>
      </c>
      <c r="AX1859" s="17" t="str">
        <f>VLOOKUP(G1859,'[1]JDA data'!$D:$E,2,0)</f>
        <v>TGA169</v>
      </c>
      <c r="AY1859" s="17" t="b">
        <f t="shared" si="141"/>
        <v>1</v>
      </c>
      <c r="AZ1859" s="17" t="str">
        <f t="shared" si="142"/>
        <v>SPL</v>
      </c>
    </row>
    <row r="1860" spans="1:52" s="18" customFormat="1" ht="16.5" customHeight="1" x14ac:dyDescent="0.35">
      <c r="A1860" s="8" t="str">
        <f>IF(N1860="","-",IFERROR(VLOOKUP(N1860,'[1]All Route Non-Bailment V76'!$A:$H,5,0),VLOOKUP(N1860,'[1]TTVT AAT PxP Bailment EDC V76'!$A:$H,5,0)))</f>
        <v>Bailment</v>
      </c>
      <c r="B1860" s="9" t="str">
        <f t="shared" si="140"/>
        <v>Completed</v>
      </c>
      <c r="C1860" s="10">
        <f t="shared" ref="C1860:C1923" si="143">C1859+1</f>
        <v>1859</v>
      </c>
      <c r="D1860" s="11" t="s">
        <v>182</v>
      </c>
      <c r="E1860" s="12" t="s">
        <v>44</v>
      </c>
      <c r="F1860" s="11" t="s">
        <v>0</v>
      </c>
      <c r="G1860" s="11">
        <v>4434115</v>
      </c>
      <c r="H1860" s="13" t="str">
        <f>IF(N1860="","-",IFERROR(VLOOKUP(N1860,'[1]All Route Non-Bailment V76'!$A:$H,7,0),VLOOKUP(N1860,'[1]TTVT AAT PxP Bailment EDC V76'!$A:$H,7,0)))</f>
        <v>Round Trip</v>
      </c>
      <c r="I1860" s="11" t="s">
        <v>45</v>
      </c>
      <c r="J1860" s="12">
        <f t="shared" si="139"/>
        <v>45280</v>
      </c>
      <c r="K1860" s="12">
        <v>45280</v>
      </c>
      <c r="L1860" s="12">
        <v>45280</v>
      </c>
      <c r="M1860" s="12" t="s">
        <v>3</v>
      </c>
      <c r="N1860" s="11" t="s">
        <v>770</v>
      </c>
      <c r="O1860" s="13" t="str">
        <f>IF(N1860="","-",IFERROR(VLOOKUP(N1860,'[1]All Route Non-Bailment V76'!$A:$H,6,0),VLOOKUP(N1860,'[1]TTVT AAT PxP Bailment EDC V76'!$A:$H,6,0)))</f>
        <v>11 - 20</v>
      </c>
      <c r="P1860" s="11">
        <v>1</v>
      </c>
      <c r="Q1860" s="11" t="s">
        <v>3</v>
      </c>
      <c r="R1860" s="11" t="s">
        <v>3</v>
      </c>
      <c r="S1860" s="13" t="str">
        <f>IF(N1860="","-",IFERROR(VLOOKUP(N1860,'[1]All Route Non-Bailment V76'!$A:$AF,32,0),VLOOKUP(N1860,'[1]TTVT AAT PxP Bailment EDC V76'!$A:$AC,29,0)))</f>
        <v>6W</v>
      </c>
      <c r="T1860" s="11" t="s">
        <v>48</v>
      </c>
      <c r="U1860" s="11" t="s">
        <v>233</v>
      </c>
      <c r="V1860" s="14" t="s">
        <v>234</v>
      </c>
      <c r="W1860" s="11" t="s">
        <v>235</v>
      </c>
      <c r="X1860" s="15" t="s">
        <v>445</v>
      </c>
      <c r="Y1860" s="15" t="s">
        <v>446</v>
      </c>
      <c r="Z1860" s="16" t="s">
        <v>3</v>
      </c>
      <c r="AA1860" s="16" t="s">
        <v>3</v>
      </c>
      <c r="AB1860" s="16" t="s">
        <v>3</v>
      </c>
      <c r="AC1860" s="16" t="s">
        <v>3</v>
      </c>
      <c r="AD1860" s="15" t="s">
        <v>3</v>
      </c>
      <c r="AE1860" s="15" t="s">
        <v>3</v>
      </c>
      <c r="AF1860" s="16" t="s">
        <v>3</v>
      </c>
      <c r="AG1860" s="16" t="s">
        <v>3</v>
      </c>
      <c r="AH1860" s="16" t="s">
        <v>3</v>
      </c>
      <c r="AI1860" s="16" t="s">
        <v>3</v>
      </c>
      <c r="AJ1860" s="15" t="s">
        <v>3</v>
      </c>
      <c r="AK1860" s="15" t="s">
        <v>3</v>
      </c>
      <c r="AL1860" s="16" t="s">
        <v>3</v>
      </c>
      <c r="AM1860" s="16" t="s">
        <v>3</v>
      </c>
      <c r="AN1860" s="16" t="s">
        <v>3</v>
      </c>
      <c r="AO1860" s="16" t="s">
        <v>3</v>
      </c>
      <c r="AP1860" s="16" t="s">
        <v>324</v>
      </c>
      <c r="AQ1860" s="16" t="s">
        <v>3</v>
      </c>
      <c r="AR1860" s="16" t="s">
        <v>3</v>
      </c>
      <c r="AS1860" s="16" t="s">
        <v>3</v>
      </c>
      <c r="AT1860" s="16" t="s">
        <v>3</v>
      </c>
      <c r="AU1860" s="11" t="s">
        <v>3</v>
      </c>
      <c r="AV1860" s="11" t="s">
        <v>3</v>
      </c>
      <c r="AW1860" s="11" t="s">
        <v>3</v>
      </c>
      <c r="AX1860" s="17" t="str">
        <f>VLOOKUP(G1860,'[1]JDA data'!$D:$E,2,0)</f>
        <v>TFA002</v>
      </c>
      <c r="AY1860" s="17" t="b">
        <f t="shared" si="141"/>
        <v>1</v>
      </c>
      <c r="AZ1860" s="17" t="str">
        <f t="shared" si="142"/>
        <v>PPGT</v>
      </c>
    </row>
    <row r="1861" spans="1:52" s="18" customFormat="1" ht="16.5" customHeight="1" x14ac:dyDescent="0.35">
      <c r="A1861" s="8" t="str">
        <f>IF(N1861="","-",IFERROR(VLOOKUP(N1861,'[1]All Route Non-Bailment V76'!$A:$H,5,0),VLOOKUP(N1861,'[1]TTVT AAT PxP Bailment EDC V76'!$A:$H,5,0)))</f>
        <v>Bailment</v>
      </c>
      <c r="B1861" s="9" t="str">
        <f t="shared" si="140"/>
        <v>Completed</v>
      </c>
      <c r="C1861" s="10">
        <f t="shared" si="143"/>
        <v>1860</v>
      </c>
      <c r="D1861" s="11" t="s">
        <v>182</v>
      </c>
      <c r="E1861" s="12" t="s">
        <v>44</v>
      </c>
      <c r="F1861" s="11" t="s">
        <v>0</v>
      </c>
      <c r="G1861" s="11">
        <v>4434116</v>
      </c>
      <c r="H1861" s="13" t="str">
        <f>IF(N1861="","-",IFERROR(VLOOKUP(N1861,'[1]All Route Non-Bailment V76'!$A:$H,7,0),VLOOKUP(N1861,'[1]TTVT AAT PxP Bailment EDC V76'!$A:$H,7,0)))</f>
        <v>Round Trip</v>
      </c>
      <c r="I1861" s="11" t="s">
        <v>45</v>
      </c>
      <c r="J1861" s="12">
        <f t="shared" si="139"/>
        <v>45280</v>
      </c>
      <c r="K1861" s="12">
        <v>45280</v>
      </c>
      <c r="L1861" s="12">
        <v>45280</v>
      </c>
      <c r="M1861" s="12" t="s">
        <v>3</v>
      </c>
      <c r="N1861" s="11" t="s">
        <v>770</v>
      </c>
      <c r="O1861" s="13" t="str">
        <f>IF(N1861="","-",IFERROR(VLOOKUP(N1861,'[1]All Route Non-Bailment V76'!$A:$H,6,0),VLOOKUP(N1861,'[1]TTVT AAT PxP Bailment EDC V76'!$A:$H,6,0)))</f>
        <v>11 - 20</v>
      </c>
      <c r="P1861" s="11">
        <v>1</v>
      </c>
      <c r="Q1861" s="11" t="s">
        <v>3</v>
      </c>
      <c r="R1861" s="11" t="s">
        <v>3</v>
      </c>
      <c r="S1861" s="13" t="str">
        <f>IF(N1861="","-",IFERROR(VLOOKUP(N1861,'[1]All Route Non-Bailment V76'!$A:$AF,32,0),VLOOKUP(N1861,'[1]TTVT AAT PxP Bailment EDC V76'!$A:$AC,29,0)))</f>
        <v>6W</v>
      </c>
      <c r="T1861" s="11" t="s">
        <v>48</v>
      </c>
      <c r="U1861" s="11" t="s">
        <v>233</v>
      </c>
      <c r="V1861" s="14" t="s">
        <v>234</v>
      </c>
      <c r="W1861" s="11" t="s">
        <v>235</v>
      </c>
      <c r="X1861" s="15" t="s">
        <v>445</v>
      </c>
      <c r="Y1861" s="15" t="s">
        <v>446</v>
      </c>
      <c r="Z1861" s="16" t="s">
        <v>3</v>
      </c>
      <c r="AA1861" s="16" t="s">
        <v>3</v>
      </c>
      <c r="AB1861" s="16" t="s">
        <v>3</v>
      </c>
      <c r="AC1861" s="16" t="s">
        <v>3</v>
      </c>
      <c r="AD1861" s="15" t="s">
        <v>3</v>
      </c>
      <c r="AE1861" s="15" t="s">
        <v>3</v>
      </c>
      <c r="AF1861" s="16" t="s">
        <v>3</v>
      </c>
      <c r="AG1861" s="16" t="s">
        <v>3</v>
      </c>
      <c r="AH1861" s="16" t="s">
        <v>3</v>
      </c>
      <c r="AI1861" s="16" t="s">
        <v>3</v>
      </c>
      <c r="AJ1861" s="15" t="s">
        <v>3</v>
      </c>
      <c r="AK1861" s="15" t="s">
        <v>3</v>
      </c>
      <c r="AL1861" s="16" t="s">
        <v>3</v>
      </c>
      <c r="AM1861" s="16" t="s">
        <v>3</v>
      </c>
      <c r="AN1861" s="16" t="s">
        <v>3</v>
      </c>
      <c r="AO1861" s="16" t="s">
        <v>3</v>
      </c>
      <c r="AP1861" s="16" t="s">
        <v>324</v>
      </c>
      <c r="AQ1861" s="16" t="s">
        <v>3</v>
      </c>
      <c r="AR1861" s="16" t="s">
        <v>3</v>
      </c>
      <c r="AS1861" s="16" t="s">
        <v>3</v>
      </c>
      <c r="AT1861" s="16" t="s">
        <v>3</v>
      </c>
      <c r="AU1861" s="11" t="s">
        <v>3</v>
      </c>
      <c r="AV1861" s="11" t="s">
        <v>3</v>
      </c>
      <c r="AW1861" s="11" t="s">
        <v>3</v>
      </c>
      <c r="AX1861" s="17" t="str">
        <f>VLOOKUP(G1861,'[1]JDA data'!$D:$E,2,0)</f>
        <v>TFA002</v>
      </c>
      <c r="AY1861" s="17" t="b">
        <f t="shared" si="141"/>
        <v>1</v>
      </c>
      <c r="AZ1861" s="17" t="str">
        <f t="shared" si="142"/>
        <v>PPGT</v>
      </c>
    </row>
    <row r="1862" spans="1:52" s="18" customFormat="1" ht="16.5" customHeight="1" x14ac:dyDescent="0.35">
      <c r="A1862" s="8" t="str">
        <f>IF(N1862="","-",IFERROR(VLOOKUP(N1862,'[1]All Route Non-Bailment V76'!$A:$H,5,0),VLOOKUP(N1862,'[1]TTVT AAT PxP Bailment EDC V76'!$A:$H,5,0)))</f>
        <v>Non Bailment</v>
      </c>
      <c r="B1862" s="9" t="str">
        <f t="shared" si="140"/>
        <v>Completed</v>
      </c>
      <c r="C1862" s="10">
        <f t="shared" si="143"/>
        <v>1861</v>
      </c>
      <c r="D1862" s="11" t="s">
        <v>182</v>
      </c>
      <c r="E1862" s="12" t="s">
        <v>44</v>
      </c>
      <c r="F1862" s="11" t="s">
        <v>0</v>
      </c>
      <c r="G1862" s="11">
        <v>4434117</v>
      </c>
      <c r="H1862" s="13" t="str">
        <f>IF(N1862="","-",IFERROR(VLOOKUP(N1862,'[1]All Route Non-Bailment V76'!$A:$H,7,0),VLOOKUP(N1862,'[1]TTVT AAT PxP Bailment EDC V76'!$A:$H,7,0)))</f>
        <v>One way</v>
      </c>
      <c r="I1862" s="11" t="s">
        <v>45</v>
      </c>
      <c r="J1862" s="12">
        <f t="shared" si="139"/>
        <v>45280</v>
      </c>
      <c r="K1862" s="12">
        <v>45280</v>
      </c>
      <c r="L1862" s="12">
        <v>45280</v>
      </c>
      <c r="M1862" s="12" t="s">
        <v>3</v>
      </c>
      <c r="N1862" s="11" t="s">
        <v>183</v>
      </c>
      <c r="O1862" s="13" t="str">
        <f>IF(N1862="","-",IFERROR(VLOOKUP(N1862,'[1]All Route Non-Bailment V76'!$A:$H,6,0),VLOOKUP(N1862,'[1]TTVT AAT PxP Bailment EDC V76'!$A:$H,6,0)))</f>
        <v>21 - 30</v>
      </c>
      <c r="P1862" s="11">
        <v>1</v>
      </c>
      <c r="Q1862" s="11" t="s">
        <v>3</v>
      </c>
      <c r="R1862" s="11" t="s">
        <v>3</v>
      </c>
      <c r="S1862" s="13" t="str">
        <f>IF(N1862="","-",IFERROR(VLOOKUP(N1862,'[1]All Route Non-Bailment V76'!$A:$AF,32,0),VLOOKUP(N1862,'[1]TTVT AAT PxP Bailment EDC V76'!$A:$AC,29,0)))</f>
        <v>6W</v>
      </c>
      <c r="T1862" s="11" t="s">
        <v>48</v>
      </c>
      <c r="U1862" s="11" t="s">
        <v>213</v>
      </c>
      <c r="V1862" s="14" t="s">
        <v>214</v>
      </c>
      <c r="W1862" s="11" t="s">
        <v>215</v>
      </c>
      <c r="X1862" s="15" t="s">
        <v>187</v>
      </c>
      <c r="Y1862" s="15" t="s">
        <v>188</v>
      </c>
      <c r="Z1862" s="16" t="s">
        <v>3</v>
      </c>
      <c r="AA1862" s="16" t="s">
        <v>3</v>
      </c>
      <c r="AB1862" s="16" t="s">
        <v>3</v>
      </c>
      <c r="AC1862" s="16" t="s">
        <v>3</v>
      </c>
      <c r="AD1862" s="15" t="s">
        <v>3</v>
      </c>
      <c r="AE1862" s="15" t="s">
        <v>3</v>
      </c>
      <c r="AF1862" s="16" t="s">
        <v>3</v>
      </c>
      <c r="AG1862" s="16" t="s">
        <v>3</v>
      </c>
      <c r="AH1862" s="16" t="s">
        <v>3</v>
      </c>
      <c r="AI1862" s="16" t="s">
        <v>3</v>
      </c>
      <c r="AJ1862" s="15" t="s">
        <v>3</v>
      </c>
      <c r="AK1862" s="15" t="s">
        <v>3</v>
      </c>
      <c r="AL1862" s="16" t="s">
        <v>3</v>
      </c>
      <c r="AM1862" s="16" t="s">
        <v>3</v>
      </c>
      <c r="AN1862" s="16" t="s">
        <v>3</v>
      </c>
      <c r="AO1862" s="16" t="s">
        <v>3</v>
      </c>
      <c r="AP1862" s="16" t="s">
        <v>189</v>
      </c>
      <c r="AQ1862" s="16" t="s">
        <v>3</v>
      </c>
      <c r="AR1862" s="16" t="s">
        <v>3</v>
      </c>
      <c r="AS1862" s="16" t="s">
        <v>3</v>
      </c>
      <c r="AT1862" s="16" t="s">
        <v>3</v>
      </c>
      <c r="AU1862" s="11" t="s">
        <v>3</v>
      </c>
      <c r="AV1862" s="11" t="s">
        <v>3</v>
      </c>
      <c r="AW1862" s="11" t="s">
        <v>3</v>
      </c>
      <c r="AX1862" s="17" t="str">
        <f>VLOOKUP(G1862,'[1]JDA data'!$D:$E,2,0)</f>
        <v>TGA408</v>
      </c>
      <c r="AY1862" s="17" t="b">
        <f t="shared" si="141"/>
        <v>1</v>
      </c>
      <c r="AZ1862" s="17" t="str">
        <f t="shared" si="142"/>
        <v>PPGT</v>
      </c>
    </row>
    <row r="1863" spans="1:52" s="18" customFormat="1" ht="16.5" customHeight="1" x14ac:dyDescent="0.35">
      <c r="A1863" s="8" t="str">
        <f>IF(N1863="","-",IFERROR(VLOOKUP(N1863,'[1]All Route Non-Bailment V76'!$A:$H,5,0),VLOOKUP(N1863,'[1]TTVT AAT PxP Bailment EDC V76'!$A:$H,5,0)))</f>
        <v>Non Bailment</v>
      </c>
      <c r="B1863" s="9" t="str">
        <f t="shared" si="140"/>
        <v>Completed</v>
      </c>
      <c r="C1863" s="10">
        <f t="shared" si="143"/>
        <v>1862</v>
      </c>
      <c r="D1863" s="11" t="s">
        <v>190</v>
      </c>
      <c r="E1863" s="12" t="s">
        <v>44</v>
      </c>
      <c r="F1863" s="11" t="s">
        <v>0</v>
      </c>
      <c r="G1863" s="11">
        <v>4434118</v>
      </c>
      <c r="H1863" s="13" t="str">
        <f>IF(N1863="","-",IFERROR(VLOOKUP(N1863,'[1]All Route Non-Bailment V76'!$A:$H,7,0),VLOOKUP(N1863,'[1]TTVT AAT PxP Bailment EDC V76'!$A:$H,7,0)))</f>
        <v>One way</v>
      </c>
      <c r="I1863" s="11" t="s">
        <v>45</v>
      </c>
      <c r="J1863" s="12">
        <f t="shared" si="139"/>
        <v>45280</v>
      </c>
      <c r="K1863" s="12">
        <v>45280</v>
      </c>
      <c r="L1863" s="12">
        <v>45280</v>
      </c>
      <c r="M1863" s="12" t="s">
        <v>3</v>
      </c>
      <c r="N1863" s="11" t="s">
        <v>183</v>
      </c>
      <c r="O1863" s="13" t="str">
        <f>IF(N1863="","-",IFERROR(VLOOKUP(N1863,'[1]All Route Non-Bailment V76'!$A:$H,6,0),VLOOKUP(N1863,'[1]TTVT AAT PxP Bailment EDC V76'!$A:$H,6,0)))</f>
        <v>21 - 30</v>
      </c>
      <c r="P1863" s="11">
        <v>1</v>
      </c>
      <c r="Q1863" s="11" t="s">
        <v>3</v>
      </c>
      <c r="R1863" s="11" t="s">
        <v>3</v>
      </c>
      <c r="S1863" s="13" t="str">
        <f>IF(N1863="","-",IFERROR(VLOOKUP(N1863,'[1]All Route Non-Bailment V76'!$A:$AF,32,0),VLOOKUP(N1863,'[1]TTVT AAT PxP Bailment EDC V76'!$A:$AC,29,0)))</f>
        <v>6W</v>
      </c>
      <c r="T1863" s="11" t="s">
        <v>48</v>
      </c>
      <c r="U1863" s="11" t="s">
        <v>198</v>
      </c>
      <c r="V1863" s="14" t="s">
        <v>199</v>
      </c>
      <c r="W1863" s="11" t="s">
        <v>200</v>
      </c>
      <c r="X1863" s="15" t="s">
        <v>187</v>
      </c>
      <c r="Y1863" s="15" t="s">
        <v>188</v>
      </c>
      <c r="Z1863" s="16" t="s">
        <v>3</v>
      </c>
      <c r="AA1863" s="16" t="s">
        <v>3</v>
      </c>
      <c r="AB1863" s="16" t="s">
        <v>3</v>
      </c>
      <c r="AC1863" s="16" t="s">
        <v>3</v>
      </c>
      <c r="AD1863" s="15" t="s">
        <v>3</v>
      </c>
      <c r="AE1863" s="15" t="s">
        <v>3</v>
      </c>
      <c r="AF1863" s="16" t="s">
        <v>3</v>
      </c>
      <c r="AG1863" s="16" t="s">
        <v>3</v>
      </c>
      <c r="AH1863" s="16" t="s">
        <v>3</v>
      </c>
      <c r="AI1863" s="16" t="s">
        <v>3</v>
      </c>
      <c r="AJ1863" s="15" t="s">
        <v>3</v>
      </c>
      <c r="AK1863" s="15" t="s">
        <v>3</v>
      </c>
      <c r="AL1863" s="16" t="s">
        <v>3</v>
      </c>
      <c r="AM1863" s="16" t="s">
        <v>3</v>
      </c>
      <c r="AN1863" s="16" t="s">
        <v>3</v>
      </c>
      <c r="AO1863" s="16" t="s">
        <v>3</v>
      </c>
      <c r="AP1863" s="16" t="s">
        <v>189</v>
      </c>
      <c r="AQ1863" s="16" t="s">
        <v>3</v>
      </c>
      <c r="AR1863" s="16" t="s">
        <v>3</v>
      </c>
      <c r="AS1863" s="16" t="s">
        <v>3</v>
      </c>
      <c r="AT1863" s="16" t="s">
        <v>3</v>
      </c>
      <c r="AU1863" s="11" t="s">
        <v>3</v>
      </c>
      <c r="AV1863" s="11" t="s">
        <v>3</v>
      </c>
      <c r="AW1863" s="11" t="s">
        <v>3</v>
      </c>
      <c r="AX1863" s="17" t="str">
        <f>VLOOKUP(G1863,'[1]JDA data'!$D:$E,2,0)</f>
        <v>TGA408</v>
      </c>
      <c r="AY1863" s="17" t="b">
        <f t="shared" si="141"/>
        <v>1</v>
      </c>
      <c r="AZ1863" s="17" t="str">
        <f t="shared" si="142"/>
        <v>SPL</v>
      </c>
    </row>
    <row r="1864" spans="1:52" s="18" customFormat="1" ht="16.5" customHeight="1" x14ac:dyDescent="0.35">
      <c r="A1864" s="8" t="str">
        <f>IF(N1864="","-",IFERROR(VLOOKUP(N1864,'[1]All Route Non-Bailment V76'!$A:$H,5,0),VLOOKUP(N1864,'[1]TTVT AAT PxP Bailment EDC V76'!$A:$H,5,0)))</f>
        <v>Non Bailment</v>
      </c>
      <c r="B1864" s="9" t="str">
        <f t="shared" si="140"/>
        <v>Completed</v>
      </c>
      <c r="C1864" s="10">
        <f t="shared" si="143"/>
        <v>1863</v>
      </c>
      <c r="D1864" s="11" t="s">
        <v>194</v>
      </c>
      <c r="E1864" s="12" t="s">
        <v>44</v>
      </c>
      <c r="F1864" s="11" t="s">
        <v>0</v>
      </c>
      <c r="G1864" s="11">
        <v>4434119</v>
      </c>
      <c r="H1864" s="13" t="str">
        <f>IF(N1864="","-",IFERROR(VLOOKUP(N1864,'[1]All Route Non-Bailment V76'!$A:$H,7,0),VLOOKUP(N1864,'[1]TTVT AAT PxP Bailment EDC V76'!$A:$H,7,0)))</f>
        <v>One way</v>
      </c>
      <c r="I1864" s="11" t="s">
        <v>45</v>
      </c>
      <c r="J1864" s="12">
        <f t="shared" si="139"/>
        <v>45280</v>
      </c>
      <c r="K1864" s="12">
        <v>45280</v>
      </c>
      <c r="L1864" s="12">
        <v>45280</v>
      </c>
      <c r="M1864" s="12" t="s">
        <v>3</v>
      </c>
      <c r="N1864" s="11" t="s">
        <v>183</v>
      </c>
      <c r="O1864" s="13" t="str">
        <f>IF(N1864="","-",IFERROR(VLOOKUP(N1864,'[1]All Route Non-Bailment V76'!$A:$H,6,0),VLOOKUP(N1864,'[1]TTVT AAT PxP Bailment EDC V76'!$A:$H,6,0)))</f>
        <v>21 - 30</v>
      </c>
      <c r="P1864" s="11">
        <v>1</v>
      </c>
      <c r="Q1864" s="11" t="s">
        <v>3</v>
      </c>
      <c r="R1864" s="11" t="s">
        <v>3</v>
      </c>
      <c r="S1864" s="13" t="str">
        <f>IF(N1864="","-",IFERROR(VLOOKUP(N1864,'[1]All Route Non-Bailment V76'!$A:$AF,32,0),VLOOKUP(N1864,'[1]TTVT AAT PxP Bailment EDC V76'!$A:$AC,29,0)))</f>
        <v>6W</v>
      </c>
      <c r="T1864" s="11" t="s">
        <v>48</v>
      </c>
      <c r="U1864" s="11" t="s">
        <v>374</v>
      </c>
      <c r="V1864" s="14" t="s">
        <v>375</v>
      </c>
      <c r="W1864" s="11" t="s">
        <v>376</v>
      </c>
      <c r="X1864" s="15" t="s">
        <v>187</v>
      </c>
      <c r="Y1864" s="15" t="s">
        <v>188</v>
      </c>
      <c r="Z1864" s="16" t="s">
        <v>3</v>
      </c>
      <c r="AA1864" s="16" t="s">
        <v>3</v>
      </c>
      <c r="AB1864" s="16" t="s">
        <v>3</v>
      </c>
      <c r="AC1864" s="16" t="s">
        <v>3</v>
      </c>
      <c r="AD1864" s="15" t="s">
        <v>3</v>
      </c>
      <c r="AE1864" s="15" t="s">
        <v>3</v>
      </c>
      <c r="AF1864" s="16" t="s">
        <v>3</v>
      </c>
      <c r="AG1864" s="16" t="s">
        <v>3</v>
      </c>
      <c r="AH1864" s="16" t="s">
        <v>3</v>
      </c>
      <c r="AI1864" s="16" t="s">
        <v>3</v>
      </c>
      <c r="AJ1864" s="15" t="s">
        <v>3</v>
      </c>
      <c r="AK1864" s="15" t="s">
        <v>3</v>
      </c>
      <c r="AL1864" s="16" t="s">
        <v>3</v>
      </c>
      <c r="AM1864" s="16" t="s">
        <v>3</v>
      </c>
      <c r="AN1864" s="16" t="s">
        <v>3</v>
      </c>
      <c r="AO1864" s="16" t="s">
        <v>3</v>
      </c>
      <c r="AP1864" s="16" t="s">
        <v>189</v>
      </c>
      <c r="AQ1864" s="16" t="s">
        <v>3</v>
      </c>
      <c r="AR1864" s="16" t="s">
        <v>3</v>
      </c>
      <c r="AS1864" s="16" t="s">
        <v>3</v>
      </c>
      <c r="AT1864" s="16" t="s">
        <v>3</v>
      </c>
      <c r="AU1864" s="11" t="s">
        <v>3</v>
      </c>
      <c r="AV1864" s="11" t="s">
        <v>3</v>
      </c>
      <c r="AW1864" s="11" t="s">
        <v>3</v>
      </c>
      <c r="AX1864" s="17" t="str">
        <f>VLOOKUP(G1864,'[1]JDA data'!$D:$E,2,0)</f>
        <v>TGA408</v>
      </c>
      <c r="AY1864" s="17" t="b">
        <f t="shared" si="141"/>
        <v>1</v>
      </c>
      <c r="AZ1864" s="17" t="str">
        <f t="shared" si="142"/>
        <v>SBA</v>
      </c>
    </row>
    <row r="1865" spans="1:52" s="18" customFormat="1" ht="16.5" customHeight="1" x14ac:dyDescent="0.35">
      <c r="A1865" s="8" t="str">
        <f>IF(N1865="","-",IFERROR(VLOOKUP(N1865,'[1]All Route Non-Bailment V76'!$A:$H,5,0),VLOOKUP(N1865,'[1]TTVT AAT PxP Bailment EDC V76'!$A:$H,5,0)))</f>
        <v>Non Bailment</v>
      </c>
      <c r="B1865" s="9" t="str">
        <f t="shared" si="140"/>
        <v>Completed</v>
      </c>
      <c r="C1865" s="10">
        <f t="shared" si="143"/>
        <v>1864</v>
      </c>
      <c r="D1865" s="11" t="s">
        <v>190</v>
      </c>
      <c r="E1865" s="12" t="s">
        <v>44</v>
      </c>
      <c r="F1865" s="11" t="s">
        <v>0</v>
      </c>
      <c r="G1865" s="11">
        <v>4434120</v>
      </c>
      <c r="H1865" s="13" t="str">
        <f>IF(N1865="","-",IFERROR(VLOOKUP(N1865,'[1]All Route Non-Bailment V76'!$A:$H,7,0),VLOOKUP(N1865,'[1]TTVT AAT PxP Bailment EDC V76'!$A:$H,7,0)))</f>
        <v>One way</v>
      </c>
      <c r="I1865" s="11" t="s">
        <v>45</v>
      </c>
      <c r="J1865" s="12">
        <f t="shared" si="139"/>
        <v>45280</v>
      </c>
      <c r="K1865" s="12">
        <v>45280</v>
      </c>
      <c r="L1865" s="12">
        <v>45280</v>
      </c>
      <c r="M1865" s="12" t="s">
        <v>3</v>
      </c>
      <c r="N1865" s="11" t="s">
        <v>183</v>
      </c>
      <c r="O1865" s="13" t="str">
        <f>IF(N1865="","-",IFERROR(VLOOKUP(N1865,'[1]All Route Non-Bailment V76'!$A:$H,6,0),VLOOKUP(N1865,'[1]TTVT AAT PxP Bailment EDC V76'!$A:$H,6,0)))</f>
        <v>21 - 30</v>
      </c>
      <c r="P1865" s="11">
        <v>1</v>
      </c>
      <c r="Q1865" s="11" t="s">
        <v>3</v>
      </c>
      <c r="R1865" s="11" t="s">
        <v>3</v>
      </c>
      <c r="S1865" s="13" t="str">
        <f>IF(N1865="","-",IFERROR(VLOOKUP(N1865,'[1]All Route Non-Bailment V76'!$A:$AF,32,0),VLOOKUP(N1865,'[1]TTVT AAT PxP Bailment EDC V76'!$A:$AC,29,0)))</f>
        <v>6W</v>
      </c>
      <c r="T1865" s="11" t="s">
        <v>48</v>
      </c>
      <c r="U1865" s="11" t="s">
        <v>287</v>
      </c>
      <c r="V1865" s="14" t="s">
        <v>288</v>
      </c>
      <c r="W1865" s="11" t="s">
        <v>289</v>
      </c>
      <c r="X1865" s="15" t="s">
        <v>187</v>
      </c>
      <c r="Y1865" s="15" t="s">
        <v>188</v>
      </c>
      <c r="Z1865" s="16" t="s">
        <v>3</v>
      </c>
      <c r="AA1865" s="16" t="s">
        <v>3</v>
      </c>
      <c r="AB1865" s="16" t="s">
        <v>3</v>
      </c>
      <c r="AC1865" s="16" t="s">
        <v>3</v>
      </c>
      <c r="AD1865" s="15" t="s">
        <v>3</v>
      </c>
      <c r="AE1865" s="15" t="s">
        <v>3</v>
      </c>
      <c r="AF1865" s="16" t="s">
        <v>3</v>
      </c>
      <c r="AG1865" s="16" t="s">
        <v>3</v>
      </c>
      <c r="AH1865" s="16" t="s">
        <v>3</v>
      </c>
      <c r="AI1865" s="16" t="s">
        <v>3</v>
      </c>
      <c r="AJ1865" s="15" t="s">
        <v>3</v>
      </c>
      <c r="AK1865" s="15" t="s">
        <v>3</v>
      </c>
      <c r="AL1865" s="16" t="s">
        <v>3</v>
      </c>
      <c r="AM1865" s="16" t="s">
        <v>3</v>
      </c>
      <c r="AN1865" s="16" t="s">
        <v>3</v>
      </c>
      <c r="AO1865" s="16" t="s">
        <v>3</v>
      </c>
      <c r="AP1865" s="16" t="s">
        <v>189</v>
      </c>
      <c r="AQ1865" s="16" t="s">
        <v>3</v>
      </c>
      <c r="AR1865" s="16" t="s">
        <v>3</v>
      </c>
      <c r="AS1865" s="16" t="s">
        <v>3</v>
      </c>
      <c r="AT1865" s="16" t="s">
        <v>3</v>
      </c>
      <c r="AU1865" s="11" t="s">
        <v>3</v>
      </c>
      <c r="AV1865" s="11" t="s">
        <v>3</v>
      </c>
      <c r="AW1865" s="11" t="s">
        <v>3</v>
      </c>
      <c r="AX1865" s="17" t="str">
        <f>VLOOKUP(G1865,'[1]JDA data'!$D:$E,2,0)</f>
        <v>TGA408</v>
      </c>
      <c r="AY1865" s="17" t="b">
        <f t="shared" si="141"/>
        <v>1</v>
      </c>
      <c r="AZ1865" s="17" t="str">
        <f t="shared" si="142"/>
        <v>SPL</v>
      </c>
    </row>
    <row r="1866" spans="1:52" s="18" customFormat="1" ht="16.5" customHeight="1" x14ac:dyDescent="0.35">
      <c r="A1866" s="8" t="str">
        <f>IF(N1866="","-",IFERROR(VLOOKUP(N1866,'[1]All Route Non-Bailment V76'!$A:$H,5,0),VLOOKUP(N1866,'[1]TTVT AAT PxP Bailment EDC V76'!$A:$H,5,0)))</f>
        <v>Non Bailment</v>
      </c>
      <c r="B1866" s="9" t="str">
        <f t="shared" si="140"/>
        <v>Completed</v>
      </c>
      <c r="C1866" s="10">
        <f t="shared" si="143"/>
        <v>1865</v>
      </c>
      <c r="D1866" s="11" t="s">
        <v>182</v>
      </c>
      <c r="E1866" s="12" t="s">
        <v>44</v>
      </c>
      <c r="F1866" s="11" t="s">
        <v>0</v>
      </c>
      <c r="G1866" s="11">
        <v>4434121</v>
      </c>
      <c r="H1866" s="13" t="str">
        <f>IF(N1866="","-",IFERROR(VLOOKUP(N1866,'[1]All Route Non-Bailment V76'!$A:$H,7,0),VLOOKUP(N1866,'[1]TTVT AAT PxP Bailment EDC V76'!$A:$H,7,0)))</f>
        <v>One way</v>
      </c>
      <c r="I1866" s="11" t="s">
        <v>45</v>
      </c>
      <c r="J1866" s="12">
        <f t="shared" si="139"/>
        <v>45280</v>
      </c>
      <c r="K1866" s="12">
        <v>45280</v>
      </c>
      <c r="L1866" s="12">
        <v>45280</v>
      </c>
      <c r="M1866" s="12" t="s">
        <v>3</v>
      </c>
      <c r="N1866" s="11" t="s">
        <v>183</v>
      </c>
      <c r="O1866" s="13" t="str">
        <f>IF(N1866="","-",IFERROR(VLOOKUP(N1866,'[1]All Route Non-Bailment V76'!$A:$H,6,0),VLOOKUP(N1866,'[1]TTVT AAT PxP Bailment EDC V76'!$A:$H,6,0)))</f>
        <v>21 - 30</v>
      </c>
      <c r="P1866" s="11">
        <v>1</v>
      </c>
      <c r="Q1866" s="11" t="s">
        <v>3</v>
      </c>
      <c r="R1866" s="11" t="s">
        <v>3</v>
      </c>
      <c r="S1866" s="13" t="str">
        <f>IF(N1866="","-",IFERROR(VLOOKUP(N1866,'[1]All Route Non-Bailment V76'!$A:$AF,32,0),VLOOKUP(N1866,'[1]TTVT AAT PxP Bailment EDC V76'!$A:$AC,29,0)))</f>
        <v>6W</v>
      </c>
      <c r="T1866" s="11" t="s">
        <v>48</v>
      </c>
      <c r="U1866" s="11" t="s">
        <v>184</v>
      </c>
      <c r="V1866" s="14" t="s">
        <v>185</v>
      </c>
      <c r="W1866" s="11" t="s">
        <v>186</v>
      </c>
      <c r="X1866" s="15" t="s">
        <v>187</v>
      </c>
      <c r="Y1866" s="15" t="s">
        <v>188</v>
      </c>
      <c r="Z1866" s="16" t="s">
        <v>3</v>
      </c>
      <c r="AA1866" s="16" t="s">
        <v>3</v>
      </c>
      <c r="AB1866" s="16" t="s">
        <v>3</v>
      </c>
      <c r="AC1866" s="16" t="s">
        <v>3</v>
      </c>
      <c r="AD1866" s="15" t="s">
        <v>3</v>
      </c>
      <c r="AE1866" s="15" t="s">
        <v>3</v>
      </c>
      <c r="AF1866" s="16" t="s">
        <v>3</v>
      </c>
      <c r="AG1866" s="16" t="s">
        <v>3</v>
      </c>
      <c r="AH1866" s="16" t="s">
        <v>3</v>
      </c>
      <c r="AI1866" s="16" t="s">
        <v>3</v>
      </c>
      <c r="AJ1866" s="15" t="s">
        <v>3</v>
      </c>
      <c r="AK1866" s="15" t="s">
        <v>3</v>
      </c>
      <c r="AL1866" s="16" t="s">
        <v>3</v>
      </c>
      <c r="AM1866" s="16" t="s">
        <v>3</v>
      </c>
      <c r="AN1866" s="16" t="s">
        <v>3</v>
      </c>
      <c r="AO1866" s="16" t="s">
        <v>3</v>
      </c>
      <c r="AP1866" s="16" t="s">
        <v>189</v>
      </c>
      <c r="AQ1866" s="16" t="s">
        <v>3</v>
      </c>
      <c r="AR1866" s="16" t="s">
        <v>3</v>
      </c>
      <c r="AS1866" s="16" t="s">
        <v>3</v>
      </c>
      <c r="AT1866" s="16" t="s">
        <v>3</v>
      </c>
      <c r="AU1866" s="11" t="s">
        <v>3</v>
      </c>
      <c r="AV1866" s="11" t="s">
        <v>3</v>
      </c>
      <c r="AW1866" s="11" t="s">
        <v>3</v>
      </c>
      <c r="AX1866" s="17" t="str">
        <f>VLOOKUP(G1866,'[1]JDA data'!$D:$E,2,0)</f>
        <v>TGA408</v>
      </c>
      <c r="AY1866" s="17" t="b">
        <f t="shared" si="141"/>
        <v>1</v>
      </c>
      <c r="AZ1866" s="17" t="str">
        <f t="shared" si="142"/>
        <v>PPGT</v>
      </c>
    </row>
    <row r="1867" spans="1:52" s="18" customFormat="1" ht="16.5" customHeight="1" x14ac:dyDescent="0.35">
      <c r="A1867" s="8" t="str">
        <f>IF(N1867="","-",IFERROR(VLOOKUP(N1867,'[1]All Route Non-Bailment V76'!$A:$H,5,0),VLOOKUP(N1867,'[1]TTVT AAT PxP Bailment EDC V76'!$A:$H,5,0)))</f>
        <v>Non Bailment</v>
      </c>
      <c r="B1867" s="9" t="str">
        <f t="shared" si="140"/>
        <v>Completed</v>
      </c>
      <c r="C1867" s="10">
        <f t="shared" si="143"/>
        <v>1866</v>
      </c>
      <c r="D1867" s="11" t="s">
        <v>190</v>
      </c>
      <c r="E1867" s="12" t="s">
        <v>44</v>
      </c>
      <c r="F1867" s="11" t="s">
        <v>0</v>
      </c>
      <c r="G1867" s="11">
        <v>4434122</v>
      </c>
      <c r="H1867" s="13" t="str">
        <f>IF(N1867="","-",IFERROR(VLOOKUP(N1867,'[1]All Route Non-Bailment V76'!$A:$H,7,0),VLOOKUP(N1867,'[1]TTVT AAT PxP Bailment EDC V76'!$A:$H,7,0)))</f>
        <v>One way</v>
      </c>
      <c r="I1867" s="11" t="s">
        <v>45</v>
      </c>
      <c r="J1867" s="12">
        <f t="shared" si="139"/>
        <v>45280</v>
      </c>
      <c r="K1867" s="12">
        <v>45280</v>
      </c>
      <c r="L1867" s="12">
        <v>45280</v>
      </c>
      <c r="M1867" s="12" t="s">
        <v>3</v>
      </c>
      <c r="N1867" s="11" t="s">
        <v>216</v>
      </c>
      <c r="O1867" s="13" t="str">
        <f>IF(N1867="","-",IFERROR(VLOOKUP(N1867,'[1]All Route Non-Bailment V76'!$A:$H,6,0),VLOOKUP(N1867,'[1]TTVT AAT PxP Bailment EDC V76'!$A:$H,6,0)))</f>
        <v>21 - 30</v>
      </c>
      <c r="P1867" s="11">
        <v>1</v>
      </c>
      <c r="Q1867" s="11" t="s">
        <v>3</v>
      </c>
      <c r="R1867" s="11" t="s">
        <v>3</v>
      </c>
      <c r="S1867" s="13" t="str">
        <f>IF(N1867="","-",IFERROR(VLOOKUP(N1867,'[1]All Route Non-Bailment V76'!$A:$AF,32,0),VLOOKUP(N1867,'[1]TTVT AAT PxP Bailment EDC V76'!$A:$AC,29,0)))</f>
        <v>6W</v>
      </c>
      <c r="T1867" s="11" t="s">
        <v>48</v>
      </c>
      <c r="U1867" s="11" t="s">
        <v>266</v>
      </c>
      <c r="V1867" s="14" t="s">
        <v>267</v>
      </c>
      <c r="W1867" s="11" t="s">
        <v>268</v>
      </c>
      <c r="X1867" s="15" t="s">
        <v>187</v>
      </c>
      <c r="Y1867" s="15" t="s">
        <v>188</v>
      </c>
      <c r="Z1867" s="16" t="s">
        <v>3</v>
      </c>
      <c r="AA1867" s="16" t="s">
        <v>3</v>
      </c>
      <c r="AB1867" s="16" t="s">
        <v>3</v>
      </c>
      <c r="AC1867" s="16" t="s">
        <v>3</v>
      </c>
      <c r="AD1867" s="15" t="s">
        <v>3</v>
      </c>
      <c r="AE1867" s="15" t="s">
        <v>3</v>
      </c>
      <c r="AF1867" s="16" t="s">
        <v>3</v>
      </c>
      <c r="AG1867" s="16" t="s">
        <v>3</v>
      </c>
      <c r="AH1867" s="16" t="s">
        <v>3</v>
      </c>
      <c r="AI1867" s="16" t="s">
        <v>3</v>
      </c>
      <c r="AJ1867" s="15" t="s">
        <v>3</v>
      </c>
      <c r="AK1867" s="15" t="s">
        <v>3</v>
      </c>
      <c r="AL1867" s="16" t="s">
        <v>3</v>
      </c>
      <c r="AM1867" s="16" t="s">
        <v>3</v>
      </c>
      <c r="AN1867" s="16" t="s">
        <v>3</v>
      </c>
      <c r="AO1867" s="16" t="s">
        <v>3</v>
      </c>
      <c r="AP1867" s="16" t="s">
        <v>189</v>
      </c>
      <c r="AQ1867" s="16" t="s">
        <v>3</v>
      </c>
      <c r="AR1867" s="16" t="s">
        <v>3</v>
      </c>
      <c r="AS1867" s="16" t="s">
        <v>3</v>
      </c>
      <c r="AT1867" s="16" t="s">
        <v>3</v>
      </c>
      <c r="AU1867" s="11" t="s">
        <v>3</v>
      </c>
      <c r="AV1867" s="11" t="s">
        <v>3</v>
      </c>
      <c r="AW1867" s="11" t="s">
        <v>3</v>
      </c>
      <c r="AX1867" s="17" t="str">
        <f>VLOOKUP(G1867,'[1]JDA data'!$D:$E,2,0)</f>
        <v>TGA410</v>
      </c>
      <c r="AY1867" s="17" t="b">
        <f t="shared" si="141"/>
        <v>1</v>
      </c>
      <c r="AZ1867" s="17" t="str">
        <f t="shared" si="142"/>
        <v>SPL</v>
      </c>
    </row>
    <row r="1868" spans="1:52" s="18" customFormat="1" ht="16.5" customHeight="1" x14ac:dyDescent="0.35">
      <c r="A1868" s="8" t="str">
        <f>IF(N1868="","-",IFERROR(VLOOKUP(N1868,'[1]All Route Non-Bailment V76'!$A:$H,5,0),VLOOKUP(N1868,'[1]TTVT AAT PxP Bailment EDC V76'!$A:$H,5,0)))</f>
        <v>Non Bailment</v>
      </c>
      <c r="B1868" s="9" t="str">
        <f t="shared" si="140"/>
        <v>Completed</v>
      </c>
      <c r="C1868" s="10">
        <f t="shared" si="143"/>
        <v>1867</v>
      </c>
      <c r="D1868" s="11" t="s">
        <v>194</v>
      </c>
      <c r="E1868" s="12" t="s">
        <v>44</v>
      </c>
      <c r="F1868" s="11" t="s">
        <v>0</v>
      </c>
      <c r="G1868" s="11">
        <v>4434123</v>
      </c>
      <c r="H1868" s="13" t="str">
        <f>IF(N1868="","-",IFERROR(VLOOKUP(N1868,'[1]All Route Non-Bailment V76'!$A:$H,7,0),VLOOKUP(N1868,'[1]TTVT AAT PxP Bailment EDC V76'!$A:$H,7,0)))</f>
        <v>One way</v>
      </c>
      <c r="I1868" s="11" t="s">
        <v>45</v>
      </c>
      <c r="J1868" s="12">
        <f t="shared" si="139"/>
        <v>45280</v>
      </c>
      <c r="K1868" s="12">
        <v>45280</v>
      </c>
      <c r="L1868" s="12">
        <v>45280</v>
      </c>
      <c r="M1868" s="12" t="s">
        <v>3</v>
      </c>
      <c r="N1868" s="11" t="s">
        <v>216</v>
      </c>
      <c r="O1868" s="13" t="str">
        <f>IF(N1868="","-",IFERROR(VLOOKUP(N1868,'[1]All Route Non-Bailment V76'!$A:$H,6,0),VLOOKUP(N1868,'[1]TTVT AAT PxP Bailment EDC V76'!$A:$H,6,0)))</f>
        <v>21 - 30</v>
      </c>
      <c r="P1868" s="11">
        <v>1</v>
      </c>
      <c r="Q1868" s="11" t="s">
        <v>3</v>
      </c>
      <c r="R1868" s="11" t="s">
        <v>3</v>
      </c>
      <c r="S1868" s="13" t="str">
        <f>IF(N1868="","-",IFERROR(VLOOKUP(N1868,'[1]All Route Non-Bailment V76'!$A:$AF,32,0),VLOOKUP(N1868,'[1]TTVT AAT PxP Bailment EDC V76'!$A:$AC,29,0)))</f>
        <v>6W</v>
      </c>
      <c r="T1868" s="11" t="s">
        <v>48</v>
      </c>
      <c r="U1868" s="11" t="s">
        <v>195</v>
      </c>
      <c r="V1868" s="14" t="s">
        <v>196</v>
      </c>
      <c r="W1868" s="11" t="s">
        <v>197</v>
      </c>
      <c r="X1868" s="15" t="s">
        <v>187</v>
      </c>
      <c r="Y1868" s="15" t="s">
        <v>188</v>
      </c>
      <c r="Z1868" s="16" t="s">
        <v>3</v>
      </c>
      <c r="AA1868" s="16" t="s">
        <v>3</v>
      </c>
      <c r="AB1868" s="16" t="s">
        <v>3</v>
      </c>
      <c r="AC1868" s="16" t="s">
        <v>3</v>
      </c>
      <c r="AD1868" s="15" t="s">
        <v>3</v>
      </c>
      <c r="AE1868" s="15" t="s">
        <v>3</v>
      </c>
      <c r="AF1868" s="16" t="s">
        <v>3</v>
      </c>
      <c r="AG1868" s="16" t="s">
        <v>3</v>
      </c>
      <c r="AH1868" s="16" t="s">
        <v>3</v>
      </c>
      <c r="AI1868" s="16" t="s">
        <v>3</v>
      </c>
      <c r="AJ1868" s="15" t="s">
        <v>3</v>
      </c>
      <c r="AK1868" s="15" t="s">
        <v>3</v>
      </c>
      <c r="AL1868" s="16" t="s">
        <v>3</v>
      </c>
      <c r="AM1868" s="16" t="s">
        <v>3</v>
      </c>
      <c r="AN1868" s="16" t="s">
        <v>3</v>
      </c>
      <c r="AO1868" s="16" t="s">
        <v>3</v>
      </c>
      <c r="AP1868" s="16" t="s">
        <v>189</v>
      </c>
      <c r="AQ1868" s="16" t="s">
        <v>3</v>
      </c>
      <c r="AR1868" s="16" t="s">
        <v>3</v>
      </c>
      <c r="AS1868" s="16" t="s">
        <v>3</v>
      </c>
      <c r="AT1868" s="16" t="s">
        <v>3</v>
      </c>
      <c r="AU1868" s="11" t="s">
        <v>3</v>
      </c>
      <c r="AV1868" s="11" t="s">
        <v>3</v>
      </c>
      <c r="AW1868" s="11" t="s">
        <v>3</v>
      </c>
      <c r="AX1868" s="17" t="str">
        <f>VLOOKUP(G1868,'[1]JDA data'!$D:$E,2,0)</f>
        <v>TGA410</v>
      </c>
      <c r="AY1868" s="17" t="b">
        <f t="shared" si="141"/>
        <v>1</v>
      </c>
      <c r="AZ1868" s="17" t="str">
        <f t="shared" si="142"/>
        <v>SBA</v>
      </c>
    </row>
    <row r="1869" spans="1:52" s="18" customFormat="1" ht="16.5" customHeight="1" x14ac:dyDescent="0.35">
      <c r="A1869" s="8" t="str">
        <f>IF(N1869="","-",IFERROR(VLOOKUP(N1869,'[1]All Route Non-Bailment V76'!$A:$H,5,0),VLOOKUP(N1869,'[1]TTVT AAT PxP Bailment EDC V76'!$A:$H,5,0)))</f>
        <v>Non Bailment</v>
      </c>
      <c r="B1869" s="9" t="str">
        <f t="shared" si="140"/>
        <v>Completed</v>
      </c>
      <c r="C1869" s="10">
        <f t="shared" si="143"/>
        <v>1868</v>
      </c>
      <c r="D1869" s="11" t="s">
        <v>182</v>
      </c>
      <c r="E1869" s="12" t="s">
        <v>44</v>
      </c>
      <c r="F1869" s="11" t="s">
        <v>0</v>
      </c>
      <c r="G1869" s="11">
        <v>4434124</v>
      </c>
      <c r="H1869" s="13" t="str">
        <f>IF(N1869="","-",IFERROR(VLOOKUP(N1869,'[1]All Route Non-Bailment V76'!$A:$H,7,0),VLOOKUP(N1869,'[1]TTVT AAT PxP Bailment EDC V76'!$A:$H,7,0)))</f>
        <v>One way</v>
      </c>
      <c r="I1869" s="11" t="s">
        <v>45</v>
      </c>
      <c r="J1869" s="12">
        <f t="shared" si="139"/>
        <v>45280</v>
      </c>
      <c r="K1869" s="12">
        <v>45280</v>
      </c>
      <c r="L1869" s="12">
        <v>45280</v>
      </c>
      <c r="M1869" s="12" t="s">
        <v>3</v>
      </c>
      <c r="N1869" s="11" t="s">
        <v>216</v>
      </c>
      <c r="O1869" s="13" t="str">
        <f>IF(N1869="","-",IFERROR(VLOOKUP(N1869,'[1]All Route Non-Bailment V76'!$A:$H,6,0),VLOOKUP(N1869,'[1]TTVT AAT PxP Bailment EDC V76'!$A:$H,6,0)))</f>
        <v>21 - 30</v>
      </c>
      <c r="P1869" s="11">
        <v>1</v>
      </c>
      <c r="Q1869" s="11" t="s">
        <v>3</v>
      </c>
      <c r="R1869" s="11" t="s">
        <v>3</v>
      </c>
      <c r="S1869" s="13" t="str">
        <f>IF(N1869="","-",IFERROR(VLOOKUP(N1869,'[1]All Route Non-Bailment V76'!$A:$AF,32,0),VLOOKUP(N1869,'[1]TTVT AAT PxP Bailment EDC V76'!$A:$AC,29,0)))</f>
        <v>6W</v>
      </c>
      <c r="T1869" s="11" t="s">
        <v>48</v>
      </c>
      <c r="U1869" s="11" t="s">
        <v>207</v>
      </c>
      <c r="V1869" s="14" t="s">
        <v>208</v>
      </c>
      <c r="W1869" s="11" t="s">
        <v>209</v>
      </c>
      <c r="X1869" s="15" t="s">
        <v>187</v>
      </c>
      <c r="Y1869" s="15" t="s">
        <v>188</v>
      </c>
      <c r="Z1869" s="16" t="s">
        <v>3</v>
      </c>
      <c r="AA1869" s="16" t="s">
        <v>3</v>
      </c>
      <c r="AB1869" s="16" t="s">
        <v>3</v>
      </c>
      <c r="AC1869" s="16" t="s">
        <v>3</v>
      </c>
      <c r="AD1869" s="15" t="s">
        <v>3</v>
      </c>
      <c r="AE1869" s="15" t="s">
        <v>3</v>
      </c>
      <c r="AF1869" s="16" t="s">
        <v>3</v>
      </c>
      <c r="AG1869" s="16" t="s">
        <v>3</v>
      </c>
      <c r="AH1869" s="16" t="s">
        <v>3</v>
      </c>
      <c r="AI1869" s="16" t="s">
        <v>3</v>
      </c>
      <c r="AJ1869" s="15" t="s">
        <v>3</v>
      </c>
      <c r="AK1869" s="15" t="s">
        <v>3</v>
      </c>
      <c r="AL1869" s="16" t="s">
        <v>3</v>
      </c>
      <c r="AM1869" s="16" t="s">
        <v>3</v>
      </c>
      <c r="AN1869" s="16" t="s">
        <v>3</v>
      </c>
      <c r="AO1869" s="16" t="s">
        <v>3</v>
      </c>
      <c r="AP1869" s="16" t="s">
        <v>189</v>
      </c>
      <c r="AQ1869" s="16" t="s">
        <v>3</v>
      </c>
      <c r="AR1869" s="16" t="s">
        <v>3</v>
      </c>
      <c r="AS1869" s="16" t="s">
        <v>3</v>
      </c>
      <c r="AT1869" s="16" t="s">
        <v>3</v>
      </c>
      <c r="AU1869" s="11" t="s">
        <v>3</v>
      </c>
      <c r="AV1869" s="11" t="s">
        <v>3</v>
      </c>
      <c r="AW1869" s="11" t="s">
        <v>3</v>
      </c>
      <c r="AX1869" s="17" t="str">
        <f>VLOOKUP(G1869,'[1]JDA data'!$D:$E,2,0)</f>
        <v>TGA410</v>
      </c>
      <c r="AY1869" s="17" t="b">
        <f t="shared" si="141"/>
        <v>1</v>
      </c>
      <c r="AZ1869" s="17" t="str">
        <f t="shared" si="142"/>
        <v>PPGT</v>
      </c>
    </row>
    <row r="1870" spans="1:52" s="18" customFormat="1" ht="16.5" customHeight="1" x14ac:dyDescent="0.35">
      <c r="A1870" s="8" t="str">
        <f>IF(N1870="","-",IFERROR(VLOOKUP(N1870,'[1]All Route Non-Bailment V76'!$A:$H,5,0),VLOOKUP(N1870,'[1]TTVT AAT PxP Bailment EDC V76'!$A:$H,5,0)))</f>
        <v>Non Bailment</v>
      </c>
      <c r="B1870" s="9" t="str">
        <f t="shared" si="140"/>
        <v>Completed</v>
      </c>
      <c r="C1870" s="10">
        <f t="shared" si="143"/>
        <v>1869</v>
      </c>
      <c r="D1870" s="11" t="s">
        <v>190</v>
      </c>
      <c r="E1870" s="12" t="s">
        <v>44</v>
      </c>
      <c r="F1870" s="11" t="s">
        <v>0</v>
      </c>
      <c r="G1870" s="11">
        <v>4434125</v>
      </c>
      <c r="H1870" s="13" t="str">
        <f>IF(N1870="","-",IFERROR(VLOOKUP(N1870,'[1]All Route Non-Bailment V76'!$A:$H,7,0),VLOOKUP(N1870,'[1]TTVT AAT PxP Bailment EDC V76'!$A:$H,7,0)))</f>
        <v>One way</v>
      </c>
      <c r="I1870" s="11" t="s">
        <v>45</v>
      </c>
      <c r="J1870" s="12">
        <f t="shared" si="139"/>
        <v>45280</v>
      </c>
      <c r="K1870" s="12">
        <v>45280</v>
      </c>
      <c r="L1870" s="12">
        <v>45280</v>
      </c>
      <c r="M1870" s="12" t="s">
        <v>3</v>
      </c>
      <c r="N1870" s="11" t="s">
        <v>216</v>
      </c>
      <c r="O1870" s="13" t="str">
        <f>IF(N1870="","-",IFERROR(VLOOKUP(N1870,'[1]All Route Non-Bailment V76'!$A:$H,6,0),VLOOKUP(N1870,'[1]TTVT AAT PxP Bailment EDC V76'!$A:$H,6,0)))</f>
        <v>21 - 30</v>
      </c>
      <c r="P1870" s="11">
        <v>1</v>
      </c>
      <c r="Q1870" s="11" t="s">
        <v>3</v>
      </c>
      <c r="R1870" s="11" t="s">
        <v>3</v>
      </c>
      <c r="S1870" s="13" t="str">
        <f>IF(N1870="","-",IFERROR(VLOOKUP(N1870,'[1]All Route Non-Bailment V76'!$A:$AF,32,0),VLOOKUP(N1870,'[1]TTVT AAT PxP Bailment EDC V76'!$A:$AC,29,0)))</f>
        <v>6W</v>
      </c>
      <c r="T1870" s="11" t="s">
        <v>48</v>
      </c>
      <c r="U1870" s="11" t="s">
        <v>217</v>
      </c>
      <c r="V1870" s="14" t="s">
        <v>218</v>
      </c>
      <c r="W1870" s="11" t="s">
        <v>219</v>
      </c>
      <c r="X1870" s="15" t="s">
        <v>187</v>
      </c>
      <c r="Y1870" s="15" t="s">
        <v>188</v>
      </c>
      <c r="Z1870" s="16" t="s">
        <v>3</v>
      </c>
      <c r="AA1870" s="16" t="s">
        <v>3</v>
      </c>
      <c r="AB1870" s="16" t="s">
        <v>3</v>
      </c>
      <c r="AC1870" s="16" t="s">
        <v>3</v>
      </c>
      <c r="AD1870" s="15" t="s">
        <v>3</v>
      </c>
      <c r="AE1870" s="15" t="s">
        <v>3</v>
      </c>
      <c r="AF1870" s="16" t="s">
        <v>3</v>
      </c>
      <c r="AG1870" s="16" t="s">
        <v>3</v>
      </c>
      <c r="AH1870" s="16" t="s">
        <v>3</v>
      </c>
      <c r="AI1870" s="16" t="s">
        <v>3</v>
      </c>
      <c r="AJ1870" s="15" t="s">
        <v>3</v>
      </c>
      <c r="AK1870" s="15" t="s">
        <v>3</v>
      </c>
      <c r="AL1870" s="16" t="s">
        <v>3</v>
      </c>
      <c r="AM1870" s="16" t="s">
        <v>3</v>
      </c>
      <c r="AN1870" s="16" t="s">
        <v>3</v>
      </c>
      <c r="AO1870" s="16" t="s">
        <v>3</v>
      </c>
      <c r="AP1870" s="16" t="s">
        <v>189</v>
      </c>
      <c r="AQ1870" s="16" t="s">
        <v>3</v>
      </c>
      <c r="AR1870" s="16" t="s">
        <v>3</v>
      </c>
      <c r="AS1870" s="16" t="s">
        <v>3</v>
      </c>
      <c r="AT1870" s="16" t="s">
        <v>3</v>
      </c>
      <c r="AU1870" s="11" t="s">
        <v>3</v>
      </c>
      <c r="AV1870" s="11" t="s">
        <v>3</v>
      </c>
      <c r="AW1870" s="11" t="s">
        <v>3</v>
      </c>
      <c r="AX1870" s="17" t="str">
        <f>VLOOKUP(G1870,'[1]JDA data'!$D:$E,2,0)</f>
        <v>TGA410</v>
      </c>
      <c r="AY1870" s="17" t="b">
        <f t="shared" si="141"/>
        <v>1</v>
      </c>
      <c r="AZ1870" s="17" t="str">
        <f t="shared" si="142"/>
        <v>SPL</v>
      </c>
    </row>
    <row r="1871" spans="1:52" s="18" customFormat="1" ht="16.5" customHeight="1" x14ac:dyDescent="0.35">
      <c r="A1871" s="8" t="str">
        <f>IF(N1871="","-",IFERROR(VLOOKUP(N1871,'[1]All Route Non-Bailment V76'!$A:$H,5,0),VLOOKUP(N1871,'[1]TTVT AAT PxP Bailment EDC V76'!$A:$H,5,0)))</f>
        <v>Non Bailment</v>
      </c>
      <c r="B1871" s="9" t="str">
        <f t="shared" si="140"/>
        <v>Completed</v>
      </c>
      <c r="C1871" s="10">
        <f t="shared" si="143"/>
        <v>1870</v>
      </c>
      <c r="D1871" s="11" t="s">
        <v>182</v>
      </c>
      <c r="E1871" s="12" t="s">
        <v>44</v>
      </c>
      <c r="F1871" s="11" t="s">
        <v>0</v>
      </c>
      <c r="G1871" s="11">
        <v>4434126</v>
      </c>
      <c r="H1871" s="13" t="str">
        <f>IF(N1871="","-",IFERROR(VLOOKUP(N1871,'[1]All Route Non-Bailment V76'!$A:$H,7,0),VLOOKUP(N1871,'[1]TTVT AAT PxP Bailment EDC V76'!$A:$H,7,0)))</f>
        <v>One way</v>
      </c>
      <c r="I1871" s="11" t="s">
        <v>45</v>
      </c>
      <c r="J1871" s="12">
        <f t="shared" si="139"/>
        <v>45280</v>
      </c>
      <c r="K1871" s="12">
        <v>45280</v>
      </c>
      <c r="L1871" s="12">
        <v>45280</v>
      </c>
      <c r="M1871" s="12" t="s">
        <v>3</v>
      </c>
      <c r="N1871" s="11" t="s">
        <v>216</v>
      </c>
      <c r="O1871" s="13" t="str">
        <f>IF(N1871="","-",IFERROR(VLOOKUP(N1871,'[1]All Route Non-Bailment V76'!$A:$H,6,0),VLOOKUP(N1871,'[1]TTVT AAT PxP Bailment EDC V76'!$A:$H,6,0)))</f>
        <v>21 - 30</v>
      </c>
      <c r="P1871" s="11">
        <v>1</v>
      </c>
      <c r="Q1871" s="11" t="s">
        <v>3</v>
      </c>
      <c r="R1871" s="11" t="s">
        <v>3</v>
      </c>
      <c r="S1871" s="13" t="str">
        <f>IF(N1871="","-",IFERROR(VLOOKUP(N1871,'[1]All Route Non-Bailment V76'!$A:$AF,32,0),VLOOKUP(N1871,'[1]TTVT AAT PxP Bailment EDC V76'!$A:$AC,29,0)))</f>
        <v>6W</v>
      </c>
      <c r="T1871" s="11" t="s">
        <v>48</v>
      </c>
      <c r="U1871" s="11" t="s">
        <v>239</v>
      </c>
      <c r="V1871" s="14" t="s">
        <v>240</v>
      </c>
      <c r="W1871" s="11" t="s">
        <v>241</v>
      </c>
      <c r="X1871" s="15" t="s">
        <v>187</v>
      </c>
      <c r="Y1871" s="15" t="s">
        <v>188</v>
      </c>
      <c r="Z1871" s="16" t="s">
        <v>3</v>
      </c>
      <c r="AA1871" s="16" t="s">
        <v>3</v>
      </c>
      <c r="AB1871" s="16" t="s">
        <v>3</v>
      </c>
      <c r="AC1871" s="16" t="s">
        <v>3</v>
      </c>
      <c r="AD1871" s="15" t="s">
        <v>3</v>
      </c>
      <c r="AE1871" s="15" t="s">
        <v>3</v>
      </c>
      <c r="AF1871" s="16" t="s">
        <v>3</v>
      </c>
      <c r="AG1871" s="16" t="s">
        <v>3</v>
      </c>
      <c r="AH1871" s="16" t="s">
        <v>3</v>
      </c>
      <c r="AI1871" s="16" t="s">
        <v>3</v>
      </c>
      <c r="AJ1871" s="15" t="s">
        <v>3</v>
      </c>
      <c r="AK1871" s="15" t="s">
        <v>3</v>
      </c>
      <c r="AL1871" s="16" t="s">
        <v>3</v>
      </c>
      <c r="AM1871" s="16" t="s">
        <v>3</v>
      </c>
      <c r="AN1871" s="16" t="s">
        <v>3</v>
      </c>
      <c r="AO1871" s="16" t="s">
        <v>3</v>
      </c>
      <c r="AP1871" s="16" t="s">
        <v>189</v>
      </c>
      <c r="AQ1871" s="16" t="s">
        <v>3</v>
      </c>
      <c r="AR1871" s="16" t="s">
        <v>3</v>
      </c>
      <c r="AS1871" s="16" t="s">
        <v>3</v>
      </c>
      <c r="AT1871" s="16" t="s">
        <v>3</v>
      </c>
      <c r="AU1871" s="11" t="s">
        <v>3</v>
      </c>
      <c r="AV1871" s="11" t="s">
        <v>3</v>
      </c>
      <c r="AW1871" s="11" t="s">
        <v>3</v>
      </c>
      <c r="AX1871" s="17" t="str">
        <f>VLOOKUP(G1871,'[1]JDA data'!$D:$E,2,0)</f>
        <v>TGA410</v>
      </c>
      <c r="AY1871" s="17" t="b">
        <f t="shared" si="141"/>
        <v>1</v>
      </c>
      <c r="AZ1871" s="17" t="str">
        <f t="shared" si="142"/>
        <v>PPGT</v>
      </c>
    </row>
    <row r="1872" spans="1:52" s="18" customFormat="1" ht="16.5" customHeight="1" x14ac:dyDescent="0.35">
      <c r="A1872" s="8" t="str">
        <f>IF(N1872="","-",IFERROR(VLOOKUP(N1872,'[1]All Route Non-Bailment V76'!$A:$H,5,0),VLOOKUP(N1872,'[1]TTVT AAT PxP Bailment EDC V76'!$A:$H,5,0)))</f>
        <v>Non Bailment</v>
      </c>
      <c r="B1872" s="9" t="str">
        <f t="shared" si="140"/>
        <v>Completed</v>
      </c>
      <c r="C1872" s="10">
        <f t="shared" si="143"/>
        <v>1871</v>
      </c>
      <c r="D1872" s="11" t="s">
        <v>190</v>
      </c>
      <c r="E1872" s="12" t="s">
        <v>44</v>
      </c>
      <c r="F1872" s="11" t="s">
        <v>0</v>
      </c>
      <c r="G1872" s="11">
        <v>4434127</v>
      </c>
      <c r="H1872" s="13" t="str">
        <f>IF(N1872="","-",IFERROR(VLOOKUP(N1872,'[1]All Route Non-Bailment V76'!$A:$H,7,0),VLOOKUP(N1872,'[1]TTVT AAT PxP Bailment EDC V76'!$A:$H,7,0)))</f>
        <v>One way</v>
      </c>
      <c r="I1872" s="11" t="s">
        <v>45</v>
      </c>
      <c r="J1872" s="12">
        <f t="shared" si="139"/>
        <v>45280</v>
      </c>
      <c r="K1872" s="12">
        <v>45280</v>
      </c>
      <c r="L1872" s="12">
        <v>45280</v>
      </c>
      <c r="M1872" s="12" t="s">
        <v>3</v>
      </c>
      <c r="N1872" s="11" t="s">
        <v>771</v>
      </c>
      <c r="O1872" s="13" t="str">
        <f>IF(N1872="","-",IFERROR(VLOOKUP(N1872,'[1]All Route Non-Bailment V76'!$A:$H,6,0),VLOOKUP(N1872,'[1]TTVT AAT PxP Bailment EDC V76'!$A:$H,6,0)))</f>
        <v>21 - 30</v>
      </c>
      <c r="P1872" s="11">
        <v>1</v>
      </c>
      <c r="Q1872" s="11" t="s">
        <v>3</v>
      </c>
      <c r="R1872" s="11" t="s">
        <v>3</v>
      </c>
      <c r="S1872" s="13" t="str">
        <f>IF(N1872="","-",IFERROR(VLOOKUP(N1872,'[1]All Route Non-Bailment V76'!$A:$AF,32,0),VLOOKUP(N1872,'[1]TTVT AAT PxP Bailment EDC V76'!$A:$AC,29,0)))</f>
        <v>6W</v>
      </c>
      <c r="T1872" s="11" t="s">
        <v>48</v>
      </c>
      <c r="U1872" s="11" t="s">
        <v>210</v>
      </c>
      <c r="V1872" s="14" t="s">
        <v>211</v>
      </c>
      <c r="W1872" s="11" t="s">
        <v>212</v>
      </c>
      <c r="X1872" s="15" t="s">
        <v>187</v>
      </c>
      <c r="Y1872" s="15" t="s">
        <v>188</v>
      </c>
      <c r="Z1872" s="16" t="s">
        <v>3</v>
      </c>
      <c r="AA1872" s="16" t="s">
        <v>3</v>
      </c>
      <c r="AB1872" s="16" t="s">
        <v>3</v>
      </c>
      <c r="AC1872" s="16" t="s">
        <v>3</v>
      </c>
      <c r="AD1872" s="15" t="s">
        <v>3</v>
      </c>
      <c r="AE1872" s="15" t="s">
        <v>3</v>
      </c>
      <c r="AF1872" s="16" t="s">
        <v>3</v>
      </c>
      <c r="AG1872" s="16" t="s">
        <v>3</v>
      </c>
      <c r="AH1872" s="16" t="s">
        <v>3</v>
      </c>
      <c r="AI1872" s="16" t="s">
        <v>3</v>
      </c>
      <c r="AJ1872" s="15" t="s">
        <v>3</v>
      </c>
      <c r="AK1872" s="15" t="s">
        <v>3</v>
      </c>
      <c r="AL1872" s="16" t="s">
        <v>3</v>
      </c>
      <c r="AM1872" s="16" t="s">
        <v>3</v>
      </c>
      <c r="AN1872" s="16" t="s">
        <v>3</v>
      </c>
      <c r="AO1872" s="16" t="s">
        <v>3</v>
      </c>
      <c r="AP1872" s="16" t="s">
        <v>189</v>
      </c>
      <c r="AQ1872" s="16" t="s">
        <v>3</v>
      </c>
      <c r="AR1872" s="16" t="s">
        <v>3</v>
      </c>
      <c r="AS1872" s="16" t="s">
        <v>3</v>
      </c>
      <c r="AT1872" s="16" t="s">
        <v>3</v>
      </c>
      <c r="AU1872" s="11" t="s">
        <v>3</v>
      </c>
      <c r="AV1872" s="11" t="s">
        <v>3</v>
      </c>
      <c r="AW1872" s="11" t="s">
        <v>3</v>
      </c>
      <c r="AX1872" s="17" t="str">
        <f>VLOOKUP(G1872,'[1]JDA data'!$D:$E,2,0)</f>
        <v>TGA411</v>
      </c>
      <c r="AY1872" s="17" t="b">
        <f t="shared" si="141"/>
        <v>1</v>
      </c>
      <c r="AZ1872" s="17" t="str">
        <f t="shared" si="142"/>
        <v>SPL</v>
      </c>
    </row>
    <row r="1873" spans="1:52" s="18" customFormat="1" ht="16.5" customHeight="1" x14ac:dyDescent="0.35">
      <c r="A1873" s="8" t="str">
        <f>IF(N1873="","-",IFERROR(VLOOKUP(N1873,'[1]All Route Non-Bailment V76'!$A:$H,5,0),VLOOKUP(N1873,'[1]TTVT AAT PxP Bailment EDC V76'!$A:$H,5,0)))</f>
        <v>Non Bailment</v>
      </c>
      <c r="B1873" s="9" t="str">
        <f t="shared" si="140"/>
        <v>Completed</v>
      </c>
      <c r="C1873" s="10">
        <f t="shared" si="143"/>
        <v>1872</v>
      </c>
      <c r="D1873" s="11" t="s">
        <v>182</v>
      </c>
      <c r="E1873" s="12" t="s">
        <v>44</v>
      </c>
      <c r="F1873" s="11" t="s">
        <v>0</v>
      </c>
      <c r="G1873" s="11">
        <v>4434128</v>
      </c>
      <c r="H1873" s="13" t="str">
        <f>IF(N1873="","-",IFERROR(VLOOKUP(N1873,'[1]All Route Non-Bailment V76'!$A:$H,7,0),VLOOKUP(N1873,'[1]TTVT AAT PxP Bailment EDC V76'!$A:$H,7,0)))</f>
        <v>One way</v>
      </c>
      <c r="I1873" s="11" t="s">
        <v>45</v>
      </c>
      <c r="J1873" s="12">
        <f t="shared" si="139"/>
        <v>45280</v>
      </c>
      <c r="K1873" s="12">
        <v>45280</v>
      </c>
      <c r="L1873" s="12">
        <v>45280</v>
      </c>
      <c r="M1873" s="12" t="s">
        <v>3</v>
      </c>
      <c r="N1873" s="11" t="s">
        <v>771</v>
      </c>
      <c r="O1873" s="13" t="str">
        <f>IF(N1873="","-",IFERROR(VLOOKUP(N1873,'[1]All Route Non-Bailment V76'!$A:$H,6,0),VLOOKUP(N1873,'[1]TTVT AAT PxP Bailment EDC V76'!$A:$H,6,0)))</f>
        <v>21 - 30</v>
      </c>
      <c r="P1873" s="11">
        <v>1</v>
      </c>
      <c r="Q1873" s="11" t="s">
        <v>3</v>
      </c>
      <c r="R1873" s="11" t="s">
        <v>3</v>
      </c>
      <c r="S1873" s="13" t="str">
        <f>IF(N1873="","-",IFERROR(VLOOKUP(N1873,'[1]All Route Non-Bailment V76'!$A:$AF,32,0),VLOOKUP(N1873,'[1]TTVT AAT PxP Bailment EDC V76'!$A:$AC,29,0)))</f>
        <v>6W</v>
      </c>
      <c r="T1873" s="11" t="s">
        <v>48</v>
      </c>
      <c r="U1873" s="11" t="s">
        <v>233</v>
      </c>
      <c r="V1873" s="14" t="s">
        <v>234</v>
      </c>
      <c r="W1873" s="11" t="s">
        <v>235</v>
      </c>
      <c r="X1873" s="15" t="s">
        <v>187</v>
      </c>
      <c r="Y1873" s="15" t="s">
        <v>188</v>
      </c>
      <c r="Z1873" s="16" t="s">
        <v>3</v>
      </c>
      <c r="AA1873" s="16" t="s">
        <v>3</v>
      </c>
      <c r="AB1873" s="16" t="s">
        <v>3</v>
      </c>
      <c r="AC1873" s="16" t="s">
        <v>3</v>
      </c>
      <c r="AD1873" s="15" t="s">
        <v>3</v>
      </c>
      <c r="AE1873" s="15" t="s">
        <v>3</v>
      </c>
      <c r="AF1873" s="16" t="s">
        <v>3</v>
      </c>
      <c r="AG1873" s="16" t="s">
        <v>3</v>
      </c>
      <c r="AH1873" s="16" t="s">
        <v>3</v>
      </c>
      <c r="AI1873" s="16" t="s">
        <v>3</v>
      </c>
      <c r="AJ1873" s="15" t="s">
        <v>3</v>
      </c>
      <c r="AK1873" s="15" t="s">
        <v>3</v>
      </c>
      <c r="AL1873" s="16" t="s">
        <v>3</v>
      </c>
      <c r="AM1873" s="16" t="s">
        <v>3</v>
      </c>
      <c r="AN1873" s="16" t="s">
        <v>3</v>
      </c>
      <c r="AO1873" s="16" t="s">
        <v>3</v>
      </c>
      <c r="AP1873" s="16" t="s">
        <v>189</v>
      </c>
      <c r="AQ1873" s="16" t="s">
        <v>3</v>
      </c>
      <c r="AR1873" s="16" t="s">
        <v>3</v>
      </c>
      <c r="AS1873" s="16" t="s">
        <v>3</v>
      </c>
      <c r="AT1873" s="16" t="s">
        <v>3</v>
      </c>
      <c r="AU1873" s="11" t="s">
        <v>3</v>
      </c>
      <c r="AV1873" s="11" t="s">
        <v>3</v>
      </c>
      <c r="AW1873" s="11" t="s">
        <v>3</v>
      </c>
      <c r="AX1873" s="17" t="str">
        <f>VLOOKUP(G1873,'[1]JDA data'!$D:$E,2,0)</f>
        <v>TGA411</v>
      </c>
      <c r="AY1873" s="17" t="b">
        <f t="shared" si="141"/>
        <v>1</v>
      </c>
      <c r="AZ1873" s="17" t="str">
        <f t="shared" si="142"/>
        <v>PPGT</v>
      </c>
    </row>
    <row r="1874" spans="1:52" s="18" customFormat="1" ht="16.5" customHeight="1" x14ac:dyDescent="0.35">
      <c r="A1874" s="8" t="str">
        <f>IF(N1874="","-",IFERROR(VLOOKUP(N1874,'[1]All Route Non-Bailment V76'!$A:$H,5,0),VLOOKUP(N1874,'[1]TTVT AAT PxP Bailment EDC V76'!$A:$H,5,0)))</f>
        <v>Non Bailment</v>
      </c>
      <c r="B1874" s="9" t="str">
        <f t="shared" si="140"/>
        <v>Completed</v>
      </c>
      <c r="C1874" s="10">
        <f t="shared" si="143"/>
        <v>1873</v>
      </c>
      <c r="D1874" s="11" t="s">
        <v>182</v>
      </c>
      <c r="E1874" s="12" t="s">
        <v>44</v>
      </c>
      <c r="F1874" s="11" t="s">
        <v>0</v>
      </c>
      <c r="G1874" s="11">
        <v>4434129</v>
      </c>
      <c r="H1874" s="13" t="str">
        <f>IF(N1874="","-",IFERROR(VLOOKUP(N1874,'[1]All Route Non-Bailment V76'!$A:$H,7,0),VLOOKUP(N1874,'[1]TTVT AAT PxP Bailment EDC V76'!$A:$H,7,0)))</f>
        <v>One way</v>
      </c>
      <c r="I1874" s="11" t="s">
        <v>45</v>
      </c>
      <c r="J1874" s="12">
        <f t="shared" si="139"/>
        <v>45280</v>
      </c>
      <c r="K1874" s="12">
        <v>45280</v>
      </c>
      <c r="L1874" s="12">
        <v>45280</v>
      </c>
      <c r="M1874" s="12" t="s">
        <v>3</v>
      </c>
      <c r="N1874" s="11" t="s">
        <v>771</v>
      </c>
      <c r="O1874" s="13" t="str">
        <f>IF(N1874="","-",IFERROR(VLOOKUP(N1874,'[1]All Route Non-Bailment V76'!$A:$H,6,0),VLOOKUP(N1874,'[1]TTVT AAT PxP Bailment EDC V76'!$A:$H,6,0)))</f>
        <v>21 - 30</v>
      </c>
      <c r="P1874" s="11">
        <v>1</v>
      </c>
      <c r="Q1874" s="11" t="s">
        <v>3</v>
      </c>
      <c r="R1874" s="11" t="s">
        <v>3</v>
      </c>
      <c r="S1874" s="13" t="str">
        <f>IF(N1874="","-",IFERROR(VLOOKUP(N1874,'[1]All Route Non-Bailment V76'!$A:$AF,32,0),VLOOKUP(N1874,'[1]TTVT AAT PxP Bailment EDC V76'!$A:$AC,29,0)))</f>
        <v>6W</v>
      </c>
      <c r="T1874" s="11" t="s">
        <v>48</v>
      </c>
      <c r="U1874" s="11" t="s">
        <v>250</v>
      </c>
      <c r="V1874" s="14" t="s">
        <v>251</v>
      </c>
      <c r="W1874" s="11" t="s">
        <v>252</v>
      </c>
      <c r="X1874" s="15" t="s">
        <v>187</v>
      </c>
      <c r="Y1874" s="15" t="s">
        <v>188</v>
      </c>
      <c r="Z1874" s="16" t="s">
        <v>3</v>
      </c>
      <c r="AA1874" s="16" t="s">
        <v>3</v>
      </c>
      <c r="AB1874" s="16" t="s">
        <v>3</v>
      </c>
      <c r="AC1874" s="16" t="s">
        <v>3</v>
      </c>
      <c r="AD1874" s="15" t="s">
        <v>3</v>
      </c>
      <c r="AE1874" s="15" t="s">
        <v>3</v>
      </c>
      <c r="AF1874" s="16" t="s">
        <v>3</v>
      </c>
      <c r="AG1874" s="16" t="s">
        <v>3</v>
      </c>
      <c r="AH1874" s="16" t="s">
        <v>3</v>
      </c>
      <c r="AI1874" s="16" t="s">
        <v>3</v>
      </c>
      <c r="AJ1874" s="15" t="s">
        <v>3</v>
      </c>
      <c r="AK1874" s="15" t="s">
        <v>3</v>
      </c>
      <c r="AL1874" s="16" t="s">
        <v>3</v>
      </c>
      <c r="AM1874" s="16" t="s">
        <v>3</v>
      </c>
      <c r="AN1874" s="16" t="s">
        <v>3</v>
      </c>
      <c r="AO1874" s="16" t="s">
        <v>3</v>
      </c>
      <c r="AP1874" s="16" t="s">
        <v>189</v>
      </c>
      <c r="AQ1874" s="16" t="s">
        <v>3</v>
      </c>
      <c r="AR1874" s="16" t="s">
        <v>3</v>
      </c>
      <c r="AS1874" s="16" t="s">
        <v>3</v>
      </c>
      <c r="AT1874" s="16" t="s">
        <v>3</v>
      </c>
      <c r="AU1874" s="11" t="s">
        <v>3</v>
      </c>
      <c r="AV1874" s="11" t="s">
        <v>3</v>
      </c>
      <c r="AW1874" s="11" t="s">
        <v>3</v>
      </c>
      <c r="AX1874" s="17" t="str">
        <f>VLOOKUP(G1874,'[1]JDA data'!$D:$E,2,0)</f>
        <v>TGA411</v>
      </c>
      <c r="AY1874" s="17" t="b">
        <f t="shared" si="141"/>
        <v>1</v>
      </c>
      <c r="AZ1874" s="17" t="str">
        <f t="shared" si="142"/>
        <v>PPGT</v>
      </c>
    </row>
    <row r="1875" spans="1:52" s="18" customFormat="1" ht="16.5" customHeight="1" x14ac:dyDescent="0.35">
      <c r="A1875" s="8" t="str">
        <f>IF(N1875="","-",IFERROR(VLOOKUP(N1875,'[1]All Route Non-Bailment V76'!$A:$H,5,0),VLOOKUP(N1875,'[1]TTVT AAT PxP Bailment EDC V76'!$A:$H,5,0)))</f>
        <v>Non Bailment</v>
      </c>
      <c r="B1875" s="9" t="str">
        <f t="shared" si="140"/>
        <v>Completed</v>
      </c>
      <c r="C1875" s="10">
        <f t="shared" si="143"/>
        <v>1874</v>
      </c>
      <c r="D1875" s="11" t="s">
        <v>190</v>
      </c>
      <c r="E1875" s="12" t="s">
        <v>44</v>
      </c>
      <c r="F1875" s="11" t="s">
        <v>0</v>
      </c>
      <c r="G1875" s="11">
        <v>4434130</v>
      </c>
      <c r="H1875" s="13" t="str">
        <f>IF(N1875="","-",IFERROR(VLOOKUP(N1875,'[1]All Route Non-Bailment V76'!$A:$H,7,0),VLOOKUP(N1875,'[1]TTVT AAT PxP Bailment EDC V76'!$A:$H,7,0)))</f>
        <v>One way</v>
      </c>
      <c r="I1875" s="11" t="s">
        <v>45</v>
      </c>
      <c r="J1875" s="12">
        <f t="shared" si="139"/>
        <v>45280</v>
      </c>
      <c r="K1875" s="12">
        <v>45280</v>
      </c>
      <c r="L1875" s="12">
        <v>45280</v>
      </c>
      <c r="M1875" s="12" t="s">
        <v>3</v>
      </c>
      <c r="N1875" s="11" t="s">
        <v>771</v>
      </c>
      <c r="O1875" s="13" t="str">
        <f>IF(N1875="","-",IFERROR(VLOOKUP(N1875,'[1]All Route Non-Bailment V76'!$A:$H,6,0),VLOOKUP(N1875,'[1]TTVT AAT PxP Bailment EDC V76'!$A:$H,6,0)))</f>
        <v>21 - 30</v>
      </c>
      <c r="P1875" s="11">
        <v>1</v>
      </c>
      <c r="Q1875" s="11" t="s">
        <v>3</v>
      </c>
      <c r="R1875" s="11" t="s">
        <v>3</v>
      </c>
      <c r="S1875" s="13" t="str">
        <f>IF(N1875="","-",IFERROR(VLOOKUP(N1875,'[1]All Route Non-Bailment V76'!$A:$AF,32,0),VLOOKUP(N1875,'[1]TTVT AAT PxP Bailment EDC V76'!$A:$AC,29,0)))</f>
        <v>6W</v>
      </c>
      <c r="T1875" s="11" t="s">
        <v>48</v>
      </c>
      <c r="U1875" s="11" t="s">
        <v>278</v>
      </c>
      <c r="V1875" s="14" t="s">
        <v>279</v>
      </c>
      <c r="W1875" s="11" t="s">
        <v>280</v>
      </c>
      <c r="X1875" s="15" t="s">
        <v>187</v>
      </c>
      <c r="Y1875" s="15" t="s">
        <v>188</v>
      </c>
      <c r="Z1875" s="16" t="s">
        <v>3</v>
      </c>
      <c r="AA1875" s="16" t="s">
        <v>3</v>
      </c>
      <c r="AB1875" s="16" t="s">
        <v>3</v>
      </c>
      <c r="AC1875" s="16" t="s">
        <v>3</v>
      </c>
      <c r="AD1875" s="15" t="s">
        <v>3</v>
      </c>
      <c r="AE1875" s="15" t="s">
        <v>3</v>
      </c>
      <c r="AF1875" s="16" t="s">
        <v>3</v>
      </c>
      <c r="AG1875" s="16" t="s">
        <v>3</v>
      </c>
      <c r="AH1875" s="16" t="s">
        <v>3</v>
      </c>
      <c r="AI1875" s="16" t="s">
        <v>3</v>
      </c>
      <c r="AJ1875" s="15" t="s">
        <v>3</v>
      </c>
      <c r="AK1875" s="15" t="s">
        <v>3</v>
      </c>
      <c r="AL1875" s="16" t="s">
        <v>3</v>
      </c>
      <c r="AM1875" s="16" t="s">
        <v>3</v>
      </c>
      <c r="AN1875" s="16" t="s">
        <v>3</v>
      </c>
      <c r="AO1875" s="16" t="s">
        <v>3</v>
      </c>
      <c r="AP1875" s="16" t="s">
        <v>189</v>
      </c>
      <c r="AQ1875" s="16" t="s">
        <v>3</v>
      </c>
      <c r="AR1875" s="16" t="s">
        <v>3</v>
      </c>
      <c r="AS1875" s="16" t="s">
        <v>3</v>
      </c>
      <c r="AT1875" s="16" t="s">
        <v>3</v>
      </c>
      <c r="AU1875" s="11" t="s">
        <v>3</v>
      </c>
      <c r="AV1875" s="11" t="s">
        <v>3</v>
      </c>
      <c r="AW1875" s="11" t="s">
        <v>3</v>
      </c>
      <c r="AX1875" s="17" t="str">
        <f>VLOOKUP(G1875,'[1]JDA data'!$D:$E,2,0)</f>
        <v>TGA411</v>
      </c>
      <c r="AY1875" s="17" t="b">
        <f t="shared" si="141"/>
        <v>1</v>
      </c>
      <c r="AZ1875" s="17" t="str">
        <f t="shared" si="142"/>
        <v>SPL</v>
      </c>
    </row>
    <row r="1876" spans="1:52" s="18" customFormat="1" ht="16.5" customHeight="1" x14ac:dyDescent="0.35">
      <c r="A1876" s="8" t="str">
        <f>IF(N1876="","-",IFERROR(VLOOKUP(N1876,'[1]All Route Non-Bailment V76'!$A:$H,5,0),VLOOKUP(N1876,'[1]TTVT AAT PxP Bailment EDC V76'!$A:$H,5,0)))</f>
        <v>Non Bailment</v>
      </c>
      <c r="B1876" s="9" t="str">
        <f t="shared" si="140"/>
        <v>Completed</v>
      </c>
      <c r="C1876" s="10">
        <f t="shared" si="143"/>
        <v>1875</v>
      </c>
      <c r="D1876" s="11" t="s">
        <v>182</v>
      </c>
      <c r="E1876" s="12" t="s">
        <v>44</v>
      </c>
      <c r="F1876" s="11" t="s">
        <v>0</v>
      </c>
      <c r="G1876" s="11">
        <v>4434131</v>
      </c>
      <c r="H1876" s="13" t="str">
        <f>IF(N1876="","-",IFERROR(VLOOKUP(N1876,'[1]All Route Non-Bailment V76'!$A:$H,7,0),VLOOKUP(N1876,'[1]TTVT AAT PxP Bailment EDC V76'!$A:$H,7,0)))</f>
        <v>One way</v>
      </c>
      <c r="I1876" s="11" t="s">
        <v>45</v>
      </c>
      <c r="J1876" s="12">
        <f t="shared" si="139"/>
        <v>45280</v>
      </c>
      <c r="K1876" s="12">
        <v>45280</v>
      </c>
      <c r="L1876" s="12">
        <v>45280</v>
      </c>
      <c r="M1876" s="12" t="s">
        <v>3</v>
      </c>
      <c r="N1876" s="11" t="s">
        <v>771</v>
      </c>
      <c r="O1876" s="13" t="str">
        <f>IF(N1876="","-",IFERROR(VLOOKUP(N1876,'[1]All Route Non-Bailment V76'!$A:$H,6,0),VLOOKUP(N1876,'[1]TTVT AAT PxP Bailment EDC V76'!$A:$H,6,0)))</f>
        <v>21 - 30</v>
      </c>
      <c r="P1876" s="11">
        <v>1</v>
      </c>
      <c r="Q1876" s="11" t="s">
        <v>3</v>
      </c>
      <c r="R1876" s="11" t="s">
        <v>3</v>
      </c>
      <c r="S1876" s="13" t="str">
        <f>IF(N1876="","-",IFERROR(VLOOKUP(N1876,'[1]All Route Non-Bailment V76'!$A:$AF,32,0),VLOOKUP(N1876,'[1]TTVT AAT PxP Bailment EDC V76'!$A:$AC,29,0)))</f>
        <v>6W</v>
      </c>
      <c r="T1876" s="11" t="s">
        <v>48</v>
      </c>
      <c r="U1876" s="11" t="s">
        <v>260</v>
      </c>
      <c r="V1876" s="14" t="s">
        <v>261</v>
      </c>
      <c r="W1876" s="11" t="s">
        <v>262</v>
      </c>
      <c r="X1876" s="15" t="s">
        <v>187</v>
      </c>
      <c r="Y1876" s="15" t="s">
        <v>188</v>
      </c>
      <c r="Z1876" s="16" t="s">
        <v>3</v>
      </c>
      <c r="AA1876" s="16" t="s">
        <v>3</v>
      </c>
      <c r="AB1876" s="16" t="s">
        <v>3</v>
      </c>
      <c r="AC1876" s="16" t="s">
        <v>3</v>
      </c>
      <c r="AD1876" s="15" t="s">
        <v>3</v>
      </c>
      <c r="AE1876" s="15" t="s">
        <v>3</v>
      </c>
      <c r="AF1876" s="16" t="s">
        <v>3</v>
      </c>
      <c r="AG1876" s="16" t="s">
        <v>3</v>
      </c>
      <c r="AH1876" s="16" t="s">
        <v>3</v>
      </c>
      <c r="AI1876" s="16" t="s">
        <v>3</v>
      </c>
      <c r="AJ1876" s="15" t="s">
        <v>3</v>
      </c>
      <c r="AK1876" s="15" t="s">
        <v>3</v>
      </c>
      <c r="AL1876" s="16" t="s">
        <v>3</v>
      </c>
      <c r="AM1876" s="16" t="s">
        <v>3</v>
      </c>
      <c r="AN1876" s="16" t="s">
        <v>3</v>
      </c>
      <c r="AO1876" s="16" t="s">
        <v>3</v>
      </c>
      <c r="AP1876" s="16" t="s">
        <v>189</v>
      </c>
      <c r="AQ1876" s="16" t="s">
        <v>3</v>
      </c>
      <c r="AR1876" s="16" t="s">
        <v>3</v>
      </c>
      <c r="AS1876" s="16" t="s">
        <v>3</v>
      </c>
      <c r="AT1876" s="16" t="s">
        <v>3</v>
      </c>
      <c r="AU1876" s="11" t="s">
        <v>3</v>
      </c>
      <c r="AV1876" s="11" t="s">
        <v>3</v>
      </c>
      <c r="AW1876" s="11" t="s">
        <v>3</v>
      </c>
      <c r="AX1876" s="17" t="str">
        <f>VLOOKUP(G1876,'[1]JDA data'!$D:$E,2,0)</f>
        <v>TGA411</v>
      </c>
      <c r="AY1876" s="17" t="b">
        <f t="shared" si="141"/>
        <v>1</v>
      </c>
      <c r="AZ1876" s="17" t="str">
        <f t="shared" si="142"/>
        <v>PPGT</v>
      </c>
    </row>
    <row r="1877" spans="1:52" s="18" customFormat="1" ht="16.5" customHeight="1" x14ac:dyDescent="0.35">
      <c r="A1877" s="8" t="str">
        <f>IF(N1877="","-",IFERROR(VLOOKUP(N1877,'[1]All Route Non-Bailment V76'!$A:$H,5,0),VLOOKUP(N1877,'[1]TTVT AAT PxP Bailment EDC V76'!$A:$H,5,0)))</f>
        <v>Non Bailment</v>
      </c>
      <c r="B1877" s="9" t="str">
        <f t="shared" si="140"/>
        <v>Completed</v>
      </c>
      <c r="C1877" s="10">
        <f t="shared" si="143"/>
        <v>1876</v>
      </c>
      <c r="D1877" s="11" t="s">
        <v>190</v>
      </c>
      <c r="E1877" s="12" t="s">
        <v>44</v>
      </c>
      <c r="F1877" s="11" t="s">
        <v>0</v>
      </c>
      <c r="G1877" s="11">
        <v>4434132</v>
      </c>
      <c r="H1877" s="13" t="str">
        <f>IF(N1877="","-",IFERROR(VLOOKUP(N1877,'[1]All Route Non-Bailment V76'!$A:$H,7,0),VLOOKUP(N1877,'[1]TTVT AAT PxP Bailment EDC V76'!$A:$H,7,0)))</f>
        <v>One way</v>
      </c>
      <c r="I1877" s="11" t="s">
        <v>45</v>
      </c>
      <c r="J1877" s="12">
        <f t="shared" si="139"/>
        <v>45280</v>
      </c>
      <c r="K1877" s="12">
        <v>45280</v>
      </c>
      <c r="L1877" s="12">
        <v>45280</v>
      </c>
      <c r="M1877" s="12" t="s">
        <v>3</v>
      </c>
      <c r="N1877" s="11" t="s">
        <v>772</v>
      </c>
      <c r="O1877" s="13" t="str">
        <f>IF(N1877="","-",IFERROR(VLOOKUP(N1877,'[1]All Route Non-Bailment V76'!$A:$H,6,0),VLOOKUP(N1877,'[1]TTVT AAT PxP Bailment EDC V76'!$A:$H,6,0)))</f>
        <v>21 - 30</v>
      </c>
      <c r="P1877" s="11">
        <v>1</v>
      </c>
      <c r="Q1877" s="11" t="s">
        <v>3</v>
      </c>
      <c r="R1877" s="11" t="s">
        <v>3</v>
      </c>
      <c r="S1877" s="13" t="str">
        <f>IF(N1877="","-",IFERROR(VLOOKUP(N1877,'[1]All Route Non-Bailment V76'!$A:$AF,32,0),VLOOKUP(N1877,'[1]TTVT AAT PxP Bailment EDC V76'!$A:$AC,29,0)))</f>
        <v>6W</v>
      </c>
      <c r="T1877" s="11" t="s">
        <v>48</v>
      </c>
      <c r="U1877" s="11" t="s">
        <v>542</v>
      </c>
      <c r="V1877" s="14" t="s">
        <v>543</v>
      </c>
      <c r="W1877" s="11" t="s">
        <v>544</v>
      </c>
      <c r="X1877" s="15" t="s">
        <v>187</v>
      </c>
      <c r="Y1877" s="15" t="s">
        <v>188</v>
      </c>
      <c r="Z1877" s="16" t="s">
        <v>3</v>
      </c>
      <c r="AA1877" s="16" t="s">
        <v>3</v>
      </c>
      <c r="AB1877" s="16" t="s">
        <v>3</v>
      </c>
      <c r="AC1877" s="16" t="s">
        <v>3</v>
      </c>
      <c r="AD1877" s="15" t="s">
        <v>3</v>
      </c>
      <c r="AE1877" s="15" t="s">
        <v>3</v>
      </c>
      <c r="AF1877" s="16" t="s">
        <v>3</v>
      </c>
      <c r="AG1877" s="16" t="s">
        <v>3</v>
      </c>
      <c r="AH1877" s="16" t="s">
        <v>3</v>
      </c>
      <c r="AI1877" s="16" t="s">
        <v>3</v>
      </c>
      <c r="AJ1877" s="15" t="s">
        <v>3</v>
      </c>
      <c r="AK1877" s="15" t="s">
        <v>3</v>
      </c>
      <c r="AL1877" s="16" t="s">
        <v>3</v>
      </c>
      <c r="AM1877" s="16" t="s">
        <v>3</v>
      </c>
      <c r="AN1877" s="16" t="s">
        <v>3</v>
      </c>
      <c r="AO1877" s="16" t="s">
        <v>3</v>
      </c>
      <c r="AP1877" s="16" t="s">
        <v>189</v>
      </c>
      <c r="AQ1877" s="16" t="s">
        <v>3</v>
      </c>
      <c r="AR1877" s="16" t="s">
        <v>3</v>
      </c>
      <c r="AS1877" s="16" t="s">
        <v>3</v>
      </c>
      <c r="AT1877" s="16" t="s">
        <v>3</v>
      </c>
      <c r="AU1877" s="11" t="s">
        <v>3</v>
      </c>
      <c r="AV1877" s="11" t="s">
        <v>3</v>
      </c>
      <c r="AW1877" s="11" t="s">
        <v>3</v>
      </c>
      <c r="AX1877" s="17" t="str">
        <f>VLOOKUP(G1877,'[1]JDA data'!$D:$E,2,0)</f>
        <v>TGA412</v>
      </c>
      <c r="AY1877" s="17" t="b">
        <f t="shared" si="141"/>
        <v>1</v>
      </c>
      <c r="AZ1877" s="17" t="str">
        <f t="shared" si="142"/>
        <v>SPL</v>
      </c>
    </row>
    <row r="1878" spans="1:52" s="18" customFormat="1" ht="16.5" customHeight="1" x14ac:dyDescent="0.35">
      <c r="A1878" s="8" t="str">
        <f>IF(N1878="","-",IFERROR(VLOOKUP(N1878,'[1]All Route Non-Bailment V76'!$A:$H,5,0),VLOOKUP(N1878,'[1]TTVT AAT PxP Bailment EDC V76'!$A:$H,5,0)))</f>
        <v>Non Bailment</v>
      </c>
      <c r="B1878" s="9" t="str">
        <f t="shared" si="140"/>
        <v>Completed</v>
      </c>
      <c r="C1878" s="10">
        <f t="shared" si="143"/>
        <v>1877</v>
      </c>
      <c r="D1878" s="11" t="s">
        <v>182</v>
      </c>
      <c r="E1878" s="12" t="s">
        <v>44</v>
      </c>
      <c r="F1878" s="11" t="s">
        <v>0</v>
      </c>
      <c r="G1878" s="11">
        <v>4434133</v>
      </c>
      <c r="H1878" s="13" t="str">
        <f>IF(N1878="","-",IFERROR(VLOOKUP(N1878,'[1]All Route Non-Bailment V76'!$A:$H,7,0),VLOOKUP(N1878,'[1]TTVT AAT PxP Bailment EDC V76'!$A:$H,7,0)))</f>
        <v>One way</v>
      </c>
      <c r="I1878" s="11" t="s">
        <v>45</v>
      </c>
      <c r="J1878" s="12">
        <f t="shared" si="139"/>
        <v>45280</v>
      </c>
      <c r="K1878" s="12">
        <v>45280</v>
      </c>
      <c r="L1878" s="12">
        <v>45280</v>
      </c>
      <c r="M1878" s="12" t="s">
        <v>3</v>
      </c>
      <c r="N1878" s="11" t="s">
        <v>772</v>
      </c>
      <c r="O1878" s="13" t="str">
        <f>IF(N1878="","-",IFERROR(VLOOKUP(N1878,'[1]All Route Non-Bailment V76'!$A:$H,6,0),VLOOKUP(N1878,'[1]TTVT AAT PxP Bailment EDC V76'!$A:$H,6,0)))</f>
        <v>21 - 30</v>
      </c>
      <c r="P1878" s="11">
        <v>1</v>
      </c>
      <c r="Q1878" s="11" t="s">
        <v>3</v>
      </c>
      <c r="R1878" s="11" t="s">
        <v>3</v>
      </c>
      <c r="S1878" s="13" t="str">
        <f>IF(N1878="","-",IFERROR(VLOOKUP(N1878,'[1]All Route Non-Bailment V76'!$A:$AF,32,0),VLOOKUP(N1878,'[1]TTVT AAT PxP Bailment EDC V76'!$A:$AC,29,0)))</f>
        <v>6W</v>
      </c>
      <c r="T1878" s="11" t="s">
        <v>48</v>
      </c>
      <c r="U1878" s="11" t="s">
        <v>223</v>
      </c>
      <c r="V1878" s="14" t="s">
        <v>224</v>
      </c>
      <c r="W1878" s="11" t="s">
        <v>225</v>
      </c>
      <c r="X1878" s="15" t="s">
        <v>187</v>
      </c>
      <c r="Y1878" s="15" t="s">
        <v>188</v>
      </c>
      <c r="Z1878" s="16" t="s">
        <v>3</v>
      </c>
      <c r="AA1878" s="16" t="s">
        <v>3</v>
      </c>
      <c r="AB1878" s="16" t="s">
        <v>3</v>
      </c>
      <c r="AC1878" s="16" t="s">
        <v>3</v>
      </c>
      <c r="AD1878" s="15" t="s">
        <v>3</v>
      </c>
      <c r="AE1878" s="15" t="s">
        <v>3</v>
      </c>
      <c r="AF1878" s="16" t="s">
        <v>3</v>
      </c>
      <c r="AG1878" s="16" t="s">
        <v>3</v>
      </c>
      <c r="AH1878" s="16" t="s">
        <v>3</v>
      </c>
      <c r="AI1878" s="16" t="s">
        <v>3</v>
      </c>
      <c r="AJ1878" s="15" t="s">
        <v>3</v>
      </c>
      <c r="AK1878" s="15" t="s">
        <v>3</v>
      </c>
      <c r="AL1878" s="16" t="s">
        <v>3</v>
      </c>
      <c r="AM1878" s="16" t="s">
        <v>3</v>
      </c>
      <c r="AN1878" s="16" t="s">
        <v>3</v>
      </c>
      <c r="AO1878" s="16" t="s">
        <v>3</v>
      </c>
      <c r="AP1878" s="16" t="s">
        <v>189</v>
      </c>
      <c r="AQ1878" s="16" t="s">
        <v>3</v>
      </c>
      <c r="AR1878" s="16" t="s">
        <v>3</v>
      </c>
      <c r="AS1878" s="16" t="s">
        <v>3</v>
      </c>
      <c r="AT1878" s="16" t="s">
        <v>3</v>
      </c>
      <c r="AU1878" s="11" t="s">
        <v>3</v>
      </c>
      <c r="AV1878" s="11" t="s">
        <v>3</v>
      </c>
      <c r="AW1878" s="11" t="s">
        <v>3</v>
      </c>
      <c r="AX1878" s="17" t="str">
        <f>VLOOKUP(G1878,'[1]JDA data'!$D:$E,2,0)</f>
        <v>TGA412</v>
      </c>
      <c r="AY1878" s="17" t="b">
        <f t="shared" si="141"/>
        <v>1</v>
      </c>
      <c r="AZ1878" s="17" t="str">
        <f t="shared" si="142"/>
        <v>PPGT</v>
      </c>
    </row>
    <row r="1879" spans="1:52" s="18" customFormat="1" ht="16.5" customHeight="1" x14ac:dyDescent="0.35">
      <c r="A1879" s="8" t="str">
        <f>IF(N1879="","-",IFERROR(VLOOKUP(N1879,'[1]All Route Non-Bailment V76'!$A:$H,5,0),VLOOKUP(N1879,'[1]TTVT AAT PxP Bailment EDC V76'!$A:$H,5,0)))</f>
        <v>Non Bailment</v>
      </c>
      <c r="B1879" s="9" t="str">
        <f t="shared" si="140"/>
        <v>Completed</v>
      </c>
      <c r="C1879" s="10">
        <f t="shared" si="143"/>
        <v>1878</v>
      </c>
      <c r="D1879" s="11" t="s">
        <v>190</v>
      </c>
      <c r="E1879" s="12" t="s">
        <v>44</v>
      </c>
      <c r="F1879" s="11" t="s">
        <v>0</v>
      </c>
      <c r="G1879" s="11">
        <v>4434134</v>
      </c>
      <c r="H1879" s="13" t="str">
        <f>IF(N1879="","-",IFERROR(VLOOKUP(N1879,'[1]All Route Non-Bailment V76'!$A:$H,7,0),VLOOKUP(N1879,'[1]TTVT AAT PxP Bailment EDC V76'!$A:$H,7,0)))</f>
        <v>One way</v>
      </c>
      <c r="I1879" s="11" t="s">
        <v>45</v>
      </c>
      <c r="J1879" s="12">
        <f t="shared" si="139"/>
        <v>45280</v>
      </c>
      <c r="K1879" s="12">
        <v>45280</v>
      </c>
      <c r="L1879" s="12">
        <v>45280</v>
      </c>
      <c r="M1879" s="12" t="s">
        <v>3</v>
      </c>
      <c r="N1879" s="11" t="s">
        <v>772</v>
      </c>
      <c r="O1879" s="13" t="str">
        <f>IF(N1879="","-",IFERROR(VLOOKUP(N1879,'[1]All Route Non-Bailment V76'!$A:$H,6,0),VLOOKUP(N1879,'[1]TTVT AAT PxP Bailment EDC V76'!$A:$H,6,0)))</f>
        <v>21 - 30</v>
      </c>
      <c r="P1879" s="11">
        <v>1</v>
      </c>
      <c r="Q1879" s="11" t="s">
        <v>3</v>
      </c>
      <c r="R1879" s="11" t="s">
        <v>3</v>
      </c>
      <c r="S1879" s="13" t="str">
        <f>IF(N1879="","-",IFERROR(VLOOKUP(N1879,'[1]All Route Non-Bailment V76'!$A:$AF,32,0),VLOOKUP(N1879,'[1]TTVT AAT PxP Bailment EDC V76'!$A:$AC,29,0)))</f>
        <v>6W</v>
      </c>
      <c r="T1879" s="11" t="s">
        <v>48</v>
      </c>
      <c r="U1879" s="11" t="s">
        <v>191</v>
      </c>
      <c r="V1879" s="14" t="s">
        <v>192</v>
      </c>
      <c r="W1879" s="11" t="s">
        <v>193</v>
      </c>
      <c r="X1879" s="15" t="s">
        <v>187</v>
      </c>
      <c r="Y1879" s="15" t="s">
        <v>188</v>
      </c>
      <c r="Z1879" s="16" t="s">
        <v>3</v>
      </c>
      <c r="AA1879" s="16" t="s">
        <v>3</v>
      </c>
      <c r="AB1879" s="16" t="s">
        <v>3</v>
      </c>
      <c r="AC1879" s="16" t="s">
        <v>3</v>
      </c>
      <c r="AD1879" s="15" t="s">
        <v>3</v>
      </c>
      <c r="AE1879" s="15" t="s">
        <v>3</v>
      </c>
      <c r="AF1879" s="16" t="s">
        <v>3</v>
      </c>
      <c r="AG1879" s="16" t="s">
        <v>3</v>
      </c>
      <c r="AH1879" s="16" t="s">
        <v>3</v>
      </c>
      <c r="AI1879" s="16" t="s">
        <v>3</v>
      </c>
      <c r="AJ1879" s="15" t="s">
        <v>3</v>
      </c>
      <c r="AK1879" s="15" t="s">
        <v>3</v>
      </c>
      <c r="AL1879" s="16" t="s">
        <v>3</v>
      </c>
      <c r="AM1879" s="16" t="s">
        <v>3</v>
      </c>
      <c r="AN1879" s="16" t="s">
        <v>3</v>
      </c>
      <c r="AO1879" s="16" t="s">
        <v>3</v>
      </c>
      <c r="AP1879" s="16" t="s">
        <v>189</v>
      </c>
      <c r="AQ1879" s="16" t="s">
        <v>3</v>
      </c>
      <c r="AR1879" s="16" t="s">
        <v>3</v>
      </c>
      <c r="AS1879" s="16" t="s">
        <v>3</v>
      </c>
      <c r="AT1879" s="16" t="s">
        <v>3</v>
      </c>
      <c r="AU1879" s="11" t="s">
        <v>3</v>
      </c>
      <c r="AV1879" s="11" t="s">
        <v>3</v>
      </c>
      <c r="AW1879" s="11" t="s">
        <v>3</v>
      </c>
      <c r="AX1879" s="17" t="str">
        <f>VLOOKUP(G1879,'[1]JDA data'!$D:$E,2,0)</f>
        <v>TGA412</v>
      </c>
      <c r="AY1879" s="17" t="b">
        <f t="shared" si="141"/>
        <v>1</v>
      </c>
      <c r="AZ1879" s="17" t="str">
        <f t="shared" si="142"/>
        <v>SPL</v>
      </c>
    </row>
    <row r="1880" spans="1:52" s="18" customFormat="1" ht="16.5" customHeight="1" x14ac:dyDescent="0.35">
      <c r="A1880" s="8" t="str">
        <f>IF(N1880="","-",IFERROR(VLOOKUP(N1880,'[1]All Route Non-Bailment V76'!$A:$H,5,0),VLOOKUP(N1880,'[1]TTVT AAT PxP Bailment EDC V76'!$A:$H,5,0)))</f>
        <v>Non Bailment</v>
      </c>
      <c r="B1880" s="9" t="str">
        <f t="shared" si="140"/>
        <v>Completed</v>
      </c>
      <c r="C1880" s="10">
        <f t="shared" si="143"/>
        <v>1879</v>
      </c>
      <c r="D1880" s="11" t="s">
        <v>194</v>
      </c>
      <c r="E1880" s="12" t="s">
        <v>44</v>
      </c>
      <c r="F1880" s="11" t="s">
        <v>0</v>
      </c>
      <c r="G1880" s="11">
        <v>4434135</v>
      </c>
      <c r="H1880" s="13" t="str">
        <f>IF(N1880="","-",IFERROR(VLOOKUP(N1880,'[1]All Route Non-Bailment V76'!$A:$H,7,0),VLOOKUP(N1880,'[1]TTVT AAT PxP Bailment EDC V76'!$A:$H,7,0)))</f>
        <v>One way</v>
      </c>
      <c r="I1880" s="11" t="s">
        <v>45</v>
      </c>
      <c r="J1880" s="12">
        <f t="shared" si="139"/>
        <v>45280</v>
      </c>
      <c r="K1880" s="12">
        <v>45280</v>
      </c>
      <c r="L1880" s="12">
        <v>45280</v>
      </c>
      <c r="M1880" s="12" t="s">
        <v>3</v>
      </c>
      <c r="N1880" s="11" t="s">
        <v>772</v>
      </c>
      <c r="O1880" s="13" t="str">
        <f>IF(N1880="","-",IFERROR(VLOOKUP(N1880,'[1]All Route Non-Bailment V76'!$A:$H,6,0),VLOOKUP(N1880,'[1]TTVT AAT PxP Bailment EDC V76'!$A:$H,6,0)))</f>
        <v>21 - 30</v>
      </c>
      <c r="P1880" s="11">
        <v>1</v>
      </c>
      <c r="Q1880" s="11" t="s">
        <v>3</v>
      </c>
      <c r="R1880" s="11" t="s">
        <v>3</v>
      </c>
      <c r="S1880" s="13" t="str">
        <f>IF(N1880="","-",IFERROR(VLOOKUP(N1880,'[1]All Route Non-Bailment V76'!$A:$AF,32,0),VLOOKUP(N1880,'[1]TTVT AAT PxP Bailment EDC V76'!$A:$AC,29,0)))</f>
        <v>6W</v>
      </c>
      <c r="T1880" s="11" t="s">
        <v>48</v>
      </c>
      <c r="U1880" s="11" t="s">
        <v>204</v>
      </c>
      <c r="V1880" s="14" t="s">
        <v>205</v>
      </c>
      <c r="W1880" s="11" t="s">
        <v>206</v>
      </c>
      <c r="X1880" s="15" t="s">
        <v>187</v>
      </c>
      <c r="Y1880" s="15" t="s">
        <v>188</v>
      </c>
      <c r="Z1880" s="16" t="s">
        <v>3</v>
      </c>
      <c r="AA1880" s="16" t="s">
        <v>3</v>
      </c>
      <c r="AB1880" s="16" t="s">
        <v>3</v>
      </c>
      <c r="AC1880" s="16" t="s">
        <v>3</v>
      </c>
      <c r="AD1880" s="15" t="s">
        <v>3</v>
      </c>
      <c r="AE1880" s="15" t="s">
        <v>3</v>
      </c>
      <c r="AF1880" s="16" t="s">
        <v>3</v>
      </c>
      <c r="AG1880" s="16" t="s">
        <v>3</v>
      </c>
      <c r="AH1880" s="16" t="s">
        <v>3</v>
      </c>
      <c r="AI1880" s="16" t="s">
        <v>3</v>
      </c>
      <c r="AJ1880" s="15" t="s">
        <v>3</v>
      </c>
      <c r="AK1880" s="15" t="s">
        <v>3</v>
      </c>
      <c r="AL1880" s="16" t="s">
        <v>3</v>
      </c>
      <c r="AM1880" s="16" t="s">
        <v>3</v>
      </c>
      <c r="AN1880" s="16" t="s">
        <v>3</v>
      </c>
      <c r="AO1880" s="16" t="s">
        <v>3</v>
      </c>
      <c r="AP1880" s="16" t="s">
        <v>189</v>
      </c>
      <c r="AQ1880" s="16" t="s">
        <v>3</v>
      </c>
      <c r="AR1880" s="16" t="s">
        <v>3</v>
      </c>
      <c r="AS1880" s="16" t="s">
        <v>3</v>
      </c>
      <c r="AT1880" s="16" t="s">
        <v>3</v>
      </c>
      <c r="AU1880" s="11" t="s">
        <v>3</v>
      </c>
      <c r="AV1880" s="11" t="s">
        <v>3</v>
      </c>
      <c r="AW1880" s="11" t="s">
        <v>3</v>
      </c>
      <c r="AX1880" s="17" t="str">
        <f>VLOOKUP(G1880,'[1]JDA data'!$D:$E,2,0)</f>
        <v>TGA412</v>
      </c>
      <c r="AY1880" s="17" t="b">
        <f t="shared" si="141"/>
        <v>1</v>
      </c>
      <c r="AZ1880" s="17" t="str">
        <f t="shared" si="142"/>
        <v>SBA</v>
      </c>
    </row>
    <row r="1881" spans="1:52" s="18" customFormat="1" ht="16.5" customHeight="1" x14ac:dyDescent="0.35">
      <c r="A1881" s="8" t="str">
        <f>IF(N1881="","-",IFERROR(VLOOKUP(N1881,'[1]All Route Non-Bailment V76'!$A:$H,5,0),VLOOKUP(N1881,'[1]TTVT AAT PxP Bailment EDC V76'!$A:$H,5,0)))</f>
        <v>Non Bailment</v>
      </c>
      <c r="B1881" s="9" t="str">
        <f t="shared" si="140"/>
        <v>Completed</v>
      </c>
      <c r="C1881" s="10">
        <f t="shared" si="143"/>
        <v>1880</v>
      </c>
      <c r="D1881" s="11" t="s">
        <v>190</v>
      </c>
      <c r="E1881" s="12" t="s">
        <v>44</v>
      </c>
      <c r="F1881" s="11" t="s">
        <v>0</v>
      </c>
      <c r="G1881" s="11">
        <v>4434136</v>
      </c>
      <c r="H1881" s="13" t="str">
        <f>IF(N1881="","-",IFERROR(VLOOKUP(N1881,'[1]All Route Non-Bailment V76'!$A:$H,7,0),VLOOKUP(N1881,'[1]TTVT AAT PxP Bailment EDC V76'!$A:$H,7,0)))</f>
        <v>One way</v>
      </c>
      <c r="I1881" s="11" t="s">
        <v>45</v>
      </c>
      <c r="J1881" s="12">
        <f t="shared" si="139"/>
        <v>45280</v>
      </c>
      <c r="K1881" s="12">
        <v>45280</v>
      </c>
      <c r="L1881" s="12">
        <v>45280</v>
      </c>
      <c r="M1881" s="12" t="s">
        <v>3</v>
      </c>
      <c r="N1881" s="11" t="s">
        <v>772</v>
      </c>
      <c r="O1881" s="13" t="str">
        <f>IF(N1881="","-",IFERROR(VLOOKUP(N1881,'[1]All Route Non-Bailment V76'!$A:$H,6,0),VLOOKUP(N1881,'[1]TTVT AAT PxP Bailment EDC V76'!$A:$H,6,0)))</f>
        <v>21 - 30</v>
      </c>
      <c r="P1881" s="11">
        <v>1</v>
      </c>
      <c r="Q1881" s="11" t="s">
        <v>3</v>
      </c>
      <c r="R1881" s="11" t="s">
        <v>3</v>
      </c>
      <c r="S1881" s="13" t="str">
        <f>IF(N1881="","-",IFERROR(VLOOKUP(N1881,'[1]All Route Non-Bailment V76'!$A:$AF,32,0),VLOOKUP(N1881,'[1]TTVT AAT PxP Bailment EDC V76'!$A:$AC,29,0)))</f>
        <v>6W</v>
      </c>
      <c r="T1881" s="11" t="s">
        <v>48</v>
      </c>
      <c r="U1881" s="11" t="s">
        <v>226</v>
      </c>
      <c r="V1881" s="14" t="s">
        <v>227</v>
      </c>
      <c r="W1881" s="11" t="s">
        <v>228</v>
      </c>
      <c r="X1881" s="15" t="s">
        <v>187</v>
      </c>
      <c r="Y1881" s="15" t="s">
        <v>188</v>
      </c>
      <c r="Z1881" s="16" t="s">
        <v>3</v>
      </c>
      <c r="AA1881" s="16" t="s">
        <v>3</v>
      </c>
      <c r="AB1881" s="16" t="s">
        <v>3</v>
      </c>
      <c r="AC1881" s="16" t="s">
        <v>3</v>
      </c>
      <c r="AD1881" s="15" t="s">
        <v>3</v>
      </c>
      <c r="AE1881" s="15" t="s">
        <v>3</v>
      </c>
      <c r="AF1881" s="16" t="s">
        <v>3</v>
      </c>
      <c r="AG1881" s="16" t="s">
        <v>3</v>
      </c>
      <c r="AH1881" s="16" t="s">
        <v>3</v>
      </c>
      <c r="AI1881" s="16" t="s">
        <v>3</v>
      </c>
      <c r="AJ1881" s="15" t="s">
        <v>3</v>
      </c>
      <c r="AK1881" s="15" t="s">
        <v>3</v>
      </c>
      <c r="AL1881" s="16" t="s">
        <v>3</v>
      </c>
      <c r="AM1881" s="16" t="s">
        <v>3</v>
      </c>
      <c r="AN1881" s="16" t="s">
        <v>3</v>
      </c>
      <c r="AO1881" s="16" t="s">
        <v>3</v>
      </c>
      <c r="AP1881" s="16" t="s">
        <v>189</v>
      </c>
      <c r="AQ1881" s="16" t="s">
        <v>3</v>
      </c>
      <c r="AR1881" s="16" t="s">
        <v>3</v>
      </c>
      <c r="AS1881" s="16" t="s">
        <v>3</v>
      </c>
      <c r="AT1881" s="16" t="s">
        <v>3</v>
      </c>
      <c r="AU1881" s="11" t="s">
        <v>3</v>
      </c>
      <c r="AV1881" s="11" t="s">
        <v>3</v>
      </c>
      <c r="AW1881" s="11" t="s">
        <v>3</v>
      </c>
      <c r="AX1881" s="17" t="str">
        <f>VLOOKUP(G1881,'[1]JDA data'!$D:$E,2,0)</f>
        <v>TGA412</v>
      </c>
      <c r="AY1881" s="17" t="b">
        <f t="shared" si="141"/>
        <v>1</v>
      </c>
      <c r="AZ1881" s="17" t="str">
        <f t="shared" si="142"/>
        <v>SPL</v>
      </c>
    </row>
    <row r="1882" spans="1:52" s="18" customFormat="1" ht="16.5" customHeight="1" x14ac:dyDescent="0.35">
      <c r="A1882" s="8" t="str">
        <f>IF(N1882="","-",IFERROR(VLOOKUP(N1882,'[1]All Route Non-Bailment V76'!$A:$H,5,0),VLOOKUP(N1882,'[1]TTVT AAT PxP Bailment EDC V76'!$A:$H,5,0)))</f>
        <v>Non Bailment</v>
      </c>
      <c r="B1882" s="9" t="str">
        <f t="shared" si="140"/>
        <v>Completed</v>
      </c>
      <c r="C1882" s="10">
        <f t="shared" si="143"/>
        <v>1881</v>
      </c>
      <c r="D1882" s="11" t="s">
        <v>182</v>
      </c>
      <c r="E1882" s="12" t="s">
        <v>44</v>
      </c>
      <c r="F1882" s="11" t="s">
        <v>0</v>
      </c>
      <c r="G1882" s="11">
        <v>4434137</v>
      </c>
      <c r="H1882" s="13" t="str">
        <f>IF(N1882="","-",IFERROR(VLOOKUP(N1882,'[1]All Route Non-Bailment V76'!$A:$H,7,0),VLOOKUP(N1882,'[1]TTVT AAT PxP Bailment EDC V76'!$A:$H,7,0)))</f>
        <v>One way</v>
      </c>
      <c r="I1882" s="11" t="s">
        <v>45</v>
      </c>
      <c r="J1882" s="12">
        <f t="shared" si="139"/>
        <v>45280</v>
      </c>
      <c r="K1882" s="12">
        <v>45280</v>
      </c>
      <c r="L1882" s="12">
        <v>45280</v>
      </c>
      <c r="M1882" s="12" t="s">
        <v>3</v>
      </c>
      <c r="N1882" s="11" t="s">
        <v>629</v>
      </c>
      <c r="O1882" s="13" t="str">
        <f>IF(N1882="","-",IFERROR(VLOOKUP(N1882,'[1]All Route Non-Bailment V76'!$A:$H,6,0),VLOOKUP(N1882,'[1]TTVT AAT PxP Bailment EDC V76'!$A:$H,6,0)))</f>
        <v>0 - 5</v>
      </c>
      <c r="P1882" s="11">
        <v>1</v>
      </c>
      <c r="Q1882" s="11" t="s">
        <v>3</v>
      </c>
      <c r="R1882" s="11" t="s">
        <v>3</v>
      </c>
      <c r="S1882" s="13" t="str">
        <f>IF(N1882="","-",IFERROR(VLOOKUP(N1882,'[1]All Route Non-Bailment V76'!$A:$AF,32,0),VLOOKUP(N1882,'[1]TTVT AAT PxP Bailment EDC V76'!$A:$AC,29,0)))</f>
        <v>6W</v>
      </c>
      <c r="T1882" s="11" t="s">
        <v>48</v>
      </c>
      <c r="U1882" s="11" t="s">
        <v>256</v>
      </c>
      <c r="V1882" s="14" t="s">
        <v>257</v>
      </c>
      <c r="W1882" s="11" t="s">
        <v>258</v>
      </c>
      <c r="X1882" s="15" t="s">
        <v>285</v>
      </c>
      <c r="Y1882" s="15" t="s">
        <v>286</v>
      </c>
      <c r="Z1882" s="16" t="s">
        <v>3</v>
      </c>
      <c r="AA1882" s="16" t="s">
        <v>3</v>
      </c>
      <c r="AB1882" s="16" t="s">
        <v>3</v>
      </c>
      <c r="AC1882" s="16" t="s">
        <v>3</v>
      </c>
      <c r="AD1882" s="15" t="s">
        <v>3</v>
      </c>
      <c r="AE1882" s="15" t="s">
        <v>3</v>
      </c>
      <c r="AF1882" s="16" t="s">
        <v>3</v>
      </c>
      <c r="AG1882" s="16" t="s">
        <v>3</v>
      </c>
      <c r="AH1882" s="16" t="s">
        <v>3</v>
      </c>
      <c r="AI1882" s="16" t="s">
        <v>3</v>
      </c>
      <c r="AJ1882" s="15" t="s">
        <v>3</v>
      </c>
      <c r="AK1882" s="15" t="s">
        <v>3</v>
      </c>
      <c r="AL1882" s="16" t="s">
        <v>3</v>
      </c>
      <c r="AM1882" s="16" t="s">
        <v>3</v>
      </c>
      <c r="AN1882" s="16" t="s">
        <v>3</v>
      </c>
      <c r="AO1882" s="16" t="s">
        <v>3</v>
      </c>
      <c r="AP1882" s="16" t="s">
        <v>189</v>
      </c>
      <c r="AQ1882" s="16" t="s">
        <v>3</v>
      </c>
      <c r="AR1882" s="16" t="s">
        <v>3</v>
      </c>
      <c r="AS1882" s="16" t="s">
        <v>3</v>
      </c>
      <c r="AT1882" s="16" t="s">
        <v>3</v>
      </c>
      <c r="AU1882" s="11" t="s">
        <v>3</v>
      </c>
      <c r="AV1882" s="11" t="s">
        <v>3</v>
      </c>
      <c r="AW1882" s="11" t="s">
        <v>3</v>
      </c>
      <c r="AX1882" s="17" t="str">
        <f>VLOOKUP(G1882,'[1]JDA data'!$D:$E,2,0)</f>
        <v>TGA263</v>
      </c>
      <c r="AY1882" s="17" t="b">
        <f t="shared" si="141"/>
        <v>1</v>
      </c>
      <c r="AZ1882" s="17" t="str">
        <f t="shared" si="142"/>
        <v>PPGT</v>
      </c>
    </row>
    <row r="1883" spans="1:52" s="18" customFormat="1" ht="16.5" customHeight="1" x14ac:dyDescent="0.35">
      <c r="A1883" s="8" t="str">
        <f>IF(N1883="","-",IFERROR(VLOOKUP(N1883,'[1]All Route Non-Bailment V76'!$A:$H,5,0),VLOOKUP(N1883,'[1]TTVT AAT PxP Bailment EDC V76'!$A:$H,5,0)))</f>
        <v>Non Bailment</v>
      </c>
      <c r="B1883" s="9" t="str">
        <f t="shared" si="140"/>
        <v>Completed</v>
      </c>
      <c r="C1883" s="10">
        <f t="shared" si="143"/>
        <v>1882</v>
      </c>
      <c r="D1883" s="11" t="s">
        <v>190</v>
      </c>
      <c r="E1883" s="12" t="s">
        <v>44</v>
      </c>
      <c r="F1883" s="11" t="s">
        <v>0</v>
      </c>
      <c r="G1883" s="11">
        <v>4434138</v>
      </c>
      <c r="H1883" s="13" t="str">
        <f>IF(N1883="","-",IFERROR(VLOOKUP(N1883,'[1]All Route Non-Bailment V76'!$A:$H,7,0),VLOOKUP(N1883,'[1]TTVT AAT PxP Bailment EDC V76'!$A:$H,7,0)))</f>
        <v>One way</v>
      </c>
      <c r="I1883" s="11" t="s">
        <v>45</v>
      </c>
      <c r="J1883" s="12">
        <f t="shared" si="139"/>
        <v>45280</v>
      </c>
      <c r="K1883" s="12">
        <v>45280</v>
      </c>
      <c r="L1883" s="12">
        <v>45280</v>
      </c>
      <c r="M1883" s="12" t="s">
        <v>3</v>
      </c>
      <c r="N1883" s="11" t="s">
        <v>629</v>
      </c>
      <c r="O1883" s="13" t="str">
        <f>IF(N1883="","-",IFERROR(VLOOKUP(N1883,'[1]All Route Non-Bailment V76'!$A:$H,6,0),VLOOKUP(N1883,'[1]TTVT AAT PxP Bailment EDC V76'!$A:$H,6,0)))</f>
        <v>0 - 5</v>
      </c>
      <c r="P1883" s="11">
        <v>1</v>
      </c>
      <c r="Q1883" s="11" t="s">
        <v>3</v>
      </c>
      <c r="R1883" s="11" t="s">
        <v>3</v>
      </c>
      <c r="S1883" s="13" t="str">
        <f>IF(N1883="","-",IFERROR(VLOOKUP(N1883,'[1]All Route Non-Bailment V76'!$A:$AF,32,0),VLOOKUP(N1883,'[1]TTVT AAT PxP Bailment EDC V76'!$A:$AC,29,0)))</f>
        <v>6W</v>
      </c>
      <c r="T1883" s="11" t="s">
        <v>48</v>
      </c>
      <c r="U1883" s="11" t="s">
        <v>217</v>
      </c>
      <c r="V1883" s="14" t="s">
        <v>218</v>
      </c>
      <c r="W1883" s="11" t="s">
        <v>219</v>
      </c>
      <c r="X1883" s="15" t="s">
        <v>285</v>
      </c>
      <c r="Y1883" s="15" t="s">
        <v>286</v>
      </c>
      <c r="Z1883" s="16" t="s">
        <v>3</v>
      </c>
      <c r="AA1883" s="16" t="s">
        <v>3</v>
      </c>
      <c r="AB1883" s="16" t="s">
        <v>3</v>
      </c>
      <c r="AC1883" s="16" t="s">
        <v>3</v>
      </c>
      <c r="AD1883" s="15" t="s">
        <v>3</v>
      </c>
      <c r="AE1883" s="15" t="s">
        <v>3</v>
      </c>
      <c r="AF1883" s="16" t="s">
        <v>3</v>
      </c>
      <c r="AG1883" s="16" t="s">
        <v>3</v>
      </c>
      <c r="AH1883" s="16" t="s">
        <v>3</v>
      </c>
      <c r="AI1883" s="16" t="s">
        <v>3</v>
      </c>
      <c r="AJ1883" s="15" t="s">
        <v>3</v>
      </c>
      <c r="AK1883" s="15" t="s">
        <v>3</v>
      </c>
      <c r="AL1883" s="16" t="s">
        <v>3</v>
      </c>
      <c r="AM1883" s="16" t="s">
        <v>3</v>
      </c>
      <c r="AN1883" s="16" t="s">
        <v>3</v>
      </c>
      <c r="AO1883" s="16" t="s">
        <v>3</v>
      </c>
      <c r="AP1883" s="16" t="s">
        <v>189</v>
      </c>
      <c r="AQ1883" s="16" t="s">
        <v>3</v>
      </c>
      <c r="AR1883" s="16" t="s">
        <v>3</v>
      </c>
      <c r="AS1883" s="16" t="s">
        <v>3</v>
      </c>
      <c r="AT1883" s="16" t="s">
        <v>3</v>
      </c>
      <c r="AU1883" s="11" t="s">
        <v>3</v>
      </c>
      <c r="AV1883" s="11" t="s">
        <v>3</v>
      </c>
      <c r="AW1883" s="11" t="s">
        <v>3</v>
      </c>
      <c r="AX1883" s="17" t="str">
        <f>VLOOKUP(G1883,'[1]JDA data'!$D:$E,2,0)</f>
        <v>TGA263</v>
      </c>
      <c r="AY1883" s="17" t="b">
        <f t="shared" si="141"/>
        <v>1</v>
      </c>
      <c r="AZ1883" s="17" t="str">
        <f t="shared" si="142"/>
        <v>SPL</v>
      </c>
    </row>
    <row r="1884" spans="1:52" s="18" customFormat="1" ht="16.5" customHeight="1" x14ac:dyDescent="0.35">
      <c r="A1884" s="8" t="str">
        <f>IF(N1884="","-",IFERROR(VLOOKUP(N1884,'[1]All Route Non-Bailment V76'!$A:$H,5,0),VLOOKUP(N1884,'[1]TTVT AAT PxP Bailment EDC V76'!$A:$H,5,0)))</f>
        <v>Non Bailment</v>
      </c>
      <c r="B1884" s="9" t="str">
        <f t="shared" si="140"/>
        <v>Completed</v>
      </c>
      <c r="C1884" s="10">
        <f t="shared" si="143"/>
        <v>1883</v>
      </c>
      <c r="D1884" s="11" t="s">
        <v>194</v>
      </c>
      <c r="E1884" s="12" t="s">
        <v>44</v>
      </c>
      <c r="F1884" s="11" t="s">
        <v>0</v>
      </c>
      <c r="G1884" s="11">
        <v>4434139</v>
      </c>
      <c r="H1884" s="13" t="str">
        <f>IF(N1884="","-",IFERROR(VLOOKUP(N1884,'[1]All Route Non-Bailment V76'!$A:$H,7,0),VLOOKUP(N1884,'[1]TTVT AAT PxP Bailment EDC V76'!$A:$H,7,0)))</f>
        <v>One way</v>
      </c>
      <c r="I1884" s="11" t="s">
        <v>45</v>
      </c>
      <c r="J1884" s="12">
        <f t="shared" si="139"/>
        <v>45280</v>
      </c>
      <c r="K1884" s="12">
        <v>45280</v>
      </c>
      <c r="L1884" s="12">
        <v>45280</v>
      </c>
      <c r="M1884" s="12" t="s">
        <v>3</v>
      </c>
      <c r="N1884" s="11" t="s">
        <v>629</v>
      </c>
      <c r="O1884" s="13" t="str">
        <f>IF(N1884="","-",IFERROR(VLOOKUP(N1884,'[1]All Route Non-Bailment V76'!$A:$H,6,0),VLOOKUP(N1884,'[1]TTVT AAT PxP Bailment EDC V76'!$A:$H,6,0)))</f>
        <v>0 - 5</v>
      </c>
      <c r="P1884" s="11">
        <v>1</v>
      </c>
      <c r="Q1884" s="11" t="s">
        <v>3</v>
      </c>
      <c r="R1884" s="11" t="s">
        <v>3</v>
      </c>
      <c r="S1884" s="13" t="str">
        <f>IF(N1884="","-",IFERROR(VLOOKUP(N1884,'[1]All Route Non-Bailment V76'!$A:$AF,32,0),VLOOKUP(N1884,'[1]TTVT AAT PxP Bailment EDC V76'!$A:$AC,29,0)))</f>
        <v>6W</v>
      </c>
      <c r="T1884" s="11" t="s">
        <v>48</v>
      </c>
      <c r="U1884" s="11" t="s">
        <v>195</v>
      </c>
      <c r="V1884" s="14" t="s">
        <v>196</v>
      </c>
      <c r="W1884" s="11" t="s">
        <v>197</v>
      </c>
      <c r="X1884" s="15" t="s">
        <v>285</v>
      </c>
      <c r="Y1884" s="15" t="s">
        <v>286</v>
      </c>
      <c r="Z1884" s="16" t="s">
        <v>3</v>
      </c>
      <c r="AA1884" s="16" t="s">
        <v>3</v>
      </c>
      <c r="AB1884" s="16" t="s">
        <v>3</v>
      </c>
      <c r="AC1884" s="16" t="s">
        <v>3</v>
      </c>
      <c r="AD1884" s="15" t="s">
        <v>3</v>
      </c>
      <c r="AE1884" s="15" t="s">
        <v>3</v>
      </c>
      <c r="AF1884" s="16" t="s">
        <v>3</v>
      </c>
      <c r="AG1884" s="16" t="s">
        <v>3</v>
      </c>
      <c r="AH1884" s="16" t="s">
        <v>3</v>
      </c>
      <c r="AI1884" s="16" t="s">
        <v>3</v>
      </c>
      <c r="AJ1884" s="15" t="s">
        <v>3</v>
      </c>
      <c r="AK1884" s="15" t="s">
        <v>3</v>
      </c>
      <c r="AL1884" s="16" t="s">
        <v>3</v>
      </c>
      <c r="AM1884" s="16" t="s">
        <v>3</v>
      </c>
      <c r="AN1884" s="16" t="s">
        <v>3</v>
      </c>
      <c r="AO1884" s="16" t="s">
        <v>3</v>
      </c>
      <c r="AP1884" s="16" t="s">
        <v>189</v>
      </c>
      <c r="AQ1884" s="16" t="s">
        <v>3</v>
      </c>
      <c r="AR1884" s="16" t="s">
        <v>3</v>
      </c>
      <c r="AS1884" s="16" t="s">
        <v>3</v>
      </c>
      <c r="AT1884" s="16" t="s">
        <v>3</v>
      </c>
      <c r="AU1884" s="11" t="s">
        <v>3</v>
      </c>
      <c r="AV1884" s="11" t="s">
        <v>3</v>
      </c>
      <c r="AW1884" s="11" t="s">
        <v>3</v>
      </c>
      <c r="AX1884" s="17" t="str">
        <f>VLOOKUP(G1884,'[1]JDA data'!$D:$E,2,0)</f>
        <v>TGA263</v>
      </c>
      <c r="AY1884" s="17" t="b">
        <f t="shared" si="141"/>
        <v>1</v>
      </c>
      <c r="AZ1884" s="17" t="str">
        <f t="shared" si="142"/>
        <v>SBA</v>
      </c>
    </row>
    <row r="1885" spans="1:52" s="18" customFormat="1" ht="16.5" customHeight="1" x14ac:dyDescent="0.35">
      <c r="A1885" s="8" t="str">
        <f>IF(N1885="","-",IFERROR(VLOOKUP(N1885,'[1]All Route Non-Bailment V76'!$A:$H,5,0),VLOOKUP(N1885,'[1]TTVT AAT PxP Bailment EDC V76'!$A:$H,5,0)))</f>
        <v>Non Bailment</v>
      </c>
      <c r="B1885" s="9" t="str">
        <f t="shared" si="140"/>
        <v>Completed</v>
      </c>
      <c r="C1885" s="10">
        <f t="shared" si="143"/>
        <v>1884</v>
      </c>
      <c r="D1885" s="11" t="s">
        <v>182</v>
      </c>
      <c r="E1885" s="12" t="s">
        <v>44</v>
      </c>
      <c r="F1885" s="11" t="s">
        <v>0</v>
      </c>
      <c r="G1885" s="11">
        <v>4434140</v>
      </c>
      <c r="H1885" s="13" t="str">
        <f>IF(N1885="","-",IFERROR(VLOOKUP(N1885,'[1]All Route Non-Bailment V76'!$A:$H,7,0),VLOOKUP(N1885,'[1]TTVT AAT PxP Bailment EDC V76'!$A:$H,7,0)))</f>
        <v>One way</v>
      </c>
      <c r="I1885" s="11" t="s">
        <v>45</v>
      </c>
      <c r="J1885" s="12">
        <f t="shared" si="139"/>
        <v>45280</v>
      </c>
      <c r="K1885" s="12">
        <v>45280</v>
      </c>
      <c r="L1885" s="12">
        <v>45280</v>
      </c>
      <c r="M1885" s="12" t="s">
        <v>3</v>
      </c>
      <c r="N1885" s="11" t="s">
        <v>629</v>
      </c>
      <c r="O1885" s="13" t="str">
        <f>IF(N1885="","-",IFERROR(VLOOKUP(N1885,'[1]All Route Non-Bailment V76'!$A:$H,6,0),VLOOKUP(N1885,'[1]TTVT AAT PxP Bailment EDC V76'!$A:$H,6,0)))</f>
        <v>0 - 5</v>
      </c>
      <c r="P1885" s="11">
        <v>1</v>
      </c>
      <c r="Q1885" s="11" t="s">
        <v>3</v>
      </c>
      <c r="R1885" s="11" t="s">
        <v>3</v>
      </c>
      <c r="S1885" s="13" t="str">
        <f>IF(N1885="","-",IFERROR(VLOOKUP(N1885,'[1]All Route Non-Bailment V76'!$A:$AF,32,0),VLOOKUP(N1885,'[1]TTVT AAT PxP Bailment EDC V76'!$A:$AC,29,0)))</f>
        <v>6W</v>
      </c>
      <c r="T1885" s="11" t="s">
        <v>48</v>
      </c>
      <c r="U1885" s="11" t="s">
        <v>260</v>
      </c>
      <c r="V1885" s="14" t="s">
        <v>261</v>
      </c>
      <c r="W1885" s="11" t="s">
        <v>262</v>
      </c>
      <c r="X1885" s="15" t="s">
        <v>285</v>
      </c>
      <c r="Y1885" s="15" t="s">
        <v>286</v>
      </c>
      <c r="Z1885" s="16" t="s">
        <v>3</v>
      </c>
      <c r="AA1885" s="16" t="s">
        <v>3</v>
      </c>
      <c r="AB1885" s="16" t="s">
        <v>3</v>
      </c>
      <c r="AC1885" s="16" t="s">
        <v>3</v>
      </c>
      <c r="AD1885" s="15" t="s">
        <v>3</v>
      </c>
      <c r="AE1885" s="15" t="s">
        <v>3</v>
      </c>
      <c r="AF1885" s="16" t="s">
        <v>3</v>
      </c>
      <c r="AG1885" s="16" t="s">
        <v>3</v>
      </c>
      <c r="AH1885" s="16" t="s">
        <v>3</v>
      </c>
      <c r="AI1885" s="16" t="s">
        <v>3</v>
      </c>
      <c r="AJ1885" s="15" t="s">
        <v>3</v>
      </c>
      <c r="AK1885" s="15" t="s">
        <v>3</v>
      </c>
      <c r="AL1885" s="16" t="s">
        <v>3</v>
      </c>
      <c r="AM1885" s="16" t="s">
        <v>3</v>
      </c>
      <c r="AN1885" s="16" t="s">
        <v>3</v>
      </c>
      <c r="AO1885" s="16" t="s">
        <v>3</v>
      </c>
      <c r="AP1885" s="16" t="s">
        <v>189</v>
      </c>
      <c r="AQ1885" s="16" t="s">
        <v>3</v>
      </c>
      <c r="AR1885" s="16" t="s">
        <v>3</v>
      </c>
      <c r="AS1885" s="16" t="s">
        <v>3</v>
      </c>
      <c r="AT1885" s="16" t="s">
        <v>3</v>
      </c>
      <c r="AU1885" s="11" t="s">
        <v>3</v>
      </c>
      <c r="AV1885" s="11" t="s">
        <v>3</v>
      </c>
      <c r="AW1885" s="11" t="s">
        <v>3</v>
      </c>
      <c r="AX1885" s="17" t="str">
        <f>VLOOKUP(G1885,'[1]JDA data'!$D:$E,2,0)</f>
        <v>TGA263</v>
      </c>
      <c r="AY1885" s="17" t="b">
        <f t="shared" si="141"/>
        <v>1</v>
      </c>
      <c r="AZ1885" s="17" t="str">
        <f t="shared" si="142"/>
        <v>PPGT</v>
      </c>
    </row>
    <row r="1886" spans="1:52" s="18" customFormat="1" ht="16.5" customHeight="1" x14ac:dyDescent="0.35">
      <c r="A1886" s="8" t="str">
        <f>IF(N1886="","-",IFERROR(VLOOKUP(N1886,'[1]All Route Non-Bailment V76'!$A:$H,5,0),VLOOKUP(N1886,'[1]TTVT AAT PxP Bailment EDC V76'!$A:$H,5,0)))</f>
        <v>Non Bailment</v>
      </c>
      <c r="B1886" s="9" t="str">
        <f t="shared" si="140"/>
        <v>Completed</v>
      </c>
      <c r="C1886" s="10">
        <f t="shared" si="143"/>
        <v>1885</v>
      </c>
      <c r="D1886" s="11" t="s">
        <v>229</v>
      </c>
      <c r="E1886" s="12" t="s">
        <v>44</v>
      </c>
      <c r="F1886" s="11" t="s">
        <v>0</v>
      </c>
      <c r="G1886" s="11">
        <v>4434141</v>
      </c>
      <c r="H1886" s="13" t="str">
        <f>IF(N1886="","-",IFERROR(VLOOKUP(N1886,'[1]All Route Non-Bailment V76'!$A:$H,7,0),VLOOKUP(N1886,'[1]TTVT AAT PxP Bailment EDC V76'!$A:$H,7,0)))</f>
        <v>One way</v>
      </c>
      <c r="I1886" s="11" t="s">
        <v>45</v>
      </c>
      <c r="J1886" s="12">
        <f t="shared" si="139"/>
        <v>45280</v>
      </c>
      <c r="K1886" s="12">
        <v>45280</v>
      </c>
      <c r="L1886" s="12">
        <v>45280</v>
      </c>
      <c r="M1886" s="12" t="s">
        <v>3</v>
      </c>
      <c r="N1886" s="11" t="s">
        <v>629</v>
      </c>
      <c r="O1886" s="13" t="str">
        <f>IF(N1886="","-",IFERROR(VLOOKUP(N1886,'[1]All Route Non-Bailment V76'!$A:$H,6,0),VLOOKUP(N1886,'[1]TTVT AAT PxP Bailment EDC V76'!$A:$H,6,0)))</f>
        <v>0 - 5</v>
      </c>
      <c r="P1886" s="11">
        <v>1</v>
      </c>
      <c r="Q1886" s="11" t="s">
        <v>3</v>
      </c>
      <c r="R1886" s="11" t="s">
        <v>3</v>
      </c>
      <c r="S1886" s="13" t="str">
        <f>IF(N1886="","-",IFERROR(VLOOKUP(N1886,'[1]All Route Non-Bailment V76'!$A:$AF,32,0),VLOOKUP(N1886,'[1]TTVT AAT PxP Bailment EDC V76'!$A:$AC,29,0)))</f>
        <v>6W</v>
      </c>
      <c r="T1886" s="11" t="s">
        <v>48</v>
      </c>
      <c r="U1886" s="11" t="s">
        <v>230</v>
      </c>
      <c r="V1886" s="14" t="s">
        <v>231</v>
      </c>
      <c r="W1886" s="11" t="s">
        <v>232</v>
      </c>
      <c r="X1886" s="15" t="s">
        <v>285</v>
      </c>
      <c r="Y1886" s="15" t="s">
        <v>286</v>
      </c>
      <c r="Z1886" s="16" t="s">
        <v>3</v>
      </c>
      <c r="AA1886" s="16" t="s">
        <v>3</v>
      </c>
      <c r="AB1886" s="16" t="s">
        <v>3</v>
      </c>
      <c r="AC1886" s="16" t="s">
        <v>3</v>
      </c>
      <c r="AD1886" s="15" t="s">
        <v>3</v>
      </c>
      <c r="AE1886" s="15" t="s">
        <v>3</v>
      </c>
      <c r="AF1886" s="16" t="s">
        <v>3</v>
      </c>
      <c r="AG1886" s="16" t="s">
        <v>3</v>
      </c>
      <c r="AH1886" s="16" t="s">
        <v>3</v>
      </c>
      <c r="AI1886" s="16" t="s">
        <v>3</v>
      </c>
      <c r="AJ1886" s="15" t="s">
        <v>3</v>
      </c>
      <c r="AK1886" s="15" t="s">
        <v>3</v>
      </c>
      <c r="AL1886" s="16" t="s">
        <v>3</v>
      </c>
      <c r="AM1886" s="16" t="s">
        <v>3</v>
      </c>
      <c r="AN1886" s="16" t="s">
        <v>3</v>
      </c>
      <c r="AO1886" s="16" t="s">
        <v>3</v>
      </c>
      <c r="AP1886" s="16" t="s">
        <v>189</v>
      </c>
      <c r="AQ1886" s="16" t="s">
        <v>3</v>
      </c>
      <c r="AR1886" s="16" t="s">
        <v>3</v>
      </c>
      <c r="AS1886" s="16" t="s">
        <v>3</v>
      </c>
      <c r="AT1886" s="16" t="s">
        <v>3</v>
      </c>
      <c r="AU1886" s="11" t="s">
        <v>3</v>
      </c>
      <c r="AV1886" s="11" t="s">
        <v>3</v>
      </c>
      <c r="AW1886" s="11" t="s">
        <v>3</v>
      </c>
      <c r="AX1886" s="17" t="str">
        <f>VLOOKUP(G1886,'[1]JDA data'!$D:$E,2,0)</f>
        <v>TGA263</v>
      </c>
      <c r="AY1886" s="17" t="b">
        <f t="shared" si="141"/>
        <v>1</v>
      </c>
      <c r="AZ1886" s="17" t="str">
        <f t="shared" si="142"/>
        <v>RRCS</v>
      </c>
    </row>
    <row r="1887" spans="1:52" s="18" customFormat="1" ht="16.5" customHeight="1" x14ac:dyDescent="0.35">
      <c r="A1887" s="8" t="str">
        <f>IF(N1887="","-",IFERROR(VLOOKUP(N1887,'[1]All Route Non-Bailment V76'!$A:$H,5,0),VLOOKUP(N1887,'[1]TTVT AAT PxP Bailment EDC V76'!$A:$H,5,0)))</f>
        <v>Non Bailment</v>
      </c>
      <c r="B1887" s="9" t="str">
        <f t="shared" si="140"/>
        <v>Completed</v>
      </c>
      <c r="C1887" s="10">
        <f t="shared" si="143"/>
        <v>1886</v>
      </c>
      <c r="D1887" s="11" t="s">
        <v>190</v>
      </c>
      <c r="E1887" s="12" t="s">
        <v>44</v>
      </c>
      <c r="F1887" s="11" t="s">
        <v>0</v>
      </c>
      <c r="G1887" s="11">
        <v>4434142</v>
      </c>
      <c r="H1887" s="13" t="str">
        <f>IF(N1887="","-",IFERROR(VLOOKUP(N1887,'[1]All Route Non-Bailment V76'!$A:$H,7,0),VLOOKUP(N1887,'[1]TTVT AAT PxP Bailment EDC V76'!$A:$H,7,0)))</f>
        <v>One way</v>
      </c>
      <c r="I1887" s="11" t="s">
        <v>45</v>
      </c>
      <c r="J1887" s="12">
        <f t="shared" ref="J1887:J1950" si="144">K1887</f>
        <v>45280</v>
      </c>
      <c r="K1887" s="12">
        <v>45280</v>
      </c>
      <c r="L1887" s="12">
        <v>45280</v>
      </c>
      <c r="M1887" s="12" t="s">
        <v>3</v>
      </c>
      <c r="N1887" s="11" t="s">
        <v>629</v>
      </c>
      <c r="O1887" s="13" t="str">
        <f>IF(N1887="","-",IFERROR(VLOOKUP(N1887,'[1]All Route Non-Bailment V76'!$A:$H,6,0),VLOOKUP(N1887,'[1]TTVT AAT PxP Bailment EDC V76'!$A:$H,6,0)))</f>
        <v>0 - 5</v>
      </c>
      <c r="P1887" s="11">
        <v>1</v>
      </c>
      <c r="Q1887" s="11" t="s">
        <v>3</v>
      </c>
      <c r="R1887" s="11" t="s">
        <v>3</v>
      </c>
      <c r="S1887" s="13" t="str">
        <f>IF(N1887="","-",IFERROR(VLOOKUP(N1887,'[1]All Route Non-Bailment V76'!$A:$AF,32,0),VLOOKUP(N1887,'[1]TTVT AAT PxP Bailment EDC V76'!$A:$AC,29,0)))</f>
        <v>6W</v>
      </c>
      <c r="T1887" s="11" t="s">
        <v>48</v>
      </c>
      <c r="U1887" s="11" t="s">
        <v>198</v>
      </c>
      <c r="V1887" s="14" t="s">
        <v>199</v>
      </c>
      <c r="W1887" s="11" t="s">
        <v>200</v>
      </c>
      <c r="X1887" s="15" t="s">
        <v>285</v>
      </c>
      <c r="Y1887" s="15" t="s">
        <v>286</v>
      </c>
      <c r="Z1887" s="16" t="s">
        <v>3</v>
      </c>
      <c r="AA1887" s="16" t="s">
        <v>3</v>
      </c>
      <c r="AB1887" s="16" t="s">
        <v>3</v>
      </c>
      <c r="AC1887" s="16" t="s">
        <v>3</v>
      </c>
      <c r="AD1887" s="15" t="s">
        <v>3</v>
      </c>
      <c r="AE1887" s="15" t="s">
        <v>3</v>
      </c>
      <c r="AF1887" s="16" t="s">
        <v>3</v>
      </c>
      <c r="AG1887" s="16" t="s">
        <v>3</v>
      </c>
      <c r="AH1887" s="16" t="s">
        <v>3</v>
      </c>
      <c r="AI1887" s="16" t="s">
        <v>3</v>
      </c>
      <c r="AJ1887" s="15" t="s">
        <v>3</v>
      </c>
      <c r="AK1887" s="15" t="s">
        <v>3</v>
      </c>
      <c r="AL1887" s="16" t="s">
        <v>3</v>
      </c>
      <c r="AM1887" s="16" t="s">
        <v>3</v>
      </c>
      <c r="AN1887" s="16" t="s">
        <v>3</v>
      </c>
      <c r="AO1887" s="16" t="s">
        <v>3</v>
      </c>
      <c r="AP1887" s="16" t="s">
        <v>189</v>
      </c>
      <c r="AQ1887" s="16" t="s">
        <v>3</v>
      </c>
      <c r="AR1887" s="16" t="s">
        <v>3</v>
      </c>
      <c r="AS1887" s="16" t="s">
        <v>3</v>
      </c>
      <c r="AT1887" s="16" t="s">
        <v>3</v>
      </c>
      <c r="AU1887" s="11" t="s">
        <v>3</v>
      </c>
      <c r="AV1887" s="11" t="s">
        <v>3</v>
      </c>
      <c r="AW1887" s="11" t="s">
        <v>3</v>
      </c>
      <c r="AX1887" s="17" t="str">
        <f>VLOOKUP(G1887,'[1]JDA data'!$D:$E,2,0)</f>
        <v>TGA263</v>
      </c>
      <c r="AY1887" s="17" t="b">
        <f t="shared" si="141"/>
        <v>1</v>
      </c>
      <c r="AZ1887" s="17" t="str">
        <f t="shared" si="142"/>
        <v>SPL</v>
      </c>
    </row>
    <row r="1888" spans="1:52" s="18" customFormat="1" ht="16.5" customHeight="1" x14ac:dyDescent="0.35">
      <c r="A1888" s="8" t="str">
        <f>IF(N1888="","-",IFERROR(VLOOKUP(N1888,'[1]All Route Non-Bailment V76'!$A:$H,5,0),VLOOKUP(N1888,'[1]TTVT AAT PxP Bailment EDC V76'!$A:$H,5,0)))</f>
        <v>Non Bailment</v>
      </c>
      <c r="B1888" s="9" t="str">
        <f t="shared" si="140"/>
        <v>Completed</v>
      </c>
      <c r="C1888" s="10">
        <f t="shared" si="143"/>
        <v>1887</v>
      </c>
      <c r="D1888" s="11" t="s">
        <v>182</v>
      </c>
      <c r="E1888" s="12" t="s">
        <v>44</v>
      </c>
      <c r="F1888" s="11" t="s">
        <v>0</v>
      </c>
      <c r="G1888" s="11">
        <v>4434143</v>
      </c>
      <c r="H1888" s="13" t="str">
        <f>IF(N1888="","-",IFERROR(VLOOKUP(N1888,'[1]All Route Non-Bailment V76'!$A:$H,7,0),VLOOKUP(N1888,'[1]TTVT AAT PxP Bailment EDC V76'!$A:$H,7,0)))</f>
        <v>One way</v>
      </c>
      <c r="I1888" s="11" t="s">
        <v>45</v>
      </c>
      <c r="J1888" s="12">
        <f t="shared" si="144"/>
        <v>45280</v>
      </c>
      <c r="K1888" s="12">
        <v>45280</v>
      </c>
      <c r="L1888" s="12">
        <v>45280</v>
      </c>
      <c r="M1888" s="12" t="s">
        <v>3</v>
      </c>
      <c r="N1888" s="11" t="s">
        <v>629</v>
      </c>
      <c r="O1888" s="13" t="str">
        <f>IF(N1888="","-",IFERROR(VLOOKUP(N1888,'[1]All Route Non-Bailment V76'!$A:$H,6,0),VLOOKUP(N1888,'[1]TTVT AAT PxP Bailment EDC V76'!$A:$H,6,0)))</f>
        <v>0 - 5</v>
      </c>
      <c r="P1888" s="11">
        <v>1</v>
      </c>
      <c r="Q1888" s="11" t="s">
        <v>3</v>
      </c>
      <c r="R1888" s="11" t="s">
        <v>3</v>
      </c>
      <c r="S1888" s="13" t="str">
        <f>IF(N1888="","-",IFERROR(VLOOKUP(N1888,'[1]All Route Non-Bailment V76'!$A:$AF,32,0),VLOOKUP(N1888,'[1]TTVT AAT PxP Bailment EDC V76'!$A:$AC,29,0)))</f>
        <v>6W</v>
      </c>
      <c r="T1888" s="11" t="s">
        <v>48</v>
      </c>
      <c r="U1888" s="11" t="s">
        <v>201</v>
      </c>
      <c r="V1888" s="14" t="s">
        <v>202</v>
      </c>
      <c r="W1888" s="11" t="s">
        <v>203</v>
      </c>
      <c r="X1888" s="15" t="s">
        <v>285</v>
      </c>
      <c r="Y1888" s="15" t="s">
        <v>286</v>
      </c>
      <c r="Z1888" s="16" t="s">
        <v>3</v>
      </c>
      <c r="AA1888" s="16" t="s">
        <v>3</v>
      </c>
      <c r="AB1888" s="16" t="s">
        <v>3</v>
      </c>
      <c r="AC1888" s="16" t="s">
        <v>3</v>
      </c>
      <c r="AD1888" s="15" t="s">
        <v>3</v>
      </c>
      <c r="AE1888" s="15" t="s">
        <v>3</v>
      </c>
      <c r="AF1888" s="16" t="s">
        <v>3</v>
      </c>
      <c r="AG1888" s="16" t="s">
        <v>3</v>
      </c>
      <c r="AH1888" s="16" t="s">
        <v>3</v>
      </c>
      <c r="AI1888" s="16" t="s">
        <v>3</v>
      </c>
      <c r="AJ1888" s="15" t="s">
        <v>3</v>
      </c>
      <c r="AK1888" s="15" t="s">
        <v>3</v>
      </c>
      <c r="AL1888" s="16" t="s">
        <v>3</v>
      </c>
      <c r="AM1888" s="16" t="s">
        <v>3</v>
      </c>
      <c r="AN1888" s="16" t="s">
        <v>3</v>
      </c>
      <c r="AO1888" s="16" t="s">
        <v>3</v>
      </c>
      <c r="AP1888" s="16" t="s">
        <v>189</v>
      </c>
      <c r="AQ1888" s="16" t="s">
        <v>3</v>
      </c>
      <c r="AR1888" s="16" t="s">
        <v>3</v>
      </c>
      <c r="AS1888" s="16" t="s">
        <v>3</v>
      </c>
      <c r="AT1888" s="16" t="s">
        <v>3</v>
      </c>
      <c r="AU1888" s="11" t="s">
        <v>3</v>
      </c>
      <c r="AV1888" s="11" t="s">
        <v>3</v>
      </c>
      <c r="AW1888" s="11" t="s">
        <v>3</v>
      </c>
      <c r="AX1888" s="17" t="str">
        <f>VLOOKUP(G1888,'[1]JDA data'!$D:$E,2,0)</f>
        <v>TGA263</v>
      </c>
      <c r="AY1888" s="17" t="b">
        <f t="shared" si="141"/>
        <v>1</v>
      </c>
      <c r="AZ1888" s="17" t="str">
        <f t="shared" si="142"/>
        <v>PPGT</v>
      </c>
    </row>
    <row r="1889" spans="1:52" s="18" customFormat="1" ht="16.5" customHeight="1" x14ac:dyDescent="0.35">
      <c r="A1889" s="8" t="str">
        <f>IF(N1889="","-",IFERROR(VLOOKUP(N1889,'[1]All Route Non-Bailment V76'!$A:$H,5,0),VLOOKUP(N1889,'[1]TTVT AAT PxP Bailment EDC V76'!$A:$H,5,0)))</f>
        <v>Non Bailment</v>
      </c>
      <c r="B1889" s="9" t="str">
        <f t="shared" si="140"/>
        <v>Completed</v>
      </c>
      <c r="C1889" s="10">
        <f t="shared" si="143"/>
        <v>1888</v>
      </c>
      <c r="D1889" s="11" t="s">
        <v>190</v>
      </c>
      <c r="E1889" s="12" t="s">
        <v>44</v>
      </c>
      <c r="F1889" s="11" t="s">
        <v>0</v>
      </c>
      <c r="G1889" s="11">
        <v>4434144</v>
      </c>
      <c r="H1889" s="13" t="str">
        <f>IF(N1889="","-",IFERROR(VLOOKUP(N1889,'[1]All Route Non-Bailment V76'!$A:$H,7,0),VLOOKUP(N1889,'[1]TTVT AAT PxP Bailment EDC V76'!$A:$H,7,0)))</f>
        <v>One way</v>
      </c>
      <c r="I1889" s="11" t="s">
        <v>45</v>
      </c>
      <c r="J1889" s="12">
        <f t="shared" si="144"/>
        <v>45280</v>
      </c>
      <c r="K1889" s="12">
        <v>45280</v>
      </c>
      <c r="L1889" s="12">
        <v>45280</v>
      </c>
      <c r="M1889" s="12" t="s">
        <v>3</v>
      </c>
      <c r="N1889" s="11" t="s">
        <v>773</v>
      </c>
      <c r="O1889" s="13" t="str">
        <f>IF(N1889="","-",IFERROR(VLOOKUP(N1889,'[1]All Route Non-Bailment V76'!$A:$H,6,0),VLOOKUP(N1889,'[1]TTVT AAT PxP Bailment EDC V76'!$A:$H,6,0)))</f>
        <v>0 - 5</v>
      </c>
      <c r="P1889" s="11">
        <v>1</v>
      </c>
      <c r="Q1889" s="11" t="s">
        <v>3</v>
      </c>
      <c r="R1889" s="11" t="s">
        <v>3</v>
      </c>
      <c r="S1889" s="13" t="str">
        <f>IF(N1889="","-",IFERROR(VLOOKUP(N1889,'[1]All Route Non-Bailment V76'!$A:$AF,32,0),VLOOKUP(N1889,'[1]TTVT AAT PxP Bailment EDC V76'!$A:$AC,29,0)))</f>
        <v>6W</v>
      </c>
      <c r="T1889" s="11" t="s">
        <v>48</v>
      </c>
      <c r="U1889" s="11" t="s">
        <v>287</v>
      </c>
      <c r="V1889" s="14" t="s">
        <v>288</v>
      </c>
      <c r="W1889" s="11" t="s">
        <v>289</v>
      </c>
      <c r="X1889" s="15" t="s">
        <v>285</v>
      </c>
      <c r="Y1889" s="15" t="s">
        <v>286</v>
      </c>
      <c r="Z1889" s="16" t="s">
        <v>3</v>
      </c>
      <c r="AA1889" s="16" t="s">
        <v>3</v>
      </c>
      <c r="AB1889" s="16" t="s">
        <v>3</v>
      </c>
      <c r="AC1889" s="16" t="s">
        <v>3</v>
      </c>
      <c r="AD1889" s="15" t="s">
        <v>3</v>
      </c>
      <c r="AE1889" s="15" t="s">
        <v>3</v>
      </c>
      <c r="AF1889" s="16" t="s">
        <v>3</v>
      </c>
      <c r="AG1889" s="16" t="s">
        <v>3</v>
      </c>
      <c r="AH1889" s="16" t="s">
        <v>3</v>
      </c>
      <c r="AI1889" s="16" t="s">
        <v>3</v>
      </c>
      <c r="AJ1889" s="15" t="s">
        <v>3</v>
      </c>
      <c r="AK1889" s="15" t="s">
        <v>3</v>
      </c>
      <c r="AL1889" s="16" t="s">
        <v>3</v>
      </c>
      <c r="AM1889" s="16" t="s">
        <v>3</v>
      </c>
      <c r="AN1889" s="16" t="s">
        <v>3</v>
      </c>
      <c r="AO1889" s="16" t="s">
        <v>3</v>
      </c>
      <c r="AP1889" s="16" t="s">
        <v>189</v>
      </c>
      <c r="AQ1889" s="16" t="s">
        <v>3</v>
      </c>
      <c r="AR1889" s="16" t="s">
        <v>3</v>
      </c>
      <c r="AS1889" s="16" t="s">
        <v>3</v>
      </c>
      <c r="AT1889" s="16" t="s">
        <v>3</v>
      </c>
      <c r="AU1889" s="11" t="s">
        <v>3</v>
      </c>
      <c r="AV1889" s="11" t="s">
        <v>3</v>
      </c>
      <c r="AW1889" s="11" t="s">
        <v>3</v>
      </c>
      <c r="AX1889" s="17" t="str">
        <f>VLOOKUP(G1889,'[1]JDA data'!$D:$E,2,0)</f>
        <v>TGA264</v>
      </c>
      <c r="AY1889" s="17" t="b">
        <f t="shared" si="141"/>
        <v>1</v>
      </c>
      <c r="AZ1889" s="17" t="str">
        <f t="shared" si="142"/>
        <v>SPL</v>
      </c>
    </row>
    <row r="1890" spans="1:52" s="18" customFormat="1" ht="16.5" customHeight="1" x14ac:dyDescent="0.35">
      <c r="A1890" s="8" t="str">
        <f>IF(N1890="","-",IFERROR(VLOOKUP(N1890,'[1]All Route Non-Bailment V76'!$A:$H,5,0),VLOOKUP(N1890,'[1]TTVT AAT PxP Bailment EDC V76'!$A:$H,5,0)))</f>
        <v>Non Bailment</v>
      </c>
      <c r="B1890" s="9" t="str">
        <f t="shared" si="140"/>
        <v>Completed</v>
      </c>
      <c r="C1890" s="10">
        <f t="shared" si="143"/>
        <v>1889</v>
      </c>
      <c r="D1890" s="11" t="s">
        <v>194</v>
      </c>
      <c r="E1890" s="12" t="s">
        <v>44</v>
      </c>
      <c r="F1890" s="11" t="s">
        <v>0</v>
      </c>
      <c r="G1890" s="11">
        <v>4434145</v>
      </c>
      <c r="H1890" s="13" t="str">
        <f>IF(N1890="","-",IFERROR(VLOOKUP(N1890,'[1]All Route Non-Bailment V76'!$A:$H,7,0),VLOOKUP(N1890,'[1]TTVT AAT PxP Bailment EDC V76'!$A:$H,7,0)))</f>
        <v>One way</v>
      </c>
      <c r="I1890" s="11" t="s">
        <v>45</v>
      </c>
      <c r="J1890" s="12">
        <f t="shared" si="144"/>
        <v>45280</v>
      </c>
      <c r="K1890" s="12">
        <v>45280</v>
      </c>
      <c r="L1890" s="12">
        <v>45280</v>
      </c>
      <c r="M1890" s="12" t="s">
        <v>3</v>
      </c>
      <c r="N1890" s="11" t="s">
        <v>773</v>
      </c>
      <c r="O1890" s="13" t="str">
        <f>IF(N1890="","-",IFERROR(VLOOKUP(N1890,'[1]All Route Non-Bailment V76'!$A:$H,6,0),VLOOKUP(N1890,'[1]TTVT AAT PxP Bailment EDC V76'!$A:$H,6,0)))</f>
        <v>0 - 5</v>
      </c>
      <c r="P1890" s="11">
        <v>1</v>
      </c>
      <c r="Q1890" s="11" t="s">
        <v>3</v>
      </c>
      <c r="R1890" s="11" t="s">
        <v>3</v>
      </c>
      <c r="S1890" s="13" t="str">
        <f>IF(N1890="","-",IFERROR(VLOOKUP(N1890,'[1]All Route Non-Bailment V76'!$A:$AF,32,0),VLOOKUP(N1890,'[1]TTVT AAT PxP Bailment EDC V76'!$A:$AC,29,0)))</f>
        <v>6W</v>
      </c>
      <c r="T1890" s="11" t="s">
        <v>48</v>
      </c>
      <c r="U1890" s="11" t="s">
        <v>253</v>
      </c>
      <c r="V1890" s="14" t="s">
        <v>254</v>
      </c>
      <c r="W1890" s="11" t="s">
        <v>255</v>
      </c>
      <c r="X1890" s="15" t="s">
        <v>285</v>
      </c>
      <c r="Y1890" s="15" t="s">
        <v>286</v>
      </c>
      <c r="Z1890" s="16" t="s">
        <v>3</v>
      </c>
      <c r="AA1890" s="16" t="s">
        <v>3</v>
      </c>
      <c r="AB1890" s="16" t="s">
        <v>3</v>
      </c>
      <c r="AC1890" s="16" t="s">
        <v>3</v>
      </c>
      <c r="AD1890" s="15" t="s">
        <v>3</v>
      </c>
      <c r="AE1890" s="15" t="s">
        <v>3</v>
      </c>
      <c r="AF1890" s="16" t="s">
        <v>3</v>
      </c>
      <c r="AG1890" s="16" t="s">
        <v>3</v>
      </c>
      <c r="AH1890" s="16" t="s">
        <v>3</v>
      </c>
      <c r="AI1890" s="16" t="s">
        <v>3</v>
      </c>
      <c r="AJ1890" s="15" t="s">
        <v>3</v>
      </c>
      <c r="AK1890" s="15" t="s">
        <v>3</v>
      </c>
      <c r="AL1890" s="16" t="s">
        <v>3</v>
      </c>
      <c r="AM1890" s="16" t="s">
        <v>3</v>
      </c>
      <c r="AN1890" s="16" t="s">
        <v>3</v>
      </c>
      <c r="AO1890" s="16" t="s">
        <v>3</v>
      </c>
      <c r="AP1890" s="16" t="s">
        <v>189</v>
      </c>
      <c r="AQ1890" s="16" t="s">
        <v>3</v>
      </c>
      <c r="AR1890" s="16" t="s">
        <v>3</v>
      </c>
      <c r="AS1890" s="16" t="s">
        <v>3</v>
      </c>
      <c r="AT1890" s="16" t="s">
        <v>3</v>
      </c>
      <c r="AU1890" s="11" t="s">
        <v>3</v>
      </c>
      <c r="AV1890" s="11" t="s">
        <v>3</v>
      </c>
      <c r="AW1890" s="11" t="s">
        <v>3</v>
      </c>
      <c r="AX1890" s="17" t="str">
        <f>VLOOKUP(G1890,'[1]JDA data'!$D:$E,2,0)</f>
        <v>TGA264</v>
      </c>
      <c r="AY1890" s="17" t="b">
        <f t="shared" si="141"/>
        <v>1</v>
      </c>
      <c r="AZ1890" s="17" t="str">
        <f t="shared" si="142"/>
        <v>SBA</v>
      </c>
    </row>
    <row r="1891" spans="1:52" s="18" customFormat="1" ht="16.5" customHeight="1" x14ac:dyDescent="0.35">
      <c r="A1891" s="8" t="str">
        <f>IF(N1891="","-",IFERROR(VLOOKUP(N1891,'[1]All Route Non-Bailment V76'!$A:$H,5,0),VLOOKUP(N1891,'[1]TTVT AAT PxP Bailment EDC V76'!$A:$H,5,0)))</f>
        <v>Non Bailment</v>
      </c>
      <c r="B1891" s="9" t="str">
        <f t="shared" si="140"/>
        <v>Completed</v>
      </c>
      <c r="C1891" s="10">
        <f t="shared" si="143"/>
        <v>1890</v>
      </c>
      <c r="D1891" s="11" t="s">
        <v>182</v>
      </c>
      <c r="E1891" s="12" t="s">
        <v>44</v>
      </c>
      <c r="F1891" s="11" t="s">
        <v>0</v>
      </c>
      <c r="G1891" s="11">
        <v>4434146</v>
      </c>
      <c r="H1891" s="13" t="str">
        <f>IF(N1891="","-",IFERROR(VLOOKUP(N1891,'[1]All Route Non-Bailment V76'!$A:$H,7,0),VLOOKUP(N1891,'[1]TTVT AAT PxP Bailment EDC V76'!$A:$H,7,0)))</f>
        <v>One way</v>
      </c>
      <c r="I1891" s="11" t="s">
        <v>45</v>
      </c>
      <c r="J1891" s="12">
        <f t="shared" si="144"/>
        <v>45280</v>
      </c>
      <c r="K1891" s="12">
        <v>45280</v>
      </c>
      <c r="L1891" s="12">
        <v>45280</v>
      </c>
      <c r="M1891" s="12" t="s">
        <v>3</v>
      </c>
      <c r="N1891" s="11" t="s">
        <v>773</v>
      </c>
      <c r="O1891" s="13" t="str">
        <f>IF(N1891="","-",IFERROR(VLOOKUP(N1891,'[1]All Route Non-Bailment V76'!$A:$H,6,0),VLOOKUP(N1891,'[1]TTVT AAT PxP Bailment EDC V76'!$A:$H,6,0)))</f>
        <v>0 - 5</v>
      </c>
      <c r="P1891" s="11">
        <v>1</v>
      </c>
      <c r="Q1891" s="11" t="s">
        <v>3</v>
      </c>
      <c r="R1891" s="11" t="s">
        <v>3</v>
      </c>
      <c r="S1891" s="13" t="str">
        <f>IF(N1891="","-",IFERROR(VLOOKUP(N1891,'[1]All Route Non-Bailment V76'!$A:$AF,32,0),VLOOKUP(N1891,'[1]TTVT AAT PxP Bailment EDC V76'!$A:$AC,29,0)))</f>
        <v>6W</v>
      </c>
      <c r="T1891" s="11" t="s">
        <v>48</v>
      </c>
      <c r="U1891" s="11" t="s">
        <v>239</v>
      </c>
      <c r="V1891" s="14" t="s">
        <v>240</v>
      </c>
      <c r="W1891" s="11" t="s">
        <v>241</v>
      </c>
      <c r="X1891" s="15" t="s">
        <v>285</v>
      </c>
      <c r="Y1891" s="15" t="s">
        <v>286</v>
      </c>
      <c r="Z1891" s="16" t="s">
        <v>3</v>
      </c>
      <c r="AA1891" s="16" t="s">
        <v>3</v>
      </c>
      <c r="AB1891" s="16" t="s">
        <v>3</v>
      </c>
      <c r="AC1891" s="16" t="s">
        <v>3</v>
      </c>
      <c r="AD1891" s="15" t="s">
        <v>3</v>
      </c>
      <c r="AE1891" s="15" t="s">
        <v>3</v>
      </c>
      <c r="AF1891" s="16" t="s">
        <v>3</v>
      </c>
      <c r="AG1891" s="16" t="s">
        <v>3</v>
      </c>
      <c r="AH1891" s="16" t="s">
        <v>3</v>
      </c>
      <c r="AI1891" s="16" t="s">
        <v>3</v>
      </c>
      <c r="AJ1891" s="15" t="s">
        <v>3</v>
      </c>
      <c r="AK1891" s="15" t="s">
        <v>3</v>
      </c>
      <c r="AL1891" s="16" t="s">
        <v>3</v>
      </c>
      <c r="AM1891" s="16" t="s">
        <v>3</v>
      </c>
      <c r="AN1891" s="16" t="s">
        <v>3</v>
      </c>
      <c r="AO1891" s="16" t="s">
        <v>3</v>
      </c>
      <c r="AP1891" s="16" t="s">
        <v>189</v>
      </c>
      <c r="AQ1891" s="16" t="s">
        <v>3</v>
      </c>
      <c r="AR1891" s="16" t="s">
        <v>3</v>
      </c>
      <c r="AS1891" s="16" t="s">
        <v>3</v>
      </c>
      <c r="AT1891" s="16" t="s">
        <v>3</v>
      </c>
      <c r="AU1891" s="11" t="s">
        <v>3</v>
      </c>
      <c r="AV1891" s="11" t="s">
        <v>3</v>
      </c>
      <c r="AW1891" s="11" t="s">
        <v>3</v>
      </c>
      <c r="AX1891" s="17" t="str">
        <f>VLOOKUP(G1891,'[1]JDA data'!$D:$E,2,0)</f>
        <v>TGA264</v>
      </c>
      <c r="AY1891" s="17" t="b">
        <f t="shared" si="141"/>
        <v>1</v>
      </c>
      <c r="AZ1891" s="17" t="str">
        <f t="shared" si="142"/>
        <v>PPGT</v>
      </c>
    </row>
    <row r="1892" spans="1:52" s="18" customFormat="1" ht="16.5" customHeight="1" x14ac:dyDescent="0.35">
      <c r="A1892" s="8" t="str">
        <f>IF(N1892="","-",IFERROR(VLOOKUP(N1892,'[1]All Route Non-Bailment V76'!$A:$H,5,0),VLOOKUP(N1892,'[1]TTVT AAT PxP Bailment EDC V76'!$A:$H,5,0)))</f>
        <v>Non Bailment</v>
      </c>
      <c r="B1892" s="9" t="str">
        <f t="shared" si="140"/>
        <v>Completed</v>
      </c>
      <c r="C1892" s="10">
        <f t="shared" si="143"/>
        <v>1891</v>
      </c>
      <c r="D1892" s="11" t="s">
        <v>190</v>
      </c>
      <c r="E1892" s="12" t="s">
        <v>44</v>
      </c>
      <c r="F1892" s="11" t="s">
        <v>0</v>
      </c>
      <c r="G1892" s="11">
        <v>4434147</v>
      </c>
      <c r="H1892" s="13" t="str">
        <f>IF(N1892="","-",IFERROR(VLOOKUP(N1892,'[1]All Route Non-Bailment V76'!$A:$H,7,0),VLOOKUP(N1892,'[1]TTVT AAT PxP Bailment EDC V76'!$A:$H,7,0)))</f>
        <v>One way</v>
      </c>
      <c r="I1892" s="11" t="s">
        <v>45</v>
      </c>
      <c r="J1892" s="12">
        <f t="shared" si="144"/>
        <v>45280</v>
      </c>
      <c r="K1892" s="12">
        <v>45280</v>
      </c>
      <c r="L1892" s="12">
        <v>45280</v>
      </c>
      <c r="M1892" s="12" t="s">
        <v>3</v>
      </c>
      <c r="N1892" s="11" t="s">
        <v>773</v>
      </c>
      <c r="O1892" s="13" t="str">
        <f>IF(N1892="","-",IFERROR(VLOOKUP(N1892,'[1]All Route Non-Bailment V76'!$A:$H,6,0),VLOOKUP(N1892,'[1]TTVT AAT PxP Bailment EDC V76'!$A:$H,6,0)))</f>
        <v>0 - 5</v>
      </c>
      <c r="P1892" s="11">
        <v>1</v>
      </c>
      <c r="Q1892" s="11" t="s">
        <v>3</v>
      </c>
      <c r="R1892" s="11" t="s">
        <v>3</v>
      </c>
      <c r="S1892" s="13" t="str">
        <f>IF(N1892="","-",IFERROR(VLOOKUP(N1892,'[1]All Route Non-Bailment V76'!$A:$AF,32,0),VLOOKUP(N1892,'[1]TTVT AAT PxP Bailment EDC V76'!$A:$AC,29,0)))</f>
        <v>6W</v>
      </c>
      <c r="T1892" s="11" t="s">
        <v>48</v>
      </c>
      <c r="U1892" s="11" t="s">
        <v>272</v>
      </c>
      <c r="V1892" s="14" t="s">
        <v>273</v>
      </c>
      <c r="W1892" s="11" t="s">
        <v>274</v>
      </c>
      <c r="X1892" s="15" t="s">
        <v>285</v>
      </c>
      <c r="Y1892" s="15" t="s">
        <v>286</v>
      </c>
      <c r="Z1892" s="16" t="s">
        <v>3</v>
      </c>
      <c r="AA1892" s="16" t="s">
        <v>3</v>
      </c>
      <c r="AB1892" s="16" t="s">
        <v>3</v>
      </c>
      <c r="AC1892" s="16" t="s">
        <v>3</v>
      </c>
      <c r="AD1892" s="15" t="s">
        <v>3</v>
      </c>
      <c r="AE1892" s="15" t="s">
        <v>3</v>
      </c>
      <c r="AF1892" s="16" t="s">
        <v>3</v>
      </c>
      <c r="AG1892" s="16" t="s">
        <v>3</v>
      </c>
      <c r="AH1892" s="16" t="s">
        <v>3</v>
      </c>
      <c r="AI1892" s="16" t="s">
        <v>3</v>
      </c>
      <c r="AJ1892" s="15" t="s">
        <v>3</v>
      </c>
      <c r="AK1892" s="15" t="s">
        <v>3</v>
      </c>
      <c r="AL1892" s="16" t="s">
        <v>3</v>
      </c>
      <c r="AM1892" s="16" t="s">
        <v>3</v>
      </c>
      <c r="AN1892" s="16" t="s">
        <v>3</v>
      </c>
      <c r="AO1892" s="16" t="s">
        <v>3</v>
      </c>
      <c r="AP1892" s="16" t="s">
        <v>189</v>
      </c>
      <c r="AQ1892" s="16" t="s">
        <v>3</v>
      </c>
      <c r="AR1892" s="16" t="s">
        <v>3</v>
      </c>
      <c r="AS1892" s="16" t="s">
        <v>3</v>
      </c>
      <c r="AT1892" s="16" t="s">
        <v>3</v>
      </c>
      <c r="AU1892" s="11" t="s">
        <v>3</v>
      </c>
      <c r="AV1892" s="11" t="s">
        <v>3</v>
      </c>
      <c r="AW1892" s="11" t="s">
        <v>3</v>
      </c>
      <c r="AX1892" s="17" t="str">
        <f>VLOOKUP(G1892,'[1]JDA data'!$D:$E,2,0)</f>
        <v>TGA264</v>
      </c>
      <c r="AY1892" s="17" t="b">
        <f t="shared" si="141"/>
        <v>1</v>
      </c>
      <c r="AZ1892" s="17" t="str">
        <f t="shared" si="142"/>
        <v>SPL</v>
      </c>
    </row>
    <row r="1893" spans="1:52" s="18" customFormat="1" ht="16.5" customHeight="1" x14ac:dyDescent="0.35">
      <c r="A1893" s="8" t="str">
        <f>IF(N1893="","-",IFERROR(VLOOKUP(N1893,'[1]All Route Non-Bailment V76'!$A:$H,5,0),VLOOKUP(N1893,'[1]TTVT AAT PxP Bailment EDC V76'!$A:$H,5,0)))</f>
        <v>Non Bailment</v>
      </c>
      <c r="B1893" s="9" t="str">
        <f t="shared" si="140"/>
        <v>Completed</v>
      </c>
      <c r="C1893" s="10">
        <f t="shared" si="143"/>
        <v>1892</v>
      </c>
      <c r="D1893" s="11" t="s">
        <v>182</v>
      </c>
      <c r="E1893" s="12" t="s">
        <v>44</v>
      </c>
      <c r="F1893" s="11" t="s">
        <v>0</v>
      </c>
      <c r="G1893" s="11">
        <v>4434148</v>
      </c>
      <c r="H1893" s="13" t="str">
        <f>IF(N1893="","-",IFERROR(VLOOKUP(N1893,'[1]All Route Non-Bailment V76'!$A:$H,7,0),VLOOKUP(N1893,'[1]TTVT AAT PxP Bailment EDC V76'!$A:$H,7,0)))</f>
        <v>One way</v>
      </c>
      <c r="I1893" s="11" t="s">
        <v>45</v>
      </c>
      <c r="J1893" s="12">
        <f t="shared" si="144"/>
        <v>45280</v>
      </c>
      <c r="K1893" s="12">
        <v>45280</v>
      </c>
      <c r="L1893" s="12">
        <v>45280</v>
      </c>
      <c r="M1893" s="12" t="s">
        <v>3</v>
      </c>
      <c r="N1893" s="11" t="s">
        <v>773</v>
      </c>
      <c r="O1893" s="13" t="str">
        <f>IF(N1893="","-",IFERROR(VLOOKUP(N1893,'[1]All Route Non-Bailment V76'!$A:$H,6,0),VLOOKUP(N1893,'[1]TTVT AAT PxP Bailment EDC V76'!$A:$H,6,0)))</f>
        <v>0 - 5</v>
      </c>
      <c r="P1893" s="11">
        <v>1</v>
      </c>
      <c r="Q1893" s="11" t="s">
        <v>3</v>
      </c>
      <c r="R1893" s="11" t="s">
        <v>3</v>
      </c>
      <c r="S1893" s="13" t="str">
        <f>IF(N1893="","-",IFERROR(VLOOKUP(N1893,'[1]All Route Non-Bailment V76'!$A:$AF,32,0),VLOOKUP(N1893,'[1]TTVT AAT PxP Bailment EDC V76'!$A:$AC,29,0)))</f>
        <v>6W</v>
      </c>
      <c r="T1893" s="11" t="s">
        <v>48</v>
      </c>
      <c r="U1893" s="11" t="s">
        <v>250</v>
      </c>
      <c r="V1893" s="14" t="s">
        <v>251</v>
      </c>
      <c r="W1893" s="11" t="s">
        <v>252</v>
      </c>
      <c r="X1893" s="15" t="s">
        <v>285</v>
      </c>
      <c r="Y1893" s="15" t="s">
        <v>286</v>
      </c>
      <c r="Z1893" s="16" t="s">
        <v>3</v>
      </c>
      <c r="AA1893" s="16" t="s">
        <v>3</v>
      </c>
      <c r="AB1893" s="16" t="s">
        <v>3</v>
      </c>
      <c r="AC1893" s="16" t="s">
        <v>3</v>
      </c>
      <c r="AD1893" s="15" t="s">
        <v>3</v>
      </c>
      <c r="AE1893" s="15" t="s">
        <v>3</v>
      </c>
      <c r="AF1893" s="16" t="s">
        <v>3</v>
      </c>
      <c r="AG1893" s="16" t="s">
        <v>3</v>
      </c>
      <c r="AH1893" s="16" t="s">
        <v>3</v>
      </c>
      <c r="AI1893" s="16" t="s">
        <v>3</v>
      </c>
      <c r="AJ1893" s="15" t="s">
        <v>3</v>
      </c>
      <c r="AK1893" s="15" t="s">
        <v>3</v>
      </c>
      <c r="AL1893" s="16" t="s">
        <v>3</v>
      </c>
      <c r="AM1893" s="16" t="s">
        <v>3</v>
      </c>
      <c r="AN1893" s="16" t="s">
        <v>3</v>
      </c>
      <c r="AO1893" s="16" t="s">
        <v>3</v>
      </c>
      <c r="AP1893" s="16" t="s">
        <v>189</v>
      </c>
      <c r="AQ1893" s="16" t="s">
        <v>3</v>
      </c>
      <c r="AR1893" s="16" t="s">
        <v>3</v>
      </c>
      <c r="AS1893" s="16" t="s">
        <v>3</v>
      </c>
      <c r="AT1893" s="16" t="s">
        <v>3</v>
      </c>
      <c r="AU1893" s="11" t="s">
        <v>3</v>
      </c>
      <c r="AV1893" s="11" t="s">
        <v>3</v>
      </c>
      <c r="AW1893" s="11" t="s">
        <v>3</v>
      </c>
      <c r="AX1893" s="17" t="str">
        <f>VLOOKUP(G1893,'[1]JDA data'!$D:$E,2,0)</f>
        <v>TGA264</v>
      </c>
      <c r="AY1893" s="17" t="b">
        <f t="shared" si="141"/>
        <v>1</v>
      </c>
      <c r="AZ1893" s="17" t="str">
        <f t="shared" si="142"/>
        <v>PPGT</v>
      </c>
    </row>
    <row r="1894" spans="1:52" s="18" customFormat="1" ht="16.5" customHeight="1" x14ac:dyDescent="0.35">
      <c r="A1894" s="8" t="str">
        <f>IF(N1894="","-",IFERROR(VLOOKUP(N1894,'[1]All Route Non-Bailment V76'!$A:$H,5,0),VLOOKUP(N1894,'[1]TTVT AAT PxP Bailment EDC V76'!$A:$H,5,0)))</f>
        <v>Non Bailment</v>
      </c>
      <c r="B1894" s="9" t="str">
        <f t="shared" si="140"/>
        <v>Completed</v>
      </c>
      <c r="C1894" s="10">
        <f t="shared" si="143"/>
        <v>1893</v>
      </c>
      <c r="D1894" s="11" t="s">
        <v>190</v>
      </c>
      <c r="E1894" s="12" t="s">
        <v>44</v>
      </c>
      <c r="F1894" s="11" t="s">
        <v>0</v>
      </c>
      <c r="G1894" s="11">
        <v>4434149</v>
      </c>
      <c r="H1894" s="13" t="str">
        <f>IF(N1894="","-",IFERROR(VLOOKUP(N1894,'[1]All Route Non-Bailment V76'!$A:$H,7,0),VLOOKUP(N1894,'[1]TTVT AAT PxP Bailment EDC V76'!$A:$H,7,0)))</f>
        <v>One way</v>
      </c>
      <c r="I1894" s="11" t="s">
        <v>45</v>
      </c>
      <c r="J1894" s="12">
        <f t="shared" si="144"/>
        <v>45280</v>
      </c>
      <c r="K1894" s="12">
        <v>45280</v>
      </c>
      <c r="L1894" s="12">
        <v>45280</v>
      </c>
      <c r="M1894" s="12" t="s">
        <v>3</v>
      </c>
      <c r="N1894" s="11" t="s">
        <v>773</v>
      </c>
      <c r="O1894" s="13" t="str">
        <f>IF(N1894="","-",IFERROR(VLOOKUP(N1894,'[1]All Route Non-Bailment V76'!$A:$H,6,0),VLOOKUP(N1894,'[1]TTVT AAT PxP Bailment EDC V76'!$A:$H,6,0)))</f>
        <v>0 - 5</v>
      </c>
      <c r="P1894" s="11">
        <v>1</v>
      </c>
      <c r="Q1894" s="11" t="s">
        <v>3</v>
      </c>
      <c r="R1894" s="11" t="s">
        <v>3</v>
      </c>
      <c r="S1894" s="13" t="str">
        <f>IF(N1894="","-",IFERROR(VLOOKUP(N1894,'[1]All Route Non-Bailment V76'!$A:$AF,32,0),VLOOKUP(N1894,'[1]TTVT AAT PxP Bailment EDC V76'!$A:$AC,29,0)))</f>
        <v>6W</v>
      </c>
      <c r="T1894" s="11" t="s">
        <v>48</v>
      </c>
      <c r="U1894" s="11" t="s">
        <v>210</v>
      </c>
      <c r="V1894" s="14" t="s">
        <v>211</v>
      </c>
      <c r="W1894" s="11" t="s">
        <v>212</v>
      </c>
      <c r="X1894" s="15" t="s">
        <v>285</v>
      </c>
      <c r="Y1894" s="15" t="s">
        <v>286</v>
      </c>
      <c r="Z1894" s="16" t="s">
        <v>3</v>
      </c>
      <c r="AA1894" s="16" t="s">
        <v>3</v>
      </c>
      <c r="AB1894" s="16" t="s">
        <v>3</v>
      </c>
      <c r="AC1894" s="16" t="s">
        <v>3</v>
      </c>
      <c r="AD1894" s="15" t="s">
        <v>3</v>
      </c>
      <c r="AE1894" s="15" t="s">
        <v>3</v>
      </c>
      <c r="AF1894" s="16" t="s">
        <v>3</v>
      </c>
      <c r="AG1894" s="16" t="s">
        <v>3</v>
      </c>
      <c r="AH1894" s="16" t="s">
        <v>3</v>
      </c>
      <c r="AI1894" s="16" t="s">
        <v>3</v>
      </c>
      <c r="AJ1894" s="15" t="s">
        <v>3</v>
      </c>
      <c r="AK1894" s="15" t="s">
        <v>3</v>
      </c>
      <c r="AL1894" s="16" t="s">
        <v>3</v>
      </c>
      <c r="AM1894" s="16" t="s">
        <v>3</v>
      </c>
      <c r="AN1894" s="16" t="s">
        <v>3</v>
      </c>
      <c r="AO1894" s="16" t="s">
        <v>3</v>
      </c>
      <c r="AP1894" s="16" t="s">
        <v>189</v>
      </c>
      <c r="AQ1894" s="16" t="s">
        <v>3</v>
      </c>
      <c r="AR1894" s="16" t="s">
        <v>3</v>
      </c>
      <c r="AS1894" s="16" t="s">
        <v>3</v>
      </c>
      <c r="AT1894" s="16" t="s">
        <v>3</v>
      </c>
      <c r="AU1894" s="11" t="s">
        <v>3</v>
      </c>
      <c r="AV1894" s="11" t="s">
        <v>3</v>
      </c>
      <c r="AW1894" s="11" t="s">
        <v>3</v>
      </c>
      <c r="AX1894" s="17" t="str">
        <f>VLOOKUP(G1894,'[1]JDA data'!$D:$E,2,0)</f>
        <v>TGA264</v>
      </c>
      <c r="AY1894" s="17" t="b">
        <f t="shared" si="141"/>
        <v>1</v>
      </c>
      <c r="AZ1894" s="17" t="str">
        <f t="shared" si="142"/>
        <v>SPL</v>
      </c>
    </row>
    <row r="1895" spans="1:52" s="18" customFormat="1" ht="16.5" customHeight="1" x14ac:dyDescent="0.35">
      <c r="A1895" s="8" t="str">
        <f>IF(N1895="","-",IFERROR(VLOOKUP(N1895,'[1]All Route Non-Bailment V76'!$A:$H,5,0),VLOOKUP(N1895,'[1]TTVT AAT PxP Bailment EDC V76'!$A:$H,5,0)))</f>
        <v>Non Bailment</v>
      </c>
      <c r="B1895" s="9" t="str">
        <f t="shared" si="140"/>
        <v>Completed</v>
      </c>
      <c r="C1895" s="10">
        <f t="shared" si="143"/>
        <v>1894</v>
      </c>
      <c r="D1895" s="11" t="s">
        <v>182</v>
      </c>
      <c r="E1895" s="12" t="s">
        <v>44</v>
      </c>
      <c r="F1895" s="11" t="s">
        <v>0</v>
      </c>
      <c r="G1895" s="11">
        <v>4434150</v>
      </c>
      <c r="H1895" s="13" t="str">
        <f>IF(N1895="","-",IFERROR(VLOOKUP(N1895,'[1]All Route Non-Bailment V76'!$A:$H,7,0),VLOOKUP(N1895,'[1]TTVT AAT PxP Bailment EDC V76'!$A:$H,7,0)))</f>
        <v>One way</v>
      </c>
      <c r="I1895" s="11" t="s">
        <v>45</v>
      </c>
      <c r="J1895" s="12">
        <f t="shared" si="144"/>
        <v>45280</v>
      </c>
      <c r="K1895" s="12">
        <v>45280</v>
      </c>
      <c r="L1895" s="12">
        <v>45280</v>
      </c>
      <c r="M1895" s="12" t="s">
        <v>3</v>
      </c>
      <c r="N1895" s="11" t="s">
        <v>773</v>
      </c>
      <c r="O1895" s="13" t="str">
        <f>IF(N1895="","-",IFERROR(VLOOKUP(N1895,'[1]All Route Non-Bailment V76'!$A:$H,6,0),VLOOKUP(N1895,'[1]TTVT AAT PxP Bailment EDC V76'!$A:$H,6,0)))</f>
        <v>0 - 5</v>
      </c>
      <c r="P1895" s="11">
        <v>1</v>
      </c>
      <c r="Q1895" s="11" t="s">
        <v>3</v>
      </c>
      <c r="R1895" s="11" t="s">
        <v>3</v>
      </c>
      <c r="S1895" s="13" t="str">
        <f>IF(N1895="","-",IFERROR(VLOOKUP(N1895,'[1]All Route Non-Bailment V76'!$A:$AF,32,0),VLOOKUP(N1895,'[1]TTVT AAT PxP Bailment EDC V76'!$A:$AC,29,0)))</f>
        <v>6W</v>
      </c>
      <c r="T1895" s="11" t="s">
        <v>48</v>
      </c>
      <c r="U1895" s="11" t="s">
        <v>447</v>
      </c>
      <c r="V1895" s="14" t="s">
        <v>377</v>
      </c>
      <c r="W1895" s="11" t="s">
        <v>378</v>
      </c>
      <c r="X1895" s="15" t="s">
        <v>285</v>
      </c>
      <c r="Y1895" s="15" t="s">
        <v>286</v>
      </c>
      <c r="Z1895" s="16" t="s">
        <v>3</v>
      </c>
      <c r="AA1895" s="16" t="s">
        <v>3</v>
      </c>
      <c r="AB1895" s="16" t="s">
        <v>3</v>
      </c>
      <c r="AC1895" s="16" t="s">
        <v>3</v>
      </c>
      <c r="AD1895" s="15" t="s">
        <v>3</v>
      </c>
      <c r="AE1895" s="15" t="s">
        <v>3</v>
      </c>
      <c r="AF1895" s="16" t="s">
        <v>3</v>
      </c>
      <c r="AG1895" s="16" t="s">
        <v>3</v>
      </c>
      <c r="AH1895" s="16" t="s">
        <v>3</v>
      </c>
      <c r="AI1895" s="16" t="s">
        <v>3</v>
      </c>
      <c r="AJ1895" s="15" t="s">
        <v>3</v>
      </c>
      <c r="AK1895" s="15" t="s">
        <v>3</v>
      </c>
      <c r="AL1895" s="16" t="s">
        <v>3</v>
      </c>
      <c r="AM1895" s="16" t="s">
        <v>3</v>
      </c>
      <c r="AN1895" s="16" t="s">
        <v>3</v>
      </c>
      <c r="AO1895" s="16" t="s">
        <v>3</v>
      </c>
      <c r="AP1895" s="16" t="s">
        <v>189</v>
      </c>
      <c r="AQ1895" s="16" t="s">
        <v>3</v>
      </c>
      <c r="AR1895" s="16" t="s">
        <v>3</v>
      </c>
      <c r="AS1895" s="16" t="s">
        <v>3</v>
      </c>
      <c r="AT1895" s="16" t="s">
        <v>3</v>
      </c>
      <c r="AU1895" s="11" t="s">
        <v>3</v>
      </c>
      <c r="AV1895" s="11" t="s">
        <v>3</v>
      </c>
      <c r="AW1895" s="11" t="s">
        <v>3</v>
      </c>
      <c r="AX1895" s="17" t="str">
        <f>VLOOKUP(G1895,'[1]JDA data'!$D:$E,2,0)</f>
        <v>TGA264</v>
      </c>
      <c r="AY1895" s="17" t="b">
        <f t="shared" si="141"/>
        <v>1</v>
      </c>
      <c r="AZ1895" s="17" t="str">
        <f t="shared" si="142"/>
        <v>PPGT</v>
      </c>
    </row>
    <row r="1896" spans="1:52" s="18" customFormat="1" ht="16.5" customHeight="1" x14ac:dyDescent="0.35">
      <c r="A1896" s="8" t="str">
        <f>IF(N1896="","-",IFERROR(VLOOKUP(N1896,'[1]All Route Non-Bailment V76'!$A:$H,5,0),VLOOKUP(N1896,'[1]TTVT AAT PxP Bailment EDC V76'!$A:$H,5,0)))</f>
        <v>Non Bailment</v>
      </c>
      <c r="B1896" s="9" t="str">
        <f t="shared" si="140"/>
        <v>Completed</v>
      </c>
      <c r="C1896" s="10">
        <f t="shared" si="143"/>
        <v>1895</v>
      </c>
      <c r="D1896" s="11" t="s">
        <v>194</v>
      </c>
      <c r="E1896" s="12" t="s">
        <v>44</v>
      </c>
      <c r="F1896" s="11" t="s">
        <v>0</v>
      </c>
      <c r="G1896" s="11">
        <v>4434151</v>
      </c>
      <c r="H1896" s="13" t="str">
        <f>IF(N1896="","-",IFERROR(VLOOKUP(N1896,'[1]All Route Non-Bailment V76'!$A:$H,7,0),VLOOKUP(N1896,'[1]TTVT AAT PxP Bailment EDC V76'!$A:$H,7,0)))</f>
        <v>One way</v>
      </c>
      <c r="I1896" s="11" t="s">
        <v>45</v>
      </c>
      <c r="J1896" s="12">
        <f t="shared" si="144"/>
        <v>45280</v>
      </c>
      <c r="K1896" s="12">
        <v>45280</v>
      </c>
      <c r="L1896" s="12">
        <v>45280</v>
      </c>
      <c r="M1896" s="12" t="s">
        <v>3</v>
      </c>
      <c r="N1896" s="11" t="s">
        <v>773</v>
      </c>
      <c r="O1896" s="13" t="str">
        <f>IF(N1896="","-",IFERROR(VLOOKUP(N1896,'[1]All Route Non-Bailment V76'!$A:$H,6,0),VLOOKUP(N1896,'[1]TTVT AAT PxP Bailment EDC V76'!$A:$H,6,0)))</f>
        <v>0 - 5</v>
      </c>
      <c r="P1896" s="11">
        <v>1</v>
      </c>
      <c r="Q1896" s="11" t="s">
        <v>3</v>
      </c>
      <c r="R1896" s="11" t="s">
        <v>3</v>
      </c>
      <c r="S1896" s="13" t="str">
        <f>IF(N1896="","-",IFERROR(VLOOKUP(N1896,'[1]All Route Non-Bailment V76'!$A:$AF,32,0),VLOOKUP(N1896,'[1]TTVT AAT PxP Bailment EDC V76'!$A:$AC,29,0)))</f>
        <v>6W</v>
      </c>
      <c r="T1896" s="11" t="s">
        <v>48</v>
      </c>
      <c r="U1896" s="11" t="s">
        <v>204</v>
      </c>
      <c r="V1896" s="14" t="s">
        <v>205</v>
      </c>
      <c r="W1896" s="11" t="s">
        <v>206</v>
      </c>
      <c r="X1896" s="15" t="s">
        <v>285</v>
      </c>
      <c r="Y1896" s="15" t="s">
        <v>286</v>
      </c>
      <c r="Z1896" s="16" t="s">
        <v>3</v>
      </c>
      <c r="AA1896" s="16" t="s">
        <v>3</v>
      </c>
      <c r="AB1896" s="16" t="s">
        <v>3</v>
      </c>
      <c r="AC1896" s="16" t="s">
        <v>3</v>
      </c>
      <c r="AD1896" s="15" t="s">
        <v>3</v>
      </c>
      <c r="AE1896" s="15" t="s">
        <v>3</v>
      </c>
      <c r="AF1896" s="16" t="s">
        <v>3</v>
      </c>
      <c r="AG1896" s="16" t="s">
        <v>3</v>
      </c>
      <c r="AH1896" s="16" t="s">
        <v>3</v>
      </c>
      <c r="AI1896" s="16" t="s">
        <v>3</v>
      </c>
      <c r="AJ1896" s="15" t="s">
        <v>3</v>
      </c>
      <c r="AK1896" s="15" t="s">
        <v>3</v>
      </c>
      <c r="AL1896" s="16" t="s">
        <v>3</v>
      </c>
      <c r="AM1896" s="16" t="s">
        <v>3</v>
      </c>
      <c r="AN1896" s="16" t="s">
        <v>3</v>
      </c>
      <c r="AO1896" s="16" t="s">
        <v>3</v>
      </c>
      <c r="AP1896" s="16" t="s">
        <v>189</v>
      </c>
      <c r="AQ1896" s="16" t="s">
        <v>3</v>
      </c>
      <c r="AR1896" s="16" t="s">
        <v>3</v>
      </c>
      <c r="AS1896" s="16" t="s">
        <v>3</v>
      </c>
      <c r="AT1896" s="16" t="s">
        <v>3</v>
      </c>
      <c r="AU1896" s="11" t="s">
        <v>3</v>
      </c>
      <c r="AV1896" s="11" t="s">
        <v>3</v>
      </c>
      <c r="AW1896" s="11" t="s">
        <v>3</v>
      </c>
      <c r="AX1896" s="17" t="str">
        <f>VLOOKUP(G1896,'[1]JDA data'!$D:$E,2,0)</f>
        <v>TGA264</v>
      </c>
      <c r="AY1896" s="17" t="b">
        <f t="shared" si="141"/>
        <v>1</v>
      </c>
      <c r="AZ1896" s="17" t="str">
        <f t="shared" si="142"/>
        <v>SBA</v>
      </c>
    </row>
    <row r="1897" spans="1:52" s="18" customFormat="1" ht="16.5" customHeight="1" x14ac:dyDescent="0.35">
      <c r="A1897" s="8" t="str">
        <f>IF(N1897="","-",IFERROR(VLOOKUP(N1897,'[1]All Route Non-Bailment V76'!$A:$H,5,0),VLOOKUP(N1897,'[1]TTVT AAT PxP Bailment EDC V76'!$A:$H,5,0)))</f>
        <v>Non Bailment</v>
      </c>
      <c r="B1897" s="9" t="str">
        <f t="shared" si="140"/>
        <v>Completed</v>
      </c>
      <c r="C1897" s="10">
        <f t="shared" si="143"/>
        <v>1896</v>
      </c>
      <c r="D1897" s="11" t="s">
        <v>182</v>
      </c>
      <c r="E1897" s="12" t="s">
        <v>44</v>
      </c>
      <c r="F1897" s="11" t="s">
        <v>0</v>
      </c>
      <c r="G1897" s="11">
        <v>4434152</v>
      </c>
      <c r="H1897" s="13" t="str">
        <f>IF(N1897="","-",IFERROR(VLOOKUP(N1897,'[1]All Route Non-Bailment V76'!$A:$H,7,0),VLOOKUP(N1897,'[1]TTVT AAT PxP Bailment EDC V76'!$A:$H,7,0)))</f>
        <v>One way</v>
      </c>
      <c r="I1897" s="11" t="s">
        <v>45</v>
      </c>
      <c r="J1897" s="12">
        <f t="shared" si="144"/>
        <v>45280</v>
      </c>
      <c r="K1897" s="12">
        <v>45280</v>
      </c>
      <c r="L1897" s="12">
        <v>45280</v>
      </c>
      <c r="M1897" s="12" t="s">
        <v>3</v>
      </c>
      <c r="N1897" s="11" t="s">
        <v>452</v>
      </c>
      <c r="O1897" s="13" t="str">
        <f>IF(N1897="","-",IFERROR(VLOOKUP(N1897,'[1]All Route Non-Bailment V76'!$A:$H,6,0),VLOOKUP(N1897,'[1]TTVT AAT PxP Bailment EDC V76'!$A:$H,6,0)))</f>
        <v>11 - 20</v>
      </c>
      <c r="P1897" s="11">
        <v>1</v>
      </c>
      <c r="Q1897" s="11" t="s">
        <v>3</v>
      </c>
      <c r="R1897" s="11" t="s">
        <v>3</v>
      </c>
      <c r="S1897" s="13" t="str">
        <f>IF(N1897="","-",IFERROR(VLOOKUP(N1897,'[1]All Route Non-Bailment V76'!$A:$AF,32,0),VLOOKUP(N1897,'[1]TTVT AAT PxP Bailment EDC V76'!$A:$AC,29,0)))</f>
        <v>6W</v>
      </c>
      <c r="T1897" s="11" t="s">
        <v>48</v>
      </c>
      <c r="U1897" s="11" t="s">
        <v>260</v>
      </c>
      <c r="V1897" s="14" t="s">
        <v>261</v>
      </c>
      <c r="W1897" s="11" t="s">
        <v>262</v>
      </c>
      <c r="X1897" s="15" t="s">
        <v>315</v>
      </c>
      <c r="Y1897" s="15" t="s">
        <v>316</v>
      </c>
      <c r="Z1897" s="16" t="s">
        <v>3</v>
      </c>
      <c r="AA1897" s="16" t="s">
        <v>3</v>
      </c>
      <c r="AB1897" s="16" t="s">
        <v>3</v>
      </c>
      <c r="AC1897" s="16" t="s">
        <v>3</v>
      </c>
      <c r="AD1897" s="15" t="s">
        <v>3</v>
      </c>
      <c r="AE1897" s="15" t="s">
        <v>3</v>
      </c>
      <c r="AF1897" s="16" t="s">
        <v>3</v>
      </c>
      <c r="AG1897" s="16" t="s">
        <v>3</v>
      </c>
      <c r="AH1897" s="16" t="s">
        <v>3</v>
      </c>
      <c r="AI1897" s="16" t="s">
        <v>3</v>
      </c>
      <c r="AJ1897" s="15" t="s">
        <v>3</v>
      </c>
      <c r="AK1897" s="15" t="s">
        <v>3</v>
      </c>
      <c r="AL1897" s="16" t="s">
        <v>3</v>
      </c>
      <c r="AM1897" s="16" t="s">
        <v>3</v>
      </c>
      <c r="AN1897" s="16" t="s">
        <v>3</v>
      </c>
      <c r="AO1897" s="16" t="s">
        <v>3</v>
      </c>
      <c r="AP1897" s="16" t="s">
        <v>189</v>
      </c>
      <c r="AQ1897" s="16" t="s">
        <v>3</v>
      </c>
      <c r="AR1897" s="16" t="s">
        <v>3</v>
      </c>
      <c r="AS1897" s="16" t="s">
        <v>3</v>
      </c>
      <c r="AT1897" s="16" t="s">
        <v>3</v>
      </c>
      <c r="AU1897" s="11" t="s">
        <v>3</v>
      </c>
      <c r="AV1897" s="11" t="s">
        <v>3</v>
      </c>
      <c r="AW1897" s="11" t="s">
        <v>3</v>
      </c>
      <c r="AX1897" s="17" t="str">
        <f>VLOOKUP(G1897,'[1]JDA data'!$D:$E,2,0)</f>
        <v>TGA098</v>
      </c>
      <c r="AY1897" s="17" t="b">
        <f t="shared" si="141"/>
        <v>1</v>
      </c>
      <c r="AZ1897" s="17" t="str">
        <f t="shared" si="142"/>
        <v>PPGT</v>
      </c>
    </row>
    <row r="1898" spans="1:52" s="18" customFormat="1" ht="16.5" customHeight="1" x14ac:dyDescent="0.35">
      <c r="A1898" s="8" t="str">
        <f>IF(N1898="","-",IFERROR(VLOOKUP(N1898,'[1]All Route Non-Bailment V76'!$A:$H,5,0),VLOOKUP(N1898,'[1]TTVT AAT PxP Bailment EDC V76'!$A:$H,5,0)))</f>
        <v>Non Bailment</v>
      </c>
      <c r="B1898" s="9" t="str">
        <f t="shared" si="140"/>
        <v>Completed</v>
      </c>
      <c r="C1898" s="10">
        <f t="shared" si="143"/>
        <v>1897</v>
      </c>
      <c r="D1898" s="11" t="s">
        <v>190</v>
      </c>
      <c r="E1898" s="12" t="s">
        <v>44</v>
      </c>
      <c r="F1898" s="11" t="s">
        <v>0</v>
      </c>
      <c r="G1898" s="11">
        <v>4434153</v>
      </c>
      <c r="H1898" s="13" t="str">
        <f>IF(N1898="","-",IFERROR(VLOOKUP(N1898,'[1]All Route Non-Bailment V76'!$A:$H,7,0),VLOOKUP(N1898,'[1]TTVT AAT PxP Bailment EDC V76'!$A:$H,7,0)))</f>
        <v>One way</v>
      </c>
      <c r="I1898" s="11" t="s">
        <v>45</v>
      </c>
      <c r="J1898" s="12">
        <f t="shared" si="144"/>
        <v>45280</v>
      </c>
      <c r="K1898" s="12">
        <v>45280</v>
      </c>
      <c r="L1898" s="12">
        <v>45280</v>
      </c>
      <c r="M1898" s="12" t="s">
        <v>3</v>
      </c>
      <c r="N1898" s="11" t="s">
        <v>452</v>
      </c>
      <c r="O1898" s="13" t="str">
        <f>IF(N1898="","-",IFERROR(VLOOKUP(N1898,'[1]All Route Non-Bailment V76'!$A:$H,6,0),VLOOKUP(N1898,'[1]TTVT AAT PxP Bailment EDC V76'!$A:$H,6,0)))</f>
        <v>11 - 20</v>
      </c>
      <c r="P1898" s="11">
        <v>1</v>
      </c>
      <c r="Q1898" s="11" t="s">
        <v>3</v>
      </c>
      <c r="R1898" s="11" t="s">
        <v>3</v>
      </c>
      <c r="S1898" s="13" t="str">
        <f>IF(N1898="","-",IFERROR(VLOOKUP(N1898,'[1]All Route Non-Bailment V76'!$A:$AF,32,0),VLOOKUP(N1898,'[1]TTVT AAT PxP Bailment EDC V76'!$A:$AC,29,0)))</f>
        <v>6W</v>
      </c>
      <c r="T1898" s="11" t="s">
        <v>48</v>
      </c>
      <c r="U1898" s="11" t="s">
        <v>542</v>
      </c>
      <c r="V1898" s="14" t="s">
        <v>543</v>
      </c>
      <c r="W1898" s="11" t="s">
        <v>544</v>
      </c>
      <c r="X1898" s="15" t="s">
        <v>315</v>
      </c>
      <c r="Y1898" s="15" t="s">
        <v>316</v>
      </c>
      <c r="Z1898" s="16" t="s">
        <v>3</v>
      </c>
      <c r="AA1898" s="16" t="s">
        <v>3</v>
      </c>
      <c r="AB1898" s="16" t="s">
        <v>3</v>
      </c>
      <c r="AC1898" s="16" t="s">
        <v>3</v>
      </c>
      <c r="AD1898" s="15" t="s">
        <v>3</v>
      </c>
      <c r="AE1898" s="15" t="s">
        <v>3</v>
      </c>
      <c r="AF1898" s="16" t="s">
        <v>3</v>
      </c>
      <c r="AG1898" s="16" t="s">
        <v>3</v>
      </c>
      <c r="AH1898" s="16" t="s">
        <v>3</v>
      </c>
      <c r="AI1898" s="16" t="s">
        <v>3</v>
      </c>
      <c r="AJ1898" s="15" t="s">
        <v>3</v>
      </c>
      <c r="AK1898" s="15" t="s">
        <v>3</v>
      </c>
      <c r="AL1898" s="16" t="s">
        <v>3</v>
      </c>
      <c r="AM1898" s="16" t="s">
        <v>3</v>
      </c>
      <c r="AN1898" s="16" t="s">
        <v>3</v>
      </c>
      <c r="AO1898" s="16" t="s">
        <v>3</v>
      </c>
      <c r="AP1898" s="16" t="s">
        <v>189</v>
      </c>
      <c r="AQ1898" s="16" t="s">
        <v>3</v>
      </c>
      <c r="AR1898" s="16" t="s">
        <v>3</v>
      </c>
      <c r="AS1898" s="16" t="s">
        <v>3</v>
      </c>
      <c r="AT1898" s="16" t="s">
        <v>3</v>
      </c>
      <c r="AU1898" s="11" t="s">
        <v>3</v>
      </c>
      <c r="AV1898" s="11" t="s">
        <v>3</v>
      </c>
      <c r="AW1898" s="11" t="s">
        <v>3</v>
      </c>
      <c r="AX1898" s="17" t="str">
        <f>VLOOKUP(G1898,'[1]JDA data'!$D:$E,2,0)</f>
        <v>TGA098</v>
      </c>
      <c r="AY1898" s="17" t="b">
        <f t="shared" si="141"/>
        <v>1</v>
      </c>
      <c r="AZ1898" s="17" t="str">
        <f t="shared" si="142"/>
        <v>SPL</v>
      </c>
    </row>
    <row r="1899" spans="1:52" s="18" customFormat="1" ht="16.5" customHeight="1" x14ac:dyDescent="0.35">
      <c r="A1899" s="8" t="str">
        <f>IF(N1899="","-",IFERROR(VLOOKUP(N1899,'[1]All Route Non-Bailment V76'!$A:$H,5,0),VLOOKUP(N1899,'[1]TTVT AAT PxP Bailment EDC V76'!$A:$H,5,0)))</f>
        <v>Non Bailment</v>
      </c>
      <c r="B1899" s="9" t="str">
        <f t="shared" si="140"/>
        <v>Completed</v>
      </c>
      <c r="C1899" s="10">
        <f t="shared" si="143"/>
        <v>1898</v>
      </c>
      <c r="D1899" s="11" t="s">
        <v>194</v>
      </c>
      <c r="E1899" s="12" t="s">
        <v>44</v>
      </c>
      <c r="F1899" s="11" t="s">
        <v>0</v>
      </c>
      <c r="G1899" s="11">
        <v>4434154</v>
      </c>
      <c r="H1899" s="13" t="str">
        <f>IF(N1899="","-",IFERROR(VLOOKUP(N1899,'[1]All Route Non-Bailment V76'!$A:$H,7,0),VLOOKUP(N1899,'[1]TTVT AAT PxP Bailment EDC V76'!$A:$H,7,0)))</f>
        <v>One way</v>
      </c>
      <c r="I1899" s="11" t="s">
        <v>45</v>
      </c>
      <c r="J1899" s="12">
        <f t="shared" si="144"/>
        <v>45280</v>
      </c>
      <c r="K1899" s="12">
        <v>45280</v>
      </c>
      <c r="L1899" s="12">
        <v>45280</v>
      </c>
      <c r="M1899" s="12" t="s">
        <v>3</v>
      </c>
      <c r="N1899" s="11" t="s">
        <v>452</v>
      </c>
      <c r="O1899" s="13" t="str">
        <f>IF(N1899="","-",IFERROR(VLOOKUP(N1899,'[1]All Route Non-Bailment V76'!$A:$H,6,0),VLOOKUP(N1899,'[1]TTVT AAT PxP Bailment EDC V76'!$A:$H,6,0)))</f>
        <v>11 - 20</v>
      </c>
      <c r="P1899" s="11">
        <v>1</v>
      </c>
      <c r="Q1899" s="11" t="s">
        <v>3</v>
      </c>
      <c r="R1899" s="11" t="s">
        <v>3</v>
      </c>
      <c r="S1899" s="13" t="str">
        <f>IF(N1899="","-",IFERROR(VLOOKUP(N1899,'[1]All Route Non-Bailment V76'!$A:$AF,32,0),VLOOKUP(N1899,'[1]TTVT AAT PxP Bailment EDC V76'!$A:$AC,29,0)))</f>
        <v>6W</v>
      </c>
      <c r="T1899" s="11" t="s">
        <v>48</v>
      </c>
      <c r="U1899" s="11" t="s">
        <v>204</v>
      </c>
      <c r="V1899" s="14" t="s">
        <v>205</v>
      </c>
      <c r="W1899" s="11" t="s">
        <v>206</v>
      </c>
      <c r="X1899" s="15" t="s">
        <v>315</v>
      </c>
      <c r="Y1899" s="15" t="s">
        <v>316</v>
      </c>
      <c r="Z1899" s="16" t="s">
        <v>3</v>
      </c>
      <c r="AA1899" s="16" t="s">
        <v>3</v>
      </c>
      <c r="AB1899" s="16" t="s">
        <v>3</v>
      </c>
      <c r="AC1899" s="16" t="s">
        <v>3</v>
      </c>
      <c r="AD1899" s="15" t="s">
        <v>3</v>
      </c>
      <c r="AE1899" s="15" t="s">
        <v>3</v>
      </c>
      <c r="AF1899" s="16" t="s">
        <v>3</v>
      </c>
      <c r="AG1899" s="16" t="s">
        <v>3</v>
      </c>
      <c r="AH1899" s="16" t="s">
        <v>3</v>
      </c>
      <c r="AI1899" s="16" t="s">
        <v>3</v>
      </c>
      <c r="AJ1899" s="15" t="s">
        <v>3</v>
      </c>
      <c r="AK1899" s="15" t="s">
        <v>3</v>
      </c>
      <c r="AL1899" s="16" t="s">
        <v>3</v>
      </c>
      <c r="AM1899" s="16" t="s">
        <v>3</v>
      </c>
      <c r="AN1899" s="16" t="s">
        <v>3</v>
      </c>
      <c r="AO1899" s="16" t="s">
        <v>3</v>
      </c>
      <c r="AP1899" s="16" t="s">
        <v>189</v>
      </c>
      <c r="AQ1899" s="16" t="s">
        <v>3</v>
      </c>
      <c r="AR1899" s="16" t="s">
        <v>3</v>
      </c>
      <c r="AS1899" s="16" t="s">
        <v>3</v>
      </c>
      <c r="AT1899" s="16" t="s">
        <v>3</v>
      </c>
      <c r="AU1899" s="11" t="s">
        <v>3</v>
      </c>
      <c r="AV1899" s="11" t="s">
        <v>3</v>
      </c>
      <c r="AW1899" s="11" t="s">
        <v>3</v>
      </c>
      <c r="AX1899" s="17" t="str">
        <f>VLOOKUP(G1899,'[1]JDA data'!$D:$E,2,0)</f>
        <v>TGA098</v>
      </c>
      <c r="AY1899" s="17" t="b">
        <f t="shared" si="141"/>
        <v>1</v>
      </c>
      <c r="AZ1899" s="17" t="str">
        <f t="shared" si="142"/>
        <v>SBA</v>
      </c>
    </row>
    <row r="1900" spans="1:52" s="18" customFormat="1" ht="16.5" customHeight="1" x14ac:dyDescent="0.35">
      <c r="A1900" s="8" t="str">
        <f>IF(N1900="","-",IFERROR(VLOOKUP(N1900,'[1]All Route Non-Bailment V76'!$A:$H,5,0),VLOOKUP(N1900,'[1]TTVT AAT PxP Bailment EDC V76'!$A:$H,5,0)))</f>
        <v>Non Bailment</v>
      </c>
      <c r="B1900" s="9" t="str">
        <f t="shared" si="140"/>
        <v>Completed</v>
      </c>
      <c r="C1900" s="10">
        <f t="shared" si="143"/>
        <v>1899</v>
      </c>
      <c r="D1900" s="11" t="s">
        <v>182</v>
      </c>
      <c r="E1900" s="12" t="s">
        <v>44</v>
      </c>
      <c r="F1900" s="11" t="s">
        <v>0</v>
      </c>
      <c r="G1900" s="11">
        <v>4434155</v>
      </c>
      <c r="H1900" s="13" t="str">
        <f>IF(N1900="","-",IFERROR(VLOOKUP(N1900,'[1]All Route Non-Bailment V76'!$A:$H,7,0),VLOOKUP(N1900,'[1]TTVT AAT PxP Bailment EDC V76'!$A:$H,7,0)))</f>
        <v>One way</v>
      </c>
      <c r="I1900" s="11" t="s">
        <v>45</v>
      </c>
      <c r="J1900" s="12">
        <f t="shared" si="144"/>
        <v>45280</v>
      </c>
      <c r="K1900" s="12">
        <v>45280</v>
      </c>
      <c r="L1900" s="12">
        <v>45280</v>
      </c>
      <c r="M1900" s="12" t="s">
        <v>3</v>
      </c>
      <c r="N1900" s="11" t="s">
        <v>452</v>
      </c>
      <c r="O1900" s="13" t="str">
        <f>IF(N1900="","-",IFERROR(VLOOKUP(N1900,'[1]All Route Non-Bailment V76'!$A:$H,6,0),VLOOKUP(N1900,'[1]TTVT AAT PxP Bailment EDC V76'!$A:$H,6,0)))</f>
        <v>11 - 20</v>
      </c>
      <c r="P1900" s="11">
        <v>1</v>
      </c>
      <c r="Q1900" s="11" t="s">
        <v>3</v>
      </c>
      <c r="R1900" s="11" t="s">
        <v>3</v>
      </c>
      <c r="S1900" s="13" t="str">
        <f>IF(N1900="","-",IFERROR(VLOOKUP(N1900,'[1]All Route Non-Bailment V76'!$A:$AF,32,0),VLOOKUP(N1900,'[1]TTVT AAT PxP Bailment EDC V76'!$A:$AC,29,0)))</f>
        <v>6W</v>
      </c>
      <c r="T1900" s="11" t="s">
        <v>48</v>
      </c>
      <c r="U1900" s="11" t="s">
        <v>207</v>
      </c>
      <c r="V1900" s="14" t="s">
        <v>208</v>
      </c>
      <c r="W1900" s="11" t="s">
        <v>209</v>
      </c>
      <c r="X1900" s="15" t="s">
        <v>315</v>
      </c>
      <c r="Y1900" s="15" t="s">
        <v>316</v>
      </c>
      <c r="Z1900" s="16" t="s">
        <v>3</v>
      </c>
      <c r="AA1900" s="16" t="s">
        <v>3</v>
      </c>
      <c r="AB1900" s="16" t="s">
        <v>3</v>
      </c>
      <c r="AC1900" s="16" t="s">
        <v>3</v>
      </c>
      <c r="AD1900" s="15" t="s">
        <v>3</v>
      </c>
      <c r="AE1900" s="15" t="s">
        <v>3</v>
      </c>
      <c r="AF1900" s="16" t="s">
        <v>3</v>
      </c>
      <c r="AG1900" s="16" t="s">
        <v>3</v>
      </c>
      <c r="AH1900" s="16" t="s">
        <v>3</v>
      </c>
      <c r="AI1900" s="16" t="s">
        <v>3</v>
      </c>
      <c r="AJ1900" s="15" t="s">
        <v>3</v>
      </c>
      <c r="AK1900" s="15" t="s">
        <v>3</v>
      </c>
      <c r="AL1900" s="16" t="s">
        <v>3</v>
      </c>
      <c r="AM1900" s="16" t="s">
        <v>3</v>
      </c>
      <c r="AN1900" s="16" t="s">
        <v>3</v>
      </c>
      <c r="AO1900" s="16" t="s">
        <v>3</v>
      </c>
      <c r="AP1900" s="16" t="s">
        <v>189</v>
      </c>
      <c r="AQ1900" s="16" t="s">
        <v>3</v>
      </c>
      <c r="AR1900" s="16" t="s">
        <v>3</v>
      </c>
      <c r="AS1900" s="16" t="s">
        <v>3</v>
      </c>
      <c r="AT1900" s="16" t="s">
        <v>3</v>
      </c>
      <c r="AU1900" s="11" t="s">
        <v>3</v>
      </c>
      <c r="AV1900" s="11" t="s">
        <v>3</v>
      </c>
      <c r="AW1900" s="11" t="s">
        <v>3</v>
      </c>
      <c r="AX1900" s="17" t="str">
        <f>VLOOKUP(G1900,'[1]JDA data'!$D:$E,2,0)</f>
        <v>TGA098</v>
      </c>
      <c r="AY1900" s="17" t="b">
        <f t="shared" si="141"/>
        <v>1</v>
      </c>
      <c r="AZ1900" s="17" t="str">
        <f t="shared" si="142"/>
        <v>PPGT</v>
      </c>
    </row>
    <row r="1901" spans="1:52" s="18" customFormat="1" ht="16.5" customHeight="1" x14ac:dyDescent="0.35">
      <c r="A1901" s="8" t="str">
        <f>IF(N1901="","-",IFERROR(VLOOKUP(N1901,'[1]All Route Non-Bailment V76'!$A:$H,5,0),VLOOKUP(N1901,'[1]TTVT AAT PxP Bailment EDC V76'!$A:$H,5,0)))</f>
        <v>Non Bailment</v>
      </c>
      <c r="B1901" s="9" t="str">
        <f t="shared" si="140"/>
        <v>Completed</v>
      </c>
      <c r="C1901" s="10">
        <f t="shared" si="143"/>
        <v>1900</v>
      </c>
      <c r="D1901" s="11" t="s">
        <v>182</v>
      </c>
      <c r="E1901" s="12" t="s">
        <v>44</v>
      </c>
      <c r="F1901" s="11" t="s">
        <v>0</v>
      </c>
      <c r="G1901" s="11">
        <v>4434156</v>
      </c>
      <c r="H1901" s="13" t="str">
        <f>IF(N1901="","-",IFERROR(VLOOKUP(N1901,'[1]All Route Non-Bailment V76'!$A:$H,7,0),VLOOKUP(N1901,'[1]TTVT AAT PxP Bailment EDC V76'!$A:$H,7,0)))</f>
        <v>One way</v>
      </c>
      <c r="I1901" s="11" t="s">
        <v>45</v>
      </c>
      <c r="J1901" s="12">
        <f t="shared" si="144"/>
        <v>45280</v>
      </c>
      <c r="K1901" s="12">
        <v>45280</v>
      </c>
      <c r="L1901" s="12">
        <v>45280</v>
      </c>
      <c r="M1901" s="12" t="s">
        <v>3</v>
      </c>
      <c r="N1901" s="11" t="s">
        <v>452</v>
      </c>
      <c r="O1901" s="13" t="str">
        <f>IF(N1901="","-",IFERROR(VLOOKUP(N1901,'[1]All Route Non-Bailment V76'!$A:$H,6,0),VLOOKUP(N1901,'[1]TTVT AAT PxP Bailment EDC V76'!$A:$H,6,0)))</f>
        <v>11 - 20</v>
      </c>
      <c r="P1901" s="11">
        <v>1</v>
      </c>
      <c r="Q1901" s="11" t="s">
        <v>3</v>
      </c>
      <c r="R1901" s="11" t="s">
        <v>3</v>
      </c>
      <c r="S1901" s="13" t="str">
        <f>IF(N1901="","-",IFERROR(VLOOKUP(N1901,'[1]All Route Non-Bailment V76'!$A:$AF,32,0),VLOOKUP(N1901,'[1]TTVT AAT PxP Bailment EDC V76'!$A:$AC,29,0)))</f>
        <v>6W</v>
      </c>
      <c r="T1901" s="11" t="s">
        <v>48</v>
      </c>
      <c r="U1901" s="11" t="s">
        <v>201</v>
      </c>
      <c r="V1901" s="14" t="s">
        <v>202</v>
      </c>
      <c r="W1901" s="11" t="s">
        <v>203</v>
      </c>
      <c r="X1901" s="15" t="s">
        <v>315</v>
      </c>
      <c r="Y1901" s="15" t="s">
        <v>316</v>
      </c>
      <c r="Z1901" s="16" t="s">
        <v>3</v>
      </c>
      <c r="AA1901" s="16" t="s">
        <v>3</v>
      </c>
      <c r="AB1901" s="16" t="s">
        <v>3</v>
      </c>
      <c r="AC1901" s="16" t="s">
        <v>3</v>
      </c>
      <c r="AD1901" s="15" t="s">
        <v>3</v>
      </c>
      <c r="AE1901" s="15" t="s">
        <v>3</v>
      </c>
      <c r="AF1901" s="16" t="s">
        <v>3</v>
      </c>
      <c r="AG1901" s="16" t="s">
        <v>3</v>
      </c>
      <c r="AH1901" s="16" t="s">
        <v>3</v>
      </c>
      <c r="AI1901" s="16" t="s">
        <v>3</v>
      </c>
      <c r="AJ1901" s="15" t="s">
        <v>3</v>
      </c>
      <c r="AK1901" s="15" t="s">
        <v>3</v>
      </c>
      <c r="AL1901" s="16" t="s">
        <v>3</v>
      </c>
      <c r="AM1901" s="16" t="s">
        <v>3</v>
      </c>
      <c r="AN1901" s="16" t="s">
        <v>3</v>
      </c>
      <c r="AO1901" s="16" t="s">
        <v>3</v>
      </c>
      <c r="AP1901" s="16" t="s">
        <v>189</v>
      </c>
      <c r="AQ1901" s="16" t="s">
        <v>3</v>
      </c>
      <c r="AR1901" s="16" t="s">
        <v>3</v>
      </c>
      <c r="AS1901" s="16" t="s">
        <v>3</v>
      </c>
      <c r="AT1901" s="16" t="s">
        <v>3</v>
      </c>
      <c r="AU1901" s="11" t="s">
        <v>3</v>
      </c>
      <c r="AV1901" s="11" t="s">
        <v>3</v>
      </c>
      <c r="AW1901" s="11" t="s">
        <v>3</v>
      </c>
      <c r="AX1901" s="17" t="str">
        <f>VLOOKUP(G1901,'[1]JDA data'!$D:$E,2,0)</f>
        <v>TGA098</v>
      </c>
      <c r="AY1901" s="17" t="b">
        <f t="shared" si="141"/>
        <v>1</v>
      </c>
      <c r="AZ1901" s="17" t="str">
        <f t="shared" si="142"/>
        <v>PPGT</v>
      </c>
    </row>
    <row r="1902" spans="1:52" s="18" customFormat="1" ht="16.5" customHeight="1" x14ac:dyDescent="0.35">
      <c r="A1902" s="8" t="str">
        <f>IF(N1902="","-",IFERROR(VLOOKUP(N1902,'[1]All Route Non-Bailment V76'!$A:$H,5,0),VLOOKUP(N1902,'[1]TTVT AAT PxP Bailment EDC V76'!$A:$H,5,0)))</f>
        <v>Non Bailment</v>
      </c>
      <c r="B1902" s="9" t="str">
        <f t="shared" si="140"/>
        <v>Completed</v>
      </c>
      <c r="C1902" s="10">
        <f t="shared" si="143"/>
        <v>1901</v>
      </c>
      <c r="D1902" s="11" t="s">
        <v>190</v>
      </c>
      <c r="E1902" s="12" t="s">
        <v>44</v>
      </c>
      <c r="F1902" s="11" t="s">
        <v>0</v>
      </c>
      <c r="G1902" s="11">
        <v>4434157</v>
      </c>
      <c r="H1902" s="13" t="str">
        <f>IF(N1902="","-",IFERROR(VLOOKUP(N1902,'[1]All Route Non-Bailment V76'!$A:$H,7,0),VLOOKUP(N1902,'[1]TTVT AAT PxP Bailment EDC V76'!$A:$H,7,0)))</f>
        <v>One way</v>
      </c>
      <c r="I1902" s="11" t="s">
        <v>45</v>
      </c>
      <c r="J1902" s="12">
        <f t="shared" si="144"/>
        <v>45280</v>
      </c>
      <c r="K1902" s="12">
        <v>45280</v>
      </c>
      <c r="L1902" s="12">
        <v>45280</v>
      </c>
      <c r="M1902" s="12" t="s">
        <v>3</v>
      </c>
      <c r="N1902" s="11" t="s">
        <v>451</v>
      </c>
      <c r="O1902" s="13" t="str">
        <f>IF(N1902="","-",IFERROR(VLOOKUP(N1902,'[1]All Route Non-Bailment V76'!$A:$H,6,0),VLOOKUP(N1902,'[1]TTVT AAT PxP Bailment EDC V76'!$A:$H,6,0)))</f>
        <v>11 - 20</v>
      </c>
      <c r="P1902" s="11">
        <v>1</v>
      </c>
      <c r="Q1902" s="11" t="s">
        <v>3</v>
      </c>
      <c r="R1902" s="11" t="s">
        <v>3</v>
      </c>
      <c r="S1902" s="13" t="str">
        <f>IF(N1902="","-",IFERROR(VLOOKUP(N1902,'[1]All Route Non-Bailment V76'!$A:$AF,32,0),VLOOKUP(N1902,'[1]TTVT AAT PxP Bailment EDC V76'!$A:$AC,29,0)))</f>
        <v>6W</v>
      </c>
      <c r="T1902" s="11" t="s">
        <v>48</v>
      </c>
      <c r="U1902" s="11" t="s">
        <v>278</v>
      </c>
      <c r="V1902" s="14" t="s">
        <v>279</v>
      </c>
      <c r="W1902" s="11" t="s">
        <v>280</v>
      </c>
      <c r="X1902" s="15" t="s">
        <v>315</v>
      </c>
      <c r="Y1902" s="15" t="s">
        <v>316</v>
      </c>
      <c r="Z1902" s="16" t="s">
        <v>3</v>
      </c>
      <c r="AA1902" s="16" t="s">
        <v>3</v>
      </c>
      <c r="AB1902" s="16" t="s">
        <v>3</v>
      </c>
      <c r="AC1902" s="16" t="s">
        <v>3</v>
      </c>
      <c r="AD1902" s="15" t="s">
        <v>3</v>
      </c>
      <c r="AE1902" s="15" t="s">
        <v>3</v>
      </c>
      <c r="AF1902" s="16" t="s">
        <v>3</v>
      </c>
      <c r="AG1902" s="16" t="s">
        <v>3</v>
      </c>
      <c r="AH1902" s="16" t="s">
        <v>3</v>
      </c>
      <c r="AI1902" s="16" t="s">
        <v>3</v>
      </c>
      <c r="AJ1902" s="15" t="s">
        <v>3</v>
      </c>
      <c r="AK1902" s="15" t="s">
        <v>3</v>
      </c>
      <c r="AL1902" s="16" t="s">
        <v>3</v>
      </c>
      <c r="AM1902" s="16" t="s">
        <v>3</v>
      </c>
      <c r="AN1902" s="16" t="s">
        <v>3</v>
      </c>
      <c r="AO1902" s="16" t="s">
        <v>3</v>
      </c>
      <c r="AP1902" s="16" t="s">
        <v>189</v>
      </c>
      <c r="AQ1902" s="16" t="s">
        <v>3</v>
      </c>
      <c r="AR1902" s="16" t="s">
        <v>3</v>
      </c>
      <c r="AS1902" s="16" t="s">
        <v>3</v>
      </c>
      <c r="AT1902" s="16" t="s">
        <v>3</v>
      </c>
      <c r="AU1902" s="11" t="s">
        <v>3</v>
      </c>
      <c r="AV1902" s="11" t="s">
        <v>3</v>
      </c>
      <c r="AW1902" s="11" t="s">
        <v>3</v>
      </c>
      <c r="AX1902" s="17" t="str">
        <f>VLOOKUP(G1902,'[1]JDA data'!$D:$E,2,0)</f>
        <v>TGA099</v>
      </c>
      <c r="AY1902" s="17" t="b">
        <f t="shared" si="141"/>
        <v>1</v>
      </c>
      <c r="AZ1902" s="17" t="str">
        <f t="shared" si="142"/>
        <v>SPL</v>
      </c>
    </row>
    <row r="1903" spans="1:52" s="18" customFormat="1" ht="16.5" customHeight="1" x14ac:dyDescent="0.35">
      <c r="A1903" s="8" t="str">
        <f>IF(N1903="","-",IFERROR(VLOOKUP(N1903,'[1]All Route Non-Bailment V76'!$A:$H,5,0),VLOOKUP(N1903,'[1]TTVT AAT PxP Bailment EDC V76'!$A:$H,5,0)))</f>
        <v>Non Bailment</v>
      </c>
      <c r="B1903" s="9" t="str">
        <f t="shared" si="140"/>
        <v>Completed</v>
      </c>
      <c r="C1903" s="10">
        <f t="shared" si="143"/>
        <v>1902</v>
      </c>
      <c r="D1903" s="11" t="s">
        <v>182</v>
      </c>
      <c r="E1903" s="12" t="s">
        <v>44</v>
      </c>
      <c r="F1903" s="11" t="s">
        <v>0</v>
      </c>
      <c r="G1903" s="11">
        <v>4434158</v>
      </c>
      <c r="H1903" s="13" t="str">
        <f>IF(N1903="","-",IFERROR(VLOOKUP(N1903,'[1]All Route Non-Bailment V76'!$A:$H,7,0),VLOOKUP(N1903,'[1]TTVT AAT PxP Bailment EDC V76'!$A:$H,7,0)))</f>
        <v>One way</v>
      </c>
      <c r="I1903" s="11" t="s">
        <v>45</v>
      </c>
      <c r="J1903" s="12">
        <f t="shared" si="144"/>
        <v>45280</v>
      </c>
      <c r="K1903" s="12">
        <v>45280</v>
      </c>
      <c r="L1903" s="12">
        <v>45280</v>
      </c>
      <c r="M1903" s="12" t="s">
        <v>3</v>
      </c>
      <c r="N1903" s="11" t="s">
        <v>451</v>
      </c>
      <c r="O1903" s="13" t="str">
        <f>IF(N1903="","-",IFERROR(VLOOKUP(N1903,'[1]All Route Non-Bailment V76'!$A:$H,6,0),VLOOKUP(N1903,'[1]TTVT AAT PxP Bailment EDC V76'!$A:$H,6,0)))</f>
        <v>11 - 20</v>
      </c>
      <c r="P1903" s="11">
        <v>1</v>
      </c>
      <c r="Q1903" s="11" t="s">
        <v>3</v>
      </c>
      <c r="R1903" s="11" t="s">
        <v>3</v>
      </c>
      <c r="S1903" s="13" t="str">
        <f>IF(N1903="","-",IFERROR(VLOOKUP(N1903,'[1]All Route Non-Bailment V76'!$A:$AF,32,0),VLOOKUP(N1903,'[1]TTVT AAT PxP Bailment EDC V76'!$A:$AC,29,0)))</f>
        <v>6W</v>
      </c>
      <c r="T1903" s="11" t="s">
        <v>48</v>
      </c>
      <c r="U1903" s="11" t="s">
        <v>207</v>
      </c>
      <c r="V1903" s="14" t="s">
        <v>208</v>
      </c>
      <c r="W1903" s="11" t="s">
        <v>209</v>
      </c>
      <c r="X1903" s="15" t="s">
        <v>315</v>
      </c>
      <c r="Y1903" s="15" t="s">
        <v>316</v>
      </c>
      <c r="Z1903" s="16" t="s">
        <v>3</v>
      </c>
      <c r="AA1903" s="16" t="s">
        <v>3</v>
      </c>
      <c r="AB1903" s="16" t="s">
        <v>3</v>
      </c>
      <c r="AC1903" s="16" t="s">
        <v>3</v>
      </c>
      <c r="AD1903" s="15" t="s">
        <v>3</v>
      </c>
      <c r="AE1903" s="15" t="s">
        <v>3</v>
      </c>
      <c r="AF1903" s="16" t="s">
        <v>3</v>
      </c>
      <c r="AG1903" s="16" t="s">
        <v>3</v>
      </c>
      <c r="AH1903" s="16" t="s">
        <v>3</v>
      </c>
      <c r="AI1903" s="16" t="s">
        <v>3</v>
      </c>
      <c r="AJ1903" s="15" t="s">
        <v>3</v>
      </c>
      <c r="AK1903" s="15" t="s">
        <v>3</v>
      </c>
      <c r="AL1903" s="16" t="s">
        <v>3</v>
      </c>
      <c r="AM1903" s="16" t="s">
        <v>3</v>
      </c>
      <c r="AN1903" s="16" t="s">
        <v>3</v>
      </c>
      <c r="AO1903" s="16" t="s">
        <v>3</v>
      </c>
      <c r="AP1903" s="16" t="s">
        <v>189</v>
      </c>
      <c r="AQ1903" s="16" t="s">
        <v>3</v>
      </c>
      <c r="AR1903" s="16" t="s">
        <v>3</v>
      </c>
      <c r="AS1903" s="16" t="s">
        <v>3</v>
      </c>
      <c r="AT1903" s="16" t="s">
        <v>3</v>
      </c>
      <c r="AU1903" s="11" t="s">
        <v>3</v>
      </c>
      <c r="AV1903" s="11" t="s">
        <v>3</v>
      </c>
      <c r="AW1903" s="11" t="s">
        <v>3</v>
      </c>
      <c r="AX1903" s="17" t="str">
        <f>VLOOKUP(G1903,'[1]JDA data'!$D:$E,2,0)</f>
        <v>TGA099</v>
      </c>
      <c r="AY1903" s="17" t="b">
        <f t="shared" si="141"/>
        <v>1</v>
      </c>
      <c r="AZ1903" s="17" t="str">
        <f t="shared" si="142"/>
        <v>PPGT</v>
      </c>
    </row>
    <row r="1904" spans="1:52" s="18" customFormat="1" ht="16.5" customHeight="1" x14ac:dyDescent="0.35">
      <c r="A1904" s="8" t="str">
        <f>IF(N1904="","-",IFERROR(VLOOKUP(N1904,'[1]All Route Non-Bailment V76'!$A:$H,5,0),VLOOKUP(N1904,'[1]TTVT AAT PxP Bailment EDC V76'!$A:$H,5,0)))</f>
        <v>Non Bailment</v>
      </c>
      <c r="B1904" s="9" t="str">
        <f t="shared" si="140"/>
        <v>Completed</v>
      </c>
      <c r="C1904" s="10">
        <f t="shared" si="143"/>
        <v>1903</v>
      </c>
      <c r="D1904" s="11" t="s">
        <v>194</v>
      </c>
      <c r="E1904" s="12" t="s">
        <v>44</v>
      </c>
      <c r="F1904" s="11" t="s">
        <v>0</v>
      </c>
      <c r="G1904" s="11">
        <v>4434159</v>
      </c>
      <c r="H1904" s="13" t="str">
        <f>IF(N1904="","-",IFERROR(VLOOKUP(N1904,'[1]All Route Non-Bailment V76'!$A:$H,7,0),VLOOKUP(N1904,'[1]TTVT AAT PxP Bailment EDC V76'!$A:$H,7,0)))</f>
        <v>One way</v>
      </c>
      <c r="I1904" s="11" t="s">
        <v>45</v>
      </c>
      <c r="J1904" s="12">
        <f t="shared" si="144"/>
        <v>45280</v>
      </c>
      <c r="K1904" s="12">
        <v>45280</v>
      </c>
      <c r="L1904" s="12">
        <v>45280</v>
      </c>
      <c r="M1904" s="12" t="s">
        <v>3</v>
      </c>
      <c r="N1904" s="11" t="s">
        <v>451</v>
      </c>
      <c r="O1904" s="13" t="str">
        <f>IF(N1904="","-",IFERROR(VLOOKUP(N1904,'[1]All Route Non-Bailment V76'!$A:$H,6,0),VLOOKUP(N1904,'[1]TTVT AAT PxP Bailment EDC V76'!$A:$H,6,0)))</f>
        <v>11 - 20</v>
      </c>
      <c r="P1904" s="11">
        <v>1</v>
      </c>
      <c r="Q1904" s="11" t="s">
        <v>3</v>
      </c>
      <c r="R1904" s="11" t="s">
        <v>3</v>
      </c>
      <c r="S1904" s="13" t="str">
        <f>IF(N1904="","-",IFERROR(VLOOKUP(N1904,'[1]All Route Non-Bailment V76'!$A:$AF,32,0),VLOOKUP(N1904,'[1]TTVT AAT PxP Bailment EDC V76'!$A:$AC,29,0)))</f>
        <v>6W</v>
      </c>
      <c r="T1904" s="11" t="s">
        <v>48</v>
      </c>
      <c r="U1904" s="11" t="s">
        <v>195</v>
      </c>
      <c r="V1904" s="14" t="s">
        <v>196</v>
      </c>
      <c r="W1904" s="11" t="s">
        <v>197</v>
      </c>
      <c r="X1904" s="15" t="s">
        <v>315</v>
      </c>
      <c r="Y1904" s="15" t="s">
        <v>316</v>
      </c>
      <c r="Z1904" s="16" t="s">
        <v>3</v>
      </c>
      <c r="AA1904" s="16" t="s">
        <v>3</v>
      </c>
      <c r="AB1904" s="16" t="s">
        <v>3</v>
      </c>
      <c r="AC1904" s="16" t="s">
        <v>3</v>
      </c>
      <c r="AD1904" s="15" t="s">
        <v>3</v>
      </c>
      <c r="AE1904" s="15" t="s">
        <v>3</v>
      </c>
      <c r="AF1904" s="16" t="s">
        <v>3</v>
      </c>
      <c r="AG1904" s="16" t="s">
        <v>3</v>
      </c>
      <c r="AH1904" s="16" t="s">
        <v>3</v>
      </c>
      <c r="AI1904" s="16" t="s">
        <v>3</v>
      </c>
      <c r="AJ1904" s="15" t="s">
        <v>3</v>
      </c>
      <c r="AK1904" s="15" t="s">
        <v>3</v>
      </c>
      <c r="AL1904" s="16" t="s">
        <v>3</v>
      </c>
      <c r="AM1904" s="16" t="s">
        <v>3</v>
      </c>
      <c r="AN1904" s="16" t="s">
        <v>3</v>
      </c>
      <c r="AO1904" s="16" t="s">
        <v>3</v>
      </c>
      <c r="AP1904" s="16" t="s">
        <v>189</v>
      </c>
      <c r="AQ1904" s="16" t="s">
        <v>3</v>
      </c>
      <c r="AR1904" s="16" t="s">
        <v>3</v>
      </c>
      <c r="AS1904" s="16" t="s">
        <v>3</v>
      </c>
      <c r="AT1904" s="16" t="s">
        <v>3</v>
      </c>
      <c r="AU1904" s="11" t="s">
        <v>3</v>
      </c>
      <c r="AV1904" s="11" t="s">
        <v>3</v>
      </c>
      <c r="AW1904" s="11" t="s">
        <v>3</v>
      </c>
      <c r="AX1904" s="17" t="str">
        <f>VLOOKUP(G1904,'[1]JDA data'!$D:$E,2,0)</f>
        <v>TGA099</v>
      </c>
      <c r="AY1904" s="17" t="b">
        <f t="shared" si="141"/>
        <v>1</v>
      </c>
      <c r="AZ1904" s="17" t="str">
        <f t="shared" si="142"/>
        <v>SBA</v>
      </c>
    </row>
    <row r="1905" spans="1:52" s="18" customFormat="1" ht="16.5" customHeight="1" x14ac:dyDescent="0.35">
      <c r="A1905" s="8" t="str">
        <f>IF(N1905="","-",IFERROR(VLOOKUP(N1905,'[1]All Route Non-Bailment V76'!$A:$H,5,0),VLOOKUP(N1905,'[1]TTVT AAT PxP Bailment EDC V76'!$A:$H,5,0)))</f>
        <v>Non Bailment</v>
      </c>
      <c r="B1905" s="9" t="str">
        <f t="shared" si="140"/>
        <v>Completed</v>
      </c>
      <c r="C1905" s="10">
        <f t="shared" si="143"/>
        <v>1904</v>
      </c>
      <c r="D1905" s="11" t="s">
        <v>182</v>
      </c>
      <c r="E1905" s="12" t="s">
        <v>44</v>
      </c>
      <c r="F1905" s="11" t="s">
        <v>0</v>
      </c>
      <c r="G1905" s="11">
        <v>4434160</v>
      </c>
      <c r="H1905" s="13" t="str">
        <f>IF(N1905="","-",IFERROR(VLOOKUP(N1905,'[1]All Route Non-Bailment V76'!$A:$H,7,0),VLOOKUP(N1905,'[1]TTVT AAT PxP Bailment EDC V76'!$A:$H,7,0)))</f>
        <v>One way</v>
      </c>
      <c r="I1905" s="11" t="s">
        <v>45</v>
      </c>
      <c r="J1905" s="12">
        <f t="shared" si="144"/>
        <v>45280</v>
      </c>
      <c r="K1905" s="12">
        <v>45280</v>
      </c>
      <c r="L1905" s="12">
        <v>45280</v>
      </c>
      <c r="M1905" s="12" t="s">
        <v>3</v>
      </c>
      <c r="N1905" s="11" t="s">
        <v>451</v>
      </c>
      <c r="O1905" s="13" t="str">
        <f>IF(N1905="","-",IFERROR(VLOOKUP(N1905,'[1]All Route Non-Bailment V76'!$A:$H,6,0),VLOOKUP(N1905,'[1]TTVT AAT PxP Bailment EDC V76'!$A:$H,6,0)))</f>
        <v>11 - 20</v>
      </c>
      <c r="P1905" s="11">
        <v>1</v>
      </c>
      <c r="Q1905" s="11" t="s">
        <v>3</v>
      </c>
      <c r="R1905" s="11" t="s">
        <v>3</v>
      </c>
      <c r="S1905" s="13" t="str">
        <f>IF(N1905="","-",IFERROR(VLOOKUP(N1905,'[1]All Route Non-Bailment V76'!$A:$AF,32,0),VLOOKUP(N1905,'[1]TTVT AAT PxP Bailment EDC V76'!$A:$AC,29,0)))</f>
        <v>6W</v>
      </c>
      <c r="T1905" s="11" t="s">
        <v>48</v>
      </c>
      <c r="U1905" s="11" t="s">
        <v>223</v>
      </c>
      <c r="V1905" s="14" t="s">
        <v>224</v>
      </c>
      <c r="W1905" s="11" t="s">
        <v>225</v>
      </c>
      <c r="X1905" s="15" t="s">
        <v>315</v>
      </c>
      <c r="Y1905" s="15" t="s">
        <v>316</v>
      </c>
      <c r="Z1905" s="16" t="s">
        <v>3</v>
      </c>
      <c r="AA1905" s="16" t="s">
        <v>3</v>
      </c>
      <c r="AB1905" s="16" t="s">
        <v>3</v>
      </c>
      <c r="AC1905" s="16" t="s">
        <v>3</v>
      </c>
      <c r="AD1905" s="15" t="s">
        <v>3</v>
      </c>
      <c r="AE1905" s="15" t="s">
        <v>3</v>
      </c>
      <c r="AF1905" s="16" t="s">
        <v>3</v>
      </c>
      <c r="AG1905" s="16" t="s">
        <v>3</v>
      </c>
      <c r="AH1905" s="16" t="s">
        <v>3</v>
      </c>
      <c r="AI1905" s="16" t="s">
        <v>3</v>
      </c>
      <c r="AJ1905" s="15" t="s">
        <v>3</v>
      </c>
      <c r="AK1905" s="15" t="s">
        <v>3</v>
      </c>
      <c r="AL1905" s="16" t="s">
        <v>3</v>
      </c>
      <c r="AM1905" s="16" t="s">
        <v>3</v>
      </c>
      <c r="AN1905" s="16" t="s">
        <v>3</v>
      </c>
      <c r="AO1905" s="16" t="s">
        <v>3</v>
      </c>
      <c r="AP1905" s="16" t="s">
        <v>189</v>
      </c>
      <c r="AQ1905" s="16" t="s">
        <v>3</v>
      </c>
      <c r="AR1905" s="16" t="s">
        <v>3</v>
      </c>
      <c r="AS1905" s="16" t="s">
        <v>3</v>
      </c>
      <c r="AT1905" s="16" t="s">
        <v>3</v>
      </c>
      <c r="AU1905" s="11" t="s">
        <v>3</v>
      </c>
      <c r="AV1905" s="11" t="s">
        <v>3</v>
      </c>
      <c r="AW1905" s="11" t="s">
        <v>3</v>
      </c>
      <c r="AX1905" s="17" t="str">
        <f>VLOOKUP(G1905,'[1]JDA data'!$D:$E,2,0)</f>
        <v>TGA099</v>
      </c>
      <c r="AY1905" s="17" t="b">
        <f t="shared" si="141"/>
        <v>1</v>
      </c>
      <c r="AZ1905" s="17" t="str">
        <f t="shared" si="142"/>
        <v>PPGT</v>
      </c>
    </row>
    <row r="1906" spans="1:52" s="18" customFormat="1" ht="16.5" customHeight="1" x14ac:dyDescent="0.35">
      <c r="A1906" s="8" t="str">
        <f>IF(N1906="","-",IFERROR(VLOOKUP(N1906,'[1]All Route Non-Bailment V76'!$A:$H,5,0),VLOOKUP(N1906,'[1]TTVT AAT PxP Bailment EDC V76'!$A:$H,5,0)))</f>
        <v>Non Bailment</v>
      </c>
      <c r="B1906" s="9" t="str">
        <f t="shared" si="140"/>
        <v>Completed</v>
      </c>
      <c r="C1906" s="10">
        <f t="shared" si="143"/>
        <v>1905</v>
      </c>
      <c r="D1906" s="11" t="s">
        <v>190</v>
      </c>
      <c r="E1906" s="12" t="s">
        <v>44</v>
      </c>
      <c r="F1906" s="11" t="s">
        <v>0</v>
      </c>
      <c r="G1906" s="11">
        <v>4434161</v>
      </c>
      <c r="H1906" s="13" t="str">
        <f>IF(N1906="","-",IFERROR(VLOOKUP(N1906,'[1]All Route Non-Bailment V76'!$A:$H,7,0),VLOOKUP(N1906,'[1]TTVT AAT PxP Bailment EDC V76'!$A:$H,7,0)))</f>
        <v>One way</v>
      </c>
      <c r="I1906" s="11" t="s">
        <v>45</v>
      </c>
      <c r="J1906" s="12">
        <f t="shared" si="144"/>
        <v>45280</v>
      </c>
      <c r="K1906" s="12">
        <v>45280</v>
      </c>
      <c r="L1906" s="12">
        <v>45280</v>
      </c>
      <c r="M1906" s="12" t="s">
        <v>3</v>
      </c>
      <c r="N1906" s="11" t="s">
        <v>451</v>
      </c>
      <c r="O1906" s="13" t="str">
        <f>IF(N1906="","-",IFERROR(VLOOKUP(N1906,'[1]All Route Non-Bailment V76'!$A:$H,6,0),VLOOKUP(N1906,'[1]TTVT AAT PxP Bailment EDC V76'!$A:$H,6,0)))</f>
        <v>11 - 20</v>
      </c>
      <c r="P1906" s="11">
        <v>1</v>
      </c>
      <c r="Q1906" s="11" t="s">
        <v>3</v>
      </c>
      <c r="R1906" s="11" t="s">
        <v>3</v>
      </c>
      <c r="S1906" s="13" t="str">
        <f>IF(N1906="","-",IFERROR(VLOOKUP(N1906,'[1]All Route Non-Bailment V76'!$A:$AF,32,0),VLOOKUP(N1906,'[1]TTVT AAT PxP Bailment EDC V76'!$A:$AC,29,0)))</f>
        <v>6W</v>
      </c>
      <c r="T1906" s="11" t="s">
        <v>48</v>
      </c>
      <c r="U1906" s="11" t="s">
        <v>191</v>
      </c>
      <c r="V1906" s="14" t="s">
        <v>192</v>
      </c>
      <c r="W1906" s="11" t="s">
        <v>193</v>
      </c>
      <c r="X1906" s="15" t="s">
        <v>315</v>
      </c>
      <c r="Y1906" s="15" t="s">
        <v>316</v>
      </c>
      <c r="Z1906" s="16" t="s">
        <v>3</v>
      </c>
      <c r="AA1906" s="16" t="s">
        <v>3</v>
      </c>
      <c r="AB1906" s="16" t="s">
        <v>3</v>
      </c>
      <c r="AC1906" s="16" t="s">
        <v>3</v>
      </c>
      <c r="AD1906" s="15" t="s">
        <v>3</v>
      </c>
      <c r="AE1906" s="15" t="s">
        <v>3</v>
      </c>
      <c r="AF1906" s="16" t="s">
        <v>3</v>
      </c>
      <c r="AG1906" s="16" t="s">
        <v>3</v>
      </c>
      <c r="AH1906" s="16" t="s">
        <v>3</v>
      </c>
      <c r="AI1906" s="16" t="s">
        <v>3</v>
      </c>
      <c r="AJ1906" s="15" t="s">
        <v>3</v>
      </c>
      <c r="AK1906" s="15" t="s">
        <v>3</v>
      </c>
      <c r="AL1906" s="16" t="s">
        <v>3</v>
      </c>
      <c r="AM1906" s="16" t="s">
        <v>3</v>
      </c>
      <c r="AN1906" s="16" t="s">
        <v>3</v>
      </c>
      <c r="AO1906" s="16" t="s">
        <v>3</v>
      </c>
      <c r="AP1906" s="16" t="s">
        <v>189</v>
      </c>
      <c r="AQ1906" s="16" t="s">
        <v>3</v>
      </c>
      <c r="AR1906" s="16" t="s">
        <v>3</v>
      </c>
      <c r="AS1906" s="16" t="s">
        <v>3</v>
      </c>
      <c r="AT1906" s="16" t="s">
        <v>3</v>
      </c>
      <c r="AU1906" s="11" t="s">
        <v>3</v>
      </c>
      <c r="AV1906" s="11" t="s">
        <v>3</v>
      </c>
      <c r="AW1906" s="11" t="s">
        <v>3</v>
      </c>
      <c r="AX1906" s="17" t="str">
        <f>VLOOKUP(G1906,'[1]JDA data'!$D:$E,2,0)</f>
        <v>TGA099</v>
      </c>
      <c r="AY1906" s="17" t="b">
        <f t="shared" si="141"/>
        <v>1</v>
      </c>
      <c r="AZ1906" s="17" t="str">
        <f t="shared" si="142"/>
        <v>SPL</v>
      </c>
    </row>
    <row r="1907" spans="1:52" s="18" customFormat="1" ht="16.5" customHeight="1" x14ac:dyDescent="0.35">
      <c r="A1907" s="8" t="str">
        <f>IF(N1907="","-",IFERROR(VLOOKUP(N1907,'[1]All Route Non-Bailment V76'!$A:$H,5,0),VLOOKUP(N1907,'[1]TTVT AAT PxP Bailment EDC V76'!$A:$H,5,0)))</f>
        <v>Non Bailment</v>
      </c>
      <c r="B1907" s="9" t="str">
        <f t="shared" si="140"/>
        <v>Completed</v>
      </c>
      <c r="C1907" s="10">
        <f t="shared" si="143"/>
        <v>1906</v>
      </c>
      <c r="D1907" s="11" t="s">
        <v>182</v>
      </c>
      <c r="E1907" s="12" t="s">
        <v>44</v>
      </c>
      <c r="F1907" s="11" t="s">
        <v>0</v>
      </c>
      <c r="G1907" s="11">
        <v>4434162</v>
      </c>
      <c r="H1907" s="13" t="str">
        <f>IF(N1907="","-",IFERROR(VLOOKUP(N1907,'[1]All Route Non-Bailment V76'!$A:$H,7,0),VLOOKUP(N1907,'[1]TTVT AAT PxP Bailment EDC V76'!$A:$H,7,0)))</f>
        <v>One way</v>
      </c>
      <c r="I1907" s="11" t="s">
        <v>45</v>
      </c>
      <c r="J1907" s="12">
        <f t="shared" si="144"/>
        <v>45280</v>
      </c>
      <c r="K1907" s="12">
        <v>45280</v>
      </c>
      <c r="L1907" s="12">
        <v>45280</v>
      </c>
      <c r="M1907" s="12" t="s">
        <v>3</v>
      </c>
      <c r="N1907" s="11" t="s">
        <v>451</v>
      </c>
      <c r="O1907" s="13" t="str">
        <f>IF(N1907="","-",IFERROR(VLOOKUP(N1907,'[1]All Route Non-Bailment V76'!$A:$H,6,0),VLOOKUP(N1907,'[1]TTVT AAT PxP Bailment EDC V76'!$A:$H,6,0)))</f>
        <v>11 - 20</v>
      </c>
      <c r="P1907" s="11">
        <v>1</v>
      </c>
      <c r="Q1907" s="11" t="s">
        <v>3</v>
      </c>
      <c r="R1907" s="11" t="s">
        <v>3</v>
      </c>
      <c r="S1907" s="13" t="str">
        <f>IF(N1907="","-",IFERROR(VLOOKUP(N1907,'[1]All Route Non-Bailment V76'!$A:$AF,32,0),VLOOKUP(N1907,'[1]TTVT AAT PxP Bailment EDC V76'!$A:$AC,29,0)))</f>
        <v>6W</v>
      </c>
      <c r="T1907" s="11" t="s">
        <v>48</v>
      </c>
      <c r="U1907" s="11" t="s">
        <v>256</v>
      </c>
      <c r="V1907" s="14" t="s">
        <v>257</v>
      </c>
      <c r="W1907" s="11" t="s">
        <v>258</v>
      </c>
      <c r="X1907" s="15" t="s">
        <v>315</v>
      </c>
      <c r="Y1907" s="15" t="s">
        <v>316</v>
      </c>
      <c r="Z1907" s="16" t="s">
        <v>3</v>
      </c>
      <c r="AA1907" s="16" t="s">
        <v>3</v>
      </c>
      <c r="AB1907" s="16" t="s">
        <v>3</v>
      </c>
      <c r="AC1907" s="16" t="s">
        <v>3</v>
      </c>
      <c r="AD1907" s="15" t="s">
        <v>3</v>
      </c>
      <c r="AE1907" s="15" t="s">
        <v>3</v>
      </c>
      <c r="AF1907" s="16" t="s">
        <v>3</v>
      </c>
      <c r="AG1907" s="16" t="s">
        <v>3</v>
      </c>
      <c r="AH1907" s="16" t="s">
        <v>3</v>
      </c>
      <c r="AI1907" s="16" t="s">
        <v>3</v>
      </c>
      <c r="AJ1907" s="15" t="s">
        <v>3</v>
      </c>
      <c r="AK1907" s="15" t="s">
        <v>3</v>
      </c>
      <c r="AL1907" s="16" t="s">
        <v>3</v>
      </c>
      <c r="AM1907" s="16" t="s">
        <v>3</v>
      </c>
      <c r="AN1907" s="16" t="s">
        <v>3</v>
      </c>
      <c r="AO1907" s="16" t="s">
        <v>3</v>
      </c>
      <c r="AP1907" s="16" t="s">
        <v>189</v>
      </c>
      <c r="AQ1907" s="16" t="s">
        <v>3</v>
      </c>
      <c r="AR1907" s="16" t="s">
        <v>3</v>
      </c>
      <c r="AS1907" s="16" t="s">
        <v>3</v>
      </c>
      <c r="AT1907" s="16" t="s">
        <v>3</v>
      </c>
      <c r="AU1907" s="11" t="s">
        <v>3</v>
      </c>
      <c r="AV1907" s="11" t="s">
        <v>3</v>
      </c>
      <c r="AW1907" s="11" t="s">
        <v>3</v>
      </c>
      <c r="AX1907" s="17" t="str">
        <f>VLOOKUP(G1907,'[1]JDA data'!$D:$E,2,0)</f>
        <v>TGA099</v>
      </c>
      <c r="AY1907" s="17" t="b">
        <f t="shared" si="141"/>
        <v>1</v>
      </c>
      <c r="AZ1907" s="17" t="str">
        <f t="shared" si="142"/>
        <v>PPGT</v>
      </c>
    </row>
    <row r="1908" spans="1:52" s="18" customFormat="1" ht="16.5" customHeight="1" x14ac:dyDescent="0.35">
      <c r="A1908" s="8" t="str">
        <f>IF(N1908="","-",IFERROR(VLOOKUP(N1908,'[1]All Route Non-Bailment V76'!$A:$H,5,0),VLOOKUP(N1908,'[1]TTVT AAT PxP Bailment EDC V76'!$A:$H,5,0)))</f>
        <v>Non Bailment</v>
      </c>
      <c r="B1908" s="9" t="str">
        <f t="shared" si="140"/>
        <v>Completed</v>
      </c>
      <c r="C1908" s="10">
        <f t="shared" si="143"/>
        <v>1907</v>
      </c>
      <c r="D1908" s="11" t="s">
        <v>229</v>
      </c>
      <c r="E1908" s="12" t="s">
        <v>44</v>
      </c>
      <c r="F1908" s="11" t="s">
        <v>0</v>
      </c>
      <c r="G1908" s="11">
        <v>4434163</v>
      </c>
      <c r="H1908" s="13" t="str">
        <f>IF(N1908="","-",IFERROR(VLOOKUP(N1908,'[1]All Route Non-Bailment V76'!$A:$H,7,0),VLOOKUP(N1908,'[1]TTVT AAT PxP Bailment EDC V76'!$A:$H,7,0)))</f>
        <v>One way</v>
      </c>
      <c r="I1908" s="11" t="s">
        <v>45</v>
      </c>
      <c r="J1908" s="12">
        <f t="shared" si="144"/>
        <v>45280</v>
      </c>
      <c r="K1908" s="12">
        <v>45280</v>
      </c>
      <c r="L1908" s="12">
        <v>45280</v>
      </c>
      <c r="M1908" s="12" t="s">
        <v>3</v>
      </c>
      <c r="N1908" s="11" t="s">
        <v>774</v>
      </c>
      <c r="O1908" s="13" t="str">
        <f>IF(N1908="","-",IFERROR(VLOOKUP(N1908,'[1]All Route Non-Bailment V76'!$A:$H,6,0),VLOOKUP(N1908,'[1]TTVT AAT PxP Bailment EDC V76'!$A:$H,6,0)))</f>
        <v>11 - 20</v>
      </c>
      <c r="P1908" s="11">
        <v>1</v>
      </c>
      <c r="Q1908" s="11" t="s">
        <v>3</v>
      </c>
      <c r="R1908" s="11" t="s">
        <v>3</v>
      </c>
      <c r="S1908" s="13" t="str">
        <f>IF(N1908="","-",IFERROR(VLOOKUP(N1908,'[1]All Route Non-Bailment V76'!$A:$AF,32,0),VLOOKUP(N1908,'[1]TTVT AAT PxP Bailment EDC V76'!$A:$AC,29,0)))</f>
        <v>6W</v>
      </c>
      <c r="T1908" s="11" t="s">
        <v>48</v>
      </c>
      <c r="U1908" s="11" t="s">
        <v>230</v>
      </c>
      <c r="V1908" s="14" t="s">
        <v>231</v>
      </c>
      <c r="W1908" s="11" t="s">
        <v>232</v>
      </c>
      <c r="X1908" s="15" t="s">
        <v>315</v>
      </c>
      <c r="Y1908" s="15" t="s">
        <v>316</v>
      </c>
      <c r="Z1908" s="16" t="s">
        <v>3</v>
      </c>
      <c r="AA1908" s="16" t="s">
        <v>3</v>
      </c>
      <c r="AB1908" s="16" t="s">
        <v>3</v>
      </c>
      <c r="AC1908" s="16" t="s">
        <v>3</v>
      </c>
      <c r="AD1908" s="15" t="s">
        <v>3</v>
      </c>
      <c r="AE1908" s="15" t="s">
        <v>3</v>
      </c>
      <c r="AF1908" s="16" t="s">
        <v>3</v>
      </c>
      <c r="AG1908" s="16" t="s">
        <v>3</v>
      </c>
      <c r="AH1908" s="16" t="s">
        <v>3</v>
      </c>
      <c r="AI1908" s="16" t="s">
        <v>3</v>
      </c>
      <c r="AJ1908" s="15" t="s">
        <v>3</v>
      </c>
      <c r="AK1908" s="15" t="s">
        <v>3</v>
      </c>
      <c r="AL1908" s="16" t="s">
        <v>3</v>
      </c>
      <c r="AM1908" s="16" t="s">
        <v>3</v>
      </c>
      <c r="AN1908" s="16" t="s">
        <v>3</v>
      </c>
      <c r="AO1908" s="16" t="s">
        <v>3</v>
      </c>
      <c r="AP1908" s="16" t="s">
        <v>189</v>
      </c>
      <c r="AQ1908" s="16" t="s">
        <v>3</v>
      </c>
      <c r="AR1908" s="16" t="s">
        <v>3</v>
      </c>
      <c r="AS1908" s="16" t="s">
        <v>3</v>
      </c>
      <c r="AT1908" s="16" t="s">
        <v>3</v>
      </c>
      <c r="AU1908" s="11" t="s">
        <v>3</v>
      </c>
      <c r="AV1908" s="11" t="s">
        <v>3</v>
      </c>
      <c r="AW1908" s="11" t="s">
        <v>3</v>
      </c>
      <c r="AX1908" s="17" t="str">
        <f>VLOOKUP(G1908,'[1]JDA data'!$D:$E,2,0)</f>
        <v>TGA289</v>
      </c>
      <c r="AY1908" s="17" t="b">
        <f t="shared" si="141"/>
        <v>1</v>
      </c>
      <c r="AZ1908" s="17" t="str">
        <f t="shared" si="142"/>
        <v>RRCS</v>
      </c>
    </row>
    <row r="1909" spans="1:52" s="18" customFormat="1" ht="16.5" customHeight="1" x14ac:dyDescent="0.35">
      <c r="A1909" s="8" t="str">
        <f>IF(N1909="","-",IFERROR(VLOOKUP(N1909,'[1]All Route Non-Bailment V76'!$A:$H,5,0),VLOOKUP(N1909,'[1]TTVT AAT PxP Bailment EDC V76'!$A:$H,5,0)))</f>
        <v>Non Bailment</v>
      </c>
      <c r="B1909" s="9" t="str">
        <f t="shared" si="140"/>
        <v>Completed</v>
      </c>
      <c r="C1909" s="10">
        <f t="shared" si="143"/>
        <v>1908</v>
      </c>
      <c r="D1909" s="11" t="s">
        <v>182</v>
      </c>
      <c r="E1909" s="12" t="s">
        <v>44</v>
      </c>
      <c r="F1909" s="11" t="s">
        <v>0</v>
      </c>
      <c r="G1909" s="11">
        <v>4434164</v>
      </c>
      <c r="H1909" s="13" t="str">
        <f>IF(N1909="","-",IFERROR(VLOOKUP(N1909,'[1]All Route Non-Bailment V76'!$A:$H,7,0),VLOOKUP(N1909,'[1]TTVT AAT PxP Bailment EDC V76'!$A:$H,7,0)))</f>
        <v>One way</v>
      </c>
      <c r="I1909" s="11" t="s">
        <v>45</v>
      </c>
      <c r="J1909" s="12">
        <f t="shared" si="144"/>
        <v>45280</v>
      </c>
      <c r="K1909" s="12">
        <v>45280</v>
      </c>
      <c r="L1909" s="12">
        <v>45280</v>
      </c>
      <c r="M1909" s="12" t="s">
        <v>3</v>
      </c>
      <c r="N1909" s="11" t="s">
        <v>774</v>
      </c>
      <c r="O1909" s="13" t="str">
        <f>IF(N1909="","-",IFERROR(VLOOKUP(N1909,'[1]All Route Non-Bailment V76'!$A:$H,6,0),VLOOKUP(N1909,'[1]TTVT AAT PxP Bailment EDC V76'!$A:$H,6,0)))</f>
        <v>11 - 20</v>
      </c>
      <c r="P1909" s="11">
        <v>1</v>
      </c>
      <c r="Q1909" s="11" t="s">
        <v>3</v>
      </c>
      <c r="R1909" s="11" t="s">
        <v>3</v>
      </c>
      <c r="S1909" s="13" t="str">
        <f>IF(N1909="","-",IFERROR(VLOOKUP(N1909,'[1]All Route Non-Bailment V76'!$A:$AF,32,0),VLOOKUP(N1909,'[1]TTVT AAT PxP Bailment EDC V76'!$A:$AC,29,0)))</f>
        <v>6W</v>
      </c>
      <c r="T1909" s="11" t="s">
        <v>48</v>
      </c>
      <c r="U1909" s="11" t="s">
        <v>184</v>
      </c>
      <c r="V1909" s="14" t="s">
        <v>185</v>
      </c>
      <c r="W1909" s="11" t="s">
        <v>186</v>
      </c>
      <c r="X1909" s="15" t="s">
        <v>315</v>
      </c>
      <c r="Y1909" s="15" t="s">
        <v>316</v>
      </c>
      <c r="Z1909" s="16" t="s">
        <v>3</v>
      </c>
      <c r="AA1909" s="16" t="s">
        <v>3</v>
      </c>
      <c r="AB1909" s="16" t="s">
        <v>3</v>
      </c>
      <c r="AC1909" s="16" t="s">
        <v>3</v>
      </c>
      <c r="AD1909" s="15" t="s">
        <v>3</v>
      </c>
      <c r="AE1909" s="15" t="s">
        <v>3</v>
      </c>
      <c r="AF1909" s="16" t="s">
        <v>3</v>
      </c>
      <c r="AG1909" s="16" t="s">
        <v>3</v>
      </c>
      <c r="AH1909" s="16" t="s">
        <v>3</v>
      </c>
      <c r="AI1909" s="16" t="s">
        <v>3</v>
      </c>
      <c r="AJ1909" s="15" t="s">
        <v>3</v>
      </c>
      <c r="AK1909" s="15" t="s">
        <v>3</v>
      </c>
      <c r="AL1909" s="16" t="s">
        <v>3</v>
      </c>
      <c r="AM1909" s="16" t="s">
        <v>3</v>
      </c>
      <c r="AN1909" s="16" t="s">
        <v>3</v>
      </c>
      <c r="AO1909" s="16" t="s">
        <v>3</v>
      </c>
      <c r="AP1909" s="16" t="s">
        <v>189</v>
      </c>
      <c r="AQ1909" s="16" t="s">
        <v>3</v>
      </c>
      <c r="AR1909" s="16" t="s">
        <v>3</v>
      </c>
      <c r="AS1909" s="16" t="s">
        <v>3</v>
      </c>
      <c r="AT1909" s="16" t="s">
        <v>3</v>
      </c>
      <c r="AU1909" s="11" t="s">
        <v>3</v>
      </c>
      <c r="AV1909" s="11" t="s">
        <v>3</v>
      </c>
      <c r="AW1909" s="11" t="s">
        <v>3</v>
      </c>
      <c r="AX1909" s="17" t="str">
        <f>VLOOKUP(G1909,'[1]JDA data'!$D:$E,2,0)</f>
        <v>TGA289</v>
      </c>
      <c r="AY1909" s="17" t="b">
        <f t="shared" si="141"/>
        <v>1</v>
      </c>
      <c r="AZ1909" s="17" t="str">
        <f t="shared" si="142"/>
        <v>PPGT</v>
      </c>
    </row>
    <row r="1910" spans="1:52" s="18" customFormat="1" ht="16.5" customHeight="1" x14ac:dyDescent="0.35">
      <c r="A1910" s="8" t="str">
        <f>IF(N1910="","-",IFERROR(VLOOKUP(N1910,'[1]All Route Non-Bailment V76'!$A:$H,5,0),VLOOKUP(N1910,'[1]TTVT AAT PxP Bailment EDC V76'!$A:$H,5,0)))</f>
        <v>Non Bailment</v>
      </c>
      <c r="B1910" s="9" t="str">
        <f t="shared" si="140"/>
        <v>Completed</v>
      </c>
      <c r="C1910" s="10">
        <f t="shared" si="143"/>
        <v>1909</v>
      </c>
      <c r="D1910" s="11" t="s">
        <v>190</v>
      </c>
      <c r="E1910" s="12" t="s">
        <v>44</v>
      </c>
      <c r="F1910" s="11" t="s">
        <v>0</v>
      </c>
      <c r="G1910" s="11">
        <v>4434165</v>
      </c>
      <c r="H1910" s="13" t="str">
        <f>IF(N1910="","-",IFERROR(VLOOKUP(N1910,'[1]All Route Non-Bailment V76'!$A:$H,7,0),VLOOKUP(N1910,'[1]TTVT AAT PxP Bailment EDC V76'!$A:$H,7,0)))</f>
        <v>One way</v>
      </c>
      <c r="I1910" s="11" t="s">
        <v>45</v>
      </c>
      <c r="J1910" s="12">
        <f t="shared" si="144"/>
        <v>45280</v>
      </c>
      <c r="K1910" s="12">
        <v>45280</v>
      </c>
      <c r="L1910" s="12">
        <v>45280</v>
      </c>
      <c r="M1910" s="12" t="s">
        <v>3</v>
      </c>
      <c r="N1910" s="11" t="s">
        <v>774</v>
      </c>
      <c r="O1910" s="13" t="str">
        <f>IF(N1910="","-",IFERROR(VLOOKUP(N1910,'[1]All Route Non-Bailment V76'!$A:$H,6,0),VLOOKUP(N1910,'[1]TTVT AAT PxP Bailment EDC V76'!$A:$H,6,0)))</f>
        <v>11 - 20</v>
      </c>
      <c r="P1910" s="11">
        <v>1</v>
      </c>
      <c r="Q1910" s="11" t="s">
        <v>3</v>
      </c>
      <c r="R1910" s="11" t="s">
        <v>3</v>
      </c>
      <c r="S1910" s="13" t="str">
        <f>IF(N1910="","-",IFERROR(VLOOKUP(N1910,'[1]All Route Non-Bailment V76'!$A:$AF,32,0),VLOOKUP(N1910,'[1]TTVT AAT PxP Bailment EDC V76'!$A:$AC,29,0)))</f>
        <v>6W</v>
      </c>
      <c r="T1910" s="11" t="s">
        <v>48</v>
      </c>
      <c r="U1910" s="11" t="s">
        <v>272</v>
      </c>
      <c r="V1910" s="14" t="s">
        <v>273</v>
      </c>
      <c r="W1910" s="11" t="s">
        <v>274</v>
      </c>
      <c r="X1910" s="15" t="s">
        <v>315</v>
      </c>
      <c r="Y1910" s="15" t="s">
        <v>316</v>
      </c>
      <c r="Z1910" s="16" t="s">
        <v>3</v>
      </c>
      <c r="AA1910" s="16" t="s">
        <v>3</v>
      </c>
      <c r="AB1910" s="16" t="s">
        <v>3</v>
      </c>
      <c r="AC1910" s="16" t="s">
        <v>3</v>
      </c>
      <c r="AD1910" s="15" t="s">
        <v>3</v>
      </c>
      <c r="AE1910" s="15" t="s">
        <v>3</v>
      </c>
      <c r="AF1910" s="16" t="s">
        <v>3</v>
      </c>
      <c r="AG1910" s="16" t="s">
        <v>3</v>
      </c>
      <c r="AH1910" s="16" t="s">
        <v>3</v>
      </c>
      <c r="AI1910" s="16" t="s">
        <v>3</v>
      </c>
      <c r="AJ1910" s="15" t="s">
        <v>3</v>
      </c>
      <c r="AK1910" s="15" t="s">
        <v>3</v>
      </c>
      <c r="AL1910" s="16" t="s">
        <v>3</v>
      </c>
      <c r="AM1910" s="16" t="s">
        <v>3</v>
      </c>
      <c r="AN1910" s="16" t="s">
        <v>3</v>
      </c>
      <c r="AO1910" s="16" t="s">
        <v>3</v>
      </c>
      <c r="AP1910" s="16" t="s">
        <v>189</v>
      </c>
      <c r="AQ1910" s="16" t="s">
        <v>3</v>
      </c>
      <c r="AR1910" s="16" t="s">
        <v>3</v>
      </c>
      <c r="AS1910" s="16" t="s">
        <v>3</v>
      </c>
      <c r="AT1910" s="16" t="s">
        <v>3</v>
      </c>
      <c r="AU1910" s="11" t="s">
        <v>3</v>
      </c>
      <c r="AV1910" s="11" t="s">
        <v>3</v>
      </c>
      <c r="AW1910" s="11" t="s">
        <v>3</v>
      </c>
      <c r="AX1910" s="17" t="str">
        <f>VLOOKUP(G1910,'[1]JDA data'!$D:$E,2,0)</f>
        <v>TGA289</v>
      </c>
      <c r="AY1910" s="17" t="b">
        <f t="shared" si="141"/>
        <v>1</v>
      </c>
      <c r="AZ1910" s="17" t="str">
        <f t="shared" si="142"/>
        <v>SPL</v>
      </c>
    </row>
    <row r="1911" spans="1:52" s="18" customFormat="1" ht="16.5" customHeight="1" x14ac:dyDescent="0.35">
      <c r="A1911" s="8" t="str">
        <f>IF(N1911="","-",IFERROR(VLOOKUP(N1911,'[1]All Route Non-Bailment V76'!$A:$H,5,0),VLOOKUP(N1911,'[1]TTVT AAT PxP Bailment EDC V76'!$A:$H,5,0)))</f>
        <v>Non Bailment</v>
      </c>
      <c r="B1911" s="9" t="str">
        <f t="shared" si="140"/>
        <v>Completed</v>
      </c>
      <c r="C1911" s="10">
        <f t="shared" si="143"/>
        <v>1910</v>
      </c>
      <c r="D1911" s="11" t="s">
        <v>194</v>
      </c>
      <c r="E1911" s="12" t="s">
        <v>44</v>
      </c>
      <c r="F1911" s="11" t="s">
        <v>0</v>
      </c>
      <c r="G1911" s="11">
        <v>4434166</v>
      </c>
      <c r="H1911" s="13" t="str">
        <f>IF(N1911="","-",IFERROR(VLOOKUP(N1911,'[1]All Route Non-Bailment V76'!$A:$H,7,0),VLOOKUP(N1911,'[1]TTVT AAT PxP Bailment EDC V76'!$A:$H,7,0)))</f>
        <v>One way</v>
      </c>
      <c r="I1911" s="11" t="s">
        <v>45</v>
      </c>
      <c r="J1911" s="12">
        <f t="shared" si="144"/>
        <v>45280</v>
      </c>
      <c r="K1911" s="12">
        <v>45280</v>
      </c>
      <c r="L1911" s="12">
        <v>45280</v>
      </c>
      <c r="M1911" s="12" t="s">
        <v>3</v>
      </c>
      <c r="N1911" s="11" t="s">
        <v>449</v>
      </c>
      <c r="O1911" s="13" t="str">
        <f>IF(N1911="","-",IFERROR(VLOOKUP(N1911,'[1]All Route Non-Bailment V76'!$A:$H,6,0),VLOOKUP(N1911,'[1]TTVT AAT PxP Bailment EDC V76'!$A:$H,6,0)))</f>
        <v>11 - 20</v>
      </c>
      <c r="P1911" s="11">
        <v>1</v>
      </c>
      <c r="Q1911" s="11" t="s">
        <v>3</v>
      </c>
      <c r="R1911" s="11" t="s">
        <v>3</v>
      </c>
      <c r="S1911" s="13" t="str">
        <f>IF(N1911="","-",IFERROR(VLOOKUP(N1911,'[1]All Route Non-Bailment V76'!$A:$AF,32,0),VLOOKUP(N1911,'[1]TTVT AAT PxP Bailment EDC V76'!$A:$AC,29,0)))</f>
        <v>6W</v>
      </c>
      <c r="T1911" s="11" t="s">
        <v>48</v>
      </c>
      <c r="U1911" s="11" t="s">
        <v>220</v>
      </c>
      <c r="V1911" s="14" t="s">
        <v>221</v>
      </c>
      <c r="W1911" s="11" t="s">
        <v>222</v>
      </c>
      <c r="X1911" s="15" t="s">
        <v>315</v>
      </c>
      <c r="Y1911" s="15" t="s">
        <v>316</v>
      </c>
      <c r="Z1911" s="16" t="s">
        <v>3</v>
      </c>
      <c r="AA1911" s="16" t="s">
        <v>3</v>
      </c>
      <c r="AB1911" s="16" t="s">
        <v>3</v>
      </c>
      <c r="AC1911" s="16" t="s">
        <v>3</v>
      </c>
      <c r="AD1911" s="15" t="s">
        <v>3</v>
      </c>
      <c r="AE1911" s="15" t="s">
        <v>3</v>
      </c>
      <c r="AF1911" s="16" t="s">
        <v>3</v>
      </c>
      <c r="AG1911" s="16" t="s">
        <v>3</v>
      </c>
      <c r="AH1911" s="16" t="s">
        <v>3</v>
      </c>
      <c r="AI1911" s="16" t="s">
        <v>3</v>
      </c>
      <c r="AJ1911" s="15" t="s">
        <v>3</v>
      </c>
      <c r="AK1911" s="15" t="s">
        <v>3</v>
      </c>
      <c r="AL1911" s="16" t="s">
        <v>3</v>
      </c>
      <c r="AM1911" s="16" t="s">
        <v>3</v>
      </c>
      <c r="AN1911" s="16" t="s">
        <v>3</v>
      </c>
      <c r="AO1911" s="16" t="s">
        <v>3</v>
      </c>
      <c r="AP1911" s="16" t="s">
        <v>189</v>
      </c>
      <c r="AQ1911" s="16" t="s">
        <v>3</v>
      </c>
      <c r="AR1911" s="16" t="s">
        <v>3</v>
      </c>
      <c r="AS1911" s="16" t="s">
        <v>3</v>
      </c>
      <c r="AT1911" s="16" t="s">
        <v>3</v>
      </c>
      <c r="AU1911" s="11" t="s">
        <v>3</v>
      </c>
      <c r="AV1911" s="11" t="s">
        <v>3</v>
      </c>
      <c r="AW1911" s="11" t="s">
        <v>3</v>
      </c>
      <c r="AX1911" s="17" t="str">
        <f>VLOOKUP(G1911,'[1]JDA data'!$D:$E,2,0)</f>
        <v>TGA115</v>
      </c>
      <c r="AY1911" s="17" t="b">
        <f t="shared" si="141"/>
        <v>1</v>
      </c>
      <c r="AZ1911" s="17" t="str">
        <f t="shared" si="142"/>
        <v>SBA</v>
      </c>
    </row>
    <row r="1912" spans="1:52" s="18" customFormat="1" ht="16.5" customHeight="1" x14ac:dyDescent="0.35">
      <c r="A1912" s="8" t="str">
        <f>IF(N1912="","-",IFERROR(VLOOKUP(N1912,'[1]All Route Non-Bailment V76'!$A:$H,5,0),VLOOKUP(N1912,'[1]TTVT AAT PxP Bailment EDC V76'!$A:$H,5,0)))</f>
        <v>Non Bailment</v>
      </c>
      <c r="B1912" s="9" t="str">
        <f t="shared" si="140"/>
        <v>Completed</v>
      </c>
      <c r="C1912" s="10">
        <f t="shared" si="143"/>
        <v>1911</v>
      </c>
      <c r="D1912" s="11" t="s">
        <v>182</v>
      </c>
      <c r="E1912" s="12" t="s">
        <v>44</v>
      </c>
      <c r="F1912" s="11" t="s">
        <v>0</v>
      </c>
      <c r="G1912" s="11">
        <v>4434167</v>
      </c>
      <c r="H1912" s="13" t="str">
        <f>IF(N1912="","-",IFERROR(VLOOKUP(N1912,'[1]All Route Non-Bailment V76'!$A:$H,7,0),VLOOKUP(N1912,'[1]TTVT AAT PxP Bailment EDC V76'!$A:$H,7,0)))</f>
        <v>One way</v>
      </c>
      <c r="I1912" s="11" t="s">
        <v>45</v>
      </c>
      <c r="J1912" s="12">
        <f t="shared" si="144"/>
        <v>45280</v>
      </c>
      <c r="K1912" s="12">
        <v>45280</v>
      </c>
      <c r="L1912" s="12">
        <v>45280</v>
      </c>
      <c r="M1912" s="12" t="s">
        <v>3</v>
      </c>
      <c r="N1912" s="11" t="s">
        <v>449</v>
      </c>
      <c r="O1912" s="13" t="str">
        <f>IF(N1912="","-",IFERROR(VLOOKUP(N1912,'[1]All Route Non-Bailment V76'!$A:$H,6,0),VLOOKUP(N1912,'[1]TTVT AAT PxP Bailment EDC V76'!$A:$H,6,0)))</f>
        <v>11 - 20</v>
      </c>
      <c r="P1912" s="11">
        <v>1</v>
      </c>
      <c r="Q1912" s="11" t="s">
        <v>3</v>
      </c>
      <c r="R1912" s="11" t="s">
        <v>3</v>
      </c>
      <c r="S1912" s="13" t="str">
        <f>IF(N1912="","-",IFERROR(VLOOKUP(N1912,'[1]All Route Non-Bailment V76'!$A:$AF,32,0),VLOOKUP(N1912,'[1]TTVT AAT PxP Bailment EDC V76'!$A:$AC,29,0)))</f>
        <v>6W</v>
      </c>
      <c r="T1912" s="11" t="s">
        <v>48</v>
      </c>
      <c r="U1912" s="11" t="s">
        <v>233</v>
      </c>
      <c r="V1912" s="14" t="s">
        <v>234</v>
      </c>
      <c r="W1912" s="11" t="s">
        <v>235</v>
      </c>
      <c r="X1912" s="15" t="s">
        <v>315</v>
      </c>
      <c r="Y1912" s="15" t="s">
        <v>316</v>
      </c>
      <c r="Z1912" s="16" t="s">
        <v>3</v>
      </c>
      <c r="AA1912" s="16" t="s">
        <v>3</v>
      </c>
      <c r="AB1912" s="16" t="s">
        <v>3</v>
      </c>
      <c r="AC1912" s="16" t="s">
        <v>3</v>
      </c>
      <c r="AD1912" s="15" t="s">
        <v>3</v>
      </c>
      <c r="AE1912" s="15" t="s">
        <v>3</v>
      </c>
      <c r="AF1912" s="16" t="s">
        <v>3</v>
      </c>
      <c r="AG1912" s="16" t="s">
        <v>3</v>
      </c>
      <c r="AH1912" s="16" t="s">
        <v>3</v>
      </c>
      <c r="AI1912" s="16" t="s">
        <v>3</v>
      </c>
      <c r="AJ1912" s="15" t="s">
        <v>3</v>
      </c>
      <c r="AK1912" s="15" t="s">
        <v>3</v>
      </c>
      <c r="AL1912" s="16" t="s">
        <v>3</v>
      </c>
      <c r="AM1912" s="16" t="s">
        <v>3</v>
      </c>
      <c r="AN1912" s="16" t="s">
        <v>3</v>
      </c>
      <c r="AO1912" s="16" t="s">
        <v>3</v>
      </c>
      <c r="AP1912" s="16" t="s">
        <v>189</v>
      </c>
      <c r="AQ1912" s="16" t="s">
        <v>3</v>
      </c>
      <c r="AR1912" s="16" t="s">
        <v>3</v>
      </c>
      <c r="AS1912" s="16" t="s">
        <v>3</v>
      </c>
      <c r="AT1912" s="16" t="s">
        <v>3</v>
      </c>
      <c r="AU1912" s="11" t="s">
        <v>3</v>
      </c>
      <c r="AV1912" s="11" t="s">
        <v>3</v>
      </c>
      <c r="AW1912" s="11" t="s">
        <v>3</v>
      </c>
      <c r="AX1912" s="17" t="str">
        <f>VLOOKUP(G1912,'[1]JDA data'!$D:$E,2,0)</f>
        <v>TGA115</v>
      </c>
      <c r="AY1912" s="17" t="b">
        <f t="shared" si="141"/>
        <v>1</v>
      </c>
      <c r="AZ1912" s="17" t="str">
        <f t="shared" si="142"/>
        <v>PPGT</v>
      </c>
    </row>
    <row r="1913" spans="1:52" s="18" customFormat="1" ht="16.5" customHeight="1" x14ac:dyDescent="0.35">
      <c r="A1913" s="8" t="str">
        <f>IF(N1913="","-",IFERROR(VLOOKUP(N1913,'[1]All Route Non-Bailment V76'!$A:$H,5,0),VLOOKUP(N1913,'[1]TTVT AAT PxP Bailment EDC V76'!$A:$H,5,0)))</f>
        <v>Non Bailment</v>
      </c>
      <c r="B1913" s="9" t="str">
        <f t="shared" si="140"/>
        <v>Completed</v>
      </c>
      <c r="C1913" s="10">
        <f t="shared" si="143"/>
        <v>1912</v>
      </c>
      <c r="D1913" s="11" t="s">
        <v>190</v>
      </c>
      <c r="E1913" s="12" t="s">
        <v>44</v>
      </c>
      <c r="F1913" s="11" t="s">
        <v>0</v>
      </c>
      <c r="G1913" s="11">
        <v>4434168</v>
      </c>
      <c r="H1913" s="13" t="str">
        <f>IF(N1913="","-",IFERROR(VLOOKUP(N1913,'[1]All Route Non-Bailment V76'!$A:$H,7,0),VLOOKUP(N1913,'[1]TTVT AAT PxP Bailment EDC V76'!$A:$H,7,0)))</f>
        <v>One way</v>
      </c>
      <c r="I1913" s="11" t="s">
        <v>45</v>
      </c>
      <c r="J1913" s="12">
        <f t="shared" si="144"/>
        <v>45280</v>
      </c>
      <c r="K1913" s="12">
        <v>45280</v>
      </c>
      <c r="L1913" s="12">
        <v>45280</v>
      </c>
      <c r="M1913" s="12" t="s">
        <v>3</v>
      </c>
      <c r="N1913" s="11" t="s">
        <v>449</v>
      </c>
      <c r="O1913" s="13" t="str">
        <f>IF(N1913="","-",IFERROR(VLOOKUP(N1913,'[1]All Route Non-Bailment V76'!$A:$H,6,0),VLOOKUP(N1913,'[1]TTVT AAT PxP Bailment EDC V76'!$A:$H,6,0)))</f>
        <v>11 - 20</v>
      </c>
      <c r="P1913" s="11">
        <v>1</v>
      </c>
      <c r="Q1913" s="11" t="s">
        <v>3</v>
      </c>
      <c r="R1913" s="11" t="s">
        <v>3</v>
      </c>
      <c r="S1913" s="13" t="str">
        <f>IF(N1913="","-",IFERROR(VLOOKUP(N1913,'[1]All Route Non-Bailment V76'!$A:$AF,32,0),VLOOKUP(N1913,'[1]TTVT AAT PxP Bailment EDC V76'!$A:$AC,29,0)))</f>
        <v>6W</v>
      </c>
      <c r="T1913" s="11" t="s">
        <v>48</v>
      </c>
      <c r="U1913" s="11" t="s">
        <v>542</v>
      </c>
      <c r="V1913" s="14" t="s">
        <v>543</v>
      </c>
      <c r="W1913" s="11" t="s">
        <v>544</v>
      </c>
      <c r="X1913" s="15" t="s">
        <v>315</v>
      </c>
      <c r="Y1913" s="15" t="s">
        <v>316</v>
      </c>
      <c r="Z1913" s="16" t="s">
        <v>3</v>
      </c>
      <c r="AA1913" s="16" t="s">
        <v>3</v>
      </c>
      <c r="AB1913" s="16" t="s">
        <v>3</v>
      </c>
      <c r="AC1913" s="16" t="s">
        <v>3</v>
      </c>
      <c r="AD1913" s="15" t="s">
        <v>3</v>
      </c>
      <c r="AE1913" s="15" t="s">
        <v>3</v>
      </c>
      <c r="AF1913" s="16" t="s">
        <v>3</v>
      </c>
      <c r="AG1913" s="16" t="s">
        <v>3</v>
      </c>
      <c r="AH1913" s="16" t="s">
        <v>3</v>
      </c>
      <c r="AI1913" s="16" t="s">
        <v>3</v>
      </c>
      <c r="AJ1913" s="15" t="s">
        <v>3</v>
      </c>
      <c r="AK1913" s="15" t="s">
        <v>3</v>
      </c>
      <c r="AL1913" s="16" t="s">
        <v>3</v>
      </c>
      <c r="AM1913" s="16" t="s">
        <v>3</v>
      </c>
      <c r="AN1913" s="16" t="s">
        <v>3</v>
      </c>
      <c r="AO1913" s="16" t="s">
        <v>3</v>
      </c>
      <c r="AP1913" s="16" t="s">
        <v>189</v>
      </c>
      <c r="AQ1913" s="16" t="s">
        <v>3</v>
      </c>
      <c r="AR1913" s="16" t="s">
        <v>3</v>
      </c>
      <c r="AS1913" s="16" t="s">
        <v>3</v>
      </c>
      <c r="AT1913" s="16" t="s">
        <v>3</v>
      </c>
      <c r="AU1913" s="11" t="s">
        <v>3</v>
      </c>
      <c r="AV1913" s="11" t="s">
        <v>3</v>
      </c>
      <c r="AW1913" s="11" t="s">
        <v>3</v>
      </c>
      <c r="AX1913" s="17" t="str">
        <f>VLOOKUP(G1913,'[1]JDA data'!$D:$E,2,0)</f>
        <v>TGA115</v>
      </c>
      <c r="AY1913" s="17" t="b">
        <f t="shared" si="141"/>
        <v>1</v>
      </c>
      <c r="AZ1913" s="17" t="str">
        <f t="shared" si="142"/>
        <v>SPL</v>
      </c>
    </row>
    <row r="1914" spans="1:52" s="18" customFormat="1" ht="16.5" customHeight="1" x14ac:dyDescent="0.35">
      <c r="A1914" s="8" t="str">
        <f>IF(N1914="","-",IFERROR(VLOOKUP(N1914,'[1]All Route Non-Bailment V76'!$A:$H,5,0),VLOOKUP(N1914,'[1]TTVT AAT PxP Bailment EDC V76'!$A:$H,5,0)))</f>
        <v>Non Bailment</v>
      </c>
      <c r="B1914" s="9" t="str">
        <f t="shared" si="140"/>
        <v>Completed</v>
      </c>
      <c r="C1914" s="10">
        <f t="shared" si="143"/>
        <v>1913</v>
      </c>
      <c r="D1914" s="11" t="s">
        <v>194</v>
      </c>
      <c r="E1914" s="12" t="s">
        <v>44</v>
      </c>
      <c r="F1914" s="11" t="s">
        <v>0</v>
      </c>
      <c r="G1914" s="11">
        <v>4434186</v>
      </c>
      <c r="H1914" s="13" t="str">
        <f>IF(N1914="","-",IFERROR(VLOOKUP(N1914,'[1]All Route Non-Bailment V76'!$A:$H,7,0),VLOOKUP(N1914,'[1]TTVT AAT PxP Bailment EDC V76'!$A:$H,7,0)))</f>
        <v>One way</v>
      </c>
      <c r="I1914" s="11" t="s">
        <v>45</v>
      </c>
      <c r="J1914" s="12">
        <f t="shared" si="144"/>
        <v>45280</v>
      </c>
      <c r="K1914" s="12">
        <v>45280</v>
      </c>
      <c r="L1914" s="12">
        <v>45280</v>
      </c>
      <c r="M1914" s="12" t="s">
        <v>3</v>
      </c>
      <c r="N1914" s="11" t="s">
        <v>457</v>
      </c>
      <c r="O1914" s="13" t="str">
        <f>IF(N1914="","-",IFERROR(VLOOKUP(N1914,'[1]All Route Non-Bailment V76'!$A:$H,6,0),VLOOKUP(N1914,'[1]TTVT AAT PxP Bailment EDC V76'!$A:$H,6,0)))</f>
        <v>21 - 30</v>
      </c>
      <c r="P1914" s="11">
        <v>1</v>
      </c>
      <c r="Q1914" s="11" t="s">
        <v>3</v>
      </c>
      <c r="R1914" s="11" t="s">
        <v>3</v>
      </c>
      <c r="S1914" s="13" t="str">
        <f>IF(N1914="","-",IFERROR(VLOOKUP(N1914,'[1]All Route Non-Bailment V76'!$A:$AF,32,0),VLOOKUP(N1914,'[1]TTVT AAT PxP Bailment EDC V76'!$A:$AC,29,0)))</f>
        <v>6W</v>
      </c>
      <c r="T1914" s="11" t="s">
        <v>48</v>
      </c>
      <c r="U1914" s="11" t="s">
        <v>220</v>
      </c>
      <c r="V1914" s="14" t="s">
        <v>221</v>
      </c>
      <c r="W1914" s="11" t="s">
        <v>222</v>
      </c>
      <c r="X1914" s="15" t="s">
        <v>299</v>
      </c>
      <c r="Y1914" s="15" t="s">
        <v>300</v>
      </c>
      <c r="Z1914" s="16" t="s">
        <v>3</v>
      </c>
      <c r="AA1914" s="16" t="s">
        <v>3</v>
      </c>
      <c r="AB1914" s="16" t="s">
        <v>3</v>
      </c>
      <c r="AC1914" s="16" t="s">
        <v>3</v>
      </c>
      <c r="AD1914" s="15" t="s">
        <v>3</v>
      </c>
      <c r="AE1914" s="15" t="s">
        <v>3</v>
      </c>
      <c r="AF1914" s="16" t="s">
        <v>3</v>
      </c>
      <c r="AG1914" s="16" t="s">
        <v>3</v>
      </c>
      <c r="AH1914" s="16" t="s">
        <v>3</v>
      </c>
      <c r="AI1914" s="16" t="s">
        <v>3</v>
      </c>
      <c r="AJ1914" s="15" t="s">
        <v>3</v>
      </c>
      <c r="AK1914" s="15" t="s">
        <v>3</v>
      </c>
      <c r="AL1914" s="16" t="s">
        <v>3</v>
      </c>
      <c r="AM1914" s="16" t="s">
        <v>3</v>
      </c>
      <c r="AN1914" s="16" t="s">
        <v>3</v>
      </c>
      <c r="AO1914" s="16" t="s">
        <v>3</v>
      </c>
      <c r="AP1914" s="16" t="s">
        <v>189</v>
      </c>
      <c r="AQ1914" s="16" t="s">
        <v>3</v>
      </c>
      <c r="AR1914" s="16" t="s">
        <v>3</v>
      </c>
      <c r="AS1914" s="16" t="s">
        <v>3</v>
      </c>
      <c r="AT1914" s="16" t="s">
        <v>3</v>
      </c>
      <c r="AU1914" s="11" t="s">
        <v>3</v>
      </c>
      <c r="AV1914" s="11" t="s">
        <v>3</v>
      </c>
      <c r="AW1914" s="11" t="s">
        <v>3</v>
      </c>
      <c r="AX1914" s="17" t="str">
        <f>VLOOKUP(G1914,'[1]JDA data'!$D:$E,2,0)</f>
        <v>TGA259</v>
      </c>
      <c r="AY1914" s="17" t="b">
        <f t="shared" si="141"/>
        <v>1</v>
      </c>
      <c r="AZ1914" s="17" t="str">
        <f t="shared" si="142"/>
        <v>SBA</v>
      </c>
    </row>
    <row r="1915" spans="1:52" s="18" customFormat="1" ht="16.5" customHeight="1" x14ac:dyDescent="0.35">
      <c r="A1915" s="8" t="str">
        <f>IF(N1915="","-",IFERROR(VLOOKUP(N1915,'[1]All Route Non-Bailment V76'!$A:$H,5,0),VLOOKUP(N1915,'[1]TTVT AAT PxP Bailment EDC V76'!$A:$H,5,0)))</f>
        <v>Non Bailment</v>
      </c>
      <c r="B1915" s="9" t="str">
        <f t="shared" si="140"/>
        <v>Completed</v>
      </c>
      <c r="C1915" s="10">
        <f t="shared" si="143"/>
        <v>1914</v>
      </c>
      <c r="D1915" s="11" t="s">
        <v>190</v>
      </c>
      <c r="E1915" s="12" t="s">
        <v>44</v>
      </c>
      <c r="F1915" s="11" t="s">
        <v>0</v>
      </c>
      <c r="G1915" s="11">
        <v>4434187</v>
      </c>
      <c r="H1915" s="13" t="str">
        <f>IF(N1915="","-",IFERROR(VLOOKUP(N1915,'[1]All Route Non-Bailment V76'!$A:$H,7,0),VLOOKUP(N1915,'[1]TTVT AAT PxP Bailment EDC V76'!$A:$H,7,0)))</f>
        <v>One way</v>
      </c>
      <c r="I1915" s="11" t="s">
        <v>45</v>
      </c>
      <c r="J1915" s="12">
        <f t="shared" si="144"/>
        <v>45280</v>
      </c>
      <c r="K1915" s="12">
        <v>45280</v>
      </c>
      <c r="L1915" s="12">
        <v>45280</v>
      </c>
      <c r="M1915" s="12" t="s">
        <v>3</v>
      </c>
      <c r="N1915" s="11" t="s">
        <v>457</v>
      </c>
      <c r="O1915" s="13" t="str">
        <f>IF(N1915="","-",IFERROR(VLOOKUP(N1915,'[1]All Route Non-Bailment V76'!$A:$H,6,0),VLOOKUP(N1915,'[1]TTVT AAT PxP Bailment EDC V76'!$A:$H,6,0)))</f>
        <v>21 - 30</v>
      </c>
      <c r="P1915" s="11">
        <v>1</v>
      </c>
      <c r="Q1915" s="11" t="s">
        <v>3</v>
      </c>
      <c r="R1915" s="11" t="s">
        <v>3</v>
      </c>
      <c r="S1915" s="13" t="str">
        <f>IF(N1915="","-",IFERROR(VLOOKUP(N1915,'[1]All Route Non-Bailment V76'!$A:$AF,32,0),VLOOKUP(N1915,'[1]TTVT AAT PxP Bailment EDC V76'!$A:$AC,29,0)))</f>
        <v>6W</v>
      </c>
      <c r="T1915" s="11" t="s">
        <v>48</v>
      </c>
      <c r="U1915" s="11" t="s">
        <v>226</v>
      </c>
      <c r="V1915" s="14" t="s">
        <v>227</v>
      </c>
      <c r="W1915" s="11" t="s">
        <v>228</v>
      </c>
      <c r="X1915" s="15" t="s">
        <v>299</v>
      </c>
      <c r="Y1915" s="15" t="s">
        <v>300</v>
      </c>
      <c r="Z1915" s="16" t="s">
        <v>3</v>
      </c>
      <c r="AA1915" s="16" t="s">
        <v>3</v>
      </c>
      <c r="AB1915" s="16" t="s">
        <v>3</v>
      </c>
      <c r="AC1915" s="16" t="s">
        <v>3</v>
      </c>
      <c r="AD1915" s="15" t="s">
        <v>3</v>
      </c>
      <c r="AE1915" s="15" t="s">
        <v>3</v>
      </c>
      <c r="AF1915" s="16" t="s">
        <v>3</v>
      </c>
      <c r="AG1915" s="16" t="s">
        <v>3</v>
      </c>
      <c r="AH1915" s="16" t="s">
        <v>3</v>
      </c>
      <c r="AI1915" s="16" t="s">
        <v>3</v>
      </c>
      <c r="AJ1915" s="15" t="s">
        <v>3</v>
      </c>
      <c r="AK1915" s="15" t="s">
        <v>3</v>
      </c>
      <c r="AL1915" s="16" t="s">
        <v>3</v>
      </c>
      <c r="AM1915" s="16" t="s">
        <v>3</v>
      </c>
      <c r="AN1915" s="16" t="s">
        <v>3</v>
      </c>
      <c r="AO1915" s="16" t="s">
        <v>3</v>
      </c>
      <c r="AP1915" s="16" t="s">
        <v>189</v>
      </c>
      <c r="AQ1915" s="16" t="s">
        <v>3</v>
      </c>
      <c r="AR1915" s="16" t="s">
        <v>3</v>
      </c>
      <c r="AS1915" s="16" t="s">
        <v>3</v>
      </c>
      <c r="AT1915" s="16" t="s">
        <v>3</v>
      </c>
      <c r="AU1915" s="11" t="s">
        <v>3</v>
      </c>
      <c r="AV1915" s="11" t="s">
        <v>3</v>
      </c>
      <c r="AW1915" s="11" t="s">
        <v>3</v>
      </c>
      <c r="AX1915" s="17" t="str">
        <f>VLOOKUP(G1915,'[1]JDA data'!$D:$E,2,0)</f>
        <v>TGA259</v>
      </c>
      <c r="AY1915" s="17" t="b">
        <f t="shared" si="141"/>
        <v>1</v>
      </c>
      <c r="AZ1915" s="17" t="str">
        <f t="shared" si="142"/>
        <v>SPL</v>
      </c>
    </row>
    <row r="1916" spans="1:52" s="18" customFormat="1" ht="16.5" customHeight="1" x14ac:dyDescent="0.35">
      <c r="A1916" s="8" t="str">
        <f>IF(N1916="","-",IFERROR(VLOOKUP(N1916,'[1]All Route Non-Bailment V76'!$A:$H,5,0),VLOOKUP(N1916,'[1]TTVT AAT PxP Bailment EDC V76'!$A:$H,5,0)))</f>
        <v>Non Bailment</v>
      </c>
      <c r="B1916" s="9" t="str">
        <f t="shared" si="140"/>
        <v>Completed</v>
      </c>
      <c r="C1916" s="10">
        <f t="shared" si="143"/>
        <v>1915</v>
      </c>
      <c r="D1916" s="11" t="s">
        <v>182</v>
      </c>
      <c r="E1916" s="12" t="s">
        <v>44</v>
      </c>
      <c r="F1916" s="11" t="s">
        <v>0</v>
      </c>
      <c r="G1916" s="11">
        <v>4434188</v>
      </c>
      <c r="H1916" s="13" t="str">
        <f>IF(N1916="","-",IFERROR(VLOOKUP(N1916,'[1]All Route Non-Bailment V76'!$A:$H,7,0),VLOOKUP(N1916,'[1]TTVT AAT PxP Bailment EDC V76'!$A:$H,7,0)))</f>
        <v>One way</v>
      </c>
      <c r="I1916" s="11" t="s">
        <v>45</v>
      </c>
      <c r="J1916" s="12">
        <f t="shared" si="144"/>
        <v>45280</v>
      </c>
      <c r="K1916" s="12">
        <v>45280</v>
      </c>
      <c r="L1916" s="12">
        <v>45280</v>
      </c>
      <c r="M1916" s="12" t="s">
        <v>3</v>
      </c>
      <c r="N1916" s="11" t="s">
        <v>457</v>
      </c>
      <c r="O1916" s="13" t="str">
        <f>IF(N1916="","-",IFERROR(VLOOKUP(N1916,'[1]All Route Non-Bailment V76'!$A:$H,6,0),VLOOKUP(N1916,'[1]TTVT AAT PxP Bailment EDC V76'!$A:$H,6,0)))</f>
        <v>21 - 30</v>
      </c>
      <c r="P1916" s="11">
        <v>1</v>
      </c>
      <c r="Q1916" s="11" t="s">
        <v>3</v>
      </c>
      <c r="R1916" s="11" t="s">
        <v>3</v>
      </c>
      <c r="S1916" s="13" t="str">
        <f>IF(N1916="","-",IFERROR(VLOOKUP(N1916,'[1]All Route Non-Bailment V76'!$A:$AF,32,0),VLOOKUP(N1916,'[1]TTVT AAT PxP Bailment EDC V76'!$A:$AC,29,0)))</f>
        <v>6W</v>
      </c>
      <c r="T1916" s="11" t="s">
        <v>48</v>
      </c>
      <c r="U1916" s="11" t="s">
        <v>447</v>
      </c>
      <c r="V1916" s="14" t="s">
        <v>377</v>
      </c>
      <c r="W1916" s="11" t="s">
        <v>378</v>
      </c>
      <c r="X1916" s="15" t="s">
        <v>299</v>
      </c>
      <c r="Y1916" s="15" t="s">
        <v>300</v>
      </c>
      <c r="Z1916" s="16" t="s">
        <v>3</v>
      </c>
      <c r="AA1916" s="16" t="s">
        <v>3</v>
      </c>
      <c r="AB1916" s="16" t="s">
        <v>3</v>
      </c>
      <c r="AC1916" s="16" t="s">
        <v>3</v>
      </c>
      <c r="AD1916" s="15" t="s">
        <v>3</v>
      </c>
      <c r="AE1916" s="15" t="s">
        <v>3</v>
      </c>
      <c r="AF1916" s="16" t="s">
        <v>3</v>
      </c>
      <c r="AG1916" s="16" t="s">
        <v>3</v>
      </c>
      <c r="AH1916" s="16" t="s">
        <v>3</v>
      </c>
      <c r="AI1916" s="16" t="s">
        <v>3</v>
      </c>
      <c r="AJ1916" s="15" t="s">
        <v>3</v>
      </c>
      <c r="AK1916" s="15" t="s">
        <v>3</v>
      </c>
      <c r="AL1916" s="16" t="s">
        <v>3</v>
      </c>
      <c r="AM1916" s="16" t="s">
        <v>3</v>
      </c>
      <c r="AN1916" s="16" t="s">
        <v>3</v>
      </c>
      <c r="AO1916" s="16" t="s">
        <v>3</v>
      </c>
      <c r="AP1916" s="16" t="s">
        <v>189</v>
      </c>
      <c r="AQ1916" s="16" t="s">
        <v>3</v>
      </c>
      <c r="AR1916" s="16" t="s">
        <v>3</v>
      </c>
      <c r="AS1916" s="16" t="s">
        <v>3</v>
      </c>
      <c r="AT1916" s="16" t="s">
        <v>3</v>
      </c>
      <c r="AU1916" s="11" t="s">
        <v>3</v>
      </c>
      <c r="AV1916" s="11" t="s">
        <v>3</v>
      </c>
      <c r="AW1916" s="11" t="s">
        <v>3</v>
      </c>
      <c r="AX1916" s="17" t="str">
        <f>VLOOKUP(G1916,'[1]JDA data'!$D:$E,2,0)</f>
        <v>TGA259</v>
      </c>
      <c r="AY1916" s="17" t="b">
        <f t="shared" si="141"/>
        <v>1</v>
      </c>
      <c r="AZ1916" s="17" t="str">
        <f t="shared" si="142"/>
        <v>PPGT</v>
      </c>
    </row>
    <row r="1917" spans="1:52" s="18" customFormat="1" ht="16.5" customHeight="1" x14ac:dyDescent="0.35">
      <c r="A1917" s="8" t="str">
        <f>IF(N1917="","-",IFERROR(VLOOKUP(N1917,'[1]All Route Non-Bailment V76'!$A:$H,5,0),VLOOKUP(N1917,'[1]TTVT AAT PxP Bailment EDC V76'!$A:$H,5,0)))</f>
        <v>Non Bailment</v>
      </c>
      <c r="B1917" s="9" t="str">
        <f t="shared" si="140"/>
        <v>Completed</v>
      </c>
      <c r="C1917" s="10">
        <f t="shared" si="143"/>
        <v>1916</v>
      </c>
      <c r="D1917" s="11" t="s">
        <v>194</v>
      </c>
      <c r="E1917" s="12" t="s">
        <v>44</v>
      </c>
      <c r="F1917" s="11" t="s">
        <v>0</v>
      </c>
      <c r="G1917" s="11">
        <v>4434189</v>
      </c>
      <c r="H1917" s="13" t="str">
        <f>IF(N1917="","-",IFERROR(VLOOKUP(N1917,'[1]All Route Non-Bailment V76'!$A:$H,7,0),VLOOKUP(N1917,'[1]TTVT AAT PxP Bailment EDC V76'!$A:$H,7,0)))</f>
        <v>One way</v>
      </c>
      <c r="I1917" s="11" t="s">
        <v>45</v>
      </c>
      <c r="J1917" s="12">
        <f t="shared" si="144"/>
        <v>45280</v>
      </c>
      <c r="K1917" s="12">
        <v>45280</v>
      </c>
      <c r="L1917" s="12">
        <v>45280</v>
      </c>
      <c r="M1917" s="12" t="s">
        <v>3</v>
      </c>
      <c r="N1917" s="11" t="s">
        <v>457</v>
      </c>
      <c r="O1917" s="13" t="str">
        <f>IF(N1917="","-",IFERROR(VLOOKUP(N1917,'[1]All Route Non-Bailment V76'!$A:$H,6,0),VLOOKUP(N1917,'[1]TTVT AAT PxP Bailment EDC V76'!$A:$H,6,0)))</f>
        <v>21 - 30</v>
      </c>
      <c r="P1917" s="11">
        <v>1</v>
      </c>
      <c r="Q1917" s="11" t="s">
        <v>3</v>
      </c>
      <c r="R1917" s="11" t="s">
        <v>3</v>
      </c>
      <c r="S1917" s="13" t="str">
        <f>IF(N1917="","-",IFERROR(VLOOKUP(N1917,'[1]All Route Non-Bailment V76'!$A:$AF,32,0),VLOOKUP(N1917,'[1]TTVT AAT PxP Bailment EDC V76'!$A:$AC,29,0)))</f>
        <v>6W</v>
      </c>
      <c r="T1917" s="11" t="s">
        <v>48</v>
      </c>
      <c r="U1917" s="11" t="s">
        <v>204</v>
      </c>
      <c r="V1917" s="14" t="s">
        <v>205</v>
      </c>
      <c r="W1917" s="11" t="s">
        <v>206</v>
      </c>
      <c r="X1917" s="15" t="s">
        <v>299</v>
      </c>
      <c r="Y1917" s="15" t="s">
        <v>300</v>
      </c>
      <c r="Z1917" s="16" t="s">
        <v>3</v>
      </c>
      <c r="AA1917" s="16" t="s">
        <v>3</v>
      </c>
      <c r="AB1917" s="16" t="s">
        <v>3</v>
      </c>
      <c r="AC1917" s="16" t="s">
        <v>3</v>
      </c>
      <c r="AD1917" s="15" t="s">
        <v>3</v>
      </c>
      <c r="AE1917" s="15" t="s">
        <v>3</v>
      </c>
      <c r="AF1917" s="16" t="s">
        <v>3</v>
      </c>
      <c r="AG1917" s="16" t="s">
        <v>3</v>
      </c>
      <c r="AH1917" s="16" t="s">
        <v>3</v>
      </c>
      <c r="AI1917" s="16" t="s">
        <v>3</v>
      </c>
      <c r="AJ1917" s="15" t="s">
        <v>3</v>
      </c>
      <c r="AK1917" s="15" t="s">
        <v>3</v>
      </c>
      <c r="AL1917" s="16" t="s">
        <v>3</v>
      </c>
      <c r="AM1917" s="16" t="s">
        <v>3</v>
      </c>
      <c r="AN1917" s="16" t="s">
        <v>3</v>
      </c>
      <c r="AO1917" s="16" t="s">
        <v>3</v>
      </c>
      <c r="AP1917" s="16" t="s">
        <v>189</v>
      </c>
      <c r="AQ1917" s="16" t="s">
        <v>3</v>
      </c>
      <c r="AR1917" s="16" t="s">
        <v>3</v>
      </c>
      <c r="AS1917" s="16" t="s">
        <v>3</v>
      </c>
      <c r="AT1917" s="16" t="s">
        <v>3</v>
      </c>
      <c r="AU1917" s="11" t="s">
        <v>3</v>
      </c>
      <c r="AV1917" s="11" t="s">
        <v>3</v>
      </c>
      <c r="AW1917" s="11" t="s">
        <v>3</v>
      </c>
      <c r="AX1917" s="17" t="str">
        <f>VLOOKUP(G1917,'[1]JDA data'!$D:$E,2,0)</f>
        <v>TGA259</v>
      </c>
      <c r="AY1917" s="17" t="b">
        <f t="shared" si="141"/>
        <v>1</v>
      </c>
      <c r="AZ1917" s="17" t="str">
        <f t="shared" si="142"/>
        <v>SBA</v>
      </c>
    </row>
    <row r="1918" spans="1:52" s="18" customFormat="1" ht="16.5" customHeight="1" x14ac:dyDescent="0.35">
      <c r="A1918" s="8" t="str">
        <f>IF(N1918="","-",IFERROR(VLOOKUP(N1918,'[1]All Route Non-Bailment V76'!$A:$H,5,0),VLOOKUP(N1918,'[1]TTVT AAT PxP Bailment EDC V76'!$A:$H,5,0)))</f>
        <v>Non Bailment</v>
      </c>
      <c r="B1918" s="9" t="str">
        <f t="shared" si="140"/>
        <v>Completed</v>
      </c>
      <c r="C1918" s="10">
        <f t="shared" si="143"/>
        <v>1917</v>
      </c>
      <c r="D1918" s="11" t="s">
        <v>182</v>
      </c>
      <c r="E1918" s="12" t="s">
        <v>44</v>
      </c>
      <c r="F1918" s="11" t="s">
        <v>0</v>
      </c>
      <c r="G1918" s="11">
        <v>4434190</v>
      </c>
      <c r="H1918" s="13" t="str">
        <f>IF(N1918="","-",IFERROR(VLOOKUP(N1918,'[1]All Route Non-Bailment V76'!$A:$H,7,0),VLOOKUP(N1918,'[1]TTVT AAT PxP Bailment EDC V76'!$A:$H,7,0)))</f>
        <v>One way</v>
      </c>
      <c r="I1918" s="11" t="s">
        <v>45</v>
      </c>
      <c r="J1918" s="12">
        <f t="shared" si="144"/>
        <v>45280</v>
      </c>
      <c r="K1918" s="12">
        <v>45280</v>
      </c>
      <c r="L1918" s="12">
        <v>45280</v>
      </c>
      <c r="M1918" s="12" t="s">
        <v>3</v>
      </c>
      <c r="N1918" s="11" t="s">
        <v>457</v>
      </c>
      <c r="O1918" s="13" t="str">
        <f>IF(N1918="","-",IFERROR(VLOOKUP(N1918,'[1]All Route Non-Bailment V76'!$A:$H,6,0),VLOOKUP(N1918,'[1]TTVT AAT PxP Bailment EDC V76'!$A:$H,6,0)))</f>
        <v>21 - 30</v>
      </c>
      <c r="P1918" s="11">
        <v>1</v>
      </c>
      <c r="Q1918" s="11" t="s">
        <v>3</v>
      </c>
      <c r="R1918" s="11" t="s">
        <v>3</v>
      </c>
      <c r="S1918" s="13" t="str">
        <f>IF(N1918="","-",IFERROR(VLOOKUP(N1918,'[1]All Route Non-Bailment V76'!$A:$AF,32,0),VLOOKUP(N1918,'[1]TTVT AAT PxP Bailment EDC V76'!$A:$AC,29,0)))</f>
        <v>6W</v>
      </c>
      <c r="T1918" s="11" t="s">
        <v>48</v>
      </c>
      <c r="U1918" s="11" t="s">
        <v>207</v>
      </c>
      <c r="V1918" s="14" t="s">
        <v>208</v>
      </c>
      <c r="W1918" s="11" t="s">
        <v>209</v>
      </c>
      <c r="X1918" s="15" t="s">
        <v>299</v>
      </c>
      <c r="Y1918" s="15" t="s">
        <v>300</v>
      </c>
      <c r="Z1918" s="16" t="s">
        <v>3</v>
      </c>
      <c r="AA1918" s="16" t="s">
        <v>3</v>
      </c>
      <c r="AB1918" s="16" t="s">
        <v>3</v>
      </c>
      <c r="AC1918" s="16" t="s">
        <v>3</v>
      </c>
      <c r="AD1918" s="15" t="s">
        <v>3</v>
      </c>
      <c r="AE1918" s="15" t="s">
        <v>3</v>
      </c>
      <c r="AF1918" s="16" t="s">
        <v>3</v>
      </c>
      <c r="AG1918" s="16" t="s">
        <v>3</v>
      </c>
      <c r="AH1918" s="16" t="s">
        <v>3</v>
      </c>
      <c r="AI1918" s="16" t="s">
        <v>3</v>
      </c>
      <c r="AJ1918" s="15" t="s">
        <v>3</v>
      </c>
      <c r="AK1918" s="15" t="s">
        <v>3</v>
      </c>
      <c r="AL1918" s="16" t="s">
        <v>3</v>
      </c>
      <c r="AM1918" s="16" t="s">
        <v>3</v>
      </c>
      <c r="AN1918" s="16" t="s">
        <v>3</v>
      </c>
      <c r="AO1918" s="16" t="s">
        <v>3</v>
      </c>
      <c r="AP1918" s="16" t="s">
        <v>189</v>
      </c>
      <c r="AQ1918" s="16" t="s">
        <v>3</v>
      </c>
      <c r="AR1918" s="16" t="s">
        <v>3</v>
      </c>
      <c r="AS1918" s="16" t="s">
        <v>3</v>
      </c>
      <c r="AT1918" s="16" t="s">
        <v>3</v>
      </c>
      <c r="AU1918" s="11" t="s">
        <v>3</v>
      </c>
      <c r="AV1918" s="11" t="s">
        <v>3</v>
      </c>
      <c r="AW1918" s="11" t="s">
        <v>3</v>
      </c>
      <c r="AX1918" s="17" t="str">
        <f>VLOOKUP(G1918,'[1]JDA data'!$D:$E,2,0)</f>
        <v>TGA259</v>
      </c>
      <c r="AY1918" s="17" t="b">
        <f t="shared" si="141"/>
        <v>1</v>
      </c>
      <c r="AZ1918" s="17" t="str">
        <f t="shared" si="142"/>
        <v>PPGT</v>
      </c>
    </row>
    <row r="1919" spans="1:52" s="18" customFormat="1" ht="16.5" customHeight="1" x14ac:dyDescent="0.35">
      <c r="A1919" s="8" t="str">
        <f>IF(N1919="","-",IFERROR(VLOOKUP(N1919,'[1]All Route Non-Bailment V76'!$A:$H,5,0),VLOOKUP(N1919,'[1]TTVT AAT PxP Bailment EDC V76'!$A:$H,5,0)))</f>
        <v>Non Bailment</v>
      </c>
      <c r="B1919" s="9" t="str">
        <f t="shared" si="140"/>
        <v>Completed</v>
      </c>
      <c r="C1919" s="10">
        <f t="shared" si="143"/>
        <v>1918</v>
      </c>
      <c r="D1919" s="11" t="s">
        <v>190</v>
      </c>
      <c r="E1919" s="12" t="s">
        <v>44</v>
      </c>
      <c r="F1919" s="11" t="s">
        <v>0</v>
      </c>
      <c r="G1919" s="11">
        <v>4434211</v>
      </c>
      <c r="H1919" s="13" t="str">
        <f>IF(N1919="","-",IFERROR(VLOOKUP(N1919,'[1]All Route Non-Bailment V76'!$A:$H,7,0),VLOOKUP(N1919,'[1]TTVT AAT PxP Bailment EDC V76'!$A:$H,7,0)))</f>
        <v>One way</v>
      </c>
      <c r="I1919" s="11" t="s">
        <v>45</v>
      </c>
      <c r="J1919" s="12">
        <f t="shared" si="144"/>
        <v>45280</v>
      </c>
      <c r="K1919" s="12">
        <v>45280</v>
      </c>
      <c r="L1919" s="12">
        <v>45280</v>
      </c>
      <c r="M1919" s="12" t="s">
        <v>3</v>
      </c>
      <c r="N1919" s="11" t="s">
        <v>458</v>
      </c>
      <c r="O1919" s="13" t="str">
        <f>IF(N1919="","-",IFERROR(VLOOKUP(N1919,'[1]All Route Non-Bailment V76'!$A:$H,6,0),VLOOKUP(N1919,'[1]TTVT AAT PxP Bailment EDC V76'!$A:$H,6,0)))</f>
        <v>21 - 30</v>
      </c>
      <c r="P1919" s="11">
        <v>1</v>
      </c>
      <c r="Q1919" s="11" t="s">
        <v>3</v>
      </c>
      <c r="R1919" s="11" t="s">
        <v>3</v>
      </c>
      <c r="S1919" s="13" t="str">
        <f>IF(N1919="","-",IFERROR(VLOOKUP(N1919,'[1]All Route Non-Bailment V76'!$A:$AF,32,0),VLOOKUP(N1919,'[1]TTVT AAT PxP Bailment EDC V76'!$A:$AC,29,0)))</f>
        <v>6W</v>
      </c>
      <c r="T1919" s="11" t="s">
        <v>48</v>
      </c>
      <c r="U1919" s="11" t="s">
        <v>198</v>
      </c>
      <c r="V1919" s="14" t="s">
        <v>199</v>
      </c>
      <c r="W1919" s="11" t="s">
        <v>200</v>
      </c>
      <c r="X1919" s="15" t="s">
        <v>299</v>
      </c>
      <c r="Y1919" s="15" t="s">
        <v>300</v>
      </c>
      <c r="Z1919" s="16" t="s">
        <v>3</v>
      </c>
      <c r="AA1919" s="16" t="s">
        <v>3</v>
      </c>
      <c r="AB1919" s="16" t="s">
        <v>3</v>
      </c>
      <c r="AC1919" s="16" t="s">
        <v>3</v>
      </c>
      <c r="AD1919" s="15" t="s">
        <v>3</v>
      </c>
      <c r="AE1919" s="15" t="s">
        <v>3</v>
      </c>
      <c r="AF1919" s="16" t="s">
        <v>3</v>
      </c>
      <c r="AG1919" s="16" t="s">
        <v>3</v>
      </c>
      <c r="AH1919" s="16" t="s">
        <v>3</v>
      </c>
      <c r="AI1919" s="16" t="s">
        <v>3</v>
      </c>
      <c r="AJ1919" s="15" t="s">
        <v>3</v>
      </c>
      <c r="AK1919" s="15" t="s">
        <v>3</v>
      </c>
      <c r="AL1919" s="16" t="s">
        <v>3</v>
      </c>
      <c r="AM1919" s="16" t="s">
        <v>3</v>
      </c>
      <c r="AN1919" s="16" t="s">
        <v>3</v>
      </c>
      <c r="AO1919" s="16" t="s">
        <v>3</v>
      </c>
      <c r="AP1919" s="16" t="s">
        <v>189</v>
      </c>
      <c r="AQ1919" s="16" t="s">
        <v>3</v>
      </c>
      <c r="AR1919" s="16" t="s">
        <v>3</v>
      </c>
      <c r="AS1919" s="16" t="s">
        <v>3</v>
      </c>
      <c r="AT1919" s="16" t="s">
        <v>3</v>
      </c>
      <c r="AU1919" s="11" t="s">
        <v>3</v>
      </c>
      <c r="AV1919" s="11" t="s">
        <v>3</v>
      </c>
      <c r="AW1919" s="11" t="s">
        <v>3</v>
      </c>
      <c r="AX1919" s="17" t="str">
        <f>VLOOKUP(G1919,'[1]JDA data'!$D:$E,2,0)</f>
        <v>TGA260</v>
      </c>
      <c r="AY1919" s="17" t="b">
        <f t="shared" si="141"/>
        <v>1</v>
      </c>
      <c r="AZ1919" s="17" t="str">
        <f t="shared" si="142"/>
        <v>SPL</v>
      </c>
    </row>
    <row r="1920" spans="1:52" s="18" customFormat="1" ht="16.5" customHeight="1" x14ac:dyDescent="0.35">
      <c r="A1920" s="8" t="str">
        <f>IF(N1920="","-",IFERROR(VLOOKUP(N1920,'[1]All Route Non-Bailment V76'!$A:$H,5,0),VLOOKUP(N1920,'[1]TTVT AAT PxP Bailment EDC V76'!$A:$H,5,0)))</f>
        <v>Non Bailment</v>
      </c>
      <c r="B1920" s="9" t="str">
        <f t="shared" si="140"/>
        <v>Completed</v>
      </c>
      <c r="C1920" s="10">
        <f t="shared" si="143"/>
        <v>1919</v>
      </c>
      <c r="D1920" s="11" t="s">
        <v>182</v>
      </c>
      <c r="E1920" s="12" t="s">
        <v>44</v>
      </c>
      <c r="F1920" s="11" t="s">
        <v>0</v>
      </c>
      <c r="G1920" s="11">
        <v>4434212</v>
      </c>
      <c r="H1920" s="13" t="str">
        <f>IF(N1920="","-",IFERROR(VLOOKUP(N1920,'[1]All Route Non-Bailment V76'!$A:$H,7,0),VLOOKUP(N1920,'[1]TTVT AAT PxP Bailment EDC V76'!$A:$H,7,0)))</f>
        <v>One way</v>
      </c>
      <c r="I1920" s="11" t="s">
        <v>45</v>
      </c>
      <c r="J1920" s="12">
        <f t="shared" si="144"/>
        <v>45280</v>
      </c>
      <c r="K1920" s="12">
        <v>45280</v>
      </c>
      <c r="L1920" s="12">
        <v>45280</v>
      </c>
      <c r="M1920" s="12" t="s">
        <v>3</v>
      </c>
      <c r="N1920" s="11" t="s">
        <v>458</v>
      </c>
      <c r="O1920" s="13" t="str">
        <f>IF(N1920="","-",IFERROR(VLOOKUP(N1920,'[1]All Route Non-Bailment V76'!$A:$H,6,0),VLOOKUP(N1920,'[1]TTVT AAT PxP Bailment EDC V76'!$A:$H,6,0)))</f>
        <v>21 - 30</v>
      </c>
      <c r="P1920" s="11">
        <v>1</v>
      </c>
      <c r="Q1920" s="11" t="s">
        <v>3</v>
      </c>
      <c r="R1920" s="11" t="s">
        <v>3</v>
      </c>
      <c r="S1920" s="13" t="str">
        <f>IF(N1920="","-",IFERROR(VLOOKUP(N1920,'[1]All Route Non-Bailment V76'!$A:$AF,32,0),VLOOKUP(N1920,'[1]TTVT AAT PxP Bailment EDC V76'!$A:$AC,29,0)))</f>
        <v>6W</v>
      </c>
      <c r="T1920" s="11" t="s">
        <v>48</v>
      </c>
      <c r="U1920" s="11" t="s">
        <v>213</v>
      </c>
      <c r="V1920" s="14" t="s">
        <v>214</v>
      </c>
      <c r="W1920" s="11" t="s">
        <v>215</v>
      </c>
      <c r="X1920" s="15" t="s">
        <v>299</v>
      </c>
      <c r="Y1920" s="15" t="s">
        <v>300</v>
      </c>
      <c r="Z1920" s="16" t="s">
        <v>3</v>
      </c>
      <c r="AA1920" s="16" t="s">
        <v>3</v>
      </c>
      <c r="AB1920" s="16" t="s">
        <v>3</v>
      </c>
      <c r="AC1920" s="16" t="s">
        <v>3</v>
      </c>
      <c r="AD1920" s="15" t="s">
        <v>3</v>
      </c>
      <c r="AE1920" s="15" t="s">
        <v>3</v>
      </c>
      <c r="AF1920" s="16" t="s">
        <v>3</v>
      </c>
      <c r="AG1920" s="16" t="s">
        <v>3</v>
      </c>
      <c r="AH1920" s="16" t="s">
        <v>3</v>
      </c>
      <c r="AI1920" s="16" t="s">
        <v>3</v>
      </c>
      <c r="AJ1920" s="15" t="s">
        <v>3</v>
      </c>
      <c r="AK1920" s="15" t="s">
        <v>3</v>
      </c>
      <c r="AL1920" s="16" t="s">
        <v>3</v>
      </c>
      <c r="AM1920" s="16" t="s">
        <v>3</v>
      </c>
      <c r="AN1920" s="16" t="s">
        <v>3</v>
      </c>
      <c r="AO1920" s="16" t="s">
        <v>3</v>
      </c>
      <c r="AP1920" s="16" t="s">
        <v>189</v>
      </c>
      <c r="AQ1920" s="16" t="s">
        <v>3</v>
      </c>
      <c r="AR1920" s="16" t="s">
        <v>3</v>
      </c>
      <c r="AS1920" s="16" t="s">
        <v>3</v>
      </c>
      <c r="AT1920" s="16" t="s">
        <v>3</v>
      </c>
      <c r="AU1920" s="11" t="s">
        <v>3</v>
      </c>
      <c r="AV1920" s="11" t="s">
        <v>3</v>
      </c>
      <c r="AW1920" s="11" t="s">
        <v>3</v>
      </c>
      <c r="AX1920" s="17" t="str">
        <f>VLOOKUP(G1920,'[1]JDA data'!$D:$E,2,0)</f>
        <v>TGA260</v>
      </c>
      <c r="AY1920" s="17" t="b">
        <f t="shared" si="141"/>
        <v>1</v>
      </c>
      <c r="AZ1920" s="17" t="str">
        <f t="shared" si="142"/>
        <v>PPGT</v>
      </c>
    </row>
    <row r="1921" spans="1:52" s="18" customFormat="1" ht="16.5" customHeight="1" x14ac:dyDescent="0.35">
      <c r="A1921" s="8" t="str">
        <f>IF(N1921="","-",IFERROR(VLOOKUP(N1921,'[1]All Route Non-Bailment V76'!$A:$H,5,0),VLOOKUP(N1921,'[1]TTVT AAT PxP Bailment EDC V76'!$A:$H,5,0)))</f>
        <v>Non Bailment</v>
      </c>
      <c r="B1921" s="9" t="str">
        <f t="shared" si="140"/>
        <v>Completed</v>
      </c>
      <c r="C1921" s="10">
        <f t="shared" si="143"/>
        <v>1920</v>
      </c>
      <c r="D1921" s="11" t="s">
        <v>190</v>
      </c>
      <c r="E1921" s="12" t="s">
        <v>44</v>
      </c>
      <c r="F1921" s="11" t="s">
        <v>0</v>
      </c>
      <c r="G1921" s="11">
        <v>4434213</v>
      </c>
      <c r="H1921" s="13" t="str">
        <f>IF(N1921="","-",IFERROR(VLOOKUP(N1921,'[1]All Route Non-Bailment V76'!$A:$H,7,0),VLOOKUP(N1921,'[1]TTVT AAT PxP Bailment EDC V76'!$A:$H,7,0)))</f>
        <v>One way</v>
      </c>
      <c r="I1921" s="11" t="s">
        <v>45</v>
      </c>
      <c r="J1921" s="12">
        <f t="shared" si="144"/>
        <v>45280</v>
      </c>
      <c r="K1921" s="12">
        <v>45280</v>
      </c>
      <c r="L1921" s="12">
        <v>45280</v>
      </c>
      <c r="M1921" s="12" t="s">
        <v>3</v>
      </c>
      <c r="N1921" s="11" t="s">
        <v>458</v>
      </c>
      <c r="O1921" s="13" t="str">
        <f>IF(N1921="","-",IFERROR(VLOOKUP(N1921,'[1]All Route Non-Bailment V76'!$A:$H,6,0),VLOOKUP(N1921,'[1]TTVT AAT PxP Bailment EDC V76'!$A:$H,6,0)))</f>
        <v>21 - 30</v>
      </c>
      <c r="P1921" s="11">
        <v>1</v>
      </c>
      <c r="Q1921" s="11" t="s">
        <v>3</v>
      </c>
      <c r="R1921" s="11" t="s">
        <v>3</v>
      </c>
      <c r="S1921" s="13" t="str">
        <f>IF(N1921="","-",IFERROR(VLOOKUP(N1921,'[1]All Route Non-Bailment V76'!$A:$AF,32,0),VLOOKUP(N1921,'[1]TTVT AAT PxP Bailment EDC V76'!$A:$AC,29,0)))</f>
        <v>6W</v>
      </c>
      <c r="T1921" s="11" t="s">
        <v>48</v>
      </c>
      <c r="U1921" s="11" t="s">
        <v>198</v>
      </c>
      <c r="V1921" s="14" t="s">
        <v>199</v>
      </c>
      <c r="W1921" s="11" t="s">
        <v>200</v>
      </c>
      <c r="X1921" s="15" t="s">
        <v>299</v>
      </c>
      <c r="Y1921" s="15" t="s">
        <v>300</v>
      </c>
      <c r="Z1921" s="16" t="s">
        <v>3</v>
      </c>
      <c r="AA1921" s="16" t="s">
        <v>3</v>
      </c>
      <c r="AB1921" s="16" t="s">
        <v>3</v>
      </c>
      <c r="AC1921" s="16" t="s">
        <v>3</v>
      </c>
      <c r="AD1921" s="15" t="s">
        <v>3</v>
      </c>
      <c r="AE1921" s="15" t="s">
        <v>3</v>
      </c>
      <c r="AF1921" s="16" t="s">
        <v>3</v>
      </c>
      <c r="AG1921" s="16" t="s">
        <v>3</v>
      </c>
      <c r="AH1921" s="16" t="s">
        <v>3</v>
      </c>
      <c r="AI1921" s="16" t="s">
        <v>3</v>
      </c>
      <c r="AJ1921" s="15" t="s">
        <v>3</v>
      </c>
      <c r="AK1921" s="15" t="s">
        <v>3</v>
      </c>
      <c r="AL1921" s="16" t="s">
        <v>3</v>
      </c>
      <c r="AM1921" s="16" t="s">
        <v>3</v>
      </c>
      <c r="AN1921" s="16" t="s">
        <v>3</v>
      </c>
      <c r="AO1921" s="16" t="s">
        <v>3</v>
      </c>
      <c r="AP1921" s="16" t="s">
        <v>189</v>
      </c>
      <c r="AQ1921" s="16" t="s">
        <v>3</v>
      </c>
      <c r="AR1921" s="16" t="s">
        <v>3</v>
      </c>
      <c r="AS1921" s="16" t="s">
        <v>3</v>
      </c>
      <c r="AT1921" s="16" t="s">
        <v>3</v>
      </c>
      <c r="AU1921" s="11" t="s">
        <v>3</v>
      </c>
      <c r="AV1921" s="11" t="s">
        <v>3</v>
      </c>
      <c r="AW1921" s="11" t="s">
        <v>3</v>
      </c>
      <c r="AX1921" s="17" t="str">
        <f>VLOOKUP(G1921,'[1]JDA data'!$D:$E,2,0)</f>
        <v>TGA260</v>
      </c>
      <c r="AY1921" s="17" t="b">
        <f t="shared" si="141"/>
        <v>1</v>
      </c>
      <c r="AZ1921" s="17" t="str">
        <f t="shared" si="142"/>
        <v>SPL</v>
      </c>
    </row>
    <row r="1922" spans="1:52" s="18" customFormat="1" ht="16.5" customHeight="1" x14ac:dyDescent="0.35">
      <c r="A1922" s="8" t="str">
        <f>IF(N1922="","-",IFERROR(VLOOKUP(N1922,'[1]All Route Non-Bailment V76'!$A:$H,5,0),VLOOKUP(N1922,'[1]TTVT AAT PxP Bailment EDC V76'!$A:$H,5,0)))</f>
        <v>Non Bailment</v>
      </c>
      <c r="B1922" s="9" t="str">
        <f t="shared" ref="B1922:B1985" si="145">IF(J1922="","",IF(COUNTBLANK(C1922:AT1922)&gt;0,"Check","Completed"))</f>
        <v>Completed</v>
      </c>
      <c r="C1922" s="10">
        <f t="shared" si="143"/>
        <v>1921</v>
      </c>
      <c r="D1922" s="11" t="s">
        <v>194</v>
      </c>
      <c r="E1922" s="12" t="s">
        <v>44</v>
      </c>
      <c r="F1922" s="11" t="s">
        <v>0</v>
      </c>
      <c r="G1922" s="11">
        <v>4434214</v>
      </c>
      <c r="H1922" s="13" t="str">
        <f>IF(N1922="","-",IFERROR(VLOOKUP(N1922,'[1]All Route Non-Bailment V76'!$A:$H,7,0),VLOOKUP(N1922,'[1]TTVT AAT PxP Bailment EDC V76'!$A:$H,7,0)))</f>
        <v>One way</v>
      </c>
      <c r="I1922" s="11" t="s">
        <v>45</v>
      </c>
      <c r="J1922" s="12">
        <f t="shared" si="144"/>
        <v>45280</v>
      </c>
      <c r="K1922" s="12">
        <v>45280</v>
      </c>
      <c r="L1922" s="12">
        <v>45280</v>
      </c>
      <c r="M1922" s="12" t="s">
        <v>3</v>
      </c>
      <c r="N1922" s="11" t="s">
        <v>458</v>
      </c>
      <c r="O1922" s="13" t="str">
        <f>IF(N1922="","-",IFERROR(VLOOKUP(N1922,'[1]All Route Non-Bailment V76'!$A:$H,6,0),VLOOKUP(N1922,'[1]TTVT AAT PxP Bailment EDC V76'!$A:$H,6,0)))</f>
        <v>21 - 30</v>
      </c>
      <c r="P1922" s="11">
        <v>1</v>
      </c>
      <c r="Q1922" s="11" t="s">
        <v>3</v>
      </c>
      <c r="R1922" s="11" t="s">
        <v>3</v>
      </c>
      <c r="S1922" s="13" t="str">
        <f>IF(N1922="","-",IFERROR(VLOOKUP(N1922,'[1]All Route Non-Bailment V76'!$A:$AF,32,0),VLOOKUP(N1922,'[1]TTVT AAT PxP Bailment EDC V76'!$A:$AC,29,0)))</f>
        <v>6W</v>
      </c>
      <c r="T1922" s="11" t="s">
        <v>48</v>
      </c>
      <c r="U1922" s="11" t="s">
        <v>253</v>
      </c>
      <c r="V1922" s="14" t="s">
        <v>254</v>
      </c>
      <c r="W1922" s="11" t="s">
        <v>255</v>
      </c>
      <c r="X1922" s="15" t="s">
        <v>299</v>
      </c>
      <c r="Y1922" s="15" t="s">
        <v>300</v>
      </c>
      <c r="Z1922" s="16" t="s">
        <v>3</v>
      </c>
      <c r="AA1922" s="16" t="s">
        <v>3</v>
      </c>
      <c r="AB1922" s="16" t="s">
        <v>3</v>
      </c>
      <c r="AC1922" s="16" t="s">
        <v>3</v>
      </c>
      <c r="AD1922" s="15" t="s">
        <v>3</v>
      </c>
      <c r="AE1922" s="15" t="s">
        <v>3</v>
      </c>
      <c r="AF1922" s="16" t="s">
        <v>3</v>
      </c>
      <c r="AG1922" s="16" t="s">
        <v>3</v>
      </c>
      <c r="AH1922" s="16" t="s">
        <v>3</v>
      </c>
      <c r="AI1922" s="16" t="s">
        <v>3</v>
      </c>
      <c r="AJ1922" s="15" t="s">
        <v>3</v>
      </c>
      <c r="AK1922" s="15" t="s">
        <v>3</v>
      </c>
      <c r="AL1922" s="16" t="s">
        <v>3</v>
      </c>
      <c r="AM1922" s="16" t="s">
        <v>3</v>
      </c>
      <c r="AN1922" s="16" t="s">
        <v>3</v>
      </c>
      <c r="AO1922" s="16" t="s">
        <v>3</v>
      </c>
      <c r="AP1922" s="16" t="s">
        <v>189</v>
      </c>
      <c r="AQ1922" s="16" t="s">
        <v>3</v>
      </c>
      <c r="AR1922" s="16" t="s">
        <v>3</v>
      </c>
      <c r="AS1922" s="16" t="s">
        <v>3</v>
      </c>
      <c r="AT1922" s="16" t="s">
        <v>3</v>
      </c>
      <c r="AU1922" s="11" t="s">
        <v>3</v>
      </c>
      <c r="AV1922" s="11" t="s">
        <v>3</v>
      </c>
      <c r="AW1922" s="11" t="s">
        <v>3</v>
      </c>
      <c r="AX1922" s="17" t="str">
        <f>VLOOKUP(G1922,'[1]JDA data'!$D:$E,2,0)</f>
        <v>TGA260</v>
      </c>
      <c r="AY1922" s="17" t="b">
        <f t="shared" ref="AY1922:AY1985" si="146">AX1922=N1922</f>
        <v>1</v>
      </c>
      <c r="AZ1922" s="17" t="str">
        <f t="shared" ref="AZ1922:AZ1985" si="147">D1922</f>
        <v>SBA</v>
      </c>
    </row>
    <row r="1923" spans="1:52" s="18" customFormat="1" ht="16.5" customHeight="1" x14ac:dyDescent="0.35">
      <c r="A1923" s="8" t="str">
        <f>IF(N1923="","-",IFERROR(VLOOKUP(N1923,'[1]All Route Non-Bailment V76'!$A:$H,5,0),VLOOKUP(N1923,'[1]TTVT AAT PxP Bailment EDC V76'!$A:$H,5,0)))</f>
        <v>Non Bailment</v>
      </c>
      <c r="B1923" s="9" t="str">
        <f t="shared" si="145"/>
        <v>Completed</v>
      </c>
      <c r="C1923" s="10">
        <f t="shared" si="143"/>
        <v>1922</v>
      </c>
      <c r="D1923" s="11" t="s">
        <v>194</v>
      </c>
      <c r="E1923" s="12" t="s">
        <v>44</v>
      </c>
      <c r="F1923" s="11" t="s">
        <v>0</v>
      </c>
      <c r="G1923" s="11">
        <v>4434216</v>
      </c>
      <c r="H1923" s="13" t="str">
        <f>IF(N1923="","-",IFERROR(VLOOKUP(N1923,'[1]All Route Non-Bailment V76'!$A:$H,7,0),VLOOKUP(N1923,'[1]TTVT AAT PxP Bailment EDC V76'!$A:$H,7,0)))</f>
        <v>One way</v>
      </c>
      <c r="I1923" s="11" t="s">
        <v>45</v>
      </c>
      <c r="J1923" s="12">
        <f t="shared" si="144"/>
        <v>45280</v>
      </c>
      <c r="K1923" s="12">
        <v>45280</v>
      </c>
      <c r="L1923" s="12">
        <v>45280</v>
      </c>
      <c r="M1923" s="12" t="s">
        <v>3</v>
      </c>
      <c r="N1923" s="11" t="s">
        <v>453</v>
      </c>
      <c r="O1923" s="13" t="str">
        <f>IF(N1923="","-",IFERROR(VLOOKUP(N1923,'[1]All Route Non-Bailment V76'!$A:$H,6,0),VLOOKUP(N1923,'[1]TTVT AAT PxP Bailment EDC V76'!$A:$H,6,0)))</f>
        <v>11 - 20</v>
      </c>
      <c r="P1923" s="11">
        <v>1</v>
      </c>
      <c r="Q1923" s="11" t="s">
        <v>3</v>
      </c>
      <c r="R1923" s="11" t="s">
        <v>3</v>
      </c>
      <c r="S1923" s="13" t="str">
        <f>IF(N1923="","-",IFERROR(VLOOKUP(N1923,'[1]All Route Non-Bailment V76'!$A:$AF,32,0),VLOOKUP(N1923,'[1]TTVT AAT PxP Bailment EDC V76'!$A:$AC,29,0)))</f>
        <v>6W</v>
      </c>
      <c r="T1923" s="11" t="s">
        <v>48</v>
      </c>
      <c r="U1923" s="11" t="s">
        <v>374</v>
      </c>
      <c r="V1923" s="14" t="s">
        <v>375</v>
      </c>
      <c r="W1923" s="11" t="s">
        <v>376</v>
      </c>
      <c r="X1923" s="15" t="s">
        <v>332</v>
      </c>
      <c r="Y1923" s="15" t="s">
        <v>333</v>
      </c>
      <c r="Z1923" s="16" t="s">
        <v>3</v>
      </c>
      <c r="AA1923" s="16" t="s">
        <v>3</v>
      </c>
      <c r="AB1923" s="16" t="s">
        <v>3</v>
      </c>
      <c r="AC1923" s="16" t="s">
        <v>3</v>
      </c>
      <c r="AD1923" s="15" t="s">
        <v>3</v>
      </c>
      <c r="AE1923" s="15" t="s">
        <v>3</v>
      </c>
      <c r="AF1923" s="16" t="s">
        <v>3</v>
      </c>
      <c r="AG1923" s="16" t="s">
        <v>3</v>
      </c>
      <c r="AH1923" s="16" t="s">
        <v>3</v>
      </c>
      <c r="AI1923" s="16" t="s">
        <v>3</v>
      </c>
      <c r="AJ1923" s="15" t="s">
        <v>3</v>
      </c>
      <c r="AK1923" s="15" t="s">
        <v>3</v>
      </c>
      <c r="AL1923" s="16" t="s">
        <v>3</v>
      </c>
      <c r="AM1923" s="16" t="s">
        <v>3</v>
      </c>
      <c r="AN1923" s="16" t="s">
        <v>3</v>
      </c>
      <c r="AO1923" s="16" t="s">
        <v>3</v>
      </c>
      <c r="AP1923" s="16" t="s">
        <v>189</v>
      </c>
      <c r="AQ1923" s="16" t="s">
        <v>3</v>
      </c>
      <c r="AR1923" s="16" t="s">
        <v>3</v>
      </c>
      <c r="AS1923" s="16" t="s">
        <v>3</v>
      </c>
      <c r="AT1923" s="16" t="s">
        <v>3</v>
      </c>
      <c r="AU1923" s="11" t="s">
        <v>3</v>
      </c>
      <c r="AV1923" s="11" t="s">
        <v>3</v>
      </c>
      <c r="AW1923" s="11" t="s">
        <v>3</v>
      </c>
      <c r="AX1923" s="17" t="str">
        <f>VLOOKUP(G1923,'[1]JDA data'!$D:$E,2,0)</f>
        <v>TGA169</v>
      </c>
      <c r="AY1923" s="17" t="b">
        <f t="shared" si="146"/>
        <v>1</v>
      </c>
      <c r="AZ1923" s="17" t="str">
        <f t="shared" si="147"/>
        <v>SBA</v>
      </c>
    </row>
    <row r="1924" spans="1:52" s="18" customFormat="1" ht="16.5" customHeight="1" x14ac:dyDescent="0.35">
      <c r="A1924" s="8" t="str">
        <f>IF(N1924="","-",IFERROR(VLOOKUP(N1924,'[1]All Route Non-Bailment V76'!$A:$H,5,0),VLOOKUP(N1924,'[1]TTVT AAT PxP Bailment EDC V76'!$A:$H,5,0)))</f>
        <v>Non Bailment</v>
      </c>
      <c r="B1924" s="9" t="str">
        <f t="shared" si="145"/>
        <v>Completed</v>
      </c>
      <c r="C1924" s="10">
        <f t="shared" ref="C1924:C1987" si="148">C1923+1</f>
        <v>1923</v>
      </c>
      <c r="D1924" s="11" t="s">
        <v>190</v>
      </c>
      <c r="E1924" s="12" t="s">
        <v>44</v>
      </c>
      <c r="F1924" s="11" t="s">
        <v>0</v>
      </c>
      <c r="G1924" s="11">
        <v>4434217</v>
      </c>
      <c r="H1924" s="13" t="str">
        <f>IF(N1924="","-",IFERROR(VLOOKUP(N1924,'[1]All Route Non-Bailment V76'!$A:$H,7,0),VLOOKUP(N1924,'[1]TTVT AAT PxP Bailment EDC V76'!$A:$H,7,0)))</f>
        <v>One way</v>
      </c>
      <c r="I1924" s="11" t="s">
        <v>45</v>
      </c>
      <c r="J1924" s="12">
        <f t="shared" si="144"/>
        <v>45280</v>
      </c>
      <c r="K1924" s="12">
        <v>45280</v>
      </c>
      <c r="L1924" s="12">
        <v>45280</v>
      </c>
      <c r="M1924" s="12" t="s">
        <v>3</v>
      </c>
      <c r="N1924" s="11" t="s">
        <v>453</v>
      </c>
      <c r="O1924" s="13" t="str">
        <f>IF(N1924="","-",IFERROR(VLOOKUP(N1924,'[1]All Route Non-Bailment V76'!$A:$H,6,0),VLOOKUP(N1924,'[1]TTVT AAT PxP Bailment EDC V76'!$A:$H,6,0)))</f>
        <v>11 - 20</v>
      </c>
      <c r="P1924" s="11">
        <v>1</v>
      </c>
      <c r="Q1924" s="11" t="s">
        <v>3</v>
      </c>
      <c r="R1924" s="11" t="s">
        <v>3</v>
      </c>
      <c r="S1924" s="13" t="str">
        <f>IF(N1924="","-",IFERROR(VLOOKUP(N1924,'[1]All Route Non-Bailment V76'!$A:$AF,32,0),VLOOKUP(N1924,'[1]TTVT AAT PxP Bailment EDC V76'!$A:$AC,29,0)))</f>
        <v>6W</v>
      </c>
      <c r="T1924" s="11" t="s">
        <v>48</v>
      </c>
      <c r="U1924" s="11" t="s">
        <v>210</v>
      </c>
      <c r="V1924" s="14" t="s">
        <v>211</v>
      </c>
      <c r="W1924" s="11" t="s">
        <v>212</v>
      </c>
      <c r="X1924" s="15" t="s">
        <v>332</v>
      </c>
      <c r="Y1924" s="15" t="s">
        <v>333</v>
      </c>
      <c r="Z1924" s="16" t="s">
        <v>3</v>
      </c>
      <c r="AA1924" s="16" t="s">
        <v>3</v>
      </c>
      <c r="AB1924" s="16" t="s">
        <v>3</v>
      </c>
      <c r="AC1924" s="16" t="s">
        <v>3</v>
      </c>
      <c r="AD1924" s="15" t="s">
        <v>3</v>
      </c>
      <c r="AE1924" s="15" t="s">
        <v>3</v>
      </c>
      <c r="AF1924" s="16" t="s">
        <v>3</v>
      </c>
      <c r="AG1924" s="16" t="s">
        <v>3</v>
      </c>
      <c r="AH1924" s="16" t="s">
        <v>3</v>
      </c>
      <c r="AI1924" s="16" t="s">
        <v>3</v>
      </c>
      <c r="AJ1924" s="15" t="s">
        <v>3</v>
      </c>
      <c r="AK1924" s="15" t="s">
        <v>3</v>
      </c>
      <c r="AL1924" s="16" t="s">
        <v>3</v>
      </c>
      <c r="AM1924" s="16" t="s">
        <v>3</v>
      </c>
      <c r="AN1924" s="16" t="s">
        <v>3</v>
      </c>
      <c r="AO1924" s="16" t="s">
        <v>3</v>
      </c>
      <c r="AP1924" s="16" t="s">
        <v>189</v>
      </c>
      <c r="AQ1924" s="16" t="s">
        <v>3</v>
      </c>
      <c r="AR1924" s="16" t="s">
        <v>3</v>
      </c>
      <c r="AS1924" s="16" t="s">
        <v>3</v>
      </c>
      <c r="AT1924" s="16" t="s">
        <v>3</v>
      </c>
      <c r="AU1924" s="11" t="s">
        <v>3</v>
      </c>
      <c r="AV1924" s="11" t="s">
        <v>3</v>
      </c>
      <c r="AW1924" s="11" t="s">
        <v>3</v>
      </c>
      <c r="AX1924" s="17" t="str">
        <f>VLOOKUP(G1924,'[1]JDA data'!$D:$E,2,0)</f>
        <v>TGA169</v>
      </c>
      <c r="AY1924" s="17" t="b">
        <f t="shared" si="146"/>
        <v>1</v>
      </c>
      <c r="AZ1924" s="17" t="str">
        <f t="shared" si="147"/>
        <v>SPL</v>
      </c>
    </row>
    <row r="1925" spans="1:52" s="18" customFormat="1" ht="16.5" customHeight="1" x14ac:dyDescent="0.35">
      <c r="A1925" s="8" t="str">
        <f>IF(N1925="","-",IFERROR(VLOOKUP(N1925,'[1]All Route Non-Bailment V76'!$A:$H,5,0),VLOOKUP(N1925,'[1]TTVT AAT PxP Bailment EDC V76'!$A:$H,5,0)))</f>
        <v>Non Bailment</v>
      </c>
      <c r="B1925" s="9" t="str">
        <f t="shared" si="145"/>
        <v>Completed</v>
      </c>
      <c r="C1925" s="10">
        <f t="shared" si="148"/>
        <v>1924</v>
      </c>
      <c r="D1925" s="11" t="s">
        <v>182</v>
      </c>
      <c r="E1925" s="12" t="s">
        <v>44</v>
      </c>
      <c r="F1925" s="11" t="s">
        <v>0</v>
      </c>
      <c r="G1925" s="11">
        <v>4434218</v>
      </c>
      <c r="H1925" s="13" t="str">
        <f>IF(N1925="","-",IFERROR(VLOOKUP(N1925,'[1]All Route Non-Bailment V76'!$A:$H,7,0),VLOOKUP(N1925,'[1]TTVT AAT PxP Bailment EDC V76'!$A:$H,7,0)))</f>
        <v>One way</v>
      </c>
      <c r="I1925" s="11" t="s">
        <v>45</v>
      </c>
      <c r="J1925" s="12">
        <f t="shared" si="144"/>
        <v>45280</v>
      </c>
      <c r="K1925" s="12">
        <v>45280</v>
      </c>
      <c r="L1925" s="12">
        <v>45280</v>
      </c>
      <c r="M1925" s="12" t="s">
        <v>3</v>
      </c>
      <c r="N1925" s="11" t="s">
        <v>453</v>
      </c>
      <c r="O1925" s="13" t="str">
        <f>IF(N1925="","-",IFERROR(VLOOKUP(N1925,'[1]All Route Non-Bailment V76'!$A:$H,6,0),VLOOKUP(N1925,'[1]TTVT AAT PxP Bailment EDC V76'!$A:$H,6,0)))</f>
        <v>11 - 20</v>
      </c>
      <c r="P1925" s="11">
        <v>1</v>
      </c>
      <c r="Q1925" s="11" t="s">
        <v>3</v>
      </c>
      <c r="R1925" s="11" t="s">
        <v>3</v>
      </c>
      <c r="S1925" s="13" t="str">
        <f>IF(N1925="","-",IFERROR(VLOOKUP(N1925,'[1]All Route Non-Bailment V76'!$A:$AF,32,0),VLOOKUP(N1925,'[1]TTVT AAT PxP Bailment EDC V76'!$A:$AC,29,0)))</f>
        <v>6W</v>
      </c>
      <c r="T1925" s="11" t="s">
        <v>48</v>
      </c>
      <c r="U1925" s="11" t="s">
        <v>275</v>
      </c>
      <c r="V1925" s="14" t="s">
        <v>276</v>
      </c>
      <c r="W1925" s="11" t="s">
        <v>277</v>
      </c>
      <c r="X1925" s="15" t="s">
        <v>332</v>
      </c>
      <c r="Y1925" s="15" t="s">
        <v>333</v>
      </c>
      <c r="Z1925" s="16" t="s">
        <v>3</v>
      </c>
      <c r="AA1925" s="16" t="s">
        <v>3</v>
      </c>
      <c r="AB1925" s="16" t="s">
        <v>3</v>
      </c>
      <c r="AC1925" s="16" t="s">
        <v>3</v>
      </c>
      <c r="AD1925" s="15" t="s">
        <v>3</v>
      </c>
      <c r="AE1925" s="15" t="s">
        <v>3</v>
      </c>
      <c r="AF1925" s="16" t="s">
        <v>3</v>
      </c>
      <c r="AG1925" s="16" t="s">
        <v>3</v>
      </c>
      <c r="AH1925" s="16" t="s">
        <v>3</v>
      </c>
      <c r="AI1925" s="16" t="s">
        <v>3</v>
      </c>
      <c r="AJ1925" s="15" t="s">
        <v>3</v>
      </c>
      <c r="AK1925" s="15" t="s">
        <v>3</v>
      </c>
      <c r="AL1925" s="16" t="s">
        <v>3</v>
      </c>
      <c r="AM1925" s="16" t="s">
        <v>3</v>
      </c>
      <c r="AN1925" s="16" t="s">
        <v>3</v>
      </c>
      <c r="AO1925" s="16" t="s">
        <v>3</v>
      </c>
      <c r="AP1925" s="16" t="s">
        <v>189</v>
      </c>
      <c r="AQ1925" s="16" t="s">
        <v>3</v>
      </c>
      <c r="AR1925" s="16" t="s">
        <v>3</v>
      </c>
      <c r="AS1925" s="16" t="s">
        <v>3</v>
      </c>
      <c r="AT1925" s="16" t="s">
        <v>3</v>
      </c>
      <c r="AU1925" s="11" t="s">
        <v>3</v>
      </c>
      <c r="AV1925" s="11" t="s">
        <v>3</v>
      </c>
      <c r="AW1925" s="11" t="s">
        <v>3</v>
      </c>
      <c r="AX1925" s="17" t="str">
        <f>VLOOKUP(G1925,'[1]JDA data'!$D:$E,2,0)</f>
        <v>TGA169</v>
      </c>
      <c r="AY1925" s="17" t="b">
        <f t="shared" si="146"/>
        <v>1</v>
      </c>
      <c r="AZ1925" s="17" t="str">
        <f t="shared" si="147"/>
        <v>PPGT</v>
      </c>
    </row>
    <row r="1926" spans="1:52" s="18" customFormat="1" ht="16.5" customHeight="1" x14ac:dyDescent="0.35">
      <c r="A1926" s="8" t="str">
        <f>IF(N1926="","-",IFERROR(VLOOKUP(N1926,'[1]All Route Non-Bailment V76'!$A:$H,5,0),VLOOKUP(N1926,'[1]TTVT AAT PxP Bailment EDC V76'!$A:$H,5,0)))</f>
        <v>Non Bailment</v>
      </c>
      <c r="B1926" s="9" t="str">
        <f t="shared" si="145"/>
        <v>Completed</v>
      </c>
      <c r="C1926" s="10">
        <f t="shared" si="148"/>
        <v>1925</v>
      </c>
      <c r="D1926" s="11" t="s">
        <v>190</v>
      </c>
      <c r="E1926" s="12" t="s">
        <v>44</v>
      </c>
      <c r="F1926" s="11" t="s">
        <v>0</v>
      </c>
      <c r="G1926" s="11">
        <v>4434219</v>
      </c>
      <c r="H1926" s="13" t="str">
        <f>IF(N1926="","-",IFERROR(VLOOKUP(N1926,'[1]All Route Non-Bailment V76'!$A:$H,7,0),VLOOKUP(N1926,'[1]TTVT AAT PxP Bailment EDC V76'!$A:$H,7,0)))</f>
        <v>One way</v>
      </c>
      <c r="I1926" s="11" t="s">
        <v>45</v>
      </c>
      <c r="J1926" s="12">
        <f t="shared" si="144"/>
        <v>45280</v>
      </c>
      <c r="K1926" s="12">
        <v>45280</v>
      </c>
      <c r="L1926" s="12">
        <v>45280</v>
      </c>
      <c r="M1926" s="12" t="s">
        <v>3</v>
      </c>
      <c r="N1926" s="11" t="s">
        <v>453</v>
      </c>
      <c r="O1926" s="13" t="str">
        <f>IF(N1926="","-",IFERROR(VLOOKUP(N1926,'[1]All Route Non-Bailment V76'!$A:$H,6,0),VLOOKUP(N1926,'[1]TTVT AAT PxP Bailment EDC V76'!$A:$H,6,0)))</f>
        <v>11 - 20</v>
      </c>
      <c r="P1926" s="11">
        <v>1</v>
      </c>
      <c r="Q1926" s="11" t="s">
        <v>3</v>
      </c>
      <c r="R1926" s="11" t="s">
        <v>3</v>
      </c>
      <c r="S1926" s="13" t="str">
        <f>IF(N1926="","-",IFERROR(VLOOKUP(N1926,'[1]All Route Non-Bailment V76'!$A:$AF,32,0),VLOOKUP(N1926,'[1]TTVT AAT PxP Bailment EDC V76'!$A:$AC,29,0)))</f>
        <v>6W</v>
      </c>
      <c r="T1926" s="11" t="s">
        <v>48</v>
      </c>
      <c r="U1926" s="11" t="s">
        <v>266</v>
      </c>
      <c r="V1926" s="14" t="s">
        <v>267</v>
      </c>
      <c r="W1926" s="11" t="s">
        <v>268</v>
      </c>
      <c r="X1926" s="15" t="s">
        <v>332</v>
      </c>
      <c r="Y1926" s="15" t="s">
        <v>333</v>
      </c>
      <c r="Z1926" s="16" t="s">
        <v>3</v>
      </c>
      <c r="AA1926" s="16" t="s">
        <v>3</v>
      </c>
      <c r="AB1926" s="16" t="s">
        <v>3</v>
      </c>
      <c r="AC1926" s="16" t="s">
        <v>3</v>
      </c>
      <c r="AD1926" s="15" t="s">
        <v>3</v>
      </c>
      <c r="AE1926" s="15" t="s">
        <v>3</v>
      </c>
      <c r="AF1926" s="16" t="s">
        <v>3</v>
      </c>
      <c r="AG1926" s="16" t="s">
        <v>3</v>
      </c>
      <c r="AH1926" s="16" t="s">
        <v>3</v>
      </c>
      <c r="AI1926" s="16" t="s">
        <v>3</v>
      </c>
      <c r="AJ1926" s="15" t="s">
        <v>3</v>
      </c>
      <c r="AK1926" s="15" t="s">
        <v>3</v>
      </c>
      <c r="AL1926" s="16" t="s">
        <v>3</v>
      </c>
      <c r="AM1926" s="16" t="s">
        <v>3</v>
      </c>
      <c r="AN1926" s="16" t="s">
        <v>3</v>
      </c>
      <c r="AO1926" s="16" t="s">
        <v>3</v>
      </c>
      <c r="AP1926" s="16" t="s">
        <v>189</v>
      </c>
      <c r="AQ1926" s="16" t="s">
        <v>3</v>
      </c>
      <c r="AR1926" s="16" t="s">
        <v>3</v>
      </c>
      <c r="AS1926" s="16" t="s">
        <v>3</v>
      </c>
      <c r="AT1926" s="16" t="s">
        <v>3</v>
      </c>
      <c r="AU1926" s="11" t="s">
        <v>3</v>
      </c>
      <c r="AV1926" s="11" t="s">
        <v>3</v>
      </c>
      <c r="AW1926" s="11" t="s">
        <v>3</v>
      </c>
      <c r="AX1926" s="17" t="str">
        <f>VLOOKUP(G1926,'[1]JDA data'!$D:$E,2,0)</f>
        <v>TGA169</v>
      </c>
      <c r="AY1926" s="17" t="b">
        <f t="shared" si="146"/>
        <v>1</v>
      </c>
      <c r="AZ1926" s="17" t="str">
        <f t="shared" si="147"/>
        <v>SPL</v>
      </c>
    </row>
    <row r="1927" spans="1:52" s="18" customFormat="1" ht="16.5" customHeight="1" x14ac:dyDescent="0.35">
      <c r="A1927" s="8" t="str">
        <f>IF(N1927="","-",IFERROR(VLOOKUP(N1927,'[1]All Route Non-Bailment V76'!$A:$H,5,0),VLOOKUP(N1927,'[1]TTVT AAT PxP Bailment EDC V76'!$A:$H,5,0)))</f>
        <v>Non Bailment</v>
      </c>
      <c r="B1927" s="9" t="str">
        <f t="shared" si="145"/>
        <v>Completed</v>
      </c>
      <c r="C1927" s="10">
        <f t="shared" si="148"/>
        <v>1926</v>
      </c>
      <c r="D1927" s="11" t="s">
        <v>190</v>
      </c>
      <c r="E1927" s="12" t="s">
        <v>44</v>
      </c>
      <c r="F1927" s="11" t="s">
        <v>0</v>
      </c>
      <c r="G1927" s="11">
        <v>4434220</v>
      </c>
      <c r="H1927" s="13" t="str">
        <f>IF(N1927="","-",IFERROR(VLOOKUP(N1927,'[1]All Route Non-Bailment V76'!$A:$H,7,0),VLOOKUP(N1927,'[1]TTVT AAT PxP Bailment EDC V76'!$A:$H,7,0)))</f>
        <v>One way</v>
      </c>
      <c r="I1927" s="11" t="s">
        <v>45</v>
      </c>
      <c r="J1927" s="12">
        <f t="shared" si="144"/>
        <v>45280</v>
      </c>
      <c r="K1927" s="12">
        <v>45280</v>
      </c>
      <c r="L1927" s="12">
        <v>45280</v>
      </c>
      <c r="M1927" s="12" t="s">
        <v>3</v>
      </c>
      <c r="N1927" s="11" t="s">
        <v>453</v>
      </c>
      <c r="O1927" s="13" t="str">
        <f>IF(N1927="","-",IFERROR(VLOOKUP(N1927,'[1]All Route Non-Bailment V76'!$A:$H,6,0),VLOOKUP(N1927,'[1]TTVT AAT PxP Bailment EDC V76'!$A:$H,6,0)))</f>
        <v>11 - 20</v>
      </c>
      <c r="P1927" s="11">
        <v>1</v>
      </c>
      <c r="Q1927" s="11" t="s">
        <v>3</v>
      </c>
      <c r="R1927" s="11" t="s">
        <v>3</v>
      </c>
      <c r="S1927" s="13" t="str">
        <f>IF(N1927="","-",IFERROR(VLOOKUP(N1927,'[1]All Route Non-Bailment V76'!$A:$AF,32,0),VLOOKUP(N1927,'[1]TTVT AAT PxP Bailment EDC V76'!$A:$AC,29,0)))</f>
        <v>6W</v>
      </c>
      <c r="T1927" s="11" t="s">
        <v>48</v>
      </c>
      <c r="U1927" s="11" t="s">
        <v>272</v>
      </c>
      <c r="V1927" s="14" t="s">
        <v>273</v>
      </c>
      <c r="W1927" s="11" t="s">
        <v>274</v>
      </c>
      <c r="X1927" s="15" t="s">
        <v>332</v>
      </c>
      <c r="Y1927" s="15" t="s">
        <v>333</v>
      </c>
      <c r="Z1927" s="16" t="s">
        <v>3</v>
      </c>
      <c r="AA1927" s="16" t="s">
        <v>3</v>
      </c>
      <c r="AB1927" s="16" t="s">
        <v>3</v>
      </c>
      <c r="AC1927" s="16" t="s">
        <v>3</v>
      </c>
      <c r="AD1927" s="15" t="s">
        <v>3</v>
      </c>
      <c r="AE1927" s="15" t="s">
        <v>3</v>
      </c>
      <c r="AF1927" s="16" t="s">
        <v>3</v>
      </c>
      <c r="AG1927" s="16" t="s">
        <v>3</v>
      </c>
      <c r="AH1927" s="16" t="s">
        <v>3</v>
      </c>
      <c r="AI1927" s="16" t="s">
        <v>3</v>
      </c>
      <c r="AJ1927" s="15" t="s">
        <v>3</v>
      </c>
      <c r="AK1927" s="15" t="s">
        <v>3</v>
      </c>
      <c r="AL1927" s="16" t="s">
        <v>3</v>
      </c>
      <c r="AM1927" s="16" t="s">
        <v>3</v>
      </c>
      <c r="AN1927" s="16" t="s">
        <v>3</v>
      </c>
      <c r="AO1927" s="16" t="s">
        <v>3</v>
      </c>
      <c r="AP1927" s="16" t="s">
        <v>189</v>
      </c>
      <c r="AQ1927" s="16" t="s">
        <v>3</v>
      </c>
      <c r="AR1927" s="16" t="s">
        <v>3</v>
      </c>
      <c r="AS1927" s="16" t="s">
        <v>3</v>
      </c>
      <c r="AT1927" s="16" t="s">
        <v>3</v>
      </c>
      <c r="AU1927" s="11" t="s">
        <v>3</v>
      </c>
      <c r="AV1927" s="11" t="s">
        <v>3</v>
      </c>
      <c r="AW1927" s="11" t="s">
        <v>3</v>
      </c>
      <c r="AX1927" s="17" t="str">
        <f>VLOOKUP(G1927,'[1]JDA data'!$D:$E,2,0)</f>
        <v>TGA169</v>
      </c>
      <c r="AY1927" s="17" t="b">
        <f t="shared" si="146"/>
        <v>1</v>
      </c>
      <c r="AZ1927" s="17" t="str">
        <f t="shared" si="147"/>
        <v>SPL</v>
      </c>
    </row>
    <row r="1928" spans="1:52" s="18" customFormat="1" ht="16.5" customHeight="1" x14ac:dyDescent="0.35">
      <c r="A1928" s="8" t="str">
        <f>IF(N1928="","-",IFERROR(VLOOKUP(N1928,'[1]All Route Non-Bailment V76'!$A:$H,5,0),VLOOKUP(N1928,'[1]TTVT AAT PxP Bailment EDC V76'!$A:$H,5,0)))</f>
        <v>Non Bailment</v>
      </c>
      <c r="B1928" s="9" t="str">
        <f t="shared" si="145"/>
        <v>Completed</v>
      </c>
      <c r="C1928" s="10">
        <f t="shared" si="148"/>
        <v>1927</v>
      </c>
      <c r="D1928" s="11" t="s">
        <v>194</v>
      </c>
      <c r="E1928" s="12" t="s">
        <v>44</v>
      </c>
      <c r="F1928" s="11" t="s">
        <v>0</v>
      </c>
      <c r="G1928" s="11">
        <v>4434221</v>
      </c>
      <c r="H1928" s="13" t="str">
        <f>IF(N1928="","-",IFERROR(VLOOKUP(N1928,'[1]All Route Non-Bailment V76'!$A:$H,7,0),VLOOKUP(N1928,'[1]TTVT AAT PxP Bailment EDC V76'!$A:$H,7,0)))</f>
        <v>One way</v>
      </c>
      <c r="I1928" s="11" t="s">
        <v>45</v>
      </c>
      <c r="J1928" s="12">
        <f t="shared" si="144"/>
        <v>45280</v>
      </c>
      <c r="K1928" s="12">
        <v>45280</v>
      </c>
      <c r="L1928" s="12">
        <v>45280</v>
      </c>
      <c r="M1928" s="12" t="s">
        <v>3</v>
      </c>
      <c r="N1928" s="11" t="s">
        <v>453</v>
      </c>
      <c r="O1928" s="13" t="str">
        <f>IF(N1928="","-",IFERROR(VLOOKUP(N1928,'[1]All Route Non-Bailment V76'!$A:$H,6,0),VLOOKUP(N1928,'[1]TTVT AAT PxP Bailment EDC V76'!$A:$H,6,0)))</f>
        <v>11 - 20</v>
      </c>
      <c r="P1928" s="11">
        <v>1</v>
      </c>
      <c r="Q1928" s="11" t="s">
        <v>3</v>
      </c>
      <c r="R1928" s="11" t="s">
        <v>3</v>
      </c>
      <c r="S1928" s="13" t="str">
        <f>IF(N1928="","-",IFERROR(VLOOKUP(N1928,'[1]All Route Non-Bailment V76'!$A:$AF,32,0),VLOOKUP(N1928,'[1]TTVT AAT PxP Bailment EDC V76'!$A:$AC,29,0)))</f>
        <v>6W</v>
      </c>
      <c r="T1928" s="11" t="s">
        <v>48</v>
      </c>
      <c r="U1928" s="11" t="s">
        <v>195</v>
      </c>
      <c r="V1928" s="14" t="s">
        <v>196</v>
      </c>
      <c r="W1928" s="11" t="s">
        <v>197</v>
      </c>
      <c r="X1928" s="15" t="s">
        <v>332</v>
      </c>
      <c r="Y1928" s="15" t="s">
        <v>333</v>
      </c>
      <c r="Z1928" s="16" t="s">
        <v>3</v>
      </c>
      <c r="AA1928" s="16" t="s">
        <v>3</v>
      </c>
      <c r="AB1928" s="16" t="s">
        <v>3</v>
      </c>
      <c r="AC1928" s="16" t="s">
        <v>3</v>
      </c>
      <c r="AD1928" s="15" t="s">
        <v>3</v>
      </c>
      <c r="AE1928" s="15" t="s">
        <v>3</v>
      </c>
      <c r="AF1928" s="16" t="s">
        <v>3</v>
      </c>
      <c r="AG1928" s="16" t="s">
        <v>3</v>
      </c>
      <c r="AH1928" s="16" t="s">
        <v>3</v>
      </c>
      <c r="AI1928" s="16" t="s">
        <v>3</v>
      </c>
      <c r="AJ1928" s="15" t="s">
        <v>3</v>
      </c>
      <c r="AK1928" s="15" t="s">
        <v>3</v>
      </c>
      <c r="AL1928" s="16" t="s">
        <v>3</v>
      </c>
      <c r="AM1928" s="16" t="s">
        <v>3</v>
      </c>
      <c r="AN1928" s="16" t="s">
        <v>3</v>
      </c>
      <c r="AO1928" s="16" t="s">
        <v>3</v>
      </c>
      <c r="AP1928" s="16" t="s">
        <v>189</v>
      </c>
      <c r="AQ1928" s="16" t="s">
        <v>3</v>
      </c>
      <c r="AR1928" s="16" t="s">
        <v>3</v>
      </c>
      <c r="AS1928" s="16" t="s">
        <v>3</v>
      </c>
      <c r="AT1928" s="16" t="s">
        <v>3</v>
      </c>
      <c r="AU1928" s="11" t="s">
        <v>3</v>
      </c>
      <c r="AV1928" s="11" t="s">
        <v>3</v>
      </c>
      <c r="AW1928" s="11" t="s">
        <v>3</v>
      </c>
      <c r="AX1928" s="17" t="str">
        <f>VLOOKUP(G1928,'[1]JDA data'!$D:$E,2,0)</f>
        <v>TGA169</v>
      </c>
      <c r="AY1928" s="17" t="b">
        <f t="shared" si="146"/>
        <v>1</v>
      </c>
      <c r="AZ1928" s="17" t="str">
        <f t="shared" si="147"/>
        <v>SBA</v>
      </c>
    </row>
    <row r="1929" spans="1:52" s="18" customFormat="1" ht="16.5" customHeight="1" x14ac:dyDescent="0.35">
      <c r="A1929" s="8" t="str">
        <f>IF(N1929="","-",IFERROR(VLOOKUP(N1929,'[1]All Route Non-Bailment V76'!$A:$H,5,0),VLOOKUP(N1929,'[1]TTVT AAT PxP Bailment EDC V76'!$A:$H,5,0)))</f>
        <v>Non Bailment</v>
      </c>
      <c r="B1929" s="9" t="str">
        <f t="shared" si="145"/>
        <v>Completed</v>
      </c>
      <c r="C1929" s="10">
        <f t="shared" si="148"/>
        <v>1928</v>
      </c>
      <c r="D1929" s="11" t="s">
        <v>182</v>
      </c>
      <c r="E1929" s="12" t="s">
        <v>44</v>
      </c>
      <c r="F1929" s="11" t="s">
        <v>0</v>
      </c>
      <c r="G1929" s="11">
        <v>4434222</v>
      </c>
      <c r="H1929" s="13" t="str">
        <f>IF(N1929="","-",IFERROR(VLOOKUP(N1929,'[1]All Route Non-Bailment V76'!$A:$H,7,0),VLOOKUP(N1929,'[1]TTVT AAT PxP Bailment EDC V76'!$A:$H,7,0)))</f>
        <v>One way</v>
      </c>
      <c r="I1929" s="11" t="s">
        <v>45</v>
      </c>
      <c r="J1929" s="12">
        <f t="shared" si="144"/>
        <v>45280</v>
      </c>
      <c r="K1929" s="12">
        <v>45280</v>
      </c>
      <c r="L1929" s="12">
        <v>45280</v>
      </c>
      <c r="M1929" s="12" t="s">
        <v>3</v>
      </c>
      <c r="N1929" s="11" t="s">
        <v>453</v>
      </c>
      <c r="O1929" s="13" t="str">
        <f>IF(N1929="","-",IFERROR(VLOOKUP(N1929,'[1]All Route Non-Bailment V76'!$A:$H,6,0),VLOOKUP(N1929,'[1]TTVT AAT PxP Bailment EDC V76'!$A:$H,6,0)))</f>
        <v>11 - 20</v>
      </c>
      <c r="P1929" s="11">
        <v>1</v>
      </c>
      <c r="Q1929" s="11" t="s">
        <v>3</v>
      </c>
      <c r="R1929" s="11" t="s">
        <v>3</v>
      </c>
      <c r="S1929" s="13" t="str">
        <f>IF(N1929="","-",IFERROR(VLOOKUP(N1929,'[1]All Route Non-Bailment V76'!$A:$AF,32,0),VLOOKUP(N1929,'[1]TTVT AAT PxP Bailment EDC V76'!$A:$AC,29,0)))</f>
        <v>6W</v>
      </c>
      <c r="T1929" s="11" t="s">
        <v>48</v>
      </c>
      <c r="U1929" s="11" t="s">
        <v>213</v>
      </c>
      <c r="V1929" s="14" t="s">
        <v>214</v>
      </c>
      <c r="W1929" s="11" t="s">
        <v>215</v>
      </c>
      <c r="X1929" s="15" t="s">
        <v>332</v>
      </c>
      <c r="Y1929" s="15" t="s">
        <v>333</v>
      </c>
      <c r="Z1929" s="16" t="s">
        <v>3</v>
      </c>
      <c r="AA1929" s="16" t="s">
        <v>3</v>
      </c>
      <c r="AB1929" s="16" t="s">
        <v>3</v>
      </c>
      <c r="AC1929" s="16" t="s">
        <v>3</v>
      </c>
      <c r="AD1929" s="15" t="s">
        <v>3</v>
      </c>
      <c r="AE1929" s="15" t="s">
        <v>3</v>
      </c>
      <c r="AF1929" s="16" t="s">
        <v>3</v>
      </c>
      <c r="AG1929" s="16" t="s">
        <v>3</v>
      </c>
      <c r="AH1929" s="16" t="s">
        <v>3</v>
      </c>
      <c r="AI1929" s="16" t="s">
        <v>3</v>
      </c>
      <c r="AJ1929" s="15" t="s">
        <v>3</v>
      </c>
      <c r="AK1929" s="15" t="s">
        <v>3</v>
      </c>
      <c r="AL1929" s="16" t="s">
        <v>3</v>
      </c>
      <c r="AM1929" s="16" t="s">
        <v>3</v>
      </c>
      <c r="AN1929" s="16" t="s">
        <v>3</v>
      </c>
      <c r="AO1929" s="16" t="s">
        <v>3</v>
      </c>
      <c r="AP1929" s="16" t="s">
        <v>189</v>
      </c>
      <c r="AQ1929" s="16" t="s">
        <v>3</v>
      </c>
      <c r="AR1929" s="16" t="s">
        <v>3</v>
      </c>
      <c r="AS1929" s="16" t="s">
        <v>3</v>
      </c>
      <c r="AT1929" s="16" t="s">
        <v>3</v>
      </c>
      <c r="AU1929" s="11" t="s">
        <v>3</v>
      </c>
      <c r="AV1929" s="11" t="s">
        <v>3</v>
      </c>
      <c r="AW1929" s="11" t="s">
        <v>3</v>
      </c>
      <c r="AX1929" s="17" t="str">
        <f>VLOOKUP(G1929,'[1]JDA data'!$D:$E,2,0)</f>
        <v>TGA169</v>
      </c>
      <c r="AY1929" s="17" t="b">
        <f t="shared" si="146"/>
        <v>1</v>
      </c>
      <c r="AZ1929" s="17" t="str">
        <f t="shared" si="147"/>
        <v>PPGT</v>
      </c>
    </row>
    <row r="1930" spans="1:52" s="18" customFormat="1" ht="16.5" customHeight="1" x14ac:dyDescent="0.35">
      <c r="A1930" s="8" t="str">
        <f>IF(N1930="","-",IFERROR(VLOOKUP(N1930,'[1]All Route Non-Bailment V76'!$A:$H,5,0),VLOOKUP(N1930,'[1]TTVT AAT PxP Bailment EDC V76'!$A:$H,5,0)))</f>
        <v>Non Bailment</v>
      </c>
      <c r="B1930" s="9" t="str">
        <f t="shared" si="145"/>
        <v>Completed</v>
      </c>
      <c r="C1930" s="10">
        <f t="shared" si="148"/>
        <v>1929</v>
      </c>
      <c r="D1930" s="11" t="s">
        <v>190</v>
      </c>
      <c r="E1930" s="12" t="s">
        <v>44</v>
      </c>
      <c r="F1930" s="11" t="s">
        <v>0</v>
      </c>
      <c r="G1930" s="11">
        <v>4434223</v>
      </c>
      <c r="H1930" s="13" t="str">
        <f>IF(N1930="","-",IFERROR(VLOOKUP(N1930,'[1]All Route Non-Bailment V76'!$A:$H,7,0),VLOOKUP(N1930,'[1]TTVT AAT PxP Bailment EDC V76'!$A:$H,7,0)))</f>
        <v>One way</v>
      </c>
      <c r="I1930" s="11" t="s">
        <v>45</v>
      </c>
      <c r="J1930" s="12">
        <f t="shared" si="144"/>
        <v>45280</v>
      </c>
      <c r="K1930" s="12">
        <v>45280</v>
      </c>
      <c r="L1930" s="12">
        <v>45280</v>
      </c>
      <c r="M1930" s="12" t="s">
        <v>3</v>
      </c>
      <c r="N1930" s="11" t="s">
        <v>625</v>
      </c>
      <c r="O1930" s="13" t="str">
        <f>IF(N1930="","-",IFERROR(VLOOKUP(N1930,'[1]All Route Non-Bailment V76'!$A:$H,6,0),VLOOKUP(N1930,'[1]TTVT AAT PxP Bailment EDC V76'!$A:$H,6,0)))</f>
        <v>11 - 20</v>
      </c>
      <c r="P1930" s="11">
        <v>1</v>
      </c>
      <c r="Q1930" s="11" t="s">
        <v>3</v>
      </c>
      <c r="R1930" s="11" t="s">
        <v>3</v>
      </c>
      <c r="S1930" s="13" t="str">
        <f>IF(N1930="","-",IFERROR(VLOOKUP(N1930,'[1]All Route Non-Bailment V76'!$A:$AF,32,0),VLOOKUP(N1930,'[1]TTVT AAT PxP Bailment EDC V76'!$A:$AC,29,0)))</f>
        <v>6W</v>
      </c>
      <c r="T1930" s="11" t="s">
        <v>48</v>
      </c>
      <c r="U1930" s="11" t="s">
        <v>272</v>
      </c>
      <c r="V1930" s="14" t="s">
        <v>273</v>
      </c>
      <c r="W1930" s="11" t="s">
        <v>274</v>
      </c>
      <c r="X1930" s="15" t="s">
        <v>332</v>
      </c>
      <c r="Y1930" s="15" t="s">
        <v>333</v>
      </c>
      <c r="Z1930" s="16" t="s">
        <v>3</v>
      </c>
      <c r="AA1930" s="16" t="s">
        <v>3</v>
      </c>
      <c r="AB1930" s="16" t="s">
        <v>3</v>
      </c>
      <c r="AC1930" s="16" t="s">
        <v>3</v>
      </c>
      <c r="AD1930" s="15" t="s">
        <v>3</v>
      </c>
      <c r="AE1930" s="15" t="s">
        <v>3</v>
      </c>
      <c r="AF1930" s="16" t="s">
        <v>3</v>
      </c>
      <c r="AG1930" s="16" t="s">
        <v>3</v>
      </c>
      <c r="AH1930" s="16" t="s">
        <v>3</v>
      </c>
      <c r="AI1930" s="16" t="s">
        <v>3</v>
      </c>
      <c r="AJ1930" s="15" t="s">
        <v>3</v>
      </c>
      <c r="AK1930" s="15" t="s">
        <v>3</v>
      </c>
      <c r="AL1930" s="16" t="s">
        <v>3</v>
      </c>
      <c r="AM1930" s="16" t="s">
        <v>3</v>
      </c>
      <c r="AN1930" s="16" t="s">
        <v>3</v>
      </c>
      <c r="AO1930" s="16" t="s">
        <v>3</v>
      </c>
      <c r="AP1930" s="16" t="s">
        <v>189</v>
      </c>
      <c r="AQ1930" s="16" t="s">
        <v>3</v>
      </c>
      <c r="AR1930" s="16" t="s">
        <v>3</v>
      </c>
      <c r="AS1930" s="16" t="s">
        <v>3</v>
      </c>
      <c r="AT1930" s="16" t="s">
        <v>3</v>
      </c>
      <c r="AU1930" s="11" t="s">
        <v>3</v>
      </c>
      <c r="AV1930" s="11" t="s">
        <v>3</v>
      </c>
      <c r="AW1930" s="11" t="s">
        <v>3</v>
      </c>
      <c r="AX1930" s="17" t="str">
        <f>VLOOKUP(G1930,'[1]JDA data'!$D:$E,2,0)</f>
        <v>TGA447</v>
      </c>
      <c r="AY1930" s="17" t="b">
        <f t="shared" si="146"/>
        <v>1</v>
      </c>
      <c r="AZ1930" s="17" t="str">
        <f t="shared" si="147"/>
        <v>SPL</v>
      </c>
    </row>
    <row r="1931" spans="1:52" s="18" customFormat="1" ht="16.5" customHeight="1" x14ac:dyDescent="0.35">
      <c r="A1931" s="8" t="str">
        <f>IF(N1931="","-",IFERROR(VLOOKUP(N1931,'[1]All Route Non-Bailment V76'!$A:$H,5,0),VLOOKUP(N1931,'[1]TTVT AAT PxP Bailment EDC V76'!$A:$H,5,0)))</f>
        <v>Non Bailment</v>
      </c>
      <c r="B1931" s="9" t="str">
        <f t="shared" si="145"/>
        <v>Completed</v>
      </c>
      <c r="C1931" s="10">
        <f t="shared" si="148"/>
        <v>1930</v>
      </c>
      <c r="D1931" s="11" t="s">
        <v>182</v>
      </c>
      <c r="E1931" s="12" t="s">
        <v>44</v>
      </c>
      <c r="F1931" s="11" t="s">
        <v>0</v>
      </c>
      <c r="G1931" s="11">
        <v>4434224</v>
      </c>
      <c r="H1931" s="13" t="str">
        <f>IF(N1931="","-",IFERROR(VLOOKUP(N1931,'[1]All Route Non-Bailment V76'!$A:$H,7,0),VLOOKUP(N1931,'[1]TTVT AAT PxP Bailment EDC V76'!$A:$H,7,0)))</f>
        <v>One way</v>
      </c>
      <c r="I1931" s="11" t="s">
        <v>45</v>
      </c>
      <c r="J1931" s="12">
        <f t="shared" si="144"/>
        <v>45280</v>
      </c>
      <c r="K1931" s="12">
        <v>45280</v>
      </c>
      <c r="L1931" s="12">
        <v>45280</v>
      </c>
      <c r="M1931" s="12" t="s">
        <v>3</v>
      </c>
      <c r="N1931" s="11" t="s">
        <v>469</v>
      </c>
      <c r="O1931" s="13" t="str">
        <f>IF(N1931="","-",IFERROR(VLOOKUP(N1931,'[1]All Route Non-Bailment V76'!$A:$H,6,0),VLOOKUP(N1931,'[1]TTVT AAT PxP Bailment EDC V76'!$A:$H,6,0)))</f>
        <v>11 - 20</v>
      </c>
      <c r="P1931" s="11">
        <v>1</v>
      </c>
      <c r="Q1931" s="11" t="s">
        <v>3</v>
      </c>
      <c r="R1931" s="11" t="s">
        <v>3</v>
      </c>
      <c r="S1931" s="13" t="str">
        <f>IF(N1931="","-",IFERROR(VLOOKUP(N1931,'[1]All Route Non-Bailment V76'!$A:$AF,32,0),VLOOKUP(N1931,'[1]TTVT AAT PxP Bailment EDC V76'!$A:$AC,29,0)))</f>
        <v>6W</v>
      </c>
      <c r="T1931" s="11" t="s">
        <v>48</v>
      </c>
      <c r="U1931" s="11" t="s">
        <v>207</v>
      </c>
      <c r="V1931" s="14" t="s">
        <v>208</v>
      </c>
      <c r="W1931" s="11" t="s">
        <v>209</v>
      </c>
      <c r="X1931" s="15" t="s">
        <v>470</v>
      </c>
      <c r="Y1931" s="15" t="s">
        <v>471</v>
      </c>
      <c r="Z1931" s="16" t="s">
        <v>3</v>
      </c>
      <c r="AA1931" s="16" t="s">
        <v>3</v>
      </c>
      <c r="AB1931" s="16" t="s">
        <v>3</v>
      </c>
      <c r="AC1931" s="16" t="s">
        <v>3</v>
      </c>
      <c r="AD1931" s="15" t="s">
        <v>3</v>
      </c>
      <c r="AE1931" s="15" t="s">
        <v>3</v>
      </c>
      <c r="AF1931" s="16" t="s">
        <v>3</v>
      </c>
      <c r="AG1931" s="16" t="s">
        <v>3</v>
      </c>
      <c r="AH1931" s="16" t="s">
        <v>3</v>
      </c>
      <c r="AI1931" s="16" t="s">
        <v>3</v>
      </c>
      <c r="AJ1931" s="15" t="s">
        <v>3</v>
      </c>
      <c r="AK1931" s="15" t="s">
        <v>3</v>
      </c>
      <c r="AL1931" s="16" t="s">
        <v>3</v>
      </c>
      <c r="AM1931" s="16" t="s">
        <v>3</v>
      </c>
      <c r="AN1931" s="16" t="s">
        <v>3</v>
      </c>
      <c r="AO1931" s="16" t="s">
        <v>3</v>
      </c>
      <c r="AP1931" s="16" t="s">
        <v>189</v>
      </c>
      <c r="AQ1931" s="16" t="s">
        <v>3</v>
      </c>
      <c r="AR1931" s="16" t="s">
        <v>3</v>
      </c>
      <c r="AS1931" s="16" t="s">
        <v>3</v>
      </c>
      <c r="AT1931" s="16" t="s">
        <v>3</v>
      </c>
      <c r="AU1931" s="11" t="s">
        <v>3</v>
      </c>
      <c r="AV1931" s="11" t="s">
        <v>3</v>
      </c>
      <c r="AW1931" s="11" t="s">
        <v>3</v>
      </c>
      <c r="AX1931" s="17" t="str">
        <f>VLOOKUP(G1931,'[1]JDA data'!$D:$E,2,0)</f>
        <v>TGA177</v>
      </c>
      <c r="AY1931" s="17" t="b">
        <f t="shared" si="146"/>
        <v>1</v>
      </c>
      <c r="AZ1931" s="17" t="str">
        <f t="shared" si="147"/>
        <v>PPGT</v>
      </c>
    </row>
    <row r="1932" spans="1:52" s="18" customFormat="1" ht="16.5" customHeight="1" x14ac:dyDescent="0.35">
      <c r="A1932" s="8" t="str">
        <f>IF(N1932="","-",IFERROR(VLOOKUP(N1932,'[1]All Route Non-Bailment V76'!$A:$H,5,0),VLOOKUP(N1932,'[1]TTVT AAT PxP Bailment EDC V76'!$A:$H,5,0)))</f>
        <v>Non Bailment</v>
      </c>
      <c r="B1932" s="9" t="str">
        <f t="shared" si="145"/>
        <v>Completed</v>
      </c>
      <c r="C1932" s="10">
        <f t="shared" si="148"/>
        <v>1931</v>
      </c>
      <c r="D1932" s="11" t="s">
        <v>190</v>
      </c>
      <c r="E1932" s="12" t="s">
        <v>44</v>
      </c>
      <c r="F1932" s="11" t="s">
        <v>0</v>
      </c>
      <c r="G1932" s="11">
        <v>4434225</v>
      </c>
      <c r="H1932" s="13" t="str">
        <f>IF(N1932="","-",IFERROR(VLOOKUP(N1932,'[1]All Route Non-Bailment V76'!$A:$H,7,0),VLOOKUP(N1932,'[1]TTVT AAT PxP Bailment EDC V76'!$A:$H,7,0)))</f>
        <v>One way</v>
      </c>
      <c r="I1932" s="11" t="s">
        <v>45</v>
      </c>
      <c r="J1932" s="12">
        <f t="shared" si="144"/>
        <v>45280</v>
      </c>
      <c r="K1932" s="12">
        <v>45280</v>
      </c>
      <c r="L1932" s="12">
        <v>45280</v>
      </c>
      <c r="M1932" s="12" t="s">
        <v>3</v>
      </c>
      <c r="N1932" s="11" t="s">
        <v>469</v>
      </c>
      <c r="O1932" s="13" t="str">
        <f>IF(N1932="","-",IFERROR(VLOOKUP(N1932,'[1]All Route Non-Bailment V76'!$A:$H,6,0),VLOOKUP(N1932,'[1]TTVT AAT PxP Bailment EDC V76'!$A:$H,6,0)))</f>
        <v>11 - 20</v>
      </c>
      <c r="P1932" s="11">
        <v>1</v>
      </c>
      <c r="Q1932" s="11" t="s">
        <v>3</v>
      </c>
      <c r="R1932" s="11" t="s">
        <v>3</v>
      </c>
      <c r="S1932" s="13" t="str">
        <f>IF(N1932="","-",IFERROR(VLOOKUP(N1932,'[1]All Route Non-Bailment V76'!$A:$AF,32,0),VLOOKUP(N1932,'[1]TTVT AAT PxP Bailment EDC V76'!$A:$AC,29,0)))</f>
        <v>6W</v>
      </c>
      <c r="T1932" s="11" t="s">
        <v>48</v>
      </c>
      <c r="U1932" s="11" t="s">
        <v>236</v>
      </c>
      <c r="V1932" s="14" t="s">
        <v>237</v>
      </c>
      <c r="W1932" s="11" t="s">
        <v>238</v>
      </c>
      <c r="X1932" s="15" t="s">
        <v>470</v>
      </c>
      <c r="Y1932" s="15" t="s">
        <v>471</v>
      </c>
      <c r="Z1932" s="16" t="s">
        <v>3</v>
      </c>
      <c r="AA1932" s="16" t="s">
        <v>3</v>
      </c>
      <c r="AB1932" s="16" t="s">
        <v>3</v>
      </c>
      <c r="AC1932" s="16" t="s">
        <v>3</v>
      </c>
      <c r="AD1932" s="15" t="s">
        <v>3</v>
      </c>
      <c r="AE1932" s="15" t="s">
        <v>3</v>
      </c>
      <c r="AF1932" s="16" t="s">
        <v>3</v>
      </c>
      <c r="AG1932" s="16" t="s">
        <v>3</v>
      </c>
      <c r="AH1932" s="16" t="s">
        <v>3</v>
      </c>
      <c r="AI1932" s="16" t="s">
        <v>3</v>
      </c>
      <c r="AJ1932" s="15" t="s">
        <v>3</v>
      </c>
      <c r="AK1932" s="15" t="s">
        <v>3</v>
      </c>
      <c r="AL1932" s="16" t="s">
        <v>3</v>
      </c>
      <c r="AM1932" s="16" t="s">
        <v>3</v>
      </c>
      <c r="AN1932" s="16" t="s">
        <v>3</v>
      </c>
      <c r="AO1932" s="16" t="s">
        <v>3</v>
      </c>
      <c r="AP1932" s="16" t="s">
        <v>189</v>
      </c>
      <c r="AQ1932" s="16" t="s">
        <v>3</v>
      </c>
      <c r="AR1932" s="16" t="s">
        <v>3</v>
      </c>
      <c r="AS1932" s="16" t="s">
        <v>3</v>
      </c>
      <c r="AT1932" s="16" t="s">
        <v>3</v>
      </c>
      <c r="AU1932" s="11" t="s">
        <v>3</v>
      </c>
      <c r="AV1932" s="11" t="s">
        <v>3</v>
      </c>
      <c r="AW1932" s="11" t="s">
        <v>3</v>
      </c>
      <c r="AX1932" s="17" t="str">
        <f>VLOOKUP(G1932,'[1]JDA data'!$D:$E,2,0)</f>
        <v>TGA177</v>
      </c>
      <c r="AY1932" s="17" t="b">
        <f t="shared" si="146"/>
        <v>1</v>
      </c>
      <c r="AZ1932" s="17" t="str">
        <f t="shared" si="147"/>
        <v>SPL</v>
      </c>
    </row>
    <row r="1933" spans="1:52" s="18" customFormat="1" ht="16.5" customHeight="1" x14ac:dyDescent="0.35">
      <c r="A1933" s="8" t="str">
        <f>IF(N1933="","-",IFERROR(VLOOKUP(N1933,'[1]All Route Non-Bailment V76'!$A:$H,5,0),VLOOKUP(N1933,'[1]TTVT AAT PxP Bailment EDC V76'!$A:$H,5,0)))</f>
        <v>Non Bailment</v>
      </c>
      <c r="B1933" s="9" t="str">
        <f t="shared" si="145"/>
        <v>Completed</v>
      </c>
      <c r="C1933" s="10">
        <f t="shared" si="148"/>
        <v>1932</v>
      </c>
      <c r="D1933" s="11" t="s">
        <v>194</v>
      </c>
      <c r="E1933" s="12" t="s">
        <v>44</v>
      </c>
      <c r="F1933" s="11" t="s">
        <v>0</v>
      </c>
      <c r="G1933" s="11">
        <v>4434226</v>
      </c>
      <c r="H1933" s="13" t="str">
        <f>IF(N1933="","-",IFERROR(VLOOKUP(N1933,'[1]All Route Non-Bailment V76'!$A:$H,7,0),VLOOKUP(N1933,'[1]TTVT AAT PxP Bailment EDC V76'!$A:$H,7,0)))</f>
        <v>One way</v>
      </c>
      <c r="I1933" s="11" t="s">
        <v>45</v>
      </c>
      <c r="J1933" s="12">
        <f t="shared" si="144"/>
        <v>45280</v>
      </c>
      <c r="K1933" s="12">
        <v>45280</v>
      </c>
      <c r="L1933" s="12">
        <v>45280</v>
      </c>
      <c r="M1933" s="12" t="s">
        <v>3</v>
      </c>
      <c r="N1933" s="11" t="s">
        <v>469</v>
      </c>
      <c r="O1933" s="13" t="str">
        <f>IF(N1933="","-",IFERROR(VLOOKUP(N1933,'[1]All Route Non-Bailment V76'!$A:$H,6,0),VLOOKUP(N1933,'[1]TTVT AAT PxP Bailment EDC V76'!$A:$H,6,0)))</f>
        <v>11 - 20</v>
      </c>
      <c r="P1933" s="11">
        <v>1</v>
      </c>
      <c r="Q1933" s="11" t="s">
        <v>3</v>
      </c>
      <c r="R1933" s="11" t="s">
        <v>3</v>
      </c>
      <c r="S1933" s="13" t="str">
        <f>IF(N1933="","-",IFERROR(VLOOKUP(N1933,'[1]All Route Non-Bailment V76'!$A:$AF,32,0),VLOOKUP(N1933,'[1]TTVT AAT PxP Bailment EDC V76'!$A:$AC,29,0)))</f>
        <v>6W</v>
      </c>
      <c r="T1933" s="11" t="s">
        <v>48</v>
      </c>
      <c r="U1933" s="11" t="s">
        <v>220</v>
      </c>
      <c r="V1933" s="14" t="s">
        <v>221</v>
      </c>
      <c r="W1933" s="11" t="s">
        <v>222</v>
      </c>
      <c r="X1933" s="15" t="s">
        <v>470</v>
      </c>
      <c r="Y1933" s="15" t="s">
        <v>471</v>
      </c>
      <c r="Z1933" s="16" t="s">
        <v>3</v>
      </c>
      <c r="AA1933" s="16" t="s">
        <v>3</v>
      </c>
      <c r="AB1933" s="16" t="s">
        <v>3</v>
      </c>
      <c r="AC1933" s="16" t="s">
        <v>3</v>
      </c>
      <c r="AD1933" s="15" t="s">
        <v>3</v>
      </c>
      <c r="AE1933" s="15" t="s">
        <v>3</v>
      </c>
      <c r="AF1933" s="16" t="s">
        <v>3</v>
      </c>
      <c r="AG1933" s="16" t="s">
        <v>3</v>
      </c>
      <c r="AH1933" s="16" t="s">
        <v>3</v>
      </c>
      <c r="AI1933" s="16" t="s">
        <v>3</v>
      </c>
      <c r="AJ1933" s="15" t="s">
        <v>3</v>
      </c>
      <c r="AK1933" s="15" t="s">
        <v>3</v>
      </c>
      <c r="AL1933" s="16" t="s">
        <v>3</v>
      </c>
      <c r="AM1933" s="16" t="s">
        <v>3</v>
      </c>
      <c r="AN1933" s="16" t="s">
        <v>3</v>
      </c>
      <c r="AO1933" s="16" t="s">
        <v>3</v>
      </c>
      <c r="AP1933" s="16" t="s">
        <v>189</v>
      </c>
      <c r="AQ1933" s="16" t="s">
        <v>3</v>
      </c>
      <c r="AR1933" s="16" t="s">
        <v>3</v>
      </c>
      <c r="AS1933" s="16" t="s">
        <v>3</v>
      </c>
      <c r="AT1933" s="16" t="s">
        <v>3</v>
      </c>
      <c r="AU1933" s="11" t="s">
        <v>3</v>
      </c>
      <c r="AV1933" s="11" t="s">
        <v>3</v>
      </c>
      <c r="AW1933" s="11" t="s">
        <v>3</v>
      </c>
      <c r="AX1933" s="17" t="str">
        <f>VLOOKUP(G1933,'[1]JDA data'!$D:$E,2,0)</f>
        <v>TGA177</v>
      </c>
      <c r="AY1933" s="17" t="b">
        <f t="shared" si="146"/>
        <v>1</v>
      </c>
      <c r="AZ1933" s="17" t="str">
        <f t="shared" si="147"/>
        <v>SBA</v>
      </c>
    </row>
    <row r="1934" spans="1:52" s="18" customFormat="1" ht="16.5" customHeight="1" x14ac:dyDescent="0.35">
      <c r="A1934" s="8" t="str">
        <f>IF(N1934="","-",IFERROR(VLOOKUP(N1934,'[1]All Route Non-Bailment V76'!$A:$H,5,0),VLOOKUP(N1934,'[1]TTVT AAT PxP Bailment EDC V76'!$A:$H,5,0)))</f>
        <v>Non Bailment</v>
      </c>
      <c r="B1934" s="9" t="str">
        <f t="shared" si="145"/>
        <v>Completed</v>
      </c>
      <c r="C1934" s="10">
        <f t="shared" si="148"/>
        <v>1933</v>
      </c>
      <c r="D1934" s="11" t="s">
        <v>182</v>
      </c>
      <c r="E1934" s="12" t="s">
        <v>44</v>
      </c>
      <c r="F1934" s="11" t="s">
        <v>0</v>
      </c>
      <c r="G1934" s="11">
        <v>4434227</v>
      </c>
      <c r="H1934" s="13" t="str">
        <f>IF(N1934="","-",IFERROR(VLOOKUP(N1934,'[1]All Route Non-Bailment V76'!$A:$H,7,0),VLOOKUP(N1934,'[1]TTVT AAT PxP Bailment EDC V76'!$A:$H,7,0)))</f>
        <v>One way</v>
      </c>
      <c r="I1934" s="11" t="s">
        <v>45</v>
      </c>
      <c r="J1934" s="12">
        <f t="shared" si="144"/>
        <v>45280</v>
      </c>
      <c r="K1934" s="12">
        <v>45280</v>
      </c>
      <c r="L1934" s="12">
        <v>45280</v>
      </c>
      <c r="M1934" s="12" t="s">
        <v>3</v>
      </c>
      <c r="N1934" s="11" t="s">
        <v>469</v>
      </c>
      <c r="O1934" s="13" t="str">
        <f>IF(N1934="","-",IFERROR(VLOOKUP(N1934,'[1]All Route Non-Bailment V76'!$A:$H,6,0),VLOOKUP(N1934,'[1]TTVT AAT PxP Bailment EDC V76'!$A:$H,6,0)))</f>
        <v>11 - 20</v>
      </c>
      <c r="P1934" s="11">
        <v>1</v>
      </c>
      <c r="Q1934" s="11" t="s">
        <v>3</v>
      </c>
      <c r="R1934" s="11" t="s">
        <v>3</v>
      </c>
      <c r="S1934" s="13" t="str">
        <f>IF(N1934="","-",IFERROR(VLOOKUP(N1934,'[1]All Route Non-Bailment V76'!$A:$AF,32,0),VLOOKUP(N1934,'[1]TTVT AAT PxP Bailment EDC V76'!$A:$AC,29,0)))</f>
        <v>6W</v>
      </c>
      <c r="T1934" s="11" t="s">
        <v>48</v>
      </c>
      <c r="U1934" s="11" t="s">
        <v>256</v>
      </c>
      <c r="V1934" s="14" t="s">
        <v>257</v>
      </c>
      <c r="W1934" s="11" t="s">
        <v>258</v>
      </c>
      <c r="X1934" s="15" t="s">
        <v>470</v>
      </c>
      <c r="Y1934" s="15" t="s">
        <v>471</v>
      </c>
      <c r="Z1934" s="16" t="s">
        <v>3</v>
      </c>
      <c r="AA1934" s="16" t="s">
        <v>3</v>
      </c>
      <c r="AB1934" s="16" t="s">
        <v>3</v>
      </c>
      <c r="AC1934" s="16" t="s">
        <v>3</v>
      </c>
      <c r="AD1934" s="15" t="s">
        <v>3</v>
      </c>
      <c r="AE1934" s="15" t="s">
        <v>3</v>
      </c>
      <c r="AF1934" s="16" t="s">
        <v>3</v>
      </c>
      <c r="AG1934" s="16" t="s">
        <v>3</v>
      </c>
      <c r="AH1934" s="16" t="s">
        <v>3</v>
      </c>
      <c r="AI1934" s="16" t="s">
        <v>3</v>
      </c>
      <c r="AJ1934" s="15" t="s">
        <v>3</v>
      </c>
      <c r="AK1934" s="15" t="s">
        <v>3</v>
      </c>
      <c r="AL1934" s="16" t="s">
        <v>3</v>
      </c>
      <c r="AM1934" s="16" t="s">
        <v>3</v>
      </c>
      <c r="AN1934" s="16" t="s">
        <v>3</v>
      </c>
      <c r="AO1934" s="16" t="s">
        <v>3</v>
      </c>
      <c r="AP1934" s="16" t="s">
        <v>189</v>
      </c>
      <c r="AQ1934" s="16" t="s">
        <v>3</v>
      </c>
      <c r="AR1934" s="16" t="s">
        <v>3</v>
      </c>
      <c r="AS1934" s="16" t="s">
        <v>3</v>
      </c>
      <c r="AT1934" s="16" t="s">
        <v>3</v>
      </c>
      <c r="AU1934" s="11" t="s">
        <v>3</v>
      </c>
      <c r="AV1934" s="11" t="s">
        <v>3</v>
      </c>
      <c r="AW1934" s="11" t="s">
        <v>3</v>
      </c>
      <c r="AX1934" s="17" t="str">
        <f>VLOOKUP(G1934,'[1]JDA data'!$D:$E,2,0)</f>
        <v>TGA177</v>
      </c>
      <c r="AY1934" s="17" t="b">
        <f t="shared" si="146"/>
        <v>1</v>
      </c>
      <c r="AZ1934" s="17" t="str">
        <f t="shared" si="147"/>
        <v>PPGT</v>
      </c>
    </row>
    <row r="1935" spans="1:52" s="18" customFormat="1" ht="16.5" customHeight="1" x14ac:dyDescent="0.35">
      <c r="A1935" s="8" t="str">
        <f>IF(N1935="","-",IFERROR(VLOOKUP(N1935,'[1]All Route Non-Bailment V76'!$A:$H,5,0),VLOOKUP(N1935,'[1]TTVT AAT PxP Bailment EDC V76'!$A:$H,5,0)))</f>
        <v>Non Bailment</v>
      </c>
      <c r="B1935" s="9" t="str">
        <f t="shared" si="145"/>
        <v>Completed</v>
      </c>
      <c r="C1935" s="10">
        <f t="shared" si="148"/>
        <v>1934</v>
      </c>
      <c r="D1935" s="11" t="s">
        <v>190</v>
      </c>
      <c r="E1935" s="12" t="s">
        <v>44</v>
      </c>
      <c r="F1935" s="11" t="s">
        <v>0</v>
      </c>
      <c r="G1935" s="11">
        <v>4434228</v>
      </c>
      <c r="H1935" s="13" t="str">
        <f>IF(N1935="","-",IFERROR(VLOOKUP(N1935,'[1]All Route Non-Bailment V76'!$A:$H,7,0),VLOOKUP(N1935,'[1]TTVT AAT PxP Bailment EDC V76'!$A:$H,7,0)))</f>
        <v>One way</v>
      </c>
      <c r="I1935" s="11" t="s">
        <v>45</v>
      </c>
      <c r="J1935" s="12">
        <f t="shared" si="144"/>
        <v>45280</v>
      </c>
      <c r="K1935" s="12">
        <v>45280</v>
      </c>
      <c r="L1935" s="12">
        <v>45280</v>
      </c>
      <c r="M1935" s="12" t="s">
        <v>3</v>
      </c>
      <c r="N1935" s="11" t="s">
        <v>469</v>
      </c>
      <c r="O1935" s="13" t="str">
        <f>IF(N1935="","-",IFERROR(VLOOKUP(N1935,'[1]All Route Non-Bailment V76'!$A:$H,6,0),VLOOKUP(N1935,'[1]TTVT AAT PxP Bailment EDC V76'!$A:$H,6,0)))</f>
        <v>11 - 20</v>
      </c>
      <c r="P1935" s="11">
        <v>1</v>
      </c>
      <c r="Q1935" s="11" t="s">
        <v>3</v>
      </c>
      <c r="R1935" s="11" t="s">
        <v>3</v>
      </c>
      <c r="S1935" s="13" t="str">
        <f>IF(N1935="","-",IFERROR(VLOOKUP(N1935,'[1]All Route Non-Bailment V76'!$A:$AF,32,0),VLOOKUP(N1935,'[1]TTVT AAT PxP Bailment EDC V76'!$A:$AC,29,0)))</f>
        <v>6W</v>
      </c>
      <c r="T1935" s="11" t="s">
        <v>48</v>
      </c>
      <c r="U1935" s="11" t="s">
        <v>278</v>
      </c>
      <c r="V1935" s="14" t="s">
        <v>279</v>
      </c>
      <c r="W1935" s="11" t="s">
        <v>280</v>
      </c>
      <c r="X1935" s="15" t="s">
        <v>470</v>
      </c>
      <c r="Y1935" s="15" t="s">
        <v>471</v>
      </c>
      <c r="Z1935" s="16" t="s">
        <v>3</v>
      </c>
      <c r="AA1935" s="16" t="s">
        <v>3</v>
      </c>
      <c r="AB1935" s="16" t="s">
        <v>3</v>
      </c>
      <c r="AC1935" s="16" t="s">
        <v>3</v>
      </c>
      <c r="AD1935" s="15" t="s">
        <v>3</v>
      </c>
      <c r="AE1935" s="15" t="s">
        <v>3</v>
      </c>
      <c r="AF1935" s="16" t="s">
        <v>3</v>
      </c>
      <c r="AG1935" s="16" t="s">
        <v>3</v>
      </c>
      <c r="AH1935" s="16" t="s">
        <v>3</v>
      </c>
      <c r="AI1935" s="16" t="s">
        <v>3</v>
      </c>
      <c r="AJ1935" s="15" t="s">
        <v>3</v>
      </c>
      <c r="AK1935" s="15" t="s">
        <v>3</v>
      </c>
      <c r="AL1935" s="16" t="s">
        <v>3</v>
      </c>
      <c r="AM1935" s="16" t="s">
        <v>3</v>
      </c>
      <c r="AN1935" s="16" t="s">
        <v>3</v>
      </c>
      <c r="AO1935" s="16" t="s">
        <v>3</v>
      </c>
      <c r="AP1935" s="16" t="s">
        <v>189</v>
      </c>
      <c r="AQ1935" s="16" t="s">
        <v>3</v>
      </c>
      <c r="AR1935" s="16" t="s">
        <v>3</v>
      </c>
      <c r="AS1935" s="16" t="s">
        <v>3</v>
      </c>
      <c r="AT1935" s="16" t="s">
        <v>3</v>
      </c>
      <c r="AU1935" s="11" t="s">
        <v>3</v>
      </c>
      <c r="AV1935" s="11" t="s">
        <v>3</v>
      </c>
      <c r="AW1935" s="11" t="s">
        <v>3</v>
      </c>
      <c r="AX1935" s="17" t="str">
        <f>VLOOKUP(G1935,'[1]JDA data'!$D:$E,2,0)</f>
        <v>TGA177</v>
      </c>
      <c r="AY1935" s="17" t="b">
        <f t="shared" si="146"/>
        <v>1</v>
      </c>
      <c r="AZ1935" s="17" t="str">
        <f t="shared" si="147"/>
        <v>SPL</v>
      </c>
    </row>
    <row r="1936" spans="1:52" s="18" customFormat="1" ht="16.5" customHeight="1" x14ac:dyDescent="0.35">
      <c r="A1936" s="8" t="str">
        <f>IF(N1936="","-",IFERROR(VLOOKUP(N1936,'[1]All Route Non-Bailment V76'!$A:$H,5,0),VLOOKUP(N1936,'[1]TTVT AAT PxP Bailment EDC V76'!$A:$H,5,0)))</f>
        <v>Non Bailment</v>
      </c>
      <c r="B1936" s="9" t="str">
        <f t="shared" si="145"/>
        <v>Completed</v>
      </c>
      <c r="C1936" s="10">
        <f t="shared" si="148"/>
        <v>1935</v>
      </c>
      <c r="D1936" s="11" t="s">
        <v>182</v>
      </c>
      <c r="E1936" s="12" t="s">
        <v>44</v>
      </c>
      <c r="F1936" s="11" t="s">
        <v>0</v>
      </c>
      <c r="G1936" s="11">
        <v>4434229</v>
      </c>
      <c r="H1936" s="13" t="str">
        <f>IF(N1936="","-",IFERROR(VLOOKUP(N1936,'[1]All Route Non-Bailment V76'!$A:$H,7,0),VLOOKUP(N1936,'[1]TTVT AAT PxP Bailment EDC V76'!$A:$H,7,0)))</f>
        <v>One way</v>
      </c>
      <c r="I1936" s="11" t="s">
        <v>45</v>
      </c>
      <c r="J1936" s="12">
        <f t="shared" si="144"/>
        <v>45280</v>
      </c>
      <c r="K1936" s="12">
        <v>45280</v>
      </c>
      <c r="L1936" s="12">
        <v>45280</v>
      </c>
      <c r="M1936" s="12" t="s">
        <v>3</v>
      </c>
      <c r="N1936" s="11" t="s">
        <v>469</v>
      </c>
      <c r="O1936" s="13" t="str">
        <f>IF(N1936="","-",IFERROR(VLOOKUP(N1936,'[1]All Route Non-Bailment V76'!$A:$H,6,0),VLOOKUP(N1936,'[1]TTVT AAT PxP Bailment EDC V76'!$A:$H,6,0)))</f>
        <v>11 - 20</v>
      </c>
      <c r="P1936" s="11">
        <v>1</v>
      </c>
      <c r="Q1936" s="11" t="s">
        <v>3</v>
      </c>
      <c r="R1936" s="11" t="s">
        <v>3</v>
      </c>
      <c r="S1936" s="13" t="str">
        <f>IF(N1936="","-",IFERROR(VLOOKUP(N1936,'[1]All Route Non-Bailment V76'!$A:$AF,32,0),VLOOKUP(N1936,'[1]TTVT AAT PxP Bailment EDC V76'!$A:$AC,29,0)))</f>
        <v>6W</v>
      </c>
      <c r="T1936" s="11" t="s">
        <v>48</v>
      </c>
      <c r="U1936" s="11" t="s">
        <v>223</v>
      </c>
      <c r="V1936" s="14" t="s">
        <v>224</v>
      </c>
      <c r="W1936" s="11" t="s">
        <v>225</v>
      </c>
      <c r="X1936" s="15" t="s">
        <v>470</v>
      </c>
      <c r="Y1936" s="15" t="s">
        <v>471</v>
      </c>
      <c r="Z1936" s="16" t="s">
        <v>3</v>
      </c>
      <c r="AA1936" s="16" t="s">
        <v>3</v>
      </c>
      <c r="AB1936" s="16" t="s">
        <v>3</v>
      </c>
      <c r="AC1936" s="16" t="s">
        <v>3</v>
      </c>
      <c r="AD1936" s="15" t="s">
        <v>3</v>
      </c>
      <c r="AE1936" s="15" t="s">
        <v>3</v>
      </c>
      <c r="AF1936" s="16" t="s">
        <v>3</v>
      </c>
      <c r="AG1936" s="16" t="s">
        <v>3</v>
      </c>
      <c r="AH1936" s="16" t="s">
        <v>3</v>
      </c>
      <c r="AI1936" s="16" t="s">
        <v>3</v>
      </c>
      <c r="AJ1936" s="15" t="s">
        <v>3</v>
      </c>
      <c r="AK1936" s="15" t="s">
        <v>3</v>
      </c>
      <c r="AL1936" s="16" t="s">
        <v>3</v>
      </c>
      <c r="AM1936" s="16" t="s">
        <v>3</v>
      </c>
      <c r="AN1936" s="16" t="s">
        <v>3</v>
      </c>
      <c r="AO1936" s="16" t="s">
        <v>3</v>
      </c>
      <c r="AP1936" s="16" t="s">
        <v>189</v>
      </c>
      <c r="AQ1936" s="16" t="s">
        <v>3</v>
      </c>
      <c r="AR1936" s="16" t="s">
        <v>3</v>
      </c>
      <c r="AS1936" s="16" t="s">
        <v>3</v>
      </c>
      <c r="AT1936" s="16" t="s">
        <v>3</v>
      </c>
      <c r="AU1936" s="11" t="s">
        <v>3</v>
      </c>
      <c r="AV1936" s="11" t="s">
        <v>3</v>
      </c>
      <c r="AW1936" s="11" t="s">
        <v>3</v>
      </c>
      <c r="AX1936" s="17" t="str">
        <f>VLOOKUP(G1936,'[1]JDA data'!$D:$E,2,0)</f>
        <v>TGA177</v>
      </c>
      <c r="AY1936" s="17" t="b">
        <f t="shared" si="146"/>
        <v>1</v>
      </c>
      <c r="AZ1936" s="17" t="str">
        <f t="shared" si="147"/>
        <v>PPGT</v>
      </c>
    </row>
    <row r="1937" spans="1:52" s="18" customFormat="1" ht="16.5" customHeight="1" x14ac:dyDescent="0.35">
      <c r="A1937" s="8" t="str">
        <f>IF(N1937="","-",IFERROR(VLOOKUP(N1937,'[1]All Route Non-Bailment V76'!$A:$H,5,0),VLOOKUP(N1937,'[1]TTVT AAT PxP Bailment EDC V76'!$A:$H,5,0)))</f>
        <v>Non Bailment</v>
      </c>
      <c r="B1937" s="9" t="str">
        <f t="shared" si="145"/>
        <v>Completed</v>
      </c>
      <c r="C1937" s="10">
        <f t="shared" si="148"/>
        <v>1936</v>
      </c>
      <c r="D1937" s="11" t="s">
        <v>194</v>
      </c>
      <c r="E1937" s="12" t="s">
        <v>44</v>
      </c>
      <c r="F1937" s="11" t="s">
        <v>0</v>
      </c>
      <c r="G1937" s="11">
        <v>4434230</v>
      </c>
      <c r="H1937" s="13" t="str">
        <f>IF(N1937="","-",IFERROR(VLOOKUP(N1937,'[1]All Route Non-Bailment V76'!$A:$H,7,0),VLOOKUP(N1937,'[1]TTVT AAT PxP Bailment EDC V76'!$A:$H,7,0)))</f>
        <v>One way</v>
      </c>
      <c r="I1937" s="11" t="s">
        <v>45</v>
      </c>
      <c r="J1937" s="12">
        <f t="shared" si="144"/>
        <v>45280</v>
      </c>
      <c r="K1937" s="12">
        <v>45280</v>
      </c>
      <c r="L1937" s="12">
        <v>45280</v>
      </c>
      <c r="M1937" s="12" t="s">
        <v>3</v>
      </c>
      <c r="N1937" s="11" t="s">
        <v>541</v>
      </c>
      <c r="O1937" s="13" t="str">
        <f>IF(N1937="","-",IFERROR(VLOOKUP(N1937,'[1]All Route Non-Bailment V76'!$A:$H,6,0),VLOOKUP(N1937,'[1]TTVT AAT PxP Bailment EDC V76'!$A:$H,6,0)))</f>
        <v>21 - 30</v>
      </c>
      <c r="P1937" s="11">
        <v>1</v>
      </c>
      <c r="Q1937" s="11" t="s">
        <v>3</v>
      </c>
      <c r="R1937" s="11" t="s">
        <v>3</v>
      </c>
      <c r="S1937" s="13" t="str">
        <f>IF(N1937="","-",IFERROR(VLOOKUP(N1937,'[1]All Route Non-Bailment V76'!$A:$AF,32,0),VLOOKUP(N1937,'[1]TTVT AAT PxP Bailment EDC V76'!$A:$AC,29,0)))</f>
        <v>6W</v>
      </c>
      <c r="T1937" s="11" t="s">
        <v>48</v>
      </c>
      <c r="U1937" s="11" t="s">
        <v>374</v>
      </c>
      <c r="V1937" s="14" t="s">
        <v>375</v>
      </c>
      <c r="W1937" s="11" t="s">
        <v>376</v>
      </c>
      <c r="X1937" s="15" t="s">
        <v>344</v>
      </c>
      <c r="Y1937" s="15" t="s">
        <v>345</v>
      </c>
      <c r="Z1937" s="16" t="s">
        <v>3</v>
      </c>
      <c r="AA1937" s="16" t="s">
        <v>3</v>
      </c>
      <c r="AB1937" s="16" t="s">
        <v>3</v>
      </c>
      <c r="AC1937" s="16" t="s">
        <v>3</v>
      </c>
      <c r="AD1937" s="15" t="s">
        <v>3</v>
      </c>
      <c r="AE1937" s="15" t="s">
        <v>3</v>
      </c>
      <c r="AF1937" s="16" t="s">
        <v>3</v>
      </c>
      <c r="AG1937" s="16" t="s">
        <v>3</v>
      </c>
      <c r="AH1937" s="16" t="s">
        <v>3</v>
      </c>
      <c r="AI1937" s="16" t="s">
        <v>3</v>
      </c>
      <c r="AJ1937" s="15" t="s">
        <v>3</v>
      </c>
      <c r="AK1937" s="15" t="s">
        <v>3</v>
      </c>
      <c r="AL1937" s="16" t="s">
        <v>3</v>
      </c>
      <c r="AM1937" s="16" t="s">
        <v>3</v>
      </c>
      <c r="AN1937" s="16" t="s">
        <v>3</v>
      </c>
      <c r="AO1937" s="16" t="s">
        <v>3</v>
      </c>
      <c r="AP1937" s="16" t="s">
        <v>189</v>
      </c>
      <c r="AQ1937" s="16" t="s">
        <v>3</v>
      </c>
      <c r="AR1937" s="16" t="s">
        <v>3</v>
      </c>
      <c r="AS1937" s="16" t="s">
        <v>3</v>
      </c>
      <c r="AT1937" s="16" t="s">
        <v>3</v>
      </c>
      <c r="AU1937" s="11" t="s">
        <v>3</v>
      </c>
      <c r="AV1937" s="11" t="s">
        <v>3</v>
      </c>
      <c r="AW1937" s="11" t="s">
        <v>3</v>
      </c>
      <c r="AX1937" s="17" t="str">
        <f>VLOOKUP(G1937,'[1]JDA data'!$D:$E,2,0)</f>
        <v>TGA001</v>
      </c>
      <c r="AY1937" s="17" t="b">
        <f t="shared" si="146"/>
        <v>1</v>
      </c>
      <c r="AZ1937" s="17" t="str">
        <f t="shared" si="147"/>
        <v>SBA</v>
      </c>
    </row>
    <row r="1938" spans="1:52" s="18" customFormat="1" ht="16.5" customHeight="1" x14ac:dyDescent="0.35">
      <c r="A1938" s="8" t="str">
        <f>IF(N1938="","-",IFERROR(VLOOKUP(N1938,'[1]All Route Non-Bailment V76'!$A:$H,5,0),VLOOKUP(N1938,'[1]TTVT AAT PxP Bailment EDC V76'!$A:$H,5,0)))</f>
        <v>Non Bailment</v>
      </c>
      <c r="B1938" s="9" t="str">
        <f t="shared" si="145"/>
        <v>Completed</v>
      </c>
      <c r="C1938" s="10">
        <f t="shared" si="148"/>
        <v>1937</v>
      </c>
      <c r="D1938" s="11" t="s">
        <v>190</v>
      </c>
      <c r="E1938" s="12" t="s">
        <v>44</v>
      </c>
      <c r="F1938" s="11" t="s">
        <v>0</v>
      </c>
      <c r="G1938" s="11">
        <v>4434231</v>
      </c>
      <c r="H1938" s="13" t="str">
        <f>IF(N1938="","-",IFERROR(VLOOKUP(N1938,'[1]All Route Non-Bailment V76'!$A:$H,7,0),VLOOKUP(N1938,'[1]TTVT AAT PxP Bailment EDC V76'!$A:$H,7,0)))</f>
        <v>One way</v>
      </c>
      <c r="I1938" s="11" t="s">
        <v>45</v>
      </c>
      <c r="J1938" s="12">
        <f t="shared" si="144"/>
        <v>45280</v>
      </c>
      <c r="K1938" s="12">
        <v>45280</v>
      </c>
      <c r="L1938" s="12">
        <v>45280</v>
      </c>
      <c r="M1938" s="12" t="s">
        <v>3</v>
      </c>
      <c r="N1938" s="11" t="s">
        <v>541</v>
      </c>
      <c r="O1938" s="13" t="str">
        <f>IF(N1938="","-",IFERROR(VLOOKUP(N1938,'[1]All Route Non-Bailment V76'!$A:$H,6,0),VLOOKUP(N1938,'[1]TTVT AAT PxP Bailment EDC V76'!$A:$H,6,0)))</f>
        <v>21 - 30</v>
      </c>
      <c r="P1938" s="11">
        <v>1</v>
      </c>
      <c r="Q1938" s="11" t="s">
        <v>3</v>
      </c>
      <c r="R1938" s="11" t="s">
        <v>3</v>
      </c>
      <c r="S1938" s="13" t="str">
        <f>IF(N1938="","-",IFERROR(VLOOKUP(N1938,'[1]All Route Non-Bailment V76'!$A:$AF,32,0),VLOOKUP(N1938,'[1]TTVT AAT PxP Bailment EDC V76'!$A:$AC,29,0)))</f>
        <v>6W</v>
      </c>
      <c r="T1938" s="11" t="s">
        <v>48</v>
      </c>
      <c r="U1938" s="11" t="s">
        <v>542</v>
      </c>
      <c r="V1938" s="14" t="s">
        <v>543</v>
      </c>
      <c r="W1938" s="11" t="s">
        <v>544</v>
      </c>
      <c r="X1938" s="15" t="s">
        <v>344</v>
      </c>
      <c r="Y1938" s="15" t="s">
        <v>345</v>
      </c>
      <c r="Z1938" s="16" t="s">
        <v>3</v>
      </c>
      <c r="AA1938" s="16" t="s">
        <v>3</v>
      </c>
      <c r="AB1938" s="16" t="s">
        <v>3</v>
      </c>
      <c r="AC1938" s="16" t="s">
        <v>3</v>
      </c>
      <c r="AD1938" s="15" t="s">
        <v>3</v>
      </c>
      <c r="AE1938" s="15" t="s">
        <v>3</v>
      </c>
      <c r="AF1938" s="16" t="s">
        <v>3</v>
      </c>
      <c r="AG1938" s="16" t="s">
        <v>3</v>
      </c>
      <c r="AH1938" s="16" t="s">
        <v>3</v>
      </c>
      <c r="AI1938" s="16" t="s">
        <v>3</v>
      </c>
      <c r="AJ1938" s="15" t="s">
        <v>3</v>
      </c>
      <c r="AK1938" s="15" t="s">
        <v>3</v>
      </c>
      <c r="AL1938" s="16" t="s">
        <v>3</v>
      </c>
      <c r="AM1938" s="16" t="s">
        <v>3</v>
      </c>
      <c r="AN1938" s="16" t="s">
        <v>3</v>
      </c>
      <c r="AO1938" s="16" t="s">
        <v>3</v>
      </c>
      <c r="AP1938" s="16" t="s">
        <v>189</v>
      </c>
      <c r="AQ1938" s="16" t="s">
        <v>3</v>
      </c>
      <c r="AR1938" s="16" t="s">
        <v>3</v>
      </c>
      <c r="AS1938" s="16" t="s">
        <v>3</v>
      </c>
      <c r="AT1938" s="16" t="s">
        <v>3</v>
      </c>
      <c r="AU1938" s="11" t="s">
        <v>3</v>
      </c>
      <c r="AV1938" s="11" t="s">
        <v>3</v>
      </c>
      <c r="AW1938" s="11" t="s">
        <v>3</v>
      </c>
      <c r="AX1938" s="17" t="str">
        <f>VLOOKUP(G1938,'[1]JDA data'!$D:$E,2,0)</f>
        <v>TGA001</v>
      </c>
      <c r="AY1938" s="17" t="b">
        <f t="shared" si="146"/>
        <v>1</v>
      </c>
      <c r="AZ1938" s="17" t="str">
        <f t="shared" si="147"/>
        <v>SPL</v>
      </c>
    </row>
    <row r="1939" spans="1:52" s="18" customFormat="1" ht="16.5" customHeight="1" x14ac:dyDescent="0.35">
      <c r="A1939" s="8" t="str">
        <f>IF(N1939="","-",IFERROR(VLOOKUP(N1939,'[1]All Route Non-Bailment V76'!$A:$H,5,0),VLOOKUP(N1939,'[1]TTVT AAT PxP Bailment EDC V76'!$A:$H,5,0)))</f>
        <v>Non Bailment</v>
      </c>
      <c r="B1939" s="9" t="str">
        <f t="shared" si="145"/>
        <v>Completed</v>
      </c>
      <c r="C1939" s="10">
        <f t="shared" si="148"/>
        <v>1938</v>
      </c>
      <c r="D1939" s="11" t="s">
        <v>229</v>
      </c>
      <c r="E1939" s="12" t="s">
        <v>44</v>
      </c>
      <c r="F1939" s="11" t="s">
        <v>0</v>
      </c>
      <c r="G1939" s="11">
        <v>4434232</v>
      </c>
      <c r="H1939" s="13" t="str">
        <f>IF(N1939="","-",IFERROR(VLOOKUP(N1939,'[1]All Route Non-Bailment V76'!$A:$H,7,0),VLOOKUP(N1939,'[1]TTVT AAT PxP Bailment EDC V76'!$A:$H,7,0)))</f>
        <v>One way</v>
      </c>
      <c r="I1939" s="11" t="s">
        <v>45</v>
      </c>
      <c r="J1939" s="12">
        <f t="shared" si="144"/>
        <v>45280</v>
      </c>
      <c r="K1939" s="12">
        <v>45280</v>
      </c>
      <c r="L1939" s="12">
        <v>45280</v>
      </c>
      <c r="M1939" s="12" t="s">
        <v>3</v>
      </c>
      <c r="N1939" s="11" t="s">
        <v>541</v>
      </c>
      <c r="O1939" s="13" t="str">
        <f>IF(N1939="","-",IFERROR(VLOOKUP(N1939,'[1]All Route Non-Bailment V76'!$A:$H,6,0),VLOOKUP(N1939,'[1]TTVT AAT PxP Bailment EDC V76'!$A:$H,6,0)))</f>
        <v>21 - 30</v>
      </c>
      <c r="P1939" s="11">
        <v>1</v>
      </c>
      <c r="Q1939" s="11" t="s">
        <v>3</v>
      </c>
      <c r="R1939" s="11" t="s">
        <v>3</v>
      </c>
      <c r="S1939" s="13" t="str">
        <f>IF(N1939="","-",IFERROR(VLOOKUP(N1939,'[1]All Route Non-Bailment V76'!$A:$AF,32,0),VLOOKUP(N1939,'[1]TTVT AAT PxP Bailment EDC V76'!$A:$AC,29,0)))</f>
        <v>6W</v>
      </c>
      <c r="T1939" s="11" t="s">
        <v>48</v>
      </c>
      <c r="U1939" s="11" t="s">
        <v>775</v>
      </c>
      <c r="V1939" s="14" t="s">
        <v>776</v>
      </c>
      <c r="W1939" s="11" t="s">
        <v>777</v>
      </c>
      <c r="X1939" s="15" t="s">
        <v>344</v>
      </c>
      <c r="Y1939" s="15" t="s">
        <v>345</v>
      </c>
      <c r="Z1939" s="16" t="s">
        <v>3</v>
      </c>
      <c r="AA1939" s="16" t="s">
        <v>3</v>
      </c>
      <c r="AB1939" s="16" t="s">
        <v>3</v>
      </c>
      <c r="AC1939" s="16" t="s">
        <v>3</v>
      </c>
      <c r="AD1939" s="15" t="s">
        <v>3</v>
      </c>
      <c r="AE1939" s="15" t="s">
        <v>3</v>
      </c>
      <c r="AF1939" s="16" t="s">
        <v>3</v>
      </c>
      <c r="AG1939" s="16" t="s">
        <v>3</v>
      </c>
      <c r="AH1939" s="16" t="s">
        <v>3</v>
      </c>
      <c r="AI1939" s="16" t="s">
        <v>3</v>
      </c>
      <c r="AJ1939" s="15" t="s">
        <v>3</v>
      </c>
      <c r="AK1939" s="15" t="s">
        <v>3</v>
      </c>
      <c r="AL1939" s="16" t="s">
        <v>3</v>
      </c>
      <c r="AM1939" s="16" t="s">
        <v>3</v>
      </c>
      <c r="AN1939" s="16" t="s">
        <v>3</v>
      </c>
      <c r="AO1939" s="16" t="s">
        <v>3</v>
      </c>
      <c r="AP1939" s="16" t="s">
        <v>189</v>
      </c>
      <c r="AQ1939" s="16" t="s">
        <v>3</v>
      </c>
      <c r="AR1939" s="16" t="s">
        <v>3</v>
      </c>
      <c r="AS1939" s="16" t="s">
        <v>3</v>
      </c>
      <c r="AT1939" s="16" t="s">
        <v>3</v>
      </c>
      <c r="AU1939" s="11" t="s">
        <v>3</v>
      </c>
      <c r="AV1939" s="11" t="s">
        <v>3</v>
      </c>
      <c r="AW1939" s="11" t="s">
        <v>3</v>
      </c>
      <c r="AX1939" s="17" t="str">
        <f>VLOOKUP(G1939,'[1]JDA data'!$D:$E,2,0)</f>
        <v>TGA001</v>
      </c>
      <c r="AY1939" s="17" t="b">
        <f t="shared" si="146"/>
        <v>1</v>
      </c>
      <c r="AZ1939" s="17" t="str">
        <f t="shared" si="147"/>
        <v>RRCS</v>
      </c>
    </row>
    <row r="1940" spans="1:52" s="18" customFormat="1" ht="16.5" customHeight="1" x14ac:dyDescent="0.35">
      <c r="A1940" s="8" t="str">
        <f>IF(N1940="","-",IFERROR(VLOOKUP(N1940,'[1]All Route Non-Bailment V76'!$A:$H,5,0),VLOOKUP(N1940,'[1]TTVT AAT PxP Bailment EDC V76'!$A:$H,5,0)))</f>
        <v>Non Bailment</v>
      </c>
      <c r="B1940" s="9" t="str">
        <f t="shared" si="145"/>
        <v>Completed</v>
      </c>
      <c r="C1940" s="10">
        <f t="shared" si="148"/>
        <v>1939</v>
      </c>
      <c r="D1940" s="11" t="s">
        <v>182</v>
      </c>
      <c r="E1940" s="12" t="s">
        <v>44</v>
      </c>
      <c r="F1940" s="11" t="s">
        <v>0</v>
      </c>
      <c r="G1940" s="11">
        <v>4434233</v>
      </c>
      <c r="H1940" s="13" t="str">
        <f>IF(N1940="","-",IFERROR(VLOOKUP(N1940,'[1]All Route Non-Bailment V76'!$A:$H,7,0),VLOOKUP(N1940,'[1]TTVT AAT PxP Bailment EDC V76'!$A:$H,7,0)))</f>
        <v>One way</v>
      </c>
      <c r="I1940" s="11" t="s">
        <v>45</v>
      </c>
      <c r="J1940" s="12">
        <f t="shared" si="144"/>
        <v>45280</v>
      </c>
      <c r="K1940" s="12">
        <v>45280</v>
      </c>
      <c r="L1940" s="12">
        <v>45280</v>
      </c>
      <c r="M1940" s="12" t="s">
        <v>3</v>
      </c>
      <c r="N1940" s="11" t="s">
        <v>541</v>
      </c>
      <c r="O1940" s="13" t="str">
        <f>IF(N1940="","-",IFERROR(VLOOKUP(N1940,'[1]All Route Non-Bailment V76'!$A:$H,6,0),VLOOKUP(N1940,'[1]TTVT AAT PxP Bailment EDC V76'!$A:$H,6,0)))</f>
        <v>21 - 30</v>
      </c>
      <c r="P1940" s="11">
        <v>1</v>
      </c>
      <c r="Q1940" s="11" t="s">
        <v>3</v>
      </c>
      <c r="R1940" s="11" t="s">
        <v>3</v>
      </c>
      <c r="S1940" s="13" t="str">
        <f>IF(N1940="","-",IFERROR(VLOOKUP(N1940,'[1]All Route Non-Bailment V76'!$A:$AF,32,0),VLOOKUP(N1940,'[1]TTVT AAT PxP Bailment EDC V76'!$A:$AC,29,0)))</f>
        <v>6W</v>
      </c>
      <c r="T1940" s="11" t="s">
        <v>48</v>
      </c>
      <c r="U1940" s="11" t="s">
        <v>201</v>
      </c>
      <c r="V1940" s="14" t="s">
        <v>202</v>
      </c>
      <c r="W1940" s="11" t="s">
        <v>203</v>
      </c>
      <c r="X1940" s="15" t="s">
        <v>344</v>
      </c>
      <c r="Y1940" s="15" t="s">
        <v>345</v>
      </c>
      <c r="Z1940" s="16" t="s">
        <v>3</v>
      </c>
      <c r="AA1940" s="16" t="s">
        <v>3</v>
      </c>
      <c r="AB1940" s="16" t="s">
        <v>3</v>
      </c>
      <c r="AC1940" s="16" t="s">
        <v>3</v>
      </c>
      <c r="AD1940" s="15" t="s">
        <v>3</v>
      </c>
      <c r="AE1940" s="15" t="s">
        <v>3</v>
      </c>
      <c r="AF1940" s="16" t="s">
        <v>3</v>
      </c>
      <c r="AG1940" s="16" t="s">
        <v>3</v>
      </c>
      <c r="AH1940" s="16" t="s">
        <v>3</v>
      </c>
      <c r="AI1940" s="16" t="s">
        <v>3</v>
      </c>
      <c r="AJ1940" s="15" t="s">
        <v>3</v>
      </c>
      <c r="AK1940" s="15" t="s">
        <v>3</v>
      </c>
      <c r="AL1940" s="16" t="s">
        <v>3</v>
      </c>
      <c r="AM1940" s="16" t="s">
        <v>3</v>
      </c>
      <c r="AN1940" s="16" t="s">
        <v>3</v>
      </c>
      <c r="AO1940" s="16" t="s">
        <v>3</v>
      </c>
      <c r="AP1940" s="16" t="s">
        <v>189</v>
      </c>
      <c r="AQ1940" s="16" t="s">
        <v>3</v>
      </c>
      <c r="AR1940" s="16" t="s">
        <v>3</v>
      </c>
      <c r="AS1940" s="16" t="s">
        <v>3</v>
      </c>
      <c r="AT1940" s="16" t="s">
        <v>3</v>
      </c>
      <c r="AU1940" s="11" t="s">
        <v>3</v>
      </c>
      <c r="AV1940" s="11" t="s">
        <v>3</v>
      </c>
      <c r="AW1940" s="11" t="s">
        <v>3</v>
      </c>
      <c r="AX1940" s="17" t="str">
        <f>VLOOKUP(G1940,'[1]JDA data'!$D:$E,2,0)</f>
        <v>TGA001</v>
      </c>
      <c r="AY1940" s="17" t="b">
        <f t="shared" si="146"/>
        <v>1</v>
      </c>
      <c r="AZ1940" s="17" t="str">
        <f t="shared" si="147"/>
        <v>PPGT</v>
      </c>
    </row>
    <row r="1941" spans="1:52" s="18" customFormat="1" ht="16.5" customHeight="1" x14ac:dyDescent="0.35">
      <c r="A1941" s="8" t="str">
        <f>IF(N1941="","-",IFERROR(VLOOKUP(N1941,'[1]All Route Non-Bailment V76'!$A:$H,5,0),VLOOKUP(N1941,'[1]TTVT AAT PxP Bailment EDC V76'!$A:$H,5,0)))</f>
        <v>Non Bailment</v>
      </c>
      <c r="B1941" s="9" t="str">
        <f t="shared" si="145"/>
        <v>Completed</v>
      </c>
      <c r="C1941" s="10">
        <f t="shared" si="148"/>
        <v>1940</v>
      </c>
      <c r="D1941" s="11" t="s">
        <v>190</v>
      </c>
      <c r="E1941" s="12" t="s">
        <v>44</v>
      </c>
      <c r="F1941" s="11" t="s">
        <v>0</v>
      </c>
      <c r="G1941" s="11">
        <v>4434234</v>
      </c>
      <c r="H1941" s="13" t="str">
        <f>IF(N1941="","-",IFERROR(VLOOKUP(N1941,'[1]All Route Non-Bailment V76'!$A:$H,7,0),VLOOKUP(N1941,'[1]TTVT AAT PxP Bailment EDC V76'!$A:$H,7,0)))</f>
        <v>One way</v>
      </c>
      <c r="I1941" s="11" t="s">
        <v>45</v>
      </c>
      <c r="J1941" s="12">
        <f t="shared" si="144"/>
        <v>45280</v>
      </c>
      <c r="K1941" s="12">
        <v>45280</v>
      </c>
      <c r="L1941" s="12">
        <v>45280</v>
      </c>
      <c r="M1941" s="12" t="s">
        <v>3</v>
      </c>
      <c r="N1941" s="11" t="s">
        <v>541</v>
      </c>
      <c r="O1941" s="13" t="str">
        <f>IF(N1941="","-",IFERROR(VLOOKUP(N1941,'[1]All Route Non-Bailment V76'!$A:$H,6,0),VLOOKUP(N1941,'[1]TTVT AAT PxP Bailment EDC V76'!$A:$H,6,0)))</f>
        <v>21 - 30</v>
      </c>
      <c r="P1941" s="11">
        <v>1</v>
      </c>
      <c r="Q1941" s="11" t="s">
        <v>3</v>
      </c>
      <c r="R1941" s="11" t="s">
        <v>3</v>
      </c>
      <c r="S1941" s="13" t="str">
        <f>IF(N1941="","-",IFERROR(VLOOKUP(N1941,'[1]All Route Non-Bailment V76'!$A:$AF,32,0),VLOOKUP(N1941,'[1]TTVT AAT PxP Bailment EDC V76'!$A:$AC,29,0)))</f>
        <v>6W</v>
      </c>
      <c r="T1941" s="11" t="s">
        <v>48</v>
      </c>
      <c r="U1941" s="11" t="s">
        <v>226</v>
      </c>
      <c r="V1941" s="14" t="s">
        <v>227</v>
      </c>
      <c r="W1941" s="11" t="s">
        <v>228</v>
      </c>
      <c r="X1941" s="15" t="s">
        <v>344</v>
      </c>
      <c r="Y1941" s="15" t="s">
        <v>345</v>
      </c>
      <c r="Z1941" s="16" t="s">
        <v>3</v>
      </c>
      <c r="AA1941" s="16" t="s">
        <v>3</v>
      </c>
      <c r="AB1941" s="16" t="s">
        <v>3</v>
      </c>
      <c r="AC1941" s="16" t="s">
        <v>3</v>
      </c>
      <c r="AD1941" s="15" t="s">
        <v>3</v>
      </c>
      <c r="AE1941" s="15" t="s">
        <v>3</v>
      </c>
      <c r="AF1941" s="16" t="s">
        <v>3</v>
      </c>
      <c r="AG1941" s="16" t="s">
        <v>3</v>
      </c>
      <c r="AH1941" s="16" t="s">
        <v>3</v>
      </c>
      <c r="AI1941" s="16" t="s">
        <v>3</v>
      </c>
      <c r="AJ1941" s="15" t="s">
        <v>3</v>
      </c>
      <c r="AK1941" s="15" t="s">
        <v>3</v>
      </c>
      <c r="AL1941" s="16" t="s">
        <v>3</v>
      </c>
      <c r="AM1941" s="16" t="s">
        <v>3</v>
      </c>
      <c r="AN1941" s="16" t="s">
        <v>3</v>
      </c>
      <c r="AO1941" s="16" t="s">
        <v>3</v>
      </c>
      <c r="AP1941" s="16" t="s">
        <v>189</v>
      </c>
      <c r="AQ1941" s="16" t="s">
        <v>3</v>
      </c>
      <c r="AR1941" s="16" t="s">
        <v>3</v>
      </c>
      <c r="AS1941" s="16" t="s">
        <v>3</v>
      </c>
      <c r="AT1941" s="16" t="s">
        <v>3</v>
      </c>
      <c r="AU1941" s="11" t="s">
        <v>3</v>
      </c>
      <c r="AV1941" s="11" t="s">
        <v>3</v>
      </c>
      <c r="AW1941" s="11" t="s">
        <v>3</v>
      </c>
      <c r="AX1941" s="17" t="str">
        <f>VLOOKUP(G1941,'[1]JDA data'!$D:$E,2,0)</f>
        <v>TGA001</v>
      </c>
      <c r="AY1941" s="17" t="b">
        <f t="shared" si="146"/>
        <v>1</v>
      </c>
      <c r="AZ1941" s="17" t="str">
        <f t="shared" si="147"/>
        <v>SPL</v>
      </c>
    </row>
    <row r="1942" spans="1:52" s="18" customFormat="1" ht="16.5" customHeight="1" x14ac:dyDescent="0.35">
      <c r="A1942" s="8" t="str">
        <f>IF(N1942="","-",IFERROR(VLOOKUP(N1942,'[1]All Route Non-Bailment V76'!$A:$H,5,0),VLOOKUP(N1942,'[1]TTVT AAT PxP Bailment EDC V76'!$A:$H,5,0)))</f>
        <v>Non Bailment</v>
      </c>
      <c r="B1942" s="9" t="str">
        <f t="shared" si="145"/>
        <v>Completed</v>
      </c>
      <c r="C1942" s="10">
        <f t="shared" si="148"/>
        <v>1941</v>
      </c>
      <c r="D1942" s="11" t="s">
        <v>182</v>
      </c>
      <c r="E1942" s="12" t="s">
        <v>44</v>
      </c>
      <c r="F1942" s="11" t="s">
        <v>0</v>
      </c>
      <c r="G1942" s="11">
        <v>4434235</v>
      </c>
      <c r="H1942" s="13" t="str">
        <f>IF(N1942="","-",IFERROR(VLOOKUP(N1942,'[1]All Route Non-Bailment V76'!$A:$H,7,0),VLOOKUP(N1942,'[1]TTVT AAT PxP Bailment EDC V76'!$A:$H,7,0)))</f>
        <v>One way</v>
      </c>
      <c r="I1942" s="11" t="s">
        <v>45</v>
      </c>
      <c r="J1942" s="12">
        <f t="shared" si="144"/>
        <v>45280</v>
      </c>
      <c r="K1942" s="12">
        <v>45280</v>
      </c>
      <c r="L1942" s="12">
        <v>45280</v>
      </c>
      <c r="M1942" s="12" t="s">
        <v>3</v>
      </c>
      <c r="N1942" s="11" t="s">
        <v>541</v>
      </c>
      <c r="O1942" s="13" t="str">
        <f>IF(N1942="","-",IFERROR(VLOOKUP(N1942,'[1]All Route Non-Bailment V76'!$A:$H,6,0),VLOOKUP(N1942,'[1]TTVT AAT PxP Bailment EDC V76'!$A:$H,6,0)))</f>
        <v>21 - 30</v>
      </c>
      <c r="P1942" s="11">
        <v>1</v>
      </c>
      <c r="Q1942" s="11" t="s">
        <v>3</v>
      </c>
      <c r="R1942" s="11" t="s">
        <v>3</v>
      </c>
      <c r="S1942" s="13" t="str">
        <f>IF(N1942="","-",IFERROR(VLOOKUP(N1942,'[1]All Route Non-Bailment V76'!$A:$AF,32,0),VLOOKUP(N1942,'[1]TTVT AAT PxP Bailment EDC V76'!$A:$AC,29,0)))</f>
        <v>6W</v>
      </c>
      <c r="T1942" s="11" t="s">
        <v>48</v>
      </c>
      <c r="U1942" s="11" t="s">
        <v>213</v>
      </c>
      <c r="V1942" s="14" t="s">
        <v>214</v>
      </c>
      <c r="W1942" s="11" t="s">
        <v>215</v>
      </c>
      <c r="X1942" s="15" t="s">
        <v>344</v>
      </c>
      <c r="Y1942" s="15" t="s">
        <v>345</v>
      </c>
      <c r="Z1942" s="16" t="s">
        <v>3</v>
      </c>
      <c r="AA1942" s="16" t="s">
        <v>3</v>
      </c>
      <c r="AB1942" s="16" t="s">
        <v>3</v>
      </c>
      <c r="AC1942" s="16" t="s">
        <v>3</v>
      </c>
      <c r="AD1942" s="15" t="s">
        <v>3</v>
      </c>
      <c r="AE1942" s="15" t="s">
        <v>3</v>
      </c>
      <c r="AF1942" s="16" t="s">
        <v>3</v>
      </c>
      <c r="AG1942" s="16" t="s">
        <v>3</v>
      </c>
      <c r="AH1942" s="16" t="s">
        <v>3</v>
      </c>
      <c r="AI1942" s="16" t="s">
        <v>3</v>
      </c>
      <c r="AJ1942" s="15" t="s">
        <v>3</v>
      </c>
      <c r="AK1942" s="15" t="s">
        <v>3</v>
      </c>
      <c r="AL1942" s="16" t="s">
        <v>3</v>
      </c>
      <c r="AM1942" s="16" t="s">
        <v>3</v>
      </c>
      <c r="AN1942" s="16" t="s">
        <v>3</v>
      </c>
      <c r="AO1942" s="16" t="s">
        <v>3</v>
      </c>
      <c r="AP1942" s="16" t="s">
        <v>189</v>
      </c>
      <c r="AQ1942" s="16" t="s">
        <v>3</v>
      </c>
      <c r="AR1942" s="16" t="s">
        <v>3</v>
      </c>
      <c r="AS1942" s="16" t="s">
        <v>3</v>
      </c>
      <c r="AT1942" s="16" t="s">
        <v>3</v>
      </c>
      <c r="AU1942" s="11" t="s">
        <v>3</v>
      </c>
      <c r="AV1942" s="11" t="s">
        <v>3</v>
      </c>
      <c r="AW1942" s="11" t="s">
        <v>3</v>
      </c>
      <c r="AX1942" s="17" t="str">
        <f>VLOOKUP(G1942,'[1]JDA data'!$D:$E,2,0)</f>
        <v>TGA001</v>
      </c>
      <c r="AY1942" s="17" t="b">
        <f t="shared" si="146"/>
        <v>1</v>
      </c>
      <c r="AZ1942" s="17" t="str">
        <f t="shared" si="147"/>
        <v>PPGT</v>
      </c>
    </row>
    <row r="1943" spans="1:52" s="18" customFormat="1" ht="16.5" customHeight="1" x14ac:dyDescent="0.35">
      <c r="A1943" s="8" t="str">
        <f>IF(N1943="","-",IFERROR(VLOOKUP(N1943,'[1]All Route Non-Bailment V76'!$A:$H,5,0),VLOOKUP(N1943,'[1]TTVT AAT PxP Bailment EDC V76'!$A:$H,5,0)))</f>
        <v>Non Bailment</v>
      </c>
      <c r="B1943" s="9" t="str">
        <f t="shared" si="145"/>
        <v>Completed</v>
      </c>
      <c r="C1943" s="10">
        <f t="shared" si="148"/>
        <v>1942</v>
      </c>
      <c r="D1943" s="11" t="s">
        <v>194</v>
      </c>
      <c r="E1943" s="12" t="s">
        <v>44</v>
      </c>
      <c r="F1943" s="11" t="s">
        <v>0</v>
      </c>
      <c r="G1943" s="11">
        <v>4434236</v>
      </c>
      <c r="H1943" s="13" t="str">
        <f>IF(N1943="","-",IFERROR(VLOOKUP(N1943,'[1]All Route Non-Bailment V76'!$A:$H,7,0),VLOOKUP(N1943,'[1]TTVT AAT PxP Bailment EDC V76'!$A:$H,7,0)))</f>
        <v>One way</v>
      </c>
      <c r="I1943" s="11" t="s">
        <v>45</v>
      </c>
      <c r="J1943" s="12">
        <f t="shared" si="144"/>
        <v>45280</v>
      </c>
      <c r="K1943" s="12">
        <v>45280</v>
      </c>
      <c r="L1943" s="12">
        <v>45280</v>
      </c>
      <c r="M1943" s="12" t="s">
        <v>3</v>
      </c>
      <c r="N1943" s="11" t="s">
        <v>269</v>
      </c>
      <c r="O1943" s="13" t="str">
        <f>IF(N1943="","-",IFERROR(VLOOKUP(N1943,'[1]All Route Non-Bailment V76'!$A:$H,6,0),VLOOKUP(N1943,'[1]TTVT AAT PxP Bailment EDC V76'!$A:$H,6,0)))</f>
        <v>21 - 30</v>
      </c>
      <c r="P1943" s="11">
        <v>1</v>
      </c>
      <c r="Q1943" s="11" t="s">
        <v>3</v>
      </c>
      <c r="R1943" s="11" t="s">
        <v>3</v>
      </c>
      <c r="S1943" s="13" t="str">
        <f>IF(N1943="","-",IFERROR(VLOOKUP(N1943,'[1]All Route Non-Bailment V76'!$A:$AF,32,0),VLOOKUP(N1943,'[1]TTVT AAT PxP Bailment EDC V76'!$A:$AC,29,0)))</f>
        <v>6W</v>
      </c>
      <c r="T1943" s="11" t="s">
        <v>48</v>
      </c>
      <c r="U1943" s="11" t="s">
        <v>281</v>
      </c>
      <c r="V1943" s="14" t="s">
        <v>282</v>
      </c>
      <c r="W1943" s="11" t="s">
        <v>283</v>
      </c>
      <c r="X1943" s="15" t="s">
        <v>270</v>
      </c>
      <c r="Y1943" s="15" t="s">
        <v>271</v>
      </c>
      <c r="Z1943" s="16" t="s">
        <v>3</v>
      </c>
      <c r="AA1943" s="16" t="s">
        <v>3</v>
      </c>
      <c r="AB1943" s="16" t="s">
        <v>3</v>
      </c>
      <c r="AC1943" s="16" t="s">
        <v>3</v>
      </c>
      <c r="AD1943" s="15" t="s">
        <v>3</v>
      </c>
      <c r="AE1943" s="15" t="s">
        <v>3</v>
      </c>
      <c r="AF1943" s="16" t="s">
        <v>3</v>
      </c>
      <c r="AG1943" s="16" t="s">
        <v>3</v>
      </c>
      <c r="AH1943" s="16" t="s">
        <v>3</v>
      </c>
      <c r="AI1943" s="16" t="s">
        <v>3</v>
      </c>
      <c r="AJ1943" s="15" t="s">
        <v>3</v>
      </c>
      <c r="AK1943" s="15" t="s">
        <v>3</v>
      </c>
      <c r="AL1943" s="16" t="s">
        <v>3</v>
      </c>
      <c r="AM1943" s="16" t="s">
        <v>3</v>
      </c>
      <c r="AN1943" s="16" t="s">
        <v>3</v>
      </c>
      <c r="AO1943" s="16" t="s">
        <v>3</v>
      </c>
      <c r="AP1943" s="16" t="s">
        <v>189</v>
      </c>
      <c r="AQ1943" s="16" t="s">
        <v>3</v>
      </c>
      <c r="AR1943" s="16" t="s">
        <v>3</v>
      </c>
      <c r="AS1943" s="16" t="s">
        <v>3</v>
      </c>
      <c r="AT1943" s="16" t="s">
        <v>3</v>
      </c>
      <c r="AU1943" s="11" t="s">
        <v>3</v>
      </c>
      <c r="AV1943" s="11" t="s">
        <v>3</v>
      </c>
      <c r="AW1943" s="11" t="s">
        <v>3</v>
      </c>
      <c r="AX1943" s="17" t="str">
        <f>VLOOKUP(G1943,'[1]JDA data'!$D:$E,2,0)</f>
        <v>TGA049</v>
      </c>
      <c r="AY1943" s="17" t="b">
        <f t="shared" si="146"/>
        <v>1</v>
      </c>
      <c r="AZ1943" s="17" t="str">
        <f t="shared" si="147"/>
        <v>SBA</v>
      </c>
    </row>
    <row r="1944" spans="1:52" s="18" customFormat="1" ht="16.5" customHeight="1" x14ac:dyDescent="0.35">
      <c r="A1944" s="8" t="str">
        <f>IF(N1944="","-",IFERROR(VLOOKUP(N1944,'[1]All Route Non-Bailment V76'!$A:$H,5,0),VLOOKUP(N1944,'[1]TTVT AAT PxP Bailment EDC V76'!$A:$H,5,0)))</f>
        <v>Non Bailment</v>
      </c>
      <c r="B1944" s="9" t="str">
        <f t="shared" si="145"/>
        <v>Completed</v>
      </c>
      <c r="C1944" s="10">
        <f t="shared" si="148"/>
        <v>1943</v>
      </c>
      <c r="D1944" s="11" t="s">
        <v>190</v>
      </c>
      <c r="E1944" s="12" t="s">
        <v>44</v>
      </c>
      <c r="F1944" s="11" t="s">
        <v>0</v>
      </c>
      <c r="G1944" s="11">
        <v>4434237</v>
      </c>
      <c r="H1944" s="13" t="str">
        <f>IF(N1944="","-",IFERROR(VLOOKUP(N1944,'[1]All Route Non-Bailment V76'!$A:$H,7,0),VLOOKUP(N1944,'[1]TTVT AAT PxP Bailment EDC V76'!$A:$H,7,0)))</f>
        <v>One way</v>
      </c>
      <c r="I1944" s="11" t="s">
        <v>45</v>
      </c>
      <c r="J1944" s="12">
        <f t="shared" si="144"/>
        <v>45280</v>
      </c>
      <c r="K1944" s="12">
        <v>45280</v>
      </c>
      <c r="L1944" s="12">
        <v>45280</v>
      </c>
      <c r="M1944" s="12" t="s">
        <v>3</v>
      </c>
      <c r="N1944" s="11" t="s">
        <v>269</v>
      </c>
      <c r="O1944" s="13" t="str">
        <f>IF(N1944="","-",IFERROR(VLOOKUP(N1944,'[1]All Route Non-Bailment V76'!$A:$H,6,0),VLOOKUP(N1944,'[1]TTVT AAT PxP Bailment EDC V76'!$A:$H,6,0)))</f>
        <v>21 - 30</v>
      </c>
      <c r="P1944" s="11">
        <v>1</v>
      </c>
      <c r="Q1944" s="11" t="s">
        <v>3</v>
      </c>
      <c r="R1944" s="11" t="s">
        <v>3</v>
      </c>
      <c r="S1944" s="13" t="str">
        <f>IF(N1944="","-",IFERROR(VLOOKUP(N1944,'[1]All Route Non-Bailment V76'!$A:$AF,32,0),VLOOKUP(N1944,'[1]TTVT AAT PxP Bailment EDC V76'!$A:$AC,29,0)))</f>
        <v>6W</v>
      </c>
      <c r="T1944" s="11" t="s">
        <v>48</v>
      </c>
      <c r="U1944" s="11" t="s">
        <v>272</v>
      </c>
      <c r="V1944" s="14" t="s">
        <v>273</v>
      </c>
      <c r="W1944" s="11" t="s">
        <v>274</v>
      </c>
      <c r="X1944" s="15" t="s">
        <v>270</v>
      </c>
      <c r="Y1944" s="15" t="s">
        <v>271</v>
      </c>
      <c r="Z1944" s="16" t="s">
        <v>3</v>
      </c>
      <c r="AA1944" s="16" t="s">
        <v>3</v>
      </c>
      <c r="AB1944" s="16" t="s">
        <v>3</v>
      </c>
      <c r="AC1944" s="16" t="s">
        <v>3</v>
      </c>
      <c r="AD1944" s="15" t="s">
        <v>3</v>
      </c>
      <c r="AE1944" s="15" t="s">
        <v>3</v>
      </c>
      <c r="AF1944" s="16" t="s">
        <v>3</v>
      </c>
      <c r="AG1944" s="16" t="s">
        <v>3</v>
      </c>
      <c r="AH1944" s="16" t="s">
        <v>3</v>
      </c>
      <c r="AI1944" s="16" t="s">
        <v>3</v>
      </c>
      <c r="AJ1944" s="15" t="s">
        <v>3</v>
      </c>
      <c r="AK1944" s="15" t="s">
        <v>3</v>
      </c>
      <c r="AL1944" s="16" t="s">
        <v>3</v>
      </c>
      <c r="AM1944" s="16" t="s">
        <v>3</v>
      </c>
      <c r="AN1944" s="16" t="s">
        <v>3</v>
      </c>
      <c r="AO1944" s="16" t="s">
        <v>3</v>
      </c>
      <c r="AP1944" s="16" t="s">
        <v>189</v>
      </c>
      <c r="AQ1944" s="16" t="s">
        <v>3</v>
      </c>
      <c r="AR1944" s="16" t="s">
        <v>3</v>
      </c>
      <c r="AS1944" s="16" t="s">
        <v>3</v>
      </c>
      <c r="AT1944" s="16" t="s">
        <v>3</v>
      </c>
      <c r="AU1944" s="11" t="s">
        <v>3</v>
      </c>
      <c r="AV1944" s="11" t="s">
        <v>3</v>
      </c>
      <c r="AW1944" s="11" t="s">
        <v>3</v>
      </c>
      <c r="AX1944" s="17" t="str">
        <f>VLOOKUP(G1944,'[1]JDA data'!$D:$E,2,0)</f>
        <v>TGA049</v>
      </c>
      <c r="AY1944" s="17" t="b">
        <f t="shared" si="146"/>
        <v>1</v>
      </c>
      <c r="AZ1944" s="17" t="str">
        <f t="shared" si="147"/>
        <v>SPL</v>
      </c>
    </row>
    <row r="1945" spans="1:52" s="18" customFormat="1" ht="16.5" customHeight="1" x14ac:dyDescent="0.35">
      <c r="A1945" s="8" t="str">
        <f>IF(N1945="","-",IFERROR(VLOOKUP(N1945,'[1]All Route Non-Bailment V76'!$A:$H,5,0),VLOOKUP(N1945,'[1]TTVT AAT PxP Bailment EDC V76'!$A:$H,5,0)))</f>
        <v>Non Bailment</v>
      </c>
      <c r="B1945" s="9" t="str">
        <f t="shared" si="145"/>
        <v>Completed</v>
      </c>
      <c r="C1945" s="10">
        <f t="shared" si="148"/>
        <v>1944</v>
      </c>
      <c r="D1945" s="11" t="s">
        <v>182</v>
      </c>
      <c r="E1945" s="12" t="s">
        <v>44</v>
      </c>
      <c r="F1945" s="11" t="s">
        <v>0</v>
      </c>
      <c r="G1945" s="11">
        <v>4434238</v>
      </c>
      <c r="H1945" s="13" t="str">
        <f>IF(N1945="","-",IFERROR(VLOOKUP(N1945,'[1]All Route Non-Bailment V76'!$A:$H,7,0),VLOOKUP(N1945,'[1]TTVT AAT PxP Bailment EDC V76'!$A:$H,7,0)))</f>
        <v>One way</v>
      </c>
      <c r="I1945" s="11" t="s">
        <v>45</v>
      </c>
      <c r="J1945" s="12">
        <f t="shared" si="144"/>
        <v>45280</v>
      </c>
      <c r="K1945" s="12">
        <v>45280</v>
      </c>
      <c r="L1945" s="12">
        <v>45280</v>
      </c>
      <c r="M1945" s="12" t="s">
        <v>3</v>
      </c>
      <c r="N1945" s="11" t="s">
        <v>269</v>
      </c>
      <c r="O1945" s="13" t="str">
        <f>IF(N1945="","-",IFERROR(VLOOKUP(N1945,'[1]All Route Non-Bailment V76'!$A:$H,6,0),VLOOKUP(N1945,'[1]TTVT AAT PxP Bailment EDC V76'!$A:$H,6,0)))</f>
        <v>21 - 30</v>
      </c>
      <c r="P1945" s="11">
        <v>1</v>
      </c>
      <c r="Q1945" s="11" t="s">
        <v>3</v>
      </c>
      <c r="R1945" s="11" t="s">
        <v>3</v>
      </c>
      <c r="S1945" s="13" t="str">
        <f>IF(N1945="","-",IFERROR(VLOOKUP(N1945,'[1]All Route Non-Bailment V76'!$A:$AF,32,0),VLOOKUP(N1945,'[1]TTVT AAT PxP Bailment EDC V76'!$A:$AC,29,0)))</f>
        <v>6W</v>
      </c>
      <c r="T1945" s="11" t="s">
        <v>48</v>
      </c>
      <c r="U1945" s="11" t="s">
        <v>447</v>
      </c>
      <c r="V1945" s="14" t="s">
        <v>377</v>
      </c>
      <c r="W1945" s="11" t="s">
        <v>378</v>
      </c>
      <c r="X1945" s="15" t="s">
        <v>270</v>
      </c>
      <c r="Y1945" s="15" t="s">
        <v>271</v>
      </c>
      <c r="Z1945" s="16" t="s">
        <v>3</v>
      </c>
      <c r="AA1945" s="16" t="s">
        <v>3</v>
      </c>
      <c r="AB1945" s="16" t="s">
        <v>3</v>
      </c>
      <c r="AC1945" s="16" t="s">
        <v>3</v>
      </c>
      <c r="AD1945" s="15" t="s">
        <v>3</v>
      </c>
      <c r="AE1945" s="15" t="s">
        <v>3</v>
      </c>
      <c r="AF1945" s="16" t="s">
        <v>3</v>
      </c>
      <c r="AG1945" s="16" t="s">
        <v>3</v>
      </c>
      <c r="AH1945" s="16" t="s">
        <v>3</v>
      </c>
      <c r="AI1945" s="16" t="s">
        <v>3</v>
      </c>
      <c r="AJ1945" s="15" t="s">
        <v>3</v>
      </c>
      <c r="AK1945" s="15" t="s">
        <v>3</v>
      </c>
      <c r="AL1945" s="16" t="s">
        <v>3</v>
      </c>
      <c r="AM1945" s="16" t="s">
        <v>3</v>
      </c>
      <c r="AN1945" s="16" t="s">
        <v>3</v>
      </c>
      <c r="AO1945" s="16" t="s">
        <v>3</v>
      </c>
      <c r="AP1945" s="16" t="s">
        <v>189</v>
      </c>
      <c r="AQ1945" s="16" t="s">
        <v>3</v>
      </c>
      <c r="AR1945" s="16" t="s">
        <v>3</v>
      </c>
      <c r="AS1945" s="16" t="s">
        <v>3</v>
      </c>
      <c r="AT1945" s="16" t="s">
        <v>3</v>
      </c>
      <c r="AU1945" s="11" t="s">
        <v>3</v>
      </c>
      <c r="AV1945" s="11" t="s">
        <v>3</v>
      </c>
      <c r="AW1945" s="11" t="s">
        <v>3</v>
      </c>
      <c r="AX1945" s="17" t="str">
        <f>VLOOKUP(G1945,'[1]JDA data'!$D:$E,2,0)</f>
        <v>TGA049</v>
      </c>
      <c r="AY1945" s="17" t="b">
        <f t="shared" si="146"/>
        <v>1</v>
      </c>
      <c r="AZ1945" s="17" t="str">
        <f t="shared" si="147"/>
        <v>PPGT</v>
      </c>
    </row>
    <row r="1946" spans="1:52" s="18" customFormat="1" ht="16.5" customHeight="1" x14ac:dyDescent="0.35">
      <c r="A1946" s="8" t="str">
        <f>IF(N1946="","-",IFERROR(VLOOKUP(N1946,'[1]All Route Non-Bailment V76'!$A:$H,5,0),VLOOKUP(N1946,'[1]TTVT AAT PxP Bailment EDC V76'!$A:$H,5,0)))</f>
        <v>Non Bailment</v>
      </c>
      <c r="B1946" s="9" t="str">
        <f t="shared" si="145"/>
        <v>Completed</v>
      </c>
      <c r="C1946" s="10">
        <f t="shared" si="148"/>
        <v>1945</v>
      </c>
      <c r="D1946" s="11" t="s">
        <v>182</v>
      </c>
      <c r="E1946" s="12" t="s">
        <v>44</v>
      </c>
      <c r="F1946" s="11" t="s">
        <v>0</v>
      </c>
      <c r="G1946" s="11">
        <v>4434239</v>
      </c>
      <c r="H1946" s="13" t="str">
        <f>IF(N1946="","-",IFERROR(VLOOKUP(N1946,'[1]All Route Non-Bailment V76'!$A:$H,7,0),VLOOKUP(N1946,'[1]TTVT AAT PxP Bailment EDC V76'!$A:$H,7,0)))</f>
        <v>One way</v>
      </c>
      <c r="I1946" s="11" t="s">
        <v>45</v>
      </c>
      <c r="J1946" s="12">
        <f t="shared" si="144"/>
        <v>45280</v>
      </c>
      <c r="K1946" s="12">
        <v>45280</v>
      </c>
      <c r="L1946" s="12">
        <v>45280</v>
      </c>
      <c r="M1946" s="12" t="s">
        <v>3</v>
      </c>
      <c r="N1946" s="11" t="s">
        <v>269</v>
      </c>
      <c r="O1946" s="13" t="str">
        <f>IF(N1946="","-",IFERROR(VLOOKUP(N1946,'[1]All Route Non-Bailment V76'!$A:$H,6,0),VLOOKUP(N1946,'[1]TTVT AAT PxP Bailment EDC V76'!$A:$H,6,0)))</f>
        <v>21 - 30</v>
      </c>
      <c r="P1946" s="11">
        <v>1</v>
      </c>
      <c r="Q1946" s="11" t="s">
        <v>3</v>
      </c>
      <c r="R1946" s="11" t="s">
        <v>3</v>
      </c>
      <c r="S1946" s="13" t="str">
        <f>IF(N1946="","-",IFERROR(VLOOKUP(N1946,'[1]All Route Non-Bailment V76'!$A:$AF,32,0),VLOOKUP(N1946,'[1]TTVT AAT PxP Bailment EDC V76'!$A:$AC,29,0)))</f>
        <v>6W</v>
      </c>
      <c r="T1946" s="11" t="s">
        <v>48</v>
      </c>
      <c r="U1946" s="11" t="s">
        <v>275</v>
      </c>
      <c r="V1946" s="14" t="s">
        <v>276</v>
      </c>
      <c r="W1946" s="11" t="s">
        <v>277</v>
      </c>
      <c r="X1946" s="15" t="s">
        <v>270</v>
      </c>
      <c r="Y1946" s="15" t="s">
        <v>271</v>
      </c>
      <c r="Z1946" s="16" t="s">
        <v>3</v>
      </c>
      <c r="AA1946" s="16" t="s">
        <v>3</v>
      </c>
      <c r="AB1946" s="16" t="s">
        <v>3</v>
      </c>
      <c r="AC1946" s="16" t="s">
        <v>3</v>
      </c>
      <c r="AD1946" s="15" t="s">
        <v>3</v>
      </c>
      <c r="AE1946" s="15" t="s">
        <v>3</v>
      </c>
      <c r="AF1946" s="16" t="s">
        <v>3</v>
      </c>
      <c r="AG1946" s="16" t="s">
        <v>3</v>
      </c>
      <c r="AH1946" s="16" t="s">
        <v>3</v>
      </c>
      <c r="AI1946" s="16" t="s">
        <v>3</v>
      </c>
      <c r="AJ1946" s="15" t="s">
        <v>3</v>
      </c>
      <c r="AK1946" s="15" t="s">
        <v>3</v>
      </c>
      <c r="AL1946" s="16" t="s">
        <v>3</v>
      </c>
      <c r="AM1946" s="16" t="s">
        <v>3</v>
      </c>
      <c r="AN1946" s="16" t="s">
        <v>3</v>
      </c>
      <c r="AO1946" s="16" t="s">
        <v>3</v>
      </c>
      <c r="AP1946" s="16" t="s">
        <v>189</v>
      </c>
      <c r="AQ1946" s="16" t="s">
        <v>3</v>
      </c>
      <c r="AR1946" s="16" t="s">
        <v>3</v>
      </c>
      <c r="AS1946" s="16" t="s">
        <v>3</v>
      </c>
      <c r="AT1946" s="16" t="s">
        <v>3</v>
      </c>
      <c r="AU1946" s="11" t="s">
        <v>3</v>
      </c>
      <c r="AV1946" s="11" t="s">
        <v>3</v>
      </c>
      <c r="AW1946" s="11" t="s">
        <v>3</v>
      </c>
      <c r="AX1946" s="17" t="str">
        <f>VLOOKUP(G1946,'[1]JDA data'!$D:$E,2,0)</f>
        <v>TGA049</v>
      </c>
      <c r="AY1946" s="17" t="b">
        <f t="shared" si="146"/>
        <v>1</v>
      </c>
      <c r="AZ1946" s="17" t="str">
        <f t="shared" si="147"/>
        <v>PPGT</v>
      </c>
    </row>
    <row r="1947" spans="1:52" s="18" customFormat="1" ht="16.5" customHeight="1" x14ac:dyDescent="0.35">
      <c r="A1947" s="8" t="str">
        <f>IF(N1947="","-",IFERROR(VLOOKUP(N1947,'[1]All Route Non-Bailment V76'!$A:$H,5,0),VLOOKUP(N1947,'[1]TTVT AAT PxP Bailment EDC V76'!$A:$H,5,0)))</f>
        <v>Non Bailment</v>
      </c>
      <c r="B1947" s="9" t="str">
        <f t="shared" si="145"/>
        <v>Completed</v>
      </c>
      <c r="C1947" s="10">
        <f t="shared" si="148"/>
        <v>1946</v>
      </c>
      <c r="D1947" s="11" t="s">
        <v>190</v>
      </c>
      <c r="E1947" s="12" t="s">
        <v>44</v>
      </c>
      <c r="F1947" s="11" t="s">
        <v>0</v>
      </c>
      <c r="G1947" s="11">
        <v>4434240</v>
      </c>
      <c r="H1947" s="13" t="str">
        <f>IF(N1947="","-",IFERROR(VLOOKUP(N1947,'[1]All Route Non-Bailment V76'!$A:$H,7,0),VLOOKUP(N1947,'[1]TTVT AAT PxP Bailment EDC V76'!$A:$H,7,0)))</f>
        <v>One way</v>
      </c>
      <c r="I1947" s="11" t="s">
        <v>45</v>
      </c>
      <c r="J1947" s="12">
        <f t="shared" si="144"/>
        <v>45280</v>
      </c>
      <c r="K1947" s="12">
        <v>45280</v>
      </c>
      <c r="L1947" s="12">
        <v>45280</v>
      </c>
      <c r="M1947" s="12" t="s">
        <v>3</v>
      </c>
      <c r="N1947" s="11" t="s">
        <v>269</v>
      </c>
      <c r="O1947" s="13" t="str">
        <f>IF(N1947="","-",IFERROR(VLOOKUP(N1947,'[1]All Route Non-Bailment V76'!$A:$H,6,0),VLOOKUP(N1947,'[1]TTVT AAT PxP Bailment EDC V76'!$A:$H,6,0)))</f>
        <v>21 - 30</v>
      </c>
      <c r="P1947" s="11">
        <v>1</v>
      </c>
      <c r="Q1947" s="11" t="s">
        <v>3</v>
      </c>
      <c r="R1947" s="11" t="s">
        <v>3</v>
      </c>
      <c r="S1947" s="13" t="str">
        <f>IF(N1947="","-",IFERROR(VLOOKUP(N1947,'[1]All Route Non-Bailment V76'!$A:$AF,32,0),VLOOKUP(N1947,'[1]TTVT AAT PxP Bailment EDC V76'!$A:$AC,29,0)))</f>
        <v>6W</v>
      </c>
      <c r="T1947" s="11" t="s">
        <v>48</v>
      </c>
      <c r="U1947" s="11" t="s">
        <v>236</v>
      </c>
      <c r="V1947" s="14" t="s">
        <v>237</v>
      </c>
      <c r="W1947" s="11" t="s">
        <v>238</v>
      </c>
      <c r="X1947" s="15" t="s">
        <v>270</v>
      </c>
      <c r="Y1947" s="15" t="s">
        <v>271</v>
      </c>
      <c r="Z1947" s="16" t="s">
        <v>3</v>
      </c>
      <c r="AA1947" s="16" t="s">
        <v>3</v>
      </c>
      <c r="AB1947" s="16" t="s">
        <v>3</v>
      </c>
      <c r="AC1947" s="16" t="s">
        <v>3</v>
      </c>
      <c r="AD1947" s="15" t="s">
        <v>3</v>
      </c>
      <c r="AE1947" s="15" t="s">
        <v>3</v>
      </c>
      <c r="AF1947" s="16" t="s">
        <v>3</v>
      </c>
      <c r="AG1947" s="16" t="s">
        <v>3</v>
      </c>
      <c r="AH1947" s="16" t="s">
        <v>3</v>
      </c>
      <c r="AI1947" s="16" t="s">
        <v>3</v>
      </c>
      <c r="AJ1947" s="15" t="s">
        <v>3</v>
      </c>
      <c r="AK1947" s="15" t="s">
        <v>3</v>
      </c>
      <c r="AL1947" s="16" t="s">
        <v>3</v>
      </c>
      <c r="AM1947" s="16" t="s">
        <v>3</v>
      </c>
      <c r="AN1947" s="16" t="s">
        <v>3</v>
      </c>
      <c r="AO1947" s="16" t="s">
        <v>3</v>
      </c>
      <c r="AP1947" s="16" t="s">
        <v>189</v>
      </c>
      <c r="AQ1947" s="16" t="s">
        <v>3</v>
      </c>
      <c r="AR1947" s="16" t="s">
        <v>3</v>
      </c>
      <c r="AS1947" s="16" t="s">
        <v>3</v>
      </c>
      <c r="AT1947" s="16" t="s">
        <v>3</v>
      </c>
      <c r="AU1947" s="11" t="s">
        <v>3</v>
      </c>
      <c r="AV1947" s="11" t="s">
        <v>3</v>
      </c>
      <c r="AW1947" s="11" t="s">
        <v>3</v>
      </c>
      <c r="AX1947" s="17" t="str">
        <f>VLOOKUP(G1947,'[1]JDA data'!$D:$E,2,0)</f>
        <v>TGA049</v>
      </c>
      <c r="AY1947" s="17" t="b">
        <f t="shared" si="146"/>
        <v>1</v>
      </c>
      <c r="AZ1947" s="17" t="str">
        <f t="shared" si="147"/>
        <v>SPL</v>
      </c>
    </row>
    <row r="1948" spans="1:52" s="18" customFormat="1" ht="16.5" customHeight="1" x14ac:dyDescent="0.35">
      <c r="A1948" s="8" t="str">
        <f>IF(N1948="","-",IFERROR(VLOOKUP(N1948,'[1]All Route Non-Bailment V76'!$A:$H,5,0),VLOOKUP(N1948,'[1]TTVT AAT PxP Bailment EDC V76'!$A:$H,5,0)))</f>
        <v>Non Bailment</v>
      </c>
      <c r="B1948" s="9" t="str">
        <f t="shared" si="145"/>
        <v>Completed</v>
      </c>
      <c r="C1948" s="10">
        <f t="shared" si="148"/>
        <v>1947</v>
      </c>
      <c r="D1948" s="11" t="s">
        <v>194</v>
      </c>
      <c r="E1948" s="12" t="s">
        <v>44</v>
      </c>
      <c r="F1948" s="11" t="s">
        <v>0</v>
      </c>
      <c r="G1948" s="11">
        <v>4434241</v>
      </c>
      <c r="H1948" s="13" t="str">
        <f>IF(N1948="","-",IFERROR(VLOOKUP(N1948,'[1]All Route Non-Bailment V76'!$A:$H,7,0),VLOOKUP(N1948,'[1]TTVT AAT PxP Bailment EDC V76'!$A:$H,7,0)))</f>
        <v>One way</v>
      </c>
      <c r="I1948" s="11" t="s">
        <v>45</v>
      </c>
      <c r="J1948" s="12">
        <f t="shared" si="144"/>
        <v>45280</v>
      </c>
      <c r="K1948" s="12">
        <v>45280</v>
      </c>
      <c r="L1948" s="12">
        <v>45280</v>
      </c>
      <c r="M1948" s="12" t="s">
        <v>3</v>
      </c>
      <c r="N1948" s="11" t="s">
        <v>269</v>
      </c>
      <c r="O1948" s="13" t="str">
        <f>IF(N1948="","-",IFERROR(VLOOKUP(N1948,'[1]All Route Non-Bailment V76'!$A:$H,6,0),VLOOKUP(N1948,'[1]TTVT AAT PxP Bailment EDC V76'!$A:$H,6,0)))</f>
        <v>21 - 30</v>
      </c>
      <c r="P1948" s="11">
        <v>1</v>
      </c>
      <c r="Q1948" s="11" t="s">
        <v>3</v>
      </c>
      <c r="R1948" s="11" t="s">
        <v>3</v>
      </c>
      <c r="S1948" s="13" t="str">
        <f>IF(N1948="","-",IFERROR(VLOOKUP(N1948,'[1]All Route Non-Bailment V76'!$A:$AF,32,0),VLOOKUP(N1948,'[1]TTVT AAT PxP Bailment EDC V76'!$A:$AC,29,0)))</f>
        <v>6W</v>
      </c>
      <c r="T1948" s="11" t="s">
        <v>48</v>
      </c>
      <c r="U1948" s="11" t="s">
        <v>220</v>
      </c>
      <c r="V1948" s="14" t="s">
        <v>221</v>
      </c>
      <c r="W1948" s="11" t="s">
        <v>222</v>
      </c>
      <c r="X1948" s="15" t="s">
        <v>270</v>
      </c>
      <c r="Y1948" s="15" t="s">
        <v>271</v>
      </c>
      <c r="Z1948" s="16" t="s">
        <v>3</v>
      </c>
      <c r="AA1948" s="16" t="s">
        <v>3</v>
      </c>
      <c r="AB1948" s="16" t="s">
        <v>3</v>
      </c>
      <c r="AC1948" s="16" t="s">
        <v>3</v>
      </c>
      <c r="AD1948" s="15" t="s">
        <v>3</v>
      </c>
      <c r="AE1948" s="15" t="s">
        <v>3</v>
      </c>
      <c r="AF1948" s="16" t="s">
        <v>3</v>
      </c>
      <c r="AG1948" s="16" t="s">
        <v>3</v>
      </c>
      <c r="AH1948" s="16" t="s">
        <v>3</v>
      </c>
      <c r="AI1948" s="16" t="s">
        <v>3</v>
      </c>
      <c r="AJ1948" s="15" t="s">
        <v>3</v>
      </c>
      <c r="AK1948" s="15" t="s">
        <v>3</v>
      </c>
      <c r="AL1948" s="16" t="s">
        <v>3</v>
      </c>
      <c r="AM1948" s="16" t="s">
        <v>3</v>
      </c>
      <c r="AN1948" s="16" t="s">
        <v>3</v>
      </c>
      <c r="AO1948" s="16" t="s">
        <v>3</v>
      </c>
      <c r="AP1948" s="16" t="s">
        <v>189</v>
      </c>
      <c r="AQ1948" s="16" t="s">
        <v>3</v>
      </c>
      <c r="AR1948" s="16" t="s">
        <v>3</v>
      </c>
      <c r="AS1948" s="16" t="s">
        <v>3</v>
      </c>
      <c r="AT1948" s="16" t="s">
        <v>3</v>
      </c>
      <c r="AU1948" s="11" t="s">
        <v>3</v>
      </c>
      <c r="AV1948" s="11" t="s">
        <v>3</v>
      </c>
      <c r="AW1948" s="11" t="s">
        <v>3</v>
      </c>
      <c r="AX1948" s="17" t="str">
        <f>VLOOKUP(G1948,'[1]JDA data'!$D:$E,2,0)</f>
        <v>TGA049</v>
      </c>
      <c r="AY1948" s="17" t="b">
        <f t="shared" si="146"/>
        <v>1</v>
      </c>
      <c r="AZ1948" s="17" t="str">
        <f t="shared" si="147"/>
        <v>SBA</v>
      </c>
    </row>
    <row r="1949" spans="1:52" s="18" customFormat="1" ht="16.5" customHeight="1" x14ac:dyDescent="0.35">
      <c r="A1949" s="8" t="str">
        <f>IF(N1949="","-",IFERROR(VLOOKUP(N1949,'[1]All Route Non-Bailment V76'!$A:$H,5,0),VLOOKUP(N1949,'[1]TTVT AAT PxP Bailment EDC V76'!$A:$H,5,0)))</f>
        <v>Non Bailment</v>
      </c>
      <c r="B1949" s="9" t="str">
        <f t="shared" si="145"/>
        <v>Completed</v>
      </c>
      <c r="C1949" s="10">
        <f t="shared" si="148"/>
        <v>1948</v>
      </c>
      <c r="D1949" s="11" t="s">
        <v>182</v>
      </c>
      <c r="E1949" s="12" t="s">
        <v>44</v>
      </c>
      <c r="F1949" s="11" t="s">
        <v>0</v>
      </c>
      <c r="G1949" s="11">
        <v>4434242</v>
      </c>
      <c r="H1949" s="13" t="str">
        <f>IF(N1949="","-",IFERROR(VLOOKUP(N1949,'[1]All Route Non-Bailment V76'!$A:$H,7,0),VLOOKUP(N1949,'[1]TTVT AAT PxP Bailment EDC V76'!$A:$H,7,0)))</f>
        <v>One way</v>
      </c>
      <c r="I1949" s="11" t="s">
        <v>45</v>
      </c>
      <c r="J1949" s="12">
        <f t="shared" si="144"/>
        <v>45280</v>
      </c>
      <c r="K1949" s="12">
        <v>45280</v>
      </c>
      <c r="L1949" s="12">
        <v>45280</v>
      </c>
      <c r="M1949" s="12" t="s">
        <v>3</v>
      </c>
      <c r="N1949" s="11" t="s">
        <v>413</v>
      </c>
      <c r="O1949" s="13" t="str">
        <f>IF(N1949="","-",IFERROR(VLOOKUP(N1949,'[1]All Route Non-Bailment V76'!$A:$H,6,0),VLOOKUP(N1949,'[1]TTVT AAT PxP Bailment EDC V76'!$A:$H,6,0)))</f>
        <v>21 - 30</v>
      </c>
      <c r="P1949" s="11">
        <v>1</v>
      </c>
      <c r="Q1949" s="11" t="s">
        <v>3</v>
      </c>
      <c r="R1949" s="11" t="s">
        <v>3</v>
      </c>
      <c r="S1949" s="13" t="str">
        <f>IF(N1949="","-",IFERROR(VLOOKUP(N1949,'[1]All Route Non-Bailment V76'!$A:$AF,32,0),VLOOKUP(N1949,'[1]TTVT AAT PxP Bailment EDC V76'!$A:$AC,29,0)))</f>
        <v>6W</v>
      </c>
      <c r="T1949" s="11" t="s">
        <v>48</v>
      </c>
      <c r="U1949" s="11" t="s">
        <v>256</v>
      </c>
      <c r="V1949" s="14" t="s">
        <v>257</v>
      </c>
      <c r="W1949" s="11" t="s">
        <v>258</v>
      </c>
      <c r="X1949" s="15" t="s">
        <v>414</v>
      </c>
      <c r="Y1949" s="15" t="s">
        <v>398</v>
      </c>
      <c r="Z1949" s="16" t="s">
        <v>3</v>
      </c>
      <c r="AA1949" s="16" t="s">
        <v>3</v>
      </c>
      <c r="AB1949" s="16" t="s">
        <v>3</v>
      </c>
      <c r="AC1949" s="16" t="s">
        <v>3</v>
      </c>
      <c r="AD1949" s="15" t="s">
        <v>3</v>
      </c>
      <c r="AE1949" s="15" t="s">
        <v>3</v>
      </c>
      <c r="AF1949" s="16" t="s">
        <v>3</v>
      </c>
      <c r="AG1949" s="16" t="s">
        <v>3</v>
      </c>
      <c r="AH1949" s="16" t="s">
        <v>3</v>
      </c>
      <c r="AI1949" s="16" t="s">
        <v>3</v>
      </c>
      <c r="AJ1949" s="15" t="s">
        <v>3</v>
      </c>
      <c r="AK1949" s="15" t="s">
        <v>3</v>
      </c>
      <c r="AL1949" s="16" t="s">
        <v>3</v>
      </c>
      <c r="AM1949" s="16" t="s">
        <v>3</v>
      </c>
      <c r="AN1949" s="16" t="s">
        <v>3</v>
      </c>
      <c r="AO1949" s="16" t="s">
        <v>3</v>
      </c>
      <c r="AP1949" s="16" t="s">
        <v>189</v>
      </c>
      <c r="AQ1949" s="16" t="s">
        <v>3</v>
      </c>
      <c r="AR1949" s="16" t="s">
        <v>3</v>
      </c>
      <c r="AS1949" s="16" t="s">
        <v>3</v>
      </c>
      <c r="AT1949" s="16" t="s">
        <v>3</v>
      </c>
      <c r="AU1949" s="11" t="s">
        <v>3</v>
      </c>
      <c r="AV1949" s="11" t="s">
        <v>3</v>
      </c>
      <c r="AW1949" s="11" t="s">
        <v>3</v>
      </c>
      <c r="AX1949" s="17" t="str">
        <f>VLOOKUP(G1949,'[1]JDA data'!$D:$E,2,0)</f>
        <v>TGA946</v>
      </c>
      <c r="AY1949" s="17" t="b">
        <f t="shared" si="146"/>
        <v>1</v>
      </c>
      <c r="AZ1949" s="17" t="str">
        <f t="shared" si="147"/>
        <v>PPGT</v>
      </c>
    </row>
    <row r="1950" spans="1:52" s="18" customFormat="1" ht="16.5" customHeight="1" x14ac:dyDescent="0.35">
      <c r="A1950" s="8" t="str">
        <f>IF(N1950="","-",IFERROR(VLOOKUP(N1950,'[1]All Route Non-Bailment V76'!$A:$H,5,0),VLOOKUP(N1950,'[1]TTVT AAT PxP Bailment EDC V76'!$A:$H,5,0)))</f>
        <v>Non Bailment</v>
      </c>
      <c r="B1950" s="9" t="str">
        <f t="shared" si="145"/>
        <v>Completed</v>
      </c>
      <c r="C1950" s="10">
        <f t="shared" si="148"/>
        <v>1949</v>
      </c>
      <c r="D1950" s="11" t="s">
        <v>190</v>
      </c>
      <c r="E1950" s="12" t="s">
        <v>44</v>
      </c>
      <c r="F1950" s="11" t="s">
        <v>0</v>
      </c>
      <c r="G1950" s="11">
        <v>4434243</v>
      </c>
      <c r="H1950" s="13" t="str">
        <f>IF(N1950="","-",IFERROR(VLOOKUP(N1950,'[1]All Route Non-Bailment V76'!$A:$H,7,0),VLOOKUP(N1950,'[1]TTVT AAT PxP Bailment EDC V76'!$A:$H,7,0)))</f>
        <v>One way</v>
      </c>
      <c r="I1950" s="11" t="s">
        <v>45</v>
      </c>
      <c r="J1950" s="12">
        <f t="shared" si="144"/>
        <v>45280</v>
      </c>
      <c r="K1950" s="12">
        <v>45280</v>
      </c>
      <c r="L1950" s="12">
        <v>45280</v>
      </c>
      <c r="M1950" s="12" t="s">
        <v>3</v>
      </c>
      <c r="N1950" s="11" t="s">
        <v>413</v>
      </c>
      <c r="O1950" s="13" t="str">
        <f>IF(N1950="","-",IFERROR(VLOOKUP(N1950,'[1]All Route Non-Bailment V76'!$A:$H,6,0),VLOOKUP(N1950,'[1]TTVT AAT PxP Bailment EDC V76'!$A:$H,6,0)))</f>
        <v>21 - 30</v>
      </c>
      <c r="P1950" s="11">
        <v>1</v>
      </c>
      <c r="Q1950" s="11" t="s">
        <v>3</v>
      </c>
      <c r="R1950" s="11" t="s">
        <v>3</v>
      </c>
      <c r="S1950" s="13" t="str">
        <f>IF(N1950="","-",IFERROR(VLOOKUP(N1950,'[1]All Route Non-Bailment V76'!$A:$AF,32,0),VLOOKUP(N1950,'[1]TTVT AAT PxP Bailment EDC V76'!$A:$AC,29,0)))</f>
        <v>6W</v>
      </c>
      <c r="T1950" s="11" t="s">
        <v>48</v>
      </c>
      <c r="U1950" s="11" t="s">
        <v>217</v>
      </c>
      <c r="V1950" s="14" t="s">
        <v>218</v>
      </c>
      <c r="W1950" s="11" t="s">
        <v>219</v>
      </c>
      <c r="X1950" s="15" t="s">
        <v>414</v>
      </c>
      <c r="Y1950" s="15" t="s">
        <v>398</v>
      </c>
      <c r="Z1950" s="16" t="s">
        <v>3</v>
      </c>
      <c r="AA1950" s="16" t="s">
        <v>3</v>
      </c>
      <c r="AB1950" s="16" t="s">
        <v>3</v>
      </c>
      <c r="AC1950" s="16" t="s">
        <v>3</v>
      </c>
      <c r="AD1950" s="15" t="s">
        <v>3</v>
      </c>
      <c r="AE1950" s="15" t="s">
        <v>3</v>
      </c>
      <c r="AF1950" s="16" t="s">
        <v>3</v>
      </c>
      <c r="AG1950" s="16" t="s">
        <v>3</v>
      </c>
      <c r="AH1950" s="16" t="s">
        <v>3</v>
      </c>
      <c r="AI1950" s="16" t="s">
        <v>3</v>
      </c>
      <c r="AJ1950" s="15" t="s">
        <v>3</v>
      </c>
      <c r="AK1950" s="15" t="s">
        <v>3</v>
      </c>
      <c r="AL1950" s="16" t="s">
        <v>3</v>
      </c>
      <c r="AM1950" s="16" t="s">
        <v>3</v>
      </c>
      <c r="AN1950" s="16" t="s">
        <v>3</v>
      </c>
      <c r="AO1950" s="16" t="s">
        <v>3</v>
      </c>
      <c r="AP1950" s="16" t="s">
        <v>189</v>
      </c>
      <c r="AQ1950" s="16" t="s">
        <v>3</v>
      </c>
      <c r="AR1950" s="16" t="s">
        <v>3</v>
      </c>
      <c r="AS1950" s="16" t="s">
        <v>3</v>
      </c>
      <c r="AT1950" s="16" t="s">
        <v>3</v>
      </c>
      <c r="AU1950" s="11" t="s">
        <v>3</v>
      </c>
      <c r="AV1950" s="11" t="s">
        <v>3</v>
      </c>
      <c r="AW1950" s="11" t="s">
        <v>3</v>
      </c>
      <c r="AX1950" s="17" t="str">
        <f>VLOOKUP(G1950,'[1]JDA data'!$D:$E,2,0)</f>
        <v>TGA946</v>
      </c>
      <c r="AY1950" s="17" t="b">
        <f t="shared" si="146"/>
        <v>1</v>
      </c>
      <c r="AZ1950" s="17" t="str">
        <f t="shared" si="147"/>
        <v>SPL</v>
      </c>
    </row>
    <row r="1951" spans="1:52" s="18" customFormat="1" ht="16.5" customHeight="1" x14ac:dyDescent="0.35">
      <c r="A1951" s="8" t="str">
        <f>IF(N1951="","-",IFERROR(VLOOKUP(N1951,'[1]All Route Non-Bailment V76'!$A:$H,5,0),VLOOKUP(N1951,'[1]TTVT AAT PxP Bailment EDC V76'!$A:$H,5,0)))</f>
        <v>Non Bailment</v>
      </c>
      <c r="B1951" s="9" t="str">
        <f t="shared" si="145"/>
        <v>Completed</v>
      </c>
      <c r="C1951" s="10">
        <f t="shared" si="148"/>
        <v>1950</v>
      </c>
      <c r="D1951" s="11" t="s">
        <v>194</v>
      </c>
      <c r="E1951" s="12" t="s">
        <v>44</v>
      </c>
      <c r="F1951" s="11" t="s">
        <v>0</v>
      </c>
      <c r="G1951" s="11">
        <v>4434244</v>
      </c>
      <c r="H1951" s="13" t="str">
        <f>IF(N1951="","-",IFERROR(VLOOKUP(N1951,'[1]All Route Non-Bailment V76'!$A:$H,7,0),VLOOKUP(N1951,'[1]TTVT AAT PxP Bailment EDC V76'!$A:$H,7,0)))</f>
        <v>One way</v>
      </c>
      <c r="I1951" s="11" t="s">
        <v>45</v>
      </c>
      <c r="J1951" s="12">
        <f t="shared" ref="J1951:J2014" si="149">K1951</f>
        <v>45280</v>
      </c>
      <c r="K1951" s="12">
        <v>45280</v>
      </c>
      <c r="L1951" s="12">
        <v>45280</v>
      </c>
      <c r="M1951" s="12" t="s">
        <v>3</v>
      </c>
      <c r="N1951" s="11" t="s">
        <v>413</v>
      </c>
      <c r="O1951" s="13" t="str">
        <f>IF(N1951="","-",IFERROR(VLOOKUP(N1951,'[1]All Route Non-Bailment V76'!$A:$H,6,0),VLOOKUP(N1951,'[1]TTVT AAT PxP Bailment EDC V76'!$A:$H,6,0)))</f>
        <v>21 - 30</v>
      </c>
      <c r="P1951" s="11">
        <v>1</v>
      </c>
      <c r="Q1951" s="11" t="s">
        <v>3</v>
      </c>
      <c r="R1951" s="11" t="s">
        <v>3</v>
      </c>
      <c r="S1951" s="13" t="str">
        <f>IF(N1951="","-",IFERROR(VLOOKUP(N1951,'[1]All Route Non-Bailment V76'!$A:$AF,32,0),VLOOKUP(N1951,'[1]TTVT AAT PxP Bailment EDC V76'!$A:$AC,29,0)))</f>
        <v>6W</v>
      </c>
      <c r="T1951" s="11" t="s">
        <v>48</v>
      </c>
      <c r="U1951" s="11" t="s">
        <v>195</v>
      </c>
      <c r="V1951" s="14" t="s">
        <v>196</v>
      </c>
      <c r="W1951" s="11" t="s">
        <v>197</v>
      </c>
      <c r="X1951" s="15" t="s">
        <v>414</v>
      </c>
      <c r="Y1951" s="15" t="s">
        <v>398</v>
      </c>
      <c r="Z1951" s="16" t="s">
        <v>3</v>
      </c>
      <c r="AA1951" s="16" t="s">
        <v>3</v>
      </c>
      <c r="AB1951" s="16" t="s">
        <v>3</v>
      </c>
      <c r="AC1951" s="16" t="s">
        <v>3</v>
      </c>
      <c r="AD1951" s="15" t="s">
        <v>3</v>
      </c>
      <c r="AE1951" s="15" t="s">
        <v>3</v>
      </c>
      <c r="AF1951" s="16" t="s">
        <v>3</v>
      </c>
      <c r="AG1951" s="16" t="s">
        <v>3</v>
      </c>
      <c r="AH1951" s="16" t="s">
        <v>3</v>
      </c>
      <c r="AI1951" s="16" t="s">
        <v>3</v>
      </c>
      <c r="AJ1951" s="15" t="s">
        <v>3</v>
      </c>
      <c r="AK1951" s="15" t="s">
        <v>3</v>
      </c>
      <c r="AL1951" s="16" t="s">
        <v>3</v>
      </c>
      <c r="AM1951" s="16" t="s">
        <v>3</v>
      </c>
      <c r="AN1951" s="16" t="s">
        <v>3</v>
      </c>
      <c r="AO1951" s="16" t="s">
        <v>3</v>
      </c>
      <c r="AP1951" s="16" t="s">
        <v>189</v>
      </c>
      <c r="AQ1951" s="16" t="s">
        <v>3</v>
      </c>
      <c r="AR1951" s="16" t="s">
        <v>3</v>
      </c>
      <c r="AS1951" s="16" t="s">
        <v>3</v>
      </c>
      <c r="AT1951" s="16" t="s">
        <v>3</v>
      </c>
      <c r="AU1951" s="11" t="s">
        <v>3</v>
      </c>
      <c r="AV1951" s="11" t="s">
        <v>3</v>
      </c>
      <c r="AW1951" s="11" t="s">
        <v>3</v>
      </c>
      <c r="AX1951" s="17" t="str">
        <f>VLOOKUP(G1951,'[1]JDA data'!$D:$E,2,0)</f>
        <v>TGA946</v>
      </c>
      <c r="AY1951" s="17" t="b">
        <f t="shared" si="146"/>
        <v>1</v>
      </c>
      <c r="AZ1951" s="17" t="str">
        <f t="shared" si="147"/>
        <v>SBA</v>
      </c>
    </row>
    <row r="1952" spans="1:52" s="18" customFormat="1" ht="16.5" customHeight="1" x14ac:dyDescent="0.35">
      <c r="A1952" s="8" t="str">
        <f>IF(N1952="","-",IFERROR(VLOOKUP(N1952,'[1]All Route Non-Bailment V76'!$A:$H,5,0),VLOOKUP(N1952,'[1]TTVT AAT PxP Bailment EDC V76'!$A:$H,5,0)))</f>
        <v>Non Bailment</v>
      </c>
      <c r="B1952" s="9" t="str">
        <f t="shared" si="145"/>
        <v>Completed</v>
      </c>
      <c r="C1952" s="10">
        <f t="shared" si="148"/>
        <v>1951</v>
      </c>
      <c r="D1952" s="11" t="s">
        <v>182</v>
      </c>
      <c r="E1952" s="12" t="s">
        <v>44</v>
      </c>
      <c r="F1952" s="11" t="s">
        <v>0</v>
      </c>
      <c r="G1952" s="11">
        <v>4434245</v>
      </c>
      <c r="H1952" s="13" t="str">
        <f>IF(N1952="","-",IFERROR(VLOOKUP(N1952,'[1]All Route Non-Bailment V76'!$A:$H,7,0),VLOOKUP(N1952,'[1]TTVT AAT PxP Bailment EDC V76'!$A:$H,7,0)))</f>
        <v>One way</v>
      </c>
      <c r="I1952" s="11" t="s">
        <v>45</v>
      </c>
      <c r="J1952" s="12">
        <f t="shared" si="149"/>
        <v>45280</v>
      </c>
      <c r="K1952" s="12">
        <v>45280</v>
      </c>
      <c r="L1952" s="12">
        <v>45280</v>
      </c>
      <c r="M1952" s="12" t="s">
        <v>3</v>
      </c>
      <c r="N1952" s="11" t="s">
        <v>413</v>
      </c>
      <c r="O1952" s="13" t="str">
        <f>IF(N1952="","-",IFERROR(VLOOKUP(N1952,'[1]All Route Non-Bailment V76'!$A:$H,6,0),VLOOKUP(N1952,'[1]TTVT AAT PxP Bailment EDC V76'!$A:$H,6,0)))</f>
        <v>21 - 30</v>
      </c>
      <c r="P1952" s="11">
        <v>1</v>
      </c>
      <c r="Q1952" s="11" t="s">
        <v>3</v>
      </c>
      <c r="R1952" s="11" t="s">
        <v>3</v>
      </c>
      <c r="S1952" s="13" t="str">
        <f>IF(N1952="","-",IFERROR(VLOOKUP(N1952,'[1]All Route Non-Bailment V76'!$A:$AF,32,0),VLOOKUP(N1952,'[1]TTVT AAT PxP Bailment EDC V76'!$A:$AC,29,0)))</f>
        <v>6W</v>
      </c>
      <c r="T1952" s="11" t="s">
        <v>48</v>
      </c>
      <c r="U1952" s="11" t="s">
        <v>201</v>
      </c>
      <c r="V1952" s="14" t="s">
        <v>202</v>
      </c>
      <c r="W1952" s="11" t="s">
        <v>203</v>
      </c>
      <c r="X1952" s="15" t="s">
        <v>414</v>
      </c>
      <c r="Y1952" s="15" t="s">
        <v>398</v>
      </c>
      <c r="Z1952" s="16" t="s">
        <v>3</v>
      </c>
      <c r="AA1952" s="16" t="s">
        <v>3</v>
      </c>
      <c r="AB1952" s="16" t="s">
        <v>3</v>
      </c>
      <c r="AC1952" s="16" t="s">
        <v>3</v>
      </c>
      <c r="AD1952" s="15" t="s">
        <v>3</v>
      </c>
      <c r="AE1952" s="15" t="s">
        <v>3</v>
      </c>
      <c r="AF1952" s="16" t="s">
        <v>3</v>
      </c>
      <c r="AG1952" s="16" t="s">
        <v>3</v>
      </c>
      <c r="AH1952" s="16" t="s">
        <v>3</v>
      </c>
      <c r="AI1952" s="16" t="s">
        <v>3</v>
      </c>
      <c r="AJ1952" s="15" t="s">
        <v>3</v>
      </c>
      <c r="AK1952" s="15" t="s">
        <v>3</v>
      </c>
      <c r="AL1952" s="16" t="s">
        <v>3</v>
      </c>
      <c r="AM1952" s="16" t="s">
        <v>3</v>
      </c>
      <c r="AN1952" s="16" t="s">
        <v>3</v>
      </c>
      <c r="AO1952" s="16" t="s">
        <v>3</v>
      </c>
      <c r="AP1952" s="16" t="s">
        <v>189</v>
      </c>
      <c r="AQ1952" s="16" t="s">
        <v>3</v>
      </c>
      <c r="AR1952" s="16" t="s">
        <v>3</v>
      </c>
      <c r="AS1952" s="16" t="s">
        <v>3</v>
      </c>
      <c r="AT1952" s="16" t="s">
        <v>3</v>
      </c>
      <c r="AU1952" s="11" t="s">
        <v>3</v>
      </c>
      <c r="AV1952" s="11" t="s">
        <v>3</v>
      </c>
      <c r="AW1952" s="11" t="s">
        <v>3</v>
      </c>
      <c r="AX1952" s="17" t="str">
        <f>VLOOKUP(G1952,'[1]JDA data'!$D:$E,2,0)</f>
        <v>TGA946</v>
      </c>
      <c r="AY1952" s="17" t="b">
        <f t="shared" si="146"/>
        <v>1</v>
      </c>
      <c r="AZ1952" s="17" t="str">
        <f t="shared" si="147"/>
        <v>PPGT</v>
      </c>
    </row>
    <row r="1953" spans="1:52" s="18" customFormat="1" ht="16.5" customHeight="1" x14ac:dyDescent="0.35">
      <c r="A1953" s="8" t="str">
        <f>IF(N1953="","-",IFERROR(VLOOKUP(N1953,'[1]All Route Non-Bailment V76'!$A:$H,5,0),VLOOKUP(N1953,'[1]TTVT AAT PxP Bailment EDC V76'!$A:$H,5,0)))</f>
        <v>Non Bailment</v>
      </c>
      <c r="B1953" s="9" t="str">
        <f t="shared" si="145"/>
        <v>Completed</v>
      </c>
      <c r="C1953" s="10">
        <f t="shared" si="148"/>
        <v>1952</v>
      </c>
      <c r="D1953" s="11" t="s">
        <v>190</v>
      </c>
      <c r="E1953" s="12" t="s">
        <v>44</v>
      </c>
      <c r="F1953" s="11" t="s">
        <v>0</v>
      </c>
      <c r="G1953" s="11">
        <v>4434246</v>
      </c>
      <c r="H1953" s="13" t="str">
        <f>IF(N1953="","-",IFERROR(VLOOKUP(N1953,'[1]All Route Non-Bailment V76'!$A:$H,7,0),VLOOKUP(N1953,'[1]TTVT AAT PxP Bailment EDC V76'!$A:$H,7,0)))</f>
        <v>One way</v>
      </c>
      <c r="I1953" s="11" t="s">
        <v>45</v>
      </c>
      <c r="J1953" s="12">
        <f t="shared" si="149"/>
        <v>45280</v>
      </c>
      <c r="K1953" s="12">
        <v>45280</v>
      </c>
      <c r="L1953" s="12">
        <v>45280</v>
      </c>
      <c r="M1953" s="12" t="s">
        <v>3</v>
      </c>
      <c r="N1953" s="11" t="s">
        <v>459</v>
      </c>
      <c r="O1953" s="13" t="str">
        <f>IF(N1953="","-",IFERROR(VLOOKUP(N1953,'[1]All Route Non-Bailment V76'!$A:$H,6,0),VLOOKUP(N1953,'[1]TTVT AAT PxP Bailment EDC V76'!$A:$H,6,0)))</f>
        <v>0 - 5</v>
      </c>
      <c r="P1953" s="11">
        <v>1</v>
      </c>
      <c r="Q1953" s="11" t="s">
        <v>3</v>
      </c>
      <c r="R1953" s="11" t="s">
        <v>3</v>
      </c>
      <c r="S1953" s="13" t="str">
        <f>IF(N1953="","-",IFERROR(VLOOKUP(N1953,'[1]All Route Non-Bailment V76'!$A:$AF,32,0),VLOOKUP(N1953,'[1]TTVT AAT PxP Bailment EDC V76'!$A:$AC,29,0)))</f>
        <v>6W</v>
      </c>
      <c r="T1953" s="11" t="s">
        <v>48</v>
      </c>
      <c r="U1953" s="11" t="s">
        <v>287</v>
      </c>
      <c r="V1953" s="14" t="s">
        <v>288</v>
      </c>
      <c r="W1953" s="11" t="s">
        <v>289</v>
      </c>
      <c r="X1953" s="15" t="s">
        <v>322</v>
      </c>
      <c r="Y1953" s="15" t="s">
        <v>323</v>
      </c>
      <c r="Z1953" s="16" t="s">
        <v>3</v>
      </c>
      <c r="AA1953" s="16" t="s">
        <v>3</v>
      </c>
      <c r="AB1953" s="16" t="s">
        <v>3</v>
      </c>
      <c r="AC1953" s="16" t="s">
        <v>3</v>
      </c>
      <c r="AD1953" s="15" t="s">
        <v>3</v>
      </c>
      <c r="AE1953" s="15" t="s">
        <v>3</v>
      </c>
      <c r="AF1953" s="16" t="s">
        <v>3</v>
      </c>
      <c r="AG1953" s="16" t="s">
        <v>3</v>
      </c>
      <c r="AH1953" s="16" t="s">
        <v>3</v>
      </c>
      <c r="AI1953" s="16" t="s">
        <v>3</v>
      </c>
      <c r="AJ1953" s="15" t="s">
        <v>3</v>
      </c>
      <c r="AK1953" s="15" t="s">
        <v>3</v>
      </c>
      <c r="AL1953" s="16" t="s">
        <v>3</v>
      </c>
      <c r="AM1953" s="16" t="s">
        <v>3</v>
      </c>
      <c r="AN1953" s="16" t="s">
        <v>3</v>
      </c>
      <c r="AO1953" s="16" t="s">
        <v>3</v>
      </c>
      <c r="AP1953" s="16" t="s">
        <v>324</v>
      </c>
      <c r="AQ1953" s="16" t="s">
        <v>3</v>
      </c>
      <c r="AR1953" s="16" t="s">
        <v>3</v>
      </c>
      <c r="AS1953" s="16" t="s">
        <v>3</v>
      </c>
      <c r="AT1953" s="16" t="s">
        <v>3</v>
      </c>
      <c r="AU1953" s="11" t="s">
        <v>3</v>
      </c>
      <c r="AV1953" s="11" t="s">
        <v>3</v>
      </c>
      <c r="AW1953" s="11" t="s">
        <v>3</v>
      </c>
      <c r="AX1953" s="17" t="str">
        <f>VLOOKUP(G1953,'[1]JDA data'!$D:$E,2,0)</f>
        <v>TFA332</v>
      </c>
      <c r="AY1953" s="17" t="b">
        <f t="shared" si="146"/>
        <v>1</v>
      </c>
      <c r="AZ1953" s="17" t="str">
        <f t="shared" si="147"/>
        <v>SPL</v>
      </c>
    </row>
    <row r="1954" spans="1:52" s="18" customFormat="1" ht="16.5" customHeight="1" x14ac:dyDescent="0.35">
      <c r="A1954" s="8" t="str">
        <f>IF(N1954="","-",IFERROR(VLOOKUP(N1954,'[1]All Route Non-Bailment V76'!$A:$H,5,0),VLOOKUP(N1954,'[1]TTVT AAT PxP Bailment EDC V76'!$A:$H,5,0)))</f>
        <v>Non Bailment</v>
      </c>
      <c r="B1954" s="9" t="str">
        <f t="shared" si="145"/>
        <v>Completed</v>
      </c>
      <c r="C1954" s="10">
        <f t="shared" si="148"/>
        <v>1953</v>
      </c>
      <c r="D1954" s="11" t="s">
        <v>194</v>
      </c>
      <c r="E1954" s="12" t="s">
        <v>44</v>
      </c>
      <c r="F1954" s="11" t="s">
        <v>0</v>
      </c>
      <c r="G1954" s="11">
        <v>4434247</v>
      </c>
      <c r="H1954" s="13" t="str">
        <f>IF(N1954="","-",IFERROR(VLOOKUP(N1954,'[1]All Route Non-Bailment V76'!$A:$H,7,0),VLOOKUP(N1954,'[1]TTVT AAT PxP Bailment EDC V76'!$A:$H,7,0)))</f>
        <v>One way</v>
      </c>
      <c r="I1954" s="11" t="s">
        <v>45</v>
      </c>
      <c r="J1954" s="12">
        <f t="shared" si="149"/>
        <v>45280</v>
      </c>
      <c r="K1954" s="12">
        <v>45280</v>
      </c>
      <c r="L1954" s="12">
        <v>45280</v>
      </c>
      <c r="M1954" s="12" t="s">
        <v>3</v>
      </c>
      <c r="N1954" s="11" t="s">
        <v>459</v>
      </c>
      <c r="O1954" s="13" t="str">
        <f>IF(N1954="","-",IFERROR(VLOOKUP(N1954,'[1]All Route Non-Bailment V76'!$A:$H,6,0),VLOOKUP(N1954,'[1]TTVT AAT PxP Bailment EDC V76'!$A:$H,6,0)))</f>
        <v>0 - 5</v>
      </c>
      <c r="P1954" s="11">
        <v>1</v>
      </c>
      <c r="Q1954" s="11" t="s">
        <v>3</v>
      </c>
      <c r="R1954" s="11" t="s">
        <v>3</v>
      </c>
      <c r="S1954" s="13" t="str">
        <f>IF(N1954="","-",IFERROR(VLOOKUP(N1954,'[1]All Route Non-Bailment V76'!$A:$AF,32,0),VLOOKUP(N1954,'[1]TTVT AAT PxP Bailment EDC V76'!$A:$AC,29,0)))</f>
        <v>6W</v>
      </c>
      <c r="T1954" s="11" t="s">
        <v>48</v>
      </c>
      <c r="U1954" s="11" t="s">
        <v>253</v>
      </c>
      <c r="V1954" s="14" t="s">
        <v>254</v>
      </c>
      <c r="W1954" s="11" t="s">
        <v>255</v>
      </c>
      <c r="X1954" s="15" t="s">
        <v>322</v>
      </c>
      <c r="Y1954" s="15" t="s">
        <v>323</v>
      </c>
      <c r="Z1954" s="16" t="s">
        <v>3</v>
      </c>
      <c r="AA1954" s="16" t="s">
        <v>3</v>
      </c>
      <c r="AB1954" s="16" t="s">
        <v>3</v>
      </c>
      <c r="AC1954" s="16" t="s">
        <v>3</v>
      </c>
      <c r="AD1954" s="15" t="s">
        <v>3</v>
      </c>
      <c r="AE1954" s="15" t="s">
        <v>3</v>
      </c>
      <c r="AF1954" s="16" t="s">
        <v>3</v>
      </c>
      <c r="AG1954" s="16" t="s">
        <v>3</v>
      </c>
      <c r="AH1954" s="16" t="s">
        <v>3</v>
      </c>
      <c r="AI1954" s="16" t="s">
        <v>3</v>
      </c>
      <c r="AJ1954" s="15" t="s">
        <v>3</v>
      </c>
      <c r="AK1954" s="15" t="s">
        <v>3</v>
      </c>
      <c r="AL1954" s="16" t="s">
        <v>3</v>
      </c>
      <c r="AM1954" s="16" t="s">
        <v>3</v>
      </c>
      <c r="AN1954" s="16" t="s">
        <v>3</v>
      </c>
      <c r="AO1954" s="16" t="s">
        <v>3</v>
      </c>
      <c r="AP1954" s="16" t="s">
        <v>324</v>
      </c>
      <c r="AQ1954" s="16" t="s">
        <v>3</v>
      </c>
      <c r="AR1954" s="16" t="s">
        <v>3</v>
      </c>
      <c r="AS1954" s="16" t="s">
        <v>3</v>
      </c>
      <c r="AT1954" s="16" t="s">
        <v>3</v>
      </c>
      <c r="AU1954" s="11" t="s">
        <v>3</v>
      </c>
      <c r="AV1954" s="11" t="s">
        <v>3</v>
      </c>
      <c r="AW1954" s="11" t="s">
        <v>3</v>
      </c>
      <c r="AX1954" s="17" t="str">
        <f>VLOOKUP(G1954,'[1]JDA data'!$D:$E,2,0)</f>
        <v>TFA332</v>
      </c>
      <c r="AY1954" s="17" t="b">
        <f t="shared" si="146"/>
        <v>1</v>
      </c>
      <c r="AZ1954" s="17" t="str">
        <f t="shared" si="147"/>
        <v>SBA</v>
      </c>
    </row>
    <row r="1955" spans="1:52" s="18" customFormat="1" ht="16.5" customHeight="1" x14ac:dyDescent="0.35">
      <c r="A1955" s="8" t="str">
        <f>IF(N1955="","-",IFERROR(VLOOKUP(N1955,'[1]All Route Non-Bailment V76'!$A:$H,5,0),VLOOKUP(N1955,'[1]TTVT AAT PxP Bailment EDC V76'!$A:$H,5,0)))</f>
        <v>Non Bailment</v>
      </c>
      <c r="B1955" s="9" t="str">
        <f t="shared" si="145"/>
        <v>Completed</v>
      </c>
      <c r="C1955" s="10">
        <f t="shared" si="148"/>
        <v>1954</v>
      </c>
      <c r="D1955" s="11" t="s">
        <v>182</v>
      </c>
      <c r="E1955" s="12" t="s">
        <v>44</v>
      </c>
      <c r="F1955" s="11" t="s">
        <v>0</v>
      </c>
      <c r="G1955" s="11">
        <v>4434248</v>
      </c>
      <c r="H1955" s="13" t="str">
        <f>IF(N1955="","-",IFERROR(VLOOKUP(N1955,'[1]All Route Non-Bailment V76'!$A:$H,7,0),VLOOKUP(N1955,'[1]TTVT AAT PxP Bailment EDC V76'!$A:$H,7,0)))</f>
        <v>One way</v>
      </c>
      <c r="I1955" s="11" t="s">
        <v>45</v>
      </c>
      <c r="J1955" s="12">
        <f t="shared" si="149"/>
        <v>45280</v>
      </c>
      <c r="K1955" s="12">
        <v>45280</v>
      </c>
      <c r="L1955" s="12">
        <v>45280</v>
      </c>
      <c r="M1955" s="12" t="s">
        <v>3</v>
      </c>
      <c r="N1955" s="11" t="s">
        <v>459</v>
      </c>
      <c r="O1955" s="13" t="str">
        <f>IF(N1955="","-",IFERROR(VLOOKUP(N1955,'[1]All Route Non-Bailment V76'!$A:$H,6,0),VLOOKUP(N1955,'[1]TTVT AAT PxP Bailment EDC V76'!$A:$H,6,0)))</f>
        <v>0 - 5</v>
      </c>
      <c r="P1955" s="11">
        <v>1</v>
      </c>
      <c r="Q1955" s="11" t="s">
        <v>3</v>
      </c>
      <c r="R1955" s="11" t="s">
        <v>3</v>
      </c>
      <c r="S1955" s="13" t="str">
        <f>IF(N1955="","-",IFERROR(VLOOKUP(N1955,'[1]All Route Non-Bailment V76'!$A:$AF,32,0),VLOOKUP(N1955,'[1]TTVT AAT PxP Bailment EDC V76'!$A:$AC,29,0)))</f>
        <v>6W</v>
      </c>
      <c r="T1955" s="11" t="s">
        <v>48</v>
      </c>
      <c r="U1955" s="11" t="s">
        <v>233</v>
      </c>
      <c r="V1955" s="14" t="s">
        <v>234</v>
      </c>
      <c r="W1955" s="11" t="s">
        <v>235</v>
      </c>
      <c r="X1955" s="15" t="s">
        <v>322</v>
      </c>
      <c r="Y1955" s="15" t="s">
        <v>323</v>
      </c>
      <c r="Z1955" s="16" t="s">
        <v>3</v>
      </c>
      <c r="AA1955" s="16" t="s">
        <v>3</v>
      </c>
      <c r="AB1955" s="16" t="s">
        <v>3</v>
      </c>
      <c r="AC1955" s="16" t="s">
        <v>3</v>
      </c>
      <c r="AD1955" s="15" t="s">
        <v>3</v>
      </c>
      <c r="AE1955" s="15" t="s">
        <v>3</v>
      </c>
      <c r="AF1955" s="16" t="s">
        <v>3</v>
      </c>
      <c r="AG1955" s="16" t="s">
        <v>3</v>
      </c>
      <c r="AH1955" s="16" t="s">
        <v>3</v>
      </c>
      <c r="AI1955" s="16" t="s">
        <v>3</v>
      </c>
      <c r="AJ1955" s="15" t="s">
        <v>3</v>
      </c>
      <c r="AK1955" s="15" t="s">
        <v>3</v>
      </c>
      <c r="AL1955" s="16" t="s">
        <v>3</v>
      </c>
      <c r="AM1955" s="16" t="s">
        <v>3</v>
      </c>
      <c r="AN1955" s="16" t="s">
        <v>3</v>
      </c>
      <c r="AO1955" s="16" t="s">
        <v>3</v>
      </c>
      <c r="AP1955" s="16" t="s">
        <v>324</v>
      </c>
      <c r="AQ1955" s="16" t="s">
        <v>3</v>
      </c>
      <c r="AR1955" s="16" t="s">
        <v>3</v>
      </c>
      <c r="AS1955" s="16" t="s">
        <v>3</v>
      </c>
      <c r="AT1955" s="16" t="s">
        <v>3</v>
      </c>
      <c r="AU1955" s="11" t="s">
        <v>3</v>
      </c>
      <c r="AV1955" s="11" t="s">
        <v>3</v>
      </c>
      <c r="AW1955" s="11" t="s">
        <v>3</v>
      </c>
      <c r="AX1955" s="17" t="str">
        <f>VLOOKUP(G1955,'[1]JDA data'!$D:$E,2,0)</f>
        <v>TFA332</v>
      </c>
      <c r="AY1955" s="17" t="b">
        <f t="shared" si="146"/>
        <v>1</v>
      </c>
      <c r="AZ1955" s="17" t="str">
        <f t="shared" si="147"/>
        <v>PPGT</v>
      </c>
    </row>
    <row r="1956" spans="1:52" s="18" customFormat="1" ht="16.5" customHeight="1" x14ac:dyDescent="0.35">
      <c r="A1956" s="8" t="str">
        <f>IF(N1956="","-",IFERROR(VLOOKUP(N1956,'[1]All Route Non-Bailment V76'!$A:$H,5,0),VLOOKUP(N1956,'[1]TTVT AAT PxP Bailment EDC V76'!$A:$H,5,0)))</f>
        <v>Non Bailment</v>
      </c>
      <c r="B1956" s="9" t="str">
        <f t="shared" si="145"/>
        <v>Completed</v>
      </c>
      <c r="C1956" s="10">
        <f t="shared" si="148"/>
        <v>1955</v>
      </c>
      <c r="D1956" s="11" t="s">
        <v>190</v>
      </c>
      <c r="E1956" s="12" t="s">
        <v>44</v>
      </c>
      <c r="F1956" s="11" t="s">
        <v>0</v>
      </c>
      <c r="G1956" s="11">
        <v>4434249</v>
      </c>
      <c r="H1956" s="13" t="str">
        <f>IF(N1956="","-",IFERROR(VLOOKUP(N1956,'[1]All Route Non-Bailment V76'!$A:$H,7,0),VLOOKUP(N1956,'[1]TTVT AAT PxP Bailment EDC V76'!$A:$H,7,0)))</f>
        <v>One way</v>
      </c>
      <c r="I1956" s="11" t="s">
        <v>45</v>
      </c>
      <c r="J1956" s="12">
        <f t="shared" si="149"/>
        <v>45280</v>
      </c>
      <c r="K1956" s="12">
        <v>45280</v>
      </c>
      <c r="L1956" s="12">
        <v>45280</v>
      </c>
      <c r="M1956" s="12" t="s">
        <v>3</v>
      </c>
      <c r="N1956" s="11" t="s">
        <v>606</v>
      </c>
      <c r="O1956" s="13" t="str">
        <f>IF(N1956="","-",IFERROR(VLOOKUP(N1956,'[1]All Route Non-Bailment V76'!$A:$H,6,0),VLOOKUP(N1956,'[1]TTVT AAT PxP Bailment EDC V76'!$A:$H,6,0)))</f>
        <v>0 - 5</v>
      </c>
      <c r="P1956" s="11">
        <v>1</v>
      </c>
      <c r="Q1956" s="11" t="s">
        <v>3</v>
      </c>
      <c r="R1956" s="11" t="s">
        <v>3</v>
      </c>
      <c r="S1956" s="13" t="str">
        <f>IF(N1956="","-",IFERROR(VLOOKUP(N1956,'[1]All Route Non-Bailment V76'!$A:$AF,32,0),VLOOKUP(N1956,'[1]TTVT AAT PxP Bailment EDC V76'!$A:$AC,29,0)))</f>
        <v>6W</v>
      </c>
      <c r="T1956" s="11" t="s">
        <v>48</v>
      </c>
      <c r="U1956" s="11" t="s">
        <v>226</v>
      </c>
      <c r="V1956" s="14" t="s">
        <v>227</v>
      </c>
      <c r="W1956" s="11" t="s">
        <v>228</v>
      </c>
      <c r="X1956" s="15" t="s">
        <v>322</v>
      </c>
      <c r="Y1956" s="15" t="s">
        <v>323</v>
      </c>
      <c r="Z1956" s="16" t="s">
        <v>3</v>
      </c>
      <c r="AA1956" s="16" t="s">
        <v>3</v>
      </c>
      <c r="AB1956" s="16" t="s">
        <v>3</v>
      </c>
      <c r="AC1956" s="16" t="s">
        <v>3</v>
      </c>
      <c r="AD1956" s="15" t="s">
        <v>3</v>
      </c>
      <c r="AE1956" s="15" t="s">
        <v>3</v>
      </c>
      <c r="AF1956" s="16" t="s">
        <v>3</v>
      </c>
      <c r="AG1956" s="16" t="s">
        <v>3</v>
      </c>
      <c r="AH1956" s="16" t="s">
        <v>3</v>
      </c>
      <c r="AI1956" s="16" t="s">
        <v>3</v>
      </c>
      <c r="AJ1956" s="15" t="s">
        <v>3</v>
      </c>
      <c r="AK1956" s="15" t="s">
        <v>3</v>
      </c>
      <c r="AL1956" s="16" t="s">
        <v>3</v>
      </c>
      <c r="AM1956" s="16" t="s">
        <v>3</v>
      </c>
      <c r="AN1956" s="16" t="s">
        <v>3</v>
      </c>
      <c r="AO1956" s="16" t="s">
        <v>3</v>
      </c>
      <c r="AP1956" s="16" t="s">
        <v>324</v>
      </c>
      <c r="AQ1956" s="16" t="s">
        <v>3</v>
      </c>
      <c r="AR1956" s="16" t="s">
        <v>3</v>
      </c>
      <c r="AS1956" s="16" t="s">
        <v>3</v>
      </c>
      <c r="AT1956" s="16" t="s">
        <v>3</v>
      </c>
      <c r="AU1956" s="11" t="s">
        <v>3</v>
      </c>
      <c r="AV1956" s="11" t="s">
        <v>3</v>
      </c>
      <c r="AW1956" s="11" t="s">
        <v>3</v>
      </c>
      <c r="AX1956" s="17" t="str">
        <f>VLOOKUP(G1956,'[1]JDA data'!$D:$E,2,0)</f>
        <v>TFA346</v>
      </c>
      <c r="AY1956" s="17" t="b">
        <f t="shared" si="146"/>
        <v>1</v>
      </c>
      <c r="AZ1956" s="17" t="str">
        <f t="shared" si="147"/>
        <v>SPL</v>
      </c>
    </row>
    <row r="1957" spans="1:52" s="18" customFormat="1" ht="16.5" customHeight="1" x14ac:dyDescent="0.35">
      <c r="A1957" s="8" t="str">
        <f>IF(N1957="","-",IFERROR(VLOOKUP(N1957,'[1]All Route Non-Bailment V76'!$A:$H,5,0),VLOOKUP(N1957,'[1]TTVT AAT PxP Bailment EDC V76'!$A:$H,5,0)))</f>
        <v>Non Bailment</v>
      </c>
      <c r="B1957" s="9" t="str">
        <f t="shared" si="145"/>
        <v>Completed</v>
      </c>
      <c r="C1957" s="10">
        <f t="shared" si="148"/>
        <v>1956</v>
      </c>
      <c r="D1957" s="11" t="s">
        <v>194</v>
      </c>
      <c r="E1957" s="12" t="s">
        <v>44</v>
      </c>
      <c r="F1957" s="11" t="s">
        <v>0</v>
      </c>
      <c r="G1957" s="11">
        <v>4434250</v>
      </c>
      <c r="H1957" s="13" t="str">
        <f>IF(N1957="","-",IFERROR(VLOOKUP(N1957,'[1]All Route Non-Bailment V76'!$A:$H,7,0),VLOOKUP(N1957,'[1]TTVT AAT PxP Bailment EDC V76'!$A:$H,7,0)))</f>
        <v>One way</v>
      </c>
      <c r="I1957" s="11" t="s">
        <v>45</v>
      </c>
      <c r="J1957" s="12">
        <f t="shared" si="149"/>
        <v>45280</v>
      </c>
      <c r="K1957" s="12">
        <v>45280</v>
      </c>
      <c r="L1957" s="12">
        <v>45280</v>
      </c>
      <c r="M1957" s="12" t="s">
        <v>3</v>
      </c>
      <c r="N1957" s="11" t="s">
        <v>778</v>
      </c>
      <c r="O1957" s="13" t="str">
        <f>IF(N1957="","-",IFERROR(VLOOKUP(N1957,'[1]All Route Non-Bailment V76'!$A:$H,6,0),VLOOKUP(N1957,'[1]TTVT AAT PxP Bailment EDC V76'!$A:$H,6,0)))</f>
        <v>6 - 10</v>
      </c>
      <c r="P1957" s="11">
        <v>1</v>
      </c>
      <c r="Q1957" s="11" t="s">
        <v>3</v>
      </c>
      <c r="R1957" s="11" t="s">
        <v>3</v>
      </c>
      <c r="S1957" s="13" t="str">
        <f>IF(N1957="","-",IFERROR(VLOOKUP(N1957,'[1]All Route Non-Bailment V76'!$A:$AF,32,0),VLOOKUP(N1957,'[1]TTVT AAT PxP Bailment EDC V76'!$A:$AC,29,0)))</f>
        <v>6W</v>
      </c>
      <c r="T1957" s="11" t="s">
        <v>48</v>
      </c>
      <c r="U1957" s="11" t="s">
        <v>374</v>
      </c>
      <c r="V1957" s="14" t="s">
        <v>375</v>
      </c>
      <c r="W1957" s="11" t="s">
        <v>376</v>
      </c>
      <c r="X1957" s="15" t="s">
        <v>326</v>
      </c>
      <c r="Y1957" s="15" t="s">
        <v>327</v>
      </c>
      <c r="Z1957" s="16" t="s">
        <v>3</v>
      </c>
      <c r="AA1957" s="16" t="s">
        <v>3</v>
      </c>
      <c r="AB1957" s="16" t="s">
        <v>3</v>
      </c>
      <c r="AC1957" s="16" t="s">
        <v>3</v>
      </c>
      <c r="AD1957" s="15" t="s">
        <v>3</v>
      </c>
      <c r="AE1957" s="15" t="s">
        <v>3</v>
      </c>
      <c r="AF1957" s="16" t="s">
        <v>3</v>
      </c>
      <c r="AG1957" s="16" t="s">
        <v>3</v>
      </c>
      <c r="AH1957" s="16" t="s">
        <v>3</v>
      </c>
      <c r="AI1957" s="16" t="s">
        <v>3</v>
      </c>
      <c r="AJ1957" s="15" t="s">
        <v>3</v>
      </c>
      <c r="AK1957" s="15" t="s">
        <v>3</v>
      </c>
      <c r="AL1957" s="16" t="s">
        <v>3</v>
      </c>
      <c r="AM1957" s="16" t="s">
        <v>3</v>
      </c>
      <c r="AN1957" s="16" t="s">
        <v>3</v>
      </c>
      <c r="AO1957" s="16" t="s">
        <v>3</v>
      </c>
      <c r="AP1957" s="16" t="s">
        <v>189</v>
      </c>
      <c r="AQ1957" s="16" t="s">
        <v>3</v>
      </c>
      <c r="AR1957" s="16" t="s">
        <v>3</v>
      </c>
      <c r="AS1957" s="16" t="s">
        <v>3</v>
      </c>
      <c r="AT1957" s="16" t="s">
        <v>3</v>
      </c>
      <c r="AU1957" s="11" t="s">
        <v>3</v>
      </c>
      <c r="AV1957" s="11" t="s">
        <v>3</v>
      </c>
      <c r="AW1957" s="11" t="s">
        <v>3</v>
      </c>
      <c r="AX1957" s="17" t="str">
        <f>VLOOKUP(G1957,'[1]JDA data'!$D:$E,2,0)</f>
        <v>TGA429</v>
      </c>
      <c r="AY1957" s="17" t="b">
        <f t="shared" si="146"/>
        <v>1</v>
      </c>
      <c r="AZ1957" s="17" t="str">
        <f t="shared" si="147"/>
        <v>SBA</v>
      </c>
    </row>
    <row r="1958" spans="1:52" s="18" customFormat="1" ht="16.5" customHeight="1" x14ac:dyDescent="0.35">
      <c r="A1958" s="8" t="str">
        <f>IF(N1958="","-",IFERROR(VLOOKUP(N1958,'[1]All Route Non-Bailment V76'!$A:$H,5,0),VLOOKUP(N1958,'[1]TTVT AAT PxP Bailment EDC V76'!$A:$H,5,0)))</f>
        <v>Non Bailment</v>
      </c>
      <c r="B1958" s="9" t="str">
        <f t="shared" si="145"/>
        <v>Completed</v>
      </c>
      <c r="C1958" s="10">
        <f t="shared" si="148"/>
        <v>1957</v>
      </c>
      <c r="D1958" s="11" t="s">
        <v>190</v>
      </c>
      <c r="E1958" s="12" t="s">
        <v>44</v>
      </c>
      <c r="F1958" s="11" t="s">
        <v>0</v>
      </c>
      <c r="G1958" s="11">
        <v>4434261</v>
      </c>
      <c r="H1958" s="13" t="str">
        <f>IF(N1958="","-",IFERROR(VLOOKUP(N1958,'[1]All Route Non-Bailment V76'!$A:$H,7,0),VLOOKUP(N1958,'[1]TTVT AAT PxP Bailment EDC V76'!$A:$H,7,0)))</f>
        <v>One way</v>
      </c>
      <c r="I1958" s="11" t="s">
        <v>45</v>
      </c>
      <c r="J1958" s="12">
        <f t="shared" si="149"/>
        <v>45280</v>
      </c>
      <c r="K1958" s="12">
        <v>45280</v>
      </c>
      <c r="L1958" s="12">
        <v>45280</v>
      </c>
      <c r="M1958" s="12" t="s">
        <v>3</v>
      </c>
      <c r="N1958" s="11" t="s">
        <v>778</v>
      </c>
      <c r="O1958" s="13" t="str">
        <f>IF(N1958="","-",IFERROR(VLOOKUP(N1958,'[1]All Route Non-Bailment V76'!$A:$H,6,0),VLOOKUP(N1958,'[1]TTVT AAT PxP Bailment EDC V76'!$A:$H,6,0)))</f>
        <v>6 - 10</v>
      </c>
      <c r="P1958" s="11">
        <v>1</v>
      </c>
      <c r="Q1958" s="11" t="s">
        <v>3</v>
      </c>
      <c r="R1958" s="11" t="s">
        <v>3</v>
      </c>
      <c r="S1958" s="13" t="str">
        <f>IF(N1958="","-",IFERROR(VLOOKUP(N1958,'[1]All Route Non-Bailment V76'!$A:$AF,32,0),VLOOKUP(N1958,'[1]TTVT AAT PxP Bailment EDC V76'!$A:$AC,29,0)))</f>
        <v>6W</v>
      </c>
      <c r="T1958" s="11" t="s">
        <v>48</v>
      </c>
      <c r="U1958" s="11" t="s">
        <v>542</v>
      </c>
      <c r="V1958" s="14" t="s">
        <v>543</v>
      </c>
      <c r="W1958" s="11" t="s">
        <v>544</v>
      </c>
      <c r="X1958" s="15" t="s">
        <v>326</v>
      </c>
      <c r="Y1958" s="15" t="s">
        <v>327</v>
      </c>
      <c r="Z1958" s="16" t="s">
        <v>3</v>
      </c>
      <c r="AA1958" s="16" t="s">
        <v>3</v>
      </c>
      <c r="AB1958" s="16" t="s">
        <v>3</v>
      </c>
      <c r="AC1958" s="16" t="s">
        <v>3</v>
      </c>
      <c r="AD1958" s="15" t="s">
        <v>3</v>
      </c>
      <c r="AE1958" s="15" t="s">
        <v>3</v>
      </c>
      <c r="AF1958" s="16" t="s">
        <v>3</v>
      </c>
      <c r="AG1958" s="16" t="s">
        <v>3</v>
      </c>
      <c r="AH1958" s="16" t="s">
        <v>3</v>
      </c>
      <c r="AI1958" s="16" t="s">
        <v>3</v>
      </c>
      <c r="AJ1958" s="15" t="s">
        <v>3</v>
      </c>
      <c r="AK1958" s="15" t="s">
        <v>3</v>
      </c>
      <c r="AL1958" s="16" t="s">
        <v>3</v>
      </c>
      <c r="AM1958" s="16" t="s">
        <v>3</v>
      </c>
      <c r="AN1958" s="16" t="s">
        <v>3</v>
      </c>
      <c r="AO1958" s="16" t="s">
        <v>3</v>
      </c>
      <c r="AP1958" s="16" t="s">
        <v>189</v>
      </c>
      <c r="AQ1958" s="16" t="s">
        <v>3</v>
      </c>
      <c r="AR1958" s="16" t="s">
        <v>3</v>
      </c>
      <c r="AS1958" s="16" t="s">
        <v>3</v>
      </c>
      <c r="AT1958" s="16" t="s">
        <v>3</v>
      </c>
      <c r="AU1958" s="11" t="s">
        <v>3</v>
      </c>
      <c r="AV1958" s="11" t="s">
        <v>3</v>
      </c>
      <c r="AW1958" s="11" t="s">
        <v>3</v>
      </c>
      <c r="AX1958" s="17" t="str">
        <f>VLOOKUP(G1958,'[1]JDA data'!$D:$E,2,0)</f>
        <v>TGA429</v>
      </c>
      <c r="AY1958" s="17" t="b">
        <f t="shared" si="146"/>
        <v>1</v>
      </c>
      <c r="AZ1958" s="17" t="str">
        <f t="shared" si="147"/>
        <v>SPL</v>
      </c>
    </row>
    <row r="1959" spans="1:52" s="18" customFormat="1" ht="16.5" customHeight="1" x14ac:dyDescent="0.35">
      <c r="A1959" s="8" t="str">
        <f>IF(N1959="","-",IFERROR(VLOOKUP(N1959,'[1]All Route Non-Bailment V76'!$A:$H,5,0),VLOOKUP(N1959,'[1]TTVT AAT PxP Bailment EDC V76'!$A:$H,5,0)))</f>
        <v>Non Bailment</v>
      </c>
      <c r="B1959" s="9" t="str">
        <f t="shared" si="145"/>
        <v>Completed</v>
      </c>
      <c r="C1959" s="10">
        <f t="shared" si="148"/>
        <v>1958</v>
      </c>
      <c r="D1959" s="11" t="s">
        <v>182</v>
      </c>
      <c r="E1959" s="12" t="s">
        <v>44</v>
      </c>
      <c r="F1959" s="11" t="s">
        <v>0</v>
      </c>
      <c r="G1959" s="11">
        <v>4434262</v>
      </c>
      <c r="H1959" s="13" t="str">
        <f>IF(N1959="","-",IFERROR(VLOOKUP(N1959,'[1]All Route Non-Bailment V76'!$A:$H,7,0),VLOOKUP(N1959,'[1]TTVT AAT PxP Bailment EDC V76'!$A:$H,7,0)))</f>
        <v>One way</v>
      </c>
      <c r="I1959" s="11" t="s">
        <v>45</v>
      </c>
      <c r="J1959" s="12">
        <f t="shared" si="149"/>
        <v>45280</v>
      </c>
      <c r="K1959" s="12">
        <v>45280</v>
      </c>
      <c r="L1959" s="12">
        <v>45280</v>
      </c>
      <c r="M1959" s="12" t="s">
        <v>3</v>
      </c>
      <c r="N1959" s="11" t="s">
        <v>400</v>
      </c>
      <c r="O1959" s="13" t="str">
        <f>IF(N1959="","-",IFERROR(VLOOKUP(N1959,'[1]All Route Non-Bailment V76'!$A:$H,6,0),VLOOKUP(N1959,'[1]TTVT AAT PxP Bailment EDC V76'!$A:$H,6,0)))</f>
        <v>6 - 10</v>
      </c>
      <c r="P1959" s="11">
        <v>1</v>
      </c>
      <c r="Q1959" s="11" t="s">
        <v>3</v>
      </c>
      <c r="R1959" s="11" t="s">
        <v>3</v>
      </c>
      <c r="S1959" s="13" t="str">
        <f>IF(N1959="","-",IFERROR(VLOOKUP(N1959,'[1]All Route Non-Bailment V76'!$A:$AF,32,0),VLOOKUP(N1959,'[1]TTVT AAT PxP Bailment EDC V76'!$A:$AC,29,0)))</f>
        <v>6W</v>
      </c>
      <c r="T1959" s="11" t="s">
        <v>48</v>
      </c>
      <c r="U1959" s="11" t="s">
        <v>275</v>
      </c>
      <c r="V1959" s="14" t="s">
        <v>276</v>
      </c>
      <c r="W1959" s="11" t="s">
        <v>277</v>
      </c>
      <c r="X1959" s="15" t="s">
        <v>326</v>
      </c>
      <c r="Y1959" s="15" t="s">
        <v>327</v>
      </c>
      <c r="Z1959" s="16" t="s">
        <v>3</v>
      </c>
      <c r="AA1959" s="16" t="s">
        <v>3</v>
      </c>
      <c r="AB1959" s="16" t="s">
        <v>3</v>
      </c>
      <c r="AC1959" s="16" t="s">
        <v>3</v>
      </c>
      <c r="AD1959" s="15" t="s">
        <v>3</v>
      </c>
      <c r="AE1959" s="15" t="s">
        <v>3</v>
      </c>
      <c r="AF1959" s="16" t="s">
        <v>3</v>
      </c>
      <c r="AG1959" s="16" t="s">
        <v>3</v>
      </c>
      <c r="AH1959" s="16" t="s">
        <v>3</v>
      </c>
      <c r="AI1959" s="16" t="s">
        <v>3</v>
      </c>
      <c r="AJ1959" s="15" t="s">
        <v>3</v>
      </c>
      <c r="AK1959" s="15" t="s">
        <v>3</v>
      </c>
      <c r="AL1959" s="16" t="s">
        <v>3</v>
      </c>
      <c r="AM1959" s="16" t="s">
        <v>3</v>
      </c>
      <c r="AN1959" s="16" t="s">
        <v>3</v>
      </c>
      <c r="AO1959" s="16" t="s">
        <v>3</v>
      </c>
      <c r="AP1959" s="16" t="s">
        <v>189</v>
      </c>
      <c r="AQ1959" s="16" t="s">
        <v>3</v>
      </c>
      <c r="AR1959" s="16" t="s">
        <v>3</v>
      </c>
      <c r="AS1959" s="16" t="s">
        <v>3</v>
      </c>
      <c r="AT1959" s="16" t="s">
        <v>3</v>
      </c>
      <c r="AU1959" s="11" t="s">
        <v>3</v>
      </c>
      <c r="AV1959" s="11" t="s">
        <v>3</v>
      </c>
      <c r="AW1959" s="11" t="s">
        <v>3</v>
      </c>
      <c r="AX1959" s="17" t="str">
        <f>VLOOKUP(G1959,'[1]JDA data'!$D:$E,2,0)</f>
        <v>TGA423</v>
      </c>
      <c r="AY1959" s="17" t="b">
        <f t="shared" si="146"/>
        <v>1</v>
      </c>
      <c r="AZ1959" s="17" t="str">
        <f t="shared" si="147"/>
        <v>PPGT</v>
      </c>
    </row>
    <row r="1960" spans="1:52" s="18" customFormat="1" ht="16.5" customHeight="1" x14ac:dyDescent="0.35">
      <c r="A1960" s="8" t="str">
        <f>IF(N1960="","-",IFERROR(VLOOKUP(N1960,'[1]All Route Non-Bailment V76'!$A:$H,5,0),VLOOKUP(N1960,'[1]TTVT AAT PxP Bailment EDC V76'!$A:$H,5,0)))</f>
        <v>Non Bailment</v>
      </c>
      <c r="B1960" s="9" t="str">
        <f t="shared" si="145"/>
        <v>Completed</v>
      </c>
      <c r="C1960" s="10">
        <f t="shared" si="148"/>
        <v>1959</v>
      </c>
      <c r="D1960" s="11" t="s">
        <v>190</v>
      </c>
      <c r="E1960" s="12" t="s">
        <v>44</v>
      </c>
      <c r="F1960" s="11" t="s">
        <v>0</v>
      </c>
      <c r="G1960" s="11">
        <v>4434263</v>
      </c>
      <c r="H1960" s="13" t="str">
        <f>IF(N1960="","-",IFERROR(VLOOKUP(N1960,'[1]All Route Non-Bailment V76'!$A:$H,7,0),VLOOKUP(N1960,'[1]TTVT AAT PxP Bailment EDC V76'!$A:$H,7,0)))</f>
        <v>One way</v>
      </c>
      <c r="I1960" s="11" t="s">
        <v>45</v>
      </c>
      <c r="J1960" s="12">
        <f t="shared" si="149"/>
        <v>45280</v>
      </c>
      <c r="K1960" s="12">
        <v>45280</v>
      </c>
      <c r="L1960" s="12">
        <v>45280</v>
      </c>
      <c r="M1960" s="12" t="s">
        <v>3</v>
      </c>
      <c r="N1960" s="11" t="s">
        <v>712</v>
      </c>
      <c r="O1960" s="13" t="str">
        <f>IF(N1960="","-",IFERROR(VLOOKUP(N1960,'[1]All Route Non-Bailment V76'!$A:$H,6,0),VLOOKUP(N1960,'[1]TTVT AAT PxP Bailment EDC V76'!$A:$H,6,0)))</f>
        <v>11 - 20</v>
      </c>
      <c r="P1960" s="11">
        <v>1</v>
      </c>
      <c r="Q1960" s="11" t="s">
        <v>3</v>
      </c>
      <c r="R1960" s="11" t="s">
        <v>3</v>
      </c>
      <c r="S1960" s="13" t="str">
        <f>IF(N1960="","-",IFERROR(VLOOKUP(N1960,'[1]All Route Non-Bailment V76'!$A:$AF,32,0),VLOOKUP(N1960,'[1]TTVT AAT PxP Bailment EDC V76'!$A:$AC,29,0)))</f>
        <v>6W</v>
      </c>
      <c r="T1960" s="11" t="s">
        <v>48</v>
      </c>
      <c r="U1960" s="11" t="s">
        <v>217</v>
      </c>
      <c r="V1960" s="14" t="s">
        <v>218</v>
      </c>
      <c r="W1960" s="11" t="s">
        <v>219</v>
      </c>
      <c r="X1960" s="15" t="s">
        <v>326</v>
      </c>
      <c r="Y1960" s="15" t="s">
        <v>327</v>
      </c>
      <c r="Z1960" s="16" t="s">
        <v>3</v>
      </c>
      <c r="AA1960" s="16" t="s">
        <v>3</v>
      </c>
      <c r="AB1960" s="16" t="s">
        <v>3</v>
      </c>
      <c r="AC1960" s="16" t="s">
        <v>3</v>
      </c>
      <c r="AD1960" s="15" t="s">
        <v>3</v>
      </c>
      <c r="AE1960" s="15" t="s">
        <v>3</v>
      </c>
      <c r="AF1960" s="16" t="s">
        <v>3</v>
      </c>
      <c r="AG1960" s="16" t="s">
        <v>3</v>
      </c>
      <c r="AH1960" s="16" t="s">
        <v>3</v>
      </c>
      <c r="AI1960" s="16" t="s">
        <v>3</v>
      </c>
      <c r="AJ1960" s="15" t="s">
        <v>3</v>
      </c>
      <c r="AK1960" s="15" t="s">
        <v>3</v>
      </c>
      <c r="AL1960" s="16" t="s">
        <v>3</v>
      </c>
      <c r="AM1960" s="16" t="s">
        <v>3</v>
      </c>
      <c r="AN1960" s="16" t="s">
        <v>3</v>
      </c>
      <c r="AO1960" s="16" t="s">
        <v>3</v>
      </c>
      <c r="AP1960" s="16" t="s">
        <v>189</v>
      </c>
      <c r="AQ1960" s="16" t="s">
        <v>3</v>
      </c>
      <c r="AR1960" s="16" t="s">
        <v>3</v>
      </c>
      <c r="AS1960" s="16" t="s">
        <v>3</v>
      </c>
      <c r="AT1960" s="16" t="s">
        <v>3</v>
      </c>
      <c r="AU1960" s="11" t="s">
        <v>3</v>
      </c>
      <c r="AV1960" s="11" t="s">
        <v>3</v>
      </c>
      <c r="AW1960" s="11" t="s">
        <v>3</v>
      </c>
      <c r="AX1960" s="17" t="str">
        <f>VLOOKUP(G1960,'[1]JDA data'!$D:$E,2,0)</f>
        <v>TGA773</v>
      </c>
      <c r="AY1960" s="17" t="b">
        <f t="shared" si="146"/>
        <v>1</v>
      </c>
      <c r="AZ1960" s="17" t="str">
        <f t="shared" si="147"/>
        <v>SPL</v>
      </c>
    </row>
    <row r="1961" spans="1:52" s="18" customFormat="1" ht="16.5" customHeight="1" x14ac:dyDescent="0.35">
      <c r="A1961" s="8" t="str">
        <f>IF(N1961="","-",IFERROR(VLOOKUP(N1961,'[1]All Route Non-Bailment V76'!$A:$H,5,0),VLOOKUP(N1961,'[1]TTVT AAT PxP Bailment EDC V76'!$A:$H,5,0)))</f>
        <v>Non Bailment</v>
      </c>
      <c r="B1961" s="9" t="str">
        <f t="shared" si="145"/>
        <v>Completed</v>
      </c>
      <c r="C1961" s="10">
        <f t="shared" si="148"/>
        <v>1960</v>
      </c>
      <c r="D1961" s="11" t="s">
        <v>194</v>
      </c>
      <c r="E1961" s="12" t="s">
        <v>44</v>
      </c>
      <c r="F1961" s="11" t="s">
        <v>0</v>
      </c>
      <c r="G1961" s="11">
        <v>4434267</v>
      </c>
      <c r="H1961" s="13" t="str">
        <f>IF(N1961="","-",IFERROR(VLOOKUP(N1961,'[1]All Route Non-Bailment V76'!$A:$H,7,0),VLOOKUP(N1961,'[1]TTVT AAT PxP Bailment EDC V76'!$A:$H,7,0)))</f>
        <v>One way</v>
      </c>
      <c r="I1961" s="11" t="s">
        <v>45</v>
      </c>
      <c r="J1961" s="12">
        <f t="shared" si="149"/>
        <v>45280</v>
      </c>
      <c r="K1961" s="12">
        <v>45280</v>
      </c>
      <c r="L1961" s="12">
        <v>45280</v>
      </c>
      <c r="M1961" s="12" t="s">
        <v>3</v>
      </c>
      <c r="N1961" s="11" t="s">
        <v>779</v>
      </c>
      <c r="O1961" s="13" t="str">
        <f>IF(N1961="","-",IFERROR(VLOOKUP(N1961,'[1]All Route Non-Bailment V76'!$A:$H,6,0),VLOOKUP(N1961,'[1]TTVT AAT PxP Bailment EDC V76'!$A:$H,6,0)))</f>
        <v>6 - 10</v>
      </c>
      <c r="P1961" s="11">
        <v>1</v>
      </c>
      <c r="Q1961" s="11" t="s">
        <v>3</v>
      </c>
      <c r="R1961" s="11" t="s">
        <v>3</v>
      </c>
      <c r="S1961" s="13" t="str">
        <f>IF(N1961="","-",IFERROR(VLOOKUP(N1961,'[1]All Route Non-Bailment V76'!$A:$AF,32,0),VLOOKUP(N1961,'[1]TTVT AAT PxP Bailment EDC V76'!$A:$AC,29,0)))</f>
        <v>6W</v>
      </c>
      <c r="T1961" s="11" t="s">
        <v>48</v>
      </c>
      <c r="U1961" s="11" t="s">
        <v>204</v>
      </c>
      <c r="V1961" s="14" t="s">
        <v>205</v>
      </c>
      <c r="W1961" s="11" t="s">
        <v>206</v>
      </c>
      <c r="X1961" s="15" t="s">
        <v>354</v>
      </c>
      <c r="Y1961" s="15" t="s">
        <v>355</v>
      </c>
      <c r="Z1961" s="16" t="s">
        <v>3</v>
      </c>
      <c r="AA1961" s="16" t="s">
        <v>3</v>
      </c>
      <c r="AB1961" s="16" t="s">
        <v>3</v>
      </c>
      <c r="AC1961" s="16" t="s">
        <v>3</v>
      </c>
      <c r="AD1961" s="15" t="s">
        <v>3</v>
      </c>
      <c r="AE1961" s="15" t="s">
        <v>3</v>
      </c>
      <c r="AF1961" s="16" t="s">
        <v>3</v>
      </c>
      <c r="AG1961" s="16" t="s">
        <v>3</v>
      </c>
      <c r="AH1961" s="16" t="s">
        <v>3</v>
      </c>
      <c r="AI1961" s="16" t="s">
        <v>3</v>
      </c>
      <c r="AJ1961" s="15" t="s">
        <v>3</v>
      </c>
      <c r="AK1961" s="15" t="s">
        <v>3</v>
      </c>
      <c r="AL1961" s="16" t="s">
        <v>3</v>
      </c>
      <c r="AM1961" s="16" t="s">
        <v>3</v>
      </c>
      <c r="AN1961" s="16" t="s">
        <v>3</v>
      </c>
      <c r="AO1961" s="16" t="s">
        <v>3</v>
      </c>
      <c r="AP1961" s="16" t="s">
        <v>189</v>
      </c>
      <c r="AQ1961" s="16" t="s">
        <v>3</v>
      </c>
      <c r="AR1961" s="16" t="s">
        <v>3</v>
      </c>
      <c r="AS1961" s="16" t="s">
        <v>3</v>
      </c>
      <c r="AT1961" s="16" t="s">
        <v>3</v>
      </c>
      <c r="AU1961" s="11" t="s">
        <v>3</v>
      </c>
      <c r="AV1961" s="11" t="s">
        <v>3</v>
      </c>
      <c r="AW1961" s="11" t="s">
        <v>3</v>
      </c>
      <c r="AX1961" s="17" t="str">
        <f>VLOOKUP(G1961,'[1]JDA data'!$D:$E,2,0)</f>
        <v>TGA373</v>
      </c>
      <c r="AY1961" s="17" t="b">
        <f t="shared" si="146"/>
        <v>1</v>
      </c>
      <c r="AZ1961" s="17" t="str">
        <f t="shared" si="147"/>
        <v>SBA</v>
      </c>
    </row>
    <row r="1962" spans="1:52" s="18" customFormat="1" ht="16.5" customHeight="1" x14ac:dyDescent="0.35">
      <c r="A1962" s="8" t="str">
        <f>IF(N1962="","-",IFERROR(VLOOKUP(N1962,'[1]All Route Non-Bailment V76'!$A:$H,5,0),VLOOKUP(N1962,'[1]TTVT AAT PxP Bailment EDC V76'!$A:$H,5,0)))</f>
        <v>Non Bailment</v>
      </c>
      <c r="B1962" s="9" t="str">
        <f t="shared" si="145"/>
        <v>Completed</v>
      </c>
      <c r="C1962" s="10">
        <f t="shared" si="148"/>
        <v>1961</v>
      </c>
      <c r="D1962" s="11" t="s">
        <v>182</v>
      </c>
      <c r="E1962" s="12" t="s">
        <v>44</v>
      </c>
      <c r="F1962" s="11" t="s">
        <v>0</v>
      </c>
      <c r="G1962" s="11">
        <v>4434268</v>
      </c>
      <c r="H1962" s="13" t="str">
        <f>IF(N1962="","-",IFERROR(VLOOKUP(N1962,'[1]All Route Non-Bailment V76'!$A:$H,7,0),VLOOKUP(N1962,'[1]TTVT AAT PxP Bailment EDC V76'!$A:$H,7,0)))</f>
        <v>One way</v>
      </c>
      <c r="I1962" s="11" t="s">
        <v>45</v>
      </c>
      <c r="J1962" s="12">
        <f t="shared" si="149"/>
        <v>45280</v>
      </c>
      <c r="K1962" s="12">
        <v>45280</v>
      </c>
      <c r="L1962" s="12">
        <v>45280</v>
      </c>
      <c r="M1962" s="12" t="s">
        <v>3</v>
      </c>
      <c r="N1962" s="11" t="s">
        <v>779</v>
      </c>
      <c r="O1962" s="13" t="str">
        <f>IF(N1962="","-",IFERROR(VLOOKUP(N1962,'[1]All Route Non-Bailment V76'!$A:$H,6,0),VLOOKUP(N1962,'[1]TTVT AAT PxP Bailment EDC V76'!$A:$H,6,0)))</f>
        <v>6 - 10</v>
      </c>
      <c r="P1962" s="11">
        <v>1</v>
      </c>
      <c r="Q1962" s="11" t="s">
        <v>3</v>
      </c>
      <c r="R1962" s="11" t="s">
        <v>3</v>
      </c>
      <c r="S1962" s="13" t="str">
        <f>IF(N1962="","-",IFERROR(VLOOKUP(N1962,'[1]All Route Non-Bailment V76'!$A:$AF,32,0),VLOOKUP(N1962,'[1]TTVT AAT PxP Bailment EDC V76'!$A:$AC,29,0)))</f>
        <v>6W</v>
      </c>
      <c r="T1962" s="11" t="s">
        <v>48</v>
      </c>
      <c r="U1962" s="11" t="s">
        <v>184</v>
      </c>
      <c r="V1962" s="14" t="s">
        <v>185</v>
      </c>
      <c r="W1962" s="11" t="s">
        <v>186</v>
      </c>
      <c r="X1962" s="15" t="s">
        <v>354</v>
      </c>
      <c r="Y1962" s="15" t="s">
        <v>355</v>
      </c>
      <c r="Z1962" s="16" t="s">
        <v>3</v>
      </c>
      <c r="AA1962" s="16" t="s">
        <v>3</v>
      </c>
      <c r="AB1962" s="16" t="s">
        <v>3</v>
      </c>
      <c r="AC1962" s="16" t="s">
        <v>3</v>
      </c>
      <c r="AD1962" s="15" t="s">
        <v>3</v>
      </c>
      <c r="AE1962" s="15" t="s">
        <v>3</v>
      </c>
      <c r="AF1962" s="16" t="s">
        <v>3</v>
      </c>
      <c r="AG1962" s="16" t="s">
        <v>3</v>
      </c>
      <c r="AH1962" s="16" t="s">
        <v>3</v>
      </c>
      <c r="AI1962" s="16" t="s">
        <v>3</v>
      </c>
      <c r="AJ1962" s="15" t="s">
        <v>3</v>
      </c>
      <c r="AK1962" s="15" t="s">
        <v>3</v>
      </c>
      <c r="AL1962" s="16" t="s">
        <v>3</v>
      </c>
      <c r="AM1962" s="16" t="s">
        <v>3</v>
      </c>
      <c r="AN1962" s="16" t="s">
        <v>3</v>
      </c>
      <c r="AO1962" s="16" t="s">
        <v>3</v>
      </c>
      <c r="AP1962" s="16" t="s">
        <v>189</v>
      </c>
      <c r="AQ1962" s="16" t="s">
        <v>3</v>
      </c>
      <c r="AR1962" s="16" t="s">
        <v>3</v>
      </c>
      <c r="AS1962" s="16" t="s">
        <v>3</v>
      </c>
      <c r="AT1962" s="16" t="s">
        <v>3</v>
      </c>
      <c r="AU1962" s="11" t="s">
        <v>3</v>
      </c>
      <c r="AV1962" s="11" t="s">
        <v>3</v>
      </c>
      <c r="AW1962" s="11" t="s">
        <v>3</v>
      </c>
      <c r="AX1962" s="17" t="str">
        <f>VLOOKUP(G1962,'[1]JDA data'!$D:$E,2,0)</f>
        <v>TGA373</v>
      </c>
      <c r="AY1962" s="17" t="b">
        <f t="shared" si="146"/>
        <v>1</v>
      </c>
      <c r="AZ1962" s="17" t="str">
        <f t="shared" si="147"/>
        <v>PPGT</v>
      </c>
    </row>
    <row r="1963" spans="1:52" s="18" customFormat="1" ht="16.5" customHeight="1" x14ac:dyDescent="0.35">
      <c r="A1963" s="8" t="str">
        <f>IF(N1963="","-",IFERROR(VLOOKUP(N1963,'[1]All Route Non-Bailment V76'!$A:$H,5,0),VLOOKUP(N1963,'[1]TTVT AAT PxP Bailment EDC V76'!$A:$H,5,0)))</f>
        <v>Non Bailment</v>
      </c>
      <c r="B1963" s="9" t="str">
        <f t="shared" si="145"/>
        <v>Completed</v>
      </c>
      <c r="C1963" s="10">
        <f t="shared" si="148"/>
        <v>1962</v>
      </c>
      <c r="D1963" s="11" t="s">
        <v>190</v>
      </c>
      <c r="E1963" s="12" t="s">
        <v>44</v>
      </c>
      <c r="F1963" s="11" t="s">
        <v>0</v>
      </c>
      <c r="G1963" s="11">
        <v>4434269</v>
      </c>
      <c r="H1963" s="13" t="str">
        <f>IF(N1963="","-",IFERROR(VLOOKUP(N1963,'[1]All Route Non-Bailment V76'!$A:$H,7,0),VLOOKUP(N1963,'[1]TTVT AAT PxP Bailment EDC V76'!$A:$H,7,0)))</f>
        <v>One way</v>
      </c>
      <c r="I1963" s="11" t="s">
        <v>45</v>
      </c>
      <c r="J1963" s="12">
        <f t="shared" si="149"/>
        <v>45280</v>
      </c>
      <c r="K1963" s="12">
        <v>45280</v>
      </c>
      <c r="L1963" s="12">
        <v>45280</v>
      </c>
      <c r="M1963" s="12" t="s">
        <v>3</v>
      </c>
      <c r="N1963" s="11" t="s">
        <v>464</v>
      </c>
      <c r="O1963" s="13" t="str">
        <f>IF(N1963="","-",IFERROR(VLOOKUP(N1963,'[1]All Route Non-Bailment V76'!$A:$H,6,0),VLOOKUP(N1963,'[1]TTVT AAT PxP Bailment EDC V76'!$A:$H,6,0)))</f>
        <v>6 - 10</v>
      </c>
      <c r="P1963" s="11">
        <v>1</v>
      </c>
      <c r="Q1963" s="11" t="s">
        <v>3</v>
      </c>
      <c r="R1963" s="11" t="s">
        <v>3</v>
      </c>
      <c r="S1963" s="13" t="str">
        <f>IF(N1963="","-",IFERROR(VLOOKUP(N1963,'[1]All Route Non-Bailment V76'!$A:$AF,32,0),VLOOKUP(N1963,'[1]TTVT AAT PxP Bailment EDC V76'!$A:$AC,29,0)))</f>
        <v>6W</v>
      </c>
      <c r="T1963" s="11" t="s">
        <v>48</v>
      </c>
      <c r="U1963" s="11" t="s">
        <v>278</v>
      </c>
      <c r="V1963" s="14" t="s">
        <v>279</v>
      </c>
      <c r="W1963" s="11" t="s">
        <v>280</v>
      </c>
      <c r="X1963" s="15" t="s">
        <v>354</v>
      </c>
      <c r="Y1963" s="15" t="s">
        <v>355</v>
      </c>
      <c r="Z1963" s="16" t="s">
        <v>3</v>
      </c>
      <c r="AA1963" s="16" t="s">
        <v>3</v>
      </c>
      <c r="AB1963" s="16" t="s">
        <v>3</v>
      </c>
      <c r="AC1963" s="16" t="s">
        <v>3</v>
      </c>
      <c r="AD1963" s="15" t="s">
        <v>3</v>
      </c>
      <c r="AE1963" s="15" t="s">
        <v>3</v>
      </c>
      <c r="AF1963" s="16" t="s">
        <v>3</v>
      </c>
      <c r="AG1963" s="16" t="s">
        <v>3</v>
      </c>
      <c r="AH1963" s="16" t="s">
        <v>3</v>
      </c>
      <c r="AI1963" s="16" t="s">
        <v>3</v>
      </c>
      <c r="AJ1963" s="15" t="s">
        <v>3</v>
      </c>
      <c r="AK1963" s="15" t="s">
        <v>3</v>
      </c>
      <c r="AL1963" s="16" t="s">
        <v>3</v>
      </c>
      <c r="AM1963" s="16" t="s">
        <v>3</v>
      </c>
      <c r="AN1963" s="16" t="s">
        <v>3</v>
      </c>
      <c r="AO1963" s="16" t="s">
        <v>3</v>
      </c>
      <c r="AP1963" s="16" t="s">
        <v>189</v>
      </c>
      <c r="AQ1963" s="16" t="s">
        <v>3</v>
      </c>
      <c r="AR1963" s="16" t="s">
        <v>3</v>
      </c>
      <c r="AS1963" s="16" t="s">
        <v>3</v>
      </c>
      <c r="AT1963" s="16" t="s">
        <v>3</v>
      </c>
      <c r="AU1963" s="11" t="s">
        <v>3</v>
      </c>
      <c r="AV1963" s="11" t="s">
        <v>3</v>
      </c>
      <c r="AW1963" s="11" t="s">
        <v>3</v>
      </c>
      <c r="AX1963" s="17" t="str">
        <f>VLOOKUP(G1963,'[1]JDA data'!$D:$E,2,0)</f>
        <v>TGA374</v>
      </c>
      <c r="AY1963" s="17" t="b">
        <f t="shared" si="146"/>
        <v>1</v>
      </c>
      <c r="AZ1963" s="17" t="str">
        <f t="shared" si="147"/>
        <v>SPL</v>
      </c>
    </row>
    <row r="1964" spans="1:52" s="18" customFormat="1" ht="16.5" customHeight="1" x14ac:dyDescent="0.35">
      <c r="A1964" s="8" t="str">
        <f>IF(N1964="","-",IFERROR(VLOOKUP(N1964,'[1]All Route Non-Bailment V76'!$A:$H,5,0),VLOOKUP(N1964,'[1]TTVT AAT PxP Bailment EDC V76'!$A:$H,5,0)))</f>
        <v>Non Bailment</v>
      </c>
      <c r="B1964" s="9" t="str">
        <f t="shared" si="145"/>
        <v>Completed</v>
      </c>
      <c r="C1964" s="10">
        <f t="shared" si="148"/>
        <v>1963</v>
      </c>
      <c r="D1964" s="11" t="s">
        <v>229</v>
      </c>
      <c r="E1964" s="12" t="s">
        <v>44</v>
      </c>
      <c r="F1964" s="11" t="s">
        <v>0</v>
      </c>
      <c r="G1964" s="11">
        <v>4434271</v>
      </c>
      <c r="H1964" s="13" t="str">
        <f>IF(N1964="","-",IFERROR(VLOOKUP(N1964,'[1]All Route Non-Bailment V76'!$A:$H,7,0),VLOOKUP(N1964,'[1]TTVT AAT PxP Bailment EDC V76'!$A:$H,7,0)))</f>
        <v>One way</v>
      </c>
      <c r="I1964" s="11" t="s">
        <v>45</v>
      </c>
      <c r="J1964" s="12">
        <f t="shared" si="149"/>
        <v>45280</v>
      </c>
      <c r="K1964" s="12">
        <v>45280</v>
      </c>
      <c r="L1964" s="12">
        <v>45280</v>
      </c>
      <c r="M1964" s="12" t="s">
        <v>3</v>
      </c>
      <c r="N1964" s="11" t="s">
        <v>780</v>
      </c>
      <c r="O1964" s="13" t="str">
        <f>IF(N1964="","-",IFERROR(VLOOKUP(N1964,'[1]All Route Non-Bailment V76'!$A:$H,6,0),VLOOKUP(N1964,'[1]TTVT AAT PxP Bailment EDC V76'!$A:$H,6,0)))</f>
        <v>11 - 20</v>
      </c>
      <c r="P1964" s="11">
        <v>1</v>
      </c>
      <c r="Q1964" s="11" t="s">
        <v>3</v>
      </c>
      <c r="R1964" s="11" t="s">
        <v>3</v>
      </c>
      <c r="S1964" s="13" t="str">
        <f>IF(N1964="","-",IFERROR(VLOOKUP(N1964,'[1]All Route Non-Bailment V76'!$A:$AF,32,0),VLOOKUP(N1964,'[1]TTVT AAT PxP Bailment EDC V76'!$A:$AC,29,0)))</f>
        <v>6W</v>
      </c>
      <c r="T1964" s="11" t="s">
        <v>48</v>
      </c>
      <c r="U1964" s="11" t="s">
        <v>775</v>
      </c>
      <c r="V1964" s="14" t="s">
        <v>776</v>
      </c>
      <c r="W1964" s="11" t="s">
        <v>777</v>
      </c>
      <c r="X1964" s="15" t="s">
        <v>430</v>
      </c>
      <c r="Y1964" s="15" t="s">
        <v>431</v>
      </c>
      <c r="Z1964" s="16" t="s">
        <v>3</v>
      </c>
      <c r="AA1964" s="16" t="s">
        <v>3</v>
      </c>
      <c r="AB1964" s="16" t="s">
        <v>3</v>
      </c>
      <c r="AC1964" s="16" t="s">
        <v>3</v>
      </c>
      <c r="AD1964" s="15" t="s">
        <v>3</v>
      </c>
      <c r="AE1964" s="15" t="s">
        <v>3</v>
      </c>
      <c r="AF1964" s="16" t="s">
        <v>3</v>
      </c>
      <c r="AG1964" s="16" t="s">
        <v>3</v>
      </c>
      <c r="AH1964" s="16" t="s">
        <v>3</v>
      </c>
      <c r="AI1964" s="16" t="s">
        <v>3</v>
      </c>
      <c r="AJ1964" s="15" t="s">
        <v>3</v>
      </c>
      <c r="AK1964" s="15" t="s">
        <v>3</v>
      </c>
      <c r="AL1964" s="16" t="s">
        <v>3</v>
      </c>
      <c r="AM1964" s="16" t="s">
        <v>3</v>
      </c>
      <c r="AN1964" s="16" t="s">
        <v>3</v>
      </c>
      <c r="AO1964" s="16" t="s">
        <v>3</v>
      </c>
      <c r="AP1964" s="16" t="s">
        <v>189</v>
      </c>
      <c r="AQ1964" s="16" t="s">
        <v>3</v>
      </c>
      <c r="AR1964" s="16" t="s">
        <v>3</v>
      </c>
      <c r="AS1964" s="16" t="s">
        <v>3</v>
      </c>
      <c r="AT1964" s="16" t="s">
        <v>3</v>
      </c>
      <c r="AU1964" s="11" t="s">
        <v>3</v>
      </c>
      <c r="AV1964" s="11" t="s">
        <v>3</v>
      </c>
      <c r="AW1964" s="11" t="s">
        <v>3</v>
      </c>
      <c r="AX1964" s="17" t="str">
        <f>VLOOKUP(G1964,'[1]JDA data'!$D:$E,2,0)</f>
        <v>TGA040</v>
      </c>
      <c r="AY1964" s="17" t="b">
        <f t="shared" si="146"/>
        <v>1</v>
      </c>
      <c r="AZ1964" s="17" t="str">
        <f t="shared" si="147"/>
        <v>RRCS</v>
      </c>
    </row>
    <row r="1965" spans="1:52" s="18" customFormat="1" ht="16.5" customHeight="1" x14ac:dyDescent="0.35">
      <c r="A1965" s="8" t="str">
        <f>IF(N1965="","-",IFERROR(VLOOKUP(N1965,'[1]All Route Non-Bailment V76'!$A:$H,5,0),VLOOKUP(N1965,'[1]TTVT AAT PxP Bailment EDC V76'!$A:$H,5,0)))</f>
        <v>Non Bailment</v>
      </c>
      <c r="B1965" s="9" t="str">
        <f t="shared" si="145"/>
        <v>Completed</v>
      </c>
      <c r="C1965" s="10">
        <f t="shared" si="148"/>
        <v>1964</v>
      </c>
      <c r="D1965" s="11" t="s">
        <v>182</v>
      </c>
      <c r="E1965" s="12" t="s">
        <v>44</v>
      </c>
      <c r="F1965" s="11" t="s">
        <v>0</v>
      </c>
      <c r="G1965" s="11">
        <v>4434272</v>
      </c>
      <c r="H1965" s="13" t="str">
        <f>IF(N1965="","-",IFERROR(VLOOKUP(N1965,'[1]All Route Non-Bailment V76'!$A:$H,7,0),VLOOKUP(N1965,'[1]TTVT AAT PxP Bailment EDC V76'!$A:$H,7,0)))</f>
        <v>One way</v>
      </c>
      <c r="I1965" s="11" t="s">
        <v>45</v>
      </c>
      <c r="J1965" s="12">
        <f t="shared" si="149"/>
        <v>45280</v>
      </c>
      <c r="K1965" s="12">
        <v>45280</v>
      </c>
      <c r="L1965" s="12">
        <v>45280</v>
      </c>
      <c r="M1965" s="12" t="s">
        <v>3</v>
      </c>
      <c r="N1965" s="11" t="s">
        <v>780</v>
      </c>
      <c r="O1965" s="13" t="str">
        <f>IF(N1965="","-",IFERROR(VLOOKUP(N1965,'[1]All Route Non-Bailment V76'!$A:$H,6,0),VLOOKUP(N1965,'[1]TTVT AAT PxP Bailment EDC V76'!$A:$H,6,0)))</f>
        <v>11 - 20</v>
      </c>
      <c r="P1965" s="11">
        <v>1</v>
      </c>
      <c r="Q1965" s="11" t="s">
        <v>3</v>
      </c>
      <c r="R1965" s="11" t="s">
        <v>3</v>
      </c>
      <c r="S1965" s="13" t="str">
        <f>IF(N1965="","-",IFERROR(VLOOKUP(N1965,'[1]All Route Non-Bailment V76'!$A:$AF,32,0),VLOOKUP(N1965,'[1]TTVT AAT PxP Bailment EDC V76'!$A:$AC,29,0)))</f>
        <v>6W</v>
      </c>
      <c r="T1965" s="11" t="s">
        <v>48</v>
      </c>
      <c r="U1965" s="11" t="s">
        <v>239</v>
      </c>
      <c r="V1965" s="14" t="s">
        <v>240</v>
      </c>
      <c r="W1965" s="11" t="s">
        <v>241</v>
      </c>
      <c r="X1965" s="15" t="s">
        <v>430</v>
      </c>
      <c r="Y1965" s="15" t="s">
        <v>431</v>
      </c>
      <c r="Z1965" s="16" t="s">
        <v>3</v>
      </c>
      <c r="AA1965" s="16" t="s">
        <v>3</v>
      </c>
      <c r="AB1965" s="16" t="s">
        <v>3</v>
      </c>
      <c r="AC1965" s="16" t="s">
        <v>3</v>
      </c>
      <c r="AD1965" s="15" t="s">
        <v>3</v>
      </c>
      <c r="AE1965" s="15" t="s">
        <v>3</v>
      </c>
      <c r="AF1965" s="16" t="s">
        <v>3</v>
      </c>
      <c r="AG1965" s="16" t="s">
        <v>3</v>
      </c>
      <c r="AH1965" s="16" t="s">
        <v>3</v>
      </c>
      <c r="AI1965" s="16" t="s">
        <v>3</v>
      </c>
      <c r="AJ1965" s="15" t="s">
        <v>3</v>
      </c>
      <c r="AK1965" s="15" t="s">
        <v>3</v>
      </c>
      <c r="AL1965" s="16" t="s">
        <v>3</v>
      </c>
      <c r="AM1965" s="16" t="s">
        <v>3</v>
      </c>
      <c r="AN1965" s="16" t="s">
        <v>3</v>
      </c>
      <c r="AO1965" s="16" t="s">
        <v>3</v>
      </c>
      <c r="AP1965" s="16" t="s">
        <v>189</v>
      </c>
      <c r="AQ1965" s="16" t="s">
        <v>3</v>
      </c>
      <c r="AR1965" s="16" t="s">
        <v>3</v>
      </c>
      <c r="AS1965" s="16" t="s">
        <v>3</v>
      </c>
      <c r="AT1965" s="16" t="s">
        <v>3</v>
      </c>
      <c r="AU1965" s="11" t="s">
        <v>3</v>
      </c>
      <c r="AV1965" s="11" t="s">
        <v>3</v>
      </c>
      <c r="AW1965" s="11" t="s">
        <v>3</v>
      </c>
      <c r="AX1965" s="17" t="str">
        <f>VLOOKUP(G1965,'[1]JDA data'!$D:$E,2,0)</f>
        <v>TGA040</v>
      </c>
      <c r="AY1965" s="17" t="b">
        <f t="shared" si="146"/>
        <v>1</v>
      </c>
      <c r="AZ1965" s="17" t="str">
        <f t="shared" si="147"/>
        <v>PPGT</v>
      </c>
    </row>
    <row r="1966" spans="1:52" s="18" customFormat="1" ht="16.5" customHeight="1" x14ac:dyDescent="0.35">
      <c r="A1966" s="8" t="str">
        <f>IF(N1966="","-",IFERROR(VLOOKUP(N1966,'[1]All Route Non-Bailment V76'!$A:$H,5,0),VLOOKUP(N1966,'[1]TTVT AAT PxP Bailment EDC V76'!$A:$H,5,0)))</f>
        <v>Non Bailment</v>
      </c>
      <c r="B1966" s="9" t="str">
        <f t="shared" si="145"/>
        <v>Completed</v>
      </c>
      <c r="C1966" s="10">
        <f t="shared" si="148"/>
        <v>1965</v>
      </c>
      <c r="D1966" s="11" t="s">
        <v>229</v>
      </c>
      <c r="E1966" s="12" t="s">
        <v>44</v>
      </c>
      <c r="F1966" s="11" t="s">
        <v>0</v>
      </c>
      <c r="G1966" s="11">
        <v>4434273</v>
      </c>
      <c r="H1966" s="13" t="str">
        <f>IF(N1966="","-",IFERROR(VLOOKUP(N1966,'[1]All Route Non-Bailment V76'!$A:$H,7,0),VLOOKUP(N1966,'[1]TTVT AAT PxP Bailment EDC V76'!$A:$H,7,0)))</f>
        <v>One way</v>
      </c>
      <c r="I1966" s="11" t="s">
        <v>45</v>
      </c>
      <c r="J1966" s="12">
        <f t="shared" si="149"/>
        <v>45280</v>
      </c>
      <c r="K1966" s="12">
        <v>45280</v>
      </c>
      <c r="L1966" s="12">
        <v>45280</v>
      </c>
      <c r="M1966" s="12" t="s">
        <v>3</v>
      </c>
      <c r="N1966" s="11" t="s">
        <v>460</v>
      </c>
      <c r="O1966" s="13" t="str">
        <f>IF(N1966="","-",IFERROR(VLOOKUP(N1966,'[1]All Route Non-Bailment V76'!$A:$H,6,0),VLOOKUP(N1966,'[1]TTVT AAT PxP Bailment EDC V76'!$A:$H,6,0)))</f>
        <v>6 - 10</v>
      </c>
      <c r="P1966" s="11">
        <v>1</v>
      </c>
      <c r="Q1966" s="11" t="s">
        <v>3</v>
      </c>
      <c r="R1966" s="11" t="s">
        <v>3</v>
      </c>
      <c r="S1966" s="13" t="str">
        <f>IF(N1966="","-",IFERROR(VLOOKUP(N1966,'[1]All Route Non-Bailment V76'!$A:$AF,32,0),VLOOKUP(N1966,'[1]TTVT AAT PxP Bailment EDC V76'!$A:$AC,29,0)))</f>
        <v>6W</v>
      </c>
      <c r="T1966" s="11" t="s">
        <v>48</v>
      </c>
      <c r="U1966" s="11" t="s">
        <v>230</v>
      </c>
      <c r="V1966" s="14" t="s">
        <v>231</v>
      </c>
      <c r="W1966" s="11" t="s">
        <v>232</v>
      </c>
      <c r="X1966" s="15" t="s">
        <v>461</v>
      </c>
      <c r="Y1966" s="15" t="s">
        <v>462</v>
      </c>
      <c r="Z1966" s="16" t="s">
        <v>3</v>
      </c>
      <c r="AA1966" s="16" t="s">
        <v>3</v>
      </c>
      <c r="AB1966" s="16" t="s">
        <v>3</v>
      </c>
      <c r="AC1966" s="16" t="s">
        <v>3</v>
      </c>
      <c r="AD1966" s="15" t="s">
        <v>3</v>
      </c>
      <c r="AE1966" s="15" t="s">
        <v>3</v>
      </c>
      <c r="AF1966" s="16" t="s">
        <v>3</v>
      </c>
      <c r="AG1966" s="16" t="s">
        <v>3</v>
      </c>
      <c r="AH1966" s="16" t="s">
        <v>3</v>
      </c>
      <c r="AI1966" s="16" t="s">
        <v>3</v>
      </c>
      <c r="AJ1966" s="15" t="s">
        <v>3</v>
      </c>
      <c r="AK1966" s="15" t="s">
        <v>3</v>
      </c>
      <c r="AL1966" s="16" t="s">
        <v>3</v>
      </c>
      <c r="AM1966" s="16" t="s">
        <v>3</v>
      </c>
      <c r="AN1966" s="16" t="s">
        <v>3</v>
      </c>
      <c r="AO1966" s="16" t="s">
        <v>3</v>
      </c>
      <c r="AP1966" s="16" t="s">
        <v>189</v>
      </c>
      <c r="AQ1966" s="16" t="s">
        <v>3</v>
      </c>
      <c r="AR1966" s="16" t="s">
        <v>3</v>
      </c>
      <c r="AS1966" s="16" t="s">
        <v>3</v>
      </c>
      <c r="AT1966" s="16" t="s">
        <v>3</v>
      </c>
      <c r="AU1966" s="11" t="s">
        <v>3</v>
      </c>
      <c r="AV1966" s="11" t="s">
        <v>3</v>
      </c>
      <c r="AW1966" s="11" t="s">
        <v>3</v>
      </c>
      <c r="AX1966" s="17" t="str">
        <f>VLOOKUP(G1966,'[1]JDA data'!$D:$E,2,0)</f>
        <v>TGA607</v>
      </c>
      <c r="AY1966" s="17" t="b">
        <f t="shared" si="146"/>
        <v>1</v>
      </c>
      <c r="AZ1966" s="17" t="str">
        <f t="shared" si="147"/>
        <v>RRCS</v>
      </c>
    </row>
    <row r="1967" spans="1:52" s="18" customFormat="1" ht="16.5" customHeight="1" x14ac:dyDescent="0.35">
      <c r="A1967" s="8" t="str">
        <f>IF(N1967="","-",IFERROR(VLOOKUP(N1967,'[1]All Route Non-Bailment V76'!$A:$H,5,0),VLOOKUP(N1967,'[1]TTVT AAT PxP Bailment EDC V76'!$A:$H,5,0)))</f>
        <v>Non Bailment</v>
      </c>
      <c r="B1967" s="9" t="str">
        <f t="shared" si="145"/>
        <v>Completed</v>
      </c>
      <c r="C1967" s="10">
        <f t="shared" si="148"/>
        <v>1966</v>
      </c>
      <c r="D1967" s="11" t="s">
        <v>182</v>
      </c>
      <c r="E1967" s="12" t="s">
        <v>44</v>
      </c>
      <c r="F1967" s="11" t="s">
        <v>0</v>
      </c>
      <c r="G1967" s="11">
        <v>4434274</v>
      </c>
      <c r="H1967" s="13" t="str">
        <f>IF(N1967="","-",IFERROR(VLOOKUP(N1967,'[1]All Route Non-Bailment V76'!$A:$H,7,0),VLOOKUP(N1967,'[1]TTVT AAT PxP Bailment EDC V76'!$A:$H,7,0)))</f>
        <v>One way</v>
      </c>
      <c r="I1967" s="11" t="s">
        <v>45</v>
      </c>
      <c r="J1967" s="12">
        <f t="shared" si="149"/>
        <v>45280</v>
      </c>
      <c r="K1967" s="12">
        <v>45280</v>
      </c>
      <c r="L1967" s="12">
        <v>45280</v>
      </c>
      <c r="M1967" s="12" t="s">
        <v>3</v>
      </c>
      <c r="N1967" s="11" t="s">
        <v>781</v>
      </c>
      <c r="O1967" s="13" t="str">
        <f>IF(N1967="","-",IFERROR(VLOOKUP(N1967,'[1]All Route Non-Bailment V76'!$A:$H,6,0),VLOOKUP(N1967,'[1]TTVT AAT PxP Bailment EDC V76'!$A:$H,6,0)))</f>
        <v>11 - 20</v>
      </c>
      <c r="P1967" s="11">
        <v>1</v>
      </c>
      <c r="Q1967" s="11" t="s">
        <v>3</v>
      </c>
      <c r="R1967" s="11" t="s">
        <v>3</v>
      </c>
      <c r="S1967" s="13" t="str">
        <f>IF(N1967="","-",IFERROR(VLOOKUP(N1967,'[1]All Route Non-Bailment V76'!$A:$AF,32,0),VLOOKUP(N1967,'[1]TTVT AAT PxP Bailment EDC V76'!$A:$AC,29,0)))</f>
        <v>6W</v>
      </c>
      <c r="T1967" s="11" t="s">
        <v>48</v>
      </c>
      <c r="U1967" s="11" t="s">
        <v>250</v>
      </c>
      <c r="V1967" s="14" t="s">
        <v>251</v>
      </c>
      <c r="W1967" s="11" t="s">
        <v>252</v>
      </c>
      <c r="X1967" s="15" t="s">
        <v>335</v>
      </c>
      <c r="Y1967" s="15" t="s">
        <v>336</v>
      </c>
      <c r="Z1967" s="16" t="s">
        <v>3</v>
      </c>
      <c r="AA1967" s="16" t="s">
        <v>3</v>
      </c>
      <c r="AB1967" s="16" t="s">
        <v>3</v>
      </c>
      <c r="AC1967" s="16" t="s">
        <v>3</v>
      </c>
      <c r="AD1967" s="15" t="s">
        <v>3</v>
      </c>
      <c r="AE1967" s="15" t="s">
        <v>3</v>
      </c>
      <c r="AF1967" s="16" t="s">
        <v>3</v>
      </c>
      <c r="AG1967" s="16" t="s">
        <v>3</v>
      </c>
      <c r="AH1967" s="16" t="s">
        <v>3</v>
      </c>
      <c r="AI1967" s="16" t="s">
        <v>3</v>
      </c>
      <c r="AJ1967" s="15" t="s">
        <v>3</v>
      </c>
      <c r="AK1967" s="15" t="s">
        <v>3</v>
      </c>
      <c r="AL1967" s="16" t="s">
        <v>3</v>
      </c>
      <c r="AM1967" s="16" t="s">
        <v>3</v>
      </c>
      <c r="AN1967" s="16" t="s">
        <v>3</v>
      </c>
      <c r="AO1967" s="16" t="s">
        <v>3</v>
      </c>
      <c r="AP1967" s="16" t="s">
        <v>189</v>
      </c>
      <c r="AQ1967" s="16" t="s">
        <v>3</v>
      </c>
      <c r="AR1967" s="16" t="s">
        <v>3</v>
      </c>
      <c r="AS1967" s="16" t="s">
        <v>3</v>
      </c>
      <c r="AT1967" s="16" t="s">
        <v>3</v>
      </c>
      <c r="AU1967" s="11" t="s">
        <v>3</v>
      </c>
      <c r="AV1967" s="11" t="s">
        <v>3</v>
      </c>
      <c r="AW1967" s="11" t="s">
        <v>3</v>
      </c>
      <c r="AX1967" s="17" t="str">
        <f>VLOOKUP(G1967,'[1]JDA data'!$D:$E,2,0)</f>
        <v>TGA330</v>
      </c>
      <c r="AY1967" s="17" t="b">
        <f t="shared" si="146"/>
        <v>1</v>
      </c>
      <c r="AZ1967" s="17" t="str">
        <f t="shared" si="147"/>
        <v>PPGT</v>
      </c>
    </row>
    <row r="1968" spans="1:52" s="18" customFormat="1" ht="16.5" customHeight="1" x14ac:dyDescent="0.35">
      <c r="A1968" s="8" t="str">
        <f>IF(N1968="","-",IFERROR(VLOOKUP(N1968,'[1]All Route Non-Bailment V76'!$A:$H,5,0),VLOOKUP(N1968,'[1]TTVT AAT PxP Bailment EDC V76'!$A:$H,5,0)))</f>
        <v>Non Bailment</v>
      </c>
      <c r="B1968" s="9" t="str">
        <f t="shared" si="145"/>
        <v>Completed</v>
      </c>
      <c r="C1968" s="10">
        <f t="shared" si="148"/>
        <v>1967</v>
      </c>
      <c r="D1968" s="11" t="s">
        <v>190</v>
      </c>
      <c r="E1968" s="12" t="s">
        <v>44</v>
      </c>
      <c r="F1968" s="11" t="s">
        <v>0</v>
      </c>
      <c r="G1968" s="11">
        <v>4434275</v>
      </c>
      <c r="H1968" s="13" t="str">
        <f>IF(N1968="","-",IFERROR(VLOOKUP(N1968,'[1]All Route Non-Bailment V76'!$A:$H,7,0),VLOOKUP(N1968,'[1]TTVT AAT PxP Bailment EDC V76'!$A:$H,7,0)))</f>
        <v>One way</v>
      </c>
      <c r="I1968" s="11" t="s">
        <v>45</v>
      </c>
      <c r="J1968" s="12">
        <f t="shared" si="149"/>
        <v>45280</v>
      </c>
      <c r="K1968" s="12">
        <v>45280</v>
      </c>
      <c r="L1968" s="12">
        <v>45280</v>
      </c>
      <c r="M1968" s="12" t="s">
        <v>3</v>
      </c>
      <c r="N1968" s="11" t="s">
        <v>477</v>
      </c>
      <c r="O1968" s="13" t="str">
        <f>IF(N1968="","-",IFERROR(VLOOKUP(N1968,'[1]All Route Non-Bailment V76'!$A:$H,6,0),VLOOKUP(N1968,'[1]TTVT AAT PxP Bailment EDC V76'!$A:$H,6,0)))</f>
        <v>11 - 20</v>
      </c>
      <c r="P1968" s="11">
        <v>1</v>
      </c>
      <c r="Q1968" s="11" t="s">
        <v>3</v>
      </c>
      <c r="R1968" s="11" t="s">
        <v>3</v>
      </c>
      <c r="S1968" s="13" t="str">
        <f>IF(N1968="","-",IFERROR(VLOOKUP(N1968,'[1]All Route Non-Bailment V76'!$A:$AF,32,0),VLOOKUP(N1968,'[1]TTVT AAT PxP Bailment EDC V76'!$A:$AC,29,0)))</f>
        <v>6W</v>
      </c>
      <c r="T1968" s="11" t="s">
        <v>48</v>
      </c>
      <c r="U1968" s="11" t="s">
        <v>191</v>
      </c>
      <c r="V1968" s="14" t="s">
        <v>192</v>
      </c>
      <c r="W1968" s="11" t="s">
        <v>193</v>
      </c>
      <c r="X1968" s="15" t="s">
        <v>478</v>
      </c>
      <c r="Y1968" s="15" t="s">
        <v>479</v>
      </c>
      <c r="Z1968" s="16" t="s">
        <v>3</v>
      </c>
      <c r="AA1968" s="16" t="s">
        <v>3</v>
      </c>
      <c r="AB1968" s="16" t="s">
        <v>3</v>
      </c>
      <c r="AC1968" s="16" t="s">
        <v>3</v>
      </c>
      <c r="AD1968" s="15" t="s">
        <v>3</v>
      </c>
      <c r="AE1968" s="15" t="s">
        <v>3</v>
      </c>
      <c r="AF1968" s="16" t="s">
        <v>3</v>
      </c>
      <c r="AG1968" s="16" t="s">
        <v>3</v>
      </c>
      <c r="AH1968" s="16" t="s">
        <v>3</v>
      </c>
      <c r="AI1968" s="16" t="s">
        <v>3</v>
      </c>
      <c r="AJ1968" s="15" t="s">
        <v>3</v>
      </c>
      <c r="AK1968" s="15" t="s">
        <v>3</v>
      </c>
      <c r="AL1968" s="16" t="s">
        <v>3</v>
      </c>
      <c r="AM1968" s="16" t="s">
        <v>3</v>
      </c>
      <c r="AN1968" s="16" t="s">
        <v>3</v>
      </c>
      <c r="AO1968" s="16" t="s">
        <v>3</v>
      </c>
      <c r="AP1968" s="16" t="s">
        <v>189</v>
      </c>
      <c r="AQ1968" s="16" t="s">
        <v>3</v>
      </c>
      <c r="AR1968" s="16" t="s">
        <v>3</v>
      </c>
      <c r="AS1968" s="16" t="s">
        <v>3</v>
      </c>
      <c r="AT1968" s="16" t="s">
        <v>3</v>
      </c>
      <c r="AU1968" s="11" t="s">
        <v>3</v>
      </c>
      <c r="AV1968" s="11" t="s">
        <v>3</v>
      </c>
      <c r="AW1968" s="11" t="s">
        <v>3</v>
      </c>
      <c r="AX1968" s="17" t="str">
        <f>VLOOKUP(G1968,'[1]JDA data'!$D:$E,2,0)</f>
        <v>TGA012</v>
      </c>
      <c r="AY1968" s="17" t="b">
        <f t="shared" si="146"/>
        <v>1</v>
      </c>
      <c r="AZ1968" s="17" t="str">
        <f t="shared" si="147"/>
        <v>SPL</v>
      </c>
    </row>
    <row r="1969" spans="1:52" s="18" customFormat="1" ht="16.5" customHeight="1" x14ac:dyDescent="0.35">
      <c r="A1969" s="8" t="str">
        <f>IF(N1969="","-",IFERROR(VLOOKUP(N1969,'[1]All Route Non-Bailment V76'!$A:$H,5,0),VLOOKUP(N1969,'[1]TTVT AAT PxP Bailment EDC V76'!$A:$H,5,0)))</f>
        <v>Non Bailment</v>
      </c>
      <c r="B1969" s="9" t="str">
        <f t="shared" si="145"/>
        <v>Completed</v>
      </c>
      <c r="C1969" s="10">
        <f t="shared" si="148"/>
        <v>1968</v>
      </c>
      <c r="D1969" s="11" t="s">
        <v>182</v>
      </c>
      <c r="E1969" s="12" t="s">
        <v>44</v>
      </c>
      <c r="F1969" s="11" t="s">
        <v>0</v>
      </c>
      <c r="G1969" s="11">
        <v>4434276</v>
      </c>
      <c r="H1969" s="13" t="str">
        <f>IF(N1969="","-",IFERROR(VLOOKUP(N1969,'[1]All Route Non-Bailment V76'!$A:$H,7,0),VLOOKUP(N1969,'[1]TTVT AAT PxP Bailment EDC V76'!$A:$H,7,0)))</f>
        <v>One way</v>
      </c>
      <c r="I1969" s="11" t="s">
        <v>45</v>
      </c>
      <c r="J1969" s="12">
        <f t="shared" si="149"/>
        <v>45280</v>
      </c>
      <c r="K1969" s="12">
        <v>45280</v>
      </c>
      <c r="L1969" s="12">
        <v>45280</v>
      </c>
      <c r="M1969" s="12" t="s">
        <v>3</v>
      </c>
      <c r="N1969" s="11" t="s">
        <v>632</v>
      </c>
      <c r="O1969" s="13" t="str">
        <f>IF(N1969="","-",IFERROR(VLOOKUP(N1969,'[1]All Route Non-Bailment V76'!$A:$H,6,0),VLOOKUP(N1969,'[1]TTVT AAT PxP Bailment EDC V76'!$A:$H,6,0)))</f>
        <v>11 - 20</v>
      </c>
      <c r="P1969" s="11">
        <v>1</v>
      </c>
      <c r="Q1969" s="11" t="s">
        <v>3</v>
      </c>
      <c r="R1969" s="11" t="s">
        <v>3</v>
      </c>
      <c r="S1969" s="13" t="str">
        <f>IF(N1969="","-",IFERROR(VLOOKUP(N1969,'[1]All Route Non-Bailment V76'!$A:$AF,32,0),VLOOKUP(N1969,'[1]TTVT AAT PxP Bailment EDC V76'!$A:$AC,29,0)))</f>
        <v>6W</v>
      </c>
      <c r="T1969" s="11" t="s">
        <v>48</v>
      </c>
      <c r="U1969" s="11" t="s">
        <v>447</v>
      </c>
      <c r="V1969" s="14" t="s">
        <v>377</v>
      </c>
      <c r="W1969" s="11" t="s">
        <v>378</v>
      </c>
      <c r="X1969" s="15" t="s">
        <v>427</v>
      </c>
      <c r="Y1969" s="15" t="s">
        <v>428</v>
      </c>
      <c r="Z1969" s="16" t="s">
        <v>3</v>
      </c>
      <c r="AA1969" s="16" t="s">
        <v>3</v>
      </c>
      <c r="AB1969" s="16" t="s">
        <v>3</v>
      </c>
      <c r="AC1969" s="16" t="s">
        <v>3</v>
      </c>
      <c r="AD1969" s="15" t="s">
        <v>3</v>
      </c>
      <c r="AE1969" s="15" t="s">
        <v>3</v>
      </c>
      <c r="AF1969" s="16" t="s">
        <v>3</v>
      </c>
      <c r="AG1969" s="16" t="s">
        <v>3</v>
      </c>
      <c r="AH1969" s="16" t="s">
        <v>3</v>
      </c>
      <c r="AI1969" s="16" t="s">
        <v>3</v>
      </c>
      <c r="AJ1969" s="15" t="s">
        <v>3</v>
      </c>
      <c r="AK1969" s="15" t="s">
        <v>3</v>
      </c>
      <c r="AL1969" s="16" t="s">
        <v>3</v>
      </c>
      <c r="AM1969" s="16" t="s">
        <v>3</v>
      </c>
      <c r="AN1969" s="16" t="s">
        <v>3</v>
      </c>
      <c r="AO1969" s="16" t="s">
        <v>3</v>
      </c>
      <c r="AP1969" s="16" t="s">
        <v>189</v>
      </c>
      <c r="AQ1969" s="16" t="s">
        <v>3</v>
      </c>
      <c r="AR1969" s="16" t="s">
        <v>3</v>
      </c>
      <c r="AS1969" s="16" t="s">
        <v>3</v>
      </c>
      <c r="AT1969" s="16" t="s">
        <v>3</v>
      </c>
      <c r="AU1969" s="11" t="s">
        <v>3</v>
      </c>
      <c r="AV1969" s="11" t="s">
        <v>3</v>
      </c>
      <c r="AW1969" s="11" t="s">
        <v>3</v>
      </c>
      <c r="AX1969" s="17" t="str">
        <f>VLOOKUP(G1969,'[1]JDA data'!$D:$E,2,0)</f>
        <v>TGA149</v>
      </c>
      <c r="AY1969" s="17" t="b">
        <f t="shared" si="146"/>
        <v>1</v>
      </c>
      <c r="AZ1969" s="17" t="str">
        <f t="shared" si="147"/>
        <v>PPGT</v>
      </c>
    </row>
    <row r="1970" spans="1:52" s="18" customFormat="1" ht="16.5" customHeight="1" x14ac:dyDescent="0.35">
      <c r="A1970" s="8" t="str">
        <f>IF(N1970="","-",IFERROR(VLOOKUP(N1970,'[1]All Route Non-Bailment V76'!$A:$H,5,0),VLOOKUP(N1970,'[1]TTVT AAT PxP Bailment EDC V76'!$A:$H,5,0)))</f>
        <v>Non Bailment</v>
      </c>
      <c r="B1970" s="9" t="str">
        <f t="shared" si="145"/>
        <v>Completed</v>
      </c>
      <c r="C1970" s="10">
        <f t="shared" si="148"/>
        <v>1969</v>
      </c>
      <c r="D1970" s="11" t="s">
        <v>229</v>
      </c>
      <c r="E1970" s="12" t="s">
        <v>44</v>
      </c>
      <c r="F1970" s="11" t="s">
        <v>0</v>
      </c>
      <c r="G1970" s="11">
        <v>4434277</v>
      </c>
      <c r="H1970" s="13" t="str">
        <f>IF(N1970="","-",IFERROR(VLOOKUP(N1970,'[1]All Route Non-Bailment V76'!$A:$H,7,0),VLOOKUP(N1970,'[1]TTVT AAT PxP Bailment EDC V76'!$A:$H,7,0)))</f>
        <v>One way</v>
      </c>
      <c r="I1970" s="11" t="s">
        <v>45</v>
      </c>
      <c r="J1970" s="12">
        <f t="shared" si="149"/>
        <v>45280</v>
      </c>
      <c r="K1970" s="12">
        <v>45280</v>
      </c>
      <c r="L1970" s="12">
        <v>45280</v>
      </c>
      <c r="M1970" s="12" t="s">
        <v>3</v>
      </c>
      <c r="N1970" s="11" t="s">
        <v>634</v>
      </c>
      <c r="O1970" s="13" t="str">
        <f>IF(N1970="","-",IFERROR(VLOOKUP(N1970,'[1]All Route Non-Bailment V76'!$A:$H,6,0),VLOOKUP(N1970,'[1]TTVT AAT PxP Bailment EDC V76'!$A:$H,6,0)))</f>
        <v>11 - 20</v>
      </c>
      <c r="P1970" s="11">
        <v>1</v>
      </c>
      <c r="Q1970" s="11" t="s">
        <v>3</v>
      </c>
      <c r="R1970" s="11" t="s">
        <v>3</v>
      </c>
      <c r="S1970" s="13" t="str">
        <f>IF(N1970="","-",IFERROR(VLOOKUP(N1970,'[1]All Route Non-Bailment V76'!$A:$AF,32,0),VLOOKUP(N1970,'[1]TTVT AAT PxP Bailment EDC V76'!$A:$AC,29,0)))</f>
        <v>6W</v>
      </c>
      <c r="T1970" s="11" t="s">
        <v>48</v>
      </c>
      <c r="U1970" s="11" t="s">
        <v>775</v>
      </c>
      <c r="V1970" s="14" t="s">
        <v>776</v>
      </c>
      <c r="W1970" s="11" t="s">
        <v>777</v>
      </c>
      <c r="X1970" s="15" t="s">
        <v>338</v>
      </c>
      <c r="Y1970" s="15" t="s">
        <v>339</v>
      </c>
      <c r="Z1970" s="16" t="s">
        <v>3</v>
      </c>
      <c r="AA1970" s="16" t="s">
        <v>3</v>
      </c>
      <c r="AB1970" s="16" t="s">
        <v>3</v>
      </c>
      <c r="AC1970" s="16" t="s">
        <v>3</v>
      </c>
      <c r="AD1970" s="15" t="s">
        <v>3</v>
      </c>
      <c r="AE1970" s="15" t="s">
        <v>3</v>
      </c>
      <c r="AF1970" s="16" t="s">
        <v>3</v>
      </c>
      <c r="AG1970" s="16" t="s">
        <v>3</v>
      </c>
      <c r="AH1970" s="16" t="s">
        <v>3</v>
      </c>
      <c r="AI1970" s="16" t="s">
        <v>3</v>
      </c>
      <c r="AJ1970" s="15" t="s">
        <v>3</v>
      </c>
      <c r="AK1970" s="15" t="s">
        <v>3</v>
      </c>
      <c r="AL1970" s="16" t="s">
        <v>3</v>
      </c>
      <c r="AM1970" s="16" t="s">
        <v>3</v>
      </c>
      <c r="AN1970" s="16" t="s">
        <v>3</v>
      </c>
      <c r="AO1970" s="16" t="s">
        <v>3</v>
      </c>
      <c r="AP1970" s="16" t="s">
        <v>189</v>
      </c>
      <c r="AQ1970" s="16" t="s">
        <v>3</v>
      </c>
      <c r="AR1970" s="16" t="s">
        <v>3</v>
      </c>
      <c r="AS1970" s="16" t="s">
        <v>3</v>
      </c>
      <c r="AT1970" s="16" t="s">
        <v>3</v>
      </c>
      <c r="AU1970" s="11" t="s">
        <v>3</v>
      </c>
      <c r="AV1970" s="11" t="s">
        <v>3</v>
      </c>
      <c r="AW1970" s="11" t="s">
        <v>3</v>
      </c>
      <c r="AX1970" s="17" t="str">
        <f>VLOOKUP(G1970,'[1]JDA data'!$D:$E,2,0)</f>
        <v>TGA153</v>
      </c>
      <c r="AY1970" s="17" t="b">
        <f t="shared" si="146"/>
        <v>1</v>
      </c>
      <c r="AZ1970" s="17" t="str">
        <f t="shared" si="147"/>
        <v>RRCS</v>
      </c>
    </row>
    <row r="1971" spans="1:52" s="18" customFormat="1" ht="16.5" customHeight="1" x14ac:dyDescent="0.35">
      <c r="A1971" s="8" t="str">
        <f>IF(N1971="","-",IFERROR(VLOOKUP(N1971,'[1]All Route Non-Bailment V76'!$A:$H,5,0),VLOOKUP(N1971,'[1]TTVT AAT PxP Bailment EDC V76'!$A:$H,5,0)))</f>
        <v>Non Bailment</v>
      </c>
      <c r="B1971" s="9" t="str">
        <f t="shared" si="145"/>
        <v>Completed</v>
      </c>
      <c r="C1971" s="10">
        <f t="shared" si="148"/>
        <v>1970</v>
      </c>
      <c r="D1971" s="11" t="s">
        <v>194</v>
      </c>
      <c r="E1971" s="12" t="s">
        <v>44</v>
      </c>
      <c r="F1971" s="11" t="s">
        <v>0</v>
      </c>
      <c r="G1971" s="11">
        <v>4434279</v>
      </c>
      <c r="H1971" s="13" t="str">
        <f>IF(N1971="","-",IFERROR(VLOOKUP(N1971,'[1]All Route Non-Bailment V76'!$A:$H,7,0),VLOOKUP(N1971,'[1]TTVT AAT PxP Bailment EDC V76'!$A:$H,7,0)))</f>
        <v>One way</v>
      </c>
      <c r="I1971" s="11" t="s">
        <v>45</v>
      </c>
      <c r="J1971" s="12">
        <f t="shared" si="149"/>
        <v>45280</v>
      </c>
      <c r="K1971" s="12">
        <v>45280</v>
      </c>
      <c r="L1971" s="12">
        <v>45280</v>
      </c>
      <c r="M1971" s="12" t="s">
        <v>3</v>
      </c>
      <c r="N1971" s="11" t="s">
        <v>636</v>
      </c>
      <c r="O1971" s="13" t="str">
        <f>IF(N1971="","-",IFERROR(VLOOKUP(N1971,'[1]All Route Non-Bailment V76'!$A:$H,6,0),VLOOKUP(N1971,'[1]TTVT AAT PxP Bailment EDC V76'!$A:$H,6,0)))</f>
        <v>21 - 30</v>
      </c>
      <c r="P1971" s="11">
        <v>1</v>
      </c>
      <c r="Q1971" s="11" t="s">
        <v>3</v>
      </c>
      <c r="R1971" s="11" t="s">
        <v>3</v>
      </c>
      <c r="S1971" s="13" t="str">
        <f>IF(N1971="","-",IFERROR(VLOOKUP(N1971,'[1]All Route Non-Bailment V76'!$A:$AF,32,0),VLOOKUP(N1971,'[1]TTVT AAT PxP Bailment EDC V76'!$A:$AC,29,0)))</f>
        <v>6W</v>
      </c>
      <c r="T1971" s="11" t="s">
        <v>48</v>
      </c>
      <c r="U1971" s="11" t="s">
        <v>281</v>
      </c>
      <c r="V1971" s="14" t="s">
        <v>282</v>
      </c>
      <c r="W1971" s="11" t="s">
        <v>283</v>
      </c>
      <c r="X1971" s="15" t="s">
        <v>637</v>
      </c>
      <c r="Y1971" s="15" t="s">
        <v>638</v>
      </c>
      <c r="Z1971" s="16" t="s">
        <v>3</v>
      </c>
      <c r="AA1971" s="16" t="s">
        <v>3</v>
      </c>
      <c r="AB1971" s="16" t="s">
        <v>3</v>
      </c>
      <c r="AC1971" s="16" t="s">
        <v>3</v>
      </c>
      <c r="AD1971" s="15" t="s">
        <v>3</v>
      </c>
      <c r="AE1971" s="15" t="s">
        <v>3</v>
      </c>
      <c r="AF1971" s="16" t="s">
        <v>3</v>
      </c>
      <c r="AG1971" s="16" t="s">
        <v>3</v>
      </c>
      <c r="AH1971" s="16" t="s">
        <v>3</v>
      </c>
      <c r="AI1971" s="16" t="s">
        <v>3</v>
      </c>
      <c r="AJ1971" s="15" t="s">
        <v>3</v>
      </c>
      <c r="AK1971" s="15" t="s">
        <v>3</v>
      </c>
      <c r="AL1971" s="16" t="s">
        <v>3</v>
      </c>
      <c r="AM1971" s="16" t="s">
        <v>3</v>
      </c>
      <c r="AN1971" s="16" t="s">
        <v>3</v>
      </c>
      <c r="AO1971" s="16" t="s">
        <v>3</v>
      </c>
      <c r="AP1971" s="16" t="s">
        <v>189</v>
      </c>
      <c r="AQ1971" s="16" t="s">
        <v>3</v>
      </c>
      <c r="AR1971" s="16" t="s">
        <v>3</v>
      </c>
      <c r="AS1971" s="16" t="s">
        <v>3</v>
      </c>
      <c r="AT1971" s="16" t="s">
        <v>3</v>
      </c>
      <c r="AU1971" s="11" t="s">
        <v>3</v>
      </c>
      <c r="AV1971" s="11" t="s">
        <v>3</v>
      </c>
      <c r="AW1971" s="11" t="s">
        <v>3</v>
      </c>
      <c r="AX1971" s="17" t="str">
        <f>VLOOKUP(G1971,'[1]JDA data'!$D:$E,2,0)</f>
        <v>TGA094</v>
      </c>
      <c r="AY1971" s="17" t="b">
        <f t="shared" si="146"/>
        <v>1</v>
      </c>
      <c r="AZ1971" s="17" t="str">
        <f t="shared" si="147"/>
        <v>SBA</v>
      </c>
    </row>
    <row r="1972" spans="1:52" s="18" customFormat="1" ht="16.5" customHeight="1" x14ac:dyDescent="0.35">
      <c r="A1972" s="8" t="str">
        <f>IF(N1972="","-",IFERROR(VLOOKUP(N1972,'[1]All Route Non-Bailment V76'!$A:$H,5,0),VLOOKUP(N1972,'[1]TTVT AAT PxP Bailment EDC V76'!$A:$H,5,0)))</f>
        <v>Non Bailment</v>
      </c>
      <c r="B1972" s="9" t="str">
        <f t="shared" si="145"/>
        <v>Completed</v>
      </c>
      <c r="C1972" s="10">
        <f t="shared" si="148"/>
        <v>1971</v>
      </c>
      <c r="D1972" s="11" t="s">
        <v>182</v>
      </c>
      <c r="E1972" s="12" t="s">
        <v>44</v>
      </c>
      <c r="F1972" s="11" t="s">
        <v>0</v>
      </c>
      <c r="G1972" s="11">
        <v>4434280</v>
      </c>
      <c r="H1972" s="13" t="str">
        <f>IF(N1972="","-",IFERROR(VLOOKUP(N1972,'[1]All Route Non-Bailment V76'!$A:$H,7,0),VLOOKUP(N1972,'[1]TTVT AAT PxP Bailment EDC V76'!$A:$H,7,0)))</f>
        <v>One way</v>
      </c>
      <c r="I1972" s="11" t="s">
        <v>45</v>
      </c>
      <c r="J1972" s="12">
        <f t="shared" si="149"/>
        <v>45280</v>
      </c>
      <c r="K1972" s="12">
        <v>45280</v>
      </c>
      <c r="L1972" s="12">
        <v>45280</v>
      </c>
      <c r="M1972" s="12" t="s">
        <v>3</v>
      </c>
      <c r="N1972" s="11" t="s">
        <v>483</v>
      </c>
      <c r="O1972" s="13" t="str">
        <f>IF(N1972="","-",IFERROR(VLOOKUP(N1972,'[1]All Route Non-Bailment V76'!$A:$H,6,0),VLOOKUP(N1972,'[1]TTVT AAT PxP Bailment EDC V76'!$A:$H,6,0)))</f>
        <v>21 - 30</v>
      </c>
      <c r="P1972" s="11">
        <v>1</v>
      </c>
      <c r="Q1972" s="11" t="s">
        <v>3</v>
      </c>
      <c r="R1972" s="11" t="s">
        <v>3</v>
      </c>
      <c r="S1972" s="13" t="str">
        <f>IF(N1972="","-",IFERROR(VLOOKUP(N1972,'[1]All Route Non-Bailment V76'!$A:$AF,32,0),VLOOKUP(N1972,'[1]TTVT AAT PxP Bailment EDC V76'!$A:$AC,29,0)))</f>
        <v>6W</v>
      </c>
      <c r="T1972" s="11" t="s">
        <v>48</v>
      </c>
      <c r="U1972" s="11" t="s">
        <v>256</v>
      </c>
      <c r="V1972" s="14" t="s">
        <v>257</v>
      </c>
      <c r="W1972" s="11" t="s">
        <v>258</v>
      </c>
      <c r="X1972" s="15" t="s">
        <v>347</v>
      </c>
      <c r="Y1972" s="15" t="s">
        <v>348</v>
      </c>
      <c r="Z1972" s="16" t="s">
        <v>3</v>
      </c>
      <c r="AA1972" s="16" t="s">
        <v>3</v>
      </c>
      <c r="AB1972" s="16" t="s">
        <v>3</v>
      </c>
      <c r="AC1972" s="16" t="s">
        <v>3</v>
      </c>
      <c r="AD1972" s="15" t="s">
        <v>3</v>
      </c>
      <c r="AE1972" s="15" t="s">
        <v>3</v>
      </c>
      <c r="AF1972" s="16" t="s">
        <v>3</v>
      </c>
      <c r="AG1972" s="16" t="s">
        <v>3</v>
      </c>
      <c r="AH1972" s="16" t="s">
        <v>3</v>
      </c>
      <c r="AI1972" s="16" t="s">
        <v>3</v>
      </c>
      <c r="AJ1972" s="15" t="s">
        <v>3</v>
      </c>
      <c r="AK1972" s="15" t="s">
        <v>3</v>
      </c>
      <c r="AL1972" s="16" t="s">
        <v>3</v>
      </c>
      <c r="AM1972" s="16" t="s">
        <v>3</v>
      </c>
      <c r="AN1972" s="16" t="s">
        <v>3</v>
      </c>
      <c r="AO1972" s="16" t="s">
        <v>3</v>
      </c>
      <c r="AP1972" s="16" t="s">
        <v>324</v>
      </c>
      <c r="AQ1972" s="16" t="s">
        <v>3</v>
      </c>
      <c r="AR1972" s="16" t="s">
        <v>3</v>
      </c>
      <c r="AS1972" s="16" t="s">
        <v>3</v>
      </c>
      <c r="AT1972" s="16" t="s">
        <v>3</v>
      </c>
      <c r="AU1972" s="11" t="s">
        <v>3</v>
      </c>
      <c r="AV1972" s="11" t="s">
        <v>3</v>
      </c>
      <c r="AW1972" s="11" t="s">
        <v>3</v>
      </c>
      <c r="AX1972" s="17" t="str">
        <f>VLOOKUP(G1972,'[1]JDA data'!$D:$E,2,0)</f>
        <v>TFA339</v>
      </c>
      <c r="AY1972" s="17" t="b">
        <f t="shared" si="146"/>
        <v>1</v>
      </c>
      <c r="AZ1972" s="17" t="str">
        <f t="shared" si="147"/>
        <v>PPGT</v>
      </c>
    </row>
    <row r="1973" spans="1:52" s="18" customFormat="1" ht="16.5" customHeight="1" x14ac:dyDescent="0.35">
      <c r="A1973" s="8" t="str">
        <f>IF(N1973="","-",IFERROR(VLOOKUP(N1973,'[1]All Route Non-Bailment V76'!$A:$H,5,0),VLOOKUP(N1973,'[1]TTVT AAT PxP Bailment EDC V76'!$A:$H,5,0)))</f>
        <v>Non Bailment</v>
      </c>
      <c r="B1973" s="9" t="str">
        <f t="shared" si="145"/>
        <v>Completed</v>
      </c>
      <c r="C1973" s="10">
        <f t="shared" si="148"/>
        <v>1972</v>
      </c>
      <c r="D1973" s="11" t="s">
        <v>182</v>
      </c>
      <c r="E1973" s="12" t="s">
        <v>44</v>
      </c>
      <c r="F1973" s="11" t="s">
        <v>0</v>
      </c>
      <c r="G1973" s="11">
        <v>4434281</v>
      </c>
      <c r="H1973" s="13" t="str">
        <f>IF(N1973="","-",IFERROR(VLOOKUP(N1973,'[1]All Route Non-Bailment V76'!$A:$H,7,0),VLOOKUP(N1973,'[1]TTVT AAT PxP Bailment EDC V76'!$A:$H,7,0)))</f>
        <v>One way</v>
      </c>
      <c r="I1973" s="11" t="s">
        <v>45</v>
      </c>
      <c r="J1973" s="12">
        <f t="shared" si="149"/>
        <v>45280</v>
      </c>
      <c r="K1973" s="12">
        <v>45280</v>
      </c>
      <c r="L1973" s="12">
        <v>45280</v>
      </c>
      <c r="M1973" s="12" t="s">
        <v>3</v>
      </c>
      <c r="N1973" s="11" t="s">
        <v>640</v>
      </c>
      <c r="O1973" s="13" t="str">
        <f>IF(N1973="","-",IFERROR(VLOOKUP(N1973,'[1]All Route Non-Bailment V76'!$A:$H,6,0),VLOOKUP(N1973,'[1]TTVT AAT PxP Bailment EDC V76'!$A:$H,6,0)))</f>
        <v>11 - 20</v>
      </c>
      <c r="P1973" s="11">
        <v>1</v>
      </c>
      <c r="Q1973" s="11" t="s">
        <v>3</v>
      </c>
      <c r="R1973" s="11" t="s">
        <v>3</v>
      </c>
      <c r="S1973" s="13" t="str">
        <f>IF(N1973="","-",IFERROR(VLOOKUP(N1973,'[1]All Route Non-Bailment V76'!$A:$AF,32,0),VLOOKUP(N1973,'[1]TTVT AAT PxP Bailment EDC V76'!$A:$AC,29,0)))</f>
        <v>6W</v>
      </c>
      <c r="T1973" s="11" t="s">
        <v>350</v>
      </c>
      <c r="U1973" s="11" t="s">
        <v>351</v>
      </c>
      <c r="V1973" s="14" t="s">
        <v>352</v>
      </c>
      <c r="W1973" s="11" t="s">
        <v>353</v>
      </c>
      <c r="X1973" s="15" t="s">
        <v>403</v>
      </c>
      <c r="Y1973" s="15" t="s">
        <v>404</v>
      </c>
      <c r="Z1973" s="16" t="s">
        <v>3</v>
      </c>
      <c r="AA1973" s="16" t="s">
        <v>3</v>
      </c>
      <c r="AB1973" s="16" t="s">
        <v>3</v>
      </c>
      <c r="AC1973" s="16" t="s">
        <v>3</v>
      </c>
      <c r="AD1973" s="15" t="s">
        <v>3</v>
      </c>
      <c r="AE1973" s="15" t="s">
        <v>3</v>
      </c>
      <c r="AF1973" s="16" t="s">
        <v>3</v>
      </c>
      <c r="AG1973" s="16" t="s">
        <v>3</v>
      </c>
      <c r="AH1973" s="16" t="s">
        <v>3</v>
      </c>
      <c r="AI1973" s="16" t="s">
        <v>3</v>
      </c>
      <c r="AJ1973" s="15" t="s">
        <v>3</v>
      </c>
      <c r="AK1973" s="15" t="s">
        <v>3</v>
      </c>
      <c r="AL1973" s="16" t="s">
        <v>3</v>
      </c>
      <c r="AM1973" s="16" t="s">
        <v>3</v>
      </c>
      <c r="AN1973" s="16" t="s">
        <v>3</v>
      </c>
      <c r="AO1973" s="16" t="s">
        <v>3</v>
      </c>
      <c r="AP1973" s="16" t="s">
        <v>189</v>
      </c>
      <c r="AQ1973" s="16" t="s">
        <v>3</v>
      </c>
      <c r="AR1973" s="16" t="s">
        <v>3</v>
      </c>
      <c r="AS1973" s="16" t="s">
        <v>3</v>
      </c>
      <c r="AT1973" s="16" t="s">
        <v>3</v>
      </c>
      <c r="AU1973" s="11" t="s">
        <v>3</v>
      </c>
      <c r="AV1973" s="11" t="s">
        <v>3</v>
      </c>
      <c r="AW1973" s="11" t="s">
        <v>3</v>
      </c>
      <c r="AX1973" s="17" t="str">
        <f>VLOOKUP(G1973,'[1]JDA data'!$D:$E,2,0)</f>
        <v>TGA933</v>
      </c>
      <c r="AY1973" s="17" t="b">
        <f t="shared" si="146"/>
        <v>1</v>
      </c>
      <c r="AZ1973" s="17" t="str">
        <f t="shared" si="147"/>
        <v>PPGT</v>
      </c>
    </row>
    <row r="1974" spans="1:52" s="18" customFormat="1" ht="16.5" customHeight="1" x14ac:dyDescent="0.35">
      <c r="A1974" s="8" t="str">
        <f>IF(N1974="","-",IFERROR(VLOOKUP(N1974,'[1]All Route Non-Bailment V76'!$A:$H,5,0),VLOOKUP(N1974,'[1]TTVT AAT PxP Bailment EDC V76'!$A:$H,5,0)))</f>
        <v>Non Bailment</v>
      </c>
      <c r="B1974" s="9" t="str">
        <f t="shared" si="145"/>
        <v>Completed</v>
      </c>
      <c r="C1974" s="10">
        <f t="shared" si="148"/>
        <v>1973</v>
      </c>
      <c r="D1974" s="11" t="s">
        <v>182</v>
      </c>
      <c r="E1974" s="12" t="s">
        <v>44</v>
      </c>
      <c r="F1974" s="11" t="s">
        <v>0</v>
      </c>
      <c r="G1974" s="11">
        <v>4434282</v>
      </c>
      <c r="H1974" s="13" t="str">
        <f>IF(N1974="","-",IFERROR(VLOOKUP(N1974,'[1]All Route Non-Bailment V76'!$A:$H,7,0),VLOOKUP(N1974,'[1]TTVT AAT PxP Bailment EDC V76'!$A:$H,7,0)))</f>
        <v>One way</v>
      </c>
      <c r="I1974" s="11" t="s">
        <v>45</v>
      </c>
      <c r="J1974" s="12">
        <f t="shared" si="149"/>
        <v>45280</v>
      </c>
      <c r="K1974" s="12">
        <v>45280</v>
      </c>
      <c r="L1974" s="12">
        <v>45280</v>
      </c>
      <c r="M1974" s="12" t="s">
        <v>3</v>
      </c>
      <c r="N1974" s="11" t="s">
        <v>635</v>
      </c>
      <c r="O1974" s="13" t="str">
        <f>IF(N1974="","-",IFERROR(VLOOKUP(N1974,'[1]All Route Non-Bailment V76'!$A:$H,6,0),VLOOKUP(N1974,'[1]TTVT AAT PxP Bailment EDC V76'!$A:$H,6,0)))</f>
        <v>11 - 20</v>
      </c>
      <c r="P1974" s="11">
        <v>1</v>
      </c>
      <c r="Q1974" s="11" t="s">
        <v>3</v>
      </c>
      <c r="R1974" s="11" t="s">
        <v>3</v>
      </c>
      <c r="S1974" s="13" t="str">
        <f>IF(N1974="","-",IFERROR(VLOOKUP(N1974,'[1]All Route Non-Bailment V76'!$A:$AF,32,0),VLOOKUP(N1974,'[1]TTVT AAT PxP Bailment EDC V76'!$A:$AC,29,0)))</f>
        <v>6W</v>
      </c>
      <c r="T1974" s="11" t="s">
        <v>350</v>
      </c>
      <c r="U1974" s="11" t="s">
        <v>351</v>
      </c>
      <c r="V1974" s="14" t="s">
        <v>352</v>
      </c>
      <c r="W1974" s="11" t="s">
        <v>353</v>
      </c>
      <c r="X1974" s="15" t="s">
        <v>363</v>
      </c>
      <c r="Y1974" s="15" t="s">
        <v>364</v>
      </c>
      <c r="Z1974" s="16" t="s">
        <v>3</v>
      </c>
      <c r="AA1974" s="16" t="s">
        <v>3</v>
      </c>
      <c r="AB1974" s="16" t="s">
        <v>3</v>
      </c>
      <c r="AC1974" s="16" t="s">
        <v>3</v>
      </c>
      <c r="AD1974" s="15" t="s">
        <v>3</v>
      </c>
      <c r="AE1974" s="15" t="s">
        <v>3</v>
      </c>
      <c r="AF1974" s="16" t="s">
        <v>3</v>
      </c>
      <c r="AG1974" s="16" t="s">
        <v>3</v>
      </c>
      <c r="AH1974" s="16" t="s">
        <v>3</v>
      </c>
      <c r="AI1974" s="16" t="s">
        <v>3</v>
      </c>
      <c r="AJ1974" s="15" t="s">
        <v>3</v>
      </c>
      <c r="AK1974" s="15" t="s">
        <v>3</v>
      </c>
      <c r="AL1974" s="16" t="s">
        <v>3</v>
      </c>
      <c r="AM1974" s="16" t="s">
        <v>3</v>
      </c>
      <c r="AN1974" s="16" t="s">
        <v>3</v>
      </c>
      <c r="AO1974" s="16" t="s">
        <v>3</v>
      </c>
      <c r="AP1974" s="16" t="s">
        <v>189</v>
      </c>
      <c r="AQ1974" s="16" t="s">
        <v>3</v>
      </c>
      <c r="AR1974" s="16" t="s">
        <v>3</v>
      </c>
      <c r="AS1974" s="16" t="s">
        <v>3</v>
      </c>
      <c r="AT1974" s="16" t="s">
        <v>3</v>
      </c>
      <c r="AU1974" s="11" t="s">
        <v>3</v>
      </c>
      <c r="AV1974" s="11" t="s">
        <v>3</v>
      </c>
      <c r="AW1974" s="11" t="s">
        <v>3</v>
      </c>
      <c r="AX1974" s="17" t="str">
        <f>VLOOKUP(G1974,'[1]JDA data'!$D:$E,2,0)</f>
        <v>TGA148</v>
      </c>
      <c r="AY1974" s="17" t="b">
        <f t="shared" si="146"/>
        <v>1</v>
      </c>
      <c r="AZ1974" s="17" t="str">
        <f t="shared" si="147"/>
        <v>PPGT</v>
      </c>
    </row>
    <row r="1975" spans="1:52" s="18" customFormat="1" ht="16.5" customHeight="1" x14ac:dyDescent="0.35">
      <c r="A1975" s="8" t="str">
        <f>IF(N1975="","-",IFERROR(VLOOKUP(N1975,'[1]All Route Non-Bailment V76'!$A:$H,5,0),VLOOKUP(N1975,'[1]TTVT AAT PxP Bailment EDC V76'!$A:$H,5,0)))</f>
        <v>Non Bailment</v>
      </c>
      <c r="B1975" s="9" t="str">
        <f t="shared" si="145"/>
        <v>Completed</v>
      </c>
      <c r="C1975" s="10">
        <f t="shared" si="148"/>
        <v>1974</v>
      </c>
      <c r="D1975" s="11" t="s">
        <v>190</v>
      </c>
      <c r="E1975" s="12" t="s">
        <v>44</v>
      </c>
      <c r="F1975" s="11" t="s">
        <v>0</v>
      </c>
      <c r="G1975" s="11">
        <v>4434596</v>
      </c>
      <c r="H1975" s="13" t="str">
        <f>IF(N1975="","-",IFERROR(VLOOKUP(N1975,'[1]All Route Non-Bailment V76'!$A:$H,7,0),VLOOKUP(N1975,'[1]TTVT AAT PxP Bailment EDC V76'!$A:$H,7,0)))</f>
        <v>One way</v>
      </c>
      <c r="I1975" s="11" t="s">
        <v>45</v>
      </c>
      <c r="J1975" s="12">
        <f t="shared" si="149"/>
        <v>45280</v>
      </c>
      <c r="K1975" s="12">
        <v>45280</v>
      </c>
      <c r="L1975" s="12">
        <v>45280</v>
      </c>
      <c r="M1975" s="12" t="s">
        <v>3</v>
      </c>
      <c r="N1975" s="11" t="s">
        <v>483</v>
      </c>
      <c r="O1975" s="13" t="str">
        <f>IF(N1975="","-",IFERROR(VLOOKUP(N1975,'[1]All Route Non-Bailment V76'!$A:$H,6,0),VLOOKUP(N1975,'[1]TTVT AAT PxP Bailment EDC V76'!$A:$H,6,0)))</f>
        <v>21 - 30</v>
      </c>
      <c r="P1975" s="11">
        <v>1</v>
      </c>
      <c r="Q1975" s="11" t="s">
        <v>3</v>
      </c>
      <c r="R1975" s="11" t="s">
        <v>3</v>
      </c>
      <c r="S1975" s="13" t="str">
        <f>IF(N1975="","-",IFERROR(VLOOKUP(N1975,'[1]All Route Non-Bailment V76'!$A:$AF,32,0),VLOOKUP(N1975,'[1]TTVT AAT PxP Bailment EDC V76'!$A:$AC,29,0)))</f>
        <v>6W</v>
      </c>
      <c r="T1975" s="11" t="s">
        <v>48</v>
      </c>
      <c r="U1975" s="11" t="s">
        <v>191</v>
      </c>
      <c r="V1975" s="14" t="s">
        <v>192</v>
      </c>
      <c r="W1975" s="11" t="s">
        <v>193</v>
      </c>
      <c r="X1975" s="15" t="s">
        <v>347</v>
      </c>
      <c r="Y1975" s="15" t="s">
        <v>348</v>
      </c>
      <c r="Z1975" s="16" t="s">
        <v>3</v>
      </c>
      <c r="AA1975" s="16" t="s">
        <v>3</v>
      </c>
      <c r="AB1975" s="16" t="s">
        <v>3</v>
      </c>
      <c r="AC1975" s="16" t="s">
        <v>3</v>
      </c>
      <c r="AD1975" s="15" t="s">
        <v>3</v>
      </c>
      <c r="AE1975" s="15" t="s">
        <v>3</v>
      </c>
      <c r="AF1975" s="16" t="s">
        <v>3</v>
      </c>
      <c r="AG1975" s="16" t="s">
        <v>3</v>
      </c>
      <c r="AH1975" s="16" t="s">
        <v>3</v>
      </c>
      <c r="AI1975" s="16" t="s">
        <v>3</v>
      </c>
      <c r="AJ1975" s="15" t="s">
        <v>3</v>
      </c>
      <c r="AK1975" s="15" t="s">
        <v>3</v>
      </c>
      <c r="AL1975" s="16" t="s">
        <v>3</v>
      </c>
      <c r="AM1975" s="16" t="s">
        <v>3</v>
      </c>
      <c r="AN1975" s="16" t="s">
        <v>3</v>
      </c>
      <c r="AO1975" s="16" t="s">
        <v>3</v>
      </c>
      <c r="AP1975" s="16" t="s">
        <v>324</v>
      </c>
      <c r="AQ1975" s="16" t="s">
        <v>3</v>
      </c>
      <c r="AR1975" s="16" t="s">
        <v>3</v>
      </c>
      <c r="AS1975" s="16" t="s">
        <v>3</v>
      </c>
      <c r="AT1975" s="16" t="s">
        <v>3</v>
      </c>
      <c r="AU1975" s="11" t="s">
        <v>3</v>
      </c>
      <c r="AV1975" s="11" t="s">
        <v>3</v>
      </c>
      <c r="AW1975" s="11" t="s">
        <v>3</v>
      </c>
      <c r="AX1975" s="17" t="str">
        <f>VLOOKUP(G1975,'[1]JDA data'!$D:$E,2,0)</f>
        <v>TFA339</v>
      </c>
      <c r="AY1975" s="17" t="b">
        <f t="shared" si="146"/>
        <v>1</v>
      </c>
      <c r="AZ1975" s="17" t="str">
        <f t="shared" si="147"/>
        <v>SPL</v>
      </c>
    </row>
    <row r="1976" spans="1:52" s="18" customFormat="1" ht="16.5" customHeight="1" x14ac:dyDescent="0.35">
      <c r="A1976" s="8" t="str">
        <f>IF(N1976="","-",IFERROR(VLOOKUP(N1976,'[1]All Route Non-Bailment V76'!$A:$H,5,0),VLOOKUP(N1976,'[1]TTVT AAT PxP Bailment EDC V76'!$A:$H,5,0)))</f>
        <v>Bailment</v>
      </c>
      <c r="B1976" s="9" t="str">
        <f t="shared" si="145"/>
        <v>Completed</v>
      </c>
      <c r="C1976" s="10">
        <f t="shared" si="148"/>
        <v>1975</v>
      </c>
      <c r="D1976" s="11" t="s">
        <v>182</v>
      </c>
      <c r="E1976" s="12" t="s">
        <v>44</v>
      </c>
      <c r="F1976" s="11" t="s">
        <v>0</v>
      </c>
      <c r="G1976" s="11">
        <v>4434597</v>
      </c>
      <c r="H1976" s="13" t="str">
        <f>IF(N1976="","-",IFERROR(VLOOKUP(N1976,'[1]All Route Non-Bailment V76'!$A:$H,7,0),VLOOKUP(N1976,'[1]TTVT AAT PxP Bailment EDC V76'!$A:$H,7,0)))</f>
        <v>Round Trip</v>
      </c>
      <c r="I1976" s="11" t="s">
        <v>45</v>
      </c>
      <c r="J1976" s="12">
        <f t="shared" si="149"/>
        <v>45280</v>
      </c>
      <c r="K1976" s="12">
        <v>45280</v>
      </c>
      <c r="L1976" s="12">
        <v>45280</v>
      </c>
      <c r="M1976" s="12" t="s">
        <v>3</v>
      </c>
      <c r="N1976" s="11" t="s">
        <v>770</v>
      </c>
      <c r="O1976" s="13" t="str">
        <f>IF(N1976="","-",IFERROR(VLOOKUP(N1976,'[1]All Route Non-Bailment V76'!$A:$H,6,0),VLOOKUP(N1976,'[1]TTVT AAT PxP Bailment EDC V76'!$A:$H,6,0)))</f>
        <v>11 - 20</v>
      </c>
      <c r="P1976" s="11">
        <v>1</v>
      </c>
      <c r="Q1976" s="11" t="s">
        <v>3</v>
      </c>
      <c r="R1976" s="11" t="s">
        <v>3</v>
      </c>
      <c r="S1976" s="13" t="str">
        <f>IF(N1976="","-",IFERROR(VLOOKUP(N1976,'[1]All Route Non-Bailment V76'!$A:$AF,32,0),VLOOKUP(N1976,'[1]TTVT AAT PxP Bailment EDC V76'!$A:$AC,29,0)))</f>
        <v>6W</v>
      </c>
      <c r="T1976" s="11" t="s">
        <v>48</v>
      </c>
      <c r="U1976" s="11" t="s">
        <v>233</v>
      </c>
      <c r="V1976" s="14" t="s">
        <v>234</v>
      </c>
      <c r="W1976" s="11" t="s">
        <v>235</v>
      </c>
      <c r="X1976" s="15" t="s">
        <v>445</v>
      </c>
      <c r="Y1976" s="15" t="s">
        <v>446</v>
      </c>
      <c r="Z1976" s="16" t="s">
        <v>3</v>
      </c>
      <c r="AA1976" s="16" t="s">
        <v>3</v>
      </c>
      <c r="AB1976" s="16" t="s">
        <v>3</v>
      </c>
      <c r="AC1976" s="16" t="s">
        <v>3</v>
      </c>
      <c r="AD1976" s="15" t="s">
        <v>3</v>
      </c>
      <c r="AE1976" s="15" t="s">
        <v>3</v>
      </c>
      <c r="AF1976" s="16" t="s">
        <v>3</v>
      </c>
      <c r="AG1976" s="16" t="s">
        <v>3</v>
      </c>
      <c r="AH1976" s="16" t="s">
        <v>3</v>
      </c>
      <c r="AI1976" s="16" t="s">
        <v>3</v>
      </c>
      <c r="AJ1976" s="15" t="s">
        <v>3</v>
      </c>
      <c r="AK1976" s="15" t="s">
        <v>3</v>
      </c>
      <c r="AL1976" s="16" t="s">
        <v>3</v>
      </c>
      <c r="AM1976" s="16" t="s">
        <v>3</v>
      </c>
      <c r="AN1976" s="16" t="s">
        <v>3</v>
      </c>
      <c r="AO1976" s="16" t="s">
        <v>3</v>
      </c>
      <c r="AP1976" s="16" t="s">
        <v>324</v>
      </c>
      <c r="AQ1976" s="16" t="s">
        <v>3</v>
      </c>
      <c r="AR1976" s="16" t="s">
        <v>3</v>
      </c>
      <c r="AS1976" s="16" t="s">
        <v>3</v>
      </c>
      <c r="AT1976" s="16" t="s">
        <v>3</v>
      </c>
      <c r="AU1976" s="11" t="s">
        <v>3</v>
      </c>
      <c r="AV1976" s="11" t="s">
        <v>3</v>
      </c>
      <c r="AW1976" s="11" t="s">
        <v>3</v>
      </c>
      <c r="AX1976" s="17" t="str">
        <f>VLOOKUP(G1976,'[1]JDA data'!$D:$E,2,0)</f>
        <v>TFA002</v>
      </c>
      <c r="AY1976" s="17" t="b">
        <f t="shared" si="146"/>
        <v>1</v>
      </c>
      <c r="AZ1976" s="17" t="str">
        <f t="shared" si="147"/>
        <v>PPGT</v>
      </c>
    </row>
    <row r="1977" spans="1:52" s="18" customFormat="1" ht="16.5" customHeight="1" x14ac:dyDescent="0.35">
      <c r="A1977" s="8" t="str">
        <f>IF(N1977="","-",IFERROR(VLOOKUP(N1977,'[1]All Route Non-Bailment V76'!$A:$H,5,0),VLOOKUP(N1977,'[1]TTVT AAT PxP Bailment EDC V76'!$A:$H,5,0)))</f>
        <v>Non Bailment</v>
      </c>
      <c r="B1977" s="9" t="str">
        <f t="shared" si="145"/>
        <v>Completed</v>
      </c>
      <c r="C1977" s="10">
        <f t="shared" si="148"/>
        <v>1976</v>
      </c>
      <c r="D1977" s="11" t="s">
        <v>190</v>
      </c>
      <c r="E1977" s="12" t="s">
        <v>44</v>
      </c>
      <c r="F1977" s="11" t="s">
        <v>0</v>
      </c>
      <c r="G1977" s="11">
        <v>4434599</v>
      </c>
      <c r="H1977" s="13" t="str">
        <f>IF(N1977="","-",IFERROR(VLOOKUP(N1977,'[1]All Route Non-Bailment V76'!$A:$H,7,0),VLOOKUP(N1977,'[1]TTVT AAT PxP Bailment EDC V76'!$A:$H,7,0)))</f>
        <v>One way</v>
      </c>
      <c r="I1977" s="11" t="s">
        <v>45</v>
      </c>
      <c r="J1977" s="12">
        <f t="shared" si="149"/>
        <v>45280</v>
      </c>
      <c r="K1977" s="12">
        <v>45280</v>
      </c>
      <c r="L1977" s="12">
        <v>45280</v>
      </c>
      <c r="M1977" s="12" t="s">
        <v>3</v>
      </c>
      <c r="N1977" s="11" t="s">
        <v>449</v>
      </c>
      <c r="O1977" s="13" t="str">
        <f>IF(N1977="","-",IFERROR(VLOOKUP(N1977,'[1]All Route Non-Bailment V76'!$A:$H,6,0),VLOOKUP(N1977,'[1]TTVT AAT PxP Bailment EDC V76'!$A:$H,6,0)))</f>
        <v>11 - 20</v>
      </c>
      <c r="P1977" s="11">
        <v>1</v>
      </c>
      <c r="Q1977" s="11" t="s">
        <v>3</v>
      </c>
      <c r="R1977" s="11" t="s">
        <v>3</v>
      </c>
      <c r="S1977" s="13" t="str">
        <f>IF(N1977="","-",IFERROR(VLOOKUP(N1977,'[1]All Route Non-Bailment V76'!$A:$AF,32,0),VLOOKUP(N1977,'[1]TTVT AAT PxP Bailment EDC V76'!$A:$AC,29,0)))</f>
        <v>6W</v>
      </c>
      <c r="T1977" s="11" t="s">
        <v>48</v>
      </c>
      <c r="U1977" s="11" t="s">
        <v>217</v>
      </c>
      <c r="V1977" s="14" t="s">
        <v>218</v>
      </c>
      <c r="W1977" s="11" t="s">
        <v>219</v>
      </c>
      <c r="X1977" s="15" t="s">
        <v>315</v>
      </c>
      <c r="Y1977" s="15" t="s">
        <v>316</v>
      </c>
      <c r="Z1977" s="16" t="s">
        <v>3</v>
      </c>
      <c r="AA1977" s="16" t="s">
        <v>3</v>
      </c>
      <c r="AB1977" s="16" t="s">
        <v>3</v>
      </c>
      <c r="AC1977" s="16" t="s">
        <v>3</v>
      </c>
      <c r="AD1977" s="15" t="s">
        <v>3</v>
      </c>
      <c r="AE1977" s="15" t="s">
        <v>3</v>
      </c>
      <c r="AF1977" s="16" t="s">
        <v>3</v>
      </c>
      <c r="AG1977" s="16" t="s">
        <v>3</v>
      </c>
      <c r="AH1977" s="16" t="s">
        <v>3</v>
      </c>
      <c r="AI1977" s="16" t="s">
        <v>3</v>
      </c>
      <c r="AJ1977" s="15" t="s">
        <v>3</v>
      </c>
      <c r="AK1977" s="15" t="s">
        <v>3</v>
      </c>
      <c r="AL1977" s="16" t="s">
        <v>3</v>
      </c>
      <c r="AM1977" s="16" t="s">
        <v>3</v>
      </c>
      <c r="AN1977" s="16" t="s">
        <v>3</v>
      </c>
      <c r="AO1977" s="16" t="s">
        <v>3</v>
      </c>
      <c r="AP1977" s="16" t="s">
        <v>189</v>
      </c>
      <c r="AQ1977" s="16" t="s">
        <v>3</v>
      </c>
      <c r="AR1977" s="16" t="s">
        <v>3</v>
      </c>
      <c r="AS1977" s="16" t="s">
        <v>3</v>
      </c>
      <c r="AT1977" s="16" t="s">
        <v>3</v>
      </c>
      <c r="AU1977" s="11" t="s">
        <v>3</v>
      </c>
      <c r="AV1977" s="11" t="s">
        <v>3</v>
      </c>
      <c r="AW1977" s="11" t="s">
        <v>3</v>
      </c>
      <c r="AX1977" s="17" t="str">
        <f>VLOOKUP(G1977,'[1]JDA data'!$D:$E,2,0)</f>
        <v>TGA115</v>
      </c>
      <c r="AY1977" s="17" t="b">
        <f t="shared" si="146"/>
        <v>1</v>
      </c>
      <c r="AZ1977" s="17" t="str">
        <f t="shared" si="147"/>
        <v>SPL</v>
      </c>
    </row>
    <row r="1978" spans="1:52" s="18" customFormat="1" ht="16.5" customHeight="1" x14ac:dyDescent="0.35">
      <c r="A1978" s="8" t="str">
        <f>IF(N1978="","-",IFERROR(VLOOKUP(N1978,'[1]All Route Non-Bailment V76'!$A:$H,5,0),VLOOKUP(N1978,'[1]TTVT AAT PxP Bailment EDC V76'!$A:$H,5,0)))</f>
        <v>Bailment</v>
      </c>
      <c r="B1978" s="9" t="str">
        <f t="shared" si="145"/>
        <v>Completed</v>
      </c>
      <c r="C1978" s="10">
        <f t="shared" si="148"/>
        <v>1977</v>
      </c>
      <c r="D1978" s="11" t="s">
        <v>182</v>
      </c>
      <c r="E1978" s="12" t="s">
        <v>44</v>
      </c>
      <c r="F1978" s="11" t="s">
        <v>0</v>
      </c>
      <c r="G1978" s="11">
        <v>4434600</v>
      </c>
      <c r="H1978" s="13" t="str">
        <f>IF(N1978="","-",IFERROR(VLOOKUP(N1978,'[1]All Route Non-Bailment V76'!$A:$H,7,0),VLOOKUP(N1978,'[1]TTVT AAT PxP Bailment EDC V76'!$A:$H,7,0)))</f>
        <v>Round Trip</v>
      </c>
      <c r="I1978" s="11" t="s">
        <v>45</v>
      </c>
      <c r="J1978" s="12">
        <f t="shared" si="149"/>
        <v>45280</v>
      </c>
      <c r="K1978" s="12">
        <v>45280</v>
      </c>
      <c r="L1978" s="12">
        <v>45280</v>
      </c>
      <c r="M1978" s="12" t="s">
        <v>3</v>
      </c>
      <c r="N1978" s="11" t="s">
        <v>770</v>
      </c>
      <c r="O1978" s="13" t="str">
        <f>IF(N1978="","-",IFERROR(VLOOKUP(N1978,'[1]All Route Non-Bailment V76'!$A:$H,6,0),VLOOKUP(N1978,'[1]TTVT AAT PxP Bailment EDC V76'!$A:$H,6,0)))</f>
        <v>11 - 20</v>
      </c>
      <c r="P1978" s="11">
        <v>1</v>
      </c>
      <c r="Q1978" s="11" t="s">
        <v>3</v>
      </c>
      <c r="R1978" s="11" t="s">
        <v>3</v>
      </c>
      <c r="S1978" s="13" t="str">
        <f>IF(N1978="","-",IFERROR(VLOOKUP(N1978,'[1]All Route Non-Bailment V76'!$A:$AF,32,0),VLOOKUP(N1978,'[1]TTVT AAT PxP Bailment EDC V76'!$A:$AC,29,0)))</f>
        <v>6W</v>
      </c>
      <c r="T1978" s="11" t="s">
        <v>48</v>
      </c>
      <c r="U1978" s="11" t="s">
        <v>233</v>
      </c>
      <c r="V1978" s="14" t="s">
        <v>234</v>
      </c>
      <c r="W1978" s="11" t="s">
        <v>235</v>
      </c>
      <c r="X1978" s="15" t="s">
        <v>445</v>
      </c>
      <c r="Y1978" s="15" t="s">
        <v>446</v>
      </c>
      <c r="Z1978" s="16" t="s">
        <v>3</v>
      </c>
      <c r="AA1978" s="16" t="s">
        <v>3</v>
      </c>
      <c r="AB1978" s="16" t="s">
        <v>3</v>
      </c>
      <c r="AC1978" s="16" t="s">
        <v>3</v>
      </c>
      <c r="AD1978" s="15" t="s">
        <v>3</v>
      </c>
      <c r="AE1978" s="15" t="s">
        <v>3</v>
      </c>
      <c r="AF1978" s="16" t="s">
        <v>3</v>
      </c>
      <c r="AG1978" s="16" t="s">
        <v>3</v>
      </c>
      <c r="AH1978" s="16" t="s">
        <v>3</v>
      </c>
      <c r="AI1978" s="16" t="s">
        <v>3</v>
      </c>
      <c r="AJ1978" s="15" t="s">
        <v>3</v>
      </c>
      <c r="AK1978" s="15" t="s">
        <v>3</v>
      </c>
      <c r="AL1978" s="16" t="s">
        <v>3</v>
      </c>
      <c r="AM1978" s="16" t="s">
        <v>3</v>
      </c>
      <c r="AN1978" s="16" t="s">
        <v>3</v>
      </c>
      <c r="AO1978" s="16" t="s">
        <v>3</v>
      </c>
      <c r="AP1978" s="16" t="s">
        <v>324</v>
      </c>
      <c r="AQ1978" s="16" t="s">
        <v>3</v>
      </c>
      <c r="AR1978" s="16" t="s">
        <v>3</v>
      </c>
      <c r="AS1978" s="16" t="s">
        <v>3</v>
      </c>
      <c r="AT1978" s="16" t="s">
        <v>3</v>
      </c>
      <c r="AU1978" s="11" t="s">
        <v>3</v>
      </c>
      <c r="AV1978" s="11" t="s">
        <v>3</v>
      </c>
      <c r="AW1978" s="11" t="s">
        <v>3</v>
      </c>
      <c r="AX1978" s="17" t="str">
        <f>VLOOKUP(G1978,'[1]JDA data'!$D:$E,2,0)</f>
        <v>TFA002</v>
      </c>
      <c r="AY1978" s="17" t="b">
        <f t="shared" si="146"/>
        <v>1</v>
      </c>
      <c r="AZ1978" s="17" t="str">
        <f t="shared" si="147"/>
        <v>PPGT</v>
      </c>
    </row>
    <row r="1979" spans="1:52" s="18" customFormat="1" ht="16.5" customHeight="1" x14ac:dyDescent="0.35">
      <c r="A1979" s="8" t="str">
        <f>IF(N1979="","-",IFERROR(VLOOKUP(N1979,'[1]All Route Non-Bailment V76'!$A:$H,5,0),VLOOKUP(N1979,'[1]TTVT AAT PxP Bailment EDC V76'!$A:$H,5,0)))</f>
        <v>Non Bailment</v>
      </c>
      <c r="B1979" s="9" t="str">
        <f t="shared" si="145"/>
        <v>Completed</v>
      </c>
      <c r="C1979" s="10">
        <f t="shared" si="148"/>
        <v>1978</v>
      </c>
      <c r="D1979" s="11" t="s">
        <v>194</v>
      </c>
      <c r="E1979" s="12" t="s">
        <v>44</v>
      </c>
      <c r="F1979" s="11" t="s">
        <v>0</v>
      </c>
      <c r="G1979" s="11">
        <v>4434622</v>
      </c>
      <c r="H1979" s="13" t="str">
        <f>IF(N1979="","-",IFERROR(VLOOKUP(N1979,'[1]All Route Non-Bailment V76'!$A:$H,7,0),VLOOKUP(N1979,'[1]TTVT AAT PxP Bailment EDC V76'!$A:$H,7,0)))</f>
        <v>One way</v>
      </c>
      <c r="I1979" s="11" t="s">
        <v>45</v>
      </c>
      <c r="J1979" s="12">
        <f t="shared" si="149"/>
        <v>45281</v>
      </c>
      <c r="K1979" s="12">
        <v>45281</v>
      </c>
      <c r="L1979" s="12">
        <v>45281</v>
      </c>
      <c r="M1979" s="12" t="s">
        <v>3</v>
      </c>
      <c r="N1979" s="11" t="s">
        <v>493</v>
      </c>
      <c r="O1979" s="13" t="str">
        <f>IF(N1979="","-",IFERROR(VLOOKUP(N1979,'[1]All Route Non-Bailment V76'!$A:$H,6,0),VLOOKUP(N1979,'[1]TTVT AAT PxP Bailment EDC V76'!$A:$H,6,0)))</f>
        <v>11 - 20</v>
      </c>
      <c r="P1979" s="11">
        <v>1</v>
      </c>
      <c r="Q1979" s="11" t="s">
        <v>3</v>
      </c>
      <c r="R1979" s="11" t="s">
        <v>3</v>
      </c>
      <c r="S1979" s="13" t="str">
        <f>IF(N1979="","-",IFERROR(VLOOKUP(N1979,'[1]All Route Non-Bailment V76'!$A:$AF,32,0),VLOOKUP(N1979,'[1]TTVT AAT PxP Bailment EDC V76'!$A:$AC,29,0)))</f>
        <v>6W</v>
      </c>
      <c r="T1979" s="11" t="s">
        <v>48</v>
      </c>
      <c r="U1979" s="11" t="s">
        <v>220</v>
      </c>
      <c r="V1979" s="14" t="s">
        <v>221</v>
      </c>
      <c r="W1979" s="11" t="s">
        <v>222</v>
      </c>
      <c r="X1979" s="15" t="s">
        <v>494</v>
      </c>
      <c r="Y1979" s="15" t="s">
        <v>495</v>
      </c>
      <c r="Z1979" s="16" t="s">
        <v>3</v>
      </c>
      <c r="AA1979" s="16" t="s">
        <v>3</v>
      </c>
      <c r="AB1979" s="16" t="s">
        <v>3</v>
      </c>
      <c r="AC1979" s="16" t="s">
        <v>3</v>
      </c>
      <c r="AD1979" s="15" t="s">
        <v>3</v>
      </c>
      <c r="AE1979" s="15" t="s">
        <v>3</v>
      </c>
      <c r="AF1979" s="16" t="s">
        <v>3</v>
      </c>
      <c r="AG1979" s="16" t="s">
        <v>3</v>
      </c>
      <c r="AH1979" s="16" t="s">
        <v>3</v>
      </c>
      <c r="AI1979" s="16" t="s">
        <v>3</v>
      </c>
      <c r="AJ1979" s="15" t="s">
        <v>3</v>
      </c>
      <c r="AK1979" s="15" t="s">
        <v>3</v>
      </c>
      <c r="AL1979" s="16" t="s">
        <v>3</v>
      </c>
      <c r="AM1979" s="16" t="s">
        <v>3</v>
      </c>
      <c r="AN1979" s="16" t="s">
        <v>3</v>
      </c>
      <c r="AO1979" s="16" t="s">
        <v>3</v>
      </c>
      <c r="AP1979" s="16" t="s">
        <v>189</v>
      </c>
      <c r="AQ1979" s="16" t="s">
        <v>3</v>
      </c>
      <c r="AR1979" s="16" t="s">
        <v>3</v>
      </c>
      <c r="AS1979" s="16" t="s">
        <v>3</v>
      </c>
      <c r="AT1979" s="16" t="s">
        <v>3</v>
      </c>
      <c r="AU1979" s="11" t="s">
        <v>3</v>
      </c>
      <c r="AV1979" s="11" t="s">
        <v>3</v>
      </c>
      <c r="AW1979" s="11" t="s">
        <v>3</v>
      </c>
      <c r="AX1979" s="17" t="str">
        <f>VLOOKUP(G1979,'[1]JDA data'!$D:$E,2,0)</f>
        <v>TGA191</v>
      </c>
      <c r="AY1979" s="17" t="b">
        <f t="shared" si="146"/>
        <v>1</v>
      </c>
      <c r="AZ1979" s="17" t="str">
        <f t="shared" si="147"/>
        <v>SBA</v>
      </c>
    </row>
    <row r="1980" spans="1:52" s="18" customFormat="1" ht="16.5" customHeight="1" x14ac:dyDescent="0.35">
      <c r="A1980" s="8" t="str">
        <f>IF(N1980="","-",IFERROR(VLOOKUP(N1980,'[1]All Route Non-Bailment V76'!$A:$H,5,0),VLOOKUP(N1980,'[1]TTVT AAT PxP Bailment EDC V76'!$A:$H,5,0)))</f>
        <v>Non Bailment</v>
      </c>
      <c r="B1980" s="9" t="str">
        <f t="shared" si="145"/>
        <v>Completed</v>
      </c>
      <c r="C1980" s="10">
        <f t="shared" si="148"/>
        <v>1979</v>
      </c>
      <c r="D1980" s="11" t="s">
        <v>182</v>
      </c>
      <c r="E1980" s="12" t="s">
        <v>44</v>
      </c>
      <c r="F1980" s="11" t="s">
        <v>0</v>
      </c>
      <c r="G1980" s="11">
        <v>4434623</v>
      </c>
      <c r="H1980" s="13" t="str">
        <f>IF(N1980="","-",IFERROR(VLOOKUP(N1980,'[1]All Route Non-Bailment V76'!$A:$H,7,0),VLOOKUP(N1980,'[1]TTVT AAT PxP Bailment EDC V76'!$A:$H,7,0)))</f>
        <v>One way</v>
      </c>
      <c r="I1980" s="11" t="s">
        <v>45</v>
      </c>
      <c r="J1980" s="12">
        <f t="shared" si="149"/>
        <v>45281</v>
      </c>
      <c r="K1980" s="12">
        <v>45281</v>
      </c>
      <c r="L1980" s="12">
        <v>45281</v>
      </c>
      <c r="M1980" s="12" t="s">
        <v>3</v>
      </c>
      <c r="N1980" s="11" t="s">
        <v>493</v>
      </c>
      <c r="O1980" s="13" t="str">
        <f>IF(N1980="","-",IFERROR(VLOOKUP(N1980,'[1]All Route Non-Bailment V76'!$A:$H,6,0),VLOOKUP(N1980,'[1]TTVT AAT PxP Bailment EDC V76'!$A:$H,6,0)))</f>
        <v>11 - 20</v>
      </c>
      <c r="P1980" s="11">
        <v>1</v>
      </c>
      <c r="Q1980" s="11" t="s">
        <v>3</v>
      </c>
      <c r="R1980" s="11" t="s">
        <v>3</v>
      </c>
      <c r="S1980" s="13" t="str">
        <f>IF(N1980="","-",IFERROR(VLOOKUP(N1980,'[1]All Route Non-Bailment V76'!$A:$AF,32,0),VLOOKUP(N1980,'[1]TTVT AAT PxP Bailment EDC V76'!$A:$AC,29,0)))</f>
        <v>6W</v>
      </c>
      <c r="T1980" s="11" t="s">
        <v>48</v>
      </c>
      <c r="U1980" s="11" t="s">
        <v>275</v>
      </c>
      <c r="V1980" s="14" t="s">
        <v>276</v>
      </c>
      <c r="W1980" s="11" t="s">
        <v>277</v>
      </c>
      <c r="X1980" s="15" t="s">
        <v>494</v>
      </c>
      <c r="Y1980" s="15" t="s">
        <v>495</v>
      </c>
      <c r="Z1980" s="16" t="s">
        <v>3</v>
      </c>
      <c r="AA1980" s="16" t="s">
        <v>3</v>
      </c>
      <c r="AB1980" s="16" t="s">
        <v>3</v>
      </c>
      <c r="AC1980" s="16" t="s">
        <v>3</v>
      </c>
      <c r="AD1980" s="15" t="s">
        <v>3</v>
      </c>
      <c r="AE1980" s="15" t="s">
        <v>3</v>
      </c>
      <c r="AF1980" s="16" t="s">
        <v>3</v>
      </c>
      <c r="AG1980" s="16" t="s">
        <v>3</v>
      </c>
      <c r="AH1980" s="16" t="s">
        <v>3</v>
      </c>
      <c r="AI1980" s="16" t="s">
        <v>3</v>
      </c>
      <c r="AJ1980" s="15" t="s">
        <v>3</v>
      </c>
      <c r="AK1980" s="15" t="s">
        <v>3</v>
      </c>
      <c r="AL1980" s="16" t="s">
        <v>3</v>
      </c>
      <c r="AM1980" s="16" t="s">
        <v>3</v>
      </c>
      <c r="AN1980" s="16" t="s">
        <v>3</v>
      </c>
      <c r="AO1980" s="16" t="s">
        <v>3</v>
      </c>
      <c r="AP1980" s="16" t="s">
        <v>189</v>
      </c>
      <c r="AQ1980" s="16" t="s">
        <v>3</v>
      </c>
      <c r="AR1980" s="16" t="s">
        <v>3</v>
      </c>
      <c r="AS1980" s="16" t="s">
        <v>3</v>
      </c>
      <c r="AT1980" s="16" t="s">
        <v>3</v>
      </c>
      <c r="AU1980" s="11" t="s">
        <v>3</v>
      </c>
      <c r="AV1980" s="11" t="s">
        <v>3</v>
      </c>
      <c r="AW1980" s="11" t="s">
        <v>3</v>
      </c>
      <c r="AX1980" s="17" t="str">
        <f>VLOOKUP(G1980,'[1]JDA data'!$D:$E,2,0)</f>
        <v>TGA191</v>
      </c>
      <c r="AY1980" s="17" t="b">
        <f t="shared" si="146"/>
        <v>1</v>
      </c>
      <c r="AZ1980" s="17" t="str">
        <f t="shared" si="147"/>
        <v>PPGT</v>
      </c>
    </row>
    <row r="1981" spans="1:52" s="18" customFormat="1" ht="16.5" customHeight="1" x14ac:dyDescent="0.35">
      <c r="A1981" s="8" t="str">
        <f>IF(N1981="","-",IFERROR(VLOOKUP(N1981,'[1]All Route Non-Bailment V76'!$A:$H,5,0),VLOOKUP(N1981,'[1]TTVT AAT PxP Bailment EDC V76'!$A:$H,5,0)))</f>
        <v>Non Bailment</v>
      </c>
      <c r="B1981" s="9" t="str">
        <f t="shared" si="145"/>
        <v>Completed</v>
      </c>
      <c r="C1981" s="10">
        <f t="shared" si="148"/>
        <v>1980</v>
      </c>
      <c r="D1981" s="11" t="s">
        <v>190</v>
      </c>
      <c r="E1981" s="12" t="s">
        <v>44</v>
      </c>
      <c r="F1981" s="11" t="s">
        <v>0</v>
      </c>
      <c r="G1981" s="11">
        <v>4434624</v>
      </c>
      <c r="H1981" s="13" t="str">
        <f>IF(N1981="","-",IFERROR(VLOOKUP(N1981,'[1]All Route Non-Bailment V76'!$A:$H,7,0),VLOOKUP(N1981,'[1]TTVT AAT PxP Bailment EDC V76'!$A:$H,7,0)))</f>
        <v>One way</v>
      </c>
      <c r="I1981" s="11" t="s">
        <v>45</v>
      </c>
      <c r="J1981" s="12">
        <f t="shared" si="149"/>
        <v>45281</v>
      </c>
      <c r="K1981" s="12">
        <v>45281</v>
      </c>
      <c r="L1981" s="12">
        <v>45281</v>
      </c>
      <c r="M1981" s="12" t="s">
        <v>3</v>
      </c>
      <c r="N1981" s="11" t="s">
        <v>493</v>
      </c>
      <c r="O1981" s="13" t="str">
        <f>IF(N1981="","-",IFERROR(VLOOKUP(N1981,'[1]All Route Non-Bailment V76'!$A:$H,6,0),VLOOKUP(N1981,'[1]TTVT AAT PxP Bailment EDC V76'!$A:$H,6,0)))</f>
        <v>11 - 20</v>
      </c>
      <c r="P1981" s="11">
        <v>1</v>
      </c>
      <c r="Q1981" s="11" t="s">
        <v>3</v>
      </c>
      <c r="R1981" s="11" t="s">
        <v>3</v>
      </c>
      <c r="S1981" s="13" t="str">
        <f>IF(N1981="","-",IFERROR(VLOOKUP(N1981,'[1]All Route Non-Bailment V76'!$A:$AF,32,0),VLOOKUP(N1981,'[1]TTVT AAT PxP Bailment EDC V76'!$A:$AC,29,0)))</f>
        <v>6W</v>
      </c>
      <c r="T1981" s="11" t="s">
        <v>48</v>
      </c>
      <c r="U1981" s="11" t="s">
        <v>272</v>
      </c>
      <c r="V1981" s="14" t="s">
        <v>273</v>
      </c>
      <c r="W1981" s="11" t="s">
        <v>274</v>
      </c>
      <c r="X1981" s="15" t="s">
        <v>494</v>
      </c>
      <c r="Y1981" s="15" t="s">
        <v>495</v>
      </c>
      <c r="Z1981" s="16" t="s">
        <v>3</v>
      </c>
      <c r="AA1981" s="16" t="s">
        <v>3</v>
      </c>
      <c r="AB1981" s="16" t="s">
        <v>3</v>
      </c>
      <c r="AC1981" s="16" t="s">
        <v>3</v>
      </c>
      <c r="AD1981" s="15" t="s">
        <v>3</v>
      </c>
      <c r="AE1981" s="15" t="s">
        <v>3</v>
      </c>
      <c r="AF1981" s="16" t="s">
        <v>3</v>
      </c>
      <c r="AG1981" s="16" t="s">
        <v>3</v>
      </c>
      <c r="AH1981" s="16" t="s">
        <v>3</v>
      </c>
      <c r="AI1981" s="16" t="s">
        <v>3</v>
      </c>
      <c r="AJ1981" s="15" t="s">
        <v>3</v>
      </c>
      <c r="AK1981" s="15" t="s">
        <v>3</v>
      </c>
      <c r="AL1981" s="16" t="s">
        <v>3</v>
      </c>
      <c r="AM1981" s="16" t="s">
        <v>3</v>
      </c>
      <c r="AN1981" s="16" t="s">
        <v>3</v>
      </c>
      <c r="AO1981" s="16" t="s">
        <v>3</v>
      </c>
      <c r="AP1981" s="16" t="s">
        <v>189</v>
      </c>
      <c r="AQ1981" s="16" t="s">
        <v>3</v>
      </c>
      <c r="AR1981" s="16" t="s">
        <v>3</v>
      </c>
      <c r="AS1981" s="16" t="s">
        <v>3</v>
      </c>
      <c r="AT1981" s="16" t="s">
        <v>3</v>
      </c>
      <c r="AU1981" s="11" t="s">
        <v>3</v>
      </c>
      <c r="AV1981" s="11" t="s">
        <v>3</v>
      </c>
      <c r="AW1981" s="11" t="s">
        <v>3</v>
      </c>
      <c r="AX1981" s="17" t="str">
        <f>VLOOKUP(G1981,'[1]JDA data'!$D:$E,2,0)</f>
        <v>TGA191</v>
      </c>
      <c r="AY1981" s="17" t="b">
        <f t="shared" si="146"/>
        <v>1</v>
      </c>
      <c r="AZ1981" s="17" t="str">
        <f t="shared" si="147"/>
        <v>SPL</v>
      </c>
    </row>
    <row r="1982" spans="1:52" s="18" customFormat="1" ht="16.5" customHeight="1" x14ac:dyDescent="0.35">
      <c r="A1982" s="8" t="str">
        <f>IF(N1982="","-",IFERROR(VLOOKUP(N1982,'[1]All Route Non-Bailment V76'!$A:$H,5,0),VLOOKUP(N1982,'[1]TTVT AAT PxP Bailment EDC V76'!$A:$H,5,0)))</f>
        <v>Non Bailment</v>
      </c>
      <c r="B1982" s="9" t="str">
        <f t="shared" si="145"/>
        <v>Completed</v>
      </c>
      <c r="C1982" s="10">
        <f t="shared" si="148"/>
        <v>1981</v>
      </c>
      <c r="D1982" s="11" t="s">
        <v>182</v>
      </c>
      <c r="E1982" s="12" t="s">
        <v>44</v>
      </c>
      <c r="F1982" s="11" t="s">
        <v>0</v>
      </c>
      <c r="G1982" s="11">
        <v>4434625</v>
      </c>
      <c r="H1982" s="13" t="str">
        <f>IF(N1982="","-",IFERROR(VLOOKUP(N1982,'[1]All Route Non-Bailment V76'!$A:$H,7,0),VLOOKUP(N1982,'[1]TTVT AAT PxP Bailment EDC V76'!$A:$H,7,0)))</f>
        <v>One way</v>
      </c>
      <c r="I1982" s="11" t="s">
        <v>45</v>
      </c>
      <c r="J1982" s="12">
        <f t="shared" si="149"/>
        <v>45281</v>
      </c>
      <c r="K1982" s="12">
        <v>45281</v>
      </c>
      <c r="L1982" s="12">
        <v>45281</v>
      </c>
      <c r="M1982" s="12" t="s">
        <v>3</v>
      </c>
      <c r="N1982" s="11" t="s">
        <v>493</v>
      </c>
      <c r="O1982" s="13" t="str">
        <f>IF(N1982="","-",IFERROR(VLOOKUP(N1982,'[1]All Route Non-Bailment V76'!$A:$H,6,0),VLOOKUP(N1982,'[1]TTVT AAT PxP Bailment EDC V76'!$A:$H,6,0)))</f>
        <v>11 - 20</v>
      </c>
      <c r="P1982" s="11">
        <v>1</v>
      </c>
      <c r="Q1982" s="11" t="s">
        <v>3</v>
      </c>
      <c r="R1982" s="11" t="s">
        <v>3</v>
      </c>
      <c r="S1982" s="13" t="str">
        <f>IF(N1982="","-",IFERROR(VLOOKUP(N1982,'[1]All Route Non-Bailment V76'!$A:$AF,32,0),VLOOKUP(N1982,'[1]TTVT AAT PxP Bailment EDC V76'!$A:$AC,29,0)))</f>
        <v>6W</v>
      </c>
      <c r="T1982" s="11" t="s">
        <v>48</v>
      </c>
      <c r="U1982" s="11" t="s">
        <v>213</v>
      </c>
      <c r="V1982" s="14" t="s">
        <v>214</v>
      </c>
      <c r="W1982" s="11" t="s">
        <v>215</v>
      </c>
      <c r="X1982" s="15" t="s">
        <v>494</v>
      </c>
      <c r="Y1982" s="15" t="s">
        <v>495</v>
      </c>
      <c r="Z1982" s="16" t="s">
        <v>3</v>
      </c>
      <c r="AA1982" s="16" t="s">
        <v>3</v>
      </c>
      <c r="AB1982" s="16" t="s">
        <v>3</v>
      </c>
      <c r="AC1982" s="16" t="s">
        <v>3</v>
      </c>
      <c r="AD1982" s="15" t="s">
        <v>3</v>
      </c>
      <c r="AE1982" s="15" t="s">
        <v>3</v>
      </c>
      <c r="AF1982" s="16" t="s">
        <v>3</v>
      </c>
      <c r="AG1982" s="16" t="s">
        <v>3</v>
      </c>
      <c r="AH1982" s="16" t="s">
        <v>3</v>
      </c>
      <c r="AI1982" s="16" t="s">
        <v>3</v>
      </c>
      <c r="AJ1982" s="15" t="s">
        <v>3</v>
      </c>
      <c r="AK1982" s="15" t="s">
        <v>3</v>
      </c>
      <c r="AL1982" s="16" t="s">
        <v>3</v>
      </c>
      <c r="AM1982" s="16" t="s">
        <v>3</v>
      </c>
      <c r="AN1982" s="16" t="s">
        <v>3</v>
      </c>
      <c r="AO1982" s="16" t="s">
        <v>3</v>
      </c>
      <c r="AP1982" s="16" t="s">
        <v>189</v>
      </c>
      <c r="AQ1982" s="16" t="s">
        <v>3</v>
      </c>
      <c r="AR1982" s="16" t="s">
        <v>3</v>
      </c>
      <c r="AS1982" s="16" t="s">
        <v>3</v>
      </c>
      <c r="AT1982" s="16" t="s">
        <v>3</v>
      </c>
      <c r="AU1982" s="11" t="s">
        <v>3</v>
      </c>
      <c r="AV1982" s="11" t="s">
        <v>3</v>
      </c>
      <c r="AW1982" s="11" t="s">
        <v>3</v>
      </c>
      <c r="AX1982" s="17" t="str">
        <f>VLOOKUP(G1982,'[1]JDA data'!$D:$E,2,0)</f>
        <v>TGA191</v>
      </c>
      <c r="AY1982" s="17" t="b">
        <f t="shared" si="146"/>
        <v>1</v>
      </c>
      <c r="AZ1982" s="17" t="str">
        <f t="shared" si="147"/>
        <v>PPGT</v>
      </c>
    </row>
    <row r="1983" spans="1:52" s="18" customFormat="1" ht="16.5" customHeight="1" x14ac:dyDescent="0.35">
      <c r="A1983" s="8" t="str">
        <f>IF(N1983="","-",IFERROR(VLOOKUP(N1983,'[1]All Route Non-Bailment V76'!$A:$H,5,0),VLOOKUP(N1983,'[1]TTVT AAT PxP Bailment EDC V76'!$A:$H,5,0)))</f>
        <v>Non Bailment</v>
      </c>
      <c r="B1983" s="9" t="str">
        <f t="shared" si="145"/>
        <v>Completed</v>
      </c>
      <c r="C1983" s="10">
        <f t="shared" si="148"/>
        <v>1982</v>
      </c>
      <c r="D1983" s="11" t="s">
        <v>190</v>
      </c>
      <c r="E1983" s="12" t="s">
        <v>44</v>
      </c>
      <c r="F1983" s="11" t="s">
        <v>0</v>
      </c>
      <c r="G1983" s="11">
        <v>4434626</v>
      </c>
      <c r="H1983" s="13" t="str">
        <f>IF(N1983="","-",IFERROR(VLOOKUP(N1983,'[1]All Route Non-Bailment V76'!$A:$H,7,0),VLOOKUP(N1983,'[1]TTVT AAT PxP Bailment EDC V76'!$A:$H,7,0)))</f>
        <v>One way</v>
      </c>
      <c r="I1983" s="11" t="s">
        <v>45</v>
      </c>
      <c r="J1983" s="12">
        <f t="shared" si="149"/>
        <v>45281</v>
      </c>
      <c r="K1983" s="12">
        <v>45281</v>
      </c>
      <c r="L1983" s="12">
        <v>45281</v>
      </c>
      <c r="M1983" s="12" t="s">
        <v>3</v>
      </c>
      <c r="N1983" s="11" t="s">
        <v>493</v>
      </c>
      <c r="O1983" s="13" t="str">
        <f>IF(N1983="","-",IFERROR(VLOOKUP(N1983,'[1]All Route Non-Bailment V76'!$A:$H,6,0),VLOOKUP(N1983,'[1]TTVT AAT PxP Bailment EDC V76'!$A:$H,6,0)))</f>
        <v>11 - 20</v>
      </c>
      <c r="P1983" s="11">
        <v>1</v>
      </c>
      <c r="Q1983" s="11" t="s">
        <v>3</v>
      </c>
      <c r="R1983" s="11" t="s">
        <v>3</v>
      </c>
      <c r="S1983" s="13" t="str">
        <f>IF(N1983="","-",IFERROR(VLOOKUP(N1983,'[1]All Route Non-Bailment V76'!$A:$AF,32,0),VLOOKUP(N1983,'[1]TTVT AAT PxP Bailment EDC V76'!$A:$AC,29,0)))</f>
        <v>6W</v>
      </c>
      <c r="T1983" s="11" t="s">
        <v>48</v>
      </c>
      <c r="U1983" s="11" t="s">
        <v>198</v>
      </c>
      <c r="V1983" s="14" t="s">
        <v>199</v>
      </c>
      <c r="W1983" s="11" t="s">
        <v>200</v>
      </c>
      <c r="X1983" s="15" t="s">
        <v>494</v>
      </c>
      <c r="Y1983" s="15" t="s">
        <v>495</v>
      </c>
      <c r="Z1983" s="16" t="s">
        <v>3</v>
      </c>
      <c r="AA1983" s="16" t="s">
        <v>3</v>
      </c>
      <c r="AB1983" s="16" t="s">
        <v>3</v>
      </c>
      <c r="AC1983" s="16" t="s">
        <v>3</v>
      </c>
      <c r="AD1983" s="15" t="s">
        <v>3</v>
      </c>
      <c r="AE1983" s="15" t="s">
        <v>3</v>
      </c>
      <c r="AF1983" s="16" t="s">
        <v>3</v>
      </c>
      <c r="AG1983" s="16" t="s">
        <v>3</v>
      </c>
      <c r="AH1983" s="16" t="s">
        <v>3</v>
      </c>
      <c r="AI1983" s="16" t="s">
        <v>3</v>
      </c>
      <c r="AJ1983" s="15" t="s">
        <v>3</v>
      </c>
      <c r="AK1983" s="15" t="s">
        <v>3</v>
      </c>
      <c r="AL1983" s="16" t="s">
        <v>3</v>
      </c>
      <c r="AM1983" s="16" t="s">
        <v>3</v>
      </c>
      <c r="AN1983" s="16" t="s">
        <v>3</v>
      </c>
      <c r="AO1983" s="16" t="s">
        <v>3</v>
      </c>
      <c r="AP1983" s="16" t="s">
        <v>189</v>
      </c>
      <c r="AQ1983" s="16" t="s">
        <v>3</v>
      </c>
      <c r="AR1983" s="16" t="s">
        <v>3</v>
      </c>
      <c r="AS1983" s="16" t="s">
        <v>3</v>
      </c>
      <c r="AT1983" s="16" t="s">
        <v>3</v>
      </c>
      <c r="AU1983" s="11" t="s">
        <v>3</v>
      </c>
      <c r="AV1983" s="11" t="s">
        <v>3</v>
      </c>
      <c r="AW1983" s="11" t="s">
        <v>3</v>
      </c>
      <c r="AX1983" s="17" t="str">
        <f>VLOOKUP(G1983,'[1]JDA data'!$D:$E,2,0)</f>
        <v>TGA191</v>
      </c>
      <c r="AY1983" s="17" t="b">
        <f t="shared" si="146"/>
        <v>1</v>
      </c>
      <c r="AZ1983" s="17" t="str">
        <f t="shared" si="147"/>
        <v>SPL</v>
      </c>
    </row>
    <row r="1984" spans="1:52" s="18" customFormat="1" ht="16.5" customHeight="1" x14ac:dyDescent="0.35">
      <c r="A1984" s="8" t="str">
        <f>IF(N1984="","-",IFERROR(VLOOKUP(N1984,'[1]All Route Non-Bailment V76'!$A:$H,5,0),VLOOKUP(N1984,'[1]TTVT AAT PxP Bailment EDC V76'!$A:$H,5,0)))</f>
        <v>Non Bailment</v>
      </c>
      <c r="B1984" s="9" t="str">
        <f t="shared" si="145"/>
        <v>Completed</v>
      </c>
      <c r="C1984" s="10">
        <f t="shared" si="148"/>
        <v>1983</v>
      </c>
      <c r="D1984" s="11" t="s">
        <v>182</v>
      </c>
      <c r="E1984" s="12" t="s">
        <v>44</v>
      </c>
      <c r="F1984" s="11" t="s">
        <v>0</v>
      </c>
      <c r="G1984" s="11">
        <v>4434627</v>
      </c>
      <c r="H1984" s="13" t="str">
        <f>IF(N1984="","-",IFERROR(VLOOKUP(N1984,'[1]All Route Non-Bailment V76'!$A:$H,7,0),VLOOKUP(N1984,'[1]TTVT AAT PxP Bailment EDC V76'!$A:$H,7,0)))</f>
        <v>One way</v>
      </c>
      <c r="I1984" s="11" t="s">
        <v>45</v>
      </c>
      <c r="J1984" s="12">
        <f t="shared" si="149"/>
        <v>45281</v>
      </c>
      <c r="K1984" s="12">
        <v>45281</v>
      </c>
      <c r="L1984" s="12">
        <v>45281</v>
      </c>
      <c r="M1984" s="12" t="s">
        <v>3</v>
      </c>
      <c r="N1984" s="11" t="s">
        <v>641</v>
      </c>
      <c r="O1984" s="13" t="str">
        <f>IF(N1984="","-",IFERROR(VLOOKUP(N1984,'[1]All Route Non-Bailment V76'!$A:$H,6,0),VLOOKUP(N1984,'[1]TTVT AAT PxP Bailment EDC V76'!$A:$H,6,0)))</f>
        <v>11 - 20</v>
      </c>
      <c r="P1984" s="11">
        <v>1</v>
      </c>
      <c r="Q1984" s="11" t="s">
        <v>3</v>
      </c>
      <c r="R1984" s="11" t="s">
        <v>3</v>
      </c>
      <c r="S1984" s="13" t="str">
        <f>IF(N1984="","-",IFERROR(VLOOKUP(N1984,'[1]All Route Non-Bailment V76'!$A:$AF,32,0),VLOOKUP(N1984,'[1]TTVT AAT PxP Bailment EDC V76'!$A:$AC,29,0)))</f>
        <v>6W</v>
      </c>
      <c r="T1984" s="11" t="s">
        <v>48</v>
      </c>
      <c r="U1984" s="11" t="s">
        <v>223</v>
      </c>
      <c r="V1984" s="14" t="s">
        <v>224</v>
      </c>
      <c r="W1984" s="11" t="s">
        <v>225</v>
      </c>
      <c r="X1984" s="15" t="s">
        <v>494</v>
      </c>
      <c r="Y1984" s="15" t="s">
        <v>495</v>
      </c>
      <c r="Z1984" s="16" t="s">
        <v>3</v>
      </c>
      <c r="AA1984" s="16" t="s">
        <v>3</v>
      </c>
      <c r="AB1984" s="16" t="s">
        <v>3</v>
      </c>
      <c r="AC1984" s="16" t="s">
        <v>3</v>
      </c>
      <c r="AD1984" s="15" t="s">
        <v>3</v>
      </c>
      <c r="AE1984" s="15" t="s">
        <v>3</v>
      </c>
      <c r="AF1984" s="16" t="s">
        <v>3</v>
      </c>
      <c r="AG1984" s="16" t="s">
        <v>3</v>
      </c>
      <c r="AH1984" s="16" t="s">
        <v>3</v>
      </c>
      <c r="AI1984" s="16" t="s">
        <v>3</v>
      </c>
      <c r="AJ1984" s="15" t="s">
        <v>3</v>
      </c>
      <c r="AK1984" s="15" t="s">
        <v>3</v>
      </c>
      <c r="AL1984" s="16" t="s">
        <v>3</v>
      </c>
      <c r="AM1984" s="16" t="s">
        <v>3</v>
      </c>
      <c r="AN1984" s="16" t="s">
        <v>3</v>
      </c>
      <c r="AO1984" s="16" t="s">
        <v>3</v>
      </c>
      <c r="AP1984" s="16" t="s">
        <v>189</v>
      </c>
      <c r="AQ1984" s="16" t="s">
        <v>3</v>
      </c>
      <c r="AR1984" s="16" t="s">
        <v>3</v>
      </c>
      <c r="AS1984" s="16" t="s">
        <v>3</v>
      </c>
      <c r="AT1984" s="16" t="s">
        <v>3</v>
      </c>
      <c r="AU1984" s="11" t="s">
        <v>3</v>
      </c>
      <c r="AV1984" s="11" t="s">
        <v>3</v>
      </c>
      <c r="AW1984" s="11" t="s">
        <v>3</v>
      </c>
      <c r="AX1984" s="17" t="str">
        <f>VLOOKUP(G1984,'[1]JDA data'!$D:$E,2,0)</f>
        <v>TGA192</v>
      </c>
      <c r="AY1984" s="17" t="b">
        <f t="shared" si="146"/>
        <v>1</v>
      </c>
      <c r="AZ1984" s="17" t="str">
        <f t="shared" si="147"/>
        <v>PPGT</v>
      </c>
    </row>
    <row r="1985" spans="1:52" s="18" customFormat="1" ht="16.5" customHeight="1" x14ac:dyDescent="0.35">
      <c r="A1985" s="8" t="str">
        <f>IF(N1985="","-",IFERROR(VLOOKUP(N1985,'[1]All Route Non-Bailment V76'!$A:$H,5,0),VLOOKUP(N1985,'[1]TTVT AAT PxP Bailment EDC V76'!$A:$H,5,0)))</f>
        <v>Non Bailment</v>
      </c>
      <c r="B1985" s="9" t="str">
        <f t="shared" si="145"/>
        <v>Completed</v>
      </c>
      <c r="C1985" s="10">
        <f t="shared" si="148"/>
        <v>1984</v>
      </c>
      <c r="D1985" s="11" t="s">
        <v>190</v>
      </c>
      <c r="E1985" s="12" t="s">
        <v>44</v>
      </c>
      <c r="F1985" s="11" t="s">
        <v>0</v>
      </c>
      <c r="G1985" s="11">
        <v>4434630</v>
      </c>
      <c r="H1985" s="13" t="str">
        <f>IF(N1985="","-",IFERROR(VLOOKUP(N1985,'[1]All Route Non-Bailment V76'!$A:$H,7,0),VLOOKUP(N1985,'[1]TTVT AAT PxP Bailment EDC V76'!$A:$H,7,0)))</f>
        <v>One way</v>
      </c>
      <c r="I1985" s="11" t="s">
        <v>45</v>
      </c>
      <c r="J1985" s="12">
        <f t="shared" si="149"/>
        <v>45281</v>
      </c>
      <c r="K1985" s="12">
        <v>45281</v>
      </c>
      <c r="L1985" s="12">
        <v>45281</v>
      </c>
      <c r="M1985" s="12" t="s">
        <v>3</v>
      </c>
      <c r="N1985" s="11" t="s">
        <v>641</v>
      </c>
      <c r="O1985" s="13" t="str">
        <f>IF(N1985="","-",IFERROR(VLOOKUP(N1985,'[1]All Route Non-Bailment V76'!$A:$H,6,0),VLOOKUP(N1985,'[1]TTVT AAT PxP Bailment EDC V76'!$A:$H,6,0)))</f>
        <v>11 - 20</v>
      </c>
      <c r="P1985" s="11">
        <v>1</v>
      </c>
      <c r="Q1985" s="11" t="s">
        <v>3</v>
      </c>
      <c r="R1985" s="11" t="s">
        <v>3</v>
      </c>
      <c r="S1985" s="13" t="str">
        <f>IF(N1985="","-",IFERROR(VLOOKUP(N1985,'[1]All Route Non-Bailment V76'!$A:$AF,32,0),VLOOKUP(N1985,'[1]TTVT AAT PxP Bailment EDC V76'!$A:$AC,29,0)))</f>
        <v>6W</v>
      </c>
      <c r="T1985" s="11" t="s">
        <v>48</v>
      </c>
      <c r="U1985" s="11" t="s">
        <v>191</v>
      </c>
      <c r="V1985" s="14" t="s">
        <v>192</v>
      </c>
      <c r="W1985" s="11" t="s">
        <v>193</v>
      </c>
      <c r="X1985" s="15" t="s">
        <v>494</v>
      </c>
      <c r="Y1985" s="15" t="s">
        <v>495</v>
      </c>
      <c r="Z1985" s="16" t="s">
        <v>3</v>
      </c>
      <c r="AA1985" s="16" t="s">
        <v>3</v>
      </c>
      <c r="AB1985" s="16" t="s">
        <v>3</v>
      </c>
      <c r="AC1985" s="16" t="s">
        <v>3</v>
      </c>
      <c r="AD1985" s="15" t="s">
        <v>3</v>
      </c>
      <c r="AE1985" s="15" t="s">
        <v>3</v>
      </c>
      <c r="AF1985" s="16" t="s">
        <v>3</v>
      </c>
      <c r="AG1985" s="16" t="s">
        <v>3</v>
      </c>
      <c r="AH1985" s="16" t="s">
        <v>3</v>
      </c>
      <c r="AI1985" s="16" t="s">
        <v>3</v>
      </c>
      <c r="AJ1985" s="15" t="s">
        <v>3</v>
      </c>
      <c r="AK1985" s="15" t="s">
        <v>3</v>
      </c>
      <c r="AL1985" s="16" t="s">
        <v>3</v>
      </c>
      <c r="AM1985" s="16" t="s">
        <v>3</v>
      </c>
      <c r="AN1985" s="16" t="s">
        <v>3</v>
      </c>
      <c r="AO1985" s="16" t="s">
        <v>3</v>
      </c>
      <c r="AP1985" s="16" t="s">
        <v>189</v>
      </c>
      <c r="AQ1985" s="16" t="s">
        <v>3</v>
      </c>
      <c r="AR1985" s="16" t="s">
        <v>3</v>
      </c>
      <c r="AS1985" s="16" t="s">
        <v>3</v>
      </c>
      <c r="AT1985" s="16" t="s">
        <v>3</v>
      </c>
      <c r="AU1985" s="11" t="s">
        <v>3</v>
      </c>
      <c r="AV1985" s="11" t="s">
        <v>3</v>
      </c>
      <c r="AW1985" s="11" t="s">
        <v>3</v>
      </c>
      <c r="AX1985" s="17" t="str">
        <f>VLOOKUP(G1985,'[1]JDA data'!$D:$E,2,0)</f>
        <v>TGA192</v>
      </c>
      <c r="AY1985" s="17" t="b">
        <f t="shared" si="146"/>
        <v>1</v>
      </c>
      <c r="AZ1985" s="17" t="str">
        <f t="shared" si="147"/>
        <v>SPL</v>
      </c>
    </row>
    <row r="1986" spans="1:52" s="18" customFormat="1" ht="16.5" customHeight="1" x14ac:dyDescent="0.35">
      <c r="A1986" s="8" t="str">
        <f>IF(N1986="","-",IFERROR(VLOOKUP(N1986,'[1]All Route Non-Bailment V76'!$A:$H,5,0),VLOOKUP(N1986,'[1]TTVT AAT PxP Bailment EDC V76'!$A:$H,5,0)))</f>
        <v>Non Bailment</v>
      </c>
      <c r="B1986" s="9" t="str">
        <f t="shared" ref="B1986:B2049" si="150">IF(J1986="","",IF(COUNTBLANK(C1986:AT1986)&gt;0,"Check","Completed"))</f>
        <v>Completed</v>
      </c>
      <c r="C1986" s="10">
        <f t="shared" si="148"/>
        <v>1985</v>
      </c>
      <c r="D1986" s="11" t="s">
        <v>194</v>
      </c>
      <c r="E1986" s="12" t="s">
        <v>44</v>
      </c>
      <c r="F1986" s="11" t="s">
        <v>0</v>
      </c>
      <c r="G1986" s="11">
        <v>4434711</v>
      </c>
      <c r="H1986" s="13" t="str">
        <f>IF(N1986="","-",IFERROR(VLOOKUP(N1986,'[1]All Route Non-Bailment V76'!$A:$H,7,0),VLOOKUP(N1986,'[1]TTVT AAT PxP Bailment EDC V76'!$A:$H,7,0)))</f>
        <v>One way</v>
      </c>
      <c r="I1986" s="11" t="s">
        <v>45</v>
      </c>
      <c r="J1986" s="12">
        <f t="shared" si="149"/>
        <v>45281</v>
      </c>
      <c r="K1986" s="12">
        <v>45281</v>
      </c>
      <c r="L1986" s="12">
        <v>45281</v>
      </c>
      <c r="M1986" s="12" t="s">
        <v>3</v>
      </c>
      <c r="N1986" s="11" t="s">
        <v>641</v>
      </c>
      <c r="O1986" s="13" t="str">
        <f>IF(N1986="","-",IFERROR(VLOOKUP(N1986,'[1]All Route Non-Bailment V76'!$A:$H,6,0),VLOOKUP(N1986,'[1]TTVT AAT PxP Bailment EDC V76'!$A:$H,6,0)))</f>
        <v>11 - 20</v>
      </c>
      <c r="P1986" s="11">
        <v>1</v>
      </c>
      <c r="Q1986" s="11" t="s">
        <v>3</v>
      </c>
      <c r="R1986" s="11" t="s">
        <v>3</v>
      </c>
      <c r="S1986" s="13" t="str">
        <f>IF(N1986="","-",IFERROR(VLOOKUP(N1986,'[1]All Route Non-Bailment V76'!$A:$AF,32,0),VLOOKUP(N1986,'[1]TTVT AAT PxP Bailment EDC V76'!$A:$AC,29,0)))</f>
        <v>6W</v>
      </c>
      <c r="T1986" s="11" t="s">
        <v>48</v>
      </c>
      <c r="U1986" s="11" t="s">
        <v>195</v>
      </c>
      <c r="V1986" s="14" t="s">
        <v>196</v>
      </c>
      <c r="W1986" s="11" t="s">
        <v>197</v>
      </c>
      <c r="X1986" s="15" t="s">
        <v>494</v>
      </c>
      <c r="Y1986" s="15" t="s">
        <v>495</v>
      </c>
      <c r="Z1986" s="16" t="s">
        <v>3</v>
      </c>
      <c r="AA1986" s="16" t="s">
        <v>3</v>
      </c>
      <c r="AB1986" s="16" t="s">
        <v>3</v>
      </c>
      <c r="AC1986" s="16" t="s">
        <v>3</v>
      </c>
      <c r="AD1986" s="15" t="s">
        <v>3</v>
      </c>
      <c r="AE1986" s="15" t="s">
        <v>3</v>
      </c>
      <c r="AF1986" s="16" t="s">
        <v>3</v>
      </c>
      <c r="AG1986" s="16" t="s">
        <v>3</v>
      </c>
      <c r="AH1986" s="16" t="s">
        <v>3</v>
      </c>
      <c r="AI1986" s="16" t="s">
        <v>3</v>
      </c>
      <c r="AJ1986" s="15" t="s">
        <v>3</v>
      </c>
      <c r="AK1986" s="15" t="s">
        <v>3</v>
      </c>
      <c r="AL1986" s="16" t="s">
        <v>3</v>
      </c>
      <c r="AM1986" s="16" t="s">
        <v>3</v>
      </c>
      <c r="AN1986" s="16" t="s">
        <v>3</v>
      </c>
      <c r="AO1986" s="16" t="s">
        <v>3</v>
      </c>
      <c r="AP1986" s="16" t="s">
        <v>189</v>
      </c>
      <c r="AQ1986" s="16" t="s">
        <v>3</v>
      </c>
      <c r="AR1986" s="16" t="s">
        <v>3</v>
      </c>
      <c r="AS1986" s="16" t="s">
        <v>3</v>
      </c>
      <c r="AT1986" s="16" t="s">
        <v>3</v>
      </c>
      <c r="AU1986" s="11" t="s">
        <v>3</v>
      </c>
      <c r="AV1986" s="11" t="s">
        <v>3</v>
      </c>
      <c r="AW1986" s="11" t="s">
        <v>3</v>
      </c>
      <c r="AX1986" s="17" t="str">
        <f>VLOOKUP(G1986,'[1]JDA data'!$D:$E,2,0)</f>
        <v>TGA192</v>
      </c>
      <c r="AY1986" s="17" t="b">
        <f t="shared" ref="AY1986:AY2049" si="151">AX1986=N1986</f>
        <v>1</v>
      </c>
      <c r="AZ1986" s="17" t="str">
        <f t="shared" ref="AZ1986:AZ2049" si="152">D1986</f>
        <v>SBA</v>
      </c>
    </row>
    <row r="1987" spans="1:52" s="18" customFormat="1" ht="16.5" customHeight="1" x14ac:dyDescent="0.35">
      <c r="A1987" s="8" t="str">
        <f>IF(N1987="","-",IFERROR(VLOOKUP(N1987,'[1]All Route Non-Bailment V76'!$A:$H,5,0),VLOOKUP(N1987,'[1]TTVT AAT PxP Bailment EDC V76'!$A:$H,5,0)))</f>
        <v>Non Bailment</v>
      </c>
      <c r="B1987" s="9" t="str">
        <f t="shared" si="150"/>
        <v>Completed</v>
      </c>
      <c r="C1987" s="10">
        <f t="shared" si="148"/>
        <v>1986</v>
      </c>
      <c r="D1987" s="11" t="s">
        <v>182</v>
      </c>
      <c r="E1987" s="12" t="s">
        <v>44</v>
      </c>
      <c r="F1987" s="11" t="s">
        <v>0</v>
      </c>
      <c r="G1987" s="11">
        <v>4434712</v>
      </c>
      <c r="H1987" s="13" t="str">
        <f>IF(N1987="","-",IFERROR(VLOOKUP(N1987,'[1]All Route Non-Bailment V76'!$A:$H,7,0),VLOOKUP(N1987,'[1]TTVT AAT PxP Bailment EDC V76'!$A:$H,7,0)))</f>
        <v>One way</v>
      </c>
      <c r="I1987" s="11" t="s">
        <v>45</v>
      </c>
      <c r="J1987" s="12">
        <f t="shared" si="149"/>
        <v>45281</v>
      </c>
      <c r="K1987" s="12">
        <v>45281</v>
      </c>
      <c r="L1987" s="12">
        <v>45281</v>
      </c>
      <c r="M1987" s="12" t="s">
        <v>3</v>
      </c>
      <c r="N1987" s="11" t="s">
        <v>641</v>
      </c>
      <c r="O1987" s="13" t="str">
        <f>IF(N1987="","-",IFERROR(VLOOKUP(N1987,'[1]All Route Non-Bailment V76'!$A:$H,6,0),VLOOKUP(N1987,'[1]TTVT AAT PxP Bailment EDC V76'!$A:$H,6,0)))</f>
        <v>11 - 20</v>
      </c>
      <c r="P1987" s="11">
        <v>1</v>
      </c>
      <c r="Q1987" s="11" t="s">
        <v>3</v>
      </c>
      <c r="R1987" s="11" t="s">
        <v>3</v>
      </c>
      <c r="S1987" s="13" t="str">
        <f>IF(N1987="","-",IFERROR(VLOOKUP(N1987,'[1]All Route Non-Bailment V76'!$A:$AF,32,0),VLOOKUP(N1987,'[1]TTVT AAT PxP Bailment EDC V76'!$A:$AC,29,0)))</f>
        <v>6W</v>
      </c>
      <c r="T1987" s="11" t="s">
        <v>48</v>
      </c>
      <c r="U1987" s="11" t="s">
        <v>184</v>
      </c>
      <c r="V1987" s="14" t="s">
        <v>185</v>
      </c>
      <c r="W1987" s="11" t="s">
        <v>186</v>
      </c>
      <c r="X1987" s="15" t="s">
        <v>494</v>
      </c>
      <c r="Y1987" s="15" t="s">
        <v>495</v>
      </c>
      <c r="Z1987" s="16" t="s">
        <v>3</v>
      </c>
      <c r="AA1987" s="16" t="s">
        <v>3</v>
      </c>
      <c r="AB1987" s="16" t="s">
        <v>3</v>
      </c>
      <c r="AC1987" s="16" t="s">
        <v>3</v>
      </c>
      <c r="AD1987" s="15" t="s">
        <v>3</v>
      </c>
      <c r="AE1987" s="15" t="s">
        <v>3</v>
      </c>
      <c r="AF1987" s="16" t="s">
        <v>3</v>
      </c>
      <c r="AG1987" s="16" t="s">
        <v>3</v>
      </c>
      <c r="AH1987" s="16" t="s">
        <v>3</v>
      </c>
      <c r="AI1987" s="16" t="s">
        <v>3</v>
      </c>
      <c r="AJ1987" s="15" t="s">
        <v>3</v>
      </c>
      <c r="AK1987" s="15" t="s">
        <v>3</v>
      </c>
      <c r="AL1987" s="16" t="s">
        <v>3</v>
      </c>
      <c r="AM1987" s="16" t="s">
        <v>3</v>
      </c>
      <c r="AN1987" s="16" t="s">
        <v>3</v>
      </c>
      <c r="AO1987" s="16" t="s">
        <v>3</v>
      </c>
      <c r="AP1987" s="16" t="s">
        <v>189</v>
      </c>
      <c r="AQ1987" s="16" t="s">
        <v>3</v>
      </c>
      <c r="AR1987" s="16" t="s">
        <v>3</v>
      </c>
      <c r="AS1987" s="16" t="s">
        <v>3</v>
      </c>
      <c r="AT1987" s="16" t="s">
        <v>3</v>
      </c>
      <c r="AU1987" s="11" t="s">
        <v>3</v>
      </c>
      <c r="AV1987" s="11" t="s">
        <v>3</v>
      </c>
      <c r="AW1987" s="11" t="s">
        <v>3</v>
      </c>
      <c r="AX1987" s="17" t="str">
        <f>VLOOKUP(G1987,'[1]JDA data'!$D:$E,2,0)</f>
        <v>TGA192</v>
      </c>
      <c r="AY1987" s="17" t="b">
        <f t="shared" si="151"/>
        <v>1</v>
      </c>
      <c r="AZ1987" s="17" t="str">
        <f t="shared" si="152"/>
        <v>PPGT</v>
      </c>
    </row>
    <row r="1988" spans="1:52" s="18" customFormat="1" ht="16.5" customHeight="1" x14ac:dyDescent="0.35">
      <c r="A1988" s="8" t="str">
        <f>IF(N1988="","-",IFERROR(VLOOKUP(N1988,'[1]All Route Non-Bailment V76'!$A:$H,5,0),VLOOKUP(N1988,'[1]TTVT AAT PxP Bailment EDC V76'!$A:$H,5,0)))</f>
        <v>Non Bailment</v>
      </c>
      <c r="B1988" s="9" t="str">
        <f t="shared" si="150"/>
        <v>Completed</v>
      </c>
      <c r="C1988" s="10">
        <f t="shared" ref="C1988:C2051" si="153">C1987+1</f>
        <v>1987</v>
      </c>
      <c r="D1988" s="11" t="s">
        <v>190</v>
      </c>
      <c r="E1988" s="12" t="s">
        <v>44</v>
      </c>
      <c r="F1988" s="11" t="s">
        <v>0</v>
      </c>
      <c r="G1988" s="11">
        <v>4434713</v>
      </c>
      <c r="H1988" s="13" t="str">
        <f>IF(N1988="","-",IFERROR(VLOOKUP(N1988,'[1]All Route Non-Bailment V76'!$A:$H,7,0),VLOOKUP(N1988,'[1]TTVT AAT PxP Bailment EDC V76'!$A:$H,7,0)))</f>
        <v>One way</v>
      </c>
      <c r="I1988" s="11" t="s">
        <v>45</v>
      </c>
      <c r="J1988" s="12">
        <f t="shared" si="149"/>
        <v>45281</v>
      </c>
      <c r="K1988" s="12">
        <v>45281</v>
      </c>
      <c r="L1988" s="12">
        <v>45281</v>
      </c>
      <c r="M1988" s="12" t="s">
        <v>3</v>
      </c>
      <c r="N1988" s="11" t="s">
        <v>641</v>
      </c>
      <c r="O1988" s="13" t="str">
        <f>IF(N1988="","-",IFERROR(VLOOKUP(N1988,'[1]All Route Non-Bailment V76'!$A:$H,6,0),VLOOKUP(N1988,'[1]TTVT AAT PxP Bailment EDC V76'!$A:$H,6,0)))</f>
        <v>11 - 20</v>
      </c>
      <c r="P1988" s="11">
        <v>1</v>
      </c>
      <c r="Q1988" s="11" t="s">
        <v>3</v>
      </c>
      <c r="R1988" s="11" t="s">
        <v>3</v>
      </c>
      <c r="S1988" s="13" t="str">
        <f>IF(N1988="","-",IFERROR(VLOOKUP(N1988,'[1]All Route Non-Bailment V76'!$A:$AF,32,0),VLOOKUP(N1988,'[1]TTVT AAT PxP Bailment EDC V76'!$A:$AC,29,0)))</f>
        <v>6W</v>
      </c>
      <c r="T1988" s="11" t="s">
        <v>48</v>
      </c>
      <c r="U1988" s="11" t="s">
        <v>278</v>
      </c>
      <c r="V1988" s="14" t="s">
        <v>279</v>
      </c>
      <c r="W1988" s="11" t="s">
        <v>280</v>
      </c>
      <c r="X1988" s="15" t="s">
        <v>494</v>
      </c>
      <c r="Y1988" s="15" t="s">
        <v>495</v>
      </c>
      <c r="Z1988" s="16" t="s">
        <v>3</v>
      </c>
      <c r="AA1988" s="16" t="s">
        <v>3</v>
      </c>
      <c r="AB1988" s="16" t="s">
        <v>3</v>
      </c>
      <c r="AC1988" s="16" t="s">
        <v>3</v>
      </c>
      <c r="AD1988" s="15" t="s">
        <v>3</v>
      </c>
      <c r="AE1988" s="15" t="s">
        <v>3</v>
      </c>
      <c r="AF1988" s="16" t="s">
        <v>3</v>
      </c>
      <c r="AG1988" s="16" t="s">
        <v>3</v>
      </c>
      <c r="AH1988" s="16" t="s">
        <v>3</v>
      </c>
      <c r="AI1988" s="16" t="s">
        <v>3</v>
      </c>
      <c r="AJ1988" s="15" t="s">
        <v>3</v>
      </c>
      <c r="AK1988" s="15" t="s">
        <v>3</v>
      </c>
      <c r="AL1988" s="16" t="s">
        <v>3</v>
      </c>
      <c r="AM1988" s="16" t="s">
        <v>3</v>
      </c>
      <c r="AN1988" s="16" t="s">
        <v>3</v>
      </c>
      <c r="AO1988" s="16" t="s">
        <v>3</v>
      </c>
      <c r="AP1988" s="16" t="s">
        <v>189</v>
      </c>
      <c r="AQ1988" s="16" t="s">
        <v>3</v>
      </c>
      <c r="AR1988" s="16" t="s">
        <v>3</v>
      </c>
      <c r="AS1988" s="16" t="s">
        <v>3</v>
      </c>
      <c r="AT1988" s="16" t="s">
        <v>3</v>
      </c>
      <c r="AU1988" s="11" t="s">
        <v>3</v>
      </c>
      <c r="AV1988" s="11" t="s">
        <v>3</v>
      </c>
      <c r="AW1988" s="11" t="s">
        <v>3</v>
      </c>
      <c r="AX1988" s="17" t="str">
        <f>VLOOKUP(G1988,'[1]JDA data'!$D:$E,2,0)</f>
        <v>TGA192</v>
      </c>
      <c r="AY1988" s="17" t="b">
        <f t="shared" si="151"/>
        <v>1</v>
      </c>
      <c r="AZ1988" s="17" t="str">
        <f t="shared" si="152"/>
        <v>SPL</v>
      </c>
    </row>
    <row r="1989" spans="1:52" s="18" customFormat="1" ht="16.5" customHeight="1" x14ac:dyDescent="0.35">
      <c r="A1989" s="8" t="str">
        <f>IF(N1989="","-",IFERROR(VLOOKUP(N1989,'[1]All Route Non-Bailment V76'!$A:$H,5,0),VLOOKUP(N1989,'[1]TTVT AAT PxP Bailment EDC V76'!$A:$H,5,0)))</f>
        <v>Non Bailment</v>
      </c>
      <c r="B1989" s="9" t="str">
        <f t="shared" si="150"/>
        <v>Completed</v>
      </c>
      <c r="C1989" s="10">
        <f t="shared" si="153"/>
        <v>1988</v>
      </c>
      <c r="D1989" s="11" t="s">
        <v>182</v>
      </c>
      <c r="E1989" s="12" t="s">
        <v>44</v>
      </c>
      <c r="F1989" s="11" t="s">
        <v>0</v>
      </c>
      <c r="G1989" s="11">
        <v>4434714</v>
      </c>
      <c r="H1989" s="13" t="str">
        <f>IF(N1989="","-",IFERROR(VLOOKUP(N1989,'[1]All Route Non-Bailment V76'!$A:$H,7,0),VLOOKUP(N1989,'[1]TTVT AAT PxP Bailment EDC V76'!$A:$H,7,0)))</f>
        <v>One way</v>
      </c>
      <c r="I1989" s="11" t="s">
        <v>45</v>
      </c>
      <c r="J1989" s="12">
        <f t="shared" si="149"/>
        <v>45281</v>
      </c>
      <c r="K1989" s="12">
        <v>45281</v>
      </c>
      <c r="L1989" s="12">
        <v>45281</v>
      </c>
      <c r="M1989" s="12" t="s">
        <v>3</v>
      </c>
      <c r="N1989" s="11" t="s">
        <v>782</v>
      </c>
      <c r="O1989" s="13" t="str">
        <f>IF(N1989="","-",IFERROR(VLOOKUP(N1989,'[1]All Route Non-Bailment V76'!$A:$H,6,0),VLOOKUP(N1989,'[1]TTVT AAT PxP Bailment EDC V76'!$A:$H,6,0)))</f>
        <v>11 - 20</v>
      </c>
      <c r="P1989" s="11">
        <v>1</v>
      </c>
      <c r="Q1989" s="11" t="s">
        <v>3</v>
      </c>
      <c r="R1989" s="11" t="s">
        <v>3</v>
      </c>
      <c r="S1989" s="13" t="str">
        <f>IF(N1989="","-",IFERROR(VLOOKUP(N1989,'[1]All Route Non-Bailment V76'!$A:$AF,32,0),VLOOKUP(N1989,'[1]TTVT AAT PxP Bailment EDC V76'!$A:$AC,29,0)))</f>
        <v>6W</v>
      </c>
      <c r="T1989" s="11" t="s">
        <v>48</v>
      </c>
      <c r="U1989" s="11" t="s">
        <v>447</v>
      </c>
      <c r="V1989" s="14" t="s">
        <v>377</v>
      </c>
      <c r="W1989" s="11" t="s">
        <v>378</v>
      </c>
      <c r="X1989" s="15" t="s">
        <v>494</v>
      </c>
      <c r="Y1989" s="15" t="s">
        <v>495</v>
      </c>
      <c r="Z1989" s="16" t="s">
        <v>3</v>
      </c>
      <c r="AA1989" s="16" t="s">
        <v>3</v>
      </c>
      <c r="AB1989" s="16" t="s">
        <v>3</v>
      </c>
      <c r="AC1989" s="16" t="s">
        <v>3</v>
      </c>
      <c r="AD1989" s="15" t="s">
        <v>3</v>
      </c>
      <c r="AE1989" s="15" t="s">
        <v>3</v>
      </c>
      <c r="AF1989" s="16" t="s">
        <v>3</v>
      </c>
      <c r="AG1989" s="16" t="s">
        <v>3</v>
      </c>
      <c r="AH1989" s="16" t="s">
        <v>3</v>
      </c>
      <c r="AI1989" s="16" t="s">
        <v>3</v>
      </c>
      <c r="AJ1989" s="15" t="s">
        <v>3</v>
      </c>
      <c r="AK1989" s="15" t="s">
        <v>3</v>
      </c>
      <c r="AL1989" s="16" t="s">
        <v>3</v>
      </c>
      <c r="AM1989" s="16" t="s">
        <v>3</v>
      </c>
      <c r="AN1989" s="16" t="s">
        <v>3</v>
      </c>
      <c r="AO1989" s="16" t="s">
        <v>3</v>
      </c>
      <c r="AP1989" s="16" t="s">
        <v>189</v>
      </c>
      <c r="AQ1989" s="16" t="s">
        <v>3</v>
      </c>
      <c r="AR1989" s="16" t="s">
        <v>3</v>
      </c>
      <c r="AS1989" s="16" t="s">
        <v>3</v>
      </c>
      <c r="AT1989" s="16" t="s">
        <v>3</v>
      </c>
      <c r="AU1989" s="11" t="s">
        <v>3</v>
      </c>
      <c r="AV1989" s="11" t="s">
        <v>3</v>
      </c>
      <c r="AW1989" s="11" t="s">
        <v>3</v>
      </c>
      <c r="AX1989" s="17" t="str">
        <f>VLOOKUP(G1989,'[1]JDA data'!$D:$E,2,0)</f>
        <v>TGA193</v>
      </c>
      <c r="AY1989" s="17" t="b">
        <f t="shared" si="151"/>
        <v>1</v>
      </c>
      <c r="AZ1989" s="17" t="str">
        <f t="shared" si="152"/>
        <v>PPGT</v>
      </c>
    </row>
    <row r="1990" spans="1:52" s="18" customFormat="1" ht="16.5" customHeight="1" x14ac:dyDescent="0.35">
      <c r="A1990" s="8" t="str">
        <f>IF(N1990="","-",IFERROR(VLOOKUP(N1990,'[1]All Route Non-Bailment V76'!$A:$H,5,0),VLOOKUP(N1990,'[1]TTVT AAT PxP Bailment EDC V76'!$A:$H,5,0)))</f>
        <v>Non Bailment</v>
      </c>
      <c r="B1990" s="9" t="str">
        <f t="shared" si="150"/>
        <v>Completed</v>
      </c>
      <c r="C1990" s="10">
        <f t="shared" si="153"/>
        <v>1989</v>
      </c>
      <c r="D1990" s="11" t="s">
        <v>190</v>
      </c>
      <c r="E1990" s="12" t="s">
        <v>44</v>
      </c>
      <c r="F1990" s="11" t="s">
        <v>0</v>
      </c>
      <c r="G1990" s="11">
        <v>4434715</v>
      </c>
      <c r="H1990" s="13" t="str">
        <f>IF(N1990="","-",IFERROR(VLOOKUP(N1990,'[1]All Route Non-Bailment V76'!$A:$H,7,0),VLOOKUP(N1990,'[1]TTVT AAT PxP Bailment EDC V76'!$A:$H,7,0)))</f>
        <v>One way</v>
      </c>
      <c r="I1990" s="11" t="s">
        <v>45</v>
      </c>
      <c r="J1990" s="12">
        <f t="shared" si="149"/>
        <v>45281</v>
      </c>
      <c r="K1990" s="12">
        <v>45281</v>
      </c>
      <c r="L1990" s="12">
        <v>45281</v>
      </c>
      <c r="M1990" s="12" t="s">
        <v>3</v>
      </c>
      <c r="N1990" s="11" t="s">
        <v>782</v>
      </c>
      <c r="O1990" s="13" t="str">
        <f>IF(N1990="","-",IFERROR(VLOOKUP(N1990,'[1]All Route Non-Bailment V76'!$A:$H,6,0),VLOOKUP(N1990,'[1]TTVT AAT PxP Bailment EDC V76'!$A:$H,6,0)))</f>
        <v>11 - 20</v>
      </c>
      <c r="P1990" s="11">
        <v>1</v>
      </c>
      <c r="Q1990" s="11" t="s">
        <v>3</v>
      </c>
      <c r="R1990" s="11" t="s">
        <v>3</v>
      </c>
      <c r="S1990" s="13" t="str">
        <f>IF(N1990="","-",IFERROR(VLOOKUP(N1990,'[1]All Route Non-Bailment V76'!$A:$AF,32,0),VLOOKUP(N1990,'[1]TTVT AAT PxP Bailment EDC V76'!$A:$AC,29,0)))</f>
        <v>6W</v>
      </c>
      <c r="T1990" s="11" t="s">
        <v>48</v>
      </c>
      <c r="U1990" s="11" t="s">
        <v>191</v>
      </c>
      <c r="V1990" s="14" t="s">
        <v>192</v>
      </c>
      <c r="W1990" s="11" t="s">
        <v>193</v>
      </c>
      <c r="X1990" s="15" t="s">
        <v>494</v>
      </c>
      <c r="Y1990" s="15" t="s">
        <v>495</v>
      </c>
      <c r="Z1990" s="16" t="s">
        <v>3</v>
      </c>
      <c r="AA1990" s="16" t="s">
        <v>3</v>
      </c>
      <c r="AB1990" s="16" t="s">
        <v>3</v>
      </c>
      <c r="AC1990" s="16" t="s">
        <v>3</v>
      </c>
      <c r="AD1990" s="15" t="s">
        <v>3</v>
      </c>
      <c r="AE1990" s="15" t="s">
        <v>3</v>
      </c>
      <c r="AF1990" s="16" t="s">
        <v>3</v>
      </c>
      <c r="AG1990" s="16" t="s">
        <v>3</v>
      </c>
      <c r="AH1990" s="16" t="s">
        <v>3</v>
      </c>
      <c r="AI1990" s="16" t="s">
        <v>3</v>
      </c>
      <c r="AJ1990" s="15" t="s">
        <v>3</v>
      </c>
      <c r="AK1990" s="15" t="s">
        <v>3</v>
      </c>
      <c r="AL1990" s="16" t="s">
        <v>3</v>
      </c>
      <c r="AM1990" s="16" t="s">
        <v>3</v>
      </c>
      <c r="AN1990" s="16" t="s">
        <v>3</v>
      </c>
      <c r="AO1990" s="16" t="s">
        <v>3</v>
      </c>
      <c r="AP1990" s="16" t="s">
        <v>189</v>
      </c>
      <c r="AQ1990" s="16" t="s">
        <v>3</v>
      </c>
      <c r="AR1990" s="16" t="s">
        <v>3</v>
      </c>
      <c r="AS1990" s="16" t="s">
        <v>3</v>
      </c>
      <c r="AT1990" s="16" t="s">
        <v>3</v>
      </c>
      <c r="AU1990" s="11" t="s">
        <v>3</v>
      </c>
      <c r="AV1990" s="11" t="s">
        <v>3</v>
      </c>
      <c r="AW1990" s="11" t="s">
        <v>3</v>
      </c>
      <c r="AX1990" s="17" t="str">
        <f>VLOOKUP(G1990,'[1]JDA data'!$D:$E,2,0)</f>
        <v>TGA193</v>
      </c>
      <c r="AY1990" s="17" t="b">
        <f t="shared" si="151"/>
        <v>1</v>
      </c>
      <c r="AZ1990" s="17" t="str">
        <f t="shared" si="152"/>
        <v>SPL</v>
      </c>
    </row>
    <row r="1991" spans="1:52" s="18" customFormat="1" ht="16.5" customHeight="1" x14ac:dyDescent="0.35">
      <c r="A1991" s="8" t="str">
        <f>IF(N1991="","-",IFERROR(VLOOKUP(N1991,'[1]All Route Non-Bailment V76'!$A:$H,5,0),VLOOKUP(N1991,'[1]TTVT AAT PxP Bailment EDC V76'!$A:$H,5,0)))</f>
        <v>Non Bailment</v>
      </c>
      <c r="B1991" s="9" t="str">
        <f t="shared" si="150"/>
        <v>Completed</v>
      </c>
      <c r="C1991" s="10">
        <f t="shared" si="153"/>
        <v>1990</v>
      </c>
      <c r="D1991" s="11" t="s">
        <v>182</v>
      </c>
      <c r="E1991" s="12" t="s">
        <v>44</v>
      </c>
      <c r="F1991" s="11" t="s">
        <v>0</v>
      </c>
      <c r="G1991" s="11">
        <v>4434716</v>
      </c>
      <c r="H1991" s="13" t="str">
        <f>IF(N1991="","-",IFERROR(VLOOKUP(N1991,'[1]All Route Non-Bailment V76'!$A:$H,7,0),VLOOKUP(N1991,'[1]TTVT AAT PxP Bailment EDC V76'!$A:$H,7,0)))</f>
        <v>One way</v>
      </c>
      <c r="I1991" s="11" t="s">
        <v>45</v>
      </c>
      <c r="J1991" s="12">
        <f t="shared" si="149"/>
        <v>45281</v>
      </c>
      <c r="K1991" s="12">
        <v>45281</v>
      </c>
      <c r="L1991" s="12">
        <v>45281</v>
      </c>
      <c r="M1991" s="12" t="s">
        <v>3</v>
      </c>
      <c r="N1991" s="11" t="s">
        <v>782</v>
      </c>
      <c r="O1991" s="13" t="str">
        <f>IF(N1991="","-",IFERROR(VLOOKUP(N1991,'[1]All Route Non-Bailment V76'!$A:$H,6,0),VLOOKUP(N1991,'[1]TTVT AAT PxP Bailment EDC V76'!$A:$H,6,0)))</f>
        <v>11 - 20</v>
      </c>
      <c r="P1991" s="11">
        <v>1</v>
      </c>
      <c r="Q1991" s="11" t="s">
        <v>3</v>
      </c>
      <c r="R1991" s="11" t="s">
        <v>3</v>
      </c>
      <c r="S1991" s="13" t="str">
        <f>IF(N1991="","-",IFERROR(VLOOKUP(N1991,'[1]All Route Non-Bailment V76'!$A:$AF,32,0),VLOOKUP(N1991,'[1]TTVT AAT PxP Bailment EDC V76'!$A:$AC,29,0)))</f>
        <v>6W</v>
      </c>
      <c r="T1991" s="11" t="s">
        <v>48</v>
      </c>
      <c r="U1991" s="11" t="s">
        <v>239</v>
      </c>
      <c r="V1991" s="14" t="s">
        <v>240</v>
      </c>
      <c r="W1991" s="11" t="s">
        <v>241</v>
      </c>
      <c r="X1991" s="15" t="s">
        <v>494</v>
      </c>
      <c r="Y1991" s="15" t="s">
        <v>495</v>
      </c>
      <c r="Z1991" s="16" t="s">
        <v>3</v>
      </c>
      <c r="AA1991" s="16" t="s">
        <v>3</v>
      </c>
      <c r="AB1991" s="16" t="s">
        <v>3</v>
      </c>
      <c r="AC1991" s="16" t="s">
        <v>3</v>
      </c>
      <c r="AD1991" s="15" t="s">
        <v>3</v>
      </c>
      <c r="AE1991" s="15" t="s">
        <v>3</v>
      </c>
      <c r="AF1991" s="16" t="s">
        <v>3</v>
      </c>
      <c r="AG1991" s="16" t="s">
        <v>3</v>
      </c>
      <c r="AH1991" s="16" t="s">
        <v>3</v>
      </c>
      <c r="AI1991" s="16" t="s">
        <v>3</v>
      </c>
      <c r="AJ1991" s="15" t="s">
        <v>3</v>
      </c>
      <c r="AK1991" s="15" t="s">
        <v>3</v>
      </c>
      <c r="AL1991" s="16" t="s">
        <v>3</v>
      </c>
      <c r="AM1991" s="16" t="s">
        <v>3</v>
      </c>
      <c r="AN1991" s="16" t="s">
        <v>3</v>
      </c>
      <c r="AO1991" s="16" t="s">
        <v>3</v>
      </c>
      <c r="AP1991" s="16" t="s">
        <v>189</v>
      </c>
      <c r="AQ1991" s="16" t="s">
        <v>3</v>
      </c>
      <c r="AR1991" s="16" t="s">
        <v>3</v>
      </c>
      <c r="AS1991" s="16" t="s">
        <v>3</v>
      </c>
      <c r="AT1991" s="16" t="s">
        <v>3</v>
      </c>
      <c r="AU1991" s="11" t="s">
        <v>3</v>
      </c>
      <c r="AV1991" s="11" t="s">
        <v>3</v>
      </c>
      <c r="AW1991" s="11" t="s">
        <v>3</v>
      </c>
      <c r="AX1991" s="17" t="str">
        <f>VLOOKUP(G1991,'[1]JDA data'!$D:$E,2,0)</f>
        <v>TGA193</v>
      </c>
      <c r="AY1991" s="17" t="b">
        <f t="shared" si="151"/>
        <v>1</v>
      </c>
      <c r="AZ1991" s="17" t="str">
        <f t="shared" si="152"/>
        <v>PPGT</v>
      </c>
    </row>
    <row r="1992" spans="1:52" s="18" customFormat="1" ht="16.5" customHeight="1" x14ac:dyDescent="0.35">
      <c r="A1992" s="8" t="str">
        <f>IF(N1992="","-",IFERROR(VLOOKUP(N1992,'[1]All Route Non-Bailment V76'!$A:$H,5,0),VLOOKUP(N1992,'[1]TTVT AAT PxP Bailment EDC V76'!$A:$H,5,0)))</f>
        <v>Non Bailment</v>
      </c>
      <c r="B1992" s="9" t="str">
        <f t="shared" si="150"/>
        <v>Completed</v>
      </c>
      <c r="C1992" s="10">
        <f t="shared" si="153"/>
        <v>1991</v>
      </c>
      <c r="D1992" s="11" t="s">
        <v>190</v>
      </c>
      <c r="E1992" s="12" t="s">
        <v>44</v>
      </c>
      <c r="F1992" s="11" t="s">
        <v>0</v>
      </c>
      <c r="G1992" s="11">
        <v>4434717</v>
      </c>
      <c r="H1992" s="13" t="str">
        <f>IF(N1992="","-",IFERROR(VLOOKUP(N1992,'[1]All Route Non-Bailment V76'!$A:$H,7,0),VLOOKUP(N1992,'[1]TTVT AAT PxP Bailment EDC V76'!$A:$H,7,0)))</f>
        <v>One way</v>
      </c>
      <c r="I1992" s="11" t="s">
        <v>45</v>
      </c>
      <c r="J1992" s="12">
        <f t="shared" si="149"/>
        <v>45281</v>
      </c>
      <c r="K1992" s="12">
        <v>45281</v>
      </c>
      <c r="L1992" s="12">
        <v>45281</v>
      </c>
      <c r="M1992" s="12" t="s">
        <v>3</v>
      </c>
      <c r="N1992" s="11" t="s">
        <v>782</v>
      </c>
      <c r="O1992" s="13" t="str">
        <f>IF(N1992="","-",IFERROR(VLOOKUP(N1992,'[1]All Route Non-Bailment V76'!$A:$H,6,0),VLOOKUP(N1992,'[1]TTVT AAT PxP Bailment EDC V76'!$A:$H,6,0)))</f>
        <v>11 - 20</v>
      </c>
      <c r="P1992" s="11">
        <v>1</v>
      </c>
      <c r="Q1992" s="11" t="s">
        <v>3</v>
      </c>
      <c r="R1992" s="11" t="s">
        <v>3</v>
      </c>
      <c r="S1992" s="13" t="str">
        <f>IF(N1992="","-",IFERROR(VLOOKUP(N1992,'[1]All Route Non-Bailment V76'!$A:$AF,32,0),VLOOKUP(N1992,'[1]TTVT AAT PxP Bailment EDC V76'!$A:$AC,29,0)))</f>
        <v>6W</v>
      </c>
      <c r="T1992" s="11" t="s">
        <v>48</v>
      </c>
      <c r="U1992" s="11" t="s">
        <v>217</v>
      </c>
      <c r="V1992" s="14" t="s">
        <v>218</v>
      </c>
      <c r="W1992" s="11" t="s">
        <v>219</v>
      </c>
      <c r="X1992" s="15" t="s">
        <v>494</v>
      </c>
      <c r="Y1992" s="15" t="s">
        <v>495</v>
      </c>
      <c r="Z1992" s="16" t="s">
        <v>3</v>
      </c>
      <c r="AA1992" s="16" t="s">
        <v>3</v>
      </c>
      <c r="AB1992" s="16" t="s">
        <v>3</v>
      </c>
      <c r="AC1992" s="16" t="s">
        <v>3</v>
      </c>
      <c r="AD1992" s="15" t="s">
        <v>3</v>
      </c>
      <c r="AE1992" s="15" t="s">
        <v>3</v>
      </c>
      <c r="AF1992" s="16" t="s">
        <v>3</v>
      </c>
      <c r="AG1992" s="16" t="s">
        <v>3</v>
      </c>
      <c r="AH1992" s="16" t="s">
        <v>3</v>
      </c>
      <c r="AI1992" s="16" t="s">
        <v>3</v>
      </c>
      <c r="AJ1992" s="15" t="s">
        <v>3</v>
      </c>
      <c r="AK1992" s="15" t="s">
        <v>3</v>
      </c>
      <c r="AL1992" s="16" t="s">
        <v>3</v>
      </c>
      <c r="AM1992" s="16" t="s">
        <v>3</v>
      </c>
      <c r="AN1992" s="16" t="s">
        <v>3</v>
      </c>
      <c r="AO1992" s="16" t="s">
        <v>3</v>
      </c>
      <c r="AP1992" s="16" t="s">
        <v>189</v>
      </c>
      <c r="AQ1992" s="16" t="s">
        <v>3</v>
      </c>
      <c r="AR1992" s="16" t="s">
        <v>3</v>
      </c>
      <c r="AS1992" s="16" t="s">
        <v>3</v>
      </c>
      <c r="AT1992" s="16" t="s">
        <v>3</v>
      </c>
      <c r="AU1992" s="11" t="s">
        <v>3</v>
      </c>
      <c r="AV1992" s="11" t="s">
        <v>3</v>
      </c>
      <c r="AW1992" s="11" t="s">
        <v>3</v>
      </c>
      <c r="AX1992" s="17" t="str">
        <f>VLOOKUP(G1992,'[1]JDA data'!$D:$E,2,0)</f>
        <v>TGA193</v>
      </c>
      <c r="AY1992" s="17" t="b">
        <f t="shared" si="151"/>
        <v>1</v>
      </c>
      <c r="AZ1992" s="17" t="str">
        <f t="shared" si="152"/>
        <v>SPL</v>
      </c>
    </row>
    <row r="1993" spans="1:52" s="18" customFormat="1" ht="16.5" customHeight="1" x14ac:dyDescent="0.35">
      <c r="A1993" s="8" t="str">
        <f>IF(N1993="","-",IFERROR(VLOOKUP(N1993,'[1]All Route Non-Bailment V76'!$A:$H,5,0),VLOOKUP(N1993,'[1]TTVT AAT PxP Bailment EDC V76'!$A:$H,5,0)))</f>
        <v>Non Bailment</v>
      </c>
      <c r="B1993" s="9" t="str">
        <f t="shared" si="150"/>
        <v>Completed</v>
      </c>
      <c r="C1993" s="10">
        <f t="shared" si="153"/>
        <v>1992</v>
      </c>
      <c r="D1993" s="11" t="s">
        <v>182</v>
      </c>
      <c r="E1993" s="12" t="s">
        <v>44</v>
      </c>
      <c r="F1993" s="11" t="s">
        <v>0</v>
      </c>
      <c r="G1993" s="11">
        <v>4434718</v>
      </c>
      <c r="H1993" s="13" t="str">
        <f>IF(N1993="","-",IFERROR(VLOOKUP(N1993,'[1]All Route Non-Bailment V76'!$A:$H,7,0),VLOOKUP(N1993,'[1]TTVT AAT PxP Bailment EDC V76'!$A:$H,7,0)))</f>
        <v>One way</v>
      </c>
      <c r="I1993" s="11" t="s">
        <v>45</v>
      </c>
      <c r="J1993" s="12">
        <f t="shared" si="149"/>
        <v>45281</v>
      </c>
      <c r="K1993" s="12">
        <v>45281</v>
      </c>
      <c r="L1993" s="12">
        <v>45281</v>
      </c>
      <c r="M1993" s="12" t="s">
        <v>3</v>
      </c>
      <c r="N1993" s="11" t="s">
        <v>782</v>
      </c>
      <c r="O1993" s="13" t="str">
        <f>IF(N1993="","-",IFERROR(VLOOKUP(N1993,'[1]All Route Non-Bailment V76'!$A:$H,6,0),VLOOKUP(N1993,'[1]TTVT AAT PxP Bailment EDC V76'!$A:$H,6,0)))</f>
        <v>11 - 20</v>
      </c>
      <c r="P1993" s="11">
        <v>1</v>
      </c>
      <c r="Q1993" s="11" t="s">
        <v>3</v>
      </c>
      <c r="R1993" s="11" t="s">
        <v>3</v>
      </c>
      <c r="S1993" s="13" t="str">
        <f>IF(N1993="","-",IFERROR(VLOOKUP(N1993,'[1]All Route Non-Bailment V76'!$A:$AF,32,0),VLOOKUP(N1993,'[1]TTVT AAT PxP Bailment EDC V76'!$A:$AC,29,0)))</f>
        <v>6W</v>
      </c>
      <c r="T1993" s="11" t="s">
        <v>48</v>
      </c>
      <c r="U1993" s="11" t="s">
        <v>260</v>
      </c>
      <c r="V1993" s="14" t="s">
        <v>261</v>
      </c>
      <c r="W1993" s="11" t="s">
        <v>262</v>
      </c>
      <c r="X1993" s="15" t="s">
        <v>494</v>
      </c>
      <c r="Y1993" s="15" t="s">
        <v>495</v>
      </c>
      <c r="Z1993" s="16" t="s">
        <v>3</v>
      </c>
      <c r="AA1993" s="16" t="s">
        <v>3</v>
      </c>
      <c r="AB1993" s="16" t="s">
        <v>3</v>
      </c>
      <c r="AC1993" s="16" t="s">
        <v>3</v>
      </c>
      <c r="AD1993" s="15" t="s">
        <v>3</v>
      </c>
      <c r="AE1993" s="15" t="s">
        <v>3</v>
      </c>
      <c r="AF1993" s="16" t="s">
        <v>3</v>
      </c>
      <c r="AG1993" s="16" t="s">
        <v>3</v>
      </c>
      <c r="AH1993" s="16" t="s">
        <v>3</v>
      </c>
      <c r="AI1993" s="16" t="s">
        <v>3</v>
      </c>
      <c r="AJ1993" s="15" t="s">
        <v>3</v>
      </c>
      <c r="AK1993" s="15" t="s">
        <v>3</v>
      </c>
      <c r="AL1993" s="16" t="s">
        <v>3</v>
      </c>
      <c r="AM1993" s="16" t="s">
        <v>3</v>
      </c>
      <c r="AN1993" s="16" t="s">
        <v>3</v>
      </c>
      <c r="AO1993" s="16" t="s">
        <v>3</v>
      </c>
      <c r="AP1993" s="16" t="s">
        <v>189</v>
      </c>
      <c r="AQ1993" s="16" t="s">
        <v>3</v>
      </c>
      <c r="AR1993" s="16" t="s">
        <v>3</v>
      </c>
      <c r="AS1993" s="16" t="s">
        <v>3</v>
      </c>
      <c r="AT1993" s="16" t="s">
        <v>3</v>
      </c>
      <c r="AU1993" s="11" t="s">
        <v>3</v>
      </c>
      <c r="AV1993" s="11" t="s">
        <v>3</v>
      </c>
      <c r="AW1993" s="11" t="s">
        <v>3</v>
      </c>
      <c r="AX1993" s="17" t="str">
        <f>VLOOKUP(G1993,'[1]JDA data'!$D:$E,2,0)</f>
        <v>TGA193</v>
      </c>
      <c r="AY1993" s="17" t="b">
        <f t="shared" si="151"/>
        <v>1</v>
      </c>
      <c r="AZ1993" s="17" t="str">
        <f t="shared" si="152"/>
        <v>PPGT</v>
      </c>
    </row>
    <row r="1994" spans="1:52" s="18" customFormat="1" ht="16.5" customHeight="1" x14ac:dyDescent="0.35">
      <c r="A1994" s="8" t="str">
        <f>IF(N1994="","-",IFERROR(VLOOKUP(N1994,'[1]All Route Non-Bailment V76'!$A:$H,5,0),VLOOKUP(N1994,'[1]TTVT AAT PxP Bailment EDC V76'!$A:$H,5,0)))</f>
        <v>Non Bailment</v>
      </c>
      <c r="B1994" s="9" t="str">
        <f t="shared" si="150"/>
        <v>Completed</v>
      </c>
      <c r="C1994" s="10">
        <f t="shared" si="153"/>
        <v>1993</v>
      </c>
      <c r="D1994" s="11" t="s">
        <v>190</v>
      </c>
      <c r="E1994" s="12" t="s">
        <v>44</v>
      </c>
      <c r="F1994" s="11" t="s">
        <v>0</v>
      </c>
      <c r="G1994" s="11">
        <v>4434719</v>
      </c>
      <c r="H1994" s="13" t="str">
        <f>IF(N1994="","-",IFERROR(VLOOKUP(N1994,'[1]All Route Non-Bailment V76'!$A:$H,7,0),VLOOKUP(N1994,'[1]TTVT AAT PxP Bailment EDC V76'!$A:$H,7,0)))</f>
        <v>One way</v>
      </c>
      <c r="I1994" s="11" t="s">
        <v>45</v>
      </c>
      <c r="J1994" s="12">
        <f t="shared" si="149"/>
        <v>45281</v>
      </c>
      <c r="K1994" s="12">
        <v>45281</v>
      </c>
      <c r="L1994" s="12">
        <v>45281</v>
      </c>
      <c r="M1994" s="12" t="s">
        <v>3</v>
      </c>
      <c r="N1994" s="11" t="s">
        <v>783</v>
      </c>
      <c r="O1994" s="13" t="str">
        <f>IF(N1994="","-",IFERROR(VLOOKUP(N1994,'[1]All Route Non-Bailment V76'!$A:$H,6,0),VLOOKUP(N1994,'[1]TTVT AAT PxP Bailment EDC V76'!$A:$H,6,0)))</f>
        <v>11 - 20</v>
      </c>
      <c r="P1994" s="11">
        <v>1</v>
      </c>
      <c r="Q1994" s="11" t="s">
        <v>3</v>
      </c>
      <c r="R1994" s="11" t="s">
        <v>3</v>
      </c>
      <c r="S1994" s="13" t="str">
        <f>IF(N1994="","-",IFERROR(VLOOKUP(N1994,'[1]All Route Non-Bailment V76'!$A:$AF,32,0),VLOOKUP(N1994,'[1]TTVT AAT PxP Bailment EDC V76'!$A:$AC,29,0)))</f>
        <v>6W</v>
      </c>
      <c r="T1994" s="11" t="s">
        <v>48</v>
      </c>
      <c r="U1994" s="11" t="s">
        <v>247</v>
      </c>
      <c r="V1994" s="14" t="s">
        <v>248</v>
      </c>
      <c r="W1994" s="11" t="s">
        <v>249</v>
      </c>
      <c r="X1994" s="15" t="s">
        <v>494</v>
      </c>
      <c r="Y1994" s="15" t="s">
        <v>495</v>
      </c>
      <c r="Z1994" s="16" t="s">
        <v>3</v>
      </c>
      <c r="AA1994" s="16" t="s">
        <v>3</v>
      </c>
      <c r="AB1994" s="16" t="s">
        <v>3</v>
      </c>
      <c r="AC1994" s="16" t="s">
        <v>3</v>
      </c>
      <c r="AD1994" s="15" t="s">
        <v>3</v>
      </c>
      <c r="AE1994" s="15" t="s">
        <v>3</v>
      </c>
      <c r="AF1994" s="16" t="s">
        <v>3</v>
      </c>
      <c r="AG1994" s="16" t="s">
        <v>3</v>
      </c>
      <c r="AH1994" s="16" t="s">
        <v>3</v>
      </c>
      <c r="AI1994" s="16" t="s">
        <v>3</v>
      </c>
      <c r="AJ1994" s="15" t="s">
        <v>3</v>
      </c>
      <c r="AK1994" s="15" t="s">
        <v>3</v>
      </c>
      <c r="AL1994" s="16" t="s">
        <v>3</v>
      </c>
      <c r="AM1994" s="16" t="s">
        <v>3</v>
      </c>
      <c r="AN1994" s="16" t="s">
        <v>3</v>
      </c>
      <c r="AO1994" s="16" t="s">
        <v>3</v>
      </c>
      <c r="AP1994" s="16" t="s">
        <v>189</v>
      </c>
      <c r="AQ1994" s="16" t="s">
        <v>3</v>
      </c>
      <c r="AR1994" s="16" t="s">
        <v>3</v>
      </c>
      <c r="AS1994" s="16" t="s">
        <v>3</v>
      </c>
      <c r="AT1994" s="16" t="s">
        <v>3</v>
      </c>
      <c r="AU1994" s="11" t="s">
        <v>3</v>
      </c>
      <c r="AV1994" s="11" t="s">
        <v>3</v>
      </c>
      <c r="AW1994" s="11" t="s">
        <v>3</v>
      </c>
      <c r="AX1994" s="17" t="str">
        <f>VLOOKUP(G1994,'[1]JDA data'!$D:$E,2,0)</f>
        <v>TGA194</v>
      </c>
      <c r="AY1994" s="17" t="b">
        <f t="shared" si="151"/>
        <v>1</v>
      </c>
      <c r="AZ1994" s="17" t="str">
        <f t="shared" si="152"/>
        <v>SPL</v>
      </c>
    </row>
    <row r="1995" spans="1:52" s="18" customFormat="1" ht="16.5" customHeight="1" x14ac:dyDescent="0.35">
      <c r="A1995" s="8" t="str">
        <f>IF(N1995="","-",IFERROR(VLOOKUP(N1995,'[1]All Route Non-Bailment V76'!$A:$H,5,0),VLOOKUP(N1995,'[1]TTVT AAT PxP Bailment EDC V76'!$A:$H,5,0)))</f>
        <v>Non Bailment</v>
      </c>
      <c r="B1995" s="9" t="str">
        <f t="shared" si="150"/>
        <v>Completed</v>
      </c>
      <c r="C1995" s="10">
        <f t="shared" si="153"/>
        <v>1994</v>
      </c>
      <c r="D1995" s="11" t="s">
        <v>194</v>
      </c>
      <c r="E1995" s="12" t="s">
        <v>44</v>
      </c>
      <c r="F1995" s="11" t="s">
        <v>0</v>
      </c>
      <c r="G1995" s="11">
        <v>4434720</v>
      </c>
      <c r="H1995" s="13" t="str">
        <f>IF(N1995="","-",IFERROR(VLOOKUP(N1995,'[1]All Route Non-Bailment V76'!$A:$H,7,0),VLOOKUP(N1995,'[1]TTVT AAT PxP Bailment EDC V76'!$A:$H,7,0)))</f>
        <v>One way</v>
      </c>
      <c r="I1995" s="11" t="s">
        <v>45</v>
      </c>
      <c r="J1995" s="12">
        <f t="shared" si="149"/>
        <v>45281</v>
      </c>
      <c r="K1995" s="12">
        <v>45281</v>
      </c>
      <c r="L1995" s="12">
        <v>45281</v>
      </c>
      <c r="M1995" s="12" t="s">
        <v>3</v>
      </c>
      <c r="N1995" s="11" t="s">
        <v>783</v>
      </c>
      <c r="O1995" s="13" t="str">
        <f>IF(N1995="","-",IFERROR(VLOOKUP(N1995,'[1]All Route Non-Bailment V76'!$A:$H,6,0),VLOOKUP(N1995,'[1]TTVT AAT PxP Bailment EDC V76'!$A:$H,6,0)))</f>
        <v>11 - 20</v>
      </c>
      <c r="P1995" s="11">
        <v>1</v>
      </c>
      <c r="Q1995" s="11" t="s">
        <v>3</v>
      </c>
      <c r="R1995" s="11" t="s">
        <v>3</v>
      </c>
      <c r="S1995" s="13" t="str">
        <f>IF(N1995="","-",IFERROR(VLOOKUP(N1995,'[1]All Route Non-Bailment V76'!$A:$AF,32,0),VLOOKUP(N1995,'[1]TTVT AAT PxP Bailment EDC V76'!$A:$AC,29,0)))</f>
        <v>6W</v>
      </c>
      <c r="T1995" s="11" t="s">
        <v>48</v>
      </c>
      <c r="U1995" s="11" t="s">
        <v>195</v>
      </c>
      <c r="V1995" s="14" t="s">
        <v>196</v>
      </c>
      <c r="W1995" s="11" t="s">
        <v>197</v>
      </c>
      <c r="X1995" s="15" t="s">
        <v>494</v>
      </c>
      <c r="Y1995" s="15" t="s">
        <v>495</v>
      </c>
      <c r="Z1995" s="16" t="s">
        <v>3</v>
      </c>
      <c r="AA1995" s="16" t="s">
        <v>3</v>
      </c>
      <c r="AB1995" s="16" t="s">
        <v>3</v>
      </c>
      <c r="AC1995" s="16" t="s">
        <v>3</v>
      </c>
      <c r="AD1995" s="15" t="s">
        <v>3</v>
      </c>
      <c r="AE1995" s="15" t="s">
        <v>3</v>
      </c>
      <c r="AF1995" s="16" t="s">
        <v>3</v>
      </c>
      <c r="AG1995" s="16" t="s">
        <v>3</v>
      </c>
      <c r="AH1995" s="16" t="s">
        <v>3</v>
      </c>
      <c r="AI1995" s="16" t="s">
        <v>3</v>
      </c>
      <c r="AJ1995" s="15" t="s">
        <v>3</v>
      </c>
      <c r="AK1995" s="15" t="s">
        <v>3</v>
      </c>
      <c r="AL1995" s="16" t="s">
        <v>3</v>
      </c>
      <c r="AM1995" s="16" t="s">
        <v>3</v>
      </c>
      <c r="AN1995" s="16" t="s">
        <v>3</v>
      </c>
      <c r="AO1995" s="16" t="s">
        <v>3</v>
      </c>
      <c r="AP1995" s="16" t="s">
        <v>189</v>
      </c>
      <c r="AQ1995" s="16" t="s">
        <v>3</v>
      </c>
      <c r="AR1995" s="16" t="s">
        <v>3</v>
      </c>
      <c r="AS1995" s="16" t="s">
        <v>3</v>
      </c>
      <c r="AT1995" s="16" t="s">
        <v>3</v>
      </c>
      <c r="AU1995" s="11" t="s">
        <v>3</v>
      </c>
      <c r="AV1995" s="11" t="s">
        <v>3</v>
      </c>
      <c r="AW1995" s="11" t="s">
        <v>3</v>
      </c>
      <c r="AX1995" s="17" t="str">
        <f>VLOOKUP(G1995,'[1]JDA data'!$D:$E,2,0)</f>
        <v>TGA194</v>
      </c>
      <c r="AY1995" s="17" t="b">
        <f t="shared" si="151"/>
        <v>1</v>
      </c>
      <c r="AZ1995" s="17" t="str">
        <f t="shared" si="152"/>
        <v>SBA</v>
      </c>
    </row>
    <row r="1996" spans="1:52" s="18" customFormat="1" ht="16.5" customHeight="1" x14ac:dyDescent="0.35">
      <c r="A1996" s="8" t="str">
        <f>IF(N1996="","-",IFERROR(VLOOKUP(N1996,'[1]All Route Non-Bailment V76'!$A:$H,5,0),VLOOKUP(N1996,'[1]TTVT AAT PxP Bailment EDC V76'!$A:$H,5,0)))</f>
        <v>Non Bailment</v>
      </c>
      <c r="B1996" s="9" t="str">
        <f t="shared" si="150"/>
        <v>Completed</v>
      </c>
      <c r="C1996" s="10">
        <f t="shared" si="153"/>
        <v>1995</v>
      </c>
      <c r="D1996" s="11" t="s">
        <v>182</v>
      </c>
      <c r="E1996" s="12" t="s">
        <v>44</v>
      </c>
      <c r="F1996" s="11" t="s">
        <v>0</v>
      </c>
      <c r="G1996" s="11">
        <v>4434721</v>
      </c>
      <c r="H1996" s="13" t="str">
        <f>IF(N1996="","-",IFERROR(VLOOKUP(N1996,'[1]All Route Non-Bailment V76'!$A:$H,7,0),VLOOKUP(N1996,'[1]TTVT AAT PxP Bailment EDC V76'!$A:$H,7,0)))</f>
        <v>One way</v>
      </c>
      <c r="I1996" s="11" t="s">
        <v>45</v>
      </c>
      <c r="J1996" s="12">
        <f t="shared" si="149"/>
        <v>45281</v>
      </c>
      <c r="K1996" s="12">
        <v>45281</v>
      </c>
      <c r="L1996" s="12">
        <v>45281</v>
      </c>
      <c r="M1996" s="12" t="s">
        <v>3</v>
      </c>
      <c r="N1996" s="11" t="s">
        <v>783</v>
      </c>
      <c r="O1996" s="13" t="str">
        <f>IF(N1996="","-",IFERROR(VLOOKUP(N1996,'[1]All Route Non-Bailment V76'!$A:$H,6,0),VLOOKUP(N1996,'[1]TTVT AAT PxP Bailment EDC V76'!$A:$H,6,0)))</f>
        <v>11 - 20</v>
      </c>
      <c r="P1996" s="11">
        <v>1</v>
      </c>
      <c r="Q1996" s="11" t="s">
        <v>3</v>
      </c>
      <c r="R1996" s="11" t="s">
        <v>3</v>
      </c>
      <c r="S1996" s="13" t="str">
        <f>IF(N1996="","-",IFERROR(VLOOKUP(N1996,'[1]All Route Non-Bailment V76'!$A:$AF,32,0),VLOOKUP(N1996,'[1]TTVT AAT PxP Bailment EDC V76'!$A:$AC,29,0)))</f>
        <v>6W</v>
      </c>
      <c r="T1996" s="11" t="s">
        <v>48</v>
      </c>
      <c r="U1996" s="11" t="s">
        <v>207</v>
      </c>
      <c r="V1996" s="14" t="s">
        <v>208</v>
      </c>
      <c r="W1996" s="11" t="s">
        <v>209</v>
      </c>
      <c r="X1996" s="15" t="s">
        <v>494</v>
      </c>
      <c r="Y1996" s="15" t="s">
        <v>495</v>
      </c>
      <c r="Z1996" s="16" t="s">
        <v>3</v>
      </c>
      <c r="AA1996" s="16" t="s">
        <v>3</v>
      </c>
      <c r="AB1996" s="16" t="s">
        <v>3</v>
      </c>
      <c r="AC1996" s="16" t="s">
        <v>3</v>
      </c>
      <c r="AD1996" s="15" t="s">
        <v>3</v>
      </c>
      <c r="AE1996" s="15" t="s">
        <v>3</v>
      </c>
      <c r="AF1996" s="16" t="s">
        <v>3</v>
      </c>
      <c r="AG1996" s="16" t="s">
        <v>3</v>
      </c>
      <c r="AH1996" s="16" t="s">
        <v>3</v>
      </c>
      <c r="AI1996" s="16" t="s">
        <v>3</v>
      </c>
      <c r="AJ1996" s="15" t="s">
        <v>3</v>
      </c>
      <c r="AK1996" s="15" t="s">
        <v>3</v>
      </c>
      <c r="AL1996" s="16" t="s">
        <v>3</v>
      </c>
      <c r="AM1996" s="16" t="s">
        <v>3</v>
      </c>
      <c r="AN1996" s="16" t="s">
        <v>3</v>
      </c>
      <c r="AO1996" s="16" t="s">
        <v>3</v>
      </c>
      <c r="AP1996" s="16" t="s">
        <v>189</v>
      </c>
      <c r="AQ1996" s="16" t="s">
        <v>3</v>
      </c>
      <c r="AR1996" s="16" t="s">
        <v>3</v>
      </c>
      <c r="AS1996" s="16" t="s">
        <v>3</v>
      </c>
      <c r="AT1996" s="16" t="s">
        <v>3</v>
      </c>
      <c r="AU1996" s="11" t="s">
        <v>3</v>
      </c>
      <c r="AV1996" s="11" t="s">
        <v>3</v>
      </c>
      <c r="AW1996" s="11" t="s">
        <v>3</v>
      </c>
      <c r="AX1996" s="17" t="str">
        <f>VLOOKUP(G1996,'[1]JDA data'!$D:$E,2,0)</f>
        <v>TGA194</v>
      </c>
      <c r="AY1996" s="17" t="b">
        <f t="shared" si="151"/>
        <v>1</v>
      </c>
      <c r="AZ1996" s="17" t="str">
        <f t="shared" si="152"/>
        <v>PPGT</v>
      </c>
    </row>
    <row r="1997" spans="1:52" s="18" customFormat="1" ht="16.5" customHeight="1" x14ac:dyDescent="0.35">
      <c r="A1997" s="8" t="str">
        <f>IF(N1997="","-",IFERROR(VLOOKUP(N1997,'[1]All Route Non-Bailment V76'!$A:$H,5,0),VLOOKUP(N1997,'[1]TTVT AAT PxP Bailment EDC V76'!$A:$H,5,0)))</f>
        <v>Non Bailment</v>
      </c>
      <c r="B1997" s="9" t="str">
        <f t="shared" si="150"/>
        <v>Completed</v>
      </c>
      <c r="C1997" s="10">
        <f t="shared" si="153"/>
        <v>1996</v>
      </c>
      <c r="D1997" s="11" t="s">
        <v>190</v>
      </c>
      <c r="E1997" s="12" t="s">
        <v>44</v>
      </c>
      <c r="F1997" s="11" t="s">
        <v>0</v>
      </c>
      <c r="G1997" s="11">
        <v>4434722</v>
      </c>
      <c r="H1997" s="13" t="str">
        <f>IF(N1997="","-",IFERROR(VLOOKUP(N1997,'[1]All Route Non-Bailment V76'!$A:$H,7,0),VLOOKUP(N1997,'[1]TTVT AAT PxP Bailment EDC V76'!$A:$H,7,0)))</f>
        <v>One way</v>
      </c>
      <c r="I1997" s="11" t="s">
        <v>45</v>
      </c>
      <c r="J1997" s="12">
        <f t="shared" si="149"/>
        <v>45281</v>
      </c>
      <c r="K1997" s="12">
        <v>45281</v>
      </c>
      <c r="L1997" s="12">
        <v>45281</v>
      </c>
      <c r="M1997" s="12" t="s">
        <v>3</v>
      </c>
      <c r="N1997" s="11" t="s">
        <v>783</v>
      </c>
      <c r="O1997" s="13" t="str">
        <f>IF(N1997="","-",IFERROR(VLOOKUP(N1997,'[1]All Route Non-Bailment V76'!$A:$H,6,0),VLOOKUP(N1997,'[1]TTVT AAT PxP Bailment EDC V76'!$A:$H,6,0)))</f>
        <v>11 - 20</v>
      </c>
      <c r="P1997" s="11">
        <v>1</v>
      </c>
      <c r="Q1997" s="11" t="s">
        <v>3</v>
      </c>
      <c r="R1997" s="11" t="s">
        <v>3</v>
      </c>
      <c r="S1997" s="13" t="str">
        <f>IF(N1997="","-",IFERROR(VLOOKUP(N1997,'[1]All Route Non-Bailment V76'!$A:$AF,32,0),VLOOKUP(N1997,'[1]TTVT AAT PxP Bailment EDC V76'!$A:$AC,29,0)))</f>
        <v>6W</v>
      </c>
      <c r="T1997" s="11" t="s">
        <v>48</v>
      </c>
      <c r="U1997" s="11" t="s">
        <v>226</v>
      </c>
      <c r="V1997" s="14" t="s">
        <v>227</v>
      </c>
      <c r="W1997" s="11" t="s">
        <v>228</v>
      </c>
      <c r="X1997" s="15" t="s">
        <v>494</v>
      </c>
      <c r="Y1997" s="15" t="s">
        <v>495</v>
      </c>
      <c r="Z1997" s="16" t="s">
        <v>3</v>
      </c>
      <c r="AA1997" s="16" t="s">
        <v>3</v>
      </c>
      <c r="AB1997" s="16" t="s">
        <v>3</v>
      </c>
      <c r="AC1997" s="16" t="s">
        <v>3</v>
      </c>
      <c r="AD1997" s="15" t="s">
        <v>3</v>
      </c>
      <c r="AE1997" s="15" t="s">
        <v>3</v>
      </c>
      <c r="AF1997" s="16" t="s">
        <v>3</v>
      </c>
      <c r="AG1997" s="16" t="s">
        <v>3</v>
      </c>
      <c r="AH1997" s="16" t="s">
        <v>3</v>
      </c>
      <c r="AI1997" s="16" t="s">
        <v>3</v>
      </c>
      <c r="AJ1997" s="15" t="s">
        <v>3</v>
      </c>
      <c r="AK1997" s="15" t="s">
        <v>3</v>
      </c>
      <c r="AL1997" s="16" t="s">
        <v>3</v>
      </c>
      <c r="AM1997" s="16" t="s">
        <v>3</v>
      </c>
      <c r="AN1997" s="16" t="s">
        <v>3</v>
      </c>
      <c r="AO1997" s="16" t="s">
        <v>3</v>
      </c>
      <c r="AP1997" s="16" t="s">
        <v>189</v>
      </c>
      <c r="AQ1997" s="16" t="s">
        <v>3</v>
      </c>
      <c r="AR1997" s="16" t="s">
        <v>3</v>
      </c>
      <c r="AS1997" s="16" t="s">
        <v>3</v>
      </c>
      <c r="AT1997" s="16" t="s">
        <v>3</v>
      </c>
      <c r="AU1997" s="11" t="s">
        <v>3</v>
      </c>
      <c r="AV1997" s="11" t="s">
        <v>3</v>
      </c>
      <c r="AW1997" s="11" t="s">
        <v>3</v>
      </c>
      <c r="AX1997" s="17" t="str">
        <f>VLOOKUP(G1997,'[1]JDA data'!$D:$E,2,0)</f>
        <v>TGA194</v>
      </c>
      <c r="AY1997" s="17" t="b">
        <f t="shared" si="151"/>
        <v>1</v>
      </c>
      <c r="AZ1997" s="17" t="str">
        <f t="shared" si="152"/>
        <v>SPL</v>
      </c>
    </row>
    <row r="1998" spans="1:52" s="18" customFormat="1" ht="16.5" customHeight="1" x14ac:dyDescent="0.35">
      <c r="A1998" s="8" t="str">
        <f>IF(N1998="","-",IFERROR(VLOOKUP(N1998,'[1]All Route Non-Bailment V76'!$A:$H,5,0),VLOOKUP(N1998,'[1]TTVT AAT PxP Bailment EDC V76'!$A:$H,5,0)))</f>
        <v>Non Bailment</v>
      </c>
      <c r="B1998" s="9" t="str">
        <f t="shared" si="150"/>
        <v>Completed</v>
      </c>
      <c r="C1998" s="10">
        <f t="shared" si="153"/>
        <v>1997</v>
      </c>
      <c r="D1998" s="11" t="s">
        <v>194</v>
      </c>
      <c r="E1998" s="12" t="s">
        <v>44</v>
      </c>
      <c r="F1998" s="11" t="s">
        <v>0</v>
      </c>
      <c r="G1998" s="11">
        <v>4434723</v>
      </c>
      <c r="H1998" s="13" t="str">
        <f>IF(N1998="","-",IFERROR(VLOOKUP(N1998,'[1]All Route Non-Bailment V76'!$A:$H,7,0),VLOOKUP(N1998,'[1]TTVT AAT PxP Bailment EDC V76'!$A:$H,7,0)))</f>
        <v>One way</v>
      </c>
      <c r="I1998" s="11" t="s">
        <v>45</v>
      </c>
      <c r="J1998" s="12">
        <f t="shared" si="149"/>
        <v>45281</v>
      </c>
      <c r="K1998" s="12">
        <v>45281</v>
      </c>
      <c r="L1998" s="12">
        <v>45281</v>
      </c>
      <c r="M1998" s="12" t="s">
        <v>3</v>
      </c>
      <c r="N1998" s="11" t="s">
        <v>783</v>
      </c>
      <c r="O1998" s="13" t="str">
        <f>IF(N1998="","-",IFERROR(VLOOKUP(N1998,'[1]All Route Non-Bailment V76'!$A:$H,6,0),VLOOKUP(N1998,'[1]TTVT AAT PxP Bailment EDC V76'!$A:$H,6,0)))</f>
        <v>11 - 20</v>
      </c>
      <c r="P1998" s="11">
        <v>1</v>
      </c>
      <c r="Q1998" s="11" t="s">
        <v>3</v>
      </c>
      <c r="R1998" s="11" t="s">
        <v>3</v>
      </c>
      <c r="S1998" s="13" t="str">
        <f>IF(N1998="","-",IFERROR(VLOOKUP(N1998,'[1]All Route Non-Bailment V76'!$A:$AF,32,0),VLOOKUP(N1998,'[1]TTVT AAT PxP Bailment EDC V76'!$A:$AC,29,0)))</f>
        <v>6W</v>
      </c>
      <c r="T1998" s="11" t="s">
        <v>48</v>
      </c>
      <c r="U1998" s="11" t="s">
        <v>281</v>
      </c>
      <c r="V1998" s="14" t="s">
        <v>784</v>
      </c>
      <c r="W1998" s="11" t="s">
        <v>283</v>
      </c>
      <c r="X1998" s="15" t="s">
        <v>494</v>
      </c>
      <c r="Y1998" s="15" t="s">
        <v>495</v>
      </c>
      <c r="Z1998" s="16" t="s">
        <v>3</v>
      </c>
      <c r="AA1998" s="16" t="s">
        <v>3</v>
      </c>
      <c r="AB1998" s="16" t="s">
        <v>3</v>
      </c>
      <c r="AC1998" s="16" t="s">
        <v>3</v>
      </c>
      <c r="AD1998" s="15" t="s">
        <v>3</v>
      </c>
      <c r="AE1998" s="15" t="s">
        <v>3</v>
      </c>
      <c r="AF1998" s="16" t="s">
        <v>3</v>
      </c>
      <c r="AG1998" s="16" t="s">
        <v>3</v>
      </c>
      <c r="AH1998" s="16" t="s">
        <v>3</v>
      </c>
      <c r="AI1998" s="16" t="s">
        <v>3</v>
      </c>
      <c r="AJ1998" s="15" t="s">
        <v>3</v>
      </c>
      <c r="AK1998" s="15" t="s">
        <v>3</v>
      </c>
      <c r="AL1998" s="16" t="s">
        <v>3</v>
      </c>
      <c r="AM1998" s="16" t="s">
        <v>3</v>
      </c>
      <c r="AN1998" s="16" t="s">
        <v>3</v>
      </c>
      <c r="AO1998" s="16" t="s">
        <v>3</v>
      </c>
      <c r="AP1998" s="16" t="s">
        <v>189</v>
      </c>
      <c r="AQ1998" s="16" t="s">
        <v>3</v>
      </c>
      <c r="AR1998" s="16" t="s">
        <v>3</v>
      </c>
      <c r="AS1998" s="16" t="s">
        <v>3</v>
      </c>
      <c r="AT1998" s="16" t="s">
        <v>3</v>
      </c>
      <c r="AU1998" s="11" t="s">
        <v>3</v>
      </c>
      <c r="AV1998" s="11" t="s">
        <v>3</v>
      </c>
      <c r="AW1998" s="11" t="s">
        <v>3</v>
      </c>
      <c r="AX1998" s="17" t="str">
        <f>VLOOKUP(G1998,'[1]JDA data'!$D:$E,2,0)</f>
        <v>TGA194</v>
      </c>
      <c r="AY1998" s="17" t="b">
        <f t="shared" si="151"/>
        <v>1</v>
      </c>
      <c r="AZ1998" s="17" t="str">
        <f t="shared" si="152"/>
        <v>SBA</v>
      </c>
    </row>
    <row r="1999" spans="1:52" s="18" customFormat="1" ht="16.5" customHeight="1" x14ac:dyDescent="0.35">
      <c r="A1999" s="8" t="str">
        <f>IF(N1999="","-",IFERROR(VLOOKUP(N1999,'[1]All Route Non-Bailment V76'!$A:$H,5,0),VLOOKUP(N1999,'[1]TTVT AAT PxP Bailment EDC V76'!$A:$H,5,0)))</f>
        <v>Non Bailment</v>
      </c>
      <c r="B1999" s="9" t="str">
        <f t="shared" si="150"/>
        <v>Completed</v>
      </c>
      <c r="C1999" s="10">
        <f t="shared" si="153"/>
        <v>1998</v>
      </c>
      <c r="D1999" s="11" t="s">
        <v>182</v>
      </c>
      <c r="E1999" s="12" t="s">
        <v>44</v>
      </c>
      <c r="F1999" s="11" t="s">
        <v>0</v>
      </c>
      <c r="G1999" s="11">
        <v>4434724</v>
      </c>
      <c r="H1999" s="13" t="str">
        <f>IF(N1999="","-",IFERROR(VLOOKUP(N1999,'[1]All Route Non-Bailment V76'!$A:$H,7,0),VLOOKUP(N1999,'[1]TTVT AAT PxP Bailment EDC V76'!$A:$H,7,0)))</f>
        <v>One way</v>
      </c>
      <c r="I1999" s="11" t="s">
        <v>45</v>
      </c>
      <c r="J1999" s="12">
        <f t="shared" si="149"/>
        <v>45281</v>
      </c>
      <c r="K1999" s="12">
        <v>45281</v>
      </c>
      <c r="L1999" s="12">
        <v>45281</v>
      </c>
      <c r="M1999" s="12" t="s">
        <v>3</v>
      </c>
      <c r="N1999" s="11" t="s">
        <v>785</v>
      </c>
      <c r="O1999" s="13" t="str">
        <f>IF(N1999="","-",IFERROR(VLOOKUP(N1999,'[1]All Route Non-Bailment V76'!$A:$H,6,0),VLOOKUP(N1999,'[1]TTVT AAT PxP Bailment EDC V76'!$A:$H,6,0)))</f>
        <v>11 - 20</v>
      </c>
      <c r="P1999" s="11">
        <v>1</v>
      </c>
      <c r="Q1999" s="11" t="s">
        <v>3</v>
      </c>
      <c r="R1999" s="11" t="s">
        <v>3</v>
      </c>
      <c r="S1999" s="13" t="str">
        <f>IF(N1999="","-",IFERROR(VLOOKUP(N1999,'[1]All Route Non-Bailment V76'!$A:$AF,32,0),VLOOKUP(N1999,'[1]TTVT AAT PxP Bailment EDC V76'!$A:$AC,29,0)))</f>
        <v>6W</v>
      </c>
      <c r="T1999" s="11" t="s">
        <v>48</v>
      </c>
      <c r="U1999" s="11" t="s">
        <v>447</v>
      </c>
      <c r="V1999" s="14" t="s">
        <v>377</v>
      </c>
      <c r="W1999" s="11" t="s">
        <v>378</v>
      </c>
      <c r="X1999" s="15" t="s">
        <v>494</v>
      </c>
      <c r="Y1999" s="15" t="s">
        <v>495</v>
      </c>
      <c r="Z1999" s="16" t="s">
        <v>3</v>
      </c>
      <c r="AA1999" s="16" t="s">
        <v>3</v>
      </c>
      <c r="AB1999" s="16" t="s">
        <v>3</v>
      </c>
      <c r="AC1999" s="16" t="s">
        <v>3</v>
      </c>
      <c r="AD1999" s="15" t="s">
        <v>3</v>
      </c>
      <c r="AE1999" s="15" t="s">
        <v>3</v>
      </c>
      <c r="AF1999" s="16" t="s">
        <v>3</v>
      </c>
      <c r="AG1999" s="16" t="s">
        <v>3</v>
      </c>
      <c r="AH1999" s="16" t="s">
        <v>3</v>
      </c>
      <c r="AI1999" s="16" t="s">
        <v>3</v>
      </c>
      <c r="AJ1999" s="15" t="s">
        <v>3</v>
      </c>
      <c r="AK1999" s="15" t="s">
        <v>3</v>
      </c>
      <c r="AL1999" s="16" t="s">
        <v>3</v>
      </c>
      <c r="AM1999" s="16" t="s">
        <v>3</v>
      </c>
      <c r="AN1999" s="16" t="s">
        <v>3</v>
      </c>
      <c r="AO1999" s="16" t="s">
        <v>3</v>
      </c>
      <c r="AP1999" s="16" t="s">
        <v>189</v>
      </c>
      <c r="AQ1999" s="16" t="s">
        <v>3</v>
      </c>
      <c r="AR1999" s="16" t="s">
        <v>3</v>
      </c>
      <c r="AS1999" s="16" t="s">
        <v>3</v>
      </c>
      <c r="AT1999" s="16" t="s">
        <v>3</v>
      </c>
      <c r="AU1999" s="11" t="s">
        <v>3</v>
      </c>
      <c r="AV1999" s="11" t="s">
        <v>3</v>
      </c>
      <c r="AW1999" s="11" t="s">
        <v>3</v>
      </c>
      <c r="AX1999" s="17" t="str">
        <f>VLOOKUP(G1999,'[1]JDA data'!$D:$E,2,0)</f>
        <v>TGA195</v>
      </c>
      <c r="AY1999" s="17" t="b">
        <f t="shared" si="151"/>
        <v>1</v>
      </c>
      <c r="AZ1999" s="17" t="str">
        <f t="shared" si="152"/>
        <v>PPGT</v>
      </c>
    </row>
    <row r="2000" spans="1:52" s="18" customFormat="1" ht="16.5" customHeight="1" x14ac:dyDescent="0.35">
      <c r="A2000" s="8" t="str">
        <f>IF(N2000="","-",IFERROR(VLOOKUP(N2000,'[1]All Route Non-Bailment V76'!$A:$H,5,0),VLOOKUP(N2000,'[1]TTVT AAT PxP Bailment EDC V76'!$A:$H,5,0)))</f>
        <v>Non Bailment</v>
      </c>
      <c r="B2000" s="9" t="str">
        <f t="shared" si="150"/>
        <v>Completed</v>
      </c>
      <c r="C2000" s="10">
        <f t="shared" si="153"/>
        <v>1999</v>
      </c>
      <c r="D2000" s="11" t="s">
        <v>190</v>
      </c>
      <c r="E2000" s="12" t="s">
        <v>44</v>
      </c>
      <c r="F2000" s="11" t="s">
        <v>0</v>
      </c>
      <c r="G2000" s="11">
        <v>4434725</v>
      </c>
      <c r="H2000" s="13" t="str">
        <f>IF(N2000="","-",IFERROR(VLOOKUP(N2000,'[1]All Route Non-Bailment V76'!$A:$H,7,0),VLOOKUP(N2000,'[1]TTVT AAT PxP Bailment EDC V76'!$A:$H,7,0)))</f>
        <v>One way</v>
      </c>
      <c r="I2000" s="11" t="s">
        <v>45</v>
      </c>
      <c r="J2000" s="12">
        <f t="shared" si="149"/>
        <v>45281</v>
      </c>
      <c r="K2000" s="12">
        <v>45281</v>
      </c>
      <c r="L2000" s="12">
        <v>45281</v>
      </c>
      <c r="M2000" s="12" t="s">
        <v>3</v>
      </c>
      <c r="N2000" s="11" t="s">
        <v>785</v>
      </c>
      <c r="O2000" s="13" t="str">
        <f>IF(N2000="","-",IFERROR(VLOOKUP(N2000,'[1]All Route Non-Bailment V76'!$A:$H,6,0),VLOOKUP(N2000,'[1]TTVT AAT PxP Bailment EDC V76'!$A:$H,6,0)))</f>
        <v>11 - 20</v>
      </c>
      <c r="P2000" s="11">
        <v>1</v>
      </c>
      <c r="Q2000" s="11" t="s">
        <v>3</v>
      </c>
      <c r="R2000" s="11" t="s">
        <v>3</v>
      </c>
      <c r="S2000" s="13" t="str">
        <f>IF(N2000="","-",IFERROR(VLOOKUP(N2000,'[1]All Route Non-Bailment V76'!$A:$AF,32,0),VLOOKUP(N2000,'[1]TTVT AAT PxP Bailment EDC V76'!$A:$AC,29,0)))</f>
        <v>6W</v>
      </c>
      <c r="T2000" s="11" t="s">
        <v>48</v>
      </c>
      <c r="U2000" s="11" t="s">
        <v>278</v>
      </c>
      <c r="V2000" s="14" t="s">
        <v>279</v>
      </c>
      <c r="W2000" s="11" t="s">
        <v>280</v>
      </c>
      <c r="X2000" s="15" t="s">
        <v>494</v>
      </c>
      <c r="Y2000" s="15" t="s">
        <v>495</v>
      </c>
      <c r="Z2000" s="16" t="s">
        <v>3</v>
      </c>
      <c r="AA2000" s="16" t="s">
        <v>3</v>
      </c>
      <c r="AB2000" s="16" t="s">
        <v>3</v>
      </c>
      <c r="AC2000" s="16" t="s">
        <v>3</v>
      </c>
      <c r="AD2000" s="15" t="s">
        <v>3</v>
      </c>
      <c r="AE2000" s="15" t="s">
        <v>3</v>
      </c>
      <c r="AF2000" s="16" t="s">
        <v>3</v>
      </c>
      <c r="AG2000" s="16" t="s">
        <v>3</v>
      </c>
      <c r="AH2000" s="16" t="s">
        <v>3</v>
      </c>
      <c r="AI2000" s="16" t="s">
        <v>3</v>
      </c>
      <c r="AJ2000" s="15" t="s">
        <v>3</v>
      </c>
      <c r="AK2000" s="15" t="s">
        <v>3</v>
      </c>
      <c r="AL2000" s="16" t="s">
        <v>3</v>
      </c>
      <c r="AM2000" s="16" t="s">
        <v>3</v>
      </c>
      <c r="AN2000" s="16" t="s">
        <v>3</v>
      </c>
      <c r="AO2000" s="16" t="s">
        <v>3</v>
      </c>
      <c r="AP2000" s="16" t="s">
        <v>189</v>
      </c>
      <c r="AQ2000" s="16" t="s">
        <v>3</v>
      </c>
      <c r="AR2000" s="16" t="s">
        <v>3</v>
      </c>
      <c r="AS2000" s="16" t="s">
        <v>3</v>
      </c>
      <c r="AT2000" s="16" t="s">
        <v>3</v>
      </c>
      <c r="AU2000" s="11" t="s">
        <v>3</v>
      </c>
      <c r="AV2000" s="11" t="s">
        <v>3</v>
      </c>
      <c r="AW2000" s="11" t="s">
        <v>3</v>
      </c>
      <c r="AX2000" s="17" t="str">
        <f>VLOOKUP(G2000,'[1]JDA data'!$D:$E,2,0)</f>
        <v>TGA195</v>
      </c>
      <c r="AY2000" s="17" t="b">
        <f t="shared" si="151"/>
        <v>1</v>
      </c>
      <c r="AZ2000" s="17" t="str">
        <f t="shared" si="152"/>
        <v>SPL</v>
      </c>
    </row>
    <row r="2001" spans="1:52" s="18" customFormat="1" ht="16.5" customHeight="1" x14ac:dyDescent="0.35">
      <c r="A2001" s="8" t="str">
        <f>IF(N2001="","-",IFERROR(VLOOKUP(N2001,'[1]All Route Non-Bailment V76'!$A:$H,5,0),VLOOKUP(N2001,'[1]TTVT AAT PxP Bailment EDC V76'!$A:$H,5,0)))</f>
        <v>Non Bailment</v>
      </c>
      <c r="B2001" s="9" t="str">
        <f t="shared" si="150"/>
        <v>Completed</v>
      </c>
      <c r="C2001" s="10">
        <f t="shared" si="153"/>
        <v>2000</v>
      </c>
      <c r="D2001" s="11" t="s">
        <v>182</v>
      </c>
      <c r="E2001" s="12" t="s">
        <v>44</v>
      </c>
      <c r="F2001" s="11" t="s">
        <v>0</v>
      </c>
      <c r="G2001" s="11">
        <v>4434726</v>
      </c>
      <c r="H2001" s="13" t="str">
        <f>IF(N2001="","-",IFERROR(VLOOKUP(N2001,'[1]All Route Non-Bailment V76'!$A:$H,7,0),VLOOKUP(N2001,'[1]TTVT AAT PxP Bailment EDC V76'!$A:$H,7,0)))</f>
        <v>One way</v>
      </c>
      <c r="I2001" s="11" t="s">
        <v>45</v>
      </c>
      <c r="J2001" s="12">
        <f t="shared" si="149"/>
        <v>45281</v>
      </c>
      <c r="K2001" s="12">
        <v>45281</v>
      </c>
      <c r="L2001" s="12">
        <v>45281</v>
      </c>
      <c r="M2001" s="12" t="s">
        <v>3</v>
      </c>
      <c r="N2001" s="11" t="s">
        <v>785</v>
      </c>
      <c r="O2001" s="13" t="str">
        <f>IF(N2001="","-",IFERROR(VLOOKUP(N2001,'[1]All Route Non-Bailment V76'!$A:$H,6,0),VLOOKUP(N2001,'[1]TTVT AAT PxP Bailment EDC V76'!$A:$H,6,0)))</f>
        <v>11 - 20</v>
      </c>
      <c r="P2001" s="11">
        <v>1</v>
      </c>
      <c r="Q2001" s="11" t="s">
        <v>3</v>
      </c>
      <c r="R2001" s="11" t="s">
        <v>3</v>
      </c>
      <c r="S2001" s="13" t="str">
        <f>IF(N2001="","-",IFERROR(VLOOKUP(N2001,'[1]All Route Non-Bailment V76'!$A:$AF,32,0),VLOOKUP(N2001,'[1]TTVT AAT PxP Bailment EDC V76'!$A:$AC,29,0)))</f>
        <v>6W</v>
      </c>
      <c r="T2001" s="11" t="s">
        <v>48</v>
      </c>
      <c r="U2001" s="11" t="s">
        <v>239</v>
      </c>
      <c r="V2001" s="14" t="s">
        <v>240</v>
      </c>
      <c r="W2001" s="11" t="s">
        <v>241</v>
      </c>
      <c r="X2001" s="15" t="s">
        <v>494</v>
      </c>
      <c r="Y2001" s="15" t="s">
        <v>495</v>
      </c>
      <c r="Z2001" s="16" t="s">
        <v>3</v>
      </c>
      <c r="AA2001" s="16" t="s">
        <v>3</v>
      </c>
      <c r="AB2001" s="16" t="s">
        <v>3</v>
      </c>
      <c r="AC2001" s="16" t="s">
        <v>3</v>
      </c>
      <c r="AD2001" s="15" t="s">
        <v>3</v>
      </c>
      <c r="AE2001" s="15" t="s">
        <v>3</v>
      </c>
      <c r="AF2001" s="16" t="s">
        <v>3</v>
      </c>
      <c r="AG2001" s="16" t="s">
        <v>3</v>
      </c>
      <c r="AH2001" s="16" t="s">
        <v>3</v>
      </c>
      <c r="AI2001" s="16" t="s">
        <v>3</v>
      </c>
      <c r="AJ2001" s="15" t="s">
        <v>3</v>
      </c>
      <c r="AK2001" s="15" t="s">
        <v>3</v>
      </c>
      <c r="AL2001" s="16" t="s">
        <v>3</v>
      </c>
      <c r="AM2001" s="16" t="s">
        <v>3</v>
      </c>
      <c r="AN2001" s="16" t="s">
        <v>3</v>
      </c>
      <c r="AO2001" s="16" t="s">
        <v>3</v>
      </c>
      <c r="AP2001" s="16" t="s">
        <v>189</v>
      </c>
      <c r="AQ2001" s="16" t="s">
        <v>3</v>
      </c>
      <c r="AR2001" s="16" t="s">
        <v>3</v>
      </c>
      <c r="AS2001" s="16" t="s">
        <v>3</v>
      </c>
      <c r="AT2001" s="16" t="s">
        <v>3</v>
      </c>
      <c r="AU2001" s="11" t="s">
        <v>3</v>
      </c>
      <c r="AV2001" s="11" t="s">
        <v>3</v>
      </c>
      <c r="AW2001" s="11" t="s">
        <v>3</v>
      </c>
      <c r="AX2001" s="17" t="str">
        <f>VLOOKUP(G2001,'[1]JDA data'!$D:$E,2,0)</f>
        <v>TGA195</v>
      </c>
      <c r="AY2001" s="17" t="b">
        <f t="shared" si="151"/>
        <v>1</v>
      </c>
      <c r="AZ2001" s="17" t="str">
        <f t="shared" si="152"/>
        <v>PPGT</v>
      </c>
    </row>
    <row r="2002" spans="1:52" s="18" customFormat="1" ht="16.5" customHeight="1" x14ac:dyDescent="0.35">
      <c r="A2002" s="8" t="str">
        <f>IF(N2002="","-",IFERROR(VLOOKUP(N2002,'[1]All Route Non-Bailment V76'!$A:$H,5,0),VLOOKUP(N2002,'[1]TTVT AAT PxP Bailment EDC V76'!$A:$H,5,0)))</f>
        <v>Non Bailment</v>
      </c>
      <c r="B2002" s="9" t="str">
        <f t="shared" si="150"/>
        <v>Completed</v>
      </c>
      <c r="C2002" s="10">
        <f t="shared" si="153"/>
        <v>2001</v>
      </c>
      <c r="D2002" s="11" t="s">
        <v>190</v>
      </c>
      <c r="E2002" s="12" t="s">
        <v>44</v>
      </c>
      <c r="F2002" s="11" t="s">
        <v>0</v>
      </c>
      <c r="G2002" s="11">
        <v>4434727</v>
      </c>
      <c r="H2002" s="13" t="str">
        <f>IF(N2002="","-",IFERROR(VLOOKUP(N2002,'[1]All Route Non-Bailment V76'!$A:$H,7,0),VLOOKUP(N2002,'[1]TTVT AAT PxP Bailment EDC V76'!$A:$H,7,0)))</f>
        <v>One way</v>
      </c>
      <c r="I2002" s="11" t="s">
        <v>45</v>
      </c>
      <c r="J2002" s="12">
        <f t="shared" si="149"/>
        <v>45281</v>
      </c>
      <c r="K2002" s="12">
        <v>45281</v>
      </c>
      <c r="L2002" s="12">
        <v>45281</v>
      </c>
      <c r="M2002" s="12" t="s">
        <v>3</v>
      </c>
      <c r="N2002" s="11" t="s">
        <v>785</v>
      </c>
      <c r="O2002" s="13" t="str">
        <f>IF(N2002="","-",IFERROR(VLOOKUP(N2002,'[1]All Route Non-Bailment V76'!$A:$H,6,0),VLOOKUP(N2002,'[1]TTVT AAT PxP Bailment EDC V76'!$A:$H,6,0)))</f>
        <v>11 - 20</v>
      </c>
      <c r="P2002" s="11">
        <v>1</v>
      </c>
      <c r="Q2002" s="11" t="s">
        <v>3</v>
      </c>
      <c r="R2002" s="11" t="s">
        <v>3</v>
      </c>
      <c r="S2002" s="13" t="str">
        <f>IF(N2002="","-",IFERROR(VLOOKUP(N2002,'[1]All Route Non-Bailment V76'!$A:$AF,32,0),VLOOKUP(N2002,'[1]TTVT AAT PxP Bailment EDC V76'!$A:$AC,29,0)))</f>
        <v>6W</v>
      </c>
      <c r="T2002" s="11" t="s">
        <v>48</v>
      </c>
      <c r="U2002" s="11" t="s">
        <v>210</v>
      </c>
      <c r="V2002" s="14" t="s">
        <v>211</v>
      </c>
      <c r="W2002" s="11" t="s">
        <v>212</v>
      </c>
      <c r="X2002" s="15" t="s">
        <v>494</v>
      </c>
      <c r="Y2002" s="15" t="s">
        <v>495</v>
      </c>
      <c r="Z2002" s="16" t="s">
        <v>3</v>
      </c>
      <c r="AA2002" s="16" t="s">
        <v>3</v>
      </c>
      <c r="AB2002" s="16" t="s">
        <v>3</v>
      </c>
      <c r="AC2002" s="16" t="s">
        <v>3</v>
      </c>
      <c r="AD2002" s="15" t="s">
        <v>3</v>
      </c>
      <c r="AE2002" s="15" t="s">
        <v>3</v>
      </c>
      <c r="AF2002" s="16" t="s">
        <v>3</v>
      </c>
      <c r="AG2002" s="16" t="s">
        <v>3</v>
      </c>
      <c r="AH2002" s="16" t="s">
        <v>3</v>
      </c>
      <c r="AI2002" s="16" t="s">
        <v>3</v>
      </c>
      <c r="AJ2002" s="15" t="s">
        <v>3</v>
      </c>
      <c r="AK2002" s="15" t="s">
        <v>3</v>
      </c>
      <c r="AL2002" s="16" t="s">
        <v>3</v>
      </c>
      <c r="AM2002" s="16" t="s">
        <v>3</v>
      </c>
      <c r="AN2002" s="16" t="s">
        <v>3</v>
      </c>
      <c r="AO2002" s="16" t="s">
        <v>3</v>
      </c>
      <c r="AP2002" s="16" t="s">
        <v>189</v>
      </c>
      <c r="AQ2002" s="16" t="s">
        <v>3</v>
      </c>
      <c r="AR2002" s="16" t="s">
        <v>3</v>
      </c>
      <c r="AS2002" s="16" t="s">
        <v>3</v>
      </c>
      <c r="AT2002" s="16" t="s">
        <v>3</v>
      </c>
      <c r="AU2002" s="11" t="s">
        <v>3</v>
      </c>
      <c r="AV2002" s="11" t="s">
        <v>3</v>
      </c>
      <c r="AW2002" s="11" t="s">
        <v>3</v>
      </c>
      <c r="AX2002" s="17" t="str">
        <f>VLOOKUP(G2002,'[1]JDA data'!$D:$E,2,0)</f>
        <v>TGA195</v>
      </c>
      <c r="AY2002" s="17" t="b">
        <f t="shared" si="151"/>
        <v>1</v>
      </c>
      <c r="AZ2002" s="17" t="str">
        <f t="shared" si="152"/>
        <v>SPL</v>
      </c>
    </row>
    <row r="2003" spans="1:52" s="18" customFormat="1" ht="16.5" customHeight="1" x14ac:dyDescent="0.35">
      <c r="A2003" s="8" t="str">
        <f>IF(N2003="","-",IFERROR(VLOOKUP(N2003,'[1]All Route Non-Bailment V76'!$A:$H,5,0),VLOOKUP(N2003,'[1]TTVT AAT PxP Bailment EDC V76'!$A:$H,5,0)))</f>
        <v>Non Bailment</v>
      </c>
      <c r="B2003" s="9" t="str">
        <f t="shared" si="150"/>
        <v>Completed</v>
      </c>
      <c r="C2003" s="10">
        <f t="shared" si="153"/>
        <v>2002</v>
      </c>
      <c r="D2003" s="11" t="s">
        <v>229</v>
      </c>
      <c r="E2003" s="12" t="s">
        <v>44</v>
      </c>
      <c r="F2003" s="11" t="s">
        <v>0</v>
      </c>
      <c r="G2003" s="11">
        <v>4434728</v>
      </c>
      <c r="H2003" s="13" t="str">
        <f>IF(N2003="","-",IFERROR(VLOOKUP(N2003,'[1]All Route Non-Bailment V76'!$A:$H,7,0),VLOOKUP(N2003,'[1]TTVT AAT PxP Bailment EDC V76'!$A:$H,7,0)))</f>
        <v>One way</v>
      </c>
      <c r="I2003" s="11" t="s">
        <v>45</v>
      </c>
      <c r="J2003" s="12">
        <f t="shared" si="149"/>
        <v>45281</v>
      </c>
      <c r="K2003" s="12">
        <v>45281</v>
      </c>
      <c r="L2003" s="12">
        <v>45281</v>
      </c>
      <c r="M2003" s="12" t="s">
        <v>3</v>
      </c>
      <c r="N2003" s="11" t="s">
        <v>785</v>
      </c>
      <c r="O2003" s="13" t="str">
        <f>IF(N2003="","-",IFERROR(VLOOKUP(N2003,'[1]All Route Non-Bailment V76'!$A:$H,6,0),VLOOKUP(N2003,'[1]TTVT AAT PxP Bailment EDC V76'!$A:$H,6,0)))</f>
        <v>11 - 20</v>
      </c>
      <c r="P2003" s="11">
        <v>1</v>
      </c>
      <c r="Q2003" s="11" t="s">
        <v>3</v>
      </c>
      <c r="R2003" s="11" t="s">
        <v>3</v>
      </c>
      <c r="S2003" s="13" t="str">
        <f>IF(N2003="","-",IFERROR(VLOOKUP(N2003,'[1]All Route Non-Bailment V76'!$A:$AF,32,0),VLOOKUP(N2003,'[1]TTVT AAT PxP Bailment EDC V76'!$A:$AC,29,0)))</f>
        <v>6W</v>
      </c>
      <c r="T2003" s="11" t="s">
        <v>48</v>
      </c>
      <c r="U2003" s="11" t="s">
        <v>763</v>
      </c>
      <c r="V2003" s="14" t="s">
        <v>764</v>
      </c>
      <c r="W2003" s="11" t="s">
        <v>765</v>
      </c>
      <c r="X2003" s="15" t="s">
        <v>494</v>
      </c>
      <c r="Y2003" s="15" t="s">
        <v>495</v>
      </c>
      <c r="Z2003" s="16" t="s">
        <v>3</v>
      </c>
      <c r="AA2003" s="16" t="s">
        <v>3</v>
      </c>
      <c r="AB2003" s="16" t="s">
        <v>3</v>
      </c>
      <c r="AC2003" s="16" t="s">
        <v>3</v>
      </c>
      <c r="AD2003" s="15" t="s">
        <v>3</v>
      </c>
      <c r="AE2003" s="15" t="s">
        <v>3</v>
      </c>
      <c r="AF2003" s="16" t="s">
        <v>3</v>
      </c>
      <c r="AG2003" s="16" t="s">
        <v>3</v>
      </c>
      <c r="AH2003" s="16" t="s">
        <v>3</v>
      </c>
      <c r="AI2003" s="16" t="s">
        <v>3</v>
      </c>
      <c r="AJ2003" s="15" t="s">
        <v>3</v>
      </c>
      <c r="AK2003" s="15" t="s">
        <v>3</v>
      </c>
      <c r="AL2003" s="16" t="s">
        <v>3</v>
      </c>
      <c r="AM2003" s="16" t="s">
        <v>3</v>
      </c>
      <c r="AN2003" s="16" t="s">
        <v>3</v>
      </c>
      <c r="AO2003" s="16" t="s">
        <v>3</v>
      </c>
      <c r="AP2003" s="16" t="s">
        <v>189</v>
      </c>
      <c r="AQ2003" s="16" t="s">
        <v>3</v>
      </c>
      <c r="AR2003" s="16" t="s">
        <v>3</v>
      </c>
      <c r="AS2003" s="16" t="s">
        <v>3</v>
      </c>
      <c r="AT2003" s="16" t="s">
        <v>3</v>
      </c>
      <c r="AU2003" s="11" t="s">
        <v>3</v>
      </c>
      <c r="AV2003" s="11" t="s">
        <v>3</v>
      </c>
      <c r="AW2003" s="11" t="s">
        <v>3</v>
      </c>
      <c r="AX2003" s="17" t="str">
        <f>VLOOKUP(G2003,'[1]JDA data'!$D:$E,2,0)</f>
        <v>TGA195</v>
      </c>
      <c r="AY2003" s="17" t="b">
        <f t="shared" si="151"/>
        <v>1</v>
      </c>
      <c r="AZ2003" s="17" t="str">
        <f t="shared" si="152"/>
        <v>RRCS</v>
      </c>
    </row>
    <row r="2004" spans="1:52" s="18" customFormat="1" ht="16.5" customHeight="1" x14ac:dyDescent="0.35">
      <c r="A2004" s="8" t="str">
        <f>IF(N2004="","-",IFERROR(VLOOKUP(N2004,'[1]All Route Non-Bailment V76'!$A:$H,5,0),VLOOKUP(N2004,'[1]TTVT AAT PxP Bailment EDC V76'!$A:$H,5,0)))</f>
        <v>Non Bailment</v>
      </c>
      <c r="B2004" s="9" t="str">
        <f t="shared" si="150"/>
        <v>Completed</v>
      </c>
      <c r="C2004" s="10">
        <f t="shared" si="153"/>
        <v>2003</v>
      </c>
      <c r="D2004" s="11" t="s">
        <v>182</v>
      </c>
      <c r="E2004" s="12" t="s">
        <v>44</v>
      </c>
      <c r="F2004" s="11" t="s">
        <v>0</v>
      </c>
      <c r="G2004" s="11">
        <v>4434733</v>
      </c>
      <c r="H2004" s="13" t="str">
        <f>IF(N2004="","-",IFERROR(VLOOKUP(N2004,'[1]All Route Non-Bailment V76'!$A:$H,7,0),VLOOKUP(N2004,'[1]TTVT AAT PxP Bailment EDC V76'!$A:$H,7,0)))</f>
        <v>One way</v>
      </c>
      <c r="I2004" s="11" t="s">
        <v>45</v>
      </c>
      <c r="J2004" s="12">
        <f t="shared" si="149"/>
        <v>45281</v>
      </c>
      <c r="K2004" s="12">
        <v>45281</v>
      </c>
      <c r="L2004" s="12">
        <v>45281</v>
      </c>
      <c r="M2004" s="12" t="s">
        <v>3</v>
      </c>
      <c r="N2004" s="11" t="s">
        <v>786</v>
      </c>
      <c r="O2004" s="13" t="str">
        <f>IF(N2004="","-",IFERROR(VLOOKUP(N2004,'[1]All Route Non-Bailment V76'!$A:$H,6,0),VLOOKUP(N2004,'[1]TTVT AAT PxP Bailment EDC V76'!$A:$H,6,0)))</f>
        <v>11 - 20</v>
      </c>
      <c r="P2004" s="11">
        <v>1</v>
      </c>
      <c r="Q2004" s="11" t="s">
        <v>3</v>
      </c>
      <c r="R2004" s="11" t="s">
        <v>3</v>
      </c>
      <c r="S2004" s="13" t="str">
        <f>IF(N2004="","-",IFERROR(VLOOKUP(N2004,'[1]All Route Non-Bailment V76'!$A:$AF,32,0),VLOOKUP(N2004,'[1]TTVT AAT PxP Bailment EDC V76'!$A:$AC,29,0)))</f>
        <v>6W</v>
      </c>
      <c r="T2004" s="11" t="s">
        <v>48</v>
      </c>
      <c r="U2004" s="11" t="s">
        <v>260</v>
      </c>
      <c r="V2004" s="14" t="s">
        <v>261</v>
      </c>
      <c r="W2004" s="11" t="s">
        <v>262</v>
      </c>
      <c r="X2004" s="15" t="s">
        <v>494</v>
      </c>
      <c r="Y2004" s="15" t="s">
        <v>495</v>
      </c>
      <c r="Z2004" s="16" t="s">
        <v>3</v>
      </c>
      <c r="AA2004" s="16" t="s">
        <v>3</v>
      </c>
      <c r="AB2004" s="16" t="s">
        <v>3</v>
      </c>
      <c r="AC2004" s="16" t="s">
        <v>3</v>
      </c>
      <c r="AD2004" s="15" t="s">
        <v>3</v>
      </c>
      <c r="AE2004" s="15" t="s">
        <v>3</v>
      </c>
      <c r="AF2004" s="16" t="s">
        <v>3</v>
      </c>
      <c r="AG2004" s="16" t="s">
        <v>3</v>
      </c>
      <c r="AH2004" s="16" t="s">
        <v>3</v>
      </c>
      <c r="AI2004" s="16" t="s">
        <v>3</v>
      </c>
      <c r="AJ2004" s="15" t="s">
        <v>3</v>
      </c>
      <c r="AK2004" s="15" t="s">
        <v>3</v>
      </c>
      <c r="AL2004" s="16" t="s">
        <v>3</v>
      </c>
      <c r="AM2004" s="16" t="s">
        <v>3</v>
      </c>
      <c r="AN2004" s="16" t="s">
        <v>3</v>
      </c>
      <c r="AO2004" s="16" t="s">
        <v>3</v>
      </c>
      <c r="AP2004" s="16" t="s">
        <v>189</v>
      </c>
      <c r="AQ2004" s="16" t="s">
        <v>3</v>
      </c>
      <c r="AR2004" s="16" t="s">
        <v>3</v>
      </c>
      <c r="AS2004" s="16" t="s">
        <v>3</v>
      </c>
      <c r="AT2004" s="16" t="s">
        <v>3</v>
      </c>
      <c r="AU2004" s="11" t="s">
        <v>3</v>
      </c>
      <c r="AV2004" s="11" t="s">
        <v>3</v>
      </c>
      <c r="AW2004" s="11" t="s">
        <v>3</v>
      </c>
      <c r="AX2004" s="17" t="str">
        <f>VLOOKUP(G2004,'[1]JDA data'!$D:$E,2,0)</f>
        <v>TGA196</v>
      </c>
      <c r="AY2004" s="17" t="b">
        <f t="shared" si="151"/>
        <v>1</v>
      </c>
      <c r="AZ2004" s="17" t="str">
        <f t="shared" si="152"/>
        <v>PPGT</v>
      </c>
    </row>
    <row r="2005" spans="1:52" s="18" customFormat="1" ht="16.5" customHeight="1" x14ac:dyDescent="0.35">
      <c r="A2005" s="8" t="str">
        <f>IF(N2005="","-",IFERROR(VLOOKUP(N2005,'[1]All Route Non-Bailment V76'!$A:$H,5,0),VLOOKUP(N2005,'[1]TTVT AAT PxP Bailment EDC V76'!$A:$H,5,0)))</f>
        <v>Non Bailment</v>
      </c>
      <c r="B2005" s="9" t="str">
        <f t="shared" si="150"/>
        <v>Completed</v>
      </c>
      <c r="C2005" s="10">
        <f t="shared" si="153"/>
        <v>2004</v>
      </c>
      <c r="D2005" s="11" t="s">
        <v>190</v>
      </c>
      <c r="E2005" s="12" t="s">
        <v>44</v>
      </c>
      <c r="F2005" s="11" t="s">
        <v>0</v>
      </c>
      <c r="G2005" s="11">
        <v>4434734</v>
      </c>
      <c r="H2005" s="13" t="str">
        <f>IF(N2005="","-",IFERROR(VLOOKUP(N2005,'[1]All Route Non-Bailment V76'!$A:$H,7,0),VLOOKUP(N2005,'[1]TTVT AAT PxP Bailment EDC V76'!$A:$H,7,0)))</f>
        <v>One way</v>
      </c>
      <c r="I2005" s="11" t="s">
        <v>45</v>
      </c>
      <c r="J2005" s="12">
        <f t="shared" si="149"/>
        <v>45281</v>
      </c>
      <c r="K2005" s="12">
        <v>45281</v>
      </c>
      <c r="L2005" s="12">
        <v>45281</v>
      </c>
      <c r="M2005" s="12" t="s">
        <v>3</v>
      </c>
      <c r="N2005" s="11" t="s">
        <v>786</v>
      </c>
      <c r="O2005" s="13" t="str">
        <f>IF(N2005="","-",IFERROR(VLOOKUP(N2005,'[1]All Route Non-Bailment V76'!$A:$H,6,0),VLOOKUP(N2005,'[1]TTVT AAT PxP Bailment EDC V76'!$A:$H,6,0)))</f>
        <v>11 - 20</v>
      </c>
      <c r="P2005" s="11">
        <v>1</v>
      </c>
      <c r="Q2005" s="11" t="s">
        <v>3</v>
      </c>
      <c r="R2005" s="11" t="s">
        <v>3</v>
      </c>
      <c r="S2005" s="13" t="str">
        <f>IF(N2005="","-",IFERROR(VLOOKUP(N2005,'[1]All Route Non-Bailment V76'!$A:$AF,32,0),VLOOKUP(N2005,'[1]TTVT AAT PxP Bailment EDC V76'!$A:$AC,29,0)))</f>
        <v>6W</v>
      </c>
      <c r="T2005" s="11" t="s">
        <v>48</v>
      </c>
      <c r="U2005" s="11" t="s">
        <v>226</v>
      </c>
      <c r="V2005" s="14" t="s">
        <v>227</v>
      </c>
      <c r="W2005" s="11" t="s">
        <v>228</v>
      </c>
      <c r="X2005" s="15" t="s">
        <v>494</v>
      </c>
      <c r="Y2005" s="15" t="s">
        <v>495</v>
      </c>
      <c r="Z2005" s="16" t="s">
        <v>3</v>
      </c>
      <c r="AA2005" s="16" t="s">
        <v>3</v>
      </c>
      <c r="AB2005" s="16" t="s">
        <v>3</v>
      </c>
      <c r="AC2005" s="16" t="s">
        <v>3</v>
      </c>
      <c r="AD2005" s="15" t="s">
        <v>3</v>
      </c>
      <c r="AE2005" s="15" t="s">
        <v>3</v>
      </c>
      <c r="AF2005" s="16" t="s">
        <v>3</v>
      </c>
      <c r="AG2005" s="16" t="s">
        <v>3</v>
      </c>
      <c r="AH2005" s="16" t="s">
        <v>3</v>
      </c>
      <c r="AI2005" s="16" t="s">
        <v>3</v>
      </c>
      <c r="AJ2005" s="15" t="s">
        <v>3</v>
      </c>
      <c r="AK2005" s="15" t="s">
        <v>3</v>
      </c>
      <c r="AL2005" s="16" t="s">
        <v>3</v>
      </c>
      <c r="AM2005" s="16" t="s">
        <v>3</v>
      </c>
      <c r="AN2005" s="16" t="s">
        <v>3</v>
      </c>
      <c r="AO2005" s="16" t="s">
        <v>3</v>
      </c>
      <c r="AP2005" s="16" t="s">
        <v>189</v>
      </c>
      <c r="AQ2005" s="16" t="s">
        <v>3</v>
      </c>
      <c r="AR2005" s="16" t="s">
        <v>3</v>
      </c>
      <c r="AS2005" s="16" t="s">
        <v>3</v>
      </c>
      <c r="AT2005" s="16" t="s">
        <v>3</v>
      </c>
      <c r="AU2005" s="11" t="s">
        <v>3</v>
      </c>
      <c r="AV2005" s="11" t="s">
        <v>3</v>
      </c>
      <c r="AW2005" s="11" t="s">
        <v>3</v>
      </c>
      <c r="AX2005" s="17" t="str">
        <f>VLOOKUP(G2005,'[1]JDA data'!$D:$E,2,0)</f>
        <v>TGA196</v>
      </c>
      <c r="AY2005" s="17" t="b">
        <f t="shared" si="151"/>
        <v>1</v>
      </c>
      <c r="AZ2005" s="17" t="str">
        <f t="shared" si="152"/>
        <v>SPL</v>
      </c>
    </row>
    <row r="2006" spans="1:52" s="18" customFormat="1" ht="16.5" customHeight="1" x14ac:dyDescent="0.35">
      <c r="A2006" s="8" t="str">
        <f>IF(N2006="","-",IFERROR(VLOOKUP(N2006,'[1]All Route Non-Bailment V76'!$A:$H,5,0),VLOOKUP(N2006,'[1]TTVT AAT PxP Bailment EDC V76'!$A:$H,5,0)))</f>
        <v>Non Bailment</v>
      </c>
      <c r="B2006" s="9" t="str">
        <f t="shared" si="150"/>
        <v>Completed</v>
      </c>
      <c r="C2006" s="10">
        <f t="shared" si="153"/>
        <v>2005</v>
      </c>
      <c r="D2006" s="11" t="s">
        <v>182</v>
      </c>
      <c r="E2006" s="12" t="s">
        <v>44</v>
      </c>
      <c r="F2006" s="11" t="s">
        <v>0</v>
      </c>
      <c r="G2006" s="11">
        <v>4434735</v>
      </c>
      <c r="H2006" s="13" t="str">
        <f>IF(N2006="","-",IFERROR(VLOOKUP(N2006,'[1]All Route Non-Bailment V76'!$A:$H,7,0),VLOOKUP(N2006,'[1]TTVT AAT PxP Bailment EDC V76'!$A:$H,7,0)))</f>
        <v>One way</v>
      </c>
      <c r="I2006" s="11" t="s">
        <v>45</v>
      </c>
      <c r="J2006" s="12">
        <f t="shared" si="149"/>
        <v>45281</v>
      </c>
      <c r="K2006" s="12">
        <v>45281</v>
      </c>
      <c r="L2006" s="12">
        <v>45281</v>
      </c>
      <c r="M2006" s="12" t="s">
        <v>3</v>
      </c>
      <c r="N2006" s="11" t="s">
        <v>786</v>
      </c>
      <c r="O2006" s="13" t="str">
        <f>IF(N2006="","-",IFERROR(VLOOKUP(N2006,'[1]All Route Non-Bailment V76'!$A:$H,6,0),VLOOKUP(N2006,'[1]TTVT AAT PxP Bailment EDC V76'!$A:$H,6,0)))</f>
        <v>11 - 20</v>
      </c>
      <c r="P2006" s="11">
        <v>1</v>
      </c>
      <c r="Q2006" s="11" t="s">
        <v>3</v>
      </c>
      <c r="R2006" s="11" t="s">
        <v>3</v>
      </c>
      <c r="S2006" s="13" t="str">
        <f>IF(N2006="","-",IFERROR(VLOOKUP(N2006,'[1]All Route Non-Bailment V76'!$A:$AF,32,0),VLOOKUP(N2006,'[1]TTVT AAT PxP Bailment EDC V76'!$A:$AC,29,0)))</f>
        <v>6W</v>
      </c>
      <c r="T2006" s="11" t="s">
        <v>48</v>
      </c>
      <c r="U2006" s="11" t="s">
        <v>260</v>
      </c>
      <c r="V2006" s="14" t="s">
        <v>787</v>
      </c>
      <c r="W2006" s="11" t="s">
        <v>262</v>
      </c>
      <c r="X2006" s="15" t="s">
        <v>494</v>
      </c>
      <c r="Y2006" s="15" t="s">
        <v>495</v>
      </c>
      <c r="Z2006" s="16" t="s">
        <v>3</v>
      </c>
      <c r="AA2006" s="16" t="s">
        <v>3</v>
      </c>
      <c r="AB2006" s="16" t="s">
        <v>3</v>
      </c>
      <c r="AC2006" s="16" t="s">
        <v>3</v>
      </c>
      <c r="AD2006" s="15" t="s">
        <v>3</v>
      </c>
      <c r="AE2006" s="15" t="s">
        <v>3</v>
      </c>
      <c r="AF2006" s="16" t="s">
        <v>3</v>
      </c>
      <c r="AG2006" s="16" t="s">
        <v>3</v>
      </c>
      <c r="AH2006" s="16" t="s">
        <v>3</v>
      </c>
      <c r="AI2006" s="16" t="s">
        <v>3</v>
      </c>
      <c r="AJ2006" s="15" t="s">
        <v>3</v>
      </c>
      <c r="AK2006" s="15" t="s">
        <v>3</v>
      </c>
      <c r="AL2006" s="16" t="s">
        <v>3</v>
      </c>
      <c r="AM2006" s="16" t="s">
        <v>3</v>
      </c>
      <c r="AN2006" s="16" t="s">
        <v>3</v>
      </c>
      <c r="AO2006" s="16" t="s">
        <v>3</v>
      </c>
      <c r="AP2006" s="16" t="s">
        <v>189</v>
      </c>
      <c r="AQ2006" s="16" t="s">
        <v>3</v>
      </c>
      <c r="AR2006" s="16" t="s">
        <v>3</v>
      </c>
      <c r="AS2006" s="16" t="s">
        <v>3</v>
      </c>
      <c r="AT2006" s="16" t="s">
        <v>3</v>
      </c>
      <c r="AU2006" s="11" t="s">
        <v>3</v>
      </c>
      <c r="AV2006" s="11" t="s">
        <v>3</v>
      </c>
      <c r="AW2006" s="11" t="s">
        <v>3</v>
      </c>
      <c r="AX2006" s="17" t="str">
        <f>VLOOKUP(G2006,'[1]JDA data'!$D:$E,2,0)</f>
        <v>TGA196</v>
      </c>
      <c r="AY2006" s="17" t="b">
        <f t="shared" si="151"/>
        <v>1</v>
      </c>
      <c r="AZ2006" s="17" t="str">
        <f t="shared" si="152"/>
        <v>PPGT</v>
      </c>
    </row>
    <row r="2007" spans="1:52" s="18" customFormat="1" ht="16.5" customHeight="1" x14ac:dyDescent="0.35">
      <c r="A2007" s="8" t="str">
        <f>IF(N2007="","-",IFERROR(VLOOKUP(N2007,'[1]All Route Non-Bailment V76'!$A:$H,5,0),VLOOKUP(N2007,'[1]TTVT AAT PxP Bailment EDC V76'!$A:$H,5,0)))</f>
        <v>Non Bailment</v>
      </c>
      <c r="B2007" s="9" t="str">
        <f t="shared" si="150"/>
        <v>Completed</v>
      </c>
      <c r="C2007" s="10">
        <f t="shared" si="153"/>
        <v>2006</v>
      </c>
      <c r="D2007" s="11" t="s">
        <v>182</v>
      </c>
      <c r="E2007" s="12" t="s">
        <v>44</v>
      </c>
      <c r="F2007" s="11" t="s">
        <v>0</v>
      </c>
      <c r="G2007" s="11">
        <v>4434736</v>
      </c>
      <c r="H2007" s="13" t="str">
        <f>IF(N2007="","-",IFERROR(VLOOKUP(N2007,'[1]All Route Non-Bailment V76'!$A:$H,7,0),VLOOKUP(N2007,'[1]TTVT AAT PxP Bailment EDC V76'!$A:$H,7,0)))</f>
        <v>One way</v>
      </c>
      <c r="I2007" s="11" t="s">
        <v>45</v>
      </c>
      <c r="J2007" s="12">
        <f t="shared" si="149"/>
        <v>45281</v>
      </c>
      <c r="K2007" s="12">
        <v>45281</v>
      </c>
      <c r="L2007" s="12">
        <v>45281</v>
      </c>
      <c r="M2007" s="12" t="s">
        <v>3</v>
      </c>
      <c r="N2007" s="11" t="s">
        <v>786</v>
      </c>
      <c r="O2007" s="13" t="str">
        <f>IF(N2007="","-",IFERROR(VLOOKUP(N2007,'[1]All Route Non-Bailment V76'!$A:$H,6,0),VLOOKUP(N2007,'[1]TTVT AAT PxP Bailment EDC V76'!$A:$H,6,0)))</f>
        <v>11 - 20</v>
      </c>
      <c r="P2007" s="11">
        <v>1</v>
      </c>
      <c r="Q2007" s="11" t="s">
        <v>3</v>
      </c>
      <c r="R2007" s="11" t="s">
        <v>3</v>
      </c>
      <c r="S2007" s="13" t="str">
        <f>IF(N2007="","-",IFERROR(VLOOKUP(N2007,'[1]All Route Non-Bailment V76'!$A:$AF,32,0),VLOOKUP(N2007,'[1]TTVT AAT PxP Bailment EDC V76'!$A:$AC,29,0)))</f>
        <v>6W</v>
      </c>
      <c r="T2007" s="11" t="s">
        <v>48</v>
      </c>
      <c r="U2007" s="11" t="s">
        <v>201</v>
      </c>
      <c r="V2007" s="14" t="s">
        <v>202</v>
      </c>
      <c r="W2007" s="11" t="s">
        <v>203</v>
      </c>
      <c r="X2007" s="15" t="s">
        <v>494</v>
      </c>
      <c r="Y2007" s="15" t="s">
        <v>495</v>
      </c>
      <c r="Z2007" s="16" t="s">
        <v>3</v>
      </c>
      <c r="AA2007" s="16" t="s">
        <v>3</v>
      </c>
      <c r="AB2007" s="16" t="s">
        <v>3</v>
      </c>
      <c r="AC2007" s="16" t="s">
        <v>3</v>
      </c>
      <c r="AD2007" s="15" t="s">
        <v>3</v>
      </c>
      <c r="AE2007" s="15" t="s">
        <v>3</v>
      </c>
      <c r="AF2007" s="16" t="s">
        <v>3</v>
      </c>
      <c r="AG2007" s="16" t="s">
        <v>3</v>
      </c>
      <c r="AH2007" s="16" t="s">
        <v>3</v>
      </c>
      <c r="AI2007" s="16" t="s">
        <v>3</v>
      </c>
      <c r="AJ2007" s="15" t="s">
        <v>3</v>
      </c>
      <c r="AK2007" s="15" t="s">
        <v>3</v>
      </c>
      <c r="AL2007" s="16" t="s">
        <v>3</v>
      </c>
      <c r="AM2007" s="16" t="s">
        <v>3</v>
      </c>
      <c r="AN2007" s="16" t="s">
        <v>3</v>
      </c>
      <c r="AO2007" s="16" t="s">
        <v>3</v>
      </c>
      <c r="AP2007" s="16" t="s">
        <v>189</v>
      </c>
      <c r="AQ2007" s="16" t="s">
        <v>3</v>
      </c>
      <c r="AR2007" s="16" t="s">
        <v>3</v>
      </c>
      <c r="AS2007" s="16" t="s">
        <v>3</v>
      </c>
      <c r="AT2007" s="16" t="s">
        <v>3</v>
      </c>
      <c r="AU2007" s="11" t="s">
        <v>3</v>
      </c>
      <c r="AV2007" s="11" t="s">
        <v>3</v>
      </c>
      <c r="AW2007" s="11" t="s">
        <v>3</v>
      </c>
      <c r="AX2007" s="17" t="str">
        <f>VLOOKUP(G2007,'[1]JDA data'!$D:$E,2,0)</f>
        <v>TGA196</v>
      </c>
      <c r="AY2007" s="17" t="b">
        <f t="shared" si="151"/>
        <v>1</v>
      </c>
      <c r="AZ2007" s="17" t="str">
        <f t="shared" si="152"/>
        <v>PPGT</v>
      </c>
    </row>
    <row r="2008" spans="1:52" s="18" customFormat="1" ht="16.5" customHeight="1" x14ac:dyDescent="0.35">
      <c r="A2008" s="8" t="str">
        <f>IF(N2008="","-",IFERROR(VLOOKUP(N2008,'[1]All Route Non-Bailment V76'!$A:$H,5,0),VLOOKUP(N2008,'[1]TTVT AAT PxP Bailment EDC V76'!$A:$H,5,0)))</f>
        <v>Non Bailment</v>
      </c>
      <c r="B2008" s="9" t="str">
        <f t="shared" si="150"/>
        <v>Completed</v>
      </c>
      <c r="C2008" s="10">
        <f t="shared" si="153"/>
        <v>2007</v>
      </c>
      <c r="D2008" s="11" t="s">
        <v>190</v>
      </c>
      <c r="E2008" s="12" t="s">
        <v>44</v>
      </c>
      <c r="F2008" s="11" t="s">
        <v>0</v>
      </c>
      <c r="G2008" s="11">
        <v>4434737</v>
      </c>
      <c r="H2008" s="13" t="str">
        <f>IF(N2008="","-",IFERROR(VLOOKUP(N2008,'[1]All Route Non-Bailment V76'!$A:$H,7,0),VLOOKUP(N2008,'[1]TTVT AAT PxP Bailment EDC V76'!$A:$H,7,0)))</f>
        <v>One way</v>
      </c>
      <c r="I2008" s="11" t="s">
        <v>45</v>
      </c>
      <c r="J2008" s="12">
        <f t="shared" si="149"/>
        <v>45281</v>
      </c>
      <c r="K2008" s="12">
        <v>45281</v>
      </c>
      <c r="L2008" s="12">
        <v>45281</v>
      </c>
      <c r="M2008" s="12" t="s">
        <v>3</v>
      </c>
      <c r="N2008" s="11" t="s">
        <v>786</v>
      </c>
      <c r="O2008" s="13" t="str">
        <f>IF(N2008="","-",IFERROR(VLOOKUP(N2008,'[1]All Route Non-Bailment V76'!$A:$H,6,0),VLOOKUP(N2008,'[1]TTVT AAT PxP Bailment EDC V76'!$A:$H,6,0)))</f>
        <v>11 - 20</v>
      </c>
      <c r="P2008" s="11">
        <v>1</v>
      </c>
      <c r="Q2008" s="11" t="s">
        <v>3</v>
      </c>
      <c r="R2008" s="11" t="s">
        <v>3</v>
      </c>
      <c r="S2008" s="13" t="str">
        <f>IF(N2008="","-",IFERROR(VLOOKUP(N2008,'[1]All Route Non-Bailment V76'!$A:$AF,32,0),VLOOKUP(N2008,'[1]TTVT AAT PxP Bailment EDC V76'!$A:$AC,29,0)))</f>
        <v>6W</v>
      </c>
      <c r="T2008" s="11" t="s">
        <v>48</v>
      </c>
      <c r="U2008" s="11" t="s">
        <v>198</v>
      </c>
      <c r="V2008" s="14" t="s">
        <v>199</v>
      </c>
      <c r="W2008" s="11" t="s">
        <v>200</v>
      </c>
      <c r="X2008" s="15" t="s">
        <v>494</v>
      </c>
      <c r="Y2008" s="15" t="s">
        <v>495</v>
      </c>
      <c r="Z2008" s="16" t="s">
        <v>3</v>
      </c>
      <c r="AA2008" s="16" t="s">
        <v>3</v>
      </c>
      <c r="AB2008" s="16" t="s">
        <v>3</v>
      </c>
      <c r="AC2008" s="16" t="s">
        <v>3</v>
      </c>
      <c r="AD2008" s="15" t="s">
        <v>3</v>
      </c>
      <c r="AE2008" s="15" t="s">
        <v>3</v>
      </c>
      <c r="AF2008" s="16" t="s">
        <v>3</v>
      </c>
      <c r="AG2008" s="16" t="s">
        <v>3</v>
      </c>
      <c r="AH2008" s="16" t="s">
        <v>3</v>
      </c>
      <c r="AI2008" s="16" t="s">
        <v>3</v>
      </c>
      <c r="AJ2008" s="15" t="s">
        <v>3</v>
      </c>
      <c r="AK2008" s="15" t="s">
        <v>3</v>
      </c>
      <c r="AL2008" s="16" t="s">
        <v>3</v>
      </c>
      <c r="AM2008" s="16" t="s">
        <v>3</v>
      </c>
      <c r="AN2008" s="16" t="s">
        <v>3</v>
      </c>
      <c r="AO2008" s="16" t="s">
        <v>3</v>
      </c>
      <c r="AP2008" s="16" t="s">
        <v>189</v>
      </c>
      <c r="AQ2008" s="16" t="s">
        <v>3</v>
      </c>
      <c r="AR2008" s="16" t="s">
        <v>3</v>
      </c>
      <c r="AS2008" s="16" t="s">
        <v>3</v>
      </c>
      <c r="AT2008" s="16" t="s">
        <v>3</v>
      </c>
      <c r="AU2008" s="11" t="s">
        <v>3</v>
      </c>
      <c r="AV2008" s="11" t="s">
        <v>3</v>
      </c>
      <c r="AW2008" s="11" t="s">
        <v>3</v>
      </c>
      <c r="AX2008" s="17" t="str">
        <f>VLOOKUP(G2008,'[1]JDA data'!$D:$E,2,0)</f>
        <v>TGA196</v>
      </c>
      <c r="AY2008" s="17" t="b">
        <f t="shared" si="151"/>
        <v>1</v>
      </c>
      <c r="AZ2008" s="17" t="str">
        <f t="shared" si="152"/>
        <v>SPL</v>
      </c>
    </row>
    <row r="2009" spans="1:52" s="18" customFormat="1" ht="16.5" customHeight="1" x14ac:dyDescent="0.35">
      <c r="A2009" s="8" t="str">
        <f>IF(N2009="","-",IFERROR(VLOOKUP(N2009,'[1]All Route Non-Bailment V76'!$A:$H,5,0),VLOOKUP(N2009,'[1]TTVT AAT PxP Bailment EDC V76'!$A:$H,5,0)))</f>
        <v>Non Bailment</v>
      </c>
      <c r="B2009" s="9" t="str">
        <f t="shared" si="150"/>
        <v>Completed</v>
      </c>
      <c r="C2009" s="10">
        <f t="shared" si="153"/>
        <v>2008</v>
      </c>
      <c r="D2009" s="11" t="s">
        <v>194</v>
      </c>
      <c r="E2009" s="12" t="s">
        <v>44</v>
      </c>
      <c r="F2009" s="11" t="s">
        <v>0</v>
      </c>
      <c r="G2009" s="11">
        <v>4434738</v>
      </c>
      <c r="H2009" s="13" t="str">
        <f>IF(N2009="","-",IFERROR(VLOOKUP(N2009,'[1]All Route Non-Bailment V76'!$A:$H,7,0),VLOOKUP(N2009,'[1]TTVT AAT PxP Bailment EDC V76'!$A:$H,7,0)))</f>
        <v>One way</v>
      </c>
      <c r="I2009" s="11" t="s">
        <v>45</v>
      </c>
      <c r="J2009" s="12">
        <f t="shared" si="149"/>
        <v>45281</v>
      </c>
      <c r="K2009" s="12">
        <v>45281</v>
      </c>
      <c r="L2009" s="12">
        <v>45281</v>
      </c>
      <c r="M2009" s="12" t="s">
        <v>3</v>
      </c>
      <c r="N2009" s="11" t="s">
        <v>788</v>
      </c>
      <c r="O2009" s="13" t="str">
        <f>IF(N2009="","-",IFERROR(VLOOKUP(N2009,'[1]All Route Non-Bailment V76'!$A:$H,6,0),VLOOKUP(N2009,'[1]TTVT AAT PxP Bailment EDC V76'!$A:$H,6,0)))</f>
        <v>11 - 20</v>
      </c>
      <c r="P2009" s="11">
        <v>1</v>
      </c>
      <c r="Q2009" s="11" t="s">
        <v>3</v>
      </c>
      <c r="R2009" s="11" t="s">
        <v>3</v>
      </c>
      <c r="S2009" s="13" t="str">
        <f>IF(N2009="","-",IFERROR(VLOOKUP(N2009,'[1]All Route Non-Bailment V76'!$A:$AF,32,0),VLOOKUP(N2009,'[1]TTVT AAT PxP Bailment EDC V76'!$A:$AC,29,0)))</f>
        <v>6W</v>
      </c>
      <c r="T2009" s="11" t="s">
        <v>48</v>
      </c>
      <c r="U2009" s="11" t="s">
        <v>204</v>
      </c>
      <c r="V2009" s="14" t="s">
        <v>205</v>
      </c>
      <c r="W2009" s="11" t="s">
        <v>206</v>
      </c>
      <c r="X2009" s="15" t="s">
        <v>494</v>
      </c>
      <c r="Y2009" s="15" t="s">
        <v>495</v>
      </c>
      <c r="Z2009" s="16" t="s">
        <v>3</v>
      </c>
      <c r="AA2009" s="16" t="s">
        <v>3</v>
      </c>
      <c r="AB2009" s="16" t="s">
        <v>3</v>
      </c>
      <c r="AC2009" s="16" t="s">
        <v>3</v>
      </c>
      <c r="AD2009" s="15" t="s">
        <v>3</v>
      </c>
      <c r="AE2009" s="15" t="s">
        <v>3</v>
      </c>
      <c r="AF2009" s="16" t="s">
        <v>3</v>
      </c>
      <c r="AG2009" s="16" t="s">
        <v>3</v>
      </c>
      <c r="AH2009" s="16" t="s">
        <v>3</v>
      </c>
      <c r="AI2009" s="16" t="s">
        <v>3</v>
      </c>
      <c r="AJ2009" s="15" t="s">
        <v>3</v>
      </c>
      <c r="AK2009" s="15" t="s">
        <v>3</v>
      </c>
      <c r="AL2009" s="16" t="s">
        <v>3</v>
      </c>
      <c r="AM2009" s="16" t="s">
        <v>3</v>
      </c>
      <c r="AN2009" s="16" t="s">
        <v>3</v>
      </c>
      <c r="AO2009" s="16" t="s">
        <v>3</v>
      </c>
      <c r="AP2009" s="16" t="s">
        <v>189</v>
      </c>
      <c r="AQ2009" s="16" t="s">
        <v>3</v>
      </c>
      <c r="AR2009" s="16" t="s">
        <v>3</v>
      </c>
      <c r="AS2009" s="16" t="s">
        <v>3</v>
      </c>
      <c r="AT2009" s="16" t="s">
        <v>3</v>
      </c>
      <c r="AU2009" s="11" t="s">
        <v>3</v>
      </c>
      <c r="AV2009" s="11" t="s">
        <v>3</v>
      </c>
      <c r="AW2009" s="11" t="s">
        <v>3</v>
      </c>
      <c r="AX2009" s="17" t="str">
        <f>VLOOKUP(G2009,'[1]JDA data'!$D:$E,2,0)</f>
        <v>TGA197</v>
      </c>
      <c r="AY2009" s="17" t="b">
        <f t="shared" si="151"/>
        <v>1</v>
      </c>
      <c r="AZ2009" s="17" t="str">
        <f t="shared" si="152"/>
        <v>SBA</v>
      </c>
    </row>
    <row r="2010" spans="1:52" s="18" customFormat="1" ht="16.5" customHeight="1" x14ac:dyDescent="0.35">
      <c r="A2010" s="8" t="str">
        <f>IF(N2010="","-",IFERROR(VLOOKUP(N2010,'[1]All Route Non-Bailment V76'!$A:$H,5,0),VLOOKUP(N2010,'[1]TTVT AAT PxP Bailment EDC V76'!$A:$H,5,0)))</f>
        <v>Non Bailment</v>
      </c>
      <c r="B2010" s="9" t="str">
        <f t="shared" si="150"/>
        <v>Completed</v>
      </c>
      <c r="C2010" s="10">
        <f t="shared" si="153"/>
        <v>2009</v>
      </c>
      <c r="D2010" s="11" t="s">
        <v>229</v>
      </c>
      <c r="E2010" s="12" t="s">
        <v>44</v>
      </c>
      <c r="F2010" s="11" t="s">
        <v>0</v>
      </c>
      <c r="G2010" s="11">
        <v>4434739</v>
      </c>
      <c r="H2010" s="13" t="str">
        <f>IF(N2010="","-",IFERROR(VLOOKUP(N2010,'[1]All Route Non-Bailment V76'!$A:$H,7,0),VLOOKUP(N2010,'[1]TTVT AAT PxP Bailment EDC V76'!$A:$H,7,0)))</f>
        <v>One way</v>
      </c>
      <c r="I2010" s="11" t="s">
        <v>45</v>
      </c>
      <c r="J2010" s="12">
        <f t="shared" si="149"/>
        <v>45281</v>
      </c>
      <c r="K2010" s="12">
        <v>45281</v>
      </c>
      <c r="L2010" s="12">
        <v>45281</v>
      </c>
      <c r="M2010" s="12" t="s">
        <v>3</v>
      </c>
      <c r="N2010" s="11" t="s">
        <v>788</v>
      </c>
      <c r="O2010" s="13" t="str">
        <f>IF(N2010="","-",IFERROR(VLOOKUP(N2010,'[1]All Route Non-Bailment V76'!$A:$H,6,0),VLOOKUP(N2010,'[1]TTVT AAT PxP Bailment EDC V76'!$A:$H,6,0)))</f>
        <v>11 - 20</v>
      </c>
      <c r="P2010" s="11">
        <v>1</v>
      </c>
      <c r="Q2010" s="11" t="s">
        <v>3</v>
      </c>
      <c r="R2010" s="11" t="s">
        <v>3</v>
      </c>
      <c r="S2010" s="13" t="str">
        <f>IF(N2010="","-",IFERROR(VLOOKUP(N2010,'[1]All Route Non-Bailment V76'!$A:$AF,32,0),VLOOKUP(N2010,'[1]TTVT AAT PxP Bailment EDC V76'!$A:$AC,29,0)))</f>
        <v>6W</v>
      </c>
      <c r="T2010" s="11" t="s">
        <v>48</v>
      </c>
      <c r="U2010" s="11" t="s">
        <v>775</v>
      </c>
      <c r="V2010" s="14" t="s">
        <v>776</v>
      </c>
      <c r="W2010" s="11" t="s">
        <v>777</v>
      </c>
      <c r="X2010" s="15" t="s">
        <v>494</v>
      </c>
      <c r="Y2010" s="15" t="s">
        <v>495</v>
      </c>
      <c r="Z2010" s="16" t="s">
        <v>3</v>
      </c>
      <c r="AA2010" s="16" t="s">
        <v>3</v>
      </c>
      <c r="AB2010" s="16" t="s">
        <v>3</v>
      </c>
      <c r="AC2010" s="16" t="s">
        <v>3</v>
      </c>
      <c r="AD2010" s="15" t="s">
        <v>3</v>
      </c>
      <c r="AE2010" s="15" t="s">
        <v>3</v>
      </c>
      <c r="AF2010" s="16" t="s">
        <v>3</v>
      </c>
      <c r="AG2010" s="16" t="s">
        <v>3</v>
      </c>
      <c r="AH2010" s="16" t="s">
        <v>3</v>
      </c>
      <c r="AI2010" s="16" t="s">
        <v>3</v>
      </c>
      <c r="AJ2010" s="15" t="s">
        <v>3</v>
      </c>
      <c r="AK2010" s="15" t="s">
        <v>3</v>
      </c>
      <c r="AL2010" s="16" t="s">
        <v>3</v>
      </c>
      <c r="AM2010" s="16" t="s">
        <v>3</v>
      </c>
      <c r="AN2010" s="16" t="s">
        <v>3</v>
      </c>
      <c r="AO2010" s="16" t="s">
        <v>3</v>
      </c>
      <c r="AP2010" s="16" t="s">
        <v>189</v>
      </c>
      <c r="AQ2010" s="16" t="s">
        <v>3</v>
      </c>
      <c r="AR2010" s="16" t="s">
        <v>3</v>
      </c>
      <c r="AS2010" s="16" t="s">
        <v>3</v>
      </c>
      <c r="AT2010" s="16" t="s">
        <v>3</v>
      </c>
      <c r="AU2010" s="11" t="s">
        <v>3</v>
      </c>
      <c r="AV2010" s="11" t="s">
        <v>3</v>
      </c>
      <c r="AW2010" s="11" t="s">
        <v>3</v>
      </c>
      <c r="AX2010" s="17" t="str">
        <f>VLOOKUP(G2010,'[1]JDA data'!$D:$E,2,0)</f>
        <v>TGA197</v>
      </c>
      <c r="AY2010" s="17" t="b">
        <f t="shared" si="151"/>
        <v>1</v>
      </c>
      <c r="AZ2010" s="17" t="str">
        <f t="shared" si="152"/>
        <v>RRCS</v>
      </c>
    </row>
    <row r="2011" spans="1:52" s="18" customFormat="1" ht="16.5" customHeight="1" x14ac:dyDescent="0.35">
      <c r="A2011" s="8" t="str">
        <f>IF(N2011="","-",IFERROR(VLOOKUP(N2011,'[1]All Route Non-Bailment V76'!$A:$H,5,0),VLOOKUP(N2011,'[1]TTVT AAT PxP Bailment EDC V76'!$A:$H,5,0)))</f>
        <v>Non Bailment</v>
      </c>
      <c r="B2011" s="9" t="str">
        <f t="shared" si="150"/>
        <v>Completed</v>
      </c>
      <c r="C2011" s="10">
        <f t="shared" si="153"/>
        <v>2010</v>
      </c>
      <c r="D2011" s="11" t="s">
        <v>182</v>
      </c>
      <c r="E2011" s="12" t="s">
        <v>44</v>
      </c>
      <c r="F2011" s="11" t="s">
        <v>0</v>
      </c>
      <c r="G2011" s="11">
        <v>4434740</v>
      </c>
      <c r="H2011" s="13" t="str">
        <f>IF(N2011="","-",IFERROR(VLOOKUP(N2011,'[1]All Route Non-Bailment V76'!$A:$H,7,0),VLOOKUP(N2011,'[1]TTVT AAT PxP Bailment EDC V76'!$A:$H,7,0)))</f>
        <v>One way</v>
      </c>
      <c r="I2011" s="11" t="s">
        <v>45</v>
      </c>
      <c r="J2011" s="12">
        <f t="shared" si="149"/>
        <v>45281</v>
      </c>
      <c r="K2011" s="12">
        <v>45281</v>
      </c>
      <c r="L2011" s="12">
        <v>45281</v>
      </c>
      <c r="M2011" s="12" t="s">
        <v>3</v>
      </c>
      <c r="N2011" s="11" t="s">
        <v>788</v>
      </c>
      <c r="O2011" s="13" t="str">
        <f>IF(N2011="","-",IFERROR(VLOOKUP(N2011,'[1]All Route Non-Bailment V76'!$A:$H,6,0),VLOOKUP(N2011,'[1]TTVT AAT PxP Bailment EDC V76'!$A:$H,6,0)))</f>
        <v>11 - 20</v>
      </c>
      <c r="P2011" s="11">
        <v>1</v>
      </c>
      <c r="Q2011" s="11" t="s">
        <v>3</v>
      </c>
      <c r="R2011" s="11" t="s">
        <v>3</v>
      </c>
      <c r="S2011" s="13" t="str">
        <f>IF(N2011="","-",IFERROR(VLOOKUP(N2011,'[1]All Route Non-Bailment V76'!$A:$AF,32,0),VLOOKUP(N2011,'[1]TTVT AAT PxP Bailment EDC V76'!$A:$AC,29,0)))</f>
        <v>6W</v>
      </c>
      <c r="T2011" s="11" t="s">
        <v>48</v>
      </c>
      <c r="U2011" s="11" t="s">
        <v>184</v>
      </c>
      <c r="V2011" s="14" t="s">
        <v>185</v>
      </c>
      <c r="W2011" s="11" t="s">
        <v>186</v>
      </c>
      <c r="X2011" s="15" t="s">
        <v>494</v>
      </c>
      <c r="Y2011" s="15" t="s">
        <v>495</v>
      </c>
      <c r="Z2011" s="16" t="s">
        <v>3</v>
      </c>
      <c r="AA2011" s="16" t="s">
        <v>3</v>
      </c>
      <c r="AB2011" s="16" t="s">
        <v>3</v>
      </c>
      <c r="AC2011" s="16" t="s">
        <v>3</v>
      </c>
      <c r="AD2011" s="15" t="s">
        <v>3</v>
      </c>
      <c r="AE2011" s="15" t="s">
        <v>3</v>
      </c>
      <c r="AF2011" s="16" t="s">
        <v>3</v>
      </c>
      <c r="AG2011" s="16" t="s">
        <v>3</v>
      </c>
      <c r="AH2011" s="16" t="s">
        <v>3</v>
      </c>
      <c r="AI2011" s="16" t="s">
        <v>3</v>
      </c>
      <c r="AJ2011" s="15" t="s">
        <v>3</v>
      </c>
      <c r="AK2011" s="15" t="s">
        <v>3</v>
      </c>
      <c r="AL2011" s="16" t="s">
        <v>3</v>
      </c>
      <c r="AM2011" s="16" t="s">
        <v>3</v>
      </c>
      <c r="AN2011" s="16" t="s">
        <v>3</v>
      </c>
      <c r="AO2011" s="16" t="s">
        <v>3</v>
      </c>
      <c r="AP2011" s="16" t="s">
        <v>189</v>
      </c>
      <c r="AQ2011" s="16" t="s">
        <v>3</v>
      </c>
      <c r="AR2011" s="16" t="s">
        <v>3</v>
      </c>
      <c r="AS2011" s="16" t="s">
        <v>3</v>
      </c>
      <c r="AT2011" s="16" t="s">
        <v>3</v>
      </c>
      <c r="AU2011" s="11" t="s">
        <v>3</v>
      </c>
      <c r="AV2011" s="11" t="s">
        <v>3</v>
      </c>
      <c r="AW2011" s="11" t="s">
        <v>3</v>
      </c>
      <c r="AX2011" s="17" t="str">
        <f>VLOOKUP(G2011,'[1]JDA data'!$D:$E,2,0)</f>
        <v>TGA197</v>
      </c>
      <c r="AY2011" s="17" t="b">
        <f t="shared" si="151"/>
        <v>1</v>
      </c>
      <c r="AZ2011" s="17" t="str">
        <f t="shared" si="152"/>
        <v>PPGT</v>
      </c>
    </row>
    <row r="2012" spans="1:52" s="18" customFormat="1" ht="16.5" customHeight="1" x14ac:dyDescent="0.35">
      <c r="A2012" s="8" t="str">
        <f>IF(N2012="","-",IFERROR(VLOOKUP(N2012,'[1]All Route Non-Bailment V76'!$A:$H,5,0),VLOOKUP(N2012,'[1]TTVT AAT PxP Bailment EDC V76'!$A:$H,5,0)))</f>
        <v>Non Bailment</v>
      </c>
      <c r="B2012" s="9" t="str">
        <f t="shared" si="150"/>
        <v>Completed</v>
      </c>
      <c r="C2012" s="10">
        <f t="shared" si="153"/>
        <v>2011</v>
      </c>
      <c r="D2012" s="11" t="s">
        <v>190</v>
      </c>
      <c r="E2012" s="12" t="s">
        <v>44</v>
      </c>
      <c r="F2012" s="11" t="s">
        <v>0</v>
      </c>
      <c r="G2012" s="11">
        <v>4434741</v>
      </c>
      <c r="H2012" s="13" t="str">
        <f>IF(N2012="","-",IFERROR(VLOOKUP(N2012,'[1]All Route Non-Bailment V76'!$A:$H,7,0),VLOOKUP(N2012,'[1]TTVT AAT PxP Bailment EDC V76'!$A:$H,7,0)))</f>
        <v>One way</v>
      </c>
      <c r="I2012" s="11" t="s">
        <v>45</v>
      </c>
      <c r="J2012" s="12">
        <f t="shared" si="149"/>
        <v>45281</v>
      </c>
      <c r="K2012" s="12">
        <v>45281</v>
      </c>
      <c r="L2012" s="12">
        <v>45281</v>
      </c>
      <c r="M2012" s="12" t="s">
        <v>3</v>
      </c>
      <c r="N2012" s="11" t="s">
        <v>788</v>
      </c>
      <c r="O2012" s="13" t="str">
        <f>IF(N2012="","-",IFERROR(VLOOKUP(N2012,'[1]All Route Non-Bailment V76'!$A:$H,6,0),VLOOKUP(N2012,'[1]TTVT AAT PxP Bailment EDC V76'!$A:$H,6,0)))</f>
        <v>11 - 20</v>
      </c>
      <c r="P2012" s="11">
        <v>1</v>
      </c>
      <c r="Q2012" s="11" t="s">
        <v>3</v>
      </c>
      <c r="R2012" s="11" t="s">
        <v>3</v>
      </c>
      <c r="S2012" s="13" t="str">
        <f>IF(N2012="","-",IFERROR(VLOOKUP(N2012,'[1]All Route Non-Bailment V76'!$A:$AF,32,0),VLOOKUP(N2012,'[1]TTVT AAT PxP Bailment EDC V76'!$A:$AC,29,0)))</f>
        <v>6W</v>
      </c>
      <c r="T2012" s="11" t="s">
        <v>48</v>
      </c>
      <c r="U2012" s="11" t="s">
        <v>278</v>
      </c>
      <c r="V2012" s="14" t="s">
        <v>279</v>
      </c>
      <c r="W2012" s="11" t="s">
        <v>280</v>
      </c>
      <c r="X2012" s="15" t="s">
        <v>494</v>
      </c>
      <c r="Y2012" s="15" t="s">
        <v>495</v>
      </c>
      <c r="Z2012" s="16" t="s">
        <v>3</v>
      </c>
      <c r="AA2012" s="16" t="s">
        <v>3</v>
      </c>
      <c r="AB2012" s="16" t="s">
        <v>3</v>
      </c>
      <c r="AC2012" s="16" t="s">
        <v>3</v>
      </c>
      <c r="AD2012" s="15" t="s">
        <v>3</v>
      </c>
      <c r="AE2012" s="15" t="s">
        <v>3</v>
      </c>
      <c r="AF2012" s="16" t="s">
        <v>3</v>
      </c>
      <c r="AG2012" s="16" t="s">
        <v>3</v>
      </c>
      <c r="AH2012" s="16" t="s">
        <v>3</v>
      </c>
      <c r="AI2012" s="16" t="s">
        <v>3</v>
      </c>
      <c r="AJ2012" s="15" t="s">
        <v>3</v>
      </c>
      <c r="AK2012" s="15" t="s">
        <v>3</v>
      </c>
      <c r="AL2012" s="16" t="s">
        <v>3</v>
      </c>
      <c r="AM2012" s="16" t="s">
        <v>3</v>
      </c>
      <c r="AN2012" s="16" t="s">
        <v>3</v>
      </c>
      <c r="AO2012" s="16" t="s">
        <v>3</v>
      </c>
      <c r="AP2012" s="16" t="s">
        <v>189</v>
      </c>
      <c r="AQ2012" s="16" t="s">
        <v>3</v>
      </c>
      <c r="AR2012" s="16" t="s">
        <v>3</v>
      </c>
      <c r="AS2012" s="16" t="s">
        <v>3</v>
      </c>
      <c r="AT2012" s="16" t="s">
        <v>3</v>
      </c>
      <c r="AU2012" s="11" t="s">
        <v>3</v>
      </c>
      <c r="AV2012" s="11" t="s">
        <v>3</v>
      </c>
      <c r="AW2012" s="11" t="s">
        <v>3</v>
      </c>
      <c r="AX2012" s="17" t="str">
        <f>VLOOKUP(G2012,'[1]JDA data'!$D:$E,2,0)</f>
        <v>TGA197</v>
      </c>
      <c r="AY2012" s="17" t="b">
        <f t="shared" si="151"/>
        <v>1</v>
      </c>
      <c r="AZ2012" s="17" t="str">
        <f t="shared" si="152"/>
        <v>SPL</v>
      </c>
    </row>
    <row r="2013" spans="1:52" s="18" customFormat="1" ht="16.5" customHeight="1" x14ac:dyDescent="0.35">
      <c r="A2013" s="8" t="str">
        <f>IF(N2013="","-",IFERROR(VLOOKUP(N2013,'[1]All Route Non-Bailment V76'!$A:$H,5,0),VLOOKUP(N2013,'[1]TTVT AAT PxP Bailment EDC V76'!$A:$H,5,0)))</f>
        <v>Non Bailment</v>
      </c>
      <c r="B2013" s="9" t="str">
        <f t="shared" si="150"/>
        <v>Completed</v>
      </c>
      <c r="C2013" s="10">
        <f t="shared" si="153"/>
        <v>2012</v>
      </c>
      <c r="D2013" s="11" t="s">
        <v>194</v>
      </c>
      <c r="E2013" s="12" t="s">
        <v>44</v>
      </c>
      <c r="F2013" s="11" t="s">
        <v>0</v>
      </c>
      <c r="G2013" s="11">
        <v>4434742</v>
      </c>
      <c r="H2013" s="13" t="str">
        <f>IF(N2013="","-",IFERROR(VLOOKUP(N2013,'[1]All Route Non-Bailment V76'!$A:$H,7,0),VLOOKUP(N2013,'[1]TTVT AAT PxP Bailment EDC V76'!$A:$H,7,0)))</f>
        <v>One way</v>
      </c>
      <c r="I2013" s="11" t="s">
        <v>45</v>
      </c>
      <c r="J2013" s="12">
        <f t="shared" si="149"/>
        <v>45281</v>
      </c>
      <c r="K2013" s="12">
        <v>45281</v>
      </c>
      <c r="L2013" s="12">
        <v>45281</v>
      </c>
      <c r="M2013" s="12" t="s">
        <v>3</v>
      </c>
      <c r="N2013" s="11" t="s">
        <v>788</v>
      </c>
      <c r="O2013" s="13" t="str">
        <f>IF(N2013="","-",IFERROR(VLOOKUP(N2013,'[1]All Route Non-Bailment V76'!$A:$H,6,0),VLOOKUP(N2013,'[1]TTVT AAT PxP Bailment EDC V76'!$A:$H,6,0)))</f>
        <v>11 - 20</v>
      </c>
      <c r="P2013" s="11">
        <v>1</v>
      </c>
      <c r="Q2013" s="11" t="s">
        <v>3</v>
      </c>
      <c r="R2013" s="11" t="s">
        <v>3</v>
      </c>
      <c r="S2013" s="13" t="str">
        <f>IF(N2013="","-",IFERROR(VLOOKUP(N2013,'[1]All Route Non-Bailment V76'!$A:$AF,32,0),VLOOKUP(N2013,'[1]TTVT AAT PxP Bailment EDC V76'!$A:$AC,29,0)))</f>
        <v>6W</v>
      </c>
      <c r="T2013" s="11" t="s">
        <v>48</v>
      </c>
      <c r="U2013" s="11" t="s">
        <v>253</v>
      </c>
      <c r="V2013" s="14" t="s">
        <v>254</v>
      </c>
      <c r="W2013" s="11" t="s">
        <v>255</v>
      </c>
      <c r="X2013" s="15" t="s">
        <v>494</v>
      </c>
      <c r="Y2013" s="15" t="s">
        <v>495</v>
      </c>
      <c r="Z2013" s="16" t="s">
        <v>3</v>
      </c>
      <c r="AA2013" s="16" t="s">
        <v>3</v>
      </c>
      <c r="AB2013" s="16" t="s">
        <v>3</v>
      </c>
      <c r="AC2013" s="16" t="s">
        <v>3</v>
      </c>
      <c r="AD2013" s="15" t="s">
        <v>3</v>
      </c>
      <c r="AE2013" s="15" t="s">
        <v>3</v>
      </c>
      <c r="AF2013" s="16" t="s">
        <v>3</v>
      </c>
      <c r="AG2013" s="16" t="s">
        <v>3</v>
      </c>
      <c r="AH2013" s="16" t="s">
        <v>3</v>
      </c>
      <c r="AI2013" s="16" t="s">
        <v>3</v>
      </c>
      <c r="AJ2013" s="15" t="s">
        <v>3</v>
      </c>
      <c r="AK2013" s="15" t="s">
        <v>3</v>
      </c>
      <c r="AL2013" s="16" t="s">
        <v>3</v>
      </c>
      <c r="AM2013" s="16" t="s">
        <v>3</v>
      </c>
      <c r="AN2013" s="16" t="s">
        <v>3</v>
      </c>
      <c r="AO2013" s="16" t="s">
        <v>3</v>
      </c>
      <c r="AP2013" s="16" t="s">
        <v>189</v>
      </c>
      <c r="AQ2013" s="16" t="s">
        <v>3</v>
      </c>
      <c r="AR2013" s="16" t="s">
        <v>3</v>
      </c>
      <c r="AS2013" s="16" t="s">
        <v>3</v>
      </c>
      <c r="AT2013" s="16" t="s">
        <v>3</v>
      </c>
      <c r="AU2013" s="11" t="s">
        <v>3</v>
      </c>
      <c r="AV2013" s="11" t="s">
        <v>3</v>
      </c>
      <c r="AW2013" s="11" t="s">
        <v>3</v>
      </c>
      <c r="AX2013" s="17" t="str">
        <f>VLOOKUP(G2013,'[1]JDA data'!$D:$E,2,0)</f>
        <v>TGA197</v>
      </c>
      <c r="AY2013" s="17" t="b">
        <f t="shared" si="151"/>
        <v>1</v>
      </c>
      <c r="AZ2013" s="17" t="str">
        <f t="shared" si="152"/>
        <v>SBA</v>
      </c>
    </row>
    <row r="2014" spans="1:52" s="18" customFormat="1" ht="16.5" customHeight="1" x14ac:dyDescent="0.35">
      <c r="A2014" s="8" t="str">
        <f>IF(N2014="","-",IFERROR(VLOOKUP(N2014,'[1]All Route Non-Bailment V76'!$A:$H,5,0),VLOOKUP(N2014,'[1]TTVT AAT PxP Bailment EDC V76'!$A:$H,5,0)))</f>
        <v>Non Bailment</v>
      </c>
      <c r="B2014" s="9" t="str">
        <f t="shared" si="150"/>
        <v>Completed</v>
      </c>
      <c r="C2014" s="10">
        <f t="shared" si="153"/>
        <v>2013</v>
      </c>
      <c r="D2014" s="11" t="s">
        <v>182</v>
      </c>
      <c r="E2014" s="12" t="s">
        <v>44</v>
      </c>
      <c r="F2014" s="11" t="s">
        <v>0</v>
      </c>
      <c r="G2014" s="11">
        <v>4434743</v>
      </c>
      <c r="H2014" s="13" t="str">
        <f>IF(N2014="","-",IFERROR(VLOOKUP(N2014,'[1]All Route Non-Bailment V76'!$A:$H,7,0),VLOOKUP(N2014,'[1]TTVT AAT PxP Bailment EDC V76'!$A:$H,7,0)))</f>
        <v>One way</v>
      </c>
      <c r="I2014" s="11" t="s">
        <v>45</v>
      </c>
      <c r="J2014" s="12">
        <f t="shared" si="149"/>
        <v>45281</v>
      </c>
      <c r="K2014" s="12">
        <v>45281</v>
      </c>
      <c r="L2014" s="12">
        <v>45281</v>
      </c>
      <c r="M2014" s="12" t="s">
        <v>3</v>
      </c>
      <c r="N2014" s="11" t="s">
        <v>789</v>
      </c>
      <c r="O2014" s="13" t="str">
        <f>IF(N2014="","-",IFERROR(VLOOKUP(N2014,'[1]All Route Non-Bailment V76'!$A:$H,6,0),VLOOKUP(N2014,'[1]TTVT AAT PxP Bailment EDC V76'!$A:$H,6,0)))</f>
        <v>11 - 20</v>
      </c>
      <c r="P2014" s="11">
        <v>1</v>
      </c>
      <c r="Q2014" s="11" t="s">
        <v>3</v>
      </c>
      <c r="R2014" s="11" t="s">
        <v>3</v>
      </c>
      <c r="S2014" s="13" t="str">
        <f>IF(N2014="","-",IFERROR(VLOOKUP(N2014,'[1]All Route Non-Bailment V76'!$A:$AF,32,0),VLOOKUP(N2014,'[1]TTVT AAT PxP Bailment EDC V76'!$A:$AC,29,0)))</f>
        <v>6W</v>
      </c>
      <c r="T2014" s="11" t="s">
        <v>48</v>
      </c>
      <c r="U2014" s="11" t="s">
        <v>233</v>
      </c>
      <c r="V2014" s="14" t="s">
        <v>234</v>
      </c>
      <c r="W2014" s="11" t="s">
        <v>235</v>
      </c>
      <c r="X2014" s="15" t="s">
        <v>494</v>
      </c>
      <c r="Y2014" s="15" t="s">
        <v>495</v>
      </c>
      <c r="Z2014" s="16" t="s">
        <v>3</v>
      </c>
      <c r="AA2014" s="16" t="s">
        <v>3</v>
      </c>
      <c r="AB2014" s="16" t="s">
        <v>3</v>
      </c>
      <c r="AC2014" s="16" t="s">
        <v>3</v>
      </c>
      <c r="AD2014" s="15" t="s">
        <v>3</v>
      </c>
      <c r="AE2014" s="15" t="s">
        <v>3</v>
      </c>
      <c r="AF2014" s="16" t="s">
        <v>3</v>
      </c>
      <c r="AG2014" s="16" t="s">
        <v>3</v>
      </c>
      <c r="AH2014" s="16" t="s">
        <v>3</v>
      </c>
      <c r="AI2014" s="16" t="s">
        <v>3</v>
      </c>
      <c r="AJ2014" s="15" t="s">
        <v>3</v>
      </c>
      <c r="AK2014" s="15" t="s">
        <v>3</v>
      </c>
      <c r="AL2014" s="16" t="s">
        <v>3</v>
      </c>
      <c r="AM2014" s="16" t="s">
        <v>3</v>
      </c>
      <c r="AN2014" s="16" t="s">
        <v>3</v>
      </c>
      <c r="AO2014" s="16" t="s">
        <v>3</v>
      </c>
      <c r="AP2014" s="16" t="s">
        <v>189</v>
      </c>
      <c r="AQ2014" s="16" t="s">
        <v>3</v>
      </c>
      <c r="AR2014" s="16" t="s">
        <v>3</v>
      </c>
      <c r="AS2014" s="16" t="s">
        <v>3</v>
      </c>
      <c r="AT2014" s="16" t="s">
        <v>3</v>
      </c>
      <c r="AU2014" s="11" t="s">
        <v>3</v>
      </c>
      <c r="AV2014" s="11" t="s">
        <v>3</v>
      </c>
      <c r="AW2014" s="11" t="s">
        <v>3</v>
      </c>
      <c r="AX2014" s="17" t="str">
        <f>VLOOKUP(G2014,'[1]JDA data'!$D:$E,2,0)</f>
        <v>TGA198</v>
      </c>
      <c r="AY2014" s="17" t="b">
        <f t="shared" si="151"/>
        <v>1</v>
      </c>
      <c r="AZ2014" s="17" t="str">
        <f t="shared" si="152"/>
        <v>PPGT</v>
      </c>
    </row>
    <row r="2015" spans="1:52" s="18" customFormat="1" ht="16.5" customHeight="1" x14ac:dyDescent="0.35">
      <c r="A2015" s="8" t="str">
        <f>IF(N2015="","-",IFERROR(VLOOKUP(N2015,'[1]All Route Non-Bailment V76'!$A:$H,5,0),VLOOKUP(N2015,'[1]TTVT AAT PxP Bailment EDC V76'!$A:$H,5,0)))</f>
        <v>Non Bailment</v>
      </c>
      <c r="B2015" s="9" t="str">
        <f t="shared" si="150"/>
        <v>Completed</v>
      </c>
      <c r="C2015" s="10">
        <f t="shared" si="153"/>
        <v>2014</v>
      </c>
      <c r="D2015" s="11" t="s">
        <v>190</v>
      </c>
      <c r="E2015" s="12" t="s">
        <v>44</v>
      </c>
      <c r="F2015" s="11" t="s">
        <v>0</v>
      </c>
      <c r="G2015" s="11">
        <v>4434744</v>
      </c>
      <c r="H2015" s="13" t="str">
        <f>IF(N2015="","-",IFERROR(VLOOKUP(N2015,'[1]All Route Non-Bailment V76'!$A:$H,7,0),VLOOKUP(N2015,'[1]TTVT AAT PxP Bailment EDC V76'!$A:$H,7,0)))</f>
        <v>One way</v>
      </c>
      <c r="I2015" s="11" t="s">
        <v>45</v>
      </c>
      <c r="J2015" s="12">
        <f t="shared" ref="J2015:J2078" si="154">K2015</f>
        <v>45281</v>
      </c>
      <c r="K2015" s="12">
        <v>45281</v>
      </c>
      <c r="L2015" s="12">
        <v>45281</v>
      </c>
      <c r="M2015" s="12" t="s">
        <v>3</v>
      </c>
      <c r="N2015" s="11" t="s">
        <v>789</v>
      </c>
      <c r="O2015" s="13" t="str">
        <f>IF(N2015="","-",IFERROR(VLOOKUP(N2015,'[1]All Route Non-Bailment V76'!$A:$H,6,0),VLOOKUP(N2015,'[1]TTVT AAT PxP Bailment EDC V76'!$A:$H,6,0)))</f>
        <v>11 - 20</v>
      </c>
      <c r="P2015" s="11">
        <v>1</v>
      </c>
      <c r="Q2015" s="11" t="s">
        <v>3</v>
      </c>
      <c r="R2015" s="11" t="s">
        <v>3</v>
      </c>
      <c r="S2015" s="13" t="str">
        <f>IF(N2015="","-",IFERROR(VLOOKUP(N2015,'[1]All Route Non-Bailment V76'!$A:$AF,32,0),VLOOKUP(N2015,'[1]TTVT AAT PxP Bailment EDC V76'!$A:$AC,29,0)))</f>
        <v>6W</v>
      </c>
      <c r="T2015" s="11" t="s">
        <v>48</v>
      </c>
      <c r="U2015" s="11" t="s">
        <v>266</v>
      </c>
      <c r="V2015" s="14" t="s">
        <v>267</v>
      </c>
      <c r="W2015" s="11" t="s">
        <v>268</v>
      </c>
      <c r="X2015" s="15" t="s">
        <v>494</v>
      </c>
      <c r="Y2015" s="15" t="s">
        <v>495</v>
      </c>
      <c r="Z2015" s="16" t="s">
        <v>3</v>
      </c>
      <c r="AA2015" s="16" t="s">
        <v>3</v>
      </c>
      <c r="AB2015" s="16" t="s">
        <v>3</v>
      </c>
      <c r="AC2015" s="16" t="s">
        <v>3</v>
      </c>
      <c r="AD2015" s="15" t="s">
        <v>3</v>
      </c>
      <c r="AE2015" s="15" t="s">
        <v>3</v>
      </c>
      <c r="AF2015" s="16" t="s">
        <v>3</v>
      </c>
      <c r="AG2015" s="16" t="s">
        <v>3</v>
      </c>
      <c r="AH2015" s="16" t="s">
        <v>3</v>
      </c>
      <c r="AI2015" s="16" t="s">
        <v>3</v>
      </c>
      <c r="AJ2015" s="15" t="s">
        <v>3</v>
      </c>
      <c r="AK2015" s="15" t="s">
        <v>3</v>
      </c>
      <c r="AL2015" s="16" t="s">
        <v>3</v>
      </c>
      <c r="AM2015" s="16" t="s">
        <v>3</v>
      </c>
      <c r="AN2015" s="16" t="s">
        <v>3</v>
      </c>
      <c r="AO2015" s="16" t="s">
        <v>3</v>
      </c>
      <c r="AP2015" s="16" t="s">
        <v>189</v>
      </c>
      <c r="AQ2015" s="16" t="s">
        <v>3</v>
      </c>
      <c r="AR2015" s="16" t="s">
        <v>3</v>
      </c>
      <c r="AS2015" s="16" t="s">
        <v>3</v>
      </c>
      <c r="AT2015" s="16" t="s">
        <v>3</v>
      </c>
      <c r="AU2015" s="11" t="s">
        <v>3</v>
      </c>
      <c r="AV2015" s="11" t="s">
        <v>3</v>
      </c>
      <c r="AW2015" s="11" t="s">
        <v>3</v>
      </c>
      <c r="AX2015" s="17" t="str">
        <f>VLOOKUP(G2015,'[1]JDA data'!$D:$E,2,0)</f>
        <v>TGA198</v>
      </c>
      <c r="AY2015" s="17" t="b">
        <f t="shared" si="151"/>
        <v>1</v>
      </c>
      <c r="AZ2015" s="17" t="str">
        <f t="shared" si="152"/>
        <v>SPL</v>
      </c>
    </row>
    <row r="2016" spans="1:52" s="18" customFormat="1" ht="16.5" customHeight="1" x14ac:dyDescent="0.35">
      <c r="A2016" s="8" t="str">
        <f>IF(N2016="","-",IFERROR(VLOOKUP(N2016,'[1]All Route Non-Bailment V76'!$A:$H,5,0),VLOOKUP(N2016,'[1]TTVT AAT PxP Bailment EDC V76'!$A:$H,5,0)))</f>
        <v>Non Bailment</v>
      </c>
      <c r="B2016" s="9" t="str">
        <f t="shared" si="150"/>
        <v>Completed</v>
      </c>
      <c r="C2016" s="10">
        <f t="shared" si="153"/>
        <v>2015</v>
      </c>
      <c r="D2016" s="11" t="s">
        <v>182</v>
      </c>
      <c r="E2016" s="12" t="s">
        <v>44</v>
      </c>
      <c r="F2016" s="11" t="s">
        <v>0</v>
      </c>
      <c r="G2016" s="11">
        <v>4434745</v>
      </c>
      <c r="H2016" s="13" t="str">
        <f>IF(N2016="","-",IFERROR(VLOOKUP(N2016,'[1]All Route Non-Bailment V76'!$A:$H,7,0),VLOOKUP(N2016,'[1]TTVT AAT PxP Bailment EDC V76'!$A:$H,7,0)))</f>
        <v>One way</v>
      </c>
      <c r="I2016" s="11" t="s">
        <v>45</v>
      </c>
      <c r="J2016" s="12">
        <f t="shared" si="154"/>
        <v>45281</v>
      </c>
      <c r="K2016" s="12">
        <v>45281</v>
      </c>
      <c r="L2016" s="12">
        <v>45281</v>
      </c>
      <c r="M2016" s="12" t="s">
        <v>3</v>
      </c>
      <c r="N2016" s="11" t="s">
        <v>789</v>
      </c>
      <c r="O2016" s="13" t="str">
        <f>IF(N2016="","-",IFERROR(VLOOKUP(N2016,'[1]All Route Non-Bailment V76'!$A:$H,6,0),VLOOKUP(N2016,'[1]TTVT AAT PxP Bailment EDC V76'!$A:$H,6,0)))</f>
        <v>11 - 20</v>
      </c>
      <c r="P2016" s="11">
        <v>1</v>
      </c>
      <c r="Q2016" s="11" t="s">
        <v>3</v>
      </c>
      <c r="R2016" s="11" t="s">
        <v>3</v>
      </c>
      <c r="S2016" s="13" t="str">
        <f>IF(N2016="","-",IFERROR(VLOOKUP(N2016,'[1]All Route Non-Bailment V76'!$A:$AF,32,0),VLOOKUP(N2016,'[1]TTVT AAT PxP Bailment EDC V76'!$A:$AC,29,0)))</f>
        <v>6W</v>
      </c>
      <c r="T2016" s="11" t="s">
        <v>48</v>
      </c>
      <c r="U2016" s="11" t="s">
        <v>275</v>
      </c>
      <c r="V2016" s="14" t="s">
        <v>276</v>
      </c>
      <c r="W2016" s="11" t="s">
        <v>277</v>
      </c>
      <c r="X2016" s="15" t="s">
        <v>494</v>
      </c>
      <c r="Y2016" s="15" t="s">
        <v>495</v>
      </c>
      <c r="Z2016" s="16" t="s">
        <v>3</v>
      </c>
      <c r="AA2016" s="16" t="s">
        <v>3</v>
      </c>
      <c r="AB2016" s="16" t="s">
        <v>3</v>
      </c>
      <c r="AC2016" s="16" t="s">
        <v>3</v>
      </c>
      <c r="AD2016" s="15" t="s">
        <v>3</v>
      </c>
      <c r="AE2016" s="15" t="s">
        <v>3</v>
      </c>
      <c r="AF2016" s="16" t="s">
        <v>3</v>
      </c>
      <c r="AG2016" s="16" t="s">
        <v>3</v>
      </c>
      <c r="AH2016" s="16" t="s">
        <v>3</v>
      </c>
      <c r="AI2016" s="16" t="s">
        <v>3</v>
      </c>
      <c r="AJ2016" s="15" t="s">
        <v>3</v>
      </c>
      <c r="AK2016" s="15" t="s">
        <v>3</v>
      </c>
      <c r="AL2016" s="16" t="s">
        <v>3</v>
      </c>
      <c r="AM2016" s="16" t="s">
        <v>3</v>
      </c>
      <c r="AN2016" s="16" t="s">
        <v>3</v>
      </c>
      <c r="AO2016" s="16" t="s">
        <v>3</v>
      </c>
      <c r="AP2016" s="16" t="s">
        <v>189</v>
      </c>
      <c r="AQ2016" s="16" t="s">
        <v>3</v>
      </c>
      <c r="AR2016" s="16" t="s">
        <v>3</v>
      </c>
      <c r="AS2016" s="16" t="s">
        <v>3</v>
      </c>
      <c r="AT2016" s="16" t="s">
        <v>3</v>
      </c>
      <c r="AU2016" s="11" t="s">
        <v>3</v>
      </c>
      <c r="AV2016" s="11" t="s">
        <v>3</v>
      </c>
      <c r="AW2016" s="11" t="s">
        <v>3</v>
      </c>
      <c r="AX2016" s="17" t="str">
        <f>VLOOKUP(G2016,'[1]JDA data'!$D:$E,2,0)</f>
        <v>TGA198</v>
      </c>
      <c r="AY2016" s="17" t="b">
        <f t="shared" si="151"/>
        <v>1</v>
      </c>
      <c r="AZ2016" s="17" t="str">
        <f t="shared" si="152"/>
        <v>PPGT</v>
      </c>
    </row>
    <row r="2017" spans="1:52" s="18" customFormat="1" ht="16.5" customHeight="1" x14ac:dyDescent="0.35">
      <c r="A2017" s="8" t="str">
        <f>IF(N2017="","-",IFERROR(VLOOKUP(N2017,'[1]All Route Non-Bailment V76'!$A:$H,5,0),VLOOKUP(N2017,'[1]TTVT AAT PxP Bailment EDC V76'!$A:$H,5,0)))</f>
        <v>Non Bailment</v>
      </c>
      <c r="B2017" s="9" t="str">
        <f t="shared" si="150"/>
        <v>Completed</v>
      </c>
      <c r="C2017" s="10">
        <f t="shared" si="153"/>
        <v>2016</v>
      </c>
      <c r="D2017" s="11" t="s">
        <v>229</v>
      </c>
      <c r="E2017" s="12" t="s">
        <v>44</v>
      </c>
      <c r="F2017" s="11" t="s">
        <v>0</v>
      </c>
      <c r="G2017" s="11">
        <v>4434746</v>
      </c>
      <c r="H2017" s="13" t="str">
        <f>IF(N2017="","-",IFERROR(VLOOKUP(N2017,'[1]All Route Non-Bailment V76'!$A:$H,7,0),VLOOKUP(N2017,'[1]TTVT AAT PxP Bailment EDC V76'!$A:$H,7,0)))</f>
        <v>One way</v>
      </c>
      <c r="I2017" s="11" t="s">
        <v>45</v>
      </c>
      <c r="J2017" s="12">
        <f t="shared" si="154"/>
        <v>45281</v>
      </c>
      <c r="K2017" s="12">
        <v>45281</v>
      </c>
      <c r="L2017" s="12">
        <v>45281</v>
      </c>
      <c r="M2017" s="12" t="s">
        <v>3</v>
      </c>
      <c r="N2017" s="11" t="s">
        <v>789</v>
      </c>
      <c r="O2017" s="13" t="str">
        <f>IF(N2017="","-",IFERROR(VLOOKUP(N2017,'[1]All Route Non-Bailment V76'!$A:$H,6,0),VLOOKUP(N2017,'[1]TTVT AAT PxP Bailment EDC V76'!$A:$H,6,0)))</f>
        <v>11 - 20</v>
      </c>
      <c r="P2017" s="11">
        <v>1</v>
      </c>
      <c r="Q2017" s="11" t="s">
        <v>3</v>
      </c>
      <c r="R2017" s="11" t="s">
        <v>3</v>
      </c>
      <c r="S2017" s="13" t="str">
        <f>IF(N2017="","-",IFERROR(VLOOKUP(N2017,'[1]All Route Non-Bailment V76'!$A:$AF,32,0),VLOOKUP(N2017,'[1]TTVT AAT PxP Bailment EDC V76'!$A:$AC,29,0)))</f>
        <v>6W</v>
      </c>
      <c r="T2017" s="11" t="s">
        <v>48</v>
      </c>
      <c r="U2017" s="11" t="s">
        <v>763</v>
      </c>
      <c r="V2017" s="14" t="s">
        <v>764</v>
      </c>
      <c r="W2017" s="11" t="s">
        <v>765</v>
      </c>
      <c r="X2017" s="15" t="s">
        <v>494</v>
      </c>
      <c r="Y2017" s="15" t="s">
        <v>495</v>
      </c>
      <c r="Z2017" s="16" t="s">
        <v>3</v>
      </c>
      <c r="AA2017" s="16" t="s">
        <v>3</v>
      </c>
      <c r="AB2017" s="16" t="s">
        <v>3</v>
      </c>
      <c r="AC2017" s="16" t="s">
        <v>3</v>
      </c>
      <c r="AD2017" s="15" t="s">
        <v>3</v>
      </c>
      <c r="AE2017" s="15" t="s">
        <v>3</v>
      </c>
      <c r="AF2017" s="16" t="s">
        <v>3</v>
      </c>
      <c r="AG2017" s="16" t="s">
        <v>3</v>
      </c>
      <c r="AH2017" s="16" t="s">
        <v>3</v>
      </c>
      <c r="AI2017" s="16" t="s">
        <v>3</v>
      </c>
      <c r="AJ2017" s="15" t="s">
        <v>3</v>
      </c>
      <c r="AK2017" s="15" t="s">
        <v>3</v>
      </c>
      <c r="AL2017" s="16" t="s">
        <v>3</v>
      </c>
      <c r="AM2017" s="16" t="s">
        <v>3</v>
      </c>
      <c r="AN2017" s="16" t="s">
        <v>3</v>
      </c>
      <c r="AO2017" s="16" t="s">
        <v>3</v>
      </c>
      <c r="AP2017" s="16" t="s">
        <v>189</v>
      </c>
      <c r="AQ2017" s="16" t="s">
        <v>3</v>
      </c>
      <c r="AR2017" s="16" t="s">
        <v>3</v>
      </c>
      <c r="AS2017" s="16" t="s">
        <v>3</v>
      </c>
      <c r="AT2017" s="16" t="s">
        <v>3</v>
      </c>
      <c r="AU2017" s="11" t="s">
        <v>3</v>
      </c>
      <c r="AV2017" s="11" t="s">
        <v>3</v>
      </c>
      <c r="AW2017" s="11" t="s">
        <v>3</v>
      </c>
      <c r="AX2017" s="17" t="str">
        <f>VLOOKUP(G2017,'[1]JDA data'!$D:$E,2,0)</f>
        <v>TGA198</v>
      </c>
      <c r="AY2017" s="17" t="b">
        <f t="shared" si="151"/>
        <v>1</v>
      </c>
      <c r="AZ2017" s="17" t="str">
        <f t="shared" si="152"/>
        <v>RRCS</v>
      </c>
    </row>
    <row r="2018" spans="1:52" s="18" customFormat="1" ht="16.5" customHeight="1" x14ac:dyDescent="0.35">
      <c r="A2018" s="8" t="str">
        <f>IF(N2018="","-",IFERROR(VLOOKUP(N2018,'[1]All Route Non-Bailment V76'!$A:$H,5,0),VLOOKUP(N2018,'[1]TTVT AAT PxP Bailment EDC V76'!$A:$H,5,0)))</f>
        <v>Non Bailment</v>
      </c>
      <c r="B2018" s="9" t="str">
        <f t="shared" si="150"/>
        <v>Completed</v>
      </c>
      <c r="C2018" s="10">
        <f t="shared" si="153"/>
        <v>2017</v>
      </c>
      <c r="D2018" s="11" t="s">
        <v>182</v>
      </c>
      <c r="E2018" s="12" t="s">
        <v>44</v>
      </c>
      <c r="F2018" s="11" t="s">
        <v>0</v>
      </c>
      <c r="G2018" s="11">
        <v>4434747</v>
      </c>
      <c r="H2018" s="13" t="str">
        <f>IF(N2018="","-",IFERROR(VLOOKUP(N2018,'[1]All Route Non-Bailment V76'!$A:$H,7,0),VLOOKUP(N2018,'[1]TTVT AAT PxP Bailment EDC V76'!$A:$H,7,0)))</f>
        <v>One way</v>
      </c>
      <c r="I2018" s="11" t="s">
        <v>45</v>
      </c>
      <c r="J2018" s="12">
        <f t="shared" si="154"/>
        <v>45281</v>
      </c>
      <c r="K2018" s="12">
        <v>45281</v>
      </c>
      <c r="L2018" s="12">
        <v>45281</v>
      </c>
      <c r="M2018" s="12" t="s">
        <v>3</v>
      </c>
      <c r="N2018" s="11" t="s">
        <v>789</v>
      </c>
      <c r="O2018" s="13" t="str">
        <f>IF(N2018="","-",IFERROR(VLOOKUP(N2018,'[1]All Route Non-Bailment V76'!$A:$H,6,0),VLOOKUP(N2018,'[1]TTVT AAT PxP Bailment EDC V76'!$A:$H,6,0)))</f>
        <v>11 - 20</v>
      </c>
      <c r="P2018" s="11">
        <v>1</v>
      </c>
      <c r="Q2018" s="11" t="s">
        <v>3</v>
      </c>
      <c r="R2018" s="11" t="s">
        <v>3</v>
      </c>
      <c r="S2018" s="13" t="str">
        <f>IF(N2018="","-",IFERROR(VLOOKUP(N2018,'[1]All Route Non-Bailment V76'!$A:$AF,32,0),VLOOKUP(N2018,'[1]TTVT AAT PxP Bailment EDC V76'!$A:$AC,29,0)))</f>
        <v>6W</v>
      </c>
      <c r="T2018" s="11" t="s">
        <v>48</v>
      </c>
      <c r="U2018" s="11" t="s">
        <v>250</v>
      </c>
      <c r="V2018" s="14" t="s">
        <v>790</v>
      </c>
      <c r="W2018" s="11" t="s">
        <v>252</v>
      </c>
      <c r="X2018" s="15" t="s">
        <v>494</v>
      </c>
      <c r="Y2018" s="15" t="s">
        <v>495</v>
      </c>
      <c r="Z2018" s="16" t="s">
        <v>3</v>
      </c>
      <c r="AA2018" s="16" t="s">
        <v>3</v>
      </c>
      <c r="AB2018" s="16" t="s">
        <v>3</v>
      </c>
      <c r="AC2018" s="16" t="s">
        <v>3</v>
      </c>
      <c r="AD2018" s="15" t="s">
        <v>3</v>
      </c>
      <c r="AE2018" s="15" t="s">
        <v>3</v>
      </c>
      <c r="AF2018" s="16" t="s">
        <v>3</v>
      </c>
      <c r="AG2018" s="16" t="s">
        <v>3</v>
      </c>
      <c r="AH2018" s="16" t="s">
        <v>3</v>
      </c>
      <c r="AI2018" s="16" t="s">
        <v>3</v>
      </c>
      <c r="AJ2018" s="15" t="s">
        <v>3</v>
      </c>
      <c r="AK2018" s="15" t="s">
        <v>3</v>
      </c>
      <c r="AL2018" s="16" t="s">
        <v>3</v>
      </c>
      <c r="AM2018" s="16" t="s">
        <v>3</v>
      </c>
      <c r="AN2018" s="16" t="s">
        <v>3</v>
      </c>
      <c r="AO2018" s="16" t="s">
        <v>3</v>
      </c>
      <c r="AP2018" s="16" t="s">
        <v>189</v>
      </c>
      <c r="AQ2018" s="16" t="s">
        <v>3</v>
      </c>
      <c r="AR2018" s="16" t="s">
        <v>3</v>
      </c>
      <c r="AS2018" s="16" t="s">
        <v>3</v>
      </c>
      <c r="AT2018" s="16" t="s">
        <v>3</v>
      </c>
      <c r="AU2018" s="11" t="s">
        <v>3</v>
      </c>
      <c r="AV2018" s="11" t="s">
        <v>3</v>
      </c>
      <c r="AW2018" s="11" t="s">
        <v>3</v>
      </c>
      <c r="AX2018" s="17" t="str">
        <f>VLOOKUP(G2018,'[1]JDA data'!$D:$E,2,0)</f>
        <v>TGA198</v>
      </c>
      <c r="AY2018" s="17" t="b">
        <f t="shared" si="151"/>
        <v>1</v>
      </c>
      <c r="AZ2018" s="17" t="str">
        <f t="shared" si="152"/>
        <v>PPGT</v>
      </c>
    </row>
    <row r="2019" spans="1:52" s="18" customFormat="1" ht="16.5" customHeight="1" x14ac:dyDescent="0.35">
      <c r="A2019" s="8" t="str">
        <f>IF(N2019="","-",IFERROR(VLOOKUP(N2019,'[1]All Route Non-Bailment V76'!$A:$H,5,0),VLOOKUP(N2019,'[1]TTVT AAT PxP Bailment EDC V76'!$A:$H,5,0)))</f>
        <v>Non Bailment</v>
      </c>
      <c r="B2019" s="9" t="str">
        <f t="shared" si="150"/>
        <v>Completed</v>
      </c>
      <c r="C2019" s="10">
        <f t="shared" si="153"/>
        <v>2018</v>
      </c>
      <c r="D2019" s="11" t="s">
        <v>190</v>
      </c>
      <c r="E2019" s="12" t="s">
        <v>44</v>
      </c>
      <c r="F2019" s="11" t="s">
        <v>0</v>
      </c>
      <c r="G2019" s="11">
        <v>4434748</v>
      </c>
      <c r="H2019" s="13" t="str">
        <f>IF(N2019="","-",IFERROR(VLOOKUP(N2019,'[1]All Route Non-Bailment V76'!$A:$H,7,0),VLOOKUP(N2019,'[1]TTVT AAT PxP Bailment EDC V76'!$A:$H,7,0)))</f>
        <v>One way</v>
      </c>
      <c r="I2019" s="11" t="s">
        <v>45</v>
      </c>
      <c r="J2019" s="12">
        <f t="shared" si="154"/>
        <v>45281</v>
      </c>
      <c r="K2019" s="12">
        <v>45281</v>
      </c>
      <c r="L2019" s="12">
        <v>45281</v>
      </c>
      <c r="M2019" s="12" t="s">
        <v>3</v>
      </c>
      <c r="N2019" s="11" t="s">
        <v>791</v>
      </c>
      <c r="O2019" s="13" t="str">
        <f>IF(N2019="","-",IFERROR(VLOOKUP(N2019,'[1]All Route Non-Bailment V76'!$A:$H,6,0),VLOOKUP(N2019,'[1]TTVT AAT PxP Bailment EDC V76'!$A:$H,6,0)))</f>
        <v>11 - 20</v>
      </c>
      <c r="P2019" s="11">
        <v>1</v>
      </c>
      <c r="Q2019" s="11" t="s">
        <v>3</v>
      </c>
      <c r="R2019" s="11" t="s">
        <v>3</v>
      </c>
      <c r="S2019" s="13" t="str">
        <f>IF(N2019="","-",IFERROR(VLOOKUP(N2019,'[1]All Route Non-Bailment V76'!$A:$AF,32,0),VLOOKUP(N2019,'[1]TTVT AAT PxP Bailment EDC V76'!$A:$AC,29,0)))</f>
        <v>6W</v>
      </c>
      <c r="T2019" s="11" t="s">
        <v>48</v>
      </c>
      <c r="U2019" s="11" t="s">
        <v>266</v>
      </c>
      <c r="V2019" s="14" t="s">
        <v>267</v>
      </c>
      <c r="W2019" s="11" t="s">
        <v>268</v>
      </c>
      <c r="X2019" s="15" t="s">
        <v>494</v>
      </c>
      <c r="Y2019" s="15" t="s">
        <v>495</v>
      </c>
      <c r="Z2019" s="16" t="s">
        <v>3</v>
      </c>
      <c r="AA2019" s="16" t="s">
        <v>3</v>
      </c>
      <c r="AB2019" s="16" t="s">
        <v>3</v>
      </c>
      <c r="AC2019" s="16" t="s">
        <v>3</v>
      </c>
      <c r="AD2019" s="15" t="s">
        <v>3</v>
      </c>
      <c r="AE2019" s="15" t="s">
        <v>3</v>
      </c>
      <c r="AF2019" s="16" t="s">
        <v>3</v>
      </c>
      <c r="AG2019" s="16" t="s">
        <v>3</v>
      </c>
      <c r="AH2019" s="16" t="s">
        <v>3</v>
      </c>
      <c r="AI2019" s="16" t="s">
        <v>3</v>
      </c>
      <c r="AJ2019" s="15" t="s">
        <v>3</v>
      </c>
      <c r="AK2019" s="15" t="s">
        <v>3</v>
      </c>
      <c r="AL2019" s="16" t="s">
        <v>3</v>
      </c>
      <c r="AM2019" s="16" t="s">
        <v>3</v>
      </c>
      <c r="AN2019" s="16" t="s">
        <v>3</v>
      </c>
      <c r="AO2019" s="16" t="s">
        <v>3</v>
      </c>
      <c r="AP2019" s="16" t="s">
        <v>189</v>
      </c>
      <c r="AQ2019" s="16" t="s">
        <v>3</v>
      </c>
      <c r="AR2019" s="16" t="s">
        <v>3</v>
      </c>
      <c r="AS2019" s="16" t="s">
        <v>3</v>
      </c>
      <c r="AT2019" s="16" t="s">
        <v>3</v>
      </c>
      <c r="AU2019" s="11" t="s">
        <v>3</v>
      </c>
      <c r="AV2019" s="11" t="s">
        <v>3</v>
      </c>
      <c r="AW2019" s="11" t="s">
        <v>3</v>
      </c>
      <c r="AX2019" s="17" t="str">
        <f>VLOOKUP(G2019,'[1]JDA data'!$D:$E,2,0)</f>
        <v>TGA199</v>
      </c>
      <c r="AY2019" s="17" t="b">
        <f t="shared" si="151"/>
        <v>1</v>
      </c>
      <c r="AZ2019" s="17" t="str">
        <f t="shared" si="152"/>
        <v>SPL</v>
      </c>
    </row>
    <row r="2020" spans="1:52" s="18" customFormat="1" ht="16.5" customHeight="1" x14ac:dyDescent="0.35">
      <c r="A2020" s="8" t="str">
        <f>IF(N2020="","-",IFERROR(VLOOKUP(N2020,'[1]All Route Non-Bailment V76'!$A:$H,5,0),VLOOKUP(N2020,'[1]TTVT AAT PxP Bailment EDC V76'!$A:$H,5,0)))</f>
        <v>Non Bailment</v>
      </c>
      <c r="B2020" s="9" t="str">
        <f t="shared" si="150"/>
        <v>Completed</v>
      </c>
      <c r="C2020" s="10">
        <f t="shared" si="153"/>
        <v>2019</v>
      </c>
      <c r="D2020" s="11" t="s">
        <v>182</v>
      </c>
      <c r="E2020" s="12" t="s">
        <v>44</v>
      </c>
      <c r="F2020" s="11" t="s">
        <v>0</v>
      </c>
      <c r="G2020" s="11">
        <v>4434749</v>
      </c>
      <c r="H2020" s="13" t="str">
        <f>IF(N2020="","-",IFERROR(VLOOKUP(N2020,'[1]All Route Non-Bailment V76'!$A:$H,7,0),VLOOKUP(N2020,'[1]TTVT AAT PxP Bailment EDC V76'!$A:$H,7,0)))</f>
        <v>One way</v>
      </c>
      <c r="I2020" s="11" t="s">
        <v>45</v>
      </c>
      <c r="J2020" s="12">
        <f t="shared" si="154"/>
        <v>45281</v>
      </c>
      <c r="K2020" s="12">
        <v>45281</v>
      </c>
      <c r="L2020" s="12">
        <v>45281</v>
      </c>
      <c r="M2020" s="12" t="s">
        <v>3</v>
      </c>
      <c r="N2020" s="11" t="s">
        <v>791</v>
      </c>
      <c r="O2020" s="13" t="str">
        <f>IF(N2020="","-",IFERROR(VLOOKUP(N2020,'[1]All Route Non-Bailment V76'!$A:$H,6,0),VLOOKUP(N2020,'[1]TTVT AAT PxP Bailment EDC V76'!$A:$H,6,0)))</f>
        <v>11 - 20</v>
      </c>
      <c r="P2020" s="11">
        <v>1</v>
      </c>
      <c r="Q2020" s="11" t="s">
        <v>3</v>
      </c>
      <c r="R2020" s="11" t="s">
        <v>3</v>
      </c>
      <c r="S2020" s="13" t="str">
        <f>IF(N2020="","-",IFERROR(VLOOKUP(N2020,'[1]All Route Non-Bailment V76'!$A:$AF,32,0),VLOOKUP(N2020,'[1]TTVT AAT PxP Bailment EDC V76'!$A:$AC,29,0)))</f>
        <v>6W</v>
      </c>
      <c r="T2020" s="11" t="s">
        <v>48</v>
      </c>
      <c r="U2020" s="11" t="s">
        <v>223</v>
      </c>
      <c r="V2020" s="14" t="s">
        <v>224</v>
      </c>
      <c r="W2020" s="11" t="s">
        <v>225</v>
      </c>
      <c r="X2020" s="15" t="s">
        <v>494</v>
      </c>
      <c r="Y2020" s="15" t="s">
        <v>495</v>
      </c>
      <c r="Z2020" s="16" t="s">
        <v>3</v>
      </c>
      <c r="AA2020" s="16" t="s">
        <v>3</v>
      </c>
      <c r="AB2020" s="16" t="s">
        <v>3</v>
      </c>
      <c r="AC2020" s="16" t="s">
        <v>3</v>
      </c>
      <c r="AD2020" s="15" t="s">
        <v>3</v>
      </c>
      <c r="AE2020" s="15" t="s">
        <v>3</v>
      </c>
      <c r="AF2020" s="16" t="s">
        <v>3</v>
      </c>
      <c r="AG2020" s="16" t="s">
        <v>3</v>
      </c>
      <c r="AH2020" s="16" t="s">
        <v>3</v>
      </c>
      <c r="AI2020" s="16" t="s">
        <v>3</v>
      </c>
      <c r="AJ2020" s="15" t="s">
        <v>3</v>
      </c>
      <c r="AK2020" s="15" t="s">
        <v>3</v>
      </c>
      <c r="AL2020" s="16" t="s">
        <v>3</v>
      </c>
      <c r="AM2020" s="16" t="s">
        <v>3</v>
      </c>
      <c r="AN2020" s="16" t="s">
        <v>3</v>
      </c>
      <c r="AO2020" s="16" t="s">
        <v>3</v>
      </c>
      <c r="AP2020" s="16" t="s">
        <v>189</v>
      </c>
      <c r="AQ2020" s="16" t="s">
        <v>3</v>
      </c>
      <c r="AR2020" s="16" t="s">
        <v>3</v>
      </c>
      <c r="AS2020" s="16" t="s">
        <v>3</v>
      </c>
      <c r="AT2020" s="16" t="s">
        <v>3</v>
      </c>
      <c r="AU2020" s="11" t="s">
        <v>3</v>
      </c>
      <c r="AV2020" s="11" t="s">
        <v>3</v>
      </c>
      <c r="AW2020" s="11" t="s">
        <v>3</v>
      </c>
      <c r="AX2020" s="17" t="str">
        <f>VLOOKUP(G2020,'[1]JDA data'!$D:$E,2,0)</f>
        <v>TGA199</v>
      </c>
      <c r="AY2020" s="17" t="b">
        <f t="shared" si="151"/>
        <v>1</v>
      </c>
      <c r="AZ2020" s="17" t="str">
        <f t="shared" si="152"/>
        <v>PPGT</v>
      </c>
    </row>
    <row r="2021" spans="1:52" s="18" customFormat="1" ht="16.5" customHeight="1" x14ac:dyDescent="0.35">
      <c r="A2021" s="8" t="str">
        <f>IF(N2021="","-",IFERROR(VLOOKUP(N2021,'[1]All Route Non-Bailment V76'!$A:$H,5,0),VLOOKUP(N2021,'[1]TTVT AAT PxP Bailment EDC V76'!$A:$H,5,0)))</f>
        <v>Non Bailment</v>
      </c>
      <c r="B2021" s="9" t="str">
        <f t="shared" si="150"/>
        <v>Completed</v>
      </c>
      <c r="C2021" s="10">
        <f t="shared" si="153"/>
        <v>2020</v>
      </c>
      <c r="D2021" s="11" t="s">
        <v>190</v>
      </c>
      <c r="E2021" s="12" t="s">
        <v>44</v>
      </c>
      <c r="F2021" s="11" t="s">
        <v>0</v>
      </c>
      <c r="G2021" s="11">
        <v>4434750</v>
      </c>
      <c r="H2021" s="13" t="str">
        <f>IF(N2021="","-",IFERROR(VLOOKUP(N2021,'[1]All Route Non-Bailment V76'!$A:$H,7,0),VLOOKUP(N2021,'[1]TTVT AAT PxP Bailment EDC V76'!$A:$H,7,0)))</f>
        <v>One way</v>
      </c>
      <c r="I2021" s="11" t="s">
        <v>45</v>
      </c>
      <c r="J2021" s="12">
        <f t="shared" si="154"/>
        <v>45281</v>
      </c>
      <c r="K2021" s="12">
        <v>45281</v>
      </c>
      <c r="L2021" s="12">
        <v>45281</v>
      </c>
      <c r="M2021" s="12" t="s">
        <v>3</v>
      </c>
      <c r="N2021" s="11" t="s">
        <v>791</v>
      </c>
      <c r="O2021" s="13" t="str">
        <f>IF(N2021="","-",IFERROR(VLOOKUP(N2021,'[1]All Route Non-Bailment V76'!$A:$H,6,0),VLOOKUP(N2021,'[1]TTVT AAT PxP Bailment EDC V76'!$A:$H,6,0)))</f>
        <v>11 - 20</v>
      </c>
      <c r="P2021" s="11">
        <v>1</v>
      </c>
      <c r="Q2021" s="11" t="s">
        <v>3</v>
      </c>
      <c r="R2021" s="11" t="s">
        <v>3</v>
      </c>
      <c r="S2021" s="13" t="str">
        <f>IF(N2021="","-",IFERROR(VLOOKUP(N2021,'[1]All Route Non-Bailment V76'!$A:$AF,32,0),VLOOKUP(N2021,'[1]TTVT AAT PxP Bailment EDC V76'!$A:$AC,29,0)))</f>
        <v>6W</v>
      </c>
      <c r="T2021" s="11" t="s">
        <v>48</v>
      </c>
      <c r="U2021" s="11" t="s">
        <v>217</v>
      </c>
      <c r="V2021" s="14" t="s">
        <v>218</v>
      </c>
      <c r="W2021" s="11" t="s">
        <v>219</v>
      </c>
      <c r="X2021" s="15" t="s">
        <v>494</v>
      </c>
      <c r="Y2021" s="15" t="s">
        <v>495</v>
      </c>
      <c r="Z2021" s="16" t="s">
        <v>3</v>
      </c>
      <c r="AA2021" s="16" t="s">
        <v>3</v>
      </c>
      <c r="AB2021" s="16" t="s">
        <v>3</v>
      </c>
      <c r="AC2021" s="16" t="s">
        <v>3</v>
      </c>
      <c r="AD2021" s="15" t="s">
        <v>3</v>
      </c>
      <c r="AE2021" s="15" t="s">
        <v>3</v>
      </c>
      <c r="AF2021" s="16" t="s">
        <v>3</v>
      </c>
      <c r="AG2021" s="16" t="s">
        <v>3</v>
      </c>
      <c r="AH2021" s="16" t="s">
        <v>3</v>
      </c>
      <c r="AI2021" s="16" t="s">
        <v>3</v>
      </c>
      <c r="AJ2021" s="15" t="s">
        <v>3</v>
      </c>
      <c r="AK2021" s="15" t="s">
        <v>3</v>
      </c>
      <c r="AL2021" s="16" t="s">
        <v>3</v>
      </c>
      <c r="AM2021" s="16" t="s">
        <v>3</v>
      </c>
      <c r="AN2021" s="16" t="s">
        <v>3</v>
      </c>
      <c r="AO2021" s="16" t="s">
        <v>3</v>
      </c>
      <c r="AP2021" s="16" t="s">
        <v>189</v>
      </c>
      <c r="AQ2021" s="16" t="s">
        <v>3</v>
      </c>
      <c r="AR2021" s="16" t="s">
        <v>3</v>
      </c>
      <c r="AS2021" s="16" t="s">
        <v>3</v>
      </c>
      <c r="AT2021" s="16" t="s">
        <v>3</v>
      </c>
      <c r="AU2021" s="11" t="s">
        <v>3</v>
      </c>
      <c r="AV2021" s="11" t="s">
        <v>3</v>
      </c>
      <c r="AW2021" s="11" t="s">
        <v>3</v>
      </c>
      <c r="AX2021" s="17" t="str">
        <f>VLOOKUP(G2021,'[1]JDA data'!$D:$E,2,0)</f>
        <v>TGA199</v>
      </c>
      <c r="AY2021" s="17" t="b">
        <f t="shared" si="151"/>
        <v>1</v>
      </c>
      <c r="AZ2021" s="17" t="str">
        <f t="shared" si="152"/>
        <v>SPL</v>
      </c>
    </row>
    <row r="2022" spans="1:52" s="18" customFormat="1" ht="16.5" customHeight="1" x14ac:dyDescent="0.35">
      <c r="A2022" s="8" t="str">
        <f>IF(N2022="","-",IFERROR(VLOOKUP(N2022,'[1]All Route Non-Bailment V76'!$A:$H,5,0),VLOOKUP(N2022,'[1]TTVT AAT PxP Bailment EDC V76'!$A:$H,5,0)))</f>
        <v>Non Bailment</v>
      </c>
      <c r="B2022" s="9" t="str">
        <f t="shared" si="150"/>
        <v>Completed</v>
      </c>
      <c r="C2022" s="10">
        <f t="shared" si="153"/>
        <v>2021</v>
      </c>
      <c r="D2022" s="11" t="s">
        <v>194</v>
      </c>
      <c r="E2022" s="12" t="s">
        <v>44</v>
      </c>
      <c r="F2022" s="11" t="s">
        <v>0</v>
      </c>
      <c r="G2022" s="11">
        <v>4434751</v>
      </c>
      <c r="H2022" s="13" t="str">
        <f>IF(N2022="","-",IFERROR(VLOOKUP(N2022,'[1]All Route Non-Bailment V76'!$A:$H,7,0),VLOOKUP(N2022,'[1]TTVT AAT PxP Bailment EDC V76'!$A:$H,7,0)))</f>
        <v>One way</v>
      </c>
      <c r="I2022" s="11" t="s">
        <v>45</v>
      </c>
      <c r="J2022" s="12">
        <f t="shared" si="154"/>
        <v>45281</v>
      </c>
      <c r="K2022" s="12">
        <v>45281</v>
      </c>
      <c r="L2022" s="12">
        <v>45281</v>
      </c>
      <c r="M2022" s="12" t="s">
        <v>3</v>
      </c>
      <c r="N2022" s="11" t="s">
        <v>791</v>
      </c>
      <c r="O2022" s="13" t="str">
        <f>IF(N2022="","-",IFERROR(VLOOKUP(N2022,'[1]All Route Non-Bailment V76'!$A:$H,6,0),VLOOKUP(N2022,'[1]TTVT AAT PxP Bailment EDC V76'!$A:$H,6,0)))</f>
        <v>11 - 20</v>
      </c>
      <c r="P2022" s="11">
        <v>1</v>
      </c>
      <c r="Q2022" s="11" t="s">
        <v>3</v>
      </c>
      <c r="R2022" s="11" t="s">
        <v>3</v>
      </c>
      <c r="S2022" s="13" t="str">
        <f>IF(N2022="","-",IFERROR(VLOOKUP(N2022,'[1]All Route Non-Bailment V76'!$A:$AF,32,0),VLOOKUP(N2022,'[1]TTVT AAT PxP Bailment EDC V76'!$A:$AC,29,0)))</f>
        <v>6W</v>
      </c>
      <c r="T2022" s="11" t="s">
        <v>48</v>
      </c>
      <c r="U2022" s="11" t="s">
        <v>220</v>
      </c>
      <c r="V2022" s="14" t="s">
        <v>221</v>
      </c>
      <c r="W2022" s="11" t="s">
        <v>222</v>
      </c>
      <c r="X2022" s="15" t="s">
        <v>494</v>
      </c>
      <c r="Y2022" s="15" t="s">
        <v>495</v>
      </c>
      <c r="Z2022" s="16" t="s">
        <v>3</v>
      </c>
      <c r="AA2022" s="16" t="s">
        <v>3</v>
      </c>
      <c r="AB2022" s="16" t="s">
        <v>3</v>
      </c>
      <c r="AC2022" s="16" t="s">
        <v>3</v>
      </c>
      <c r="AD2022" s="15" t="s">
        <v>3</v>
      </c>
      <c r="AE2022" s="15" t="s">
        <v>3</v>
      </c>
      <c r="AF2022" s="16" t="s">
        <v>3</v>
      </c>
      <c r="AG2022" s="16" t="s">
        <v>3</v>
      </c>
      <c r="AH2022" s="16" t="s">
        <v>3</v>
      </c>
      <c r="AI2022" s="16" t="s">
        <v>3</v>
      </c>
      <c r="AJ2022" s="15" t="s">
        <v>3</v>
      </c>
      <c r="AK2022" s="15" t="s">
        <v>3</v>
      </c>
      <c r="AL2022" s="16" t="s">
        <v>3</v>
      </c>
      <c r="AM2022" s="16" t="s">
        <v>3</v>
      </c>
      <c r="AN2022" s="16" t="s">
        <v>3</v>
      </c>
      <c r="AO2022" s="16" t="s">
        <v>3</v>
      </c>
      <c r="AP2022" s="16" t="s">
        <v>189</v>
      </c>
      <c r="AQ2022" s="16" t="s">
        <v>3</v>
      </c>
      <c r="AR2022" s="16" t="s">
        <v>3</v>
      </c>
      <c r="AS2022" s="16" t="s">
        <v>3</v>
      </c>
      <c r="AT2022" s="16" t="s">
        <v>3</v>
      </c>
      <c r="AU2022" s="11" t="s">
        <v>3</v>
      </c>
      <c r="AV2022" s="11" t="s">
        <v>3</v>
      </c>
      <c r="AW2022" s="11" t="s">
        <v>3</v>
      </c>
      <c r="AX2022" s="17" t="str">
        <f>VLOOKUP(G2022,'[1]JDA data'!$D:$E,2,0)</f>
        <v>TGA199</v>
      </c>
      <c r="AY2022" s="17" t="b">
        <f t="shared" si="151"/>
        <v>1</v>
      </c>
      <c r="AZ2022" s="17" t="str">
        <f t="shared" si="152"/>
        <v>SBA</v>
      </c>
    </row>
    <row r="2023" spans="1:52" s="18" customFormat="1" ht="16.5" customHeight="1" x14ac:dyDescent="0.35">
      <c r="A2023" s="8" t="str">
        <f>IF(N2023="","-",IFERROR(VLOOKUP(N2023,'[1]All Route Non-Bailment V76'!$A:$H,5,0),VLOOKUP(N2023,'[1]TTVT AAT PxP Bailment EDC V76'!$A:$H,5,0)))</f>
        <v>Non Bailment</v>
      </c>
      <c r="B2023" s="9" t="str">
        <f t="shared" si="150"/>
        <v>Completed</v>
      </c>
      <c r="C2023" s="10">
        <f t="shared" si="153"/>
        <v>2022</v>
      </c>
      <c r="D2023" s="11" t="s">
        <v>182</v>
      </c>
      <c r="E2023" s="12" t="s">
        <v>44</v>
      </c>
      <c r="F2023" s="11" t="s">
        <v>0</v>
      </c>
      <c r="G2023" s="11">
        <v>4434752</v>
      </c>
      <c r="H2023" s="13" t="str">
        <f>IF(N2023="","-",IFERROR(VLOOKUP(N2023,'[1]All Route Non-Bailment V76'!$A:$H,7,0),VLOOKUP(N2023,'[1]TTVT AAT PxP Bailment EDC V76'!$A:$H,7,0)))</f>
        <v>One way</v>
      </c>
      <c r="I2023" s="11" t="s">
        <v>45</v>
      </c>
      <c r="J2023" s="12">
        <f t="shared" si="154"/>
        <v>45281</v>
      </c>
      <c r="K2023" s="12">
        <v>45281</v>
      </c>
      <c r="L2023" s="12">
        <v>45281</v>
      </c>
      <c r="M2023" s="12" t="s">
        <v>3</v>
      </c>
      <c r="N2023" s="11" t="s">
        <v>791</v>
      </c>
      <c r="O2023" s="13" t="str">
        <f>IF(N2023="","-",IFERROR(VLOOKUP(N2023,'[1]All Route Non-Bailment V76'!$A:$H,6,0),VLOOKUP(N2023,'[1]TTVT AAT PxP Bailment EDC V76'!$A:$H,6,0)))</f>
        <v>11 - 20</v>
      </c>
      <c r="P2023" s="11">
        <v>1</v>
      </c>
      <c r="Q2023" s="11" t="s">
        <v>3</v>
      </c>
      <c r="R2023" s="11" t="s">
        <v>3</v>
      </c>
      <c r="S2023" s="13" t="str">
        <f>IF(N2023="","-",IFERROR(VLOOKUP(N2023,'[1]All Route Non-Bailment V76'!$A:$AF,32,0),VLOOKUP(N2023,'[1]TTVT AAT PxP Bailment EDC V76'!$A:$AC,29,0)))</f>
        <v>6W</v>
      </c>
      <c r="T2023" s="11" t="s">
        <v>48</v>
      </c>
      <c r="U2023" s="11" t="s">
        <v>256</v>
      </c>
      <c r="V2023" s="14" t="s">
        <v>257</v>
      </c>
      <c r="W2023" s="11" t="s">
        <v>258</v>
      </c>
      <c r="X2023" s="15" t="s">
        <v>494</v>
      </c>
      <c r="Y2023" s="15" t="s">
        <v>495</v>
      </c>
      <c r="Z2023" s="16" t="s">
        <v>3</v>
      </c>
      <c r="AA2023" s="16" t="s">
        <v>3</v>
      </c>
      <c r="AB2023" s="16" t="s">
        <v>3</v>
      </c>
      <c r="AC2023" s="16" t="s">
        <v>3</v>
      </c>
      <c r="AD2023" s="15" t="s">
        <v>3</v>
      </c>
      <c r="AE2023" s="15" t="s">
        <v>3</v>
      </c>
      <c r="AF2023" s="16" t="s">
        <v>3</v>
      </c>
      <c r="AG2023" s="16" t="s">
        <v>3</v>
      </c>
      <c r="AH2023" s="16" t="s">
        <v>3</v>
      </c>
      <c r="AI2023" s="16" t="s">
        <v>3</v>
      </c>
      <c r="AJ2023" s="15" t="s">
        <v>3</v>
      </c>
      <c r="AK2023" s="15" t="s">
        <v>3</v>
      </c>
      <c r="AL2023" s="16" t="s">
        <v>3</v>
      </c>
      <c r="AM2023" s="16" t="s">
        <v>3</v>
      </c>
      <c r="AN2023" s="16" t="s">
        <v>3</v>
      </c>
      <c r="AO2023" s="16" t="s">
        <v>3</v>
      </c>
      <c r="AP2023" s="16" t="s">
        <v>189</v>
      </c>
      <c r="AQ2023" s="16" t="s">
        <v>3</v>
      </c>
      <c r="AR2023" s="16" t="s">
        <v>3</v>
      </c>
      <c r="AS2023" s="16" t="s">
        <v>3</v>
      </c>
      <c r="AT2023" s="16" t="s">
        <v>3</v>
      </c>
      <c r="AU2023" s="11" t="s">
        <v>3</v>
      </c>
      <c r="AV2023" s="11" t="s">
        <v>3</v>
      </c>
      <c r="AW2023" s="11" t="s">
        <v>3</v>
      </c>
      <c r="AX2023" s="17" t="str">
        <f>VLOOKUP(G2023,'[1]JDA data'!$D:$E,2,0)</f>
        <v>TGA199</v>
      </c>
      <c r="AY2023" s="17" t="b">
        <f t="shared" si="151"/>
        <v>1</v>
      </c>
      <c r="AZ2023" s="17" t="str">
        <f t="shared" si="152"/>
        <v>PPGT</v>
      </c>
    </row>
    <row r="2024" spans="1:52" s="18" customFormat="1" ht="16.5" customHeight="1" x14ac:dyDescent="0.35">
      <c r="A2024" s="8" t="str">
        <f>IF(N2024="","-",IFERROR(VLOOKUP(N2024,'[1]All Route Non-Bailment V76'!$A:$H,5,0),VLOOKUP(N2024,'[1]TTVT AAT PxP Bailment EDC V76'!$A:$H,5,0)))</f>
        <v>Non Bailment</v>
      </c>
      <c r="B2024" s="9" t="str">
        <f t="shared" si="150"/>
        <v>Completed</v>
      </c>
      <c r="C2024" s="10">
        <f t="shared" si="153"/>
        <v>2023</v>
      </c>
      <c r="D2024" s="11" t="s">
        <v>190</v>
      </c>
      <c r="E2024" s="12" t="s">
        <v>44</v>
      </c>
      <c r="F2024" s="11" t="s">
        <v>0</v>
      </c>
      <c r="G2024" s="11">
        <v>4434753</v>
      </c>
      <c r="H2024" s="13" t="str">
        <f>IF(N2024="","-",IFERROR(VLOOKUP(N2024,'[1]All Route Non-Bailment V76'!$A:$H,7,0),VLOOKUP(N2024,'[1]TTVT AAT PxP Bailment EDC V76'!$A:$H,7,0)))</f>
        <v>One way</v>
      </c>
      <c r="I2024" s="11" t="s">
        <v>45</v>
      </c>
      <c r="J2024" s="12">
        <f t="shared" si="154"/>
        <v>45281</v>
      </c>
      <c r="K2024" s="12">
        <v>45281</v>
      </c>
      <c r="L2024" s="12">
        <v>45281</v>
      </c>
      <c r="M2024" s="12" t="s">
        <v>3</v>
      </c>
      <c r="N2024" s="11" t="s">
        <v>792</v>
      </c>
      <c r="O2024" s="13" t="str">
        <f>IF(N2024="","-",IFERROR(VLOOKUP(N2024,'[1]All Route Non-Bailment V76'!$A:$H,6,0),VLOOKUP(N2024,'[1]TTVT AAT PxP Bailment EDC V76'!$A:$H,6,0)))</f>
        <v>11 - 20</v>
      </c>
      <c r="P2024" s="11">
        <v>1</v>
      </c>
      <c r="Q2024" s="11" t="s">
        <v>3</v>
      </c>
      <c r="R2024" s="11" t="s">
        <v>3</v>
      </c>
      <c r="S2024" s="13" t="str">
        <f>IF(N2024="","-",IFERROR(VLOOKUP(N2024,'[1]All Route Non-Bailment V76'!$A:$AF,32,0),VLOOKUP(N2024,'[1]TTVT AAT PxP Bailment EDC V76'!$A:$AC,29,0)))</f>
        <v>6W</v>
      </c>
      <c r="T2024" s="11" t="s">
        <v>48</v>
      </c>
      <c r="U2024" s="11" t="s">
        <v>236</v>
      </c>
      <c r="V2024" s="14" t="s">
        <v>237</v>
      </c>
      <c r="W2024" s="11" t="s">
        <v>238</v>
      </c>
      <c r="X2024" s="15" t="s">
        <v>494</v>
      </c>
      <c r="Y2024" s="15" t="s">
        <v>495</v>
      </c>
      <c r="Z2024" s="16" t="s">
        <v>3</v>
      </c>
      <c r="AA2024" s="16" t="s">
        <v>3</v>
      </c>
      <c r="AB2024" s="16" t="s">
        <v>3</v>
      </c>
      <c r="AC2024" s="16" t="s">
        <v>3</v>
      </c>
      <c r="AD2024" s="15" t="s">
        <v>3</v>
      </c>
      <c r="AE2024" s="15" t="s">
        <v>3</v>
      </c>
      <c r="AF2024" s="16" t="s">
        <v>3</v>
      </c>
      <c r="AG2024" s="16" t="s">
        <v>3</v>
      </c>
      <c r="AH2024" s="16" t="s">
        <v>3</v>
      </c>
      <c r="AI2024" s="16" t="s">
        <v>3</v>
      </c>
      <c r="AJ2024" s="15" t="s">
        <v>3</v>
      </c>
      <c r="AK2024" s="15" t="s">
        <v>3</v>
      </c>
      <c r="AL2024" s="16" t="s">
        <v>3</v>
      </c>
      <c r="AM2024" s="16" t="s">
        <v>3</v>
      </c>
      <c r="AN2024" s="16" t="s">
        <v>3</v>
      </c>
      <c r="AO2024" s="16" t="s">
        <v>3</v>
      </c>
      <c r="AP2024" s="16" t="s">
        <v>189</v>
      </c>
      <c r="AQ2024" s="16" t="s">
        <v>3</v>
      </c>
      <c r="AR2024" s="16" t="s">
        <v>3</v>
      </c>
      <c r="AS2024" s="16" t="s">
        <v>3</v>
      </c>
      <c r="AT2024" s="16" t="s">
        <v>3</v>
      </c>
      <c r="AU2024" s="11" t="s">
        <v>3</v>
      </c>
      <c r="AV2024" s="11" t="s">
        <v>3</v>
      </c>
      <c r="AW2024" s="11" t="s">
        <v>3</v>
      </c>
      <c r="AX2024" s="17" t="str">
        <f>VLOOKUP(G2024,'[1]JDA data'!$D:$E,2,0)</f>
        <v>TGA200</v>
      </c>
      <c r="AY2024" s="17" t="b">
        <f t="shared" si="151"/>
        <v>1</v>
      </c>
      <c r="AZ2024" s="17" t="str">
        <f t="shared" si="152"/>
        <v>SPL</v>
      </c>
    </row>
    <row r="2025" spans="1:52" s="18" customFormat="1" ht="16.5" customHeight="1" x14ac:dyDescent="0.35">
      <c r="A2025" s="8" t="str">
        <f>IF(N2025="","-",IFERROR(VLOOKUP(N2025,'[1]All Route Non-Bailment V76'!$A:$H,5,0),VLOOKUP(N2025,'[1]TTVT AAT PxP Bailment EDC V76'!$A:$H,5,0)))</f>
        <v>Non Bailment</v>
      </c>
      <c r="B2025" s="9" t="str">
        <f t="shared" si="150"/>
        <v>Completed</v>
      </c>
      <c r="C2025" s="10">
        <f t="shared" si="153"/>
        <v>2024</v>
      </c>
      <c r="D2025" s="11" t="s">
        <v>182</v>
      </c>
      <c r="E2025" s="12" t="s">
        <v>44</v>
      </c>
      <c r="F2025" s="11" t="s">
        <v>0</v>
      </c>
      <c r="G2025" s="11">
        <v>4434754</v>
      </c>
      <c r="H2025" s="13" t="str">
        <f>IF(N2025="","-",IFERROR(VLOOKUP(N2025,'[1]All Route Non-Bailment V76'!$A:$H,7,0),VLOOKUP(N2025,'[1]TTVT AAT PxP Bailment EDC V76'!$A:$H,7,0)))</f>
        <v>One way</v>
      </c>
      <c r="I2025" s="11" t="s">
        <v>45</v>
      </c>
      <c r="J2025" s="12">
        <f t="shared" si="154"/>
        <v>45281</v>
      </c>
      <c r="K2025" s="12">
        <v>45281</v>
      </c>
      <c r="L2025" s="12">
        <v>45281</v>
      </c>
      <c r="M2025" s="12" t="s">
        <v>3</v>
      </c>
      <c r="N2025" s="11" t="s">
        <v>792</v>
      </c>
      <c r="O2025" s="13" t="str">
        <f>IF(N2025="","-",IFERROR(VLOOKUP(N2025,'[1]All Route Non-Bailment V76'!$A:$H,6,0),VLOOKUP(N2025,'[1]TTVT AAT PxP Bailment EDC V76'!$A:$H,6,0)))</f>
        <v>11 - 20</v>
      </c>
      <c r="P2025" s="11">
        <v>1</v>
      </c>
      <c r="Q2025" s="11" t="s">
        <v>3</v>
      </c>
      <c r="R2025" s="11" t="s">
        <v>3</v>
      </c>
      <c r="S2025" s="13" t="str">
        <f>IF(N2025="","-",IFERROR(VLOOKUP(N2025,'[1]All Route Non-Bailment V76'!$A:$AF,32,0),VLOOKUP(N2025,'[1]TTVT AAT PxP Bailment EDC V76'!$A:$AC,29,0)))</f>
        <v>6W</v>
      </c>
      <c r="T2025" s="11" t="s">
        <v>48</v>
      </c>
      <c r="U2025" s="11" t="s">
        <v>201</v>
      </c>
      <c r="V2025" s="14" t="s">
        <v>202</v>
      </c>
      <c r="W2025" s="11" t="s">
        <v>203</v>
      </c>
      <c r="X2025" s="15" t="s">
        <v>494</v>
      </c>
      <c r="Y2025" s="15" t="s">
        <v>495</v>
      </c>
      <c r="Z2025" s="16" t="s">
        <v>3</v>
      </c>
      <c r="AA2025" s="16" t="s">
        <v>3</v>
      </c>
      <c r="AB2025" s="16" t="s">
        <v>3</v>
      </c>
      <c r="AC2025" s="16" t="s">
        <v>3</v>
      </c>
      <c r="AD2025" s="15" t="s">
        <v>3</v>
      </c>
      <c r="AE2025" s="15" t="s">
        <v>3</v>
      </c>
      <c r="AF2025" s="16" t="s">
        <v>3</v>
      </c>
      <c r="AG2025" s="16" t="s">
        <v>3</v>
      </c>
      <c r="AH2025" s="16" t="s">
        <v>3</v>
      </c>
      <c r="AI2025" s="16" t="s">
        <v>3</v>
      </c>
      <c r="AJ2025" s="15" t="s">
        <v>3</v>
      </c>
      <c r="AK2025" s="15" t="s">
        <v>3</v>
      </c>
      <c r="AL2025" s="16" t="s">
        <v>3</v>
      </c>
      <c r="AM2025" s="16" t="s">
        <v>3</v>
      </c>
      <c r="AN2025" s="16" t="s">
        <v>3</v>
      </c>
      <c r="AO2025" s="16" t="s">
        <v>3</v>
      </c>
      <c r="AP2025" s="16" t="s">
        <v>189</v>
      </c>
      <c r="AQ2025" s="16" t="s">
        <v>3</v>
      </c>
      <c r="AR2025" s="16" t="s">
        <v>3</v>
      </c>
      <c r="AS2025" s="16" t="s">
        <v>3</v>
      </c>
      <c r="AT2025" s="16" t="s">
        <v>3</v>
      </c>
      <c r="AU2025" s="11" t="s">
        <v>3</v>
      </c>
      <c r="AV2025" s="11" t="s">
        <v>3</v>
      </c>
      <c r="AW2025" s="11" t="s">
        <v>3</v>
      </c>
      <c r="AX2025" s="17" t="str">
        <f>VLOOKUP(G2025,'[1]JDA data'!$D:$E,2,0)</f>
        <v>TGA200</v>
      </c>
      <c r="AY2025" s="17" t="b">
        <f t="shared" si="151"/>
        <v>1</v>
      </c>
      <c r="AZ2025" s="17" t="str">
        <f t="shared" si="152"/>
        <v>PPGT</v>
      </c>
    </row>
    <row r="2026" spans="1:52" s="18" customFormat="1" ht="16.5" customHeight="1" x14ac:dyDescent="0.35">
      <c r="A2026" s="8" t="str">
        <f>IF(N2026="","-",IFERROR(VLOOKUP(N2026,'[1]All Route Non-Bailment V76'!$A:$H,5,0),VLOOKUP(N2026,'[1]TTVT AAT PxP Bailment EDC V76'!$A:$H,5,0)))</f>
        <v>Non Bailment</v>
      </c>
      <c r="B2026" s="9" t="str">
        <f t="shared" si="150"/>
        <v>Completed</v>
      </c>
      <c r="C2026" s="10">
        <f t="shared" si="153"/>
        <v>2025</v>
      </c>
      <c r="D2026" s="11" t="s">
        <v>190</v>
      </c>
      <c r="E2026" s="12" t="s">
        <v>44</v>
      </c>
      <c r="F2026" s="11" t="s">
        <v>0</v>
      </c>
      <c r="G2026" s="11">
        <v>4434755</v>
      </c>
      <c r="H2026" s="13" t="str">
        <f>IF(N2026="","-",IFERROR(VLOOKUP(N2026,'[1]All Route Non-Bailment V76'!$A:$H,7,0),VLOOKUP(N2026,'[1]TTVT AAT PxP Bailment EDC V76'!$A:$H,7,0)))</f>
        <v>One way</v>
      </c>
      <c r="I2026" s="11" t="s">
        <v>45</v>
      </c>
      <c r="J2026" s="12">
        <f t="shared" si="154"/>
        <v>45281</v>
      </c>
      <c r="K2026" s="12">
        <v>45281</v>
      </c>
      <c r="L2026" s="12">
        <v>45281</v>
      </c>
      <c r="M2026" s="12" t="s">
        <v>3</v>
      </c>
      <c r="N2026" s="11" t="s">
        <v>792</v>
      </c>
      <c r="O2026" s="13" t="str">
        <f>IF(N2026="","-",IFERROR(VLOOKUP(N2026,'[1]All Route Non-Bailment V76'!$A:$H,6,0),VLOOKUP(N2026,'[1]TTVT AAT PxP Bailment EDC V76'!$A:$H,6,0)))</f>
        <v>11 - 20</v>
      </c>
      <c r="P2026" s="11">
        <v>1</v>
      </c>
      <c r="Q2026" s="11" t="s">
        <v>3</v>
      </c>
      <c r="R2026" s="11" t="s">
        <v>3</v>
      </c>
      <c r="S2026" s="13" t="str">
        <f>IF(N2026="","-",IFERROR(VLOOKUP(N2026,'[1]All Route Non-Bailment V76'!$A:$AF,32,0),VLOOKUP(N2026,'[1]TTVT AAT PxP Bailment EDC V76'!$A:$AC,29,0)))</f>
        <v>6W</v>
      </c>
      <c r="T2026" s="11" t="s">
        <v>48</v>
      </c>
      <c r="U2026" s="11" t="s">
        <v>287</v>
      </c>
      <c r="V2026" s="14" t="s">
        <v>793</v>
      </c>
      <c r="W2026" s="11" t="s">
        <v>289</v>
      </c>
      <c r="X2026" s="15" t="s">
        <v>494</v>
      </c>
      <c r="Y2026" s="15" t="s">
        <v>495</v>
      </c>
      <c r="Z2026" s="16" t="s">
        <v>3</v>
      </c>
      <c r="AA2026" s="16" t="s">
        <v>3</v>
      </c>
      <c r="AB2026" s="16" t="s">
        <v>3</v>
      </c>
      <c r="AC2026" s="16" t="s">
        <v>3</v>
      </c>
      <c r="AD2026" s="15" t="s">
        <v>3</v>
      </c>
      <c r="AE2026" s="15" t="s">
        <v>3</v>
      </c>
      <c r="AF2026" s="16" t="s">
        <v>3</v>
      </c>
      <c r="AG2026" s="16" t="s">
        <v>3</v>
      </c>
      <c r="AH2026" s="16" t="s">
        <v>3</v>
      </c>
      <c r="AI2026" s="16" t="s">
        <v>3</v>
      </c>
      <c r="AJ2026" s="15" t="s">
        <v>3</v>
      </c>
      <c r="AK2026" s="15" t="s">
        <v>3</v>
      </c>
      <c r="AL2026" s="16" t="s">
        <v>3</v>
      </c>
      <c r="AM2026" s="16" t="s">
        <v>3</v>
      </c>
      <c r="AN2026" s="16" t="s">
        <v>3</v>
      </c>
      <c r="AO2026" s="16" t="s">
        <v>3</v>
      </c>
      <c r="AP2026" s="16" t="s">
        <v>189</v>
      </c>
      <c r="AQ2026" s="16" t="s">
        <v>3</v>
      </c>
      <c r="AR2026" s="16" t="s">
        <v>3</v>
      </c>
      <c r="AS2026" s="16" t="s">
        <v>3</v>
      </c>
      <c r="AT2026" s="16" t="s">
        <v>3</v>
      </c>
      <c r="AU2026" s="11" t="s">
        <v>3</v>
      </c>
      <c r="AV2026" s="11" t="s">
        <v>3</v>
      </c>
      <c r="AW2026" s="11" t="s">
        <v>3</v>
      </c>
      <c r="AX2026" s="17" t="str">
        <f>VLOOKUP(G2026,'[1]JDA data'!$D:$E,2,0)</f>
        <v>TGA200</v>
      </c>
      <c r="AY2026" s="17" t="b">
        <f t="shared" si="151"/>
        <v>1</v>
      </c>
      <c r="AZ2026" s="17" t="str">
        <f t="shared" si="152"/>
        <v>SPL</v>
      </c>
    </row>
    <row r="2027" spans="1:52" s="18" customFormat="1" ht="16.5" customHeight="1" x14ac:dyDescent="0.35">
      <c r="A2027" s="8" t="str">
        <f>IF(N2027="","-",IFERROR(VLOOKUP(N2027,'[1]All Route Non-Bailment V76'!$A:$H,5,0),VLOOKUP(N2027,'[1]TTVT AAT PxP Bailment EDC V76'!$A:$H,5,0)))</f>
        <v>Non Bailment</v>
      </c>
      <c r="B2027" s="9" t="str">
        <f t="shared" si="150"/>
        <v>Completed</v>
      </c>
      <c r="C2027" s="10">
        <f t="shared" si="153"/>
        <v>2026</v>
      </c>
      <c r="D2027" s="11" t="s">
        <v>182</v>
      </c>
      <c r="E2027" s="12" t="s">
        <v>44</v>
      </c>
      <c r="F2027" s="11" t="s">
        <v>0</v>
      </c>
      <c r="G2027" s="11">
        <v>4434756</v>
      </c>
      <c r="H2027" s="13" t="str">
        <f>IF(N2027="","-",IFERROR(VLOOKUP(N2027,'[1]All Route Non-Bailment V76'!$A:$H,7,0),VLOOKUP(N2027,'[1]TTVT AAT PxP Bailment EDC V76'!$A:$H,7,0)))</f>
        <v>One way</v>
      </c>
      <c r="I2027" s="11" t="s">
        <v>45</v>
      </c>
      <c r="J2027" s="12">
        <f t="shared" si="154"/>
        <v>45281</v>
      </c>
      <c r="K2027" s="12">
        <v>45281</v>
      </c>
      <c r="L2027" s="12">
        <v>45281</v>
      </c>
      <c r="M2027" s="12" t="s">
        <v>3</v>
      </c>
      <c r="N2027" s="11" t="s">
        <v>792</v>
      </c>
      <c r="O2027" s="13" t="str">
        <f>IF(N2027="","-",IFERROR(VLOOKUP(N2027,'[1]All Route Non-Bailment V76'!$A:$H,6,0),VLOOKUP(N2027,'[1]TTVT AAT PxP Bailment EDC V76'!$A:$H,6,0)))</f>
        <v>11 - 20</v>
      </c>
      <c r="P2027" s="11">
        <v>1</v>
      </c>
      <c r="Q2027" s="11" t="s">
        <v>3</v>
      </c>
      <c r="R2027" s="11" t="s">
        <v>3</v>
      </c>
      <c r="S2027" s="13" t="str">
        <f>IF(N2027="","-",IFERROR(VLOOKUP(N2027,'[1]All Route Non-Bailment V76'!$A:$AF,32,0),VLOOKUP(N2027,'[1]TTVT AAT PxP Bailment EDC V76'!$A:$AC,29,0)))</f>
        <v>6W</v>
      </c>
      <c r="T2027" s="11" t="s">
        <v>48</v>
      </c>
      <c r="U2027" s="11" t="s">
        <v>213</v>
      </c>
      <c r="V2027" s="14" t="s">
        <v>214</v>
      </c>
      <c r="W2027" s="11" t="s">
        <v>215</v>
      </c>
      <c r="X2027" s="15" t="s">
        <v>494</v>
      </c>
      <c r="Y2027" s="15" t="s">
        <v>495</v>
      </c>
      <c r="Z2027" s="16" t="s">
        <v>3</v>
      </c>
      <c r="AA2027" s="16" t="s">
        <v>3</v>
      </c>
      <c r="AB2027" s="16" t="s">
        <v>3</v>
      </c>
      <c r="AC2027" s="16" t="s">
        <v>3</v>
      </c>
      <c r="AD2027" s="15" t="s">
        <v>3</v>
      </c>
      <c r="AE2027" s="15" t="s">
        <v>3</v>
      </c>
      <c r="AF2027" s="16" t="s">
        <v>3</v>
      </c>
      <c r="AG2027" s="16" t="s">
        <v>3</v>
      </c>
      <c r="AH2027" s="16" t="s">
        <v>3</v>
      </c>
      <c r="AI2027" s="16" t="s">
        <v>3</v>
      </c>
      <c r="AJ2027" s="15" t="s">
        <v>3</v>
      </c>
      <c r="AK2027" s="15" t="s">
        <v>3</v>
      </c>
      <c r="AL2027" s="16" t="s">
        <v>3</v>
      </c>
      <c r="AM2027" s="16" t="s">
        <v>3</v>
      </c>
      <c r="AN2027" s="16" t="s">
        <v>3</v>
      </c>
      <c r="AO2027" s="16" t="s">
        <v>3</v>
      </c>
      <c r="AP2027" s="16" t="s">
        <v>189</v>
      </c>
      <c r="AQ2027" s="16" t="s">
        <v>3</v>
      </c>
      <c r="AR2027" s="16" t="s">
        <v>3</v>
      </c>
      <c r="AS2027" s="16" t="s">
        <v>3</v>
      </c>
      <c r="AT2027" s="16" t="s">
        <v>3</v>
      </c>
      <c r="AU2027" s="11" t="s">
        <v>3</v>
      </c>
      <c r="AV2027" s="11" t="s">
        <v>3</v>
      </c>
      <c r="AW2027" s="11" t="s">
        <v>3</v>
      </c>
      <c r="AX2027" s="17" t="str">
        <f>VLOOKUP(G2027,'[1]JDA data'!$D:$E,2,0)</f>
        <v>TGA200</v>
      </c>
      <c r="AY2027" s="17" t="b">
        <f t="shared" si="151"/>
        <v>1</v>
      </c>
      <c r="AZ2027" s="17" t="str">
        <f t="shared" si="152"/>
        <v>PPGT</v>
      </c>
    </row>
    <row r="2028" spans="1:52" s="18" customFormat="1" ht="16.5" customHeight="1" x14ac:dyDescent="0.35">
      <c r="A2028" s="8" t="str">
        <f>IF(N2028="","-",IFERROR(VLOOKUP(N2028,'[1]All Route Non-Bailment V76'!$A:$H,5,0),VLOOKUP(N2028,'[1]TTVT AAT PxP Bailment EDC V76'!$A:$H,5,0)))</f>
        <v>Non Bailment</v>
      </c>
      <c r="B2028" s="9" t="str">
        <f t="shared" si="150"/>
        <v>Completed</v>
      </c>
      <c r="C2028" s="10">
        <f t="shared" si="153"/>
        <v>2027</v>
      </c>
      <c r="D2028" s="11" t="s">
        <v>190</v>
      </c>
      <c r="E2028" s="12" t="s">
        <v>44</v>
      </c>
      <c r="F2028" s="11" t="s">
        <v>0</v>
      </c>
      <c r="G2028" s="11">
        <v>4434757</v>
      </c>
      <c r="H2028" s="13" t="str">
        <f>IF(N2028="","-",IFERROR(VLOOKUP(N2028,'[1]All Route Non-Bailment V76'!$A:$H,7,0),VLOOKUP(N2028,'[1]TTVT AAT PxP Bailment EDC V76'!$A:$H,7,0)))</f>
        <v>One way</v>
      </c>
      <c r="I2028" s="11" t="s">
        <v>45</v>
      </c>
      <c r="J2028" s="12">
        <f t="shared" si="154"/>
        <v>45281</v>
      </c>
      <c r="K2028" s="12">
        <v>45281</v>
      </c>
      <c r="L2028" s="12">
        <v>45281</v>
      </c>
      <c r="M2028" s="12" t="s">
        <v>3</v>
      </c>
      <c r="N2028" s="11" t="s">
        <v>792</v>
      </c>
      <c r="O2028" s="13" t="str">
        <f>IF(N2028="","-",IFERROR(VLOOKUP(N2028,'[1]All Route Non-Bailment V76'!$A:$H,6,0),VLOOKUP(N2028,'[1]TTVT AAT PxP Bailment EDC V76'!$A:$H,6,0)))</f>
        <v>11 - 20</v>
      </c>
      <c r="P2028" s="11">
        <v>1</v>
      </c>
      <c r="Q2028" s="11" t="s">
        <v>3</v>
      </c>
      <c r="R2028" s="11" t="s">
        <v>3</v>
      </c>
      <c r="S2028" s="13" t="str">
        <f>IF(N2028="","-",IFERROR(VLOOKUP(N2028,'[1]All Route Non-Bailment V76'!$A:$AF,32,0),VLOOKUP(N2028,'[1]TTVT AAT PxP Bailment EDC V76'!$A:$AC,29,0)))</f>
        <v>6W</v>
      </c>
      <c r="T2028" s="11" t="s">
        <v>48</v>
      </c>
      <c r="U2028" s="11" t="s">
        <v>272</v>
      </c>
      <c r="V2028" s="14" t="s">
        <v>273</v>
      </c>
      <c r="W2028" s="11" t="s">
        <v>274</v>
      </c>
      <c r="X2028" s="15" t="s">
        <v>494</v>
      </c>
      <c r="Y2028" s="15" t="s">
        <v>495</v>
      </c>
      <c r="Z2028" s="16" t="s">
        <v>3</v>
      </c>
      <c r="AA2028" s="16" t="s">
        <v>3</v>
      </c>
      <c r="AB2028" s="16" t="s">
        <v>3</v>
      </c>
      <c r="AC2028" s="16" t="s">
        <v>3</v>
      </c>
      <c r="AD2028" s="15" t="s">
        <v>3</v>
      </c>
      <c r="AE2028" s="15" t="s">
        <v>3</v>
      </c>
      <c r="AF2028" s="16" t="s">
        <v>3</v>
      </c>
      <c r="AG2028" s="16" t="s">
        <v>3</v>
      </c>
      <c r="AH2028" s="16" t="s">
        <v>3</v>
      </c>
      <c r="AI2028" s="16" t="s">
        <v>3</v>
      </c>
      <c r="AJ2028" s="15" t="s">
        <v>3</v>
      </c>
      <c r="AK2028" s="15" t="s">
        <v>3</v>
      </c>
      <c r="AL2028" s="16" t="s">
        <v>3</v>
      </c>
      <c r="AM2028" s="16" t="s">
        <v>3</v>
      </c>
      <c r="AN2028" s="16" t="s">
        <v>3</v>
      </c>
      <c r="AO2028" s="16" t="s">
        <v>3</v>
      </c>
      <c r="AP2028" s="16" t="s">
        <v>189</v>
      </c>
      <c r="AQ2028" s="16" t="s">
        <v>3</v>
      </c>
      <c r="AR2028" s="16" t="s">
        <v>3</v>
      </c>
      <c r="AS2028" s="16" t="s">
        <v>3</v>
      </c>
      <c r="AT2028" s="16" t="s">
        <v>3</v>
      </c>
      <c r="AU2028" s="11" t="s">
        <v>3</v>
      </c>
      <c r="AV2028" s="11" t="s">
        <v>3</v>
      </c>
      <c r="AW2028" s="11" t="s">
        <v>3</v>
      </c>
      <c r="AX2028" s="17" t="str">
        <f>VLOOKUP(G2028,'[1]JDA data'!$D:$E,2,0)</f>
        <v>TGA200</v>
      </c>
      <c r="AY2028" s="17" t="b">
        <f t="shared" si="151"/>
        <v>1</v>
      </c>
      <c r="AZ2028" s="17" t="str">
        <f t="shared" si="152"/>
        <v>SPL</v>
      </c>
    </row>
    <row r="2029" spans="1:52" s="18" customFormat="1" ht="16.5" customHeight="1" x14ac:dyDescent="0.35">
      <c r="A2029" s="8" t="str">
        <f>IF(N2029="","-",IFERROR(VLOOKUP(N2029,'[1]All Route Non-Bailment V76'!$A:$H,5,0),VLOOKUP(N2029,'[1]TTVT AAT PxP Bailment EDC V76'!$A:$H,5,0)))</f>
        <v>Non Bailment</v>
      </c>
      <c r="B2029" s="9" t="str">
        <f t="shared" si="150"/>
        <v>Completed</v>
      </c>
      <c r="C2029" s="10">
        <f t="shared" si="153"/>
        <v>2028</v>
      </c>
      <c r="D2029" s="11" t="s">
        <v>229</v>
      </c>
      <c r="E2029" s="12" t="s">
        <v>44</v>
      </c>
      <c r="F2029" s="11" t="s">
        <v>0</v>
      </c>
      <c r="G2029" s="11">
        <v>4434758</v>
      </c>
      <c r="H2029" s="13" t="str">
        <f>IF(N2029="","-",IFERROR(VLOOKUP(N2029,'[1]All Route Non-Bailment V76'!$A:$H,7,0),VLOOKUP(N2029,'[1]TTVT AAT PxP Bailment EDC V76'!$A:$H,7,0)))</f>
        <v>One way</v>
      </c>
      <c r="I2029" s="11" t="s">
        <v>45</v>
      </c>
      <c r="J2029" s="12">
        <f t="shared" si="154"/>
        <v>45281</v>
      </c>
      <c r="K2029" s="12">
        <v>45281</v>
      </c>
      <c r="L2029" s="12">
        <v>45281</v>
      </c>
      <c r="M2029" s="12" t="s">
        <v>3</v>
      </c>
      <c r="N2029" s="11" t="s">
        <v>794</v>
      </c>
      <c r="O2029" s="13" t="str">
        <f>IF(N2029="","-",IFERROR(VLOOKUP(N2029,'[1]All Route Non-Bailment V76'!$A:$H,6,0),VLOOKUP(N2029,'[1]TTVT AAT PxP Bailment EDC V76'!$A:$H,6,0)))</f>
        <v>11 - 20</v>
      </c>
      <c r="P2029" s="11">
        <v>1</v>
      </c>
      <c r="Q2029" s="11" t="s">
        <v>3</v>
      </c>
      <c r="R2029" s="11" t="s">
        <v>3</v>
      </c>
      <c r="S2029" s="13" t="str">
        <f>IF(N2029="","-",IFERROR(VLOOKUP(N2029,'[1]All Route Non-Bailment V76'!$A:$AF,32,0),VLOOKUP(N2029,'[1]TTVT AAT PxP Bailment EDC V76'!$A:$AC,29,0)))</f>
        <v>6W</v>
      </c>
      <c r="T2029" s="11" t="s">
        <v>48</v>
      </c>
      <c r="U2029" s="11" t="s">
        <v>230</v>
      </c>
      <c r="V2029" s="14" t="s">
        <v>231</v>
      </c>
      <c r="W2029" s="11" t="s">
        <v>232</v>
      </c>
      <c r="X2029" s="15" t="s">
        <v>494</v>
      </c>
      <c r="Y2029" s="15" t="s">
        <v>495</v>
      </c>
      <c r="Z2029" s="16" t="s">
        <v>3</v>
      </c>
      <c r="AA2029" s="16" t="s">
        <v>3</v>
      </c>
      <c r="AB2029" s="16" t="s">
        <v>3</v>
      </c>
      <c r="AC2029" s="16" t="s">
        <v>3</v>
      </c>
      <c r="AD2029" s="15" t="s">
        <v>3</v>
      </c>
      <c r="AE2029" s="15" t="s">
        <v>3</v>
      </c>
      <c r="AF2029" s="16" t="s">
        <v>3</v>
      </c>
      <c r="AG2029" s="16" t="s">
        <v>3</v>
      </c>
      <c r="AH2029" s="16" t="s">
        <v>3</v>
      </c>
      <c r="AI2029" s="16" t="s">
        <v>3</v>
      </c>
      <c r="AJ2029" s="15" t="s">
        <v>3</v>
      </c>
      <c r="AK2029" s="15" t="s">
        <v>3</v>
      </c>
      <c r="AL2029" s="16" t="s">
        <v>3</v>
      </c>
      <c r="AM2029" s="16" t="s">
        <v>3</v>
      </c>
      <c r="AN2029" s="16" t="s">
        <v>3</v>
      </c>
      <c r="AO2029" s="16" t="s">
        <v>3</v>
      </c>
      <c r="AP2029" s="16" t="s">
        <v>189</v>
      </c>
      <c r="AQ2029" s="16" t="s">
        <v>3</v>
      </c>
      <c r="AR2029" s="16" t="s">
        <v>3</v>
      </c>
      <c r="AS2029" s="16" t="s">
        <v>3</v>
      </c>
      <c r="AT2029" s="16" t="s">
        <v>3</v>
      </c>
      <c r="AU2029" s="11" t="s">
        <v>3</v>
      </c>
      <c r="AV2029" s="11" t="s">
        <v>3</v>
      </c>
      <c r="AW2029" s="11" t="s">
        <v>3</v>
      </c>
      <c r="AX2029" s="17" t="str">
        <f>VLOOKUP(G2029,'[1]JDA data'!$D:$E,2,0)</f>
        <v>TGA201</v>
      </c>
      <c r="AY2029" s="17" t="b">
        <f t="shared" si="151"/>
        <v>1</v>
      </c>
      <c r="AZ2029" s="17" t="str">
        <f t="shared" si="152"/>
        <v>RRCS</v>
      </c>
    </row>
    <row r="2030" spans="1:52" s="18" customFormat="1" ht="16.5" customHeight="1" x14ac:dyDescent="0.35">
      <c r="A2030" s="8" t="str">
        <f>IF(N2030="","-",IFERROR(VLOOKUP(N2030,'[1]All Route Non-Bailment V76'!$A:$H,5,0),VLOOKUP(N2030,'[1]TTVT AAT PxP Bailment EDC V76'!$A:$H,5,0)))</f>
        <v>Non Bailment</v>
      </c>
      <c r="B2030" s="9" t="str">
        <f t="shared" si="150"/>
        <v>Completed</v>
      </c>
      <c r="C2030" s="10">
        <f t="shared" si="153"/>
        <v>2029</v>
      </c>
      <c r="D2030" s="11" t="s">
        <v>182</v>
      </c>
      <c r="E2030" s="12" t="s">
        <v>44</v>
      </c>
      <c r="F2030" s="11" t="s">
        <v>0</v>
      </c>
      <c r="G2030" s="11">
        <v>4434759</v>
      </c>
      <c r="H2030" s="13" t="str">
        <f>IF(N2030="","-",IFERROR(VLOOKUP(N2030,'[1]All Route Non-Bailment V76'!$A:$H,7,0),VLOOKUP(N2030,'[1]TTVT AAT PxP Bailment EDC V76'!$A:$H,7,0)))</f>
        <v>One way</v>
      </c>
      <c r="I2030" s="11" t="s">
        <v>45</v>
      </c>
      <c r="J2030" s="12">
        <f t="shared" si="154"/>
        <v>45281</v>
      </c>
      <c r="K2030" s="12">
        <v>45281</v>
      </c>
      <c r="L2030" s="12">
        <v>45281</v>
      </c>
      <c r="M2030" s="12" t="s">
        <v>3</v>
      </c>
      <c r="N2030" s="11" t="s">
        <v>794</v>
      </c>
      <c r="O2030" s="13" t="str">
        <f>IF(N2030="","-",IFERROR(VLOOKUP(N2030,'[1]All Route Non-Bailment V76'!$A:$H,6,0),VLOOKUP(N2030,'[1]TTVT AAT PxP Bailment EDC V76'!$A:$H,6,0)))</f>
        <v>11 - 20</v>
      </c>
      <c r="P2030" s="11">
        <v>1</v>
      </c>
      <c r="Q2030" s="11" t="s">
        <v>3</v>
      </c>
      <c r="R2030" s="11" t="s">
        <v>3</v>
      </c>
      <c r="S2030" s="13" t="str">
        <f>IF(N2030="","-",IFERROR(VLOOKUP(N2030,'[1]All Route Non-Bailment V76'!$A:$AF,32,0),VLOOKUP(N2030,'[1]TTVT AAT PxP Bailment EDC V76'!$A:$AC,29,0)))</f>
        <v>6W</v>
      </c>
      <c r="T2030" s="11" t="s">
        <v>48</v>
      </c>
      <c r="U2030" s="11" t="s">
        <v>184</v>
      </c>
      <c r="V2030" s="14" t="s">
        <v>185</v>
      </c>
      <c r="W2030" s="11" t="s">
        <v>186</v>
      </c>
      <c r="X2030" s="15" t="s">
        <v>494</v>
      </c>
      <c r="Y2030" s="15" t="s">
        <v>495</v>
      </c>
      <c r="Z2030" s="16" t="s">
        <v>3</v>
      </c>
      <c r="AA2030" s="16" t="s">
        <v>3</v>
      </c>
      <c r="AB2030" s="16" t="s">
        <v>3</v>
      </c>
      <c r="AC2030" s="16" t="s">
        <v>3</v>
      </c>
      <c r="AD2030" s="15" t="s">
        <v>3</v>
      </c>
      <c r="AE2030" s="15" t="s">
        <v>3</v>
      </c>
      <c r="AF2030" s="16" t="s">
        <v>3</v>
      </c>
      <c r="AG2030" s="16" t="s">
        <v>3</v>
      </c>
      <c r="AH2030" s="16" t="s">
        <v>3</v>
      </c>
      <c r="AI2030" s="16" t="s">
        <v>3</v>
      </c>
      <c r="AJ2030" s="15" t="s">
        <v>3</v>
      </c>
      <c r="AK2030" s="15" t="s">
        <v>3</v>
      </c>
      <c r="AL2030" s="16" t="s">
        <v>3</v>
      </c>
      <c r="AM2030" s="16" t="s">
        <v>3</v>
      </c>
      <c r="AN2030" s="16" t="s">
        <v>3</v>
      </c>
      <c r="AO2030" s="16" t="s">
        <v>3</v>
      </c>
      <c r="AP2030" s="16" t="s">
        <v>189</v>
      </c>
      <c r="AQ2030" s="16" t="s">
        <v>3</v>
      </c>
      <c r="AR2030" s="16" t="s">
        <v>3</v>
      </c>
      <c r="AS2030" s="16" t="s">
        <v>3</v>
      </c>
      <c r="AT2030" s="16" t="s">
        <v>3</v>
      </c>
      <c r="AU2030" s="11" t="s">
        <v>3</v>
      </c>
      <c r="AV2030" s="11" t="s">
        <v>3</v>
      </c>
      <c r="AW2030" s="11" t="s">
        <v>3</v>
      </c>
      <c r="AX2030" s="17" t="str">
        <f>VLOOKUP(G2030,'[1]JDA data'!$D:$E,2,0)</f>
        <v>TGA201</v>
      </c>
      <c r="AY2030" s="17" t="b">
        <f t="shared" si="151"/>
        <v>1</v>
      </c>
      <c r="AZ2030" s="17" t="str">
        <f t="shared" si="152"/>
        <v>PPGT</v>
      </c>
    </row>
    <row r="2031" spans="1:52" s="18" customFormat="1" ht="16.5" customHeight="1" x14ac:dyDescent="0.35">
      <c r="A2031" s="8" t="str">
        <f>IF(N2031="","-",IFERROR(VLOOKUP(N2031,'[1]All Route Non-Bailment V76'!$A:$H,5,0),VLOOKUP(N2031,'[1]TTVT AAT PxP Bailment EDC V76'!$A:$H,5,0)))</f>
        <v>Non Bailment</v>
      </c>
      <c r="B2031" s="9" t="str">
        <f t="shared" si="150"/>
        <v>Completed</v>
      </c>
      <c r="C2031" s="10">
        <f t="shared" si="153"/>
        <v>2030</v>
      </c>
      <c r="D2031" s="11" t="s">
        <v>190</v>
      </c>
      <c r="E2031" s="12" t="s">
        <v>44</v>
      </c>
      <c r="F2031" s="11" t="s">
        <v>0</v>
      </c>
      <c r="G2031" s="11">
        <v>4434762</v>
      </c>
      <c r="H2031" s="13" t="str">
        <f>IF(N2031="","-",IFERROR(VLOOKUP(N2031,'[1]All Route Non-Bailment V76'!$A:$H,7,0),VLOOKUP(N2031,'[1]TTVT AAT PxP Bailment EDC V76'!$A:$H,7,0)))</f>
        <v>One way</v>
      </c>
      <c r="I2031" s="11" t="s">
        <v>45</v>
      </c>
      <c r="J2031" s="12">
        <f t="shared" si="154"/>
        <v>45281</v>
      </c>
      <c r="K2031" s="12">
        <v>45281</v>
      </c>
      <c r="L2031" s="12">
        <v>45281</v>
      </c>
      <c r="M2031" s="12" t="s">
        <v>3</v>
      </c>
      <c r="N2031" s="11" t="s">
        <v>794</v>
      </c>
      <c r="O2031" s="13" t="str">
        <f>IF(N2031="","-",IFERROR(VLOOKUP(N2031,'[1]All Route Non-Bailment V76'!$A:$H,6,0),VLOOKUP(N2031,'[1]TTVT AAT PxP Bailment EDC V76'!$A:$H,6,0)))</f>
        <v>11 - 20</v>
      </c>
      <c r="P2031" s="11">
        <v>1</v>
      </c>
      <c r="Q2031" s="11" t="s">
        <v>3</v>
      </c>
      <c r="R2031" s="11" t="s">
        <v>3</v>
      </c>
      <c r="S2031" s="13" t="str">
        <f>IF(N2031="","-",IFERROR(VLOOKUP(N2031,'[1]All Route Non-Bailment V76'!$A:$AF,32,0),VLOOKUP(N2031,'[1]TTVT AAT PxP Bailment EDC V76'!$A:$AC,29,0)))</f>
        <v>6W</v>
      </c>
      <c r="T2031" s="11" t="s">
        <v>48</v>
      </c>
      <c r="U2031" s="11" t="s">
        <v>542</v>
      </c>
      <c r="V2031" s="14" t="s">
        <v>795</v>
      </c>
      <c r="W2031" s="11" t="s">
        <v>544</v>
      </c>
      <c r="X2031" s="15" t="s">
        <v>494</v>
      </c>
      <c r="Y2031" s="15" t="s">
        <v>495</v>
      </c>
      <c r="Z2031" s="16" t="s">
        <v>3</v>
      </c>
      <c r="AA2031" s="16" t="s">
        <v>3</v>
      </c>
      <c r="AB2031" s="16" t="s">
        <v>3</v>
      </c>
      <c r="AC2031" s="16" t="s">
        <v>3</v>
      </c>
      <c r="AD2031" s="15" t="s">
        <v>3</v>
      </c>
      <c r="AE2031" s="15" t="s">
        <v>3</v>
      </c>
      <c r="AF2031" s="16" t="s">
        <v>3</v>
      </c>
      <c r="AG2031" s="16" t="s">
        <v>3</v>
      </c>
      <c r="AH2031" s="16" t="s">
        <v>3</v>
      </c>
      <c r="AI2031" s="16" t="s">
        <v>3</v>
      </c>
      <c r="AJ2031" s="15" t="s">
        <v>3</v>
      </c>
      <c r="AK2031" s="15" t="s">
        <v>3</v>
      </c>
      <c r="AL2031" s="16" t="s">
        <v>3</v>
      </c>
      <c r="AM2031" s="16" t="s">
        <v>3</v>
      </c>
      <c r="AN2031" s="16" t="s">
        <v>3</v>
      </c>
      <c r="AO2031" s="16" t="s">
        <v>3</v>
      </c>
      <c r="AP2031" s="16" t="s">
        <v>189</v>
      </c>
      <c r="AQ2031" s="16" t="s">
        <v>3</v>
      </c>
      <c r="AR2031" s="16" t="s">
        <v>3</v>
      </c>
      <c r="AS2031" s="16" t="s">
        <v>3</v>
      </c>
      <c r="AT2031" s="16" t="s">
        <v>3</v>
      </c>
      <c r="AU2031" s="11" t="s">
        <v>3</v>
      </c>
      <c r="AV2031" s="11" t="s">
        <v>3</v>
      </c>
      <c r="AW2031" s="11" t="s">
        <v>3</v>
      </c>
      <c r="AX2031" s="17" t="str">
        <f>VLOOKUP(G2031,'[1]JDA data'!$D:$E,2,0)</f>
        <v>TGA201</v>
      </c>
      <c r="AY2031" s="17" t="b">
        <f t="shared" si="151"/>
        <v>1</v>
      </c>
      <c r="AZ2031" s="17" t="str">
        <f t="shared" si="152"/>
        <v>SPL</v>
      </c>
    </row>
    <row r="2032" spans="1:52" s="18" customFormat="1" ht="16.5" customHeight="1" x14ac:dyDescent="0.35">
      <c r="A2032" s="8" t="str">
        <f>IF(N2032="","-",IFERROR(VLOOKUP(N2032,'[1]All Route Non-Bailment V76'!$A:$H,5,0),VLOOKUP(N2032,'[1]TTVT AAT PxP Bailment EDC V76'!$A:$H,5,0)))</f>
        <v>Non Bailment</v>
      </c>
      <c r="B2032" s="9" t="str">
        <f t="shared" si="150"/>
        <v>Completed</v>
      </c>
      <c r="C2032" s="10">
        <f t="shared" si="153"/>
        <v>2031</v>
      </c>
      <c r="D2032" s="11" t="s">
        <v>182</v>
      </c>
      <c r="E2032" s="12" t="s">
        <v>44</v>
      </c>
      <c r="F2032" s="11" t="s">
        <v>0</v>
      </c>
      <c r="G2032" s="11">
        <v>4434763</v>
      </c>
      <c r="H2032" s="13" t="str">
        <f>IF(N2032="","-",IFERROR(VLOOKUP(N2032,'[1]All Route Non-Bailment V76'!$A:$H,7,0),VLOOKUP(N2032,'[1]TTVT AAT PxP Bailment EDC V76'!$A:$H,7,0)))</f>
        <v>One way</v>
      </c>
      <c r="I2032" s="11" t="s">
        <v>45</v>
      </c>
      <c r="J2032" s="12">
        <f t="shared" si="154"/>
        <v>45281</v>
      </c>
      <c r="K2032" s="12">
        <v>45281</v>
      </c>
      <c r="L2032" s="12">
        <v>45281</v>
      </c>
      <c r="M2032" s="12" t="s">
        <v>3</v>
      </c>
      <c r="N2032" s="11" t="s">
        <v>794</v>
      </c>
      <c r="O2032" s="13" t="str">
        <f>IF(N2032="","-",IFERROR(VLOOKUP(N2032,'[1]All Route Non-Bailment V76'!$A:$H,6,0),VLOOKUP(N2032,'[1]TTVT AAT PxP Bailment EDC V76'!$A:$H,6,0)))</f>
        <v>11 - 20</v>
      </c>
      <c r="P2032" s="11">
        <v>1</v>
      </c>
      <c r="Q2032" s="11" t="s">
        <v>3</v>
      </c>
      <c r="R2032" s="11" t="s">
        <v>3</v>
      </c>
      <c r="S2032" s="13" t="str">
        <f>IF(N2032="","-",IFERROR(VLOOKUP(N2032,'[1]All Route Non-Bailment V76'!$A:$AF,32,0),VLOOKUP(N2032,'[1]TTVT AAT PxP Bailment EDC V76'!$A:$AC,29,0)))</f>
        <v>6W</v>
      </c>
      <c r="T2032" s="11" t="s">
        <v>48</v>
      </c>
      <c r="U2032" s="11" t="s">
        <v>447</v>
      </c>
      <c r="V2032" s="14" t="s">
        <v>377</v>
      </c>
      <c r="W2032" s="11" t="s">
        <v>378</v>
      </c>
      <c r="X2032" s="15" t="s">
        <v>494</v>
      </c>
      <c r="Y2032" s="15" t="s">
        <v>495</v>
      </c>
      <c r="Z2032" s="16" t="s">
        <v>3</v>
      </c>
      <c r="AA2032" s="16" t="s">
        <v>3</v>
      </c>
      <c r="AB2032" s="16" t="s">
        <v>3</v>
      </c>
      <c r="AC2032" s="16" t="s">
        <v>3</v>
      </c>
      <c r="AD2032" s="15" t="s">
        <v>3</v>
      </c>
      <c r="AE2032" s="15" t="s">
        <v>3</v>
      </c>
      <c r="AF2032" s="16" t="s">
        <v>3</v>
      </c>
      <c r="AG2032" s="16" t="s">
        <v>3</v>
      </c>
      <c r="AH2032" s="16" t="s">
        <v>3</v>
      </c>
      <c r="AI2032" s="16" t="s">
        <v>3</v>
      </c>
      <c r="AJ2032" s="15" t="s">
        <v>3</v>
      </c>
      <c r="AK2032" s="15" t="s">
        <v>3</v>
      </c>
      <c r="AL2032" s="16" t="s">
        <v>3</v>
      </c>
      <c r="AM2032" s="16" t="s">
        <v>3</v>
      </c>
      <c r="AN2032" s="16" t="s">
        <v>3</v>
      </c>
      <c r="AO2032" s="16" t="s">
        <v>3</v>
      </c>
      <c r="AP2032" s="16" t="s">
        <v>189</v>
      </c>
      <c r="AQ2032" s="16" t="s">
        <v>3</v>
      </c>
      <c r="AR2032" s="16" t="s">
        <v>3</v>
      </c>
      <c r="AS2032" s="16" t="s">
        <v>3</v>
      </c>
      <c r="AT2032" s="16" t="s">
        <v>3</v>
      </c>
      <c r="AU2032" s="11" t="s">
        <v>3</v>
      </c>
      <c r="AV2032" s="11" t="s">
        <v>3</v>
      </c>
      <c r="AW2032" s="11" t="s">
        <v>3</v>
      </c>
      <c r="AX2032" s="17" t="str">
        <f>VLOOKUP(G2032,'[1]JDA data'!$D:$E,2,0)</f>
        <v>TGA201</v>
      </c>
      <c r="AY2032" s="17" t="b">
        <f t="shared" si="151"/>
        <v>1</v>
      </c>
      <c r="AZ2032" s="17" t="str">
        <f t="shared" si="152"/>
        <v>PPGT</v>
      </c>
    </row>
    <row r="2033" spans="1:52" s="18" customFormat="1" ht="16.5" customHeight="1" x14ac:dyDescent="0.35">
      <c r="A2033" s="8" t="str">
        <f>IF(N2033="","-",IFERROR(VLOOKUP(N2033,'[1]All Route Non-Bailment V76'!$A:$H,5,0),VLOOKUP(N2033,'[1]TTVT AAT PxP Bailment EDC V76'!$A:$H,5,0)))</f>
        <v>Non Bailment</v>
      </c>
      <c r="B2033" s="9" t="str">
        <f t="shared" si="150"/>
        <v>Completed</v>
      </c>
      <c r="C2033" s="10">
        <f t="shared" si="153"/>
        <v>2032</v>
      </c>
      <c r="D2033" s="11" t="s">
        <v>190</v>
      </c>
      <c r="E2033" s="12" t="s">
        <v>44</v>
      </c>
      <c r="F2033" s="11" t="s">
        <v>0</v>
      </c>
      <c r="G2033" s="11">
        <v>4434764</v>
      </c>
      <c r="H2033" s="13" t="str">
        <f>IF(N2033="","-",IFERROR(VLOOKUP(N2033,'[1]All Route Non-Bailment V76'!$A:$H,7,0),VLOOKUP(N2033,'[1]TTVT AAT PxP Bailment EDC V76'!$A:$H,7,0)))</f>
        <v>One way</v>
      </c>
      <c r="I2033" s="11" t="s">
        <v>45</v>
      </c>
      <c r="J2033" s="12">
        <f t="shared" si="154"/>
        <v>45281</v>
      </c>
      <c r="K2033" s="12">
        <v>45281</v>
      </c>
      <c r="L2033" s="12">
        <v>45281</v>
      </c>
      <c r="M2033" s="12" t="s">
        <v>3</v>
      </c>
      <c r="N2033" s="11" t="s">
        <v>794</v>
      </c>
      <c r="O2033" s="13" t="str">
        <f>IF(N2033="","-",IFERROR(VLOOKUP(N2033,'[1]All Route Non-Bailment V76'!$A:$H,6,0),VLOOKUP(N2033,'[1]TTVT AAT PxP Bailment EDC V76'!$A:$H,6,0)))</f>
        <v>11 - 20</v>
      </c>
      <c r="P2033" s="11">
        <v>1</v>
      </c>
      <c r="Q2033" s="11" t="s">
        <v>3</v>
      </c>
      <c r="R2033" s="11" t="s">
        <v>3</v>
      </c>
      <c r="S2033" s="13" t="str">
        <f>IF(N2033="","-",IFERROR(VLOOKUP(N2033,'[1]All Route Non-Bailment V76'!$A:$AF,32,0),VLOOKUP(N2033,'[1]TTVT AAT PxP Bailment EDC V76'!$A:$AC,29,0)))</f>
        <v>6W</v>
      </c>
      <c r="T2033" s="11" t="s">
        <v>48</v>
      </c>
      <c r="U2033" s="11" t="s">
        <v>217</v>
      </c>
      <c r="V2033" s="14" t="s">
        <v>218</v>
      </c>
      <c r="W2033" s="11" t="s">
        <v>219</v>
      </c>
      <c r="X2033" s="15" t="s">
        <v>494</v>
      </c>
      <c r="Y2033" s="15" t="s">
        <v>495</v>
      </c>
      <c r="Z2033" s="16" t="s">
        <v>3</v>
      </c>
      <c r="AA2033" s="16" t="s">
        <v>3</v>
      </c>
      <c r="AB2033" s="16" t="s">
        <v>3</v>
      </c>
      <c r="AC2033" s="16" t="s">
        <v>3</v>
      </c>
      <c r="AD2033" s="15" t="s">
        <v>3</v>
      </c>
      <c r="AE2033" s="15" t="s">
        <v>3</v>
      </c>
      <c r="AF2033" s="16" t="s">
        <v>3</v>
      </c>
      <c r="AG2033" s="16" t="s">
        <v>3</v>
      </c>
      <c r="AH2033" s="16" t="s">
        <v>3</v>
      </c>
      <c r="AI2033" s="16" t="s">
        <v>3</v>
      </c>
      <c r="AJ2033" s="15" t="s">
        <v>3</v>
      </c>
      <c r="AK2033" s="15" t="s">
        <v>3</v>
      </c>
      <c r="AL2033" s="16" t="s">
        <v>3</v>
      </c>
      <c r="AM2033" s="16" t="s">
        <v>3</v>
      </c>
      <c r="AN2033" s="16" t="s">
        <v>3</v>
      </c>
      <c r="AO2033" s="16" t="s">
        <v>3</v>
      </c>
      <c r="AP2033" s="16" t="s">
        <v>189</v>
      </c>
      <c r="AQ2033" s="16" t="s">
        <v>3</v>
      </c>
      <c r="AR2033" s="16" t="s">
        <v>3</v>
      </c>
      <c r="AS2033" s="16" t="s">
        <v>3</v>
      </c>
      <c r="AT2033" s="16" t="s">
        <v>3</v>
      </c>
      <c r="AU2033" s="11" t="s">
        <v>3</v>
      </c>
      <c r="AV2033" s="11" t="s">
        <v>3</v>
      </c>
      <c r="AW2033" s="11" t="s">
        <v>3</v>
      </c>
      <c r="AX2033" s="17" t="str">
        <f>VLOOKUP(G2033,'[1]JDA data'!$D:$E,2,0)</f>
        <v>TGA201</v>
      </c>
      <c r="AY2033" s="17" t="b">
        <f t="shared" si="151"/>
        <v>1</v>
      </c>
      <c r="AZ2033" s="17" t="str">
        <f t="shared" si="152"/>
        <v>SPL</v>
      </c>
    </row>
    <row r="2034" spans="1:52" s="18" customFormat="1" ht="16.5" customHeight="1" x14ac:dyDescent="0.35">
      <c r="A2034" s="8" t="str">
        <f>IF(N2034="","-",IFERROR(VLOOKUP(N2034,'[1]All Route Non-Bailment V76'!$A:$H,5,0),VLOOKUP(N2034,'[1]TTVT AAT PxP Bailment EDC V76'!$A:$H,5,0)))</f>
        <v>Non Bailment</v>
      </c>
      <c r="B2034" s="9" t="str">
        <f t="shared" si="150"/>
        <v>Completed</v>
      </c>
      <c r="C2034" s="10">
        <f t="shared" si="153"/>
        <v>2033</v>
      </c>
      <c r="D2034" s="11" t="s">
        <v>182</v>
      </c>
      <c r="E2034" s="12" t="s">
        <v>44</v>
      </c>
      <c r="F2034" s="11" t="s">
        <v>0</v>
      </c>
      <c r="G2034" s="11">
        <v>4434767</v>
      </c>
      <c r="H2034" s="13" t="str">
        <f>IF(N2034="","-",IFERROR(VLOOKUP(N2034,'[1]All Route Non-Bailment V76'!$A:$H,7,0),VLOOKUP(N2034,'[1]TTVT AAT PxP Bailment EDC V76'!$A:$H,7,0)))</f>
        <v>One way</v>
      </c>
      <c r="I2034" s="11" t="s">
        <v>45</v>
      </c>
      <c r="J2034" s="12">
        <f t="shared" si="154"/>
        <v>45281</v>
      </c>
      <c r="K2034" s="12">
        <v>45281</v>
      </c>
      <c r="L2034" s="12">
        <v>45281</v>
      </c>
      <c r="M2034" s="12" t="s">
        <v>3</v>
      </c>
      <c r="N2034" s="11" t="s">
        <v>183</v>
      </c>
      <c r="O2034" s="13" t="str">
        <f>IF(N2034="","-",IFERROR(VLOOKUP(N2034,'[1]All Route Non-Bailment V76'!$A:$H,6,0),VLOOKUP(N2034,'[1]TTVT AAT PxP Bailment EDC V76'!$A:$H,6,0)))</f>
        <v>21 - 30</v>
      </c>
      <c r="P2034" s="11">
        <v>1</v>
      </c>
      <c r="Q2034" s="11" t="s">
        <v>3</v>
      </c>
      <c r="R2034" s="11" t="s">
        <v>3</v>
      </c>
      <c r="S2034" s="13" t="str">
        <f>IF(N2034="","-",IFERROR(VLOOKUP(N2034,'[1]All Route Non-Bailment V76'!$A:$AF,32,0),VLOOKUP(N2034,'[1]TTVT AAT PxP Bailment EDC V76'!$A:$AC,29,0)))</f>
        <v>6W</v>
      </c>
      <c r="T2034" s="11" t="s">
        <v>48</v>
      </c>
      <c r="U2034" s="11" t="s">
        <v>256</v>
      </c>
      <c r="V2034" s="14" t="s">
        <v>257</v>
      </c>
      <c r="W2034" s="11" t="s">
        <v>258</v>
      </c>
      <c r="X2034" s="15" t="s">
        <v>187</v>
      </c>
      <c r="Y2034" s="15" t="s">
        <v>188</v>
      </c>
      <c r="Z2034" s="16" t="s">
        <v>3</v>
      </c>
      <c r="AA2034" s="16" t="s">
        <v>3</v>
      </c>
      <c r="AB2034" s="16" t="s">
        <v>3</v>
      </c>
      <c r="AC2034" s="16" t="s">
        <v>3</v>
      </c>
      <c r="AD2034" s="15" t="s">
        <v>3</v>
      </c>
      <c r="AE2034" s="15" t="s">
        <v>3</v>
      </c>
      <c r="AF2034" s="16" t="s">
        <v>3</v>
      </c>
      <c r="AG2034" s="16" t="s">
        <v>3</v>
      </c>
      <c r="AH2034" s="16" t="s">
        <v>3</v>
      </c>
      <c r="AI2034" s="16" t="s">
        <v>3</v>
      </c>
      <c r="AJ2034" s="15" t="s">
        <v>3</v>
      </c>
      <c r="AK2034" s="15" t="s">
        <v>3</v>
      </c>
      <c r="AL2034" s="16" t="s">
        <v>3</v>
      </c>
      <c r="AM2034" s="16" t="s">
        <v>3</v>
      </c>
      <c r="AN2034" s="16" t="s">
        <v>3</v>
      </c>
      <c r="AO2034" s="16" t="s">
        <v>3</v>
      </c>
      <c r="AP2034" s="16" t="s">
        <v>189</v>
      </c>
      <c r="AQ2034" s="16" t="s">
        <v>3</v>
      </c>
      <c r="AR2034" s="16" t="s">
        <v>3</v>
      </c>
      <c r="AS2034" s="16" t="s">
        <v>3</v>
      </c>
      <c r="AT2034" s="16" t="s">
        <v>3</v>
      </c>
      <c r="AU2034" s="11" t="s">
        <v>3</v>
      </c>
      <c r="AV2034" s="11" t="s">
        <v>3</v>
      </c>
      <c r="AW2034" s="11" t="s">
        <v>3</v>
      </c>
      <c r="AX2034" s="17" t="str">
        <f>VLOOKUP(G2034,'[1]JDA data'!$D:$E,2,0)</f>
        <v>TGA408</v>
      </c>
      <c r="AY2034" s="17" t="b">
        <f t="shared" si="151"/>
        <v>1</v>
      </c>
      <c r="AZ2034" s="17" t="str">
        <f t="shared" si="152"/>
        <v>PPGT</v>
      </c>
    </row>
    <row r="2035" spans="1:52" s="18" customFormat="1" ht="16.5" customHeight="1" x14ac:dyDescent="0.35">
      <c r="A2035" s="8" t="str">
        <f>IF(N2035="","-",IFERROR(VLOOKUP(N2035,'[1]All Route Non-Bailment V76'!$A:$H,5,0),VLOOKUP(N2035,'[1]TTVT AAT PxP Bailment EDC V76'!$A:$H,5,0)))</f>
        <v>Non Bailment</v>
      </c>
      <c r="B2035" s="9" t="str">
        <f t="shared" si="150"/>
        <v>Completed</v>
      </c>
      <c r="C2035" s="10">
        <f t="shared" si="153"/>
        <v>2034</v>
      </c>
      <c r="D2035" s="11" t="s">
        <v>190</v>
      </c>
      <c r="E2035" s="12" t="s">
        <v>44</v>
      </c>
      <c r="F2035" s="11" t="s">
        <v>0</v>
      </c>
      <c r="G2035" s="11">
        <v>4434768</v>
      </c>
      <c r="H2035" s="13" t="str">
        <f>IF(N2035="","-",IFERROR(VLOOKUP(N2035,'[1]All Route Non-Bailment V76'!$A:$H,7,0),VLOOKUP(N2035,'[1]TTVT AAT PxP Bailment EDC V76'!$A:$H,7,0)))</f>
        <v>One way</v>
      </c>
      <c r="I2035" s="11" t="s">
        <v>45</v>
      </c>
      <c r="J2035" s="12">
        <f t="shared" si="154"/>
        <v>45281</v>
      </c>
      <c r="K2035" s="12">
        <v>45281</v>
      </c>
      <c r="L2035" s="12">
        <v>45281</v>
      </c>
      <c r="M2035" s="12" t="s">
        <v>3</v>
      </c>
      <c r="N2035" s="11" t="s">
        <v>183</v>
      </c>
      <c r="O2035" s="13" t="str">
        <f>IF(N2035="","-",IFERROR(VLOOKUP(N2035,'[1]All Route Non-Bailment V76'!$A:$H,6,0),VLOOKUP(N2035,'[1]TTVT AAT PxP Bailment EDC V76'!$A:$H,6,0)))</f>
        <v>21 - 30</v>
      </c>
      <c r="P2035" s="11">
        <v>1</v>
      </c>
      <c r="Q2035" s="11" t="s">
        <v>3</v>
      </c>
      <c r="R2035" s="11" t="s">
        <v>3</v>
      </c>
      <c r="S2035" s="13" t="str">
        <f>IF(N2035="","-",IFERROR(VLOOKUP(N2035,'[1]All Route Non-Bailment V76'!$A:$AF,32,0),VLOOKUP(N2035,'[1]TTVT AAT PxP Bailment EDC V76'!$A:$AC,29,0)))</f>
        <v>6W</v>
      </c>
      <c r="T2035" s="11" t="s">
        <v>48</v>
      </c>
      <c r="U2035" s="11" t="s">
        <v>236</v>
      </c>
      <c r="V2035" s="14" t="s">
        <v>237</v>
      </c>
      <c r="W2035" s="11" t="s">
        <v>238</v>
      </c>
      <c r="X2035" s="15" t="s">
        <v>187</v>
      </c>
      <c r="Y2035" s="15" t="s">
        <v>188</v>
      </c>
      <c r="Z2035" s="16" t="s">
        <v>3</v>
      </c>
      <c r="AA2035" s="16" t="s">
        <v>3</v>
      </c>
      <c r="AB2035" s="16" t="s">
        <v>3</v>
      </c>
      <c r="AC2035" s="16" t="s">
        <v>3</v>
      </c>
      <c r="AD2035" s="15" t="s">
        <v>3</v>
      </c>
      <c r="AE2035" s="15" t="s">
        <v>3</v>
      </c>
      <c r="AF2035" s="16" t="s">
        <v>3</v>
      </c>
      <c r="AG2035" s="16" t="s">
        <v>3</v>
      </c>
      <c r="AH2035" s="16" t="s">
        <v>3</v>
      </c>
      <c r="AI2035" s="16" t="s">
        <v>3</v>
      </c>
      <c r="AJ2035" s="15" t="s">
        <v>3</v>
      </c>
      <c r="AK2035" s="15" t="s">
        <v>3</v>
      </c>
      <c r="AL2035" s="16" t="s">
        <v>3</v>
      </c>
      <c r="AM2035" s="16" t="s">
        <v>3</v>
      </c>
      <c r="AN2035" s="16" t="s">
        <v>3</v>
      </c>
      <c r="AO2035" s="16" t="s">
        <v>3</v>
      </c>
      <c r="AP2035" s="16" t="s">
        <v>189</v>
      </c>
      <c r="AQ2035" s="16" t="s">
        <v>3</v>
      </c>
      <c r="AR2035" s="16" t="s">
        <v>3</v>
      </c>
      <c r="AS2035" s="16" t="s">
        <v>3</v>
      </c>
      <c r="AT2035" s="16" t="s">
        <v>3</v>
      </c>
      <c r="AU2035" s="11" t="s">
        <v>3</v>
      </c>
      <c r="AV2035" s="11" t="s">
        <v>3</v>
      </c>
      <c r="AW2035" s="11" t="s">
        <v>3</v>
      </c>
      <c r="AX2035" s="17" t="str">
        <f>VLOOKUP(G2035,'[1]JDA data'!$D:$E,2,0)</f>
        <v>TGA408</v>
      </c>
      <c r="AY2035" s="17" t="b">
        <f t="shared" si="151"/>
        <v>1</v>
      </c>
      <c r="AZ2035" s="17" t="str">
        <f t="shared" si="152"/>
        <v>SPL</v>
      </c>
    </row>
    <row r="2036" spans="1:52" s="18" customFormat="1" ht="16.5" customHeight="1" x14ac:dyDescent="0.35">
      <c r="A2036" s="8" t="str">
        <f>IF(N2036="","-",IFERROR(VLOOKUP(N2036,'[1]All Route Non-Bailment V76'!$A:$H,5,0),VLOOKUP(N2036,'[1]TTVT AAT PxP Bailment EDC V76'!$A:$H,5,0)))</f>
        <v>Non Bailment</v>
      </c>
      <c r="B2036" s="9" t="str">
        <f t="shared" si="150"/>
        <v>Completed</v>
      </c>
      <c r="C2036" s="10">
        <f t="shared" si="153"/>
        <v>2035</v>
      </c>
      <c r="D2036" s="11" t="s">
        <v>194</v>
      </c>
      <c r="E2036" s="12" t="s">
        <v>44</v>
      </c>
      <c r="F2036" s="11" t="s">
        <v>0</v>
      </c>
      <c r="G2036" s="11">
        <v>4434770</v>
      </c>
      <c r="H2036" s="13" t="str">
        <f>IF(N2036="","-",IFERROR(VLOOKUP(N2036,'[1]All Route Non-Bailment V76'!$A:$H,7,0),VLOOKUP(N2036,'[1]TTVT AAT PxP Bailment EDC V76'!$A:$H,7,0)))</f>
        <v>One way</v>
      </c>
      <c r="I2036" s="11" t="s">
        <v>45</v>
      </c>
      <c r="J2036" s="12">
        <f t="shared" si="154"/>
        <v>45281</v>
      </c>
      <c r="K2036" s="12">
        <v>45281</v>
      </c>
      <c r="L2036" s="12">
        <v>45281</v>
      </c>
      <c r="M2036" s="12" t="s">
        <v>3</v>
      </c>
      <c r="N2036" s="11" t="s">
        <v>183</v>
      </c>
      <c r="O2036" s="13" t="str">
        <f>IF(N2036="","-",IFERROR(VLOOKUP(N2036,'[1]All Route Non-Bailment V76'!$A:$H,6,0),VLOOKUP(N2036,'[1]TTVT AAT PxP Bailment EDC V76'!$A:$H,6,0)))</f>
        <v>21 - 30</v>
      </c>
      <c r="P2036" s="11">
        <v>1</v>
      </c>
      <c r="Q2036" s="11" t="s">
        <v>3</v>
      </c>
      <c r="R2036" s="11" t="s">
        <v>3</v>
      </c>
      <c r="S2036" s="13" t="str">
        <f>IF(N2036="","-",IFERROR(VLOOKUP(N2036,'[1]All Route Non-Bailment V76'!$A:$AF,32,0),VLOOKUP(N2036,'[1]TTVT AAT PxP Bailment EDC V76'!$A:$AC,29,0)))</f>
        <v>6W</v>
      </c>
      <c r="T2036" s="11" t="s">
        <v>48</v>
      </c>
      <c r="U2036" s="11" t="s">
        <v>253</v>
      </c>
      <c r="V2036" s="14" t="s">
        <v>254</v>
      </c>
      <c r="W2036" s="11" t="s">
        <v>255</v>
      </c>
      <c r="X2036" s="15" t="s">
        <v>187</v>
      </c>
      <c r="Y2036" s="15" t="s">
        <v>188</v>
      </c>
      <c r="Z2036" s="16" t="s">
        <v>3</v>
      </c>
      <c r="AA2036" s="16" t="s">
        <v>3</v>
      </c>
      <c r="AB2036" s="16" t="s">
        <v>3</v>
      </c>
      <c r="AC2036" s="16" t="s">
        <v>3</v>
      </c>
      <c r="AD2036" s="15" t="s">
        <v>3</v>
      </c>
      <c r="AE2036" s="15" t="s">
        <v>3</v>
      </c>
      <c r="AF2036" s="16" t="s">
        <v>3</v>
      </c>
      <c r="AG2036" s="16" t="s">
        <v>3</v>
      </c>
      <c r="AH2036" s="16" t="s">
        <v>3</v>
      </c>
      <c r="AI2036" s="16" t="s">
        <v>3</v>
      </c>
      <c r="AJ2036" s="15" t="s">
        <v>3</v>
      </c>
      <c r="AK2036" s="15" t="s">
        <v>3</v>
      </c>
      <c r="AL2036" s="16" t="s">
        <v>3</v>
      </c>
      <c r="AM2036" s="16" t="s">
        <v>3</v>
      </c>
      <c r="AN2036" s="16" t="s">
        <v>3</v>
      </c>
      <c r="AO2036" s="16" t="s">
        <v>3</v>
      </c>
      <c r="AP2036" s="16" t="s">
        <v>189</v>
      </c>
      <c r="AQ2036" s="16" t="s">
        <v>3</v>
      </c>
      <c r="AR2036" s="16" t="s">
        <v>3</v>
      </c>
      <c r="AS2036" s="16" t="s">
        <v>3</v>
      </c>
      <c r="AT2036" s="16" t="s">
        <v>3</v>
      </c>
      <c r="AU2036" s="11" t="s">
        <v>3</v>
      </c>
      <c r="AV2036" s="11" t="s">
        <v>3</v>
      </c>
      <c r="AW2036" s="11" t="s">
        <v>3</v>
      </c>
      <c r="AX2036" s="17" t="str">
        <f>VLOOKUP(G2036,'[1]JDA data'!$D:$E,2,0)</f>
        <v>TGA408</v>
      </c>
      <c r="AY2036" s="17" t="b">
        <f t="shared" si="151"/>
        <v>1</v>
      </c>
      <c r="AZ2036" s="17" t="str">
        <f t="shared" si="152"/>
        <v>SBA</v>
      </c>
    </row>
    <row r="2037" spans="1:52" s="18" customFormat="1" ht="16.5" customHeight="1" x14ac:dyDescent="0.35">
      <c r="A2037" s="8" t="str">
        <f>IF(N2037="","-",IFERROR(VLOOKUP(N2037,'[1]All Route Non-Bailment V76'!$A:$H,5,0),VLOOKUP(N2037,'[1]TTVT AAT PxP Bailment EDC V76'!$A:$H,5,0)))</f>
        <v>Non Bailment</v>
      </c>
      <c r="B2037" s="9" t="str">
        <f t="shared" si="150"/>
        <v>Completed</v>
      </c>
      <c r="C2037" s="10">
        <f t="shared" si="153"/>
        <v>2036</v>
      </c>
      <c r="D2037" s="11" t="s">
        <v>229</v>
      </c>
      <c r="E2037" s="12" t="s">
        <v>44</v>
      </c>
      <c r="F2037" s="11" t="s">
        <v>0</v>
      </c>
      <c r="G2037" s="11">
        <v>4434771</v>
      </c>
      <c r="H2037" s="13" t="str">
        <f>IF(N2037="","-",IFERROR(VLOOKUP(N2037,'[1]All Route Non-Bailment V76'!$A:$H,7,0),VLOOKUP(N2037,'[1]TTVT AAT PxP Bailment EDC V76'!$A:$H,7,0)))</f>
        <v>One way</v>
      </c>
      <c r="I2037" s="11" t="s">
        <v>45</v>
      </c>
      <c r="J2037" s="12">
        <f t="shared" si="154"/>
        <v>45281</v>
      </c>
      <c r="K2037" s="12">
        <v>45281</v>
      </c>
      <c r="L2037" s="12">
        <v>45281</v>
      </c>
      <c r="M2037" s="12" t="s">
        <v>3</v>
      </c>
      <c r="N2037" s="11" t="s">
        <v>183</v>
      </c>
      <c r="O2037" s="13" t="str">
        <f>IF(N2037="","-",IFERROR(VLOOKUP(N2037,'[1]All Route Non-Bailment V76'!$A:$H,6,0),VLOOKUP(N2037,'[1]TTVT AAT PxP Bailment EDC V76'!$A:$H,6,0)))</f>
        <v>21 - 30</v>
      </c>
      <c r="P2037" s="11">
        <v>1</v>
      </c>
      <c r="Q2037" s="11" t="s">
        <v>3</v>
      </c>
      <c r="R2037" s="11" t="s">
        <v>3</v>
      </c>
      <c r="S2037" s="13" t="str">
        <f>IF(N2037="","-",IFERROR(VLOOKUP(N2037,'[1]All Route Non-Bailment V76'!$A:$AF,32,0),VLOOKUP(N2037,'[1]TTVT AAT PxP Bailment EDC V76'!$A:$AC,29,0)))</f>
        <v>6W</v>
      </c>
      <c r="T2037" s="11" t="s">
        <v>48</v>
      </c>
      <c r="U2037" s="11" t="s">
        <v>230</v>
      </c>
      <c r="V2037" s="14" t="s">
        <v>231</v>
      </c>
      <c r="W2037" s="11" t="s">
        <v>232</v>
      </c>
      <c r="X2037" s="15" t="s">
        <v>187</v>
      </c>
      <c r="Y2037" s="15" t="s">
        <v>188</v>
      </c>
      <c r="Z2037" s="16" t="s">
        <v>3</v>
      </c>
      <c r="AA2037" s="16" t="s">
        <v>3</v>
      </c>
      <c r="AB2037" s="16" t="s">
        <v>3</v>
      </c>
      <c r="AC2037" s="16" t="s">
        <v>3</v>
      </c>
      <c r="AD2037" s="15" t="s">
        <v>3</v>
      </c>
      <c r="AE2037" s="15" t="s">
        <v>3</v>
      </c>
      <c r="AF2037" s="16" t="s">
        <v>3</v>
      </c>
      <c r="AG2037" s="16" t="s">
        <v>3</v>
      </c>
      <c r="AH2037" s="16" t="s">
        <v>3</v>
      </c>
      <c r="AI2037" s="16" t="s">
        <v>3</v>
      </c>
      <c r="AJ2037" s="15" t="s">
        <v>3</v>
      </c>
      <c r="AK2037" s="15" t="s">
        <v>3</v>
      </c>
      <c r="AL2037" s="16" t="s">
        <v>3</v>
      </c>
      <c r="AM2037" s="16" t="s">
        <v>3</v>
      </c>
      <c r="AN2037" s="16" t="s">
        <v>3</v>
      </c>
      <c r="AO2037" s="16" t="s">
        <v>3</v>
      </c>
      <c r="AP2037" s="16" t="s">
        <v>189</v>
      </c>
      <c r="AQ2037" s="16" t="s">
        <v>3</v>
      </c>
      <c r="AR2037" s="16" t="s">
        <v>3</v>
      </c>
      <c r="AS2037" s="16" t="s">
        <v>3</v>
      </c>
      <c r="AT2037" s="16" t="s">
        <v>3</v>
      </c>
      <c r="AU2037" s="11" t="s">
        <v>3</v>
      </c>
      <c r="AV2037" s="11" t="s">
        <v>3</v>
      </c>
      <c r="AW2037" s="11" t="s">
        <v>3</v>
      </c>
      <c r="AX2037" s="17" t="str">
        <f>VLOOKUP(G2037,'[1]JDA data'!$D:$E,2,0)</f>
        <v>TGA408</v>
      </c>
      <c r="AY2037" s="17" t="b">
        <f t="shared" si="151"/>
        <v>1</v>
      </c>
      <c r="AZ2037" s="17" t="str">
        <f t="shared" si="152"/>
        <v>RRCS</v>
      </c>
    </row>
    <row r="2038" spans="1:52" s="18" customFormat="1" ht="16.5" customHeight="1" x14ac:dyDescent="0.35">
      <c r="A2038" s="8" t="str">
        <f>IF(N2038="","-",IFERROR(VLOOKUP(N2038,'[1]All Route Non-Bailment V76'!$A:$H,5,0),VLOOKUP(N2038,'[1]TTVT AAT PxP Bailment EDC V76'!$A:$H,5,0)))</f>
        <v>Non Bailment</v>
      </c>
      <c r="B2038" s="9" t="str">
        <f t="shared" si="150"/>
        <v>Completed</v>
      </c>
      <c r="C2038" s="10">
        <f t="shared" si="153"/>
        <v>2037</v>
      </c>
      <c r="D2038" s="11" t="s">
        <v>182</v>
      </c>
      <c r="E2038" s="12" t="s">
        <v>44</v>
      </c>
      <c r="F2038" s="11" t="s">
        <v>0</v>
      </c>
      <c r="G2038" s="11">
        <v>4434772</v>
      </c>
      <c r="H2038" s="13" t="str">
        <f>IF(N2038="","-",IFERROR(VLOOKUP(N2038,'[1]All Route Non-Bailment V76'!$A:$H,7,0),VLOOKUP(N2038,'[1]TTVT AAT PxP Bailment EDC V76'!$A:$H,7,0)))</f>
        <v>One way</v>
      </c>
      <c r="I2038" s="11" t="s">
        <v>45</v>
      </c>
      <c r="J2038" s="12">
        <f t="shared" si="154"/>
        <v>45281</v>
      </c>
      <c r="K2038" s="12">
        <v>45281</v>
      </c>
      <c r="L2038" s="12">
        <v>45281</v>
      </c>
      <c r="M2038" s="12" t="s">
        <v>3</v>
      </c>
      <c r="N2038" s="11" t="s">
        <v>183</v>
      </c>
      <c r="O2038" s="13" t="str">
        <f>IF(N2038="","-",IFERROR(VLOOKUP(N2038,'[1]All Route Non-Bailment V76'!$A:$H,6,0),VLOOKUP(N2038,'[1]TTVT AAT PxP Bailment EDC V76'!$A:$H,6,0)))</f>
        <v>21 - 30</v>
      </c>
      <c r="P2038" s="11">
        <v>1</v>
      </c>
      <c r="Q2038" s="11" t="s">
        <v>3</v>
      </c>
      <c r="R2038" s="11" t="s">
        <v>3</v>
      </c>
      <c r="S2038" s="13" t="str">
        <f>IF(N2038="","-",IFERROR(VLOOKUP(N2038,'[1]All Route Non-Bailment V76'!$A:$AF,32,0),VLOOKUP(N2038,'[1]TTVT AAT PxP Bailment EDC V76'!$A:$AC,29,0)))</f>
        <v>6W</v>
      </c>
      <c r="T2038" s="11" t="s">
        <v>48</v>
      </c>
      <c r="U2038" s="11" t="s">
        <v>201</v>
      </c>
      <c r="V2038" s="14" t="s">
        <v>202</v>
      </c>
      <c r="W2038" s="11" t="s">
        <v>203</v>
      </c>
      <c r="X2038" s="15" t="s">
        <v>187</v>
      </c>
      <c r="Y2038" s="15" t="s">
        <v>188</v>
      </c>
      <c r="Z2038" s="16" t="s">
        <v>3</v>
      </c>
      <c r="AA2038" s="16" t="s">
        <v>3</v>
      </c>
      <c r="AB2038" s="16" t="s">
        <v>3</v>
      </c>
      <c r="AC2038" s="16" t="s">
        <v>3</v>
      </c>
      <c r="AD2038" s="15" t="s">
        <v>3</v>
      </c>
      <c r="AE2038" s="15" t="s">
        <v>3</v>
      </c>
      <c r="AF2038" s="16" t="s">
        <v>3</v>
      </c>
      <c r="AG2038" s="16" t="s">
        <v>3</v>
      </c>
      <c r="AH2038" s="16" t="s">
        <v>3</v>
      </c>
      <c r="AI2038" s="16" t="s">
        <v>3</v>
      </c>
      <c r="AJ2038" s="15" t="s">
        <v>3</v>
      </c>
      <c r="AK2038" s="15" t="s">
        <v>3</v>
      </c>
      <c r="AL2038" s="16" t="s">
        <v>3</v>
      </c>
      <c r="AM2038" s="16" t="s">
        <v>3</v>
      </c>
      <c r="AN2038" s="16" t="s">
        <v>3</v>
      </c>
      <c r="AO2038" s="16" t="s">
        <v>3</v>
      </c>
      <c r="AP2038" s="16" t="s">
        <v>189</v>
      </c>
      <c r="AQ2038" s="16" t="s">
        <v>3</v>
      </c>
      <c r="AR2038" s="16" t="s">
        <v>3</v>
      </c>
      <c r="AS2038" s="16" t="s">
        <v>3</v>
      </c>
      <c r="AT2038" s="16" t="s">
        <v>3</v>
      </c>
      <c r="AU2038" s="11" t="s">
        <v>3</v>
      </c>
      <c r="AV2038" s="11" t="s">
        <v>3</v>
      </c>
      <c r="AW2038" s="11" t="s">
        <v>3</v>
      </c>
      <c r="AX2038" s="17" t="str">
        <f>VLOOKUP(G2038,'[1]JDA data'!$D:$E,2,0)</f>
        <v>TGA408</v>
      </c>
      <c r="AY2038" s="17" t="b">
        <f t="shared" si="151"/>
        <v>1</v>
      </c>
      <c r="AZ2038" s="17" t="str">
        <f t="shared" si="152"/>
        <v>PPGT</v>
      </c>
    </row>
    <row r="2039" spans="1:52" s="18" customFormat="1" ht="16.5" customHeight="1" x14ac:dyDescent="0.35">
      <c r="A2039" s="8" t="str">
        <f>IF(N2039="","-",IFERROR(VLOOKUP(N2039,'[1]All Route Non-Bailment V76'!$A:$H,5,0),VLOOKUP(N2039,'[1]TTVT AAT PxP Bailment EDC V76'!$A:$H,5,0)))</f>
        <v>Non Bailment</v>
      </c>
      <c r="B2039" s="9" t="str">
        <f t="shared" si="150"/>
        <v>Completed</v>
      </c>
      <c r="C2039" s="10">
        <f t="shared" si="153"/>
        <v>2038</v>
      </c>
      <c r="D2039" s="11" t="s">
        <v>190</v>
      </c>
      <c r="E2039" s="12" t="s">
        <v>44</v>
      </c>
      <c r="F2039" s="11" t="s">
        <v>0</v>
      </c>
      <c r="G2039" s="11">
        <v>4434774</v>
      </c>
      <c r="H2039" s="13" t="str">
        <f>IF(N2039="","-",IFERROR(VLOOKUP(N2039,'[1]All Route Non-Bailment V76'!$A:$H,7,0),VLOOKUP(N2039,'[1]TTVT AAT PxP Bailment EDC V76'!$A:$H,7,0)))</f>
        <v>One way</v>
      </c>
      <c r="I2039" s="11" t="s">
        <v>45</v>
      </c>
      <c r="J2039" s="12">
        <f t="shared" si="154"/>
        <v>45281</v>
      </c>
      <c r="K2039" s="12">
        <v>45281</v>
      </c>
      <c r="L2039" s="12">
        <v>45281</v>
      </c>
      <c r="M2039" s="12" t="s">
        <v>3</v>
      </c>
      <c r="N2039" s="11" t="s">
        <v>796</v>
      </c>
      <c r="O2039" s="13" t="str">
        <f>IF(N2039="","-",IFERROR(VLOOKUP(N2039,'[1]All Route Non-Bailment V76'!$A:$H,6,0),VLOOKUP(N2039,'[1]TTVT AAT PxP Bailment EDC V76'!$A:$H,6,0)))</f>
        <v>21 - 30</v>
      </c>
      <c r="P2039" s="11">
        <v>1</v>
      </c>
      <c r="Q2039" s="11" t="s">
        <v>3</v>
      </c>
      <c r="R2039" s="11" t="s">
        <v>3</v>
      </c>
      <c r="S2039" s="13" t="str">
        <f>IF(N2039="","-",IFERROR(VLOOKUP(N2039,'[1]All Route Non-Bailment V76'!$A:$AF,32,0),VLOOKUP(N2039,'[1]TTVT AAT PxP Bailment EDC V76'!$A:$AC,29,0)))</f>
        <v>6W</v>
      </c>
      <c r="T2039" s="11" t="s">
        <v>48</v>
      </c>
      <c r="U2039" s="11" t="s">
        <v>198</v>
      </c>
      <c r="V2039" s="14" t="s">
        <v>797</v>
      </c>
      <c r="W2039" s="11" t="s">
        <v>200</v>
      </c>
      <c r="X2039" s="15" t="s">
        <v>187</v>
      </c>
      <c r="Y2039" s="15" t="s">
        <v>188</v>
      </c>
      <c r="Z2039" s="16" t="s">
        <v>3</v>
      </c>
      <c r="AA2039" s="16" t="s">
        <v>3</v>
      </c>
      <c r="AB2039" s="16" t="s">
        <v>3</v>
      </c>
      <c r="AC2039" s="16" t="s">
        <v>3</v>
      </c>
      <c r="AD2039" s="15" t="s">
        <v>3</v>
      </c>
      <c r="AE2039" s="15" t="s">
        <v>3</v>
      </c>
      <c r="AF2039" s="16" t="s">
        <v>3</v>
      </c>
      <c r="AG2039" s="16" t="s">
        <v>3</v>
      </c>
      <c r="AH2039" s="16" t="s">
        <v>3</v>
      </c>
      <c r="AI2039" s="16" t="s">
        <v>3</v>
      </c>
      <c r="AJ2039" s="15" t="s">
        <v>3</v>
      </c>
      <c r="AK2039" s="15" t="s">
        <v>3</v>
      </c>
      <c r="AL2039" s="16" t="s">
        <v>3</v>
      </c>
      <c r="AM2039" s="16" t="s">
        <v>3</v>
      </c>
      <c r="AN2039" s="16" t="s">
        <v>3</v>
      </c>
      <c r="AO2039" s="16" t="s">
        <v>3</v>
      </c>
      <c r="AP2039" s="16" t="s">
        <v>189</v>
      </c>
      <c r="AQ2039" s="16" t="s">
        <v>3</v>
      </c>
      <c r="AR2039" s="16" t="s">
        <v>3</v>
      </c>
      <c r="AS2039" s="16" t="s">
        <v>3</v>
      </c>
      <c r="AT2039" s="16" t="s">
        <v>3</v>
      </c>
      <c r="AU2039" s="11" t="s">
        <v>3</v>
      </c>
      <c r="AV2039" s="11" t="s">
        <v>3</v>
      </c>
      <c r="AW2039" s="11" t="s">
        <v>3</v>
      </c>
      <c r="AX2039" s="17" t="str">
        <f>VLOOKUP(G2039,'[1]JDA data'!$D:$E,2,0)</f>
        <v>TGA409</v>
      </c>
      <c r="AY2039" s="17" t="b">
        <f t="shared" si="151"/>
        <v>1</v>
      </c>
      <c r="AZ2039" s="17" t="str">
        <f t="shared" si="152"/>
        <v>SPL</v>
      </c>
    </row>
    <row r="2040" spans="1:52" s="18" customFormat="1" ht="16.5" customHeight="1" x14ac:dyDescent="0.35">
      <c r="A2040" s="8" t="str">
        <f>IF(N2040="","-",IFERROR(VLOOKUP(N2040,'[1]All Route Non-Bailment V76'!$A:$H,5,0),VLOOKUP(N2040,'[1]TTVT AAT PxP Bailment EDC V76'!$A:$H,5,0)))</f>
        <v>Non Bailment</v>
      </c>
      <c r="B2040" s="9" t="str">
        <f t="shared" si="150"/>
        <v>Completed</v>
      </c>
      <c r="C2040" s="10">
        <f t="shared" si="153"/>
        <v>2039</v>
      </c>
      <c r="D2040" s="11" t="s">
        <v>194</v>
      </c>
      <c r="E2040" s="12" t="s">
        <v>44</v>
      </c>
      <c r="F2040" s="11" t="s">
        <v>0</v>
      </c>
      <c r="G2040" s="11">
        <v>4434775</v>
      </c>
      <c r="H2040" s="13" t="str">
        <f>IF(N2040="","-",IFERROR(VLOOKUP(N2040,'[1]All Route Non-Bailment V76'!$A:$H,7,0),VLOOKUP(N2040,'[1]TTVT AAT PxP Bailment EDC V76'!$A:$H,7,0)))</f>
        <v>One way</v>
      </c>
      <c r="I2040" s="11" t="s">
        <v>45</v>
      </c>
      <c r="J2040" s="12">
        <f t="shared" si="154"/>
        <v>45281</v>
      </c>
      <c r="K2040" s="12">
        <v>45281</v>
      </c>
      <c r="L2040" s="12">
        <v>45281</v>
      </c>
      <c r="M2040" s="12" t="s">
        <v>3</v>
      </c>
      <c r="N2040" s="11" t="s">
        <v>796</v>
      </c>
      <c r="O2040" s="13" t="str">
        <f>IF(N2040="","-",IFERROR(VLOOKUP(N2040,'[1]All Route Non-Bailment V76'!$A:$H,6,0),VLOOKUP(N2040,'[1]TTVT AAT PxP Bailment EDC V76'!$A:$H,6,0)))</f>
        <v>21 - 30</v>
      </c>
      <c r="P2040" s="11">
        <v>1</v>
      </c>
      <c r="Q2040" s="11" t="s">
        <v>3</v>
      </c>
      <c r="R2040" s="11" t="s">
        <v>3</v>
      </c>
      <c r="S2040" s="13" t="str">
        <f>IF(N2040="","-",IFERROR(VLOOKUP(N2040,'[1]All Route Non-Bailment V76'!$A:$AF,32,0),VLOOKUP(N2040,'[1]TTVT AAT PxP Bailment EDC V76'!$A:$AC,29,0)))</f>
        <v>6W</v>
      </c>
      <c r="T2040" s="11" t="s">
        <v>48</v>
      </c>
      <c r="U2040" s="11" t="s">
        <v>195</v>
      </c>
      <c r="V2040" s="14" t="s">
        <v>196</v>
      </c>
      <c r="W2040" s="11" t="s">
        <v>197</v>
      </c>
      <c r="X2040" s="15" t="s">
        <v>187</v>
      </c>
      <c r="Y2040" s="15" t="s">
        <v>188</v>
      </c>
      <c r="Z2040" s="16" t="s">
        <v>3</v>
      </c>
      <c r="AA2040" s="16" t="s">
        <v>3</v>
      </c>
      <c r="AB2040" s="16" t="s">
        <v>3</v>
      </c>
      <c r="AC2040" s="16" t="s">
        <v>3</v>
      </c>
      <c r="AD2040" s="15" t="s">
        <v>3</v>
      </c>
      <c r="AE2040" s="15" t="s">
        <v>3</v>
      </c>
      <c r="AF2040" s="16" t="s">
        <v>3</v>
      </c>
      <c r="AG2040" s="16" t="s">
        <v>3</v>
      </c>
      <c r="AH2040" s="16" t="s">
        <v>3</v>
      </c>
      <c r="AI2040" s="16" t="s">
        <v>3</v>
      </c>
      <c r="AJ2040" s="15" t="s">
        <v>3</v>
      </c>
      <c r="AK2040" s="15" t="s">
        <v>3</v>
      </c>
      <c r="AL2040" s="16" t="s">
        <v>3</v>
      </c>
      <c r="AM2040" s="16" t="s">
        <v>3</v>
      </c>
      <c r="AN2040" s="16" t="s">
        <v>3</v>
      </c>
      <c r="AO2040" s="16" t="s">
        <v>3</v>
      </c>
      <c r="AP2040" s="16" t="s">
        <v>189</v>
      </c>
      <c r="AQ2040" s="16" t="s">
        <v>3</v>
      </c>
      <c r="AR2040" s="16" t="s">
        <v>3</v>
      </c>
      <c r="AS2040" s="16" t="s">
        <v>3</v>
      </c>
      <c r="AT2040" s="16" t="s">
        <v>3</v>
      </c>
      <c r="AU2040" s="11" t="s">
        <v>3</v>
      </c>
      <c r="AV2040" s="11" t="s">
        <v>3</v>
      </c>
      <c r="AW2040" s="11" t="s">
        <v>3</v>
      </c>
      <c r="AX2040" s="17" t="str">
        <f>VLOOKUP(G2040,'[1]JDA data'!$D:$E,2,0)</f>
        <v>TGA409</v>
      </c>
      <c r="AY2040" s="17" t="b">
        <f t="shared" si="151"/>
        <v>1</v>
      </c>
      <c r="AZ2040" s="17" t="str">
        <f t="shared" si="152"/>
        <v>SBA</v>
      </c>
    </row>
    <row r="2041" spans="1:52" s="18" customFormat="1" ht="16.5" customHeight="1" x14ac:dyDescent="0.35">
      <c r="A2041" s="8" t="str">
        <f>IF(N2041="","-",IFERROR(VLOOKUP(N2041,'[1]All Route Non-Bailment V76'!$A:$H,5,0),VLOOKUP(N2041,'[1]TTVT AAT PxP Bailment EDC V76'!$A:$H,5,0)))</f>
        <v>Non Bailment</v>
      </c>
      <c r="B2041" s="9" t="str">
        <f t="shared" si="150"/>
        <v>Completed</v>
      </c>
      <c r="C2041" s="10">
        <f t="shared" si="153"/>
        <v>2040</v>
      </c>
      <c r="D2041" s="11" t="s">
        <v>182</v>
      </c>
      <c r="E2041" s="12" t="s">
        <v>44</v>
      </c>
      <c r="F2041" s="11" t="s">
        <v>0</v>
      </c>
      <c r="G2041" s="11">
        <v>4434781</v>
      </c>
      <c r="H2041" s="13" t="str">
        <f>IF(N2041="","-",IFERROR(VLOOKUP(N2041,'[1]All Route Non-Bailment V76'!$A:$H,7,0),VLOOKUP(N2041,'[1]TTVT AAT PxP Bailment EDC V76'!$A:$H,7,0)))</f>
        <v>One way</v>
      </c>
      <c r="I2041" s="11" t="s">
        <v>45</v>
      </c>
      <c r="J2041" s="12">
        <f t="shared" si="154"/>
        <v>45281</v>
      </c>
      <c r="K2041" s="12">
        <v>45281</v>
      </c>
      <c r="L2041" s="12">
        <v>45281</v>
      </c>
      <c r="M2041" s="12" t="s">
        <v>3</v>
      </c>
      <c r="N2041" s="11" t="s">
        <v>796</v>
      </c>
      <c r="O2041" s="13" t="str">
        <f>IF(N2041="","-",IFERROR(VLOOKUP(N2041,'[1]All Route Non-Bailment V76'!$A:$H,6,0),VLOOKUP(N2041,'[1]TTVT AAT PxP Bailment EDC V76'!$A:$H,6,0)))</f>
        <v>21 - 30</v>
      </c>
      <c r="P2041" s="11">
        <v>1</v>
      </c>
      <c r="Q2041" s="11" t="s">
        <v>3</v>
      </c>
      <c r="R2041" s="11" t="s">
        <v>3</v>
      </c>
      <c r="S2041" s="13" t="str">
        <f>IF(N2041="","-",IFERROR(VLOOKUP(N2041,'[1]All Route Non-Bailment V76'!$A:$AF,32,0),VLOOKUP(N2041,'[1]TTVT AAT PxP Bailment EDC V76'!$A:$AC,29,0)))</f>
        <v>6W</v>
      </c>
      <c r="T2041" s="11" t="s">
        <v>48</v>
      </c>
      <c r="U2041" s="11" t="s">
        <v>184</v>
      </c>
      <c r="V2041" s="14" t="s">
        <v>185</v>
      </c>
      <c r="W2041" s="11" t="s">
        <v>186</v>
      </c>
      <c r="X2041" s="15" t="s">
        <v>187</v>
      </c>
      <c r="Y2041" s="15" t="s">
        <v>188</v>
      </c>
      <c r="Z2041" s="16" t="s">
        <v>3</v>
      </c>
      <c r="AA2041" s="16" t="s">
        <v>3</v>
      </c>
      <c r="AB2041" s="16" t="s">
        <v>3</v>
      </c>
      <c r="AC2041" s="16" t="s">
        <v>3</v>
      </c>
      <c r="AD2041" s="15" t="s">
        <v>3</v>
      </c>
      <c r="AE2041" s="15" t="s">
        <v>3</v>
      </c>
      <c r="AF2041" s="16" t="s">
        <v>3</v>
      </c>
      <c r="AG2041" s="16" t="s">
        <v>3</v>
      </c>
      <c r="AH2041" s="16" t="s">
        <v>3</v>
      </c>
      <c r="AI2041" s="16" t="s">
        <v>3</v>
      </c>
      <c r="AJ2041" s="15" t="s">
        <v>3</v>
      </c>
      <c r="AK2041" s="15" t="s">
        <v>3</v>
      </c>
      <c r="AL2041" s="16" t="s">
        <v>3</v>
      </c>
      <c r="AM2041" s="16" t="s">
        <v>3</v>
      </c>
      <c r="AN2041" s="16" t="s">
        <v>3</v>
      </c>
      <c r="AO2041" s="16" t="s">
        <v>3</v>
      </c>
      <c r="AP2041" s="16" t="s">
        <v>189</v>
      </c>
      <c r="AQ2041" s="16" t="s">
        <v>3</v>
      </c>
      <c r="AR2041" s="16" t="s">
        <v>3</v>
      </c>
      <c r="AS2041" s="16" t="s">
        <v>3</v>
      </c>
      <c r="AT2041" s="16" t="s">
        <v>3</v>
      </c>
      <c r="AU2041" s="11" t="s">
        <v>3</v>
      </c>
      <c r="AV2041" s="11" t="s">
        <v>3</v>
      </c>
      <c r="AW2041" s="11" t="s">
        <v>3</v>
      </c>
      <c r="AX2041" s="17" t="str">
        <f>VLOOKUP(G2041,'[1]JDA data'!$D:$E,2,0)</f>
        <v>TGA409</v>
      </c>
      <c r="AY2041" s="17" t="b">
        <f t="shared" si="151"/>
        <v>1</v>
      </c>
      <c r="AZ2041" s="17" t="str">
        <f t="shared" si="152"/>
        <v>PPGT</v>
      </c>
    </row>
    <row r="2042" spans="1:52" s="18" customFormat="1" ht="16.5" customHeight="1" x14ac:dyDescent="0.35">
      <c r="A2042" s="8" t="str">
        <f>IF(N2042="","-",IFERROR(VLOOKUP(N2042,'[1]All Route Non-Bailment V76'!$A:$H,5,0),VLOOKUP(N2042,'[1]TTVT AAT PxP Bailment EDC V76'!$A:$H,5,0)))</f>
        <v>Non Bailment</v>
      </c>
      <c r="B2042" s="9" t="str">
        <f t="shared" si="150"/>
        <v>Completed</v>
      </c>
      <c r="C2042" s="10">
        <f t="shared" si="153"/>
        <v>2041</v>
      </c>
      <c r="D2042" s="11" t="s">
        <v>190</v>
      </c>
      <c r="E2042" s="12" t="s">
        <v>44</v>
      </c>
      <c r="F2042" s="11" t="s">
        <v>0</v>
      </c>
      <c r="G2042" s="11">
        <v>4434783</v>
      </c>
      <c r="H2042" s="13" t="str">
        <f>IF(N2042="","-",IFERROR(VLOOKUP(N2042,'[1]All Route Non-Bailment V76'!$A:$H,7,0),VLOOKUP(N2042,'[1]TTVT AAT PxP Bailment EDC V76'!$A:$H,7,0)))</f>
        <v>One way</v>
      </c>
      <c r="I2042" s="11" t="s">
        <v>45</v>
      </c>
      <c r="J2042" s="12">
        <f t="shared" si="154"/>
        <v>45281</v>
      </c>
      <c r="K2042" s="12">
        <v>45281</v>
      </c>
      <c r="L2042" s="12">
        <v>45281</v>
      </c>
      <c r="M2042" s="12" t="s">
        <v>3</v>
      </c>
      <c r="N2042" s="11" t="s">
        <v>796</v>
      </c>
      <c r="O2042" s="13" t="str">
        <f>IF(N2042="","-",IFERROR(VLOOKUP(N2042,'[1]All Route Non-Bailment V76'!$A:$H,6,0),VLOOKUP(N2042,'[1]TTVT AAT PxP Bailment EDC V76'!$A:$H,6,0)))</f>
        <v>21 - 30</v>
      </c>
      <c r="P2042" s="11">
        <v>1</v>
      </c>
      <c r="Q2042" s="11" t="s">
        <v>3</v>
      </c>
      <c r="R2042" s="11" t="s">
        <v>3</v>
      </c>
      <c r="S2042" s="13" t="str">
        <f>IF(N2042="","-",IFERROR(VLOOKUP(N2042,'[1]All Route Non-Bailment V76'!$A:$AF,32,0),VLOOKUP(N2042,'[1]TTVT AAT PxP Bailment EDC V76'!$A:$AC,29,0)))</f>
        <v>6W</v>
      </c>
      <c r="T2042" s="11" t="s">
        <v>48</v>
      </c>
      <c r="U2042" s="11" t="s">
        <v>266</v>
      </c>
      <c r="V2042" s="14" t="s">
        <v>267</v>
      </c>
      <c r="W2042" s="11" t="s">
        <v>268</v>
      </c>
      <c r="X2042" s="15" t="s">
        <v>187</v>
      </c>
      <c r="Y2042" s="15" t="s">
        <v>188</v>
      </c>
      <c r="Z2042" s="16" t="s">
        <v>3</v>
      </c>
      <c r="AA2042" s="16" t="s">
        <v>3</v>
      </c>
      <c r="AB2042" s="16" t="s">
        <v>3</v>
      </c>
      <c r="AC2042" s="16" t="s">
        <v>3</v>
      </c>
      <c r="AD2042" s="15" t="s">
        <v>3</v>
      </c>
      <c r="AE2042" s="15" t="s">
        <v>3</v>
      </c>
      <c r="AF2042" s="16" t="s">
        <v>3</v>
      </c>
      <c r="AG2042" s="16" t="s">
        <v>3</v>
      </c>
      <c r="AH2042" s="16" t="s">
        <v>3</v>
      </c>
      <c r="AI2042" s="16" t="s">
        <v>3</v>
      </c>
      <c r="AJ2042" s="15" t="s">
        <v>3</v>
      </c>
      <c r="AK2042" s="15" t="s">
        <v>3</v>
      </c>
      <c r="AL2042" s="16" t="s">
        <v>3</v>
      </c>
      <c r="AM2042" s="16" t="s">
        <v>3</v>
      </c>
      <c r="AN2042" s="16" t="s">
        <v>3</v>
      </c>
      <c r="AO2042" s="16" t="s">
        <v>3</v>
      </c>
      <c r="AP2042" s="16" t="s">
        <v>189</v>
      </c>
      <c r="AQ2042" s="16" t="s">
        <v>3</v>
      </c>
      <c r="AR2042" s="16" t="s">
        <v>3</v>
      </c>
      <c r="AS2042" s="16" t="s">
        <v>3</v>
      </c>
      <c r="AT2042" s="16" t="s">
        <v>3</v>
      </c>
      <c r="AU2042" s="11" t="s">
        <v>3</v>
      </c>
      <c r="AV2042" s="11" t="s">
        <v>3</v>
      </c>
      <c r="AW2042" s="11" t="s">
        <v>3</v>
      </c>
      <c r="AX2042" s="17" t="str">
        <f>VLOOKUP(G2042,'[1]JDA data'!$D:$E,2,0)</f>
        <v>TGA409</v>
      </c>
      <c r="AY2042" s="17" t="b">
        <f t="shared" si="151"/>
        <v>1</v>
      </c>
      <c r="AZ2042" s="17" t="str">
        <f t="shared" si="152"/>
        <v>SPL</v>
      </c>
    </row>
    <row r="2043" spans="1:52" s="18" customFormat="1" ht="16.5" customHeight="1" x14ac:dyDescent="0.35">
      <c r="A2043" s="8" t="str">
        <f>IF(N2043="","-",IFERROR(VLOOKUP(N2043,'[1]All Route Non-Bailment V76'!$A:$H,5,0),VLOOKUP(N2043,'[1]TTVT AAT PxP Bailment EDC V76'!$A:$H,5,0)))</f>
        <v>Non Bailment</v>
      </c>
      <c r="B2043" s="9" t="str">
        <f t="shared" si="150"/>
        <v>Completed</v>
      </c>
      <c r="C2043" s="10">
        <f t="shared" si="153"/>
        <v>2042</v>
      </c>
      <c r="D2043" s="11" t="s">
        <v>194</v>
      </c>
      <c r="E2043" s="12" t="s">
        <v>44</v>
      </c>
      <c r="F2043" s="11" t="s">
        <v>0</v>
      </c>
      <c r="G2043" s="11">
        <v>4434784</v>
      </c>
      <c r="H2043" s="13" t="str">
        <f>IF(N2043="","-",IFERROR(VLOOKUP(N2043,'[1]All Route Non-Bailment V76'!$A:$H,7,0),VLOOKUP(N2043,'[1]TTVT AAT PxP Bailment EDC V76'!$A:$H,7,0)))</f>
        <v>One way</v>
      </c>
      <c r="I2043" s="11" t="s">
        <v>45</v>
      </c>
      <c r="J2043" s="12">
        <f t="shared" si="154"/>
        <v>45281</v>
      </c>
      <c r="K2043" s="12">
        <v>45281</v>
      </c>
      <c r="L2043" s="12">
        <v>45281</v>
      </c>
      <c r="M2043" s="12" t="s">
        <v>3</v>
      </c>
      <c r="N2043" s="11" t="s">
        <v>796</v>
      </c>
      <c r="O2043" s="13" t="str">
        <f>IF(N2043="","-",IFERROR(VLOOKUP(N2043,'[1]All Route Non-Bailment V76'!$A:$H,6,0),VLOOKUP(N2043,'[1]TTVT AAT PxP Bailment EDC V76'!$A:$H,6,0)))</f>
        <v>21 - 30</v>
      </c>
      <c r="P2043" s="11">
        <v>1</v>
      </c>
      <c r="Q2043" s="11" t="s">
        <v>3</v>
      </c>
      <c r="R2043" s="11" t="s">
        <v>3</v>
      </c>
      <c r="S2043" s="13" t="str">
        <f>IF(N2043="","-",IFERROR(VLOOKUP(N2043,'[1]All Route Non-Bailment V76'!$A:$AF,32,0),VLOOKUP(N2043,'[1]TTVT AAT PxP Bailment EDC V76'!$A:$AC,29,0)))</f>
        <v>6W</v>
      </c>
      <c r="T2043" s="11" t="s">
        <v>48</v>
      </c>
      <c r="U2043" s="11" t="s">
        <v>281</v>
      </c>
      <c r="V2043" s="14" t="s">
        <v>784</v>
      </c>
      <c r="W2043" s="11" t="s">
        <v>283</v>
      </c>
      <c r="X2043" s="15" t="s">
        <v>187</v>
      </c>
      <c r="Y2043" s="15" t="s">
        <v>188</v>
      </c>
      <c r="Z2043" s="16" t="s">
        <v>3</v>
      </c>
      <c r="AA2043" s="16" t="s">
        <v>3</v>
      </c>
      <c r="AB2043" s="16" t="s">
        <v>3</v>
      </c>
      <c r="AC2043" s="16" t="s">
        <v>3</v>
      </c>
      <c r="AD2043" s="15" t="s">
        <v>3</v>
      </c>
      <c r="AE2043" s="15" t="s">
        <v>3</v>
      </c>
      <c r="AF2043" s="16" t="s">
        <v>3</v>
      </c>
      <c r="AG2043" s="16" t="s">
        <v>3</v>
      </c>
      <c r="AH2043" s="16" t="s">
        <v>3</v>
      </c>
      <c r="AI2043" s="16" t="s">
        <v>3</v>
      </c>
      <c r="AJ2043" s="15" t="s">
        <v>3</v>
      </c>
      <c r="AK2043" s="15" t="s">
        <v>3</v>
      </c>
      <c r="AL2043" s="16" t="s">
        <v>3</v>
      </c>
      <c r="AM2043" s="16" t="s">
        <v>3</v>
      </c>
      <c r="AN2043" s="16" t="s">
        <v>3</v>
      </c>
      <c r="AO2043" s="16" t="s">
        <v>3</v>
      </c>
      <c r="AP2043" s="16" t="s">
        <v>189</v>
      </c>
      <c r="AQ2043" s="16" t="s">
        <v>3</v>
      </c>
      <c r="AR2043" s="16" t="s">
        <v>3</v>
      </c>
      <c r="AS2043" s="16" t="s">
        <v>3</v>
      </c>
      <c r="AT2043" s="16" t="s">
        <v>3</v>
      </c>
      <c r="AU2043" s="11" t="s">
        <v>3</v>
      </c>
      <c r="AV2043" s="11" t="s">
        <v>3</v>
      </c>
      <c r="AW2043" s="11" t="s">
        <v>3</v>
      </c>
      <c r="AX2043" s="17" t="str">
        <f>VLOOKUP(G2043,'[1]JDA data'!$D:$E,2,0)</f>
        <v>TGA409</v>
      </c>
      <c r="AY2043" s="17" t="b">
        <f t="shared" si="151"/>
        <v>1</v>
      </c>
      <c r="AZ2043" s="17" t="str">
        <f t="shared" si="152"/>
        <v>SBA</v>
      </c>
    </row>
    <row r="2044" spans="1:52" s="18" customFormat="1" ht="16.5" customHeight="1" x14ac:dyDescent="0.35">
      <c r="A2044" s="8" t="str">
        <f>IF(N2044="","-",IFERROR(VLOOKUP(N2044,'[1]All Route Non-Bailment V76'!$A:$H,5,0),VLOOKUP(N2044,'[1]TTVT AAT PxP Bailment EDC V76'!$A:$H,5,0)))</f>
        <v>Non Bailment</v>
      </c>
      <c r="B2044" s="9" t="str">
        <f t="shared" si="150"/>
        <v>Completed</v>
      </c>
      <c r="C2044" s="10">
        <f t="shared" si="153"/>
        <v>2043</v>
      </c>
      <c r="D2044" s="11" t="s">
        <v>182</v>
      </c>
      <c r="E2044" s="12" t="s">
        <v>44</v>
      </c>
      <c r="F2044" s="11" t="s">
        <v>0</v>
      </c>
      <c r="G2044" s="11">
        <v>4434786</v>
      </c>
      <c r="H2044" s="13" t="str">
        <f>IF(N2044="","-",IFERROR(VLOOKUP(N2044,'[1]All Route Non-Bailment V76'!$A:$H,7,0),VLOOKUP(N2044,'[1]TTVT AAT PxP Bailment EDC V76'!$A:$H,7,0)))</f>
        <v>One way</v>
      </c>
      <c r="I2044" s="11" t="s">
        <v>45</v>
      </c>
      <c r="J2044" s="12">
        <f t="shared" si="154"/>
        <v>45281</v>
      </c>
      <c r="K2044" s="12">
        <v>45281</v>
      </c>
      <c r="L2044" s="12">
        <v>45281</v>
      </c>
      <c r="M2044" s="12" t="s">
        <v>3</v>
      </c>
      <c r="N2044" s="11" t="s">
        <v>216</v>
      </c>
      <c r="O2044" s="13" t="str">
        <f>IF(N2044="","-",IFERROR(VLOOKUP(N2044,'[1]All Route Non-Bailment V76'!$A:$H,6,0),VLOOKUP(N2044,'[1]TTVT AAT PxP Bailment EDC V76'!$A:$H,6,0)))</f>
        <v>21 - 30</v>
      </c>
      <c r="P2044" s="11">
        <v>1</v>
      </c>
      <c r="Q2044" s="11" t="s">
        <v>3</v>
      </c>
      <c r="R2044" s="11" t="s">
        <v>3</v>
      </c>
      <c r="S2044" s="13" t="str">
        <f>IF(N2044="","-",IFERROR(VLOOKUP(N2044,'[1]All Route Non-Bailment V76'!$A:$AF,32,0),VLOOKUP(N2044,'[1]TTVT AAT PxP Bailment EDC V76'!$A:$AC,29,0)))</f>
        <v>6W</v>
      </c>
      <c r="T2044" s="11" t="s">
        <v>48</v>
      </c>
      <c r="U2044" s="11" t="s">
        <v>447</v>
      </c>
      <c r="V2044" s="14" t="s">
        <v>377</v>
      </c>
      <c r="W2044" s="11" t="s">
        <v>378</v>
      </c>
      <c r="X2044" s="15" t="s">
        <v>187</v>
      </c>
      <c r="Y2044" s="15" t="s">
        <v>188</v>
      </c>
      <c r="Z2044" s="16" t="s">
        <v>3</v>
      </c>
      <c r="AA2044" s="16" t="s">
        <v>3</v>
      </c>
      <c r="AB2044" s="16" t="s">
        <v>3</v>
      </c>
      <c r="AC2044" s="16" t="s">
        <v>3</v>
      </c>
      <c r="AD2044" s="15" t="s">
        <v>3</v>
      </c>
      <c r="AE2044" s="15" t="s">
        <v>3</v>
      </c>
      <c r="AF2044" s="16" t="s">
        <v>3</v>
      </c>
      <c r="AG2044" s="16" t="s">
        <v>3</v>
      </c>
      <c r="AH2044" s="16" t="s">
        <v>3</v>
      </c>
      <c r="AI2044" s="16" t="s">
        <v>3</v>
      </c>
      <c r="AJ2044" s="15" t="s">
        <v>3</v>
      </c>
      <c r="AK2044" s="15" t="s">
        <v>3</v>
      </c>
      <c r="AL2044" s="16" t="s">
        <v>3</v>
      </c>
      <c r="AM2044" s="16" t="s">
        <v>3</v>
      </c>
      <c r="AN2044" s="16" t="s">
        <v>3</v>
      </c>
      <c r="AO2044" s="16" t="s">
        <v>3</v>
      </c>
      <c r="AP2044" s="16" t="s">
        <v>189</v>
      </c>
      <c r="AQ2044" s="16" t="s">
        <v>3</v>
      </c>
      <c r="AR2044" s="16" t="s">
        <v>3</v>
      </c>
      <c r="AS2044" s="16" t="s">
        <v>3</v>
      </c>
      <c r="AT2044" s="16" t="s">
        <v>3</v>
      </c>
      <c r="AU2044" s="11" t="s">
        <v>3</v>
      </c>
      <c r="AV2044" s="11" t="s">
        <v>3</v>
      </c>
      <c r="AW2044" s="11" t="s">
        <v>3</v>
      </c>
      <c r="AX2044" s="17" t="str">
        <f>VLOOKUP(G2044,'[1]JDA data'!$D:$E,2,0)</f>
        <v>TGA410</v>
      </c>
      <c r="AY2044" s="17" t="b">
        <f t="shared" si="151"/>
        <v>1</v>
      </c>
      <c r="AZ2044" s="17" t="str">
        <f t="shared" si="152"/>
        <v>PPGT</v>
      </c>
    </row>
    <row r="2045" spans="1:52" s="18" customFormat="1" ht="16.5" customHeight="1" x14ac:dyDescent="0.35">
      <c r="A2045" s="8" t="str">
        <f>IF(N2045="","-",IFERROR(VLOOKUP(N2045,'[1]All Route Non-Bailment V76'!$A:$H,5,0),VLOOKUP(N2045,'[1]TTVT AAT PxP Bailment EDC V76'!$A:$H,5,0)))</f>
        <v>Non Bailment</v>
      </c>
      <c r="B2045" s="9" t="str">
        <f t="shared" si="150"/>
        <v>Completed</v>
      </c>
      <c r="C2045" s="10">
        <f t="shared" si="153"/>
        <v>2044</v>
      </c>
      <c r="D2045" s="11" t="s">
        <v>190</v>
      </c>
      <c r="E2045" s="12" t="s">
        <v>44</v>
      </c>
      <c r="F2045" s="11" t="s">
        <v>0</v>
      </c>
      <c r="G2045" s="11">
        <v>4434788</v>
      </c>
      <c r="H2045" s="13" t="str">
        <f>IF(N2045="","-",IFERROR(VLOOKUP(N2045,'[1]All Route Non-Bailment V76'!$A:$H,7,0),VLOOKUP(N2045,'[1]TTVT AAT PxP Bailment EDC V76'!$A:$H,7,0)))</f>
        <v>One way</v>
      </c>
      <c r="I2045" s="11" t="s">
        <v>45</v>
      </c>
      <c r="J2045" s="12">
        <f t="shared" si="154"/>
        <v>45281</v>
      </c>
      <c r="K2045" s="12">
        <v>45281</v>
      </c>
      <c r="L2045" s="12">
        <v>45281</v>
      </c>
      <c r="M2045" s="12" t="s">
        <v>3</v>
      </c>
      <c r="N2045" s="11" t="s">
        <v>216</v>
      </c>
      <c r="O2045" s="13" t="str">
        <f>IF(N2045="","-",IFERROR(VLOOKUP(N2045,'[1]All Route Non-Bailment V76'!$A:$H,6,0),VLOOKUP(N2045,'[1]TTVT AAT PxP Bailment EDC V76'!$A:$H,6,0)))</f>
        <v>21 - 30</v>
      </c>
      <c r="P2045" s="11">
        <v>1</v>
      </c>
      <c r="Q2045" s="11" t="s">
        <v>3</v>
      </c>
      <c r="R2045" s="11" t="s">
        <v>3</v>
      </c>
      <c r="S2045" s="13" t="str">
        <f>IF(N2045="","-",IFERROR(VLOOKUP(N2045,'[1]All Route Non-Bailment V76'!$A:$AF,32,0),VLOOKUP(N2045,'[1]TTVT AAT PxP Bailment EDC V76'!$A:$AC,29,0)))</f>
        <v>6W</v>
      </c>
      <c r="T2045" s="11" t="s">
        <v>48</v>
      </c>
      <c r="U2045" s="11" t="s">
        <v>191</v>
      </c>
      <c r="V2045" s="14" t="s">
        <v>192</v>
      </c>
      <c r="W2045" s="11" t="s">
        <v>193</v>
      </c>
      <c r="X2045" s="15" t="s">
        <v>187</v>
      </c>
      <c r="Y2045" s="15" t="s">
        <v>188</v>
      </c>
      <c r="Z2045" s="16" t="s">
        <v>3</v>
      </c>
      <c r="AA2045" s="16" t="s">
        <v>3</v>
      </c>
      <c r="AB2045" s="16" t="s">
        <v>3</v>
      </c>
      <c r="AC2045" s="16" t="s">
        <v>3</v>
      </c>
      <c r="AD2045" s="15" t="s">
        <v>3</v>
      </c>
      <c r="AE2045" s="15" t="s">
        <v>3</v>
      </c>
      <c r="AF2045" s="16" t="s">
        <v>3</v>
      </c>
      <c r="AG2045" s="16" t="s">
        <v>3</v>
      </c>
      <c r="AH2045" s="16" t="s">
        <v>3</v>
      </c>
      <c r="AI2045" s="16" t="s">
        <v>3</v>
      </c>
      <c r="AJ2045" s="15" t="s">
        <v>3</v>
      </c>
      <c r="AK2045" s="15" t="s">
        <v>3</v>
      </c>
      <c r="AL2045" s="16" t="s">
        <v>3</v>
      </c>
      <c r="AM2045" s="16" t="s">
        <v>3</v>
      </c>
      <c r="AN2045" s="16" t="s">
        <v>3</v>
      </c>
      <c r="AO2045" s="16" t="s">
        <v>3</v>
      </c>
      <c r="AP2045" s="16" t="s">
        <v>189</v>
      </c>
      <c r="AQ2045" s="16" t="s">
        <v>3</v>
      </c>
      <c r="AR2045" s="16" t="s">
        <v>3</v>
      </c>
      <c r="AS2045" s="16" t="s">
        <v>3</v>
      </c>
      <c r="AT2045" s="16" t="s">
        <v>3</v>
      </c>
      <c r="AU2045" s="11" t="s">
        <v>3</v>
      </c>
      <c r="AV2045" s="11" t="s">
        <v>3</v>
      </c>
      <c r="AW2045" s="11" t="s">
        <v>3</v>
      </c>
      <c r="AX2045" s="17" t="str">
        <f>VLOOKUP(G2045,'[1]JDA data'!$D:$E,2,0)</f>
        <v>TGA410</v>
      </c>
      <c r="AY2045" s="17" t="b">
        <f t="shared" si="151"/>
        <v>1</v>
      </c>
      <c r="AZ2045" s="17" t="str">
        <f t="shared" si="152"/>
        <v>SPL</v>
      </c>
    </row>
    <row r="2046" spans="1:52" s="18" customFormat="1" ht="16.5" customHeight="1" x14ac:dyDescent="0.35">
      <c r="A2046" s="8" t="str">
        <f>IF(N2046="","-",IFERROR(VLOOKUP(N2046,'[1]All Route Non-Bailment V76'!$A:$H,5,0),VLOOKUP(N2046,'[1]TTVT AAT PxP Bailment EDC V76'!$A:$H,5,0)))</f>
        <v>Non Bailment</v>
      </c>
      <c r="B2046" s="9" t="str">
        <f t="shared" si="150"/>
        <v>Completed</v>
      </c>
      <c r="C2046" s="10">
        <f t="shared" si="153"/>
        <v>2045</v>
      </c>
      <c r="D2046" s="11" t="s">
        <v>190</v>
      </c>
      <c r="E2046" s="12" t="s">
        <v>44</v>
      </c>
      <c r="F2046" s="11" t="s">
        <v>0</v>
      </c>
      <c r="G2046" s="11">
        <v>4434789</v>
      </c>
      <c r="H2046" s="13" t="str">
        <f>IF(N2046="","-",IFERROR(VLOOKUP(N2046,'[1]All Route Non-Bailment V76'!$A:$H,7,0),VLOOKUP(N2046,'[1]TTVT AAT PxP Bailment EDC V76'!$A:$H,7,0)))</f>
        <v>One way</v>
      </c>
      <c r="I2046" s="11" t="s">
        <v>45</v>
      </c>
      <c r="J2046" s="12">
        <f t="shared" si="154"/>
        <v>45281</v>
      </c>
      <c r="K2046" s="12">
        <v>45281</v>
      </c>
      <c r="L2046" s="12">
        <v>45281</v>
      </c>
      <c r="M2046" s="12" t="s">
        <v>3</v>
      </c>
      <c r="N2046" s="11" t="s">
        <v>216</v>
      </c>
      <c r="O2046" s="13" t="str">
        <f>IF(N2046="","-",IFERROR(VLOOKUP(N2046,'[1]All Route Non-Bailment V76'!$A:$H,6,0),VLOOKUP(N2046,'[1]TTVT AAT PxP Bailment EDC V76'!$A:$H,6,0)))</f>
        <v>21 - 30</v>
      </c>
      <c r="P2046" s="11">
        <v>1</v>
      </c>
      <c r="Q2046" s="11" t="s">
        <v>3</v>
      </c>
      <c r="R2046" s="11" t="s">
        <v>3</v>
      </c>
      <c r="S2046" s="13" t="str">
        <f>IF(N2046="","-",IFERROR(VLOOKUP(N2046,'[1]All Route Non-Bailment V76'!$A:$AF,32,0),VLOOKUP(N2046,'[1]TTVT AAT PxP Bailment EDC V76'!$A:$AC,29,0)))</f>
        <v>6W</v>
      </c>
      <c r="T2046" s="11" t="s">
        <v>48</v>
      </c>
      <c r="U2046" s="11" t="s">
        <v>278</v>
      </c>
      <c r="V2046" s="14" t="s">
        <v>279</v>
      </c>
      <c r="W2046" s="11" t="s">
        <v>280</v>
      </c>
      <c r="X2046" s="15" t="s">
        <v>187</v>
      </c>
      <c r="Y2046" s="15" t="s">
        <v>188</v>
      </c>
      <c r="Z2046" s="16" t="s">
        <v>3</v>
      </c>
      <c r="AA2046" s="16" t="s">
        <v>3</v>
      </c>
      <c r="AB2046" s="16" t="s">
        <v>3</v>
      </c>
      <c r="AC2046" s="16" t="s">
        <v>3</v>
      </c>
      <c r="AD2046" s="15" t="s">
        <v>3</v>
      </c>
      <c r="AE2046" s="15" t="s">
        <v>3</v>
      </c>
      <c r="AF2046" s="16" t="s">
        <v>3</v>
      </c>
      <c r="AG2046" s="16" t="s">
        <v>3</v>
      </c>
      <c r="AH2046" s="16" t="s">
        <v>3</v>
      </c>
      <c r="AI2046" s="16" t="s">
        <v>3</v>
      </c>
      <c r="AJ2046" s="15" t="s">
        <v>3</v>
      </c>
      <c r="AK2046" s="15" t="s">
        <v>3</v>
      </c>
      <c r="AL2046" s="16" t="s">
        <v>3</v>
      </c>
      <c r="AM2046" s="16" t="s">
        <v>3</v>
      </c>
      <c r="AN2046" s="16" t="s">
        <v>3</v>
      </c>
      <c r="AO2046" s="16" t="s">
        <v>3</v>
      </c>
      <c r="AP2046" s="16" t="s">
        <v>189</v>
      </c>
      <c r="AQ2046" s="16" t="s">
        <v>3</v>
      </c>
      <c r="AR2046" s="16" t="s">
        <v>3</v>
      </c>
      <c r="AS2046" s="16" t="s">
        <v>3</v>
      </c>
      <c r="AT2046" s="16" t="s">
        <v>3</v>
      </c>
      <c r="AU2046" s="11" t="s">
        <v>3</v>
      </c>
      <c r="AV2046" s="11" t="s">
        <v>3</v>
      </c>
      <c r="AW2046" s="11" t="s">
        <v>3</v>
      </c>
      <c r="AX2046" s="17" t="str">
        <f>VLOOKUP(G2046,'[1]JDA data'!$D:$E,2,0)</f>
        <v>TGA410</v>
      </c>
      <c r="AY2046" s="17" t="b">
        <f t="shared" si="151"/>
        <v>1</v>
      </c>
      <c r="AZ2046" s="17" t="str">
        <f t="shared" si="152"/>
        <v>SPL</v>
      </c>
    </row>
    <row r="2047" spans="1:52" s="18" customFormat="1" ht="16.5" customHeight="1" x14ac:dyDescent="0.35">
      <c r="A2047" s="8" t="str">
        <f>IF(N2047="","-",IFERROR(VLOOKUP(N2047,'[1]All Route Non-Bailment V76'!$A:$H,5,0),VLOOKUP(N2047,'[1]TTVT AAT PxP Bailment EDC V76'!$A:$H,5,0)))</f>
        <v>Non Bailment</v>
      </c>
      <c r="B2047" s="9" t="str">
        <f t="shared" si="150"/>
        <v>Completed</v>
      </c>
      <c r="C2047" s="10">
        <f t="shared" si="153"/>
        <v>2046</v>
      </c>
      <c r="D2047" s="11" t="s">
        <v>190</v>
      </c>
      <c r="E2047" s="12" t="s">
        <v>44</v>
      </c>
      <c r="F2047" s="11" t="s">
        <v>0</v>
      </c>
      <c r="G2047" s="11">
        <v>4434790</v>
      </c>
      <c r="H2047" s="13" t="str">
        <f>IF(N2047="","-",IFERROR(VLOOKUP(N2047,'[1]All Route Non-Bailment V76'!$A:$H,7,0),VLOOKUP(N2047,'[1]TTVT AAT PxP Bailment EDC V76'!$A:$H,7,0)))</f>
        <v>One way</v>
      </c>
      <c r="I2047" s="11" t="s">
        <v>45</v>
      </c>
      <c r="J2047" s="12">
        <f t="shared" si="154"/>
        <v>45281</v>
      </c>
      <c r="K2047" s="12">
        <v>45281</v>
      </c>
      <c r="L2047" s="12">
        <v>45281</v>
      </c>
      <c r="M2047" s="12" t="s">
        <v>3</v>
      </c>
      <c r="N2047" s="11" t="s">
        <v>535</v>
      </c>
      <c r="O2047" s="13" t="str">
        <f>IF(N2047="","-",IFERROR(VLOOKUP(N2047,'[1]All Route Non-Bailment V76'!$A:$H,6,0),VLOOKUP(N2047,'[1]TTVT AAT PxP Bailment EDC V76'!$A:$H,6,0)))</f>
        <v>21 - 30</v>
      </c>
      <c r="P2047" s="11">
        <v>1</v>
      </c>
      <c r="Q2047" s="11" t="s">
        <v>3</v>
      </c>
      <c r="R2047" s="11" t="s">
        <v>3</v>
      </c>
      <c r="S2047" s="13" t="str">
        <f>IF(N2047="","-",IFERROR(VLOOKUP(N2047,'[1]All Route Non-Bailment V76'!$A:$AF,32,0),VLOOKUP(N2047,'[1]TTVT AAT PxP Bailment EDC V76'!$A:$AC,29,0)))</f>
        <v>6W</v>
      </c>
      <c r="T2047" s="11" t="s">
        <v>48</v>
      </c>
      <c r="U2047" s="11" t="s">
        <v>226</v>
      </c>
      <c r="V2047" s="14" t="s">
        <v>227</v>
      </c>
      <c r="W2047" s="11" t="s">
        <v>228</v>
      </c>
      <c r="X2047" s="15" t="s">
        <v>187</v>
      </c>
      <c r="Y2047" s="15" t="s">
        <v>188</v>
      </c>
      <c r="Z2047" s="16" t="s">
        <v>3</v>
      </c>
      <c r="AA2047" s="16" t="s">
        <v>3</v>
      </c>
      <c r="AB2047" s="16" t="s">
        <v>3</v>
      </c>
      <c r="AC2047" s="16" t="s">
        <v>3</v>
      </c>
      <c r="AD2047" s="15" t="s">
        <v>3</v>
      </c>
      <c r="AE2047" s="15" t="s">
        <v>3</v>
      </c>
      <c r="AF2047" s="16" t="s">
        <v>3</v>
      </c>
      <c r="AG2047" s="16" t="s">
        <v>3</v>
      </c>
      <c r="AH2047" s="16" t="s">
        <v>3</v>
      </c>
      <c r="AI2047" s="16" t="s">
        <v>3</v>
      </c>
      <c r="AJ2047" s="15" t="s">
        <v>3</v>
      </c>
      <c r="AK2047" s="15" t="s">
        <v>3</v>
      </c>
      <c r="AL2047" s="16" t="s">
        <v>3</v>
      </c>
      <c r="AM2047" s="16" t="s">
        <v>3</v>
      </c>
      <c r="AN2047" s="16" t="s">
        <v>3</v>
      </c>
      <c r="AO2047" s="16" t="s">
        <v>3</v>
      </c>
      <c r="AP2047" s="16" t="s">
        <v>189</v>
      </c>
      <c r="AQ2047" s="16" t="s">
        <v>3</v>
      </c>
      <c r="AR2047" s="16" t="s">
        <v>3</v>
      </c>
      <c r="AS2047" s="16" t="s">
        <v>3</v>
      </c>
      <c r="AT2047" s="16" t="s">
        <v>3</v>
      </c>
      <c r="AU2047" s="11" t="s">
        <v>3</v>
      </c>
      <c r="AV2047" s="11" t="s">
        <v>3</v>
      </c>
      <c r="AW2047" s="11" t="s">
        <v>3</v>
      </c>
      <c r="AX2047" s="17" t="str">
        <f>VLOOKUP(G2047,'[1]JDA data'!$D:$E,2,0)</f>
        <v>TGA417</v>
      </c>
      <c r="AY2047" s="17" t="b">
        <f t="shared" si="151"/>
        <v>1</v>
      </c>
      <c r="AZ2047" s="17" t="str">
        <f t="shared" si="152"/>
        <v>SPL</v>
      </c>
    </row>
    <row r="2048" spans="1:52" s="18" customFormat="1" ht="16.5" customHeight="1" x14ac:dyDescent="0.35">
      <c r="A2048" s="8" t="str">
        <f>IF(N2048="","-",IFERROR(VLOOKUP(N2048,'[1]All Route Non-Bailment V76'!$A:$H,5,0),VLOOKUP(N2048,'[1]TTVT AAT PxP Bailment EDC V76'!$A:$H,5,0)))</f>
        <v>Non Bailment</v>
      </c>
      <c r="B2048" s="9" t="str">
        <f t="shared" si="150"/>
        <v>Completed</v>
      </c>
      <c r="C2048" s="10">
        <f t="shared" si="153"/>
        <v>2047</v>
      </c>
      <c r="D2048" s="11" t="s">
        <v>182</v>
      </c>
      <c r="E2048" s="12" t="s">
        <v>44</v>
      </c>
      <c r="F2048" s="11" t="s">
        <v>0</v>
      </c>
      <c r="G2048" s="11">
        <v>4434791</v>
      </c>
      <c r="H2048" s="13" t="str">
        <f>IF(N2048="","-",IFERROR(VLOOKUP(N2048,'[1]All Route Non-Bailment V76'!$A:$H,7,0),VLOOKUP(N2048,'[1]TTVT AAT PxP Bailment EDC V76'!$A:$H,7,0)))</f>
        <v>One way</v>
      </c>
      <c r="I2048" s="11" t="s">
        <v>45</v>
      </c>
      <c r="J2048" s="12">
        <f t="shared" si="154"/>
        <v>45281</v>
      </c>
      <c r="K2048" s="12">
        <v>45281</v>
      </c>
      <c r="L2048" s="12">
        <v>45281</v>
      </c>
      <c r="M2048" s="12" t="s">
        <v>3</v>
      </c>
      <c r="N2048" s="11" t="s">
        <v>535</v>
      </c>
      <c r="O2048" s="13" t="str">
        <f>IF(N2048="","-",IFERROR(VLOOKUP(N2048,'[1]All Route Non-Bailment V76'!$A:$H,6,0),VLOOKUP(N2048,'[1]TTVT AAT PxP Bailment EDC V76'!$A:$H,6,0)))</f>
        <v>21 - 30</v>
      </c>
      <c r="P2048" s="11">
        <v>1</v>
      </c>
      <c r="Q2048" s="11" t="s">
        <v>3</v>
      </c>
      <c r="R2048" s="11" t="s">
        <v>3</v>
      </c>
      <c r="S2048" s="13" t="str">
        <f>IF(N2048="","-",IFERROR(VLOOKUP(N2048,'[1]All Route Non-Bailment V76'!$A:$AF,32,0),VLOOKUP(N2048,'[1]TTVT AAT PxP Bailment EDC V76'!$A:$AC,29,0)))</f>
        <v>6W</v>
      </c>
      <c r="T2048" s="11" t="s">
        <v>48</v>
      </c>
      <c r="U2048" s="11" t="s">
        <v>239</v>
      </c>
      <c r="V2048" s="14" t="s">
        <v>240</v>
      </c>
      <c r="W2048" s="11" t="s">
        <v>241</v>
      </c>
      <c r="X2048" s="15" t="s">
        <v>187</v>
      </c>
      <c r="Y2048" s="15" t="s">
        <v>188</v>
      </c>
      <c r="Z2048" s="16" t="s">
        <v>3</v>
      </c>
      <c r="AA2048" s="16" t="s">
        <v>3</v>
      </c>
      <c r="AB2048" s="16" t="s">
        <v>3</v>
      </c>
      <c r="AC2048" s="16" t="s">
        <v>3</v>
      </c>
      <c r="AD2048" s="15" t="s">
        <v>3</v>
      </c>
      <c r="AE2048" s="15" t="s">
        <v>3</v>
      </c>
      <c r="AF2048" s="16" t="s">
        <v>3</v>
      </c>
      <c r="AG2048" s="16" t="s">
        <v>3</v>
      </c>
      <c r="AH2048" s="16" t="s">
        <v>3</v>
      </c>
      <c r="AI2048" s="16" t="s">
        <v>3</v>
      </c>
      <c r="AJ2048" s="15" t="s">
        <v>3</v>
      </c>
      <c r="AK2048" s="15" t="s">
        <v>3</v>
      </c>
      <c r="AL2048" s="16" t="s">
        <v>3</v>
      </c>
      <c r="AM2048" s="16" t="s">
        <v>3</v>
      </c>
      <c r="AN2048" s="16" t="s">
        <v>3</v>
      </c>
      <c r="AO2048" s="16" t="s">
        <v>3</v>
      </c>
      <c r="AP2048" s="16" t="s">
        <v>189</v>
      </c>
      <c r="AQ2048" s="16" t="s">
        <v>3</v>
      </c>
      <c r="AR2048" s="16" t="s">
        <v>3</v>
      </c>
      <c r="AS2048" s="16" t="s">
        <v>3</v>
      </c>
      <c r="AT2048" s="16" t="s">
        <v>3</v>
      </c>
      <c r="AU2048" s="11" t="s">
        <v>3</v>
      </c>
      <c r="AV2048" s="11" t="s">
        <v>3</v>
      </c>
      <c r="AW2048" s="11" t="s">
        <v>3</v>
      </c>
      <c r="AX2048" s="17" t="str">
        <f>VLOOKUP(G2048,'[1]JDA data'!$D:$E,2,0)</f>
        <v>TGA417</v>
      </c>
      <c r="AY2048" s="17" t="b">
        <f t="shared" si="151"/>
        <v>1</v>
      </c>
      <c r="AZ2048" s="17" t="str">
        <f t="shared" si="152"/>
        <v>PPGT</v>
      </c>
    </row>
    <row r="2049" spans="1:52" s="18" customFormat="1" ht="16.5" customHeight="1" x14ac:dyDescent="0.35">
      <c r="A2049" s="8" t="str">
        <f>IF(N2049="","-",IFERROR(VLOOKUP(N2049,'[1]All Route Non-Bailment V76'!$A:$H,5,0),VLOOKUP(N2049,'[1]TTVT AAT PxP Bailment EDC V76'!$A:$H,5,0)))</f>
        <v>Non Bailment</v>
      </c>
      <c r="B2049" s="9" t="str">
        <f t="shared" si="150"/>
        <v>Completed</v>
      </c>
      <c r="C2049" s="10">
        <f t="shared" si="153"/>
        <v>2048</v>
      </c>
      <c r="D2049" s="11" t="s">
        <v>190</v>
      </c>
      <c r="E2049" s="12" t="s">
        <v>44</v>
      </c>
      <c r="F2049" s="11" t="s">
        <v>0</v>
      </c>
      <c r="G2049" s="11">
        <v>4434792</v>
      </c>
      <c r="H2049" s="13" t="str">
        <f>IF(N2049="","-",IFERROR(VLOOKUP(N2049,'[1]All Route Non-Bailment V76'!$A:$H,7,0),VLOOKUP(N2049,'[1]TTVT AAT PxP Bailment EDC V76'!$A:$H,7,0)))</f>
        <v>One way</v>
      </c>
      <c r="I2049" s="11" t="s">
        <v>45</v>
      </c>
      <c r="J2049" s="12">
        <f t="shared" si="154"/>
        <v>45281</v>
      </c>
      <c r="K2049" s="12">
        <v>45281</v>
      </c>
      <c r="L2049" s="12">
        <v>45281</v>
      </c>
      <c r="M2049" s="12" t="s">
        <v>3</v>
      </c>
      <c r="N2049" s="11" t="s">
        <v>535</v>
      </c>
      <c r="O2049" s="13" t="str">
        <f>IF(N2049="","-",IFERROR(VLOOKUP(N2049,'[1]All Route Non-Bailment V76'!$A:$H,6,0),VLOOKUP(N2049,'[1]TTVT AAT PxP Bailment EDC V76'!$A:$H,6,0)))</f>
        <v>21 - 30</v>
      </c>
      <c r="P2049" s="11">
        <v>1</v>
      </c>
      <c r="Q2049" s="11" t="s">
        <v>3</v>
      </c>
      <c r="R2049" s="11" t="s">
        <v>3</v>
      </c>
      <c r="S2049" s="13" t="str">
        <f>IF(N2049="","-",IFERROR(VLOOKUP(N2049,'[1]All Route Non-Bailment V76'!$A:$AF,32,0),VLOOKUP(N2049,'[1]TTVT AAT PxP Bailment EDC V76'!$A:$AC,29,0)))</f>
        <v>6W</v>
      </c>
      <c r="T2049" s="11" t="s">
        <v>48</v>
      </c>
      <c r="U2049" s="11" t="s">
        <v>272</v>
      </c>
      <c r="V2049" s="14" t="s">
        <v>273</v>
      </c>
      <c r="W2049" s="11" t="s">
        <v>274</v>
      </c>
      <c r="X2049" s="15" t="s">
        <v>187</v>
      </c>
      <c r="Y2049" s="15" t="s">
        <v>188</v>
      </c>
      <c r="Z2049" s="16" t="s">
        <v>3</v>
      </c>
      <c r="AA2049" s="16" t="s">
        <v>3</v>
      </c>
      <c r="AB2049" s="16" t="s">
        <v>3</v>
      </c>
      <c r="AC2049" s="16" t="s">
        <v>3</v>
      </c>
      <c r="AD2049" s="15" t="s">
        <v>3</v>
      </c>
      <c r="AE2049" s="15" t="s">
        <v>3</v>
      </c>
      <c r="AF2049" s="16" t="s">
        <v>3</v>
      </c>
      <c r="AG2049" s="16" t="s">
        <v>3</v>
      </c>
      <c r="AH2049" s="16" t="s">
        <v>3</v>
      </c>
      <c r="AI2049" s="16" t="s">
        <v>3</v>
      </c>
      <c r="AJ2049" s="15" t="s">
        <v>3</v>
      </c>
      <c r="AK2049" s="15" t="s">
        <v>3</v>
      </c>
      <c r="AL2049" s="16" t="s">
        <v>3</v>
      </c>
      <c r="AM2049" s="16" t="s">
        <v>3</v>
      </c>
      <c r="AN2049" s="16" t="s">
        <v>3</v>
      </c>
      <c r="AO2049" s="16" t="s">
        <v>3</v>
      </c>
      <c r="AP2049" s="16" t="s">
        <v>189</v>
      </c>
      <c r="AQ2049" s="16" t="s">
        <v>3</v>
      </c>
      <c r="AR2049" s="16" t="s">
        <v>3</v>
      </c>
      <c r="AS2049" s="16" t="s">
        <v>3</v>
      </c>
      <c r="AT2049" s="16" t="s">
        <v>3</v>
      </c>
      <c r="AU2049" s="11" t="s">
        <v>3</v>
      </c>
      <c r="AV2049" s="11" t="s">
        <v>3</v>
      </c>
      <c r="AW2049" s="11" t="s">
        <v>3</v>
      </c>
      <c r="AX2049" s="17" t="str">
        <f>VLOOKUP(G2049,'[1]JDA data'!$D:$E,2,0)</f>
        <v>TGA417</v>
      </c>
      <c r="AY2049" s="17" t="b">
        <f t="shared" si="151"/>
        <v>1</v>
      </c>
      <c r="AZ2049" s="17" t="str">
        <f t="shared" si="152"/>
        <v>SPL</v>
      </c>
    </row>
    <row r="2050" spans="1:52" s="18" customFormat="1" ht="16.5" customHeight="1" x14ac:dyDescent="0.35">
      <c r="A2050" s="8" t="str">
        <f>IF(N2050="","-",IFERROR(VLOOKUP(N2050,'[1]All Route Non-Bailment V76'!$A:$H,5,0),VLOOKUP(N2050,'[1]TTVT AAT PxP Bailment EDC V76'!$A:$H,5,0)))</f>
        <v>Non Bailment</v>
      </c>
      <c r="B2050" s="9" t="str">
        <f t="shared" ref="B2050:B2113" si="155">IF(J2050="","",IF(COUNTBLANK(C2050:AT2050)&gt;0,"Check","Completed"))</f>
        <v>Completed</v>
      </c>
      <c r="C2050" s="10">
        <f t="shared" si="153"/>
        <v>2049</v>
      </c>
      <c r="D2050" s="11" t="s">
        <v>194</v>
      </c>
      <c r="E2050" s="12" t="s">
        <v>44</v>
      </c>
      <c r="F2050" s="11" t="s">
        <v>0</v>
      </c>
      <c r="G2050" s="11">
        <v>4434793</v>
      </c>
      <c r="H2050" s="13" t="str">
        <f>IF(N2050="","-",IFERROR(VLOOKUP(N2050,'[1]All Route Non-Bailment V76'!$A:$H,7,0),VLOOKUP(N2050,'[1]TTVT AAT PxP Bailment EDC V76'!$A:$H,7,0)))</f>
        <v>One way</v>
      </c>
      <c r="I2050" s="11" t="s">
        <v>45</v>
      </c>
      <c r="J2050" s="12">
        <f t="shared" si="154"/>
        <v>45281</v>
      </c>
      <c r="K2050" s="12">
        <v>45281</v>
      </c>
      <c r="L2050" s="12">
        <v>45281</v>
      </c>
      <c r="M2050" s="12" t="s">
        <v>3</v>
      </c>
      <c r="N2050" s="11" t="s">
        <v>798</v>
      </c>
      <c r="O2050" s="13" t="str">
        <f>IF(N2050="","-",IFERROR(VLOOKUP(N2050,'[1]All Route Non-Bailment V76'!$A:$H,6,0),VLOOKUP(N2050,'[1]TTVT AAT PxP Bailment EDC V76'!$A:$H,6,0)))</f>
        <v>11 - 20</v>
      </c>
      <c r="P2050" s="11">
        <v>1</v>
      </c>
      <c r="Q2050" s="11" t="s">
        <v>3</v>
      </c>
      <c r="R2050" s="11" t="s">
        <v>3</v>
      </c>
      <c r="S2050" s="13" t="str">
        <f>IF(N2050="","-",IFERROR(VLOOKUP(N2050,'[1]All Route Non-Bailment V76'!$A:$AF,32,0),VLOOKUP(N2050,'[1]TTVT AAT PxP Bailment EDC V76'!$A:$AC,29,0)))</f>
        <v>6W</v>
      </c>
      <c r="T2050" s="11" t="s">
        <v>48</v>
      </c>
      <c r="U2050" s="11" t="s">
        <v>220</v>
      </c>
      <c r="V2050" s="14" t="s">
        <v>221</v>
      </c>
      <c r="W2050" s="11" t="s">
        <v>222</v>
      </c>
      <c r="X2050" s="15" t="s">
        <v>243</v>
      </c>
      <c r="Y2050" s="15" t="s">
        <v>244</v>
      </c>
      <c r="Z2050" s="16" t="s">
        <v>3</v>
      </c>
      <c r="AA2050" s="16" t="s">
        <v>3</v>
      </c>
      <c r="AB2050" s="16" t="s">
        <v>3</v>
      </c>
      <c r="AC2050" s="16" t="s">
        <v>3</v>
      </c>
      <c r="AD2050" s="15" t="s">
        <v>3</v>
      </c>
      <c r="AE2050" s="15" t="s">
        <v>3</v>
      </c>
      <c r="AF2050" s="16" t="s">
        <v>3</v>
      </c>
      <c r="AG2050" s="16" t="s">
        <v>3</v>
      </c>
      <c r="AH2050" s="16" t="s">
        <v>3</v>
      </c>
      <c r="AI2050" s="16" t="s">
        <v>3</v>
      </c>
      <c r="AJ2050" s="15" t="s">
        <v>3</v>
      </c>
      <c r="AK2050" s="15" t="s">
        <v>3</v>
      </c>
      <c r="AL2050" s="16" t="s">
        <v>3</v>
      </c>
      <c r="AM2050" s="16" t="s">
        <v>3</v>
      </c>
      <c r="AN2050" s="16" t="s">
        <v>3</v>
      </c>
      <c r="AO2050" s="16" t="s">
        <v>3</v>
      </c>
      <c r="AP2050" s="16" t="s">
        <v>189</v>
      </c>
      <c r="AQ2050" s="16" t="s">
        <v>3</v>
      </c>
      <c r="AR2050" s="16" t="s">
        <v>3</v>
      </c>
      <c r="AS2050" s="16" t="s">
        <v>3</v>
      </c>
      <c r="AT2050" s="16" t="s">
        <v>3</v>
      </c>
      <c r="AU2050" s="11" t="s">
        <v>3</v>
      </c>
      <c r="AV2050" s="11" t="s">
        <v>3</v>
      </c>
      <c r="AW2050" s="11" t="s">
        <v>3</v>
      </c>
      <c r="AX2050" s="17" t="str">
        <f>VLOOKUP(G2050,'[1]JDA data'!$D:$E,2,0)</f>
        <v>TGA009</v>
      </c>
      <c r="AY2050" s="17" t="b">
        <f t="shared" ref="AY2050:AY2113" si="156">AX2050=N2050</f>
        <v>1</v>
      </c>
      <c r="AZ2050" s="17" t="str">
        <f t="shared" ref="AZ2050:AZ2113" si="157">D2050</f>
        <v>SBA</v>
      </c>
    </row>
    <row r="2051" spans="1:52" s="18" customFormat="1" ht="16.5" customHeight="1" x14ac:dyDescent="0.35">
      <c r="A2051" s="8" t="str">
        <f>IF(N2051="","-",IFERROR(VLOOKUP(N2051,'[1]All Route Non-Bailment V76'!$A:$H,5,0),VLOOKUP(N2051,'[1]TTVT AAT PxP Bailment EDC V76'!$A:$H,5,0)))</f>
        <v>Non Bailment</v>
      </c>
      <c r="B2051" s="9" t="str">
        <f t="shared" si="155"/>
        <v>Completed</v>
      </c>
      <c r="C2051" s="10">
        <f t="shared" si="153"/>
        <v>2050</v>
      </c>
      <c r="D2051" s="11" t="s">
        <v>194</v>
      </c>
      <c r="E2051" s="12" t="s">
        <v>44</v>
      </c>
      <c r="F2051" s="11" t="s">
        <v>0</v>
      </c>
      <c r="G2051" s="11">
        <v>4434794</v>
      </c>
      <c r="H2051" s="13" t="str">
        <f>IF(N2051="","-",IFERROR(VLOOKUP(N2051,'[1]All Route Non-Bailment V76'!$A:$H,7,0),VLOOKUP(N2051,'[1]TTVT AAT PxP Bailment EDC V76'!$A:$H,7,0)))</f>
        <v>One way</v>
      </c>
      <c r="I2051" s="11" t="s">
        <v>45</v>
      </c>
      <c r="J2051" s="12">
        <f t="shared" si="154"/>
        <v>45281</v>
      </c>
      <c r="K2051" s="12">
        <v>45281</v>
      </c>
      <c r="L2051" s="12">
        <v>45281</v>
      </c>
      <c r="M2051" s="12" t="s">
        <v>3</v>
      </c>
      <c r="N2051" s="11" t="s">
        <v>798</v>
      </c>
      <c r="O2051" s="13" t="str">
        <f>IF(N2051="","-",IFERROR(VLOOKUP(N2051,'[1]All Route Non-Bailment V76'!$A:$H,6,0),VLOOKUP(N2051,'[1]TTVT AAT PxP Bailment EDC V76'!$A:$H,6,0)))</f>
        <v>11 - 20</v>
      </c>
      <c r="P2051" s="11">
        <v>1</v>
      </c>
      <c r="Q2051" s="11" t="s">
        <v>3</v>
      </c>
      <c r="R2051" s="11" t="s">
        <v>3</v>
      </c>
      <c r="S2051" s="13" t="str">
        <f>IF(N2051="","-",IFERROR(VLOOKUP(N2051,'[1]All Route Non-Bailment V76'!$A:$AF,32,0),VLOOKUP(N2051,'[1]TTVT AAT PxP Bailment EDC V76'!$A:$AC,29,0)))</f>
        <v>6W</v>
      </c>
      <c r="T2051" s="11" t="s">
        <v>48</v>
      </c>
      <c r="U2051" s="11" t="s">
        <v>281</v>
      </c>
      <c r="V2051" s="14" t="s">
        <v>784</v>
      </c>
      <c r="W2051" s="11" t="s">
        <v>283</v>
      </c>
      <c r="X2051" s="15" t="s">
        <v>243</v>
      </c>
      <c r="Y2051" s="15" t="s">
        <v>244</v>
      </c>
      <c r="Z2051" s="16" t="s">
        <v>3</v>
      </c>
      <c r="AA2051" s="16" t="s">
        <v>3</v>
      </c>
      <c r="AB2051" s="16" t="s">
        <v>3</v>
      </c>
      <c r="AC2051" s="16" t="s">
        <v>3</v>
      </c>
      <c r="AD2051" s="15" t="s">
        <v>3</v>
      </c>
      <c r="AE2051" s="15" t="s">
        <v>3</v>
      </c>
      <c r="AF2051" s="16" t="s">
        <v>3</v>
      </c>
      <c r="AG2051" s="16" t="s">
        <v>3</v>
      </c>
      <c r="AH2051" s="16" t="s">
        <v>3</v>
      </c>
      <c r="AI2051" s="16" t="s">
        <v>3</v>
      </c>
      <c r="AJ2051" s="15" t="s">
        <v>3</v>
      </c>
      <c r="AK2051" s="15" t="s">
        <v>3</v>
      </c>
      <c r="AL2051" s="16" t="s">
        <v>3</v>
      </c>
      <c r="AM2051" s="16" t="s">
        <v>3</v>
      </c>
      <c r="AN2051" s="16" t="s">
        <v>3</v>
      </c>
      <c r="AO2051" s="16" t="s">
        <v>3</v>
      </c>
      <c r="AP2051" s="16" t="s">
        <v>189</v>
      </c>
      <c r="AQ2051" s="16" t="s">
        <v>3</v>
      </c>
      <c r="AR2051" s="16" t="s">
        <v>3</v>
      </c>
      <c r="AS2051" s="16" t="s">
        <v>3</v>
      </c>
      <c r="AT2051" s="16" t="s">
        <v>3</v>
      </c>
      <c r="AU2051" s="11" t="s">
        <v>3</v>
      </c>
      <c r="AV2051" s="11" t="s">
        <v>3</v>
      </c>
      <c r="AW2051" s="11" t="s">
        <v>3</v>
      </c>
      <c r="AX2051" s="17" t="str">
        <f>VLOOKUP(G2051,'[1]JDA data'!$D:$E,2,0)</f>
        <v>TGA009</v>
      </c>
      <c r="AY2051" s="17" t="b">
        <f t="shared" si="156"/>
        <v>1</v>
      </c>
      <c r="AZ2051" s="17" t="str">
        <f t="shared" si="157"/>
        <v>SBA</v>
      </c>
    </row>
    <row r="2052" spans="1:52" s="18" customFormat="1" ht="16.5" customHeight="1" x14ac:dyDescent="0.35">
      <c r="A2052" s="8" t="str">
        <f>IF(N2052="","-",IFERROR(VLOOKUP(N2052,'[1]All Route Non-Bailment V76'!$A:$H,5,0),VLOOKUP(N2052,'[1]TTVT AAT PxP Bailment EDC V76'!$A:$H,5,0)))</f>
        <v>Non Bailment</v>
      </c>
      <c r="B2052" s="9" t="str">
        <f t="shared" si="155"/>
        <v>Completed</v>
      </c>
      <c r="C2052" s="10">
        <f t="shared" ref="C2052:C2115" si="158">C2051+1</f>
        <v>2051</v>
      </c>
      <c r="D2052" s="11" t="s">
        <v>182</v>
      </c>
      <c r="E2052" s="12" t="s">
        <v>44</v>
      </c>
      <c r="F2052" s="11" t="s">
        <v>0</v>
      </c>
      <c r="G2052" s="11">
        <v>4434795</v>
      </c>
      <c r="H2052" s="13" t="str">
        <f>IF(N2052="","-",IFERROR(VLOOKUP(N2052,'[1]All Route Non-Bailment V76'!$A:$H,7,0),VLOOKUP(N2052,'[1]TTVT AAT PxP Bailment EDC V76'!$A:$H,7,0)))</f>
        <v>One way</v>
      </c>
      <c r="I2052" s="11" t="s">
        <v>45</v>
      </c>
      <c r="J2052" s="12">
        <f t="shared" si="154"/>
        <v>45281</v>
      </c>
      <c r="K2052" s="12">
        <v>45281</v>
      </c>
      <c r="L2052" s="12">
        <v>45281</v>
      </c>
      <c r="M2052" s="12" t="s">
        <v>3</v>
      </c>
      <c r="N2052" s="11" t="s">
        <v>798</v>
      </c>
      <c r="O2052" s="13" t="str">
        <f>IF(N2052="","-",IFERROR(VLOOKUP(N2052,'[1]All Route Non-Bailment V76'!$A:$H,6,0),VLOOKUP(N2052,'[1]TTVT AAT PxP Bailment EDC V76'!$A:$H,6,0)))</f>
        <v>11 - 20</v>
      </c>
      <c r="P2052" s="11">
        <v>1</v>
      </c>
      <c r="Q2052" s="11" t="s">
        <v>3</v>
      </c>
      <c r="R2052" s="11" t="s">
        <v>3</v>
      </c>
      <c r="S2052" s="13" t="str">
        <f>IF(N2052="","-",IFERROR(VLOOKUP(N2052,'[1]All Route Non-Bailment V76'!$A:$AF,32,0),VLOOKUP(N2052,'[1]TTVT AAT PxP Bailment EDC V76'!$A:$AC,29,0)))</f>
        <v>6W</v>
      </c>
      <c r="T2052" s="11" t="s">
        <v>48</v>
      </c>
      <c r="U2052" s="11" t="s">
        <v>275</v>
      </c>
      <c r="V2052" s="14" t="s">
        <v>276</v>
      </c>
      <c r="W2052" s="11" t="s">
        <v>277</v>
      </c>
      <c r="X2052" s="15" t="s">
        <v>243</v>
      </c>
      <c r="Y2052" s="15" t="s">
        <v>244</v>
      </c>
      <c r="Z2052" s="16" t="s">
        <v>3</v>
      </c>
      <c r="AA2052" s="16" t="s">
        <v>3</v>
      </c>
      <c r="AB2052" s="16" t="s">
        <v>3</v>
      </c>
      <c r="AC2052" s="16" t="s">
        <v>3</v>
      </c>
      <c r="AD2052" s="15" t="s">
        <v>3</v>
      </c>
      <c r="AE2052" s="15" t="s">
        <v>3</v>
      </c>
      <c r="AF2052" s="16" t="s">
        <v>3</v>
      </c>
      <c r="AG2052" s="16" t="s">
        <v>3</v>
      </c>
      <c r="AH2052" s="16" t="s">
        <v>3</v>
      </c>
      <c r="AI2052" s="16" t="s">
        <v>3</v>
      </c>
      <c r="AJ2052" s="15" t="s">
        <v>3</v>
      </c>
      <c r="AK2052" s="15" t="s">
        <v>3</v>
      </c>
      <c r="AL2052" s="16" t="s">
        <v>3</v>
      </c>
      <c r="AM2052" s="16" t="s">
        <v>3</v>
      </c>
      <c r="AN2052" s="16" t="s">
        <v>3</v>
      </c>
      <c r="AO2052" s="16" t="s">
        <v>3</v>
      </c>
      <c r="AP2052" s="16" t="s">
        <v>189</v>
      </c>
      <c r="AQ2052" s="16" t="s">
        <v>3</v>
      </c>
      <c r="AR2052" s="16" t="s">
        <v>3</v>
      </c>
      <c r="AS2052" s="16" t="s">
        <v>3</v>
      </c>
      <c r="AT2052" s="16" t="s">
        <v>3</v>
      </c>
      <c r="AU2052" s="11" t="s">
        <v>3</v>
      </c>
      <c r="AV2052" s="11" t="s">
        <v>3</v>
      </c>
      <c r="AW2052" s="11" t="s">
        <v>3</v>
      </c>
      <c r="AX2052" s="17" t="str">
        <f>VLOOKUP(G2052,'[1]JDA data'!$D:$E,2,0)</f>
        <v>TGA009</v>
      </c>
      <c r="AY2052" s="17" t="b">
        <f t="shared" si="156"/>
        <v>1</v>
      </c>
      <c r="AZ2052" s="17" t="str">
        <f t="shared" si="157"/>
        <v>PPGT</v>
      </c>
    </row>
    <row r="2053" spans="1:52" s="18" customFormat="1" ht="16.5" customHeight="1" x14ac:dyDescent="0.35">
      <c r="A2053" s="8" t="str">
        <f>IF(N2053="","-",IFERROR(VLOOKUP(N2053,'[1]All Route Non-Bailment V76'!$A:$H,5,0),VLOOKUP(N2053,'[1]TTVT AAT PxP Bailment EDC V76'!$A:$H,5,0)))</f>
        <v>Non Bailment</v>
      </c>
      <c r="B2053" s="9" t="str">
        <f t="shared" si="155"/>
        <v>Completed</v>
      </c>
      <c r="C2053" s="10">
        <f t="shared" si="158"/>
        <v>2052</v>
      </c>
      <c r="D2053" s="11" t="s">
        <v>190</v>
      </c>
      <c r="E2053" s="12" t="s">
        <v>44</v>
      </c>
      <c r="F2053" s="11" t="s">
        <v>0</v>
      </c>
      <c r="G2053" s="11">
        <v>4434796</v>
      </c>
      <c r="H2053" s="13" t="str">
        <f>IF(N2053="","-",IFERROR(VLOOKUP(N2053,'[1]All Route Non-Bailment V76'!$A:$H,7,0),VLOOKUP(N2053,'[1]TTVT AAT PxP Bailment EDC V76'!$A:$H,7,0)))</f>
        <v>One way</v>
      </c>
      <c r="I2053" s="11" t="s">
        <v>45</v>
      </c>
      <c r="J2053" s="12">
        <f t="shared" si="154"/>
        <v>45281</v>
      </c>
      <c r="K2053" s="12">
        <v>45281</v>
      </c>
      <c r="L2053" s="12">
        <v>45281</v>
      </c>
      <c r="M2053" s="12" t="s">
        <v>3</v>
      </c>
      <c r="N2053" s="11" t="s">
        <v>798</v>
      </c>
      <c r="O2053" s="13" t="str">
        <f>IF(N2053="","-",IFERROR(VLOOKUP(N2053,'[1]All Route Non-Bailment V76'!$A:$H,6,0),VLOOKUP(N2053,'[1]TTVT AAT PxP Bailment EDC V76'!$A:$H,6,0)))</f>
        <v>11 - 20</v>
      </c>
      <c r="P2053" s="11">
        <v>1</v>
      </c>
      <c r="Q2053" s="11" t="s">
        <v>3</v>
      </c>
      <c r="R2053" s="11" t="s">
        <v>3</v>
      </c>
      <c r="S2053" s="13" t="str">
        <f>IF(N2053="","-",IFERROR(VLOOKUP(N2053,'[1]All Route Non-Bailment V76'!$A:$AF,32,0),VLOOKUP(N2053,'[1]TTVT AAT PxP Bailment EDC V76'!$A:$AC,29,0)))</f>
        <v>6W</v>
      </c>
      <c r="T2053" s="11" t="s">
        <v>48</v>
      </c>
      <c r="U2053" s="11" t="s">
        <v>287</v>
      </c>
      <c r="V2053" s="14" t="s">
        <v>793</v>
      </c>
      <c r="W2053" s="11" t="s">
        <v>289</v>
      </c>
      <c r="X2053" s="15" t="s">
        <v>243</v>
      </c>
      <c r="Y2053" s="15" t="s">
        <v>244</v>
      </c>
      <c r="Z2053" s="16" t="s">
        <v>3</v>
      </c>
      <c r="AA2053" s="16" t="s">
        <v>3</v>
      </c>
      <c r="AB2053" s="16" t="s">
        <v>3</v>
      </c>
      <c r="AC2053" s="16" t="s">
        <v>3</v>
      </c>
      <c r="AD2053" s="15" t="s">
        <v>3</v>
      </c>
      <c r="AE2053" s="15" t="s">
        <v>3</v>
      </c>
      <c r="AF2053" s="16" t="s">
        <v>3</v>
      </c>
      <c r="AG2053" s="16" t="s">
        <v>3</v>
      </c>
      <c r="AH2053" s="16" t="s">
        <v>3</v>
      </c>
      <c r="AI2053" s="16" t="s">
        <v>3</v>
      </c>
      <c r="AJ2053" s="15" t="s">
        <v>3</v>
      </c>
      <c r="AK2053" s="15" t="s">
        <v>3</v>
      </c>
      <c r="AL2053" s="16" t="s">
        <v>3</v>
      </c>
      <c r="AM2053" s="16" t="s">
        <v>3</v>
      </c>
      <c r="AN2053" s="16" t="s">
        <v>3</v>
      </c>
      <c r="AO2053" s="16" t="s">
        <v>3</v>
      </c>
      <c r="AP2053" s="16" t="s">
        <v>189</v>
      </c>
      <c r="AQ2053" s="16" t="s">
        <v>3</v>
      </c>
      <c r="AR2053" s="16" t="s">
        <v>3</v>
      </c>
      <c r="AS2053" s="16" t="s">
        <v>3</v>
      </c>
      <c r="AT2053" s="16" t="s">
        <v>3</v>
      </c>
      <c r="AU2053" s="11" t="s">
        <v>3</v>
      </c>
      <c r="AV2053" s="11" t="s">
        <v>3</v>
      </c>
      <c r="AW2053" s="11" t="s">
        <v>3</v>
      </c>
      <c r="AX2053" s="17" t="str">
        <f>VLOOKUP(G2053,'[1]JDA data'!$D:$E,2,0)</f>
        <v>TGA009</v>
      </c>
      <c r="AY2053" s="17" t="b">
        <f t="shared" si="156"/>
        <v>1</v>
      </c>
      <c r="AZ2053" s="17" t="str">
        <f t="shared" si="157"/>
        <v>SPL</v>
      </c>
    </row>
    <row r="2054" spans="1:52" s="18" customFormat="1" ht="16.5" customHeight="1" x14ac:dyDescent="0.35">
      <c r="A2054" s="8" t="str">
        <f>IF(N2054="","-",IFERROR(VLOOKUP(N2054,'[1]All Route Non-Bailment V76'!$A:$H,5,0),VLOOKUP(N2054,'[1]TTVT AAT PxP Bailment EDC V76'!$A:$H,5,0)))</f>
        <v>Non Bailment</v>
      </c>
      <c r="B2054" s="9" t="str">
        <f t="shared" si="155"/>
        <v>Completed</v>
      </c>
      <c r="C2054" s="10">
        <f t="shared" si="158"/>
        <v>2053</v>
      </c>
      <c r="D2054" s="11" t="s">
        <v>182</v>
      </c>
      <c r="E2054" s="12" t="s">
        <v>44</v>
      </c>
      <c r="F2054" s="11" t="s">
        <v>0</v>
      </c>
      <c r="G2054" s="11">
        <v>4434797</v>
      </c>
      <c r="H2054" s="13" t="str">
        <f>IF(N2054="","-",IFERROR(VLOOKUP(N2054,'[1]All Route Non-Bailment V76'!$A:$H,7,0),VLOOKUP(N2054,'[1]TTVT AAT PxP Bailment EDC V76'!$A:$H,7,0)))</f>
        <v>One way</v>
      </c>
      <c r="I2054" s="11" t="s">
        <v>45</v>
      </c>
      <c r="J2054" s="12">
        <f t="shared" si="154"/>
        <v>45281</v>
      </c>
      <c r="K2054" s="12">
        <v>45281</v>
      </c>
      <c r="L2054" s="12">
        <v>45281</v>
      </c>
      <c r="M2054" s="12" t="s">
        <v>3</v>
      </c>
      <c r="N2054" s="11" t="s">
        <v>798</v>
      </c>
      <c r="O2054" s="13" t="str">
        <f>IF(N2054="","-",IFERROR(VLOOKUP(N2054,'[1]All Route Non-Bailment V76'!$A:$H,6,0),VLOOKUP(N2054,'[1]TTVT AAT PxP Bailment EDC V76'!$A:$H,6,0)))</f>
        <v>11 - 20</v>
      </c>
      <c r="P2054" s="11">
        <v>1</v>
      </c>
      <c r="Q2054" s="11" t="s">
        <v>3</v>
      </c>
      <c r="R2054" s="11" t="s">
        <v>3</v>
      </c>
      <c r="S2054" s="13" t="str">
        <f>IF(N2054="","-",IFERROR(VLOOKUP(N2054,'[1]All Route Non-Bailment V76'!$A:$AF,32,0),VLOOKUP(N2054,'[1]TTVT AAT PxP Bailment EDC V76'!$A:$AC,29,0)))</f>
        <v>6W</v>
      </c>
      <c r="T2054" s="11" t="s">
        <v>48</v>
      </c>
      <c r="U2054" s="11" t="s">
        <v>233</v>
      </c>
      <c r="V2054" s="14" t="s">
        <v>234</v>
      </c>
      <c r="W2054" s="11" t="s">
        <v>235</v>
      </c>
      <c r="X2054" s="15" t="s">
        <v>243</v>
      </c>
      <c r="Y2054" s="15" t="s">
        <v>244</v>
      </c>
      <c r="Z2054" s="16" t="s">
        <v>3</v>
      </c>
      <c r="AA2054" s="16" t="s">
        <v>3</v>
      </c>
      <c r="AB2054" s="16" t="s">
        <v>3</v>
      </c>
      <c r="AC2054" s="16" t="s">
        <v>3</v>
      </c>
      <c r="AD2054" s="15" t="s">
        <v>3</v>
      </c>
      <c r="AE2054" s="15" t="s">
        <v>3</v>
      </c>
      <c r="AF2054" s="16" t="s">
        <v>3</v>
      </c>
      <c r="AG2054" s="16" t="s">
        <v>3</v>
      </c>
      <c r="AH2054" s="16" t="s">
        <v>3</v>
      </c>
      <c r="AI2054" s="16" t="s">
        <v>3</v>
      </c>
      <c r="AJ2054" s="15" t="s">
        <v>3</v>
      </c>
      <c r="AK2054" s="15" t="s">
        <v>3</v>
      </c>
      <c r="AL2054" s="16" t="s">
        <v>3</v>
      </c>
      <c r="AM2054" s="16" t="s">
        <v>3</v>
      </c>
      <c r="AN2054" s="16" t="s">
        <v>3</v>
      </c>
      <c r="AO2054" s="16" t="s">
        <v>3</v>
      </c>
      <c r="AP2054" s="16" t="s">
        <v>189</v>
      </c>
      <c r="AQ2054" s="16" t="s">
        <v>3</v>
      </c>
      <c r="AR2054" s="16" t="s">
        <v>3</v>
      </c>
      <c r="AS2054" s="16" t="s">
        <v>3</v>
      </c>
      <c r="AT2054" s="16" t="s">
        <v>3</v>
      </c>
      <c r="AU2054" s="11" t="s">
        <v>3</v>
      </c>
      <c r="AV2054" s="11" t="s">
        <v>3</v>
      </c>
      <c r="AW2054" s="11" t="s">
        <v>3</v>
      </c>
      <c r="AX2054" s="17" t="str">
        <f>VLOOKUP(G2054,'[1]JDA data'!$D:$E,2,0)</f>
        <v>TGA009</v>
      </c>
      <c r="AY2054" s="17" t="b">
        <f t="shared" si="156"/>
        <v>1</v>
      </c>
      <c r="AZ2054" s="17" t="str">
        <f t="shared" si="157"/>
        <v>PPGT</v>
      </c>
    </row>
    <row r="2055" spans="1:52" s="18" customFormat="1" ht="16.5" customHeight="1" x14ac:dyDescent="0.35">
      <c r="A2055" s="8" t="str">
        <f>IF(N2055="","-",IFERROR(VLOOKUP(N2055,'[1]All Route Non-Bailment V76'!$A:$H,5,0),VLOOKUP(N2055,'[1]TTVT AAT PxP Bailment EDC V76'!$A:$H,5,0)))</f>
        <v>Non Bailment</v>
      </c>
      <c r="B2055" s="9" t="str">
        <f t="shared" si="155"/>
        <v>Completed</v>
      </c>
      <c r="C2055" s="10">
        <f t="shared" si="158"/>
        <v>2054</v>
      </c>
      <c r="D2055" s="11" t="s">
        <v>190</v>
      </c>
      <c r="E2055" s="12" t="s">
        <v>44</v>
      </c>
      <c r="F2055" s="11" t="s">
        <v>0</v>
      </c>
      <c r="G2055" s="11">
        <v>4434798</v>
      </c>
      <c r="H2055" s="13" t="str">
        <f>IF(N2055="","-",IFERROR(VLOOKUP(N2055,'[1]All Route Non-Bailment V76'!$A:$H,7,0),VLOOKUP(N2055,'[1]TTVT AAT PxP Bailment EDC V76'!$A:$H,7,0)))</f>
        <v>One way</v>
      </c>
      <c r="I2055" s="11" t="s">
        <v>45</v>
      </c>
      <c r="J2055" s="12">
        <f t="shared" si="154"/>
        <v>45281</v>
      </c>
      <c r="K2055" s="12">
        <v>45281</v>
      </c>
      <c r="L2055" s="12">
        <v>45281</v>
      </c>
      <c r="M2055" s="12" t="s">
        <v>3</v>
      </c>
      <c r="N2055" s="11" t="s">
        <v>499</v>
      </c>
      <c r="O2055" s="13" t="str">
        <f>IF(N2055="","-",IFERROR(VLOOKUP(N2055,'[1]All Route Non-Bailment V76'!$A:$H,6,0),VLOOKUP(N2055,'[1]TTVT AAT PxP Bailment EDC V76'!$A:$H,6,0)))</f>
        <v>11 - 20</v>
      </c>
      <c r="P2055" s="11">
        <v>1</v>
      </c>
      <c r="Q2055" s="11" t="s">
        <v>3</v>
      </c>
      <c r="R2055" s="11" t="s">
        <v>3</v>
      </c>
      <c r="S2055" s="13" t="str">
        <f>IF(N2055="","-",IFERROR(VLOOKUP(N2055,'[1]All Route Non-Bailment V76'!$A:$AF,32,0),VLOOKUP(N2055,'[1]TTVT AAT PxP Bailment EDC V76'!$A:$AC,29,0)))</f>
        <v>6W</v>
      </c>
      <c r="T2055" s="11" t="s">
        <v>48</v>
      </c>
      <c r="U2055" s="11" t="s">
        <v>198</v>
      </c>
      <c r="V2055" s="14" t="s">
        <v>199</v>
      </c>
      <c r="W2055" s="11" t="s">
        <v>200</v>
      </c>
      <c r="X2055" s="15" t="s">
        <v>243</v>
      </c>
      <c r="Y2055" s="15" t="s">
        <v>244</v>
      </c>
      <c r="Z2055" s="16" t="s">
        <v>3</v>
      </c>
      <c r="AA2055" s="16" t="s">
        <v>3</v>
      </c>
      <c r="AB2055" s="16" t="s">
        <v>3</v>
      </c>
      <c r="AC2055" s="16" t="s">
        <v>3</v>
      </c>
      <c r="AD2055" s="15" t="s">
        <v>3</v>
      </c>
      <c r="AE2055" s="15" t="s">
        <v>3</v>
      </c>
      <c r="AF2055" s="16" t="s">
        <v>3</v>
      </c>
      <c r="AG2055" s="16" t="s">
        <v>3</v>
      </c>
      <c r="AH2055" s="16" t="s">
        <v>3</v>
      </c>
      <c r="AI2055" s="16" t="s">
        <v>3</v>
      </c>
      <c r="AJ2055" s="15" t="s">
        <v>3</v>
      </c>
      <c r="AK2055" s="15" t="s">
        <v>3</v>
      </c>
      <c r="AL2055" s="16" t="s">
        <v>3</v>
      </c>
      <c r="AM2055" s="16" t="s">
        <v>3</v>
      </c>
      <c r="AN2055" s="16" t="s">
        <v>3</v>
      </c>
      <c r="AO2055" s="16" t="s">
        <v>3</v>
      </c>
      <c r="AP2055" s="16" t="s">
        <v>189</v>
      </c>
      <c r="AQ2055" s="16" t="s">
        <v>3</v>
      </c>
      <c r="AR2055" s="16" t="s">
        <v>3</v>
      </c>
      <c r="AS2055" s="16" t="s">
        <v>3</v>
      </c>
      <c r="AT2055" s="16" t="s">
        <v>3</v>
      </c>
      <c r="AU2055" s="11" t="s">
        <v>3</v>
      </c>
      <c r="AV2055" s="11" t="s">
        <v>3</v>
      </c>
      <c r="AW2055" s="11" t="s">
        <v>3</v>
      </c>
      <c r="AX2055" s="17" t="str">
        <f>VLOOKUP(G2055,'[1]JDA data'!$D:$E,2,0)</f>
        <v>TGA010</v>
      </c>
      <c r="AY2055" s="17" t="b">
        <f t="shared" si="156"/>
        <v>1</v>
      </c>
      <c r="AZ2055" s="17" t="str">
        <f t="shared" si="157"/>
        <v>SPL</v>
      </c>
    </row>
    <row r="2056" spans="1:52" s="18" customFormat="1" ht="16.5" customHeight="1" x14ac:dyDescent="0.35">
      <c r="A2056" s="8" t="str">
        <f>IF(N2056="","-",IFERROR(VLOOKUP(N2056,'[1]All Route Non-Bailment V76'!$A:$H,5,0),VLOOKUP(N2056,'[1]TTVT AAT PxP Bailment EDC V76'!$A:$H,5,0)))</f>
        <v>Non Bailment</v>
      </c>
      <c r="B2056" s="9" t="str">
        <f t="shared" si="155"/>
        <v>Completed</v>
      </c>
      <c r="C2056" s="10">
        <f t="shared" si="158"/>
        <v>2055</v>
      </c>
      <c r="D2056" s="11" t="s">
        <v>182</v>
      </c>
      <c r="E2056" s="12" t="s">
        <v>44</v>
      </c>
      <c r="F2056" s="11" t="s">
        <v>0</v>
      </c>
      <c r="G2056" s="11">
        <v>4434799</v>
      </c>
      <c r="H2056" s="13" t="str">
        <f>IF(N2056="","-",IFERROR(VLOOKUP(N2056,'[1]All Route Non-Bailment V76'!$A:$H,7,0),VLOOKUP(N2056,'[1]TTVT AAT PxP Bailment EDC V76'!$A:$H,7,0)))</f>
        <v>One way</v>
      </c>
      <c r="I2056" s="11" t="s">
        <v>45</v>
      </c>
      <c r="J2056" s="12">
        <f t="shared" si="154"/>
        <v>45281</v>
      </c>
      <c r="K2056" s="12">
        <v>45281</v>
      </c>
      <c r="L2056" s="12">
        <v>45281</v>
      </c>
      <c r="M2056" s="12" t="s">
        <v>3</v>
      </c>
      <c r="N2056" s="11" t="s">
        <v>499</v>
      </c>
      <c r="O2056" s="13" t="str">
        <f>IF(N2056="","-",IFERROR(VLOOKUP(N2056,'[1]All Route Non-Bailment V76'!$A:$H,6,0),VLOOKUP(N2056,'[1]TTVT AAT PxP Bailment EDC V76'!$A:$H,6,0)))</f>
        <v>11 - 20</v>
      </c>
      <c r="P2056" s="11">
        <v>1</v>
      </c>
      <c r="Q2056" s="11" t="s">
        <v>3</v>
      </c>
      <c r="R2056" s="11" t="s">
        <v>3</v>
      </c>
      <c r="S2056" s="13" t="str">
        <f>IF(N2056="","-",IFERROR(VLOOKUP(N2056,'[1]All Route Non-Bailment V76'!$A:$AF,32,0),VLOOKUP(N2056,'[1]TTVT AAT PxP Bailment EDC V76'!$A:$AC,29,0)))</f>
        <v>6W</v>
      </c>
      <c r="T2056" s="11" t="s">
        <v>48</v>
      </c>
      <c r="U2056" s="11" t="s">
        <v>256</v>
      </c>
      <c r="V2056" s="14" t="s">
        <v>257</v>
      </c>
      <c r="W2056" s="11" t="s">
        <v>258</v>
      </c>
      <c r="X2056" s="15" t="s">
        <v>243</v>
      </c>
      <c r="Y2056" s="15" t="s">
        <v>244</v>
      </c>
      <c r="Z2056" s="16" t="s">
        <v>3</v>
      </c>
      <c r="AA2056" s="16" t="s">
        <v>3</v>
      </c>
      <c r="AB2056" s="16" t="s">
        <v>3</v>
      </c>
      <c r="AC2056" s="16" t="s">
        <v>3</v>
      </c>
      <c r="AD2056" s="15" t="s">
        <v>3</v>
      </c>
      <c r="AE2056" s="15" t="s">
        <v>3</v>
      </c>
      <c r="AF2056" s="16" t="s">
        <v>3</v>
      </c>
      <c r="AG2056" s="16" t="s">
        <v>3</v>
      </c>
      <c r="AH2056" s="16" t="s">
        <v>3</v>
      </c>
      <c r="AI2056" s="16" t="s">
        <v>3</v>
      </c>
      <c r="AJ2056" s="15" t="s">
        <v>3</v>
      </c>
      <c r="AK2056" s="15" t="s">
        <v>3</v>
      </c>
      <c r="AL2056" s="16" t="s">
        <v>3</v>
      </c>
      <c r="AM2056" s="16" t="s">
        <v>3</v>
      </c>
      <c r="AN2056" s="16" t="s">
        <v>3</v>
      </c>
      <c r="AO2056" s="16" t="s">
        <v>3</v>
      </c>
      <c r="AP2056" s="16" t="s">
        <v>189</v>
      </c>
      <c r="AQ2056" s="16" t="s">
        <v>3</v>
      </c>
      <c r="AR2056" s="16" t="s">
        <v>3</v>
      </c>
      <c r="AS2056" s="16" t="s">
        <v>3</v>
      </c>
      <c r="AT2056" s="16" t="s">
        <v>3</v>
      </c>
      <c r="AU2056" s="11" t="s">
        <v>3</v>
      </c>
      <c r="AV2056" s="11" t="s">
        <v>3</v>
      </c>
      <c r="AW2056" s="11" t="s">
        <v>3</v>
      </c>
      <c r="AX2056" s="17" t="str">
        <f>VLOOKUP(G2056,'[1]JDA data'!$D:$E,2,0)</f>
        <v>TGA010</v>
      </c>
      <c r="AY2056" s="17" t="b">
        <f t="shared" si="156"/>
        <v>1</v>
      </c>
      <c r="AZ2056" s="17" t="str">
        <f t="shared" si="157"/>
        <v>PPGT</v>
      </c>
    </row>
    <row r="2057" spans="1:52" s="18" customFormat="1" ht="16.5" customHeight="1" x14ac:dyDescent="0.35">
      <c r="A2057" s="8" t="str">
        <f>IF(N2057="","-",IFERROR(VLOOKUP(N2057,'[1]All Route Non-Bailment V76'!$A:$H,5,0),VLOOKUP(N2057,'[1]TTVT AAT PxP Bailment EDC V76'!$A:$H,5,0)))</f>
        <v>Non Bailment</v>
      </c>
      <c r="B2057" s="9" t="str">
        <f t="shared" si="155"/>
        <v>Completed</v>
      </c>
      <c r="C2057" s="10">
        <f t="shared" si="158"/>
        <v>2056</v>
      </c>
      <c r="D2057" s="11" t="s">
        <v>190</v>
      </c>
      <c r="E2057" s="12" t="s">
        <v>44</v>
      </c>
      <c r="F2057" s="11" t="s">
        <v>0</v>
      </c>
      <c r="G2057" s="11">
        <v>4434800</v>
      </c>
      <c r="H2057" s="13" t="str">
        <f>IF(N2057="","-",IFERROR(VLOOKUP(N2057,'[1]All Route Non-Bailment V76'!$A:$H,7,0),VLOOKUP(N2057,'[1]TTVT AAT PxP Bailment EDC V76'!$A:$H,7,0)))</f>
        <v>One way</v>
      </c>
      <c r="I2057" s="11" t="s">
        <v>45</v>
      </c>
      <c r="J2057" s="12">
        <f t="shared" si="154"/>
        <v>45281</v>
      </c>
      <c r="K2057" s="12">
        <v>45281</v>
      </c>
      <c r="L2057" s="12">
        <v>45281</v>
      </c>
      <c r="M2057" s="12" t="s">
        <v>3</v>
      </c>
      <c r="N2057" s="11" t="s">
        <v>499</v>
      </c>
      <c r="O2057" s="13" t="str">
        <f>IF(N2057="","-",IFERROR(VLOOKUP(N2057,'[1]All Route Non-Bailment V76'!$A:$H,6,0),VLOOKUP(N2057,'[1]TTVT AAT PxP Bailment EDC V76'!$A:$H,6,0)))</f>
        <v>11 - 20</v>
      </c>
      <c r="P2057" s="11">
        <v>1</v>
      </c>
      <c r="Q2057" s="11" t="s">
        <v>3</v>
      </c>
      <c r="R2057" s="11" t="s">
        <v>3</v>
      </c>
      <c r="S2057" s="13" t="str">
        <f>IF(N2057="","-",IFERROR(VLOOKUP(N2057,'[1]All Route Non-Bailment V76'!$A:$AF,32,0),VLOOKUP(N2057,'[1]TTVT AAT PxP Bailment EDC V76'!$A:$AC,29,0)))</f>
        <v>6W</v>
      </c>
      <c r="T2057" s="11" t="s">
        <v>48</v>
      </c>
      <c r="U2057" s="11" t="s">
        <v>236</v>
      </c>
      <c r="V2057" s="14" t="s">
        <v>237</v>
      </c>
      <c r="W2057" s="11" t="s">
        <v>238</v>
      </c>
      <c r="X2057" s="15" t="s">
        <v>243</v>
      </c>
      <c r="Y2057" s="15" t="s">
        <v>244</v>
      </c>
      <c r="Z2057" s="16" t="s">
        <v>3</v>
      </c>
      <c r="AA2057" s="16" t="s">
        <v>3</v>
      </c>
      <c r="AB2057" s="16" t="s">
        <v>3</v>
      </c>
      <c r="AC2057" s="16" t="s">
        <v>3</v>
      </c>
      <c r="AD2057" s="15" t="s">
        <v>3</v>
      </c>
      <c r="AE2057" s="15" t="s">
        <v>3</v>
      </c>
      <c r="AF2057" s="16" t="s">
        <v>3</v>
      </c>
      <c r="AG2057" s="16" t="s">
        <v>3</v>
      </c>
      <c r="AH2057" s="16" t="s">
        <v>3</v>
      </c>
      <c r="AI2057" s="16" t="s">
        <v>3</v>
      </c>
      <c r="AJ2057" s="15" t="s">
        <v>3</v>
      </c>
      <c r="AK2057" s="15" t="s">
        <v>3</v>
      </c>
      <c r="AL2057" s="16" t="s">
        <v>3</v>
      </c>
      <c r="AM2057" s="16" t="s">
        <v>3</v>
      </c>
      <c r="AN2057" s="16" t="s">
        <v>3</v>
      </c>
      <c r="AO2057" s="16" t="s">
        <v>3</v>
      </c>
      <c r="AP2057" s="16" t="s">
        <v>189</v>
      </c>
      <c r="AQ2057" s="16" t="s">
        <v>3</v>
      </c>
      <c r="AR2057" s="16" t="s">
        <v>3</v>
      </c>
      <c r="AS2057" s="16" t="s">
        <v>3</v>
      </c>
      <c r="AT2057" s="16" t="s">
        <v>3</v>
      </c>
      <c r="AU2057" s="11" t="s">
        <v>3</v>
      </c>
      <c r="AV2057" s="11" t="s">
        <v>3</v>
      </c>
      <c r="AW2057" s="11" t="s">
        <v>3</v>
      </c>
      <c r="AX2057" s="17" t="str">
        <f>VLOOKUP(G2057,'[1]JDA data'!$D:$E,2,0)</f>
        <v>TGA010</v>
      </c>
      <c r="AY2057" s="17" t="b">
        <f t="shared" si="156"/>
        <v>1</v>
      </c>
      <c r="AZ2057" s="17" t="str">
        <f t="shared" si="157"/>
        <v>SPL</v>
      </c>
    </row>
    <row r="2058" spans="1:52" s="18" customFormat="1" ht="16.5" customHeight="1" x14ac:dyDescent="0.35">
      <c r="A2058" s="8" t="str">
        <f>IF(N2058="","-",IFERROR(VLOOKUP(N2058,'[1]All Route Non-Bailment V76'!$A:$H,5,0),VLOOKUP(N2058,'[1]TTVT AAT PxP Bailment EDC V76'!$A:$H,5,0)))</f>
        <v>Non Bailment</v>
      </c>
      <c r="B2058" s="9" t="str">
        <f t="shared" si="155"/>
        <v>Completed</v>
      </c>
      <c r="C2058" s="10">
        <f t="shared" si="158"/>
        <v>2057</v>
      </c>
      <c r="D2058" s="11" t="s">
        <v>194</v>
      </c>
      <c r="E2058" s="12" t="s">
        <v>44</v>
      </c>
      <c r="F2058" s="11" t="s">
        <v>0</v>
      </c>
      <c r="G2058" s="11">
        <v>4434841</v>
      </c>
      <c r="H2058" s="13" t="str">
        <f>IF(N2058="","-",IFERROR(VLOOKUP(N2058,'[1]All Route Non-Bailment V76'!$A:$H,7,0),VLOOKUP(N2058,'[1]TTVT AAT PxP Bailment EDC V76'!$A:$H,7,0)))</f>
        <v>One way</v>
      </c>
      <c r="I2058" s="11" t="s">
        <v>45</v>
      </c>
      <c r="J2058" s="12">
        <f t="shared" si="154"/>
        <v>45281</v>
      </c>
      <c r="K2058" s="12">
        <v>45281</v>
      </c>
      <c r="L2058" s="12">
        <v>45281</v>
      </c>
      <c r="M2058" s="12" t="s">
        <v>3</v>
      </c>
      <c r="N2058" s="11" t="s">
        <v>499</v>
      </c>
      <c r="O2058" s="13" t="str">
        <f>IF(N2058="","-",IFERROR(VLOOKUP(N2058,'[1]All Route Non-Bailment V76'!$A:$H,6,0),VLOOKUP(N2058,'[1]TTVT AAT PxP Bailment EDC V76'!$A:$H,6,0)))</f>
        <v>11 - 20</v>
      </c>
      <c r="P2058" s="11">
        <v>1</v>
      </c>
      <c r="Q2058" s="11" t="s">
        <v>3</v>
      </c>
      <c r="R2058" s="11" t="s">
        <v>3</v>
      </c>
      <c r="S2058" s="13" t="str">
        <f>IF(N2058="","-",IFERROR(VLOOKUP(N2058,'[1]All Route Non-Bailment V76'!$A:$AF,32,0),VLOOKUP(N2058,'[1]TTVT AAT PxP Bailment EDC V76'!$A:$AC,29,0)))</f>
        <v>6W</v>
      </c>
      <c r="T2058" s="11" t="s">
        <v>48</v>
      </c>
      <c r="U2058" s="11" t="s">
        <v>220</v>
      </c>
      <c r="V2058" s="14" t="s">
        <v>221</v>
      </c>
      <c r="W2058" s="11" t="s">
        <v>222</v>
      </c>
      <c r="X2058" s="15" t="s">
        <v>243</v>
      </c>
      <c r="Y2058" s="15" t="s">
        <v>244</v>
      </c>
      <c r="Z2058" s="16" t="s">
        <v>3</v>
      </c>
      <c r="AA2058" s="16" t="s">
        <v>3</v>
      </c>
      <c r="AB2058" s="16" t="s">
        <v>3</v>
      </c>
      <c r="AC2058" s="16" t="s">
        <v>3</v>
      </c>
      <c r="AD2058" s="15" t="s">
        <v>3</v>
      </c>
      <c r="AE2058" s="15" t="s">
        <v>3</v>
      </c>
      <c r="AF2058" s="16" t="s">
        <v>3</v>
      </c>
      <c r="AG2058" s="16" t="s">
        <v>3</v>
      </c>
      <c r="AH2058" s="16" t="s">
        <v>3</v>
      </c>
      <c r="AI2058" s="16" t="s">
        <v>3</v>
      </c>
      <c r="AJ2058" s="15" t="s">
        <v>3</v>
      </c>
      <c r="AK2058" s="15" t="s">
        <v>3</v>
      </c>
      <c r="AL2058" s="16" t="s">
        <v>3</v>
      </c>
      <c r="AM2058" s="16" t="s">
        <v>3</v>
      </c>
      <c r="AN2058" s="16" t="s">
        <v>3</v>
      </c>
      <c r="AO2058" s="16" t="s">
        <v>3</v>
      </c>
      <c r="AP2058" s="16" t="s">
        <v>189</v>
      </c>
      <c r="AQ2058" s="16" t="s">
        <v>3</v>
      </c>
      <c r="AR2058" s="16" t="s">
        <v>3</v>
      </c>
      <c r="AS2058" s="16" t="s">
        <v>3</v>
      </c>
      <c r="AT2058" s="16" t="s">
        <v>3</v>
      </c>
      <c r="AU2058" s="11" t="s">
        <v>3</v>
      </c>
      <c r="AV2058" s="11" t="s">
        <v>3</v>
      </c>
      <c r="AW2058" s="11" t="s">
        <v>3</v>
      </c>
      <c r="AX2058" s="17" t="str">
        <f>VLOOKUP(G2058,'[1]JDA data'!$D:$E,2,0)</f>
        <v>TGA010</v>
      </c>
      <c r="AY2058" s="17" t="b">
        <f t="shared" si="156"/>
        <v>1</v>
      </c>
      <c r="AZ2058" s="17" t="str">
        <f t="shared" si="157"/>
        <v>SBA</v>
      </c>
    </row>
    <row r="2059" spans="1:52" s="18" customFormat="1" ht="16.5" customHeight="1" x14ac:dyDescent="0.35">
      <c r="A2059" s="8" t="str">
        <f>IF(N2059="","-",IFERROR(VLOOKUP(N2059,'[1]All Route Non-Bailment V76'!$A:$H,5,0),VLOOKUP(N2059,'[1]TTVT AAT PxP Bailment EDC V76'!$A:$H,5,0)))</f>
        <v>Non Bailment</v>
      </c>
      <c r="B2059" s="9" t="str">
        <f t="shared" si="155"/>
        <v>Completed</v>
      </c>
      <c r="C2059" s="10">
        <f t="shared" si="158"/>
        <v>2058</v>
      </c>
      <c r="D2059" s="11" t="s">
        <v>182</v>
      </c>
      <c r="E2059" s="12" t="s">
        <v>44</v>
      </c>
      <c r="F2059" s="11" t="s">
        <v>0</v>
      </c>
      <c r="G2059" s="11">
        <v>4434842</v>
      </c>
      <c r="H2059" s="13" t="str">
        <f>IF(N2059="","-",IFERROR(VLOOKUP(N2059,'[1]All Route Non-Bailment V76'!$A:$H,7,0),VLOOKUP(N2059,'[1]TTVT AAT PxP Bailment EDC V76'!$A:$H,7,0)))</f>
        <v>One way</v>
      </c>
      <c r="I2059" s="11" t="s">
        <v>45</v>
      </c>
      <c r="J2059" s="12">
        <f t="shared" si="154"/>
        <v>45281</v>
      </c>
      <c r="K2059" s="12">
        <v>45281</v>
      </c>
      <c r="L2059" s="12">
        <v>45281</v>
      </c>
      <c r="M2059" s="12" t="s">
        <v>3</v>
      </c>
      <c r="N2059" s="11" t="s">
        <v>499</v>
      </c>
      <c r="O2059" s="13" t="str">
        <f>IF(N2059="","-",IFERROR(VLOOKUP(N2059,'[1]All Route Non-Bailment V76'!$A:$H,6,0),VLOOKUP(N2059,'[1]TTVT AAT PxP Bailment EDC V76'!$A:$H,6,0)))</f>
        <v>11 - 20</v>
      </c>
      <c r="P2059" s="11">
        <v>1</v>
      </c>
      <c r="Q2059" s="11" t="s">
        <v>3</v>
      </c>
      <c r="R2059" s="11" t="s">
        <v>3</v>
      </c>
      <c r="S2059" s="13" t="str">
        <f>IF(N2059="","-",IFERROR(VLOOKUP(N2059,'[1]All Route Non-Bailment V76'!$A:$AF,32,0),VLOOKUP(N2059,'[1]TTVT AAT PxP Bailment EDC V76'!$A:$AC,29,0)))</f>
        <v>6W</v>
      </c>
      <c r="T2059" s="11" t="s">
        <v>48</v>
      </c>
      <c r="U2059" s="11" t="s">
        <v>213</v>
      </c>
      <c r="V2059" s="14" t="s">
        <v>214</v>
      </c>
      <c r="W2059" s="11" t="s">
        <v>215</v>
      </c>
      <c r="X2059" s="15" t="s">
        <v>243</v>
      </c>
      <c r="Y2059" s="15" t="s">
        <v>244</v>
      </c>
      <c r="Z2059" s="16" t="s">
        <v>3</v>
      </c>
      <c r="AA2059" s="16" t="s">
        <v>3</v>
      </c>
      <c r="AB2059" s="16" t="s">
        <v>3</v>
      </c>
      <c r="AC2059" s="16" t="s">
        <v>3</v>
      </c>
      <c r="AD2059" s="15" t="s">
        <v>3</v>
      </c>
      <c r="AE2059" s="15" t="s">
        <v>3</v>
      </c>
      <c r="AF2059" s="16" t="s">
        <v>3</v>
      </c>
      <c r="AG2059" s="16" t="s">
        <v>3</v>
      </c>
      <c r="AH2059" s="16" t="s">
        <v>3</v>
      </c>
      <c r="AI2059" s="16" t="s">
        <v>3</v>
      </c>
      <c r="AJ2059" s="15" t="s">
        <v>3</v>
      </c>
      <c r="AK2059" s="15" t="s">
        <v>3</v>
      </c>
      <c r="AL2059" s="16" t="s">
        <v>3</v>
      </c>
      <c r="AM2059" s="16" t="s">
        <v>3</v>
      </c>
      <c r="AN2059" s="16" t="s">
        <v>3</v>
      </c>
      <c r="AO2059" s="16" t="s">
        <v>3</v>
      </c>
      <c r="AP2059" s="16" t="s">
        <v>189</v>
      </c>
      <c r="AQ2059" s="16" t="s">
        <v>3</v>
      </c>
      <c r="AR2059" s="16" t="s">
        <v>3</v>
      </c>
      <c r="AS2059" s="16" t="s">
        <v>3</v>
      </c>
      <c r="AT2059" s="16" t="s">
        <v>3</v>
      </c>
      <c r="AU2059" s="11" t="s">
        <v>3</v>
      </c>
      <c r="AV2059" s="11" t="s">
        <v>3</v>
      </c>
      <c r="AW2059" s="11" t="s">
        <v>3</v>
      </c>
      <c r="AX2059" s="17" t="str">
        <f>VLOOKUP(G2059,'[1]JDA data'!$D:$E,2,0)</f>
        <v>TGA010</v>
      </c>
      <c r="AY2059" s="17" t="b">
        <f t="shared" si="156"/>
        <v>1</v>
      </c>
      <c r="AZ2059" s="17" t="str">
        <f t="shared" si="157"/>
        <v>PPGT</v>
      </c>
    </row>
    <row r="2060" spans="1:52" s="18" customFormat="1" ht="16.5" customHeight="1" x14ac:dyDescent="0.35">
      <c r="A2060" s="8" t="str">
        <f>IF(N2060="","-",IFERROR(VLOOKUP(N2060,'[1]All Route Non-Bailment V76'!$A:$H,5,0),VLOOKUP(N2060,'[1]TTVT AAT PxP Bailment EDC V76'!$A:$H,5,0)))</f>
        <v>Non Bailment</v>
      </c>
      <c r="B2060" s="9" t="str">
        <f t="shared" si="155"/>
        <v>Completed</v>
      </c>
      <c r="C2060" s="10">
        <f t="shared" si="158"/>
        <v>2059</v>
      </c>
      <c r="D2060" s="11" t="s">
        <v>190</v>
      </c>
      <c r="E2060" s="12" t="s">
        <v>44</v>
      </c>
      <c r="F2060" s="11" t="s">
        <v>0</v>
      </c>
      <c r="G2060" s="11">
        <v>4434843</v>
      </c>
      <c r="H2060" s="13" t="str">
        <f>IF(N2060="","-",IFERROR(VLOOKUP(N2060,'[1]All Route Non-Bailment V76'!$A:$H,7,0),VLOOKUP(N2060,'[1]TTVT AAT PxP Bailment EDC V76'!$A:$H,7,0)))</f>
        <v>One way</v>
      </c>
      <c r="I2060" s="11" t="s">
        <v>45</v>
      </c>
      <c r="J2060" s="12">
        <f t="shared" si="154"/>
        <v>45281</v>
      </c>
      <c r="K2060" s="12">
        <v>45281</v>
      </c>
      <c r="L2060" s="12">
        <v>45281</v>
      </c>
      <c r="M2060" s="12" t="s">
        <v>3</v>
      </c>
      <c r="N2060" s="11" t="s">
        <v>799</v>
      </c>
      <c r="O2060" s="13" t="str">
        <f>IF(N2060="","-",IFERROR(VLOOKUP(N2060,'[1]All Route Non-Bailment V76'!$A:$H,6,0),VLOOKUP(N2060,'[1]TTVT AAT PxP Bailment EDC V76'!$A:$H,6,0)))</f>
        <v>11 - 20</v>
      </c>
      <c r="P2060" s="11">
        <v>1</v>
      </c>
      <c r="Q2060" s="11" t="s">
        <v>3</v>
      </c>
      <c r="R2060" s="11" t="s">
        <v>3</v>
      </c>
      <c r="S2060" s="13" t="str">
        <f>IF(N2060="","-",IFERROR(VLOOKUP(N2060,'[1]All Route Non-Bailment V76'!$A:$AF,32,0),VLOOKUP(N2060,'[1]TTVT AAT PxP Bailment EDC V76'!$A:$AC,29,0)))</f>
        <v>6W</v>
      </c>
      <c r="T2060" s="11" t="s">
        <v>48</v>
      </c>
      <c r="U2060" s="11" t="s">
        <v>191</v>
      </c>
      <c r="V2060" s="14" t="s">
        <v>192</v>
      </c>
      <c r="W2060" s="11" t="s">
        <v>193</v>
      </c>
      <c r="X2060" s="15" t="s">
        <v>243</v>
      </c>
      <c r="Y2060" s="15" t="s">
        <v>244</v>
      </c>
      <c r="Z2060" s="16" t="s">
        <v>3</v>
      </c>
      <c r="AA2060" s="16" t="s">
        <v>3</v>
      </c>
      <c r="AB2060" s="16" t="s">
        <v>3</v>
      </c>
      <c r="AC2060" s="16" t="s">
        <v>3</v>
      </c>
      <c r="AD2060" s="15" t="s">
        <v>3</v>
      </c>
      <c r="AE2060" s="15" t="s">
        <v>3</v>
      </c>
      <c r="AF2060" s="16" t="s">
        <v>3</v>
      </c>
      <c r="AG2060" s="16" t="s">
        <v>3</v>
      </c>
      <c r="AH2060" s="16" t="s">
        <v>3</v>
      </c>
      <c r="AI2060" s="16" t="s">
        <v>3</v>
      </c>
      <c r="AJ2060" s="15" t="s">
        <v>3</v>
      </c>
      <c r="AK2060" s="15" t="s">
        <v>3</v>
      </c>
      <c r="AL2060" s="16" t="s">
        <v>3</v>
      </c>
      <c r="AM2060" s="16" t="s">
        <v>3</v>
      </c>
      <c r="AN2060" s="16" t="s">
        <v>3</v>
      </c>
      <c r="AO2060" s="16" t="s">
        <v>3</v>
      </c>
      <c r="AP2060" s="16" t="s">
        <v>189</v>
      </c>
      <c r="AQ2060" s="16" t="s">
        <v>3</v>
      </c>
      <c r="AR2060" s="16" t="s">
        <v>3</v>
      </c>
      <c r="AS2060" s="16" t="s">
        <v>3</v>
      </c>
      <c r="AT2060" s="16" t="s">
        <v>3</v>
      </c>
      <c r="AU2060" s="11" t="s">
        <v>3</v>
      </c>
      <c r="AV2060" s="11" t="s">
        <v>3</v>
      </c>
      <c r="AW2060" s="11" t="s">
        <v>3</v>
      </c>
      <c r="AX2060" s="17" t="str">
        <f>VLOOKUP(G2060,'[1]JDA data'!$D:$E,2,0)</f>
        <v>TGA011</v>
      </c>
      <c r="AY2060" s="17" t="b">
        <f t="shared" si="156"/>
        <v>1</v>
      </c>
      <c r="AZ2060" s="17" t="str">
        <f t="shared" si="157"/>
        <v>SPL</v>
      </c>
    </row>
    <row r="2061" spans="1:52" s="18" customFormat="1" ht="16.5" customHeight="1" x14ac:dyDescent="0.35">
      <c r="A2061" s="8" t="str">
        <f>IF(N2061="","-",IFERROR(VLOOKUP(N2061,'[1]All Route Non-Bailment V76'!$A:$H,5,0),VLOOKUP(N2061,'[1]TTVT AAT PxP Bailment EDC V76'!$A:$H,5,0)))</f>
        <v>Non Bailment</v>
      </c>
      <c r="B2061" s="9" t="str">
        <f t="shared" si="155"/>
        <v>Completed</v>
      </c>
      <c r="C2061" s="10">
        <f t="shared" si="158"/>
        <v>2060</v>
      </c>
      <c r="D2061" s="11" t="s">
        <v>182</v>
      </c>
      <c r="E2061" s="12" t="s">
        <v>44</v>
      </c>
      <c r="F2061" s="11" t="s">
        <v>0</v>
      </c>
      <c r="G2061" s="11">
        <v>4434844</v>
      </c>
      <c r="H2061" s="13" t="str">
        <f>IF(N2061="","-",IFERROR(VLOOKUP(N2061,'[1]All Route Non-Bailment V76'!$A:$H,7,0),VLOOKUP(N2061,'[1]TTVT AAT PxP Bailment EDC V76'!$A:$H,7,0)))</f>
        <v>One way</v>
      </c>
      <c r="I2061" s="11" t="s">
        <v>45</v>
      </c>
      <c r="J2061" s="12">
        <f t="shared" si="154"/>
        <v>45281</v>
      </c>
      <c r="K2061" s="12">
        <v>45281</v>
      </c>
      <c r="L2061" s="12">
        <v>45281</v>
      </c>
      <c r="M2061" s="12" t="s">
        <v>3</v>
      </c>
      <c r="N2061" s="11" t="s">
        <v>799</v>
      </c>
      <c r="O2061" s="13" t="str">
        <f>IF(N2061="","-",IFERROR(VLOOKUP(N2061,'[1]All Route Non-Bailment V76'!$A:$H,6,0),VLOOKUP(N2061,'[1]TTVT AAT PxP Bailment EDC V76'!$A:$H,6,0)))</f>
        <v>11 - 20</v>
      </c>
      <c r="P2061" s="11">
        <v>1</v>
      </c>
      <c r="Q2061" s="11" t="s">
        <v>3</v>
      </c>
      <c r="R2061" s="11" t="s">
        <v>3</v>
      </c>
      <c r="S2061" s="13" t="str">
        <f>IF(N2061="","-",IFERROR(VLOOKUP(N2061,'[1]All Route Non-Bailment V76'!$A:$AF,32,0),VLOOKUP(N2061,'[1]TTVT AAT PxP Bailment EDC V76'!$A:$AC,29,0)))</f>
        <v>6W</v>
      </c>
      <c r="T2061" s="11" t="s">
        <v>48</v>
      </c>
      <c r="U2061" s="11" t="s">
        <v>207</v>
      </c>
      <c r="V2061" s="14" t="s">
        <v>208</v>
      </c>
      <c r="W2061" s="11" t="s">
        <v>209</v>
      </c>
      <c r="X2061" s="15" t="s">
        <v>243</v>
      </c>
      <c r="Y2061" s="15" t="s">
        <v>244</v>
      </c>
      <c r="Z2061" s="16" t="s">
        <v>3</v>
      </c>
      <c r="AA2061" s="16" t="s">
        <v>3</v>
      </c>
      <c r="AB2061" s="16" t="s">
        <v>3</v>
      </c>
      <c r="AC2061" s="16" t="s">
        <v>3</v>
      </c>
      <c r="AD2061" s="15" t="s">
        <v>3</v>
      </c>
      <c r="AE2061" s="15" t="s">
        <v>3</v>
      </c>
      <c r="AF2061" s="16" t="s">
        <v>3</v>
      </c>
      <c r="AG2061" s="16" t="s">
        <v>3</v>
      </c>
      <c r="AH2061" s="16" t="s">
        <v>3</v>
      </c>
      <c r="AI2061" s="16" t="s">
        <v>3</v>
      </c>
      <c r="AJ2061" s="15" t="s">
        <v>3</v>
      </c>
      <c r="AK2061" s="15" t="s">
        <v>3</v>
      </c>
      <c r="AL2061" s="16" t="s">
        <v>3</v>
      </c>
      <c r="AM2061" s="16" t="s">
        <v>3</v>
      </c>
      <c r="AN2061" s="16" t="s">
        <v>3</v>
      </c>
      <c r="AO2061" s="16" t="s">
        <v>3</v>
      </c>
      <c r="AP2061" s="16" t="s">
        <v>189</v>
      </c>
      <c r="AQ2061" s="16" t="s">
        <v>3</v>
      </c>
      <c r="AR2061" s="16" t="s">
        <v>3</v>
      </c>
      <c r="AS2061" s="16" t="s">
        <v>3</v>
      </c>
      <c r="AT2061" s="16" t="s">
        <v>3</v>
      </c>
      <c r="AU2061" s="11" t="s">
        <v>3</v>
      </c>
      <c r="AV2061" s="11" t="s">
        <v>3</v>
      </c>
      <c r="AW2061" s="11" t="s">
        <v>3</v>
      </c>
      <c r="AX2061" s="17" t="str">
        <f>VLOOKUP(G2061,'[1]JDA data'!$D:$E,2,0)</f>
        <v>TGA011</v>
      </c>
      <c r="AY2061" s="17" t="b">
        <f t="shared" si="156"/>
        <v>1</v>
      </c>
      <c r="AZ2061" s="17" t="str">
        <f t="shared" si="157"/>
        <v>PPGT</v>
      </c>
    </row>
    <row r="2062" spans="1:52" s="18" customFormat="1" ht="16.5" customHeight="1" x14ac:dyDescent="0.35">
      <c r="A2062" s="8" t="str">
        <f>IF(N2062="","-",IFERROR(VLOOKUP(N2062,'[1]All Route Non-Bailment V76'!$A:$H,5,0),VLOOKUP(N2062,'[1]TTVT AAT PxP Bailment EDC V76'!$A:$H,5,0)))</f>
        <v>Non Bailment</v>
      </c>
      <c r="B2062" s="9" t="str">
        <f t="shared" si="155"/>
        <v>Completed</v>
      </c>
      <c r="C2062" s="10">
        <f t="shared" si="158"/>
        <v>2061</v>
      </c>
      <c r="D2062" s="11" t="s">
        <v>190</v>
      </c>
      <c r="E2062" s="12" t="s">
        <v>44</v>
      </c>
      <c r="F2062" s="11" t="s">
        <v>0</v>
      </c>
      <c r="G2062" s="11">
        <v>4434845</v>
      </c>
      <c r="H2062" s="13" t="str">
        <f>IF(N2062="","-",IFERROR(VLOOKUP(N2062,'[1]All Route Non-Bailment V76'!$A:$H,7,0),VLOOKUP(N2062,'[1]TTVT AAT PxP Bailment EDC V76'!$A:$H,7,0)))</f>
        <v>One way</v>
      </c>
      <c r="I2062" s="11" t="s">
        <v>45</v>
      </c>
      <c r="J2062" s="12">
        <f t="shared" si="154"/>
        <v>45281</v>
      </c>
      <c r="K2062" s="12">
        <v>45281</v>
      </c>
      <c r="L2062" s="12">
        <v>45281</v>
      </c>
      <c r="M2062" s="12" t="s">
        <v>3</v>
      </c>
      <c r="N2062" s="11" t="s">
        <v>799</v>
      </c>
      <c r="O2062" s="13" t="str">
        <f>IF(N2062="","-",IFERROR(VLOOKUP(N2062,'[1]All Route Non-Bailment V76'!$A:$H,6,0),VLOOKUP(N2062,'[1]TTVT AAT PxP Bailment EDC V76'!$A:$H,6,0)))</f>
        <v>11 - 20</v>
      </c>
      <c r="P2062" s="11">
        <v>1</v>
      </c>
      <c r="Q2062" s="11" t="s">
        <v>3</v>
      </c>
      <c r="R2062" s="11" t="s">
        <v>3</v>
      </c>
      <c r="S2062" s="13" t="str">
        <f>IF(N2062="","-",IFERROR(VLOOKUP(N2062,'[1]All Route Non-Bailment V76'!$A:$AF,32,0),VLOOKUP(N2062,'[1]TTVT AAT PxP Bailment EDC V76'!$A:$AC,29,0)))</f>
        <v>6W</v>
      </c>
      <c r="T2062" s="11" t="s">
        <v>48</v>
      </c>
      <c r="U2062" s="11" t="s">
        <v>210</v>
      </c>
      <c r="V2062" s="14" t="s">
        <v>211</v>
      </c>
      <c r="W2062" s="11" t="s">
        <v>212</v>
      </c>
      <c r="X2062" s="15" t="s">
        <v>243</v>
      </c>
      <c r="Y2062" s="15" t="s">
        <v>244</v>
      </c>
      <c r="Z2062" s="16" t="s">
        <v>3</v>
      </c>
      <c r="AA2062" s="16" t="s">
        <v>3</v>
      </c>
      <c r="AB2062" s="16" t="s">
        <v>3</v>
      </c>
      <c r="AC2062" s="16" t="s">
        <v>3</v>
      </c>
      <c r="AD2062" s="15" t="s">
        <v>3</v>
      </c>
      <c r="AE2062" s="15" t="s">
        <v>3</v>
      </c>
      <c r="AF2062" s="16" t="s">
        <v>3</v>
      </c>
      <c r="AG2062" s="16" t="s">
        <v>3</v>
      </c>
      <c r="AH2062" s="16" t="s">
        <v>3</v>
      </c>
      <c r="AI2062" s="16" t="s">
        <v>3</v>
      </c>
      <c r="AJ2062" s="15" t="s">
        <v>3</v>
      </c>
      <c r="AK2062" s="15" t="s">
        <v>3</v>
      </c>
      <c r="AL2062" s="16" t="s">
        <v>3</v>
      </c>
      <c r="AM2062" s="16" t="s">
        <v>3</v>
      </c>
      <c r="AN2062" s="16" t="s">
        <v>3</v>
      </c>
      <c r="AO2062" s="16" t="s">
        <v>3</v>
      </c>
      <c r="AP2062" s="16" t="s">
        <v>189</v>
      </c>
      <c r="AQ2062" s="16" t="s">
        <v>3</v>
      </c>
      <c r="AR2062" s="16" t="s">
        <v>3</v>
      </c>
      <c r="AS2062" s="16" t="s">
        <v>3</v>
      </c>
      <c r="AT2062" s="16" t="s">
        <v>3</v>
      </c>
      <c r="AU2062" s="11" t="s">
        <v>3</v>
      </c>
      <c r="AV2062" s="11" t="s">
        <v>3</v>
      </c>
      <c r="AW2062" s="11" t="s">
        <v>3</v>
      </c>
      <c r="AX2062" s="17" t="str">
        <f>VLOOKUP(G2062,'[1]JDA data'!$D:$E,2,0)</f>
        <v>TGA011</v>
      </c>
      <c r="AY2062" s="17" t="b">
        <f t="shared" si="156"/>
        <v>1</v>
      </c>
      <c r="AZ2062" s="17" t="str">
        <f t="shared" si="157"/>
        <v>SPL</v>
      </c>
    </row>
    <row r="2063" spans="1:52" s="18" customFormat="1" ht="16.5" customHeight="1" x14ac:dyDescent="0.35">
      <c r="A2063" s="8" t="str">
        <f>IF(N2063="","-",IFERROR(VLOOKUP(N2063,'[1]All Route Non-Bailment V76'!$A:$H,5,0),VLOOKUP(N2063,'[1]TTVT AAT PxP Bailment EDC V76'!$A:$H,5,0)))</f>
        <v>Non Bailment</v>
      </c>
      <c r="B2063" s="9" t="str">
        <f t="shared" si="155"/>
        <v>Completed</v>
      </c>
      <c r="C2063" s="10">
        <f t="shared" si="158"/>
        <v>2062</v>
      </c>
      <c r="D2063" s="11" t="s">
        <v>194</v>
      </c>
      <c r="E2063" s="12" t="s">
        <v>44</v>
      </c>
      <c r="F2063" s="11" t="s">
        <v>0</v>
      </c>
      <c r="G2063" s="11">
        <v>4434846</v>
      </c>
      <c r="H2063" s="13" t="str">
        <f>IF(N2063="","-",IFERROR(VLOOKUP(N2063,'[1]All Route Non-Bailment V76'!$A:$H,7,0),VLOOKUP(N2063,'[1]TTVT AAT PxP Bailment EDC V76'!$A:$H,7,0)))</f>
        <v>One way</v>
      </c>
      <c r="I2063" s="11" t="s">
        <v>45</v>
      </c>
      <c r="J2063" s="12">
        <f t="shared" si="154"/>
        <v>45281</v>
      </c>
      <c r="K2063" s="12">
        <v>45281</v>
      </c>
      <c r="L2063" s="12">
        <v>45281</v>
      </c>
      <c r="M2063" s="12" t="s">
        <v>3</v>
      </c>
      <c r="N2063" s="11" t="s">
        <v>799</v>
      </c>
      <c r="O2063" s="13" t="str">
        <f>IF(N2063="","-",IFERROR(VLOOKUP(N2063,'[1]All Route Non-Bailment V76'!$A:$H,6,0),VLOOKUP(N2063,'[1]TTVT AAT PxP Bailment EDC V76'!$A:$H,6,0)))</f>
        <v>11 - 20</v>
      </c>
      <c r="P2063" s="11">
        <v>1</v>
      </c>
      <c r="Q2063" s="11" t="s">
        <v>3</v>
      </c>
      <c r="R2063" s="11" t="s">
        <v>3</v>
      </c>
      <c r="S2063" s="13" t="str">
        <f>IF(N2063="","-",IFERROR(VLOOKUP(N2063,'[1]All Route Non-Bailment V76'!$A:$AF,32,0),VLOOKUP(N2063,'[1]TTVT AAT PxP Bailment EDC V76'!$A:$AC,29,0)))</f>
        <v>6W</v>
      </c>
      <c r="T2063" s="11" t="s">
        <v>48</v>
      </c>
      <c r="U2063" s="11" t="s">
        <v>220</v>
      </c>
      <c r="V2063" s="14" t="s">
        <v>221</v>
      </c>
      <c r="W2063" s="11" t="s">
        <v>222</v>
      </c>
      <c r="X2063" s="15" t="s">
        <v>243</v>
      </c>
      <c r="Y2063" s="15" t="s">
        <v>244</v>
      </c>
      <c r="Z2063" s="16" t="s">
        <v>3</v>
      </c>
      <c r="AA2063" s="16" t="s">
        <v>3</v>
      </c>
      <c r="AB2063" s="16" t="s">
        <v>3</v>
      </c>
      <c r="AC2063" s="16" t="s">
        <v>3</v>
      </c>
      <c r="AD2063" s="15" t="s">
        <v>3</v>
      </c>
      <c r="AE2063" s="15" t="s">
        <v>3</v>
      </c>
      <c r="AF2063" s="16" t="s">
        <v>3</v>
      </c>
      <c r="AG2063" s="16" t="s">
        <v>3</v>
      </c>
      <c r="AH2063" s="16" t="s">
        <v>3</v>
      </c>
      <c r="AI2063" s="16" t="s">
        <v>3</v>
      </c>
      <c r="AJ2063" s="15" t="s">
        <v>3</v>
      </c>
      <c r="AK2063" s="15" t="s">
        <v>3</v>
      </c>
      <c r="AL2063" s="16" t="s">
        <v>3</v>
      </c>
      <c r="AM2063" s="16" t="s">
        <v>3</v>
      </c>
      <c r="AN2063" s="16" t="s">
        <v>3</v>
      </c>
      <c r="AO2063" s="16" t="s">
        <v>3</v>
      </c>
      <c r="AP2063" s="16" t="s">
        <v>189</v>
      </c>
      <c r="AQ2063" s="16" t="s">
        <v>3</v>
      </c>
      <c r="AR2063" s="16" t="s">
        <v>3</v>
      </c>
      <c r="AS2063" s="16" t="s">
        <v>3</v>
      </c>
      <c r="AT2063" s="16" t="s">
        <v>3</v>
      </c>
      <c r="AU2063" s="11" t="s">
        <v>3</v>
      </c>
      <c r="AV2063" s="11" t="s">
        <v>3</v>
      </c>
      <c r="AW2063" s="11" t="s">
        <v>3</v>
      </c>
      <c r="AX2063" s="17" t="str">
        <f>VLOOKUP(G2063,'[1]JDA data'!$D:$E,2,0)</f>
        <v>TGA011</v>
      </c>
      <c r="AY2063" s="17" t="b">
        <f t="shared" si="156"/>
        <v>1</v>
      </c>
      <c r="AZ2063" s="17" t="str">
        <f t="shared" si="157"/>
        <v>SBA</v>
      </c>
    </row>
    <row r="2064" spans="1:52" s="18" customFormat="1" ht="16.5" customHeight="1" x14ac:dyDescent="0.35">
      <c r="A2064" s="8" t="str">
        <f>IF(N2064="","-",IFERROR(VLOOKUP(N2064,'[1]All Route Non-Bailment V76'!$A:$H,5,0),VLOOKUP(N2064,'[1]TTVT AAT PxP Bailment EDC V76'!$A:$H,5,0)))</f>
        <v>Non Bailment</v>
      </c>
      <c r="B2064" s="9" t="str">
        <f t="shared" si="155"/>
        <v>Completed</v>
      </c>
      <c r="C2064" s="10">
        <f t="shared" si="158"/>
        <v>2063</v>
      </c>
      <c r="D2064" s="11" t="s">
        <v>182</v>
      </c>
      <c r="E2064" s="12" t="s">
        <v>44</v>
      </c>
      <c r="F2064" s="11" t="s">
        <v>0</v>
      </c>
      <c r="G2064" s="11">
        <v>4434847</v>
      </c>
      <c r="H2064" s="13" t="str">
        <f>IF(N2064="","-",IFERROR(VLOOKUP(N2064,'[1]All Route Non-Bailment V76'!$A:$H,7,0),VLOOKUP(N2064,'[1]TTVT AAT PxP Bailment EDC V76'!$A:$H,7,0)))</f>
        <v>One way</v>
      </c>
      <c r="I2064" s="11" t="s">
        <v>45</v>
      </c>
      <c r="J2064" s="12">
        <f t="shared" si="154"/>
        <v>45281</v>
      </c>
      <c r="K2064" s="12">
        <v>45281</v>
      </c>
      <c r="L2064" s="12">
        <v>45281</v>
      </c>
      <c r="M2064" s="12" t="s">
        <v>3</v>
      </c>
      <c r="N2064" s="11" t="s">
        <v>799</v>
      </c>
      <c r="O2064" s="13" t="str">
        <f>IF(N2064="","-",IFERROR(VLOOKUP(N2064,'[1]All Route Non-Bailment V76'!$A:$H,6,0),VLOOKUP(N2064,'[1]TTVT AAT PxP Bailment EDC V76'!$A:$H,6,0)))</f>
        <v>11 - 20</v>
      </c>
      <c r="P2064" s="11">
        <v>1</v>
      </c>
      <c r="Q2064" s="11" t="s">
        <v>3</v>
      </c>
      <c r="R2064" s="11" t="s">
        <v>3</v>
      </c>
      <c r="S2064" s="13" t="str">
        <f>IF(N2064="","-",IFERROR(VLOOKUP(N2064,'[1]All Route Non-Bailment V76'!$A:$AF,32,0),VLOOKUP(N2064,'[1]TTVT AAT PxP Bailment EDC V76'!$A:$AC,29,0)))</f>
        <v>6W</v>
      </c>
      <c r="T2064" s="11" t="s">
        <v>48</v>
      </c>
      <c r="U2064" s="11" t="s">
        <v>260</v>
      </c>
      <c r="V2064" s="14" t="s">
        <v>261</v>
      </c>
      <c r="W2064" s="11" t="s">
        <v>262</v>
      </c>
      <c r="X2064" s="15" t="s">
        <v>243</v>
      </c>
      <c r="Y2064" s="15" t="s">
        <v>244</v>
      </c>
      <c r="Z2064" s="16" t="s">
        <v>3</v>
      </c>
      <c r="AA2064" s="16" t="s">
        <v>3</v>
      </c>
      <c r="AB2064" s="16" t="s">
        <v>3</v>
      </c>
      <c r="AC2064" s="16" t="s">
        <v>3</v>
      </c>
      <c r="AD2064" s="15" t="s">
        <v>3</v>
      </c>
      <c r="AE2064" s="15" t="s">
        <v>3</v>
      </c>
      <c r="AF2064" s="16" t="s">
        <v>3</v>
      </c>
      <c r="AG2064" s="16" t="s">
        <v>3</v>
      </c>
      <c r="AH2064" s="16" t="s">
        <v>3</v>
      </c>
      <c r="AI2064" s="16" t="s">
        <v>3</v>
      </c>
      <c r="AJ2064" s="15" t="s">
        <v>3</v>
      </c>
      <c r="AK2064" s="15" t="s">
        <v>3</v>
      </c>
      <c r="AL2064" s="16" t="s">
        <v>3</v>
      </c>
      <c r="AM2064" s="16" t="s">
        <v>3</v>
      </c>
      <c r="AN2064" s="16" t="s">
        <v>3</v>
      </c>
      <c r="AO2064" s="16" t="s">
        <v>3</v>
      </c>
      <c r="AP2064" s="16" t="s">
        <v>189</v>
      </c>
      <c r="AQ2064" s="16" t="s">
        <v>3</v>
      </c>
      <c r="AR2064" s="16" t="s">
        <v>3</v>
      </c>
      <c r="AS2064" s="16" t="s">
        <v>3</v>
      </c>
      <c r="AT2064" s="16" t="s">
        <v>3</v>
      </c>
      <c r="AU2064" s="11" t="s">
        <v>3</v>
      </c>
      <c r="AV2064" s="11" t="s">
        <v>3</v>
      </c>
      <c r="AW2064" s="11" t="s">
        <v>3</v>
      </c>
      <c r="AX2064" s="17" t="str">
        <f>VLOOKUP(G2064,'[1]JDA data'!$D:$E,2,0)</f>
        <v>TGA011</v>
      </c>
      <c r="AY2064" s="17" t="b">
        <f t="shared" si="156"/>
        <v>1</v>
      </c>
      <c r="AZ2064" s="17" t="str">
        <f t="shared" si="157"/>
        <v>PPGT</v>
      </c>
    </row>
    <row r="2065" spans="1:52" s="18" customFormat="1" ht="16.5" customHeight="1" x14ac:dyDescent="0.35">
      <c r="A2065" s="8" t="str">
        <f>IF(N2065="","-",IFERROR(VLOOKUP(N2065,'[1]All Route Non-Bailment V76'!$A:$H,5,0),VLOOKUP(N2065,'[1]TTVT AAT PxP Bailment EDC V76'!$A:$H,5,0)))</f>
        <v>Non Bailment</v>
      </c>
      <c r="B2065" s="9" t="str">
        <f t="shared" si="155"/>
        <v>Completed</v>
      </c>
      <c r="C2065" s="10">
        <f t="shared" si="158"/>
        <v>2064</v>
      </c>
      <c r="D2065" s="11" t="s">
        <v>190</v>
      </c>
      <c r="E2065" s="12" t="s">
        <v>44</v>
      </c>
      <c r="F2065" s="11" t="s">
        <v>0</v>
      </c>
      <c r="G2065" s="11">
        <v>4434848</v>
      </c>
      <c r="H2065" s="13" t="str">
        <f>IF(N2065="","-",IFERROR(VLOOKUP(N2065,'[1]All Route Non-Bailment V76'!$A:$H,7,0),VLOOKUP(N2065,'[1]TTVT AAT PxP Bailment EDC V76'!$A:$H,7,0)))</f>
        <v>One way</v>
      </c>
      <c r="I2065" s="11" t="s">
        <v>45</v>
      </c>
      <c r="J2065" s="12">
        <f t="shared" si="154"/>
        <v>45281</v>
      </c>
      <c r="K2065" s="12">
        <v>45281</v>
      </c>
      <c r="L2065" s="12">
        <v>45281</v>
      </c>
      <c r="M2065" s="12" t="s">
        <v>3</v>
      </c>
      <c r="N2065" s="11" t="s">
        <v>800</v>
      </c>
      <c r="O2065" s="13" t="str">
        <f>IF(N2065="","-",IFERROR(VLOOKUP(N2065,'[1]All Route Non-Bailment V76'!$A:$H,6,0),VLOOKUP(N2065,'[1]TTVT AAT PxP Bailment EDC V76'!$A:$H,6,0)))</f>
        <v>11 - 20</v>
      </c>
      <c r="P2065" s="11">
        <v>1</v>
      </c>
      <c r="Q2065" s="11" t="s">
        <v>3</v>
      </c>
      <c r="R2065" s="11" t="s">
        <v>3</v>
      </c>
      <c r="S2065" s="13" t="str">
        <f>IF(N2065="","-",IFERROR(VLOOKUP(N2065,'[1]All Route Non-Bailment V76'!$A:$AF,32,0),VLOOKUP(N2065,'[1]TTVT AAT PxP Bailment EDC V76'!$A:$AC,29,0)))</f>
        <v>6W</v>
      </c>
      <c r="T2065" s="11" t="s">
        <v>48</v>
      </c>
      <c r="U2065" s="11" t="s">
        <v>226</v>
      </c>
      <c r="V2065" s="14" t="s">
        <v>227</v>
      </c>
      <c r="W2065" s="11" t="s">
        <v>228</v>
      </c>
      <c r="X2065" s="15" t="s">
        <v>243</v>
      </c>
      <c r="Y2065" s="15" t="s">
        <v>244</v>
      </c>
      <c r="Z2065" s="16" t="s">
        <v>3</v>
      </c>
      <c r="AA2065" s="16" t="s">
        <v>3</v>
      </c>
      <c r="AB2065" s="16" t="s">
        <v>3</v>
      </c>
      <c r="AC2065" s="16" t="s">
        <v>3</v>
      </c>
      <c r="AD2065" s="15" t="s">
        <v>3</v>
      </c>
      <c r="AE2065" s="15" t="s">
        <v>3</v>
      </c>
      <c r="AF2065" s="16" t="s">
        <v>3</v>
      </c>
      <c r="AG2065" s="16" t="s">
        <v>3</v>
      </c>
      <c r="AH2065" s="16" t="s">
        <v>3</v>
      </c>
      <c r="AI2065" s="16" t="s">
        <v>3</v>
      </c>
      <c r="AJ2065" s="15" t="s">
        <v>3</v>
      </c>
      <c r="AK2065" s="15" t="s">
        <v>3</v>
      </c>
      <c r="AL2065" s="16" t="s">
        <v>3</v>
      </c>
      <c r="AM2065" s="16" t="s">
        <v>3</v>
      </c>
      <c r="AN2065" s="16" t="s">
        <v>3</v>
      </c>
      <c r="AO2065" s="16" t="s">
        <v>3</v>
      </c>
      <c r="AP2065" s="16" t="s">
        <v>189</v>
      </c>
      <c r="AQ2065" s="16" t="s">
        <v>3</v>
      </c>
      <c r="AR2065" s="16" t="s">
        <v>3</v>
      </c>
      <c r="AS2065" s="16" t="s">
        <v>3</v>
      </c>
      <c r="AT2065" s="16" t="s">
        <v>3</v>
      </c>
      <c r="AU2065" s="11" t="s">
        <v>3</v>
      </c>
      <c r="AV2065" s="11" t="s">
        <v>3</v>
      </c>
      <c r="AW2065" s="11" t="s">
        <v>3</v>
      </c>
      <c r="AX2065" s="17" t="str">
        <f>VLOOKUP(G2065,'[1]JDA data'!$D:$E,2,0)</f>
        <v>TGA370</v>
      </c>
      <c r="AY2065" s="17" t="b">
        <f t="shared" si="156"/>
        <v>1</v>
      </c>
      <c r="AZ2065" s="17" t="str">
        <f t="shared" si="157"/>
        <v>SPL</v>
      </c>
    </row>
    <row r="2066" spans="1:52" s="18" customFormat="1" ht="16.5" customHeight="1" x14ac:dyDescent="0.35">
      <c r="A2066" s="8" t="str">
        <f>IF(N2066="","-",IFERROR(VLOOKUP(N2066,'[1]All Route Non-Bailment V76'!$A:$H,5,0),VLOOKUP(N2066,'[1]TTVT AAT PxP Bailment EDC V76'!$A:$H,5,0)))</f>
        <v>Non Bailment</v>
      </c>
      <c r="B2066" s="9" t="str">
        <f t="shared" si="155"/>
        <v>Completed</v>
      </c>
      <c r="C2066" s="10">
        <f t="shared" si="158"/>
        <v>2065</v>
      </c>
      <c r="D2066" s="11" t="s">
        <v>229</v>
      </c>
      <c r="E2066" s="12" t="s">
        <v>44</v>
      </c>
      <c r="F2066" s="11" t="s">
        <v>0</v>
      </c>
      <c r="G2066" s="11">
        <v>4434849</v>
      </c>
      <c r="H2066" s="13" t="str">
        <f>IF(N2066="","-",IFERROR(VLOOKUP(N2066,'[1]All Route Non-Bailment V76'!$A:$H,7,0),VLOOKUP(N2066,'[1]TTVT AAT PxP Bailment EDC V76'!$A:$H,7,0)))</f>
        <v>One way</v>
      </c>
      <c r="I2066" s="11" t="s">
        <v>45</v>
      </c>
      <c r="J2066" s="12">
        <f t="shared" si="154"/>
        <v>45281</v>
      </c>
      <c r="K2066" s="12">
        <v>45281</v>
      </c>
      <c r="L2066" s="12">
        <v>45281</v>
      </c>
      <c r="M2066" s="12" t="s">
        <v>3</v>
      </c>
      <c r="N2066" s="11" t="s">
        <v>800</v>
      </c>
      <c r="O2066" s="13" t="str">
        <f>IF(N2066="","-",IFERROR(VLOOKUP(N2066,'[1]All Route Non-Bailment V76'!$A:$H,6,0),VLOOKUP(N2066,'[1]TTVT AAT PxP Bailment EDC V76'!$A:$H,6,0)))</f>
        <v>11 - 20</v>
      </c>
      <c r="P2066" s="11">
        <v>1</v>
      </c>
      <c r="Q2066" s="11" t="s">
        <v>3</v>
      </c>
      <c r="R2066" s="11" t="s">
        <v>3</v>
      </c>
      <c r="S2066" s="13" t="str">
        <f>IF(N2066="","-",IFERROR(VLOOKUP(N2066,'[1]All Route Non-Bailment V76'!$A:$AF,32,0),VLOOKUP(N2066,'[1]TTVT AAT PxP Bailment EDC V76'!$A:$AC,29,0)))</f>
        <v>6W</v>
      </c>
      <c r="T2066" s="11" t="s">
        <v>48</v>
      </c>
      <c r="U2066" s="11" t="s">
        <v>230</v>
      </c>
      <c r="V2066" s="14" t="s">
        <v>231</v>
      </c>
      <c r="W2066" s="11" t="s">
        <v>232</v>
      </c>
      <c r="X2066" s="15" t="s">
        <v>243</v>
      </c>
      <c r="Y2066" s="15" t="s">
        <v>244</v>
      </c>
      <c r="Z2066" s="16" t="s">
        <v>3</v>
      </c>
      <c r="AA2066" s="16" t="s">
        <v>3</v>
      </c>
      <c r="AB2066" s="16" t="s">
        <v>3</v>
      </c>
      <c r="AC2066" s="16" t="s">
        <v>3</v>
      </c>
      <c r="AD2066" s="15" t="s">
        <v>3</v>
      </c>
      <c r="AE2066" s="15" t="s">
        <v>3</v>
      </c>
      <c r="AF2066" s="16" t="s">
        <v>3</v>
      </c>
      <c r="AG2066" s="16" t="s">
        <v>3</v>
      </c>
      <c r="AH2066" s="16" t="s">
        <v>3</v>
      </c>
      <c r="AI2066" s="16" t="s">
        <v>3</v>
      </c>
      <c r="AJ2066" s="15" t="s">
        <v>3</v>
      </c>
      <c r="AK2066" s="15" t="s">
        <v>3</v>
      </c>
      <c r="AL2066" s="16" t="s">
        <v>3</v>
      </c>
      <c r="AM2066" s="16" t="s">
        <v>3</v>
      </c>
      <c r="AN2066" s="16" t="s">
        <v>3</v>
      </c>
      <c r="AO2066" s="16" t="s">
        <v>3</v>
      </c>
      <c r="AP2066" s="16" t="s">
        <v>189</v>
      </c>
      <c r="AQ2066" s="16" t="s">
        <v>3</v>
      </c>
      <c r="AR2066" s="16" t="s">
        <v>3</v>
      </c>
      <c r="AS2066" s="16" t="s">
        <v>3</v>
      </c>
      <c r="AT2066" s="16" t="s">
        <v>3</v>
      </c>
      <c r="AU2066" s="11" t="s">
        <v>3</v>
      </c>
      <c r="AV2066" s="11" t="s">
        <v>3</v>
      </c>
      <c r="AW2066" s="11" t="s">
        <v>3</v>
      </c>
      <c r="AX2066" s="17" t="str">
        <f>VLOOKUP(G2066,'[1]JDA data'!$D:$E,2,0)</f>
        <v>TGA370</v>
      </c>
      <c r="AY2066" s="17" t="b">
        <f t="shared" si="156"/>
        <v>1</v>
      </c>
      <c r="AZ2066" s="17" t="str">
        <f t="shared" si="157"/>
        <v>RRCS</v>
      </c>
    </row>
    <row r="2067" spans="1:52" s="18" customFormat="1" ht="16.5" customHeight="1" x14ac:dyDescent="0.35">
      <c r="A2067" s="8" t="str">
        <f>IF(N2067="","-",IFERROR(VLOOKUP(N2067,'[1]All Route Non-Bailment V76'!$A:$H,5,0),VLOOKUP(N2067,'[1]TTVT AAT PxP Bailment EDC V76'!$A:$H,5,0)))</f>
        <v>Non Bailment</v>
      </c>
      <c r="B2067" s="9" t="str">
        <f t="shared" si="155"/>
        <v>Completed</v>
      </c>
      <c r="C2067" s="10">
        <f t="shared" si="158"/>
        <v>2066</v>
      </c>
      <c r="D2067" s="11" t="s">
        <v>182</v>
      </c>
      <c r="E2067" s="12" t="s">
        <v>44</v>
      </c>
      <c r="F2067" s="11" t="s">
        <v>0</v>
      </c>
      <c r="G2067" s="11">
        <v>4434850</v>
      </c>
      <c r="H2067" s="13" t="str">
        <f>IF(N2067="","-",IFERROR(VLOOKUP(N2067,'[1]All Route Non-Bailment V76'!$A:$H,7,0),VLOOKUP(N2067,'[1]TTVT AAT PxP Bailment EDC V76'!$A:$H,7,0)))</f>
        <v>One way</v>
      </c>
      <c r="I2067" s="11" t="s">
        <v>45</v>
      </c>
      <c r="J2067" s="12">
        <f t="shared" si="154"/>
        <v>45281</v>
      </c>
      <c r="K2067" s="12">
        <v>45281</v>
      </c>
      <c r="L2067" s="12">
        <v>45281</v>
      </c>
      <c r="M2067" s="12" t="s">
        <v>3</v>
      </c>
      <c r="N2067" s="11" t="s">
        <v>800</v>
      </c>
      <c r="O2067" s="13" t="str">
        <f>IF(N2067="","-",IFERROR(VLOOKUP(N2067,'[1]All Route Non-Bailment V76'!$A:$H,6,0),VLOOKUP(N2067,'[1]TTVT AAT PxP Bailment EDC V76'!$A:$H,6,0)))</f>
        <v>11 - 20</v>
      </c>
      <c r="P2067" s="11">
        <v>1</v>
      </c>
      <c r="Q2067" s="11" t="s">
        <v>3</v>
      </c>
      <c r="R2067" s="11" t="s">
        <v>3</v>
      </c>
      <c r="S2067" s="13" t="str">
        <f>IF(N2067="","-",IFERROR(VLOOKUP(N2067,'[1]All Route Non-Bailment V76'!$A:$AF,32,0),VLOOKUP(N2067,'[1]TTVT AAT PxP Bailment EDC V76'!$A:$AC,29,0)))</f>
        <v>6W</v>
      </c>
      <c r="T2067" s="11" t="s">
        <v>48</v>
      </c>
      <c r="U2067" s="11" t="s">
        <v>260</v>
      </c>
      <c r="V2067" s="14" t="s">
        <v>787</v>
      </c>
      <c r="W2067" s="11" t="s">
        <v>262</v>
      </c>
      <c r="X2067" s="15" t="s">
        <v>243</v>
      </c>
      <c r="Y2067" s="15" t="s">
        <v>244</v>
      </c>
      <c r="Z2067" s="16" t="s">
        <v>3</v>
      </c>
      <c r="AA2067" s="16" t="s">
        <v>3</v>
      </c>
      <c r="AB2067" s="16" t="s">
        <v>3</v>
      </c>
      <c r="AC2067" s="16" t="s">
        <v>3</v>
      </c>
      <c r="AD2067" s="15" t="s">
        <v>3</v>
      </c>
      <c r="AE2067" s="15" t="s">
        <v>3</v>
      </c>
      <c r="AF2067" s="16" t="s">
        <v>3</v>
      </c>
      <c r="AG2067" s="16" t="s">
        <v>3</v>
      </c>
      <c r="AH2067" s="16" t="s">
        <v>3</v>
      </c>
      <c r="AI2067" s="16" t="s">
        <v>3</v>
      </c>
      <c r="AJ2067" s="15" t="s">
        <v>3</v>
      </c>
      <c r="AK2067" s="15" t="s">
        <v>3</v>
      </c>
      <c r="AL2067" s="16" t="s">
        <v>3</v>
      </c>
      <c r="AM2067" s="16" t="s">
        <v>3</v>
      </c>
      <c r="AN2067" s="16" t="s">
        <v>3</v>
      </c>
      <c r="AO2067" s="16" t="s">
        <v>3</v>
      </c>
      <c r="AP2067" s="16" t="s">
        <v>189</v>
      </c>
      <c r="AQ2067" s="16" t="s">
        <v>3</v>
      </c>
      <c r="AR2067" s="16" t="s">
        <v>3</v>
      </c>
      <c r="AS2067" s="16" t="s">
        <v>3</v>
      </c>
      <c r="AT2067" s="16" t="s">
        <v>3</v>
      </c>
      <c r="AU2067" s="11" t="s">
        <v>3</v>
      </c>
      <c r="AV2067" s="11" t="s">
        <v>3</v>
      </c>
      <c r="AW2067" s="11" t="s">
        <v>3</v>
      </c>
      <c r="AX2067" s="17" t="str">
        <f>VLOOKUP(G2067,'[1]JDA data'!$D:$E,2,0)</f>
        <v>TGA370</v>
      </c>
      <c r="AY2067" s="17" t="b">
        <f t="shared" si="156"/>
        <v>1</v>
      </c>
      <c r="AZ2067" s="17" t="str">
        <f t="shared" si="157"/>
        <v>PPGT</v>
      </c>
    </row>
    <row r="2068" spans="1:52" s="18" customFormat="1" ht="16.5" customHeight="1" x14ac:dyDescent="0.35">
      <c r="A2068" s="8" t="str">
        <f>IF(N2068="","-",IFERROR(VLOOKUP(N2068,'[1]All Route Non-Bailment V76'!$A:$H,5,0),VLOOKUP(N2068,'[1]TTVT AAT PxP Bailment EDC V76'!$A:$H,5,0)))</f>
        <v>Non Bailment</v>
      </c>
      <c r="B2068" s="9" t="str">
        <f t="shared" si="155"/>
        <v>Completed</v>
      </c>
      <c r="C2068" s="10">
        <f t="shared" si="158"/>
        <v>2067</v>
      </c>
      <c r="D2068" s="11" t="s">
        <v>182</v>
      </c>
      <c r="E2068" s="12" t="s">
        <v>44</v>
      </c>
      <c r="F2068" s="11" t="s">
        <v>0</v>
      </c>
      <c r="G2068" s="11">
        <v>4434851</v>
      </c>
      <c r="H2068" s="13" t="str">
        <f>IF(N2068="","-",IFERROR(VLOOKUP(N2068,'[1]All Route Non-Bailment V76'!$A:$H,7,0),VLOOKUP(N2068,'[1]TTVT AAT PxP Bailment EDC V76'!$A:$H,7,0)))</f>
        <v>One way</v>
      </c>
      <c r="I2068" s="11" t="s">
        <v>45</v>
      </c>
      <c r="J2068" s="12">
        <f t="shared" si="154"/>
        <v>45281</v>
      </c>
      <c r="K2068" s="12">
        <v>45281</v>
      </c>
      <c r="L2068" s="12">
        <v>45281</v>
      </c>
      <c r="M2068" s="12" t="s">
        <v>3</v>
      </c>
      <c r="N2068" s="11" t="s">
        <v>800</v>
      </c>
      <c r="O2068" s="13" t="str">
        <f>IF(N2068="","-",IFERROR(VLOOKUP(N2068,'[1]All Route Non-Bailment V76'!$A:$H,6,0),VLOOKUP(N2068,'[1]TTVT AAT PxP Bailment EDC V76'!$A:$H,6,0)))</f>
        <v>11 - 20</v>
      </c>
      <c r="P2068" s="11">
        <v>1</v>
      </c>
      <c r="Q2068" s="11" t="s">
        <v>3</v>
      </c>
      <c r="R2068" s="11" t="s">
        <v>3</v>
      </c>
      <c r="S2068" s="13" t="str">
        <f>IF(N2068="","-",IFERROR(VLOOKUP(N2068,'[1]All Route Non-Bailment V76'!$A:$AF,32,0),VLOOKUP(N2068,'[1]TTVT AAT PxP Bailment EDC V76'!$A:$AC,29,0)))</f>
        <v>6W</v>
      </c>
      <c r="T2068" s="11" t="s">
        <v>48</v>
      </c>
      <c r="U2068" s="11" t="s">
        <v>207</v>
      </c>
      <c r="V2068" s="14" t="s">
        <v>208</v>
      </c>
      <c r="W2068" s="11" t="s">
        <v>209</v>
      </c>
      <c r="X2068" s="15" t="s">
        <v>243</v>
      </c>
      <c r="Y2068" s="15" t="s">
        <v>244</v>
      </c>
      <c r="Z2068" s="16" t="s">
        <v>3</v>
      </c>
      <c r="AA2068" s="16" t="s">
        <v>3</v>
      </c>
      <c r="AB2068" s="16" t="s">
        <v>3</v>
      </c>
      <c r="AC2068" s="16" t="s">
        <v>3</v>
      </c>
      <c r="AD2068" s="15" t="s">
        <v>3</v>
      </c>
      <c r="AE2068" s="15" t="s">
        <v>3</v>
      </c>
      <c r="AF2068" s="16" t="s">
        <v>3</v>
      </c>
      <c r="AG2068" s="16" t="s">
        <v>3</v>
      </c>
      <c r="AH2068" s="16" t="s">
        <v>3</v>
      </c>
      <c r="AI2068" s="16" t="s">
        <v>3</v>
      </c>
      <c r="AJ2068" s="15" t="s">
        <v>3</v>
      </c>
      <c r="AK2068" s="15" t="s">
        <v>3</v>
      </c>
      <c r="AL2068" s="16" t="s">
        <v>3</v>
      </c>
      <c r="AM2068" s="16" t="s">
        <v>3</v>
      </c>
      <c r="AN2068" s="16" t="s">
        <v>3</v>
      </c>
      <c r="AO2068" s="16" t="s">
        <v>3</v>
      </c>
      <c r="AP2068" s="16" t="s">
        <v>189</v>
      </c>
      <c r="AQ2068" s="16" t="s">
        <v>3</v>
      </c>
      <c r="AR2068" s="16" t="s">
        <v>3</v>
      </c>
      <c r="AS2068" s="16" t="s">
        <v>3</v>
      </c>
      <c r="AT2068" s="16" t="s">
        <v>3</v>
      </c>
      <c r="AU2068" s="11" t="s">
        <v>3</v>
      </c>
      <c r="AV2068" s="11" t="s">
        <v>3</v>
      </c>
      <c r="AW2068" s="11" t="s">
        <v>3</v>
      </c>
      <c r="AX2068" s="17" t="str">
        <f>VLOOKUP(G2068,'[1]JDA data'!$D:$E,2,0)</f>
        <v>TGA370</v>
      </c>
      <c r="AY2068" s="17" t="b">
        <f t="shared" si="156"/>
        <v>1</v>
      </c>
      <c r="AZ2068" s="17" t="str">
        <f t="shared" si="157"/>
        <v>PPGT</v>
      </c>
    </row>
    <row r="2069" spans="1:52" s="18" customFormat="1" ht="16.5" customHeight="1" x14ac:dyDescent="0.35">
      <c r="A2069" s="8" t="str">
        <f>IF(N2069="","-",IFERROR(VLOOKUP(N2069,'[1]All Route Non-Bailment V76'!$A:$H,5,0),VLOOKUP(N2069,'[1]TTVT AAT PxP Bailment EDC V76'!$A:$H,5,0)))</f>
        <v>Non Bailment</v>
      </c>
      <c r="B2069" s="9" t="str">
        <f t="shared" si="155"/>
        <v>Completed</v>
      </c>
      <c r="C2069" s="10">
        <f t="shared" si="158"/>
        <v>2068</v>
      </c>
      <c r="D2069" s="11" t="s">
        <v>190</v>
      </c>
      <c r="E2069" s="12" t="s">
        <v>44</v>
      </c>
      <c r="F2069" s="11" t="s">
        <v>0</v>
      </c>
      <c r="G2069" s="11">
        <v>4434852</v>
      </c>
      <c r="H2069" s="13" t="str">
        <f>IF(N2069="","-",IFERROR(VLOOKUP(N2069,'[1]All Route Non-Bailment V76'!$A:$H,7,0),VLOOKUP(N2069,'[1]TTVT AAT PxP Bailment EDC V76'!$A:$H,7,0)))</f>
        <v>One way</v>
      </c>
      <c r="I2069" s="11" t="s">
        <v>45</v>
      </c>
      <c r="J2069" s="12">
        <f t="shared" si="154"/>
        <v>45281</v>
      </c>
      <c r="K2069" s="12">
        <v>45281</v>
      </c>
      <c r="L2069" s="12">
        <v>45281</v>
      </c>
      <c r="M2069" s="12" t="s">
        <v>3</v>
      </c>
      <c r="N2069" s="11" t="s">
        <v>800</v>
      </c>
      <c r="O2069" s="13" t="str">
        <f>IF(N2069="","-",IFERROR(VLOOKUP(N2069,'[1]All Route Non-Bailment V76'!$A:$H,6,0),VLOOKUP(N2069,'[1]TTVT AAT PxP Bailment EDC V76'!$A:$H,6,0)))</f>
        <v>11 - 20</v>
      </c>
      <c r="P2069" s="11">
        <v>1</v>
      </c>
      <c r="Q2069" s="11" t="s">
        <v>3</v>
      </c>
      <c r="R2069" s="11" t="s">
        <v>3</v>
      </c>
      <c r="S2069" s="13" t="str">
        <f>IF(N2069="","-",IFERROR(VLOOKUP(N2069,'[1]All Route Non-Bailment V76'!$A:$AF,32,0),VLOOKUP(N2069,'[1]TTVT AAT PxP Bailment EDC V76'!$A:$AC,29,0)))</f>
        <v>6W</v>
      </c>
      <c r="T2069" s="11" t="s">
        <v>48</v>
      </c>
      <c r="U2069" s="11" t="s">
        <v>210</v>
      </c>
      <c r="V2069" s="14" t="s">
        <v>211</v>
      </c>
      <c r="W2069" s="11" t="s">
        <v>212</v>
      </c>
      <c r="X2069" s="15" t="s">
        <v>243</v>
      </c>
      <c r="Y2069" s="15" t="s">
        <v>244</v>
      </c>
      <c r="Z2069" s="16" t="s">
        <v>3</v>
      </c>
      <c r="AA2069" s="16" t="s">
        <v>3</v>
      </c>
      <c r="AB2069" s="16" t="s">
        <v>3</v>
      </c>
      <c r="AC2069" s="16" t="s">
        <v>3</v>
      </c>
      <c r="AD2069" s="15" t="s">
        <v>3</v>
      </c>
      <c r="AE2069" s="15" t="s">
        <v>3</v>
      </c>
      <c r="AF2069" s="16" t="s">
        <v>3</v>
      </c>
      <c r="AG2069" s="16" t="s">
        <v>3</v>
      </c>
      <c r="AH2069" s="16" t="s">
        <v>3</v>
      </c>
      <c r="AI2069" s="16" t="s">
        <v>3</v>
      </c>
      <c r="AJ2069" s="15" t="s">
        <v>3</v>
      </c>
      <c r="AK2069" s="15" t="s">
        <v>3</v>
      </c>
      <c r="AL2069" s="16" t="s">
        <v>3</v>
      </c>
      <c r="AM2069" s="16" t="s">
        <v>3</v>
      </c>
      <c r="AN2069" s="16" t="s">
        <v>3</v>
      </c>
      <c r="AO2069" s="16" t="s">
        <v>3</v>
      </c>
      <c r="AP2069" s="16" t="s">
        <v>189</v>
      </c>
      <c r="AQ2069" s="16" t="s">
        <v>3</v>
      </c>
      <c r="AR2069" s="16" t="s">
        <v>3</v>
      </c>
      <c r="AS2069" s="16" t="s">
        <v>3</v>
      </c>
      <c r="AT2069" s="16" t="s">
        <v>3</v>
      </c>
      <c r="AU2069" s="11" t="s">
        <v>3</v>
      </c>
      <c r="AV2069" s="11" t="s">
        <v>3</v>
      </c>
      <c r="AW2069" s="11" t="s">
        <v>3</v>
      </c>
      <c r="AX2069" s="17" t="str">
        <f>VLOOKUP(G2069,'[1]JDA data'!$D:$E,2,0)</f>
        <v>TGA370</v>
      </c>
      <c r="AY2069" s="17" t="b">
        <f t="shared" si="156"/>
        <v>1</v>
      </c>
      <c r="AZ2069" s="17" t="str">
        <f t="shared" si="157"/>
        <v>SPL</v>
      </c>
    </row>
    <row r="2070" spans="1:52" s="18" customFormat="1" ht="16.5" customHeight="1" x14ac:dyDescent="0.35">
      <c r="A2070" s="8" t="str">
        <f>IF(N2070="","-",IFERROR(VLOOKUP(N2070,'[1]All Route Non-Bailment V76'!$A:$H,5,0),VLOOKUP(N2070,'[1]TTVT AAT PxP Bailment EDC V76'!$A:$H,5,0)))</f>
        <v>Non Bailment</v>
      </c>
      <c r="B2070" s="9" t="str">
        <f t="shared" si="155"/>
        <v>Completed</v>
      </c>
      <c r="C2070" s="10">
        <f t="shared" si="158"/>
        <v>2069</v>
      </c>
      <c r="D2070" s="11" t="s">
        <v>229</v>
      </c>
      <c r="E2070" s="12" t="s">
        <v>44</v>
      </c>
      <c r="F2070" s="11" t="s">
        <v>0</v>
      </c>
      <c r="G2070" s="11">
        <v>4434853</v>
      </c>
      <c r="H2070" s="13" t="str">
        <f>IF(N2070="","-",IFERROR(VLOOKUP(N2070,'[1]All Route Non-Bailment V76'!$A:$H,7,0),VLOOKUP(N2070,'[1]TTVT AAT PxP Bailment EDC V76'!$A:$H,7,0)))</f>
        <v>One way</v>
      </c>
      <c r="I2070" s="11" t="s">
        <v>45</v>
      </c>
      <c r="J2070" s="12">
        <f t="shared" si="154"/>
        <v>45281</v>
      </c>
      <c r="K2070" s="12">
        <v>45281</v>
      </c>
      <c r="L2070" s="12">
        <v>45281</v>
      </c>
      <c r="M2070" s="12" t="s">
        <v>3</v>
      </c>
      <c r="N2070" s="11" t="s">
        <v>801</v>
      </c>
      <c r="O2070" s="13" t="str">
        <f>IF(N2070="","-",IFERROR(VLOOKUP(N2070,'[1]All Route Non-Bailment V76'!$A:$H,6,0),VLOOKUP(N2070,'[1]TTVT AAT PxP Bailment EDC V76'!$A:$H,6,0)))</f>
        <v>11 - 20</v>
      </c>
      <c r="P2070" s="11">
        <v>1</v>
      </c>
      <c r="Q2070" s="11" t="s">
        <v>3</v>
      </c>
      <c r="R2070" s="11" t="s">
        <v>3</v>
      </c>
      <c r="S2070" s="13" t="str">
        <f>IF(N2070="","-",IFERROR(VLOOKUP(N2070,'[1]All Route Non-Bailment V76'!$A:$AF,32,0),VLOOKUP(N2070,'[1]TTVT AAT PxP Bailment EDC V76'!$A:$AC,29,0)))</f>
        <v>6W</v>
      </c>
      <c r="T2070" s="11" t="s">
        <v>48</v>
      </c>
      <c r="U2070" s="11" t="s">
        <v>230</v>
      </c>
      <c r="V2070" s="14" t="s">
        <v>231</v>
      </c>
      <c r="W2070" s="11" t="s">
        <v>232</v>
      </c>
      <c r="X2070" s="15" t="s">
        <v>369</v>
      </c>
      <c r="Y2070" s="15" t="s">
        <v>370</v>
      </c>
      <c r="Z2070" s="16" t="s">
        <v>3</v>
      </c>
      <c r="AA2070" s="16" t="s">
        <v>3</v>
      </c>
      <c r="AB2070" s="16" t="s">
        <v>3</v>
      </c>
      <c r="AC2070" s="16" t="s">
        <v>3</v>
      </c>
      <c r="AD2070" s="15" t="s">
        <v>3</v>
      </c>
      <c r="AE2070" s="15" t="s">
        <v>3</v>
      </c>
      <c r="AF2070" s="16" t="s">
        <v>3</v>
      </c>
      <c r="AG2070" s="16" t="s">
        <v>3</v>
      </c>
      <c r="AH2070" s="16" t="s">
        <v>3</v>
      </c>
      <c r="AI2070" s="16" t="s">
        <v>3</v>
      </c>
      <c r="AJ2070" s="15" t="s">
        <v>3</v>
      </c>
      <c r="AK2070" s="15" t="s">
        <v>3</v>
      </c>
      <c r="AL2070" s="16" t="s">
        <v>3</v>
      </c>
      <c r="AM2070" s="16" t="s">
        <v>3</v>
      </c>
      <c r="AN2070" s="16" t="s">
        <v>3</v>
      </c>
      <c r="AO2070" s="16" t="s">
        <v>3</v>
      </c>
      <c r="AP2070" s="16" t="s">
        <v>189</v>
      </c>
      <c r="AQ2070" s="16" t="s">
        <v>3</v>
      </c>
      <c r="AR2070" s="16" t="s">
        <v>3</v>
      </c>
      <c r="AS2070" s="16" t="s">
        <v>3</v>
      </c>
      <c r="AT2070" s="16" t="s">
        <v>3</v>
      </c>
      <c r="AU2070" s="11" t="s">
        <v>3</v>
      </c>
      <c r="AV2070" s="11" t="s">
        <v>3</v>
      </c>
      <c r="AW2070" s="11" t="s">
        <v>3</v>
      </c>
      <c r="AX2070" s="17" t="str">
        <f>VLOOKUP(G2070,'[1]JDA data'!$D:$E,2,0)</f>
        <v>TGA221</v>
      </c>
      <c r="AY2070" s="17" t="b">
        <f t="shared" si="156"/>
        <v>1</v>
      </c>
      <c r="AZ2070" s="17" t="str">
        <f t="shared" si="157"/>
        <v>RRCS</v>
      </c>
    </row>
    <row r="2071" spans="1:52" s="18" customFormat="1" ht="16.5" customHeight="1" x14ac:dyDescent="0.35">
      <c r="A2071" s="8" t="str">
        <f>IF(N2071="","-",IFERROR(VLOOKUP(N2071,'[1]All Route Non-Bailment V76'!$A:$H,5,0),VLOOKUP(N2071,'[1]TTVT AAT PxP Bailment EDC V76'!$A:$H,5,0)))</f>
        <v>Non Bailment</v>
      </c>
      <c r="B2071" s="9" t="str">
        <f t="shared" si="155"/>
        <v>Completed</v>
      </c>
      <c r="C2071" s="10">
        <f t="shared" si="158"/>
        <v>2070</v>
      </c>
      <c r="D2071" s="11" t="s">
        <v>182</v>
      </c>
      <c r="E2071" s="12" t="s">
        <v>44</v>
      </c>
      <c r="F2071" s="11" t="s">
        <v>0</v>
      </c>
      <c r="G2071" s="11">
        <v>4434854</v>
      </c>
      <c r="H2071" s="13" t="str">
        <f>IF(N2071="","-",IFERROR(VLOOKUP(N2071,'[1]All Route Non-Bailment V76'!$A:$H,7,0),VLOOKUP(N2071,'[1]TTVT AAT PxP Bailment EDC V76'!$A:$H,7,0)))</f>
        <v>One way</v>
      </c>
      <c r="I2071" s="11" t="s">
        <v>45</v>
      </c>
      <c r="J2071" s="12">
        <f t="shared" si="154"/>
        <v>45281</v>
      </c>
      <c r="K2071" s="12">
        <v>45281</v>
      </c>
      <c r="L2071" s="12">
        <v>45281</v>
      </c>
      <c r="M2071" s="12" t="s">
        <v>3</v>
      </c>
      <c r="N2071" s="11" t="s">
        <v>801</v>
      </c>
      <c r="O2071" s="13" t="str">
        <f>IF(N2071="","-",IFERROR(VLOOKUP(N2071,'[1]All Route Non-Bailment V76'!$A:$H,6,0),VLOOKUP(N2071,'[1]TTVT AAT PxP Bailment EDC V76'!$A:$H,6,0)))</f>
        <v>11 - 20</v>
      </c>
      <c r="P2071" s="11">
        <v>1</v>
      </c>
      <c r="Q2071" s="11" t="s">
        <v>3</v>
      </c>
      <c r="R2071" s="11" t="s">
        <v>3</v>
      </c>
      <c r="S2071" s="13" t="str">
        <f>IF(N2071="","-",IFERROR(VLOOKUP(N2071,'[1]All Route Non-Bailment V76'!$A:$AF,32,0),VLOOKUP(N2071,'[1]TTVT AAT PxP Bailment EDC V76'!$A:$AC,29,0)))</f>
        <v>6W</v>
      </c>
      <c r="T2071" s="11" t="s">
        <v>48</v>
      </c>
      <c r="U2071" s="11" t="s">
        <v>256</v>
      </c>
      <c r="V2071" s="14" t="s">
        <v>257</v>
      </c>
      <c r="W2071" s="11" t="s">
        <v>258</v>
      </c>
      <c r="X2071" s="15" t="s">
        <v>369</v>
      </c>
      <c r="Y2071" s="15" t="s">
        <v>370</v>
      </c>
      <c r="Z2071" s="16" t="s">
        <v>3</v>
      </c>
      <c r="AA2071" s="16" t="s">
        <v>3</v>
      </c>
      <c r="AB2071" s="16" t="s">
        <v>3</v>
      </c>
      <c r="AC2071" s="16" t="s">
        <v>3</v>
      </c>
      <c r="AD2071" s="15" t="s">
        <v>3</v>
      </c>
      <c r="AE2071" s="15" t="s">
        <v>3</v>
      </c>
      <c r="AF2071" s="16" t="s">
        <v>3</v>
      </c>
      <c r="AG2071" s="16" t="s">
        <v>3</v>
      </c>
      <c r="AH2071" s="16" t="s">
        <v>3</v>
      </c>
      <c r="AI2071" s="16" t="s">
        <v>3</v>
      </c>
      <c r="AJ2071" s="15" t="s">
        <v>3</v>
      </c>
      <c r="AK2071" s="15" t="s">
        <v>3</v>
      </c>
      <c r="AL2071" s="16" t="s">
        <v>3</v>
      </c>
      <c r="AM2071" s="16" t="s">
        <v>3</v>
      </c>
      <c r="AN2071" s="16" t="s">
        <v>3</v>
      </c>
      <c r="AO2071" s="16" t="s">
        <v>3</v>
      </c>
      <c r="AP2071" s="16" t="s">
        <v>189</v>
      </c>
      <c r="AQ2071" s="16" t="s">
        <v>3</v>
      </c>
      <c r="AR2071" s="16" t="s">
        <v>3</v>
      </c>
      <c r="AS2071" s="16" t="s">
        <v>3</v>
      </c>
      <c r="AT2071" s="16" t="s">
        <v>3</v>
      </c>
      <c r="AU2071" s="11" t="s">
        <v>3</v>
      </c>
      <c r="AV2071" s="11" t="s">
        <v>3</v>
      </c>
      <c r="AW2071" s="11" t="s">
        <v>3</v>
      </c>
      <c r="AX2071" s="17" t="str">
        <f>VLOOKUP(G2071,'[1]JDA data'!$D:$E,2,0)</f>
        <v>TGA221</v>
      </c>
      <c r="AY2071" s="17" t="b">
        <f t="shared" si="156"/>
        <v>1</v>
      </c>
      <c r="AZ2071" s="17" t="str">
        <f t="shared" si="157"/>
        <v>PPGT</v>
      </c>
    </row>
    <row r="2072" spans="1:52" s="18" customFormat="1" ht="16.5" customHeight="1" x14ac:dyDescent="0.35">
      <c r="A2072" s="8" t="str">
        <f>IF(N2072="","-",IFERROR(VLOOKUP(N2072,'[1]All Route Non-Bailment V76'!$A:$H,5,0),VLOOKUP(N2072,'[1]TTVT AAT PxP Bailment EDC V76'!$A:$H,5,0)))</f>
        <v>Non Bailment</v>
      </c>
      <c r="B2072" s="9" t="str">
        <f t="shared" si="155"/>
        <v>Completed</v>
      </c>
      <c r="C2072" s="10">
        <f t="shared" si="158"/>
        <v>2071</v>
      </c>
      <c r="D2072" s="11" t="s">
        <v>190</v>
      </c>
      <c r="E2072" s="12" t="s">
        <v>44</v>
      </c>
      <c r="F2072" s="11" t="s">
        <v>0</v>
      </c>
      <c r="G2072" s="11">
        <v>4434855</v>
      </c>
      <c r="H2072" s="13" t="str">
        <f>IF(N2072="","-",IFERROR(VLOOKUP(N2072,'[1]All Route Non-Bailment V76'!$A:$H,7,0),VLOOKUP(N2072,'[1]TTVT AAT PxP Bailment EDC V76'!$A:$H,7,0)))</f>
        <v>One way</v>
      </c>
      <c r="I2072" s="11" t="s">
        <v>45</v>
      </c>
      <c r="J2072" s="12">
        <f t="shared" si="154"/>
        <v>45281</v>
      </c>
      <c r="K2072" s="12">
        <v>45281</v>
      </c>
      <c r="L2072" s="12">
        <v>45281</v>
      </c>
      <c r="M2072" s="12" t="s">
        <v>3</v>
      </c>
      <c r="N2072" s="11" t="s">
        <v>801</v>
      </c>
      <c r="O2072" s="13" t="str">
        <f>IF(N2072="","-",IFERROR(VLOOKUP(N2072,'[1]All Route Non-Bailment V76'!$A:$H,6,0),VLOOKUP(N2072,'[1]TTVT AAT PxP Bailment EDC V76'!$A:$H,6,0)))</f>
        <v>11 - 20</v>
      </c>
      <c r="P2072" s="11">
        <v>1</v>
      </c>
      <c r="Q2072" s="11" t="s">
        <v>3</v>
      </c>
      <c r="R2072" s="11" t="s">
        <v>3</v>
      </c>
      <c r="S2072" s="13" t="str">
        <f>IF(N2072="","-",IFERROR(VLOOKUP(N2072,'[1]All Route Non-Bailment V76'!$A:$AF,32,0),VLOOKUP(N2072,'[1]TTVT AAT PxP Bailment EDC V76'!$A:$AC,29,0)))</f>
        <v>6W</v>
      </c>
      <c r="T2072" s="11" t="s">
        <v>48</v>
      </c>
      <c r="U2072" s="11" t="s">
        <v>210</v>
      </c>
      <c r="V2072" s="14" t="s">
        <v>211</v>
      </c>
      <c r="W2072" s="11" t="s">
        <v>212</v>
      </c>
      <c r="X2072" s="15" t="s">
        <v>369</v>
      </c>
      <c r="Y2072" s="15" t="s">
        <v>370</v>
      </c>
      <c r="Z2072" s="16" t="s">
        <v>3</v>
      </c>
      <c r="AA2072" s="16" t="s">
        <v>3</v>
      </c>
      <c r="AB2072" s="16" t="s">
        <v>3</v>
      </c>
      <c r="AC2072" s="16" t="s">
        <v>3</v>
      </c>
      <c r="AD2072" s="15" t="s">
        <v>3</v>
      </c>
      <c r="AE2072" s="15" t="s">
        <v>3</v>
      </c>
      <c r="AF2072" s="16" t="s">
        <v>3</v>
      </c>
      <c r="AG2072" s="16" t="s">
        <v>3</v>
      </c>
      <c r="AH2072" s="16" t="s">
        <v>3</v>
      </c>
      <c r="AI2072" s="16" t="s">
        <v>3</v>
      </c>
      <c r="AJ2072" s="15" t="s">
        <v>3</v>
      </c>
      <c r="AK2072" s="15" t="s">
        <v>3</v>
      </c>
      <c r="AL2072" s="16" t="s">
        <v>3</v>
      </c>
      <c r="AM2072" s="16" t="s">
        <v>3</v>
      </c>
      <c r="AN2072" s="16" t="s">
        <v>3</v>
      </c>
      <c r="AO2072" s="16" t="s">
        <v>3</v>
      </c>
      <c r="AP2072" s="16" t="s">
        <v>189</v>
      </c>
      <c r="AQ2072" s="16" t="s">
        <v>3</v>
      </c>
      <c r="AR2072" s="16" t="s">
        <v>3</v>
      </c>
      <c r="AS2072" s="16" t="s">
        <v>3</v>
      </c>
      <c r="AT2072" s="16" t="s">
        <v>3</v>
      </c>
      <c r="AU2072" s="11" t="s">
        <v>3</v>
      </c>
      <c r="AV2072" s="11" t="s">
        <v>3</v>
      </c>
      <c r="AW2072" s="11" t="s">
        <v>3</v>
      </c>
      <c r="AX2072" s="17" t="str">
        <f>VLOOKUP(G2072,'[1]JDA data'!$D:$E,2,0)</f>
        <v>TGA221</v>
      </c>
      <c r="AY2072" s="17" t="b">
        <f t="shared" si="156"/>
        <v>1</v>
      </c>
      <c r="AZ2072" s="17" t="str">
        <f t="shared" si="157"/>
        <v>SPL</v>
      </c>
    </row>
    <row r="2073" spans="1:52" s="18" customFormat="1" ht="16.5" customHeight="1" x14ac:dyDescent="0.35">
      <c r="A2073" s="8" t="str">
        <f>IF(N2073="","-",IFERROR(VLOOKUP(N2073,'[1]All Route Non-Bailment V76'!$A:$H,5,0),VLOOKUP(N2073,'[1]TTVT AAT PxP Bailment EDC V76'!$A:$H,5,0)))</f>
        <v>Non Bailment</v>
      </c>
      <c r="B2073" s="9" t="str">
        <f t="shared" si="155"/>
        <v>Completed</v>
      </c>
      <c r="C2073" s="10">
        <f t="shared" si="158"/>
        <v>2072</v>
      </c>
      <c r="D2073" s="11" t="s">
        <v>194</v>
      </c>
      <c r="E2073" s="12" t="s">
        <v>44</v>
      </c>
      <c r="F2073" s="11" t="s">
        <v>0</v>
      </c>
      <c r="G2073" s="11">
        <v>4434856</v>
      </c>
      <c r="H2073" s="13" t="str">
        <f>IF(N2073="","-",IFERROR(VLOOKUP(N2073,'[1]All Route Non-Bailment V76'!$A:$H,7,0),VLOOKUP(N2073,'[1]TTVT AAT PxP Bailment EDC V76'!$A:$H,7,0)))</f>
        <v>One way</v>
      </c>
      <c r="I2073" s="11" t="s">
        <v>45</v>
      </c>
      <c r="J2073" s="12">
        <f t="shared" si="154"/>
        <v>45281</v>
      </c>
      <c r="K2073" s="12">
        <v>45281</v>
      </c>
      <c r="L2073" s="12">
        <v>45281</v>
      </c>
      <c r="M2073" s="12" t="s">
        <v>3</v>
      </c>
      <c r="N2073" s="11" t="s">
        <v>801</v>
      </c>
      <c r="O2073" s="13" t="str">
        <f>IF(N2073="","-",IFERROR(VLOOKUP(N2073,'[1]All Route Non-Bailment V76'!$A:$H,6,0),VLOOKUP(N2073,'[1]TTVT AAT PxP Bailment EDC V76'!$A:$H,6,0)))</f>
        <v>11 - 20</v>
      </c>
      <c r="P2073" s="11">
        <v>1</v>
      </c>
      <c r="Q2073" s="11" t="s">
        <v>3</v>
      </c>
      <c r="R2073" s="11" t="s">
        <v>3</v>
      </c>
      <c r="S2073" s="13" t="str">
        <f>IF(N2073="","-",IFERROR(VLOOKUP(N2073,'[1]All Route Non-Bailment V76'!$A:$AF,32,0),VLOOKUP(N2073,'[1]TTVT AAT PxP Bailment EDC V76'!$A:$AC,29,0)))</f>
        <v>6W</v>
      </c>
      <c r="T2073" s="11" t="s">
        <v>48</v>
      </c>
      <c r="U2073" s="11" t="s">
        <v>195</v>
      </c>
      <c r="V2073" s="14" t="s">
        <v>196</v>
      </c>
      <c r="W2073" s="11" t="s">
        <v>197</v>
      </c>
      <c r="X2073" s="15" t="s">
        <v>369</v>
      </c>
      <c r="Y2073" s="15" t="s">
        <v>370</v>
      </c>
      <c r="Z2073" s="16" t="s">
        <v>3</v>
      </c>
      <c r="AA2073" s="16" t="s">
        <v>3</v>
      </c>
      <c r="AB2073" s="16" t="s">
        <v>3</v>
      </c>
      <c r="AC2073" s="16" t="s">
        <v>3</v>
      </c>
      <c r="AD2073" s="15" t="s">
        <v>3</v>
      </c>
      <c r="AE2073" s="15" t="s">
        <v>3</v>
      </c>
      <c r="AF2073" s="16" t="s">
        <v>3</v>
      </c>
      <c r="AG2073" s="16" t="s">
        <v>3</v>
      </c>
      <c r="AH2073" s="16" t="s">
        <v>3</v>
      </c>
      <c r="AI2073" s="16" t="s">
        <v>3</v>
      </c>
      <c r="AJ2073" s="15" t="s">
        <v>3</v>
      </c>
      <c r="AK2073" s="15" t="s">
        <v>3</v>
      </c>
      <c r="AL2073" s="16" t="s">
        <v>3</v>
      </c>
      <c r="AM2073" s="16" t="s">
        <v>3</v>
      </c>
      <c r="AN2073" s="16" t="s">
        <v>3</v>
      </c>
      <c r="AO2073" s="16" t="s">
        <v>3</v>
      </c>
      <c r="AP2073" s="16" t="s">
        <v>189</v>
      </c>
      <c r="AQ2073" s="16" t="s">
        <v>3</v>
      </c>
      <c r="AR2073" s="16" t="s">
        <v>3</v>
      </c>
      <c r="AS2073" s="16" t="s">
        <v>3</v>
      </c>
      <c r="AT2073" s="16" t="s">
        <v>3</v>
      </c>
      <c r="AU2073" s="11" t="s">
        <v>3</v>
      </c>
      <c r="AV2073" s="11" t="s">
        <v>3</v>
      </c>
      <c r="AW2073" s="11" t="s">
        <v>3</v>
      </c>
      <c r="AX2073" s="17" t="str">
        <f>VLOOKUP(G2073,'[1]JDA data'!$D:$E,2,0)</f>
        <v>TGA221</v>
      </c>
      <c r="AY2073" s="17" t="b">
        <f t="shared" si="156"/>
        <v>1</v>
      </c>
      <c r="AZ2073" s="17" t="str">
        <f t="shared" si="157"/>
        <v>SBA</v>
      </c>
    </row>
    <row r="2074" spans="1:52" s="18" customFormat="1" ht="16.5" customHeight="1" x14ac:dyDescent="0.35">
      <c r="A2074" s="8" t="str">
        <f>IF(N2074="","-",IFERROR(VLOOKUP(N2074,'[1]All Route Non-Bailment V76'!$A:$H,5,0),VLOOKUP(N2074,'[1]TTVT AAT PxP Bailment EDC V76'!$A:$H,5,0)))</f>
        <v>Non Bailment</v>
      </c>
      <c r="B2074" s="9" t="str">
        <f t="shared" si="155"/>
        <v>Completed</v>
      </c>
      <c r="C2074" s="10">
        <f t="shared" si="158"/>
        <v>2073</v>
      </c>
      <c r="D2074" s="11" t="s">
        <v>182</v>
      </c>
      <c r="E2074" s="12" t="s">
        <v>44</v>
      </c>
      <c r="F2074" s="11" t="s">
        <v>0</v>
      </c>
      <c r="G2074" s="11">
        <v>4434857</v>
      </c>
      <c r="H2074" s="13" t="str">
        <f>IF(N2074="","-",IFERROR(VLOOKUP(N2074,'[1]All Route Non-Bailment V76'!$A:$H,7,0),VLOOKUP(N2074,'[1]TTVT AAT PxP Bailment EDC V76'!$A:$H,7,0)))</f>
        <v>One way</v>
      </c>
      <c r="I2074" s="11" t="s">
        <v>45</v>
      </c>
      <c r="J2074" s="12">
        <f t="shared" si="154"/>
        <v>45281</v>
      </c>
      <c r="K2074" s="12">
        <v>45281</v>
      </c>
      <c r="L2074" s="12">
        <v>45281</v>
      </c>
      <c r="M2074" s="12" t="s">
        <v>3</v>
      </c>
      <c r="N2074" s="11" t="s">
        <v>801</v>
      </c>
      <c r="O2074" s="13" t="str">
        <f>IF(N2074="","-",IFERROR(VLOOKUP(N2074,'[1]All Route Non-Bailment V76'!$A:$H,6,0),VLOOKUP(N2074,'[1]TTVT AAT PxP Bailment EDC V76'!$A:$H,6,0)))</f>
        <v>11 - 20</v>
      </c>
      <c r="P2074" s="11">
        <v>1</v>
      </c>
      <c r="Q2074" s="11" t="s">
        <v>3</v>
      </c>
      <c r="R2074" s="11" t="s">
        <v>3</v>
      </c>
      <c r="S2074" s="13" t="str">
        <f>IF(N2074="","-",IFERROR(VLOOKUP(N2074,'[1]All Route Non-Bailment V76'!$A:$AF,32,0),VLOOKUP(N2074,'[1]TTVT AAT PxP Bailment EDC V76'!$A:$AC,29,0)))</f>
        <v>6W</v>
      </c>
      <c r="T2074" s="11" t="s">
        <v>48</v>
      </c>
      <c r="U2074" s="11" t="s">
        <v>201</v>
      </c>
      <c r="V2074" s="14" t="s">
        <v>202</v>
      </c>
      <c r="W2074" s="11" t="s">
        <v>203</v>
      </c>
      <c r="X2074" s="15" t="s">
        <v>369</v>
      </c>
      <c r="Y2074" s="15" t="s">
        <v>370</v>
      </c>
      <c r="Z2074" s="16" t="s">
        <v>3</v>
      </c>
      <c r="AA2074" s="16" t="s">
        <v>3</v>
      </c>
      <c r="AB2074" s="16" t="s">
        <v>3</v>
      </c>
      <c r="AC2074" s="16" t="s">
        <v>3</v>
      </c>
      <c r="AD2074" s="15" t="s">
        <v>3</v>
      </c>
      <c r="AE2074" s="15" t="s">
        <v>3</v>
      </c>
      <c r="AF2074" s="16" t="s">
        <v>3</v>
      </c>
      <c r="AG2074" s="16" t="s">
        <v>3</v>
      </c>
      <c r="AH2074" s="16" t="s">
        <v>3</v>
      </c>
      <c r="AI2074" s="16" t="s">
        <v>3</v>
      </c>
      <c r="AJ2074" s="15" t="s">
        <v>3</v>
      </c>
      <c r="AK2074" s="15" t="s">
        <v>3</v>
      </c>
      <c r="AL2074" s="16" t="s">
        <v>3</v>
      </c>
      <c r="AM2074" s="16" t="s">
        <v>3</v>
      </c>
      <c r="AN2074" s="16" t="s">
        <v>3</v>
      </c>
      <c r="AO2074" s="16" t="s">
        <v>3</v>
      </c>
      <c r="AP2074" s="16" t="s">
        <v>189</v>
      </c>
      <c r="AQ2074" s="16" t="s">
        <v>3</v>
      </c>
      <c r="AR2074" s="16" t="s">
        <v>3</v>
      </c>
      <c r="AS2074" s="16" t="s">
        <v>3</v>
      </c>
      <c r="AT2074" s="16" t="s">
        <v>3</v>
      </c>
      <c r="AU2074" s="11" t="s">
        <v>3</v>
      </c>
      <c r="AV2074" s="11" t="s">
        <v>3</v>
      </c>
      <c r="AW2074" s="11" t="s">
        <v>3</v>
      </c>
      <c r="AX2074" s="17" t="str">
        <f>VLOOKUP(G2074,'[1]JDA data'!$D:$E,2,0)</f>
        <v>TGA221</v>
      </c>
      <c r="AY2074" s="17" t="b">
        <f t="shared" si="156"/>
        <v>1</v>
      </c>
      <c r="AZ2074" s="17" t="str">
        <f t="shared" si="157"/>
        <v>PPGT</v>
      </c>
    </row>
    <row r="2075" spans="1:52" s="18" customFormat="1" ht="16.5" customHeight="1" x14ac:dyDescent="0.35">
      <c r="A2075" s="8" t="str">
        <f>IF(N2075="","-",IFERROR(VLOOKUP(N2075,'[1]All Route Non-Bailment V76'!$A:$H,5,0),VLOOKUP(N2075,'[1]TTVT AAT PxP Bailment EDC V76'!$A:$H,5,0)))</f>
        <v>Non Bailment</v>
      </c>
      <c r="B2075" s="9" t="str">
        <f t="shared" si="155"/>
        <v>Completed</v>
      </c>
      <c r="C2075" s="10">
        <f t="shared" si="158"/>
        <v>2074</v>
      </c>
      <c r="D2075" s="11" t="s">
        <v>190</v>
      </c>
      <c r="E2075" s="12" t="s">
        <v>44</v>
      </c>
      <c r="F2075" s="11" t="s">
        <v>0</v>
      </c>
      <c r="G2075" s="11">
        <v>4434858</v>
      </c>
      <c r="H2075" s="13" t="str">
        <f>IF(N2075="","-",IFERROR(VLOOKUP(N2075,'[1]All Route Non-Bailment V76'!$A:$H,7,0),VLOOKUP(N2075,'[1]TTVT AAT PxP Bailment EDC V76'!$A:$H,7,0)))</f>
        <v>One way</v>
      </c>
      <c r="I2075" s="11" t="s">
        <v>45</v>
      </c>
      <c r="J2075" s="12">
        <f t="shared" si="154"/>
        <v>45281</v>
      </c>
      <c r="K2075" s="12">
        <v>45281</v>
      </c>
      <c r="L2075" s="12">
        <v>45281</v>
      </c>
      <c r="M2075" s="12" t="s">
        <v>3</v>
      </c>
      <c r="N2075" s="11" t="s">
        <v>729</v>
      </c>
      <c r="O2075" s="13" t="str">
        <f>IF(N2075="","-",IFERROR(VLOOKUP(N2075,'[1]All Route Non-Bailment V76'!$A:$H,6,0),VLOOKUP(N2075,'[1]TTVT AAT PxP Bailment EDC V76'!$A:$H,6,0)))</f>
        <v>11 - 20</v>
      </c>
      <c r="P2075" s="11">
        <v>1</v>
      </c>
      <c r="Q2075" s="11" t="s">
        <v>3</v>
      </c>
      <c r="R2075" s="11" t="s">
        <v>3</v>
      </c>
      <c r="S2075" s="13" t="str">
        <f>IF(N2075="","-",IFERROR(VLOOKUP(N2075,'[1]All Route Non-Bailment V76'!$A:$AF,32,0),VLOOKUP(N2075,'[1]TTVT AAT PxP Bailment EDC V76'!$A:$AC,29,0)))</f>
        <v>6W</v>
      </c>
      <c r="T2075" s="11" t="s">
        <v>48</v>
      </c>
      <c r="U2075" s="11" t="s">
        <v>236</v>
      </c>
      <c r="V2075" s="14" t="s">
        <v>237</v>
      </c>
      <c r="W2075" s="11" t="s">
        <v>238</v>
      </c>
      <c r="X2075" s="15" t="s">
        <v>369</v>
      </c>
      <c r="Y2075" s="15" t="s">
        <v>370</v>
      </c>
      <c r="Z2075" s="16" t="s">
        <v>3</v>
      </c>
      <c r="AA2075" s="16" t="s">
        <v>3</v>
      </c>
      <c r="AB2075" s="16" t="s">
        <v>3</v>
      </c>
      <c r="AC2075" s="16" t="s">
        <v>3</v>
      </c>
      <c r="AD2075" s="15" t="s">
        <v>3</v>
      </c>
      <c r="AE2075" s="15" t="s">
        <v>3</v>
      </c>
      <c r="AF2075" s="16" t="s">
        <v>3</v>
      </c>
      <c r="AG2075" s="16" t="s">
        <v>3</v>
      </c>
      <c r="AH2075" s="16" t="s">
        <v>3</v>
      </c>
      <c r="AI2075" s="16" t="s">
        <v>3</v>
      </c>
      <c r="AJ2075" s="15" t="s">
        <v>3</v>
      </c>
      <c r="AK2075" s="15" t="s">
        <v>3</v>
      </c>
      <c r="AL2075" s="16" t="s">
        <v>3</v>
      </c>
      <c r="AM2075" s="16" t="s">
        <v>3</v>
      </c>
      <c r="AN2075" s="16" t="s">
        <v>3</v>
      </c>
      <c r="AO2075" s="16" t="s">
        <v>3</v>
      </c>
      <c r="AP2075" s="16" t="s">
        <v>189</v>
      </c>
      <c r="AQ2075" s="16" t="s">
        <v>3</v>
      </c>
      <c r="AR2075" s="16" t="s">
        <v>3</v>
      </c>
      <c r="AS2075" s="16" t="s">
        <v>3</v>
      </c>
      <c r="AT2075" s="16" t="s">
        <v>3</v>
      </c>
      <c r="AU2075" s="11" t="s">
        <v>3</v>
      </c>
      <c r="AV2075" s="11" t="s">
        <v>3</v>
      </c>
      <c r="AW2075" s="11" t="s">
        <v>3</v>
      </c>
      <c r="AX2075" s="17" t="str">
        <f>VLOOKUP(G2075,'[1]JDA data'!$D:$E,2,0)</f>
        <v>TGA222</v>
      </c>
      <c r="AY2075" s="17" t="b">
        <f t="shared" si="156"/>
        <v>1</v>
      </c>
      <c r="AZ2075" s="17" t="str">
        <f t="shared" si="157"/>
        <v>SPL</v>
      </c>
    </row>
    <row r="2076" spans="1:52" s="18" customFormat="1" ht="16.5" customHeight="1" x14ac:dyDescent="0.35">
      <c r="A2076" s="8" t="str">
        <f>IF(N2076="","-",IFERROR(VLOOKUP(N2076,'[1]All Route Non-Bailment V76'!$A:$H,5,0),VLOOKUP(N2076,'[1]TTVT AAT PxP Bailment EDC V76'!$A:$H,5,0)))</f>
        <v>Non Bailment</v>
      </c>
      <c r="B2076" s="9" t="str">
        <f t="shared" si="155"/>
        <v>Completed</v>
      </c>
      <c r="C2076" s="10">
        <f t="shared" si="158"/>
        <v>2075</v>
      </c>
      <c r="D2076" s="11" t="s">
        <v>194</v>
      </c>
      <c r="E2076" s="12" t="s">
        <v>44</v>
      </c>
      <c r="F2076" s="11" t="s">
        <v>0</v>
      </c>
      <c r="G2076" s="11">
        <v>4434859</v>
      </c>
      <c r="H2076" s="13" t="str">
        <f>IF(N2076="","-",IFERROR(VLOOKUP(N2076,'[1]All Route Non-Bailment V76'!$A:$H,7,0),VLOOKUP(N2076,'[1]TTVT AAT PxP Bailment EDC V76'!$A:$H,7,0)))</f>
        <v>One way</v>
      </c>
      <c r="I2076" s="11" t="s">
        <v>45</v>
      </c>
      <c r="J2076" s="12">
        <f t="shared" si="154"/>
        <v>45281</v>
      </c>
      <c r="K2076" s="12">
        <v>45281</v>
      </c>
      <c r="L2076" s="12">
        <v>45281</v>
      </c>
      <c r="M2076" s="12" t="s">
        <v>3</v>
      </c>
      <c r="N2076" s="11" t="s">
        <v>729</v>
      </c>
      <c r="O2076" s="13" t="str">
        <f>IF(N2076="","-",IFERROR(VLOOKUP(N2076,'[1]All Route Non-Bailment V76'!$A:$H,6,0),VLOOKUP(N2076,'[1]TTVT AAT PxP Bailment EDC V76'!$A:$H,6,0)))</f>
        <v>11 - 20</v>
      </c>
      <c r="P2076" s="11">
        <v>1</v>
      </c>
      <c r="Q2076" s="11" t="s">
        <v>3</v>
      </c>
      <c r="R2076" s="11" t="s">
        <v>3</v>
      </c>
      <c r="S2076" s="13" t="str">
        <f>IF(N2076="","-",IFERROR(VLOOKUP(N2076,'[1]All Route Non-Bailment V76'!$A:$AF,32,0),VLOOKUP(N2076,'[1]TTVT AAT PxP Bailment EDC V76'!$A:$AC,29,0)))</f>
        <v>6W</v>
      </c>
      <c r="T2076" s="11" t="s">
        <v>48</v>
      </c>
      <c r="U2076" s="11" t="s">
        <v>281</v>
      </c>
      <c r="V2076" s="14" t="s">
        <v>784</v>
      </c>
      <c r="W2076" s="11" t="s">
        <v>283</v>
      </c>
      <c r="X2076" s="15" t="s">
        <v>369</v>
      </c>
      <c r="Y2076" s="15" t="s">
        <v>370</v>
      </c>
      <c r="Z2076" s="16" t="s">
        <v>3</v>
      </c>
      <c r="AA2076" s="16" t="s">
        <v>3</v>
      </c>
      <c r="AB2076" s="16" t="s">
        <v>3</v>
      </c>
      <c r="AC2076" s="16" t="s">
        <v>3</v>
      </c>
      <c r="AD2076" s="15" t="s">
        <v>3</v>
      </c>
      <c r="AE2076" s="15" t="s">
        <v>3</v>
      </c>
      <c r="AF2076" s="16" t="s">
        <v>3</v>
      </c>
      <c r="AG2076" s="16" t="s">
        <v>3</v>
      </c>
      <c r="AH2076" s="16" t="s">
        <v>3</v>
      </c>
      <c r="AI2076" s="16" t="s">
        <v>3</v>
      </c>
      <c r="AJ2076" s="15" t="s">
        <v>3</v>
      </c>
      <c r="AK2076" s="15" t="s">
        <v>3</v>
      </c>
      <c r="AL2076" s="16" t="s">
        <v>3</v>
      </c>
      <c r="AM2076" s="16" t="s">
        <v>3</v>
      </c>
      <c r="AN2076" s="16" t="s">
        <v>3</v>
      </c>
      <c r="AO2076" s="16" t="s">
        <v>3</v>
      </c>
      <c r="AP2076" s="16" t="s">
        <v>189</v>
      </c>
      <c r="AQ2076" s="16" t="s">
        <v>3</v>
      </c>
      <c r="AR2076" s="16" t="s">
        <v>3</v>
      </c>
      <c r="AS2076" s="16" t="s">
        <v>3</v>
      </c>
      <c r="AT2076" s="16" t="s">
        <v>3</v>
      </c>
      <c r="AU2076" s="11" t="s">
        <v>3</v>
      </c>
      <c r="AV2076" s="11" t="s">
        <v>3</v>
      </c>
      <c r="AW2076" s="11" t="s">
        <v>3</v>
      </c>
      <c r="AX2076" s="17" t="str">
        <f>VLOOKUP(G2076,'[1]JDA data'!$D:$E,2,0)</f>
        <v>TGA222</v>
      </c>
      <c r="AY2076" s="17" t="b">
        <f t="shared" si="156"/>
        <v>1</v>
      </c>
      <c r="AZ2076" s="17" t="str">
        <f t="shared" si="157"/>
        <v>SBA</v>
      </c>
    </row>
    <row r="2077" spans="1:52" s="18" customFormat="1" ht="16.5" customHeight="1" x14ac:dyDescent="0.35">
      <c r="A2077" s="8" t="str">
        <f>IF(N2077="","-",IFERROR(VLOOKUP(N2077,'[1]All Route Non-Bailment V76'!$A:$H,5,0),VLOOKUP(N2077,'[1]TTVT AAT PxP Bailment EDC V76'!$A:$H,5,0)))</f>
        <v>Non Bailment</v>
      </c>
      <c r="B2077" s="9" t="str">
        <f t="shared" si="155"/>
        <v>Completed</v>
      </c>
      <c r="C2077" s="10">
        <f t="shared" si="158"/>
        <v>2076</v>
      </c>
      <c r="D2077" s="11" t="s">
        <v>182</v>
      </c>
      <c r="E2077" s="12" t="s">
        <v>44</v>
      </c>
      <c r="F2077" s="11" t="s">
        <v>0</v>
      </c>
      <c r="G2077" s="11">
        <v>4434861</v>
      </c>
      <c r="H2077" s="13" t="str">
        <f>IF(N2077="","-",IFERROR(VLOOKUP(N2077,'[1]All Route Non-Bailment V76'!$A:$H,7,0),VLOOKUP(N2077,'[1]TTVT AAT PxP Bailment EDC V76'!$A:$H,7,0)))</f>
        <v>One way</v>
      </c>
      <c r="I2077" s="11" t="s">
        <v>45</v>
      </c>
      <c r="J2077" s="12">
        <f t="shared" si="154"/>
        <v>45281</v>
      </c>
      <c r="K2077" s="12">
        <v>45281</v>
      </c>
      <c r="L2077" s="12">
        <v>45281</v>
      </c>
      <c r="M2077" s="12" t="s">
        <v>3</v>
      </c>
      <c r="N2077" s="11" t="s">
        <v>729</v>
      </c>
      <c r="O2077" s="13" t="str">
        <f>IF(N2077="","-",IFERROR(VLOOKUP(N2077,'[1]All Route Non-Bailment V76'!$A:$H,6,0),VLOOKUP(N2077,'[1]TTVT AAT PxP Bailment EDC V76'!$A:$H,6,0)))</f>
        <v>11 - 20</v>
      </c>
      <c r="P2077" s="11">
        <v>1</v>
      </c>
      <c r="Q2077" s="11" t="s">
        <v>3</v>
      </c>
      <c r="R2077" s="11" t="s">
        <v>3</v>
      </c>
      <c r="S2077" s="13" t="str">
        <f>IF(N2077="","-",IFERROR(VLOOKUP(N2077,'[1]All Route Non-Bailment V76'!$A:$AF,32,0),VLOOKUP(N2077,'[1]TTVT AAT PxP Bailment EDC V76'!$A:$AC,29,0)))</f>
        <v>6W</v>
      </c>
      <c r="T2077" s="11" t="s">
        <v>48</v>
      </c>
      <c r="U2077" s="11" t="s">
        <v>213</v>
      </c>
      <c r="V2077" s="14" t="s">
        <v>214</v>
      </c>
      <c r="W2077" s="11" t="s">
        <v>215</v>
      </c>
      <c r="X2077" s="15" t="s">
        <v>369</v>
      </c>
      <c r="Y2077" s="15" t="s">
        <v>370</v>
      </c>
      <c r="Z2077" s="16" t="s">
        <v>3</v>
      </c>
      <c r="AA2077" s="16" t="s">
        <v>3</v>
      </c>
      <c r="AB2077" s="16" t="s">
        <v>3</v>
      </c>
      <c r="AC2077" s="16" t="s">
        <v>3</v>
      </c>
      <c r="AD2077" s="15" t="s">
        <v>3</v>
      </c>
      <c r="AE2077" s="15" t="s">
        <v>3</v>
      </c>
      <c r="AF2077" s="16" t="s">
        <v>3</v>
      </c>
      <c r="AG2077" s="16" t="s">
        <v>3</v>
      </c>
      <c r="AH2077" s="16" t="s">
        <v>3</v>
      </c>
      <c r="AI2077" s="16" t="s">
        <v>3</v>
      </c>
      <c r="AJ2077" s="15" t="s">
        <v>3</v>
      </c>
      <c r="AK2077" s="15" t="s">
        <v>3</v>
      </c>
      <c r="AL2077" s="16" t="s">
        <v>3</v>
      </c>
      <c r="AM2077" s="16" t="s">
        <v>3</v>
      </c>
      <c r="AN2077" s="16" t="s">
        <v>3</v>
      </c>
      <c r="AO2077" s="16" t="s">
        <v>3</v>
      </c>
      <c r="AP2077" s="16" t="s">
        <v>189</v>
      </c>
      <c r="AQ2077" s="16" t="s">
        <v>3</v>
      </c>
      <c r="AR2077" s="16" t="s">
        <v>3</v>
      </c>
      <c r="AS2077" s="16" t="s">
        <v>3</v>
      </c>
      <c r="AT2077" s="16" t="s">
        <v>3</v>
      </c>
      <c r="AU2077" s="11" t="s">
        <v>3</v>
      </c>
      <c r="AV2077" s="11" t="s">
        <v>3</v>
      </c>
      <c r="AW2077" s="11" t="s">
        <v>3</v>
      </c>
      <c r="AX2077" s="17" t="str">
        <f>VLOOKUP(G2077,'[1]JDA data'!$D:$E,2,0)</f>
        <v>TGA222</v>
      </c>
      <c r="AY2077" s="17" t="b">
        <f t="shared" si="156"/>
        <v>1</v>
      </c>
      <c r="AZ2077" s="17" t="str">
        <f t="shared" si="157"/>
        <v>PPGT</v>
      </c>
    </row>
    <row r="2078" spans="1:52" s="18" customFormat="1" ht="16.5" customHeight="1" x14ac:dyDescent="0.35">
      <c r="A2078" s="8" t="str">
        <f>IF(N2078="","-",IFERROR(VLOOKUP(N2078,'[1]All Route Non-Bailment V76'!$A:$H,5,0),VLOOKUP(N2078,'[1]TTVT AAT PxP Bailment EDC V76'!$A:$H,5,0)))</f>
        <v>Non Bailment</v>
      </c>
      <c r="B2078" s="9" t="str">
        <f t="shared" si="155"/>
        <v>Completed</v>
      </c>
      <c r="C2078" s="10">
        <f t="shared" si="158"/>
        <v>2077</v>
      </c>
      <c r="D2078" s="11" t="s">
        <v>190</v>
      </c>
      <c r="E2078" s="12" t="s">
        <v>44</v>
      </c>
      <c r="F2078" s="11" t="s">
        <v>0</v>
      </c>
      <c r="G2078" s="11">
        <v>4434863</v>
      </c>
      <c r="H2078" s="13" t="str">
        <f>IF(N2078="","-",IFERROR(VLOOKUP(N2078,'[1]All Route Non-Bailment V76'!$A:$H,7,0),VLOOKUP(N2078,'[1]TTVT AAT PxP Bailment EDC V76'!$A:$H,7,0)))</f>
        <v>One way</v>
      </c>
      <c r="I2078" s="11" t="s">
        <v>45</v>
      </c>
      <c r="J2078" s="12">
        <f t="shared" si="154"/>
        <v>45281</v>
      </c>
      <c r="K2078" s="12">
        <v>45281</v>
      </c>
      <c r="L2078" s="12">
        <v>45281</v>
      </c>
      <c r="M2078" s="12" t="s">
        <v>3</v>
      </c>
      <c r="N2078" s="11" t="s">
        <v>729</v>
      </c>
      <c r="O2078" s="13" t="str">
        <f>IF(N2078="","-",IFERROR(VLOOKUP(N2078,'[1]All Route Non-Bailment V76'!$A:$H,6,0),VLOOKUP(N2078,'[1]TTVT AAT PxP Bailment EDC V76'!$A:$H,6,0)))</f>
        <v>11 - 20</v>
      </c>
      <c r="P2078" s="11">
        <v>1</v>
      </c>
      <c r="Q2078" s="11" t="s">
        <v>3</v>
      </c>
      <c r="R2078" s="11" t="s">
        <v>3</v>
      </c>
      <c r="S2078" s="13" t="str">
        <f>IF(N2078="","-",IFERROR(VLOOKUP(N2078,'[1]All Route Non-Bailment V76'!$A:$AF,32,0),VLOOKUP(N2078,'[1]TTVT AAT PxP Bailment EDC V76'!$A:$AC,29,0)))</f>
        <v>6W</v>
      </c>
      <c r="T2078" s="11" t="s">
        <v>48</v>
      </c>
      <c r="U2078" s="11" t="s">
        <v>266</v>
      </c>
      <c r="V2078" s="14" t="s">
        <v>267</v>
      </c>
      <c r="W2078" s="11" t="s">
        <v>268</v>
      </c>
      <c r="X2078" s="15" t="s">
        <v>369</v>
      </c>
      <c r="Y2078" s="15" t="s">
        <v>370</v>
      </c>
      <c r="Z2078" s="16" t="s">
        <v>3</v>
      </c>
      <c r="AA2078" s="16" t="s">
        <v>3</v>
      </c>
      <c r="AB2078" s="16" t="s">
        <v>3</v>
      </c>
      <c r="AC2078" s="16" t="s">
        <v>3</v>
      </c>
      <c r="AD2078" s="15" t="s">
        <v>3</v>
      </c>
      <c r="AE2078" s="15" t="s">
        <v>3</v>
      </c>
      <c r="AF2078" s="16" t="s">
        <v>3</v>
      </c>
      <c r="AG2078" s="16" t="s">
        <v>3</v>
      </c>
      <c r="AH2078" s="16" t="s">
        <v>3</v>
      </c>
      <c r="AI2078" s="16" t="s">
        <v>3</v>
      </c>
      <c r="AJ2078" s="15" t="s">
        <v>3</v>
      </c>
      <c r="AK2078" s="15" t="s">
        <v>3</v>
      </c>
      <c r="AL2078" s="16" t="s">
        <v>3</v>
      </c>
      <c r="AM2078" s="16" t="s">
        <v>3</v>
      </c>
      <c r="AN2078" s="16" t="s">
        <v>3</v>
      </c>
      <c r="AO2078" s="16" t="s">
        <v>3</v>
      </c>
      <c r="AP2078" s="16" t="s">
        <v>189</v>
      </c>
      <c r="AQ2078" s="16" t="s">
        <v>3</v>
      </c>
      <c r="AR2078" s="16" t="s">
        <v>3</v>
      </c>
      <c r="AS2078" s="16" t="s">
        <v>3</v>
      </c>
      <c r="AT2078" s="16" t="s">
        <v>3</v>
      </c>
      <c r="AU2078" s="11" t="s">
        <v>3</v>
      </c>
      <c r="AV2078" s="11" t="s">
        <v>3</v>
      </c>
      <c r="AW2078" s="11" t="s">
        <v>3</v>
      </c>
      <c r="AX2078" s="17" t="str">
        <f>VLOOKUP(G2078,'[1]JDA data'!$D:$E,2,0)</f>
        <v>TGA222</v>
      </c>
      <c r="AY2078" s="17" t="b">
        <f t="shared" si="156"/>
        <v>1</v>
      </c>
      <c r="AZ2078" s="17" t="str">
        <f t="shared" si="157"/>
        <v>SPL</v>
      </c>
    </row>
    <row r="2079" spans="1:52" s="18" customFormat="1" ht="16.5" customHeight="1" x14ac:dyDescent="0.35">
      <c r="A2079" s="8" t="str">
        <f>IF(N2079="","-",IFERROR(VLOOKUP(N2079,'[1]All Route Non-Bailment V76'!$A:$H,5,0),VLOOKUP(N2079,'[1]TTVT AAT PxP Bailment EDC V76'!$A:$H,5,0)))</f>
        <v>Non Bailment</v>
      </c>
      <c r="B2079" s="9" t="str">
        <f t="shared" si="155"/>
        <v>Completed</v>
      </c>
      <c r="C2079" s="10">
        <f t="shared" si="158"/>
        <v>2078</v>
      </c>
      <c r="D2079" s="11" t="s">
        <v>229</v>
      </c>
      <c r="E2079" s="12" t="s">
        <v>44</v>
      </c>
      <c r="F2079" s="11" t="s">
        <v>0</v>
      </c>
      <c r="G2079" s="11">
        <v>4434865</v>
      </c>
      <c r="H2079" s="13" t="str">
        <f>IF(N2079="","-",IFERROR(VLOOKUP(N2079,'[1]All Route Non-Bailment V76'!$A:$H,7,0),VLOOKUP(N2079,'[1]TTVT AAT PxP Bailment EDC V76'!$A:$H,7,0)))</f>
        <v>One way</v>
      </c>
      <c r="I2079" s="11" t="s">
        <v>45</v>
      </c>
      <c r="J2079" s="12">
        <f t="shared" ref="J2079:J2142" si="159">K2079</f>
        <v>45281</v>
      </c>
      <c r="K2079" s="12">
        <v>45281</v>
      </c>
      <c r="L2079" s="12">
        <v>45281</v>
      </c>
      <c r="M2079" s="12" t="s">
        <v>3</v>
      </c>
      <c r="N2079" s="11" t="s">
        <v>729</v>
      </c>
      <c r="O2079" s="13" t="str">
        <f>IF(N2079="","-",IFERROR(VLOOKUP(N2079,'[1]All Route Non-Bailment V76'!$A:$H,6,0),VLOOKUP(N2079,'[1]TTVT AAT PxP Bailment EDC V76'!$A:$H,6,0)))</f>
        <v>11 - 20</v>
      </c>
      <c r="P2079" s="11">
        <v>1</v>
      </c>
      <c r="Q2079" s="11" t="s">
        <v>3</v>
      </c>
      <c r="R2079" s="11" t="s">
        <v>3</v>
      </c>
      <c r="S2079" s="13" t="str">
        <f>IF(N2079="","-",IFERROR(VLOOKUP(N2079,'[1]All Route Non-Bailment V76'!$A:$AF,32,0),VLOOKUP(N2079,'[1]TTVT AAT PxP Bailment EDC V76'!$A:$AC,29,0)))</f>
        <v>6W</v>
      </c>
      <c r="T2079" s="11" t="s">
        <v>48</v>
      </c>
      <c r="U2079" s="11" t="s">
        <v>775</v>
      </c>
      <c r="V2079" s="14" t="s">
        <v>776</v>
      </c>
      <c r="W2079" s="11" t="s">
        <v>777</v>
      </c>
      <c r="X2079" s="15" t="s">
        <v>369</v>
      </c>
      <c r="Y2079" s="15" t="s">
        <v>370</v>
      </c>
      <c r="Z2079" s="16" t="s">
        <v>3</v>
      </c>
      <c r="AA2079" s="16" t="s">
        <v>3</v>
      </c>
      <c r="AB2079" s="16" t="s">
        <v>3</v>
      </c>
      <c r="AC2079" s="16" t="s">
        <v>3</v>
      </c>
      <c r="AD2079" s="15" t="s">
        <v>3</v>
      </c>
      <c r="AE2079" s="15" t="s">
        <v>3</v>
      </c>
      <c r="AF2079" s="16" t="s">
        <v>3</v>
      </c>
      <c r="AG2079" s="16" t="s">
        <v>3</v>
      </c>
      <c r="AH2079" s="16" t="s">
        <v>3</v>
      </c>
      <c r="AI2079" s="16" t="s">
        <v>3</v>
      </c>
      <c r="AJ2079" s="15" t="s">
        <v>3</v>
      </c>
      <c r="AK2079" s="15" t="s">
        <v>3</v>
      </c>
      <c r="AL2079" s="16" t="s">
        <v>3</v>
      </c>
      <c r="AM2079" s="16" t="s">
        <v>3</v>
      </c>
      <c r="AN2079" s="16" t="s">
        <v>3</v>
      </c>
      <c r="AO2079" s="16" t="s">
        <v>3</v>
      </c>
      <c r="AP2079" s="16" t="s">
        <v>189</v>
      </c>
      <c r="AQ2079" s="16" t="s">
        <v>3</v>
      </c>
      <c r="AR2079" s="16" t="s">
        <v>3</v>
      </c>
      <c r="AS2079" s="16" t="s">
        <v>3</v>
      </c>
      <c r="AT2079" s="16" t="s">
        <v>3</v>
      </c>
      <c r="AU2079" s="11" t="s">
        <v>3</v>
      </c>
      <c r="AV2079" s="11" t="s">
        <v>3</v>
      </c>
      <c r="AW2079" s="11" t="s">
        <v>3</v>
      </c>
      <c r="AX2079" s="17" t="str">
        <f>VLOOKUP(G2079,'[1]JDA data'!$D:$E,2,0)</f>
        <v>TGA222</v>
      </c>
      <c r="AY2079" s="17" t="b">
        <f t="shared" si="156"/>
        <v>1</v>
      </c>
      <c r="AZ2079" s="17" t="str">
        <f t="shared" si="157"/>
        <v>RRCS</v>
      </c>
    </row>
    <row r="2080" spans="1:52" s="18" customFormat="1" ht="16.5" customHeight="1" x14ac:dyDescent="0.35">
      <c r="A2080" s="8" t="str">
        <f>IF(N2080="","-",IFERROR(VLOOKUP(N2080,'[1]All Route Non-Bailment V76'!$A:$H,5,0),VLOOKUP(N2080,'[1]TTVT AAT PxP Bailment EDC V76'!$A:$H,5,0)))</f>
        <v>Non Bailment</v>
      </c>
      <c r="B2080" s="9" t="str">
        <f t="shared" si="155"/>
        <v>Completed</v>
      </c>
      <c r="C2080" s="10">
        <f t="shared" si="158"/>
        <v>2079</v>
      </c>
      <c r="D2080" s="11" t="s">
        <v>182</v>
      </c>
      <c r="E2080" s="12" t="s">
        <v>44</v>
      </c>
      <c r="F2080" s="11" t="s">
        <v>0</v>
      </c>
      <c r="G2080" s="11">
        <v>4434867</v>
      </c>
      <c r="H2080" s="13" t="str">
        <f>IF(N2080="","-",IFERROR(VLOOKUP(N2080,'[1]All Route Non-Bailment V76'!$A:$H,7,0),VLOOKUP(N2080,'[1]TTVT AAT PxP Bailment EDC V76'!$A:$H,7,0)))</f>
        <v>One way</v>
      </c>
      <c r="I2080" s="11" t="s">
        <v>45</v>
      </c>
      <c r="J2080" s="12">
        <f t="shared" si="159"/>
        <v>45281</v>
      </c>
      <c r="K2080" s="12">
        <v>45281</v>
      </c>
      <c r="L2080" s="12">
        <v>45281</v>
      </c>
      <c r="M2080" s="12" t="s">
        <v>3</v>
      </c>
      <c r="N2080" s="11" t="s">
        <v>731</v>
      </c>
      <c r="O2080" s="13" t="str">
        <f>IF(N2080="","-",IFERROR(VLOOKUP(N2080,'[1]All Route Non-Bailment V76'!$A:$H,6,0),VLOOKUP(N2080,'[1]TTVT AAT PxP Bailment EDC V76'!$A:$H,6,0)))</f>
        <v>11 - 20</v>
      </c>
      <c r="P2080" s="11">
        <v>1</v>
      </c>
      <c r="Q2080" s="11" t="s">
        <v>3</v>
      </c>
      <c r="R2080" s="11" t="s">
        <v>3</v>
      </c>
      <c r="S2080" s="13" t="str">
        <f>IF(N2080="","-",IFERROR(VLOOKUP(N2080,'[1]All Route Non-Bailment V76'!$A:$AF,32,0),VLOOKUP(N2080,'[1]TTVT AAT PxP Bailment EDC V76'!$A:$AC,29,0)))</f>
        <v>6W</v>
      </c>
      <c r="T2080" s="11" t="s">
        <v>48</v>
      </c>
      <c r="U2080" s="11" t="s">
        <v>184</v>
      </c>
      <c r="V2080" s="14" t="s">
        <v>185</v>
      </c>
      <c r="W2080" s="11" t="s">
        <v>186</v>
      </c>
      <c r="X2080" s="15" t="s">
        <v>369</v>
      </c>
      <c r="Y2080" s="15" t="s">
        <v>370</v>
      </c>
      <c r="Z2080" s="16" t="s">
        <v>3</v>
      </c>
      <c r="AA2080" s="16" t="s">
        <v>3</v>
      </c>
      <c r="AB2080" s="16" t="s">
        <v>3</v>
      </c>
      <c r="AC2080" s="16" t="s">
        <v>3</v>
      </c>
      <c r="AD2080" s="15" t="s">
        <v>3</v>
      </c>
      <c r="AE2080" s="15" t="s">
        <v>3</v>
      </c>
      <c r="AF2080" s="16" t="s">
        <v>3</v>
      </c>
      <c r="AG2080" s="16" t="s">
        <v>3</v>
      </c>
      <c r="AH2080" s="16" t="s">
        <v>3</v>
      </c>
      <c r="AI2080" s="16" t="s">
        <v>3</v>
      </c>
      <c r="AJ2080" s="15" t="s">
        <v>3</v>
      </c>
      <c r="AK2080" s="15" t="s">
        <v>3</v>
      </c>
      <c r="AL2080" s="16" t="s">
        <v>3</v>
      </c>
      <c r="AM2080" s="16" t="s">
        <v>3</v>
      </c>
      <c r="AN2080" s="16" t="s">
        <v>3</v>
      </c>
      <c r="AO2080" s="16" t="s">
        <v>3</v>
      </c>
      <c r="AP2080" s="16" t="s">
        <v>189</v>
      </c>
      <c r="AQ2080" s="16" t="s">
        <v>3</v>
      </c>
      <c r="AR2080" s="16" t="s">
        <v>3</v>
      </c>
      <c r="AS2080" s="16" t="s">
        <v>3</v>
      </c>
      <c r="AT2080" s="16" t="s">
        <v>3</v>
      </c>
      <c r="AU2080" s="11" t="s">
        <v>3</v>
      </c>
      <c r="AV2080" s="11" t="s">
        <v>3</v>
      </c>
      <c r="AW2080" s="11" t="s">
        <v>3</v>
      </c>
      <c r="AX2080" s="17" t="str">
        <f>VLOOKUP(G2080,'[1]JDA data'!$D:$E,2,0)</f>
        <v>TGA223</v>
      </c>
      <c r="AY2080" s="17" t="b">
        <f t="shared" si="156"/>
        <v>1</v>
      </c>
      <c r="AZ2080" s="17" t="str">
        <f t="shared" si="157"/>
        <v>PPGT</v>
      </c>
    </row>
    <row r="2081" spans="1:52" s="18" customFormat="1" ht="16.5" customHeight="1" x14ac:dyDescent="0.35">
      <c r="A2081" s="8" t="str">
        <f>IF(N2081="","-",IFERROR(VLOOKUP(N2081,'[1]All Route Non-Bailment V76'!$A:$H,5,0),VLOOKUP(N2081,'[1]TTVT AAT PxP Bailment EDC V76'!$A:$H,5,0)))</f>
        <v>Non Bailment</v>
      </c>
      <c r="B2081" s="9" t="str">
        <f t="shared" si="155"/>
        <v>Completed</v>
      </c>
      <c r="C2081" s="10">
        <f t="shared" si="158"/>
        <v>2080</v>
      </c>
      <c r="D2081" s="11" t="s">
        <v>190</v>
      </c>
      <c r="E2081" s="12" t="s">
        <v>44</v>
      </c>
      <c r="F2081" s="11" t="s">
        <v>0</v>
      </c>
      <c r="G2081" s="11">
        <v>4434869</v>
      </c>
      <c r="H2081" s="13" t="str">
        <f>IF(N2081="","-",IFERROR(VLOOKUP(N2081,'[1]All Route Non-Bailment V76'!$A:$H,7,0),VLOOKUP(N2081,'[1]TTVT AAT PxP Bailment EDC V76'!$A:$H,7,0)))</f>
        <v>One way</v>
      </c>
      <c r="I2081" s="11" t="s">
        <v>45</v>
      </c>
      <c r="J2081" s="12">
        <f t="shared" si="159"/>
        <v>45281</v>
      </c>
      <c r="K2081" s="12">
        <v>45281</v>
      </c>
      <c r="L2081" s="12">
        <v>45281</v>
      </c>
      <c r="M2081" s="12" t="s">
        <v>3</v>
      </c>
      <c r="N2081" s="11" t="s">
        <v>731</v>
      </c>
      <c r="O2081" s="13" t="str">
        <f>IF(N2081="","-",IFERROR(VLOOKUP(N2081,'[1]All Route Non-Bailment V76'!$A:$H,6,0),VLOOKUP(N2081,'[1]TTVT AAT PxP Bailment EDC V76'!$A:$H,6,0)))</f>
        <v>11 - 20</v>
      </c>
      <c r="P2081" s="11">
        <v>1</v>
      </c>
      <c r="Q2081" s="11" t="s">
        <v>3</v>
      </c>
      <c r="R2081" s="11" t="s">
        <v>3</v>
      </c>
      <c r="S2081" s="13" t="str">
        <f>IF(N2081="","-",IFERROR(VLOOKUP(N2081,'[1]All Route Non-Bailment V76'!$A:$AF,32,0),VLOOKUP(N2081,'[1]TTVT AAT PxP Bailment EDC V76'!$A:$AC,29,0)))</f>
        <v>6W</v>
      </c>
      <c r="T2081" s="11" t="s">
        <v>48</v>
      </c>
      <c r="U2081" s="11" t="s">
        <v>217</v>
      </c>
      <c r="V2081" s="14" t="s">
        <v>218</v>
      </c>
      <c r="W2081" s="11" t="s">
        <v>219</v>
      </c>
      <c r="X2081" s="15" t="s">
        <v>369</v>
      </c>
      <c r="Y2081" s="15" t="s">
        <v>370</v>
      </c>
      <c r="Z2081" s="16" t="s">
        <v>3</v>
      </c>
      <c r="AA2081" s="16" t="s">
        <v>3</v>
      </c>
      <c r="AB2081" s="16" t="s">
        <v>3</v>
      </c>
      <c r="AC2081" s="16" t="s">
        <v>3</v>
      </c>
      <c r="AD2081" s="15" t="s">
        <v>3</v>
      </c>
      <c r="AE2081" s="15" t="s">
        <v>3</v>
      </c>
      <c r="AF2081" s="16" t="s">
        <v>3</v>
      </c>
      <c r="AG2081" s="16" t="s">
        <v>3</v>
      </c>
      <c r="AH2081" s="16" t="s">
        <v>3</v>
      </c>
      <c r="AI2081" s="16" t="s">
        <v>3</v>
      </c>
      <c r="AJ2081" s="15" t="s">
        <v>3</v>
      </c>
      <c r="AK2081" s="15" t="s">
        <v>3</v>
      </c>
      <c r="AL2081" s="16" t="s">
        <v>3</v>
      </c>
      <c r="AM2081" s="16" t="s">
        <v>3</v>
      </c>
      <c r="AN2081" s="16" t="s">
        <v>3</v>
      </c>
      <c r="AO2081" s="16" t="s">
        <v>3</v>
      </c>
      <c r="AP2081" s="16" t="s">
        <v>189</v>
      </c>
      <c r="AQ2081" s="16" t="s">
        <v>3</v>
      </c>
      <c r="AR2081" s="16" t="s">
        <v>3</v>
      </c>
      <c r="AS2081" s="16" t="s">
        <v>3</v>
      </c>
      <c r="AT2081" s="16" t="s">
        <v>3</v>
      </c>
      <c r="AU2081" s="11" t="s">
        <v>3</v>
      </c>
      <c r="AV2081" s="11" t="s">
        <v>3</v>
      </c>
      <c r="AW2081" s="11" t="s">
        <v>3</v>
      </c>
      <c r="AX2081" s="17" t="str">
        <f>VLOOKUP(G2081,'[1]JDA data'!$D:$E,2,0)</f>
        <v>TGA223</v>
      </c>
      <c r="AY2081" s="17" t="b">
        <f t="shared" si="156"/>
        <v>1</v>
      </c>
      <c r="AZ2081" s="17" t="str">
        <f t="shared" si="157"/>
        <v>SPL</v>
      </c>
    </row>
    <row r="2082" spans="1:52" s="18" customFormat="1" ht="16.5" customHeight="1" x14ac:dyDescent="0.35">
      <c r="A2082" s="8" t="str">
        <f>IF(N2082="","-",IFERROR(VLOOKUP(N2082,'[1]All Route Non-Bailment V76'!$A:$H,5,0),VLOOKUP(N2082,'[1]TTVT AAT PxP Bailment EDC V76'!$A:$H,5,0)))</f>
        <v>Non Bailment</v>
      </c>
      <c r="B2082" s="9" t="str">
        <f t="shared" si="155"/>
        <v>Completed</v>
      </c>
      <c r="C2082" s="10">
        <f t="shared" si="158"/>
        <v>2081</v>
      </c>
      <c r="D2082" s="11" t="s">
        <v>182</v>
      </c>
      <c r="E2082" s="12" t="s">
        <v>44</v>
      </c>
      <c r="F2082" s="11" t="s">
        <v>0</v>
      </c>
      <c r="G2082" s="11">
        <v>4434871</v>
      </c>
      <c r="H2082" s="13" t="str">
        <f>IF(N2082="","-",IFERROR(VLOOKUP(N2082,'[1]All Route Non-Bailment V76'!$A:$H,7,0),VLOOKUP(N2082,'[1]TTVT AAT PxP Bailment EDC V76'!$A:$H,7,0)))</f>
        <v>One way</v>
      </c>
      <c r="I2082" s="11" t="s">
        <v>45</v>
      </c>
      <c r="J2082" s="12">
        <f t="shared" si="159"/>
        <v>45281</v>
      </c>
      <c r="K2082" s="12">
        <v>45281</v>
      </c>
      <c r="L2082" s="12">
        <v>45281</v>
      </c>
      <c r="M2082" s="12" t="s">
        <v>3</v>
      </c>
      <c r="N2082" s="11" t="s">
        <v>731</v>
      </c>
      <c r="O2082" s="13" t="str">
        <f>IF(N2082="","-",IFERROR(VLOOKUP(N2082,'[1]All Route Non-Bailment V76'!$A:$H,6,0),VLOOKUP(N2082,'[1]TTVT AAT PxP Bailment EDC V76'!$A:$H,6,0)))</f>
        <v>11 - 20</v>
      </c>
      <c r="P2082" s="11">
        <v>1</v>
      </c>
      <c r="Q2082" s="11" t="s">
        <v>3</v>
      </c>
      <c r="R2082" s="11" t="s">
        <v>3</v>
      </c>
      <c r="S2082" s="13" t="str">
        <f>IF(N2082="","-",IFERROR(VLOOKUP(N2082,'[1]All Route Non-Bailment V76'!$A:$AF,32,0),VLOOKUP(N2082,'[1]TTVT AAT PxP Bailment EDC V76'!$A:$AC,29,0)))</f>
        <v>6W</v>
      </c>
      <c r="T2082" s="11" t="s">
        <v>48</v>
      </c>
      <c r="U2082" s="11" t="s">
        <v>447</v>
      </c>
      <c r="V2082" s="14" t="s">
        <v>377</v>
      </c>
      <c r="W2082" s="11" t="s">
        <v>378</v>
      </c>
      <c r="X2082" s="15" t="s">
        <v>369</v>
      </c>
      <c r="Y2082" s="15" t="s">
        <v>370</v>
      </c>
      <c r="Z2082" s="16" t="s">
        <v>3</v>
      </c>
      <c r="AA2082" s="16" t="s">
        <v>3</v>
      </c>
      <c r="AB2082" s="16" t="s">
        <v>3</v>
      </c>
      <c r="AC2082" s="16" t="s">
        <v>3</v>
      </c>
      <c r="AD2082" s="15" t="s">
        <v>3</v>
      </c>
      <c r="AE2082" s="15" t="s">
        <v>3</v>
      </c>
      <c r="AF2082" s="16" t="s">
        <v>3</v>
      </c>
      <c r="AG2082" s="16" t="s">
        <v>3</v>
      </c>
      <c r="AH2082" s="16" t="s">
        <v>3</v>
      </c>
      <c r="AI2082" s="16" t="s">
        <v>3</v>
      </c>
      <c r="AJ2082" s="15" t="s">
        <v>3</v>
      </c>
      <c r="AK2082" s="15" t="s">
        <v>3</v>
      </c>
      <c r="AL2082" s="16" t="s">
        <v>3</v>
      </c>
      <c r="AM2082" s="16" t="s">
        <v>3</v>
      </c>
      <c r="AN2082" s="16" t="s">
        <v>3</v>
      </c>
      <c r="AO2082" s="16" t="s">
        <v>3</v>
      </c>
      <c r="AP2082" s="16" t="s">
        <v>189</v>
      </c>
      <c r="AQ2082" s="16" t="s">
        <v>3</v>
      </c>
      <c r="AR2082" s="16" t="s">
        <v>3</v>
      </c>
      <c r="AS2082" s="16" t="s">
        <v>3</v>
      </c>
      <c r="AT2082" s="16" t="s">
        <v>3</v>
      </c>
      <c r="AU2082" s="11" t="s">
        <v>3</v>
      </c>
      <c r="AV2082" s="11" t="s">
        <v>3</v>
      </c>
      <c r="AW2082" s="11" t="s">
        <v>3</v>
      </c>
      <c r="AX2082" s="17" t="str">
        <f>VLOOKUP(G2082,'[1]JDA data'!$D:$E,2,0)</f>
        <v>TGA223</v>
      </c>
      <c r="AY2082" s="17" t="b">
        <f t="shared" si="156"/>
        <v>1</v>
      </c>
      <c r="AZ2082" s="17" t="str">
        <f t="shared" si="157"/>
        <v>PPGT</v>
      </c>
    </row>
    <row r="2083" spans="1:52" s="18" customFormat="1" ht="16.5" customHeight="1" x14ac:dyDescent="0.35">
      <c r="A2083" s="8" t="str">
        <f>IF(N2083="","-",IFERROR(VLOOKUP(N2083,'[1]All Route Non-Bailment V76'!$A:$H,5,0),VLOOKUP(N2083,'[1]TTVT AAT PxP Bailment EDC V76'!$A:$H,5,0)))</f>
        <v>Non Bailment</v>
      </c>
      <c r="B2083" s="9" t="str">
        <f t="shared" si="155"/>
        <v>Completed</v>
      </c>
      <c r="C2083" s="10">
        <f t="shared" si="158"/>
        <v>2082</v>
      </c>
      <c r="D2083" s="11" t="s">
        <v>190</v>
      </c>
      <c r="E2083" s="12" t="s">
        <v>44</v>
      </c>
      <c r="F2083" s="11" t="s">
        <v>0</v>
      </c>
      <c r="G2083" s="11">
        <v>4434873</v>
      </c>
      <c r="H2083" s="13" t="str">
        <f>IF(N2083="","-",IFERROR(VLOOKUP(N2083,'[1]All Route Non-Bailment V76'!$A:$H,7,0),VLOOKUP(N2083,'[1]TTVT AAT PxP Bailment EDC V76'!$A:$H,7,0)))</f>
        <v>One way</v>
      </c>
      <c r="I2083" s="11" t="s">
        <v>45</v>
      </c>
      <c r="J2083" s="12">
        <f t="shared" si="159"/>
        <v>45281</v>
      </c>
      <c r="K2083" s="12">
        <v>45281</v>
      </c>
      <c r="L2083" s="12">
        <v>45281</v>
      </c>
      <c r="M2083" s="12" t="s">
        <v>3</v>
      </c>
      <c r="N2083" s="11" t="s">
        <v>731</v>
      </c>
      <c r="O2083" s="13" t="str">
        <f>IF(N2083="","-",IFERROR(VLOOKUP(N2083,'[1]All Route Non-Bailment V76'!$A:$H,6,0),VLOOKUP(N2083,'[1]TTVT AAT PxP Bailment EDC V76'!$A:$H,6,0)))</f>
        <v>11 - 20</v>
      </c>
      <c r="P2083" s="11">
        <v>1</v>
      </c>
      <c r="Q2083" s="11" t="s">
        <v>3</v>
      </c>
      <c r="R2083" s="11" t="s">
        <v>3</v>
      </c>
      <c r="S2083" s="13" t="str">
        <f>IF(N2083="","-",IFERROR(VLOOKUP(N2083,'[1]All Route Non-Bailment V76'!$A:$AF,32,0),VLOOKUP(N2083,'[1]TTVT AAT PxP Bailment EDC V76'!$A:$AC,29,0)))</f>
        <v>6W</v>
      </c>
      <c r="T2083" s="11" t="s">
        <v>48</v>
      </c>
      <c r="U2083" s="11" t="s">
        <v>226</v>
      </c>
      <c r="V2083" s="14" t="s">
        <v>227</v>
      </c>
      <c r="W2083" s="11" t="s">
        <v>228</v>
      </c>
      <c r="X2083" s="15" t="s">
        <v>369</v>
      </c>
      <c r="Y2083" s="15" t="s">
        <v>370</v>
      </c>
      <c r="Z2083" s="16" t="s">
        <v>3</v>
      </c>
      <c r="AA2083" s="16" t="s">
        <v>3</v>
      </c>
      <c r="AB2083" s="16" t="s">
        <v>3</v>
      </c>
      <c r="AC2083" s="16" t="s">
        <v>3</v>
      </c>
      <c r="AD2083" s="15" t="s">
        <v>3</v>
      </c>
      <c r="AE2083" s="15" t="s">
        <v>3</v>
      </c>
      <c r="AF2083" s="16" t="s">
        <v>3</v>
      </c>
      <c r="AG2083" s="16" t="s">
        <v>3</v>
      </c>
      <c r="AH2083" s="16" t="s">
        <v>3</v>
      </c>
      <c r="AI2083" s="16" t="s">
        <v>3</v>
      </c>
      <c r="AJ2083" s="15" t="s">
        <v>3</v>
      </c>
      <c r="AK2083" s="15" t="s">
        <v>3</v>
      </c>
      <c r="AL2083" s="16" t="s">
        <v>3</v>
      </c>
      <c r="AM2083" s="16" t="s">
        <v>3</v>
      </c>
      <c r="AN2083" s="16" t="s">
        <v>3</v>
      </c>
      <c r="AO2083" s="16" t="s">
        <v>3</v>
      </c>
      <c r="AP2083" s="16" t="s">
        <v>189</v>
      </c>
      <c r="AQ2083" s="16" t="s">
        <v>3</v>
      </c>
      <c r="AR2083" s="16" t="s">
        <v>3</v>
      </c>
      <c r="AS2083" s="16" t="s">
        <v>3</v>
      </c>
      <c r="AT2083" s="16" t="s">
        <v>3</v>
      </c>
      <c r="AU2083" s="11" t="s">
        <v>3</v>
      </c>
      <c r="AV2083" s="11" t="s">
        <v>3</v>
      </c>
      <c r="AW2083" s="11" t="s">
        <v>3</v>
      </c>
      <c r="AX2083" s="17" t="str">
        <f>VLOOKUP(G2083,'[1]JDA data'!$D:$E,2,0)</f>
        <v>TGA223</v>
      </c>
      <c r="AY2083" s="17" t="b">
        <f t="shared" si="156"/>
        <v>1</v>
      </c>
      <c r="AZ2083" s="17" t="str">
        <f t="shared" si="157"/>
        <v>SPL</v>
      </c>
    </row>
    <row r="2084" spans="1:52" s="18" customFormat="1" ht="16.5" customHeight="1" x14ac:dyDescent="0.35">
      <c r="A2084" s="8" t="str">
        <f>IF(N2084="","-",IFERROR(VLOOKUP(N2084,'[1]All Route Non-Bailment V76'!$A:$H,5,0),VLOOKUP(N2084,'[1]TTVT AAT PxP Bailment EDC V76'!$A:$H,5,0)))</f>
        <v>Non Bailment</v>
      </c>
      <c r="B2084" s="9" t="str">
        <f t="shared" si="155"/>
        <v>Completed</v>
      </c>
      <c r="C2084" s="10">
        <f t="shared" si="158"/>
        <v>2083</v>
      </c>
      <c r="D2084" s="11" t="s">
        <v>194</v>
      </c>
      <c r="E2084" s="12" t="s">
        <v>44</v>
      </c>
      <c r="F2084" s="11" t="s">
        <v>0</v>
      </c>
      <c r="G2084" s="11">
        <v>4434875</v>
      </c>
      <c r="H2084" s="13" t="str">
        <f>IF(N2084="","-",IFERROR(VLOOKUP(N2084,'[1]All Route Non-Bailment V76'!$A:$H,7,0),VLOOKUP(N2084,'[1]TTVT AAT PxP Bailment EDC V76'!$A:$H,7,0)))</f>
        <v>One way</v>
      </c>
      <c r="I2084" s="11" t="s">
        <v>45</v>
      </c>
      <c r="J2084" s="12">
        <f t="shared" si="159"/>
        <v>45281</v>
      </c>
      <c r="K2084" s="12">
        <v>45281</v>
      </c>
      <c r="L2084" s="12">
        <v>45281</v>
      </c>
      <c r="M2084" s="12" t="s">
        <v>3</v>
      </c>
      <c r="N2084" s="11" t="s">
        <v>731</v>
      </c>
      <c r="O2084" s="13" t="str">
        <f>IF(N2084="","-",IFERROR(VLOOKUP(N2084,'[1]All Route Non-Bailment V76'!$A:$H,6,0),VLOOKUP(N2084,'[1]TTVT AAT PxP Bailment EDC V76'!$A:$H,6,0)))</f>
        <v>11 - 20</v>
      </c>
      <c r="P2084" s="11">
        <v>1</v>
      </c>
      <c r="Q2084" s="11" t="s">
        <v>3</v>
      </c>
      <c r="R2084" s="11" t="s">
        <v>3</v>
      </c>
      <c r="S2084" s="13" t="str">
        <f>IF(N2084="","-",IFERROR(VLOOKUP(N2084,'[1]All Route Non-Bailment V76'!$A:$AF,32,0),VLOOKUP(N2084,'[1]TTVT AAT PxP Bailment EDC V76'!$A:$AC,29,0)))</f>
        <v>6W</v>
      </c>
      <c r="T2084" s="11" t="s">
        <v>48</v>
      </c>
      <c r="U2084" s="11" t="s">
        <v>374</v>
      </c>
      <c r="V2084" s="14" t="s">
        <v>375</v>
      </c>
      <c r="W2084" s="11" t="s">
        <v>376</v>
      </c>
      <c r="X2084" s="15" t="s">
        <v>369</v>
      </c>
      <c r="Y2084" s="15" t="s">
        <v>370</v>
      </c>
      <c r="Z2084" s="16" t="s">
        <v>3</v>
      </c>
      <c r="AA2084" s="16" t="s">
        <v>3</v>
      </c>
      <c r="AB2084" s="16" t="s">
        <v>3</v>
      </c>
      <c r="AC2084" s="16" t="s">
        <v>3</v>
      </c>
      <c r="AD2084" s="15" t="s">
        <v>3</v>
      </c>
      <c r="AE2084" s="15" t="s">
        <v>3</v>
      </c>
      <c r="AF2084" s="16" t="s">
        <v>3</v>
      </c>
      <c r="AG2084" s="16" t="s">
        <v>3</v>
      </c>
      <c r="AH2084" s="16" t="s">
        <v>3</v>
      </c>
      <c r="AI2084" s="16" t="s">
        <v>3</v>
      </c>
      <c r="AJ2084" s="15" t="s">
        <v>3</v>
      </c>
      <c r="AK2084" s="15" t="s">
        <v>3</v>
      </c>
      <c r="AL2084" s="16" t="s">
        <v>3</v>
      </c>
      <c r="AM2084" s="16" t="s">
        <v>3</v>
      </c>
      <c r="AN2084" s="16" t="s">
        <v>3</v>
      </c>
      <c r="AO2084" s="16" t="s">
        <v>3</v>
      </c>
      <c r="AP2084" s="16" t="s">
        <v>189</v>
      </c>
      <c r="AQ2084" s="16" t="s">
        <v>3</v>
      </c>
      <c r="AR2084" s="16" t="s">
        <v>3</v>
      </c>
      <c r="AS2084" s="16" t="s">
        <v>3</v>
      </c>
      <c r="AT2084" s="16" t="s">
        <v>3</v>
      </c>
      <c r="AU2084" s="11" t="s">
        <v>3</v>
      </c>
      <c r="AV2084" s="11" t="s">
        <v>3</v>
      </c>
      <c r="AW2084" s="11" t="s">
        <v>3</v>
      </c>
      <c r="AX2084" s="17" t="str">
        <f>VLOOKUP(G2084,'[1]JDA data'!$D:$E,2,0)</f>
        <v>TGA223</v>
      </c>
      <c r="AY2084" s="17" t="b">
        <f t="shared" si="156"/>
        <v>1</v>
      </c>
      <c r="AZ2084" s="17" t="str">
        <f t="shared" si="157"/>
        <v>SBA</v>
      </c>
    </row>
    <row r="2085" spans="1:52" s="18" customFormat="1" ht="16.5" customHeight="1" x14ac:dyDescent="0.35">
      <c r="A2085" s="8" t="str">
        <f>IF(N2085="","-",IFERROR(VLOOKUP(N2085,'[1]All Route Non-Bailment V76'!$A:$H,5,0),VLOOKUP(N2085,'[1]TTVT AAT PxP Bailment EDC V76'!$A:$H,5,0)))</f>
        <v>Non Bailment</v>
      </c>
      <c r="B2085" s="9" t="str">
        <f t="shared" si="155"/>
        <v>Completed</v>
      </c>
      <c r="C2085" s="10">
        <f t="shared" si="158"/>
        <v>2084</v>
      </c>
      <c r="D2085" s="11" t="s">
        <v>182</v>
      </c>
      <c r="E2085" s="12" t="s">
        <v>44</v>
      </c>
      <c r="F2085" s="11" t="s">
        <v>0</v>
      </c>
      <c r="G2085" s="11">
        <v>4434877</v>
      </c>
      <c r="H2085" s="13" t="str">
        <f>IF(N2085="","-",IFERROR(VLOOKUP(N2085,'[1]All Route Non-Bailment V76'!$A:$H,7,0),VLOOKUP(N2085,'[1]TTVT AAT PxP Bailment EDC V76'!$A:$H,7,0)))</f>
        <v>One way</v>
      </c>
      <c r="I2085" s="11" t="s">
        <v>45</v>
      </c>
      <c r="J2085" s="12">
        <f t="shared" si="159"/>
        <v>45281</v>
      </c>
      <c r="K2085" s="12">
        <v>45281</v>
      </c>
      <c r="L2085" s="12">
        <v>45281</v>
      </c>
      <c r="M2085" s="12" t="s">
        <v>3</v>
      </c>
      <c r="N2085" s="11" t="s">
        <v>505</v>
      </c>
      <c r="O2085" s="13" t="str">
        <f>IF(N2085="","-",IFERROR(VLOOKUP(N2085,'[1]All Route Non-Bailment V76'!$A:$H,6,0),VLOOKUP(N2085,'[1]TTVT AAT PxP Bailment EDC V76'!$A:$H,6,0)))</f>
        <v>11 - 20</v>
      </c>
      <c r="P2085" s="11">
        <v>1</v>
      </c>
      <c r="Q2085" s="11" t="s">
        <v>3</v>
      </c>
      <c r="R2085" s="11" t="s">
        <v>3</v>
      </c>
      <c r="S2085" s="13" t="str">
        <f>IF(N2085="","-",IFERROR(VLOOKUP(N2085,'[1]All Route Non-Bailment V76'!$A:$AF,32,0),VLOOKUP(N2085,'[1]TTVT AAT PxP Bailment EDC V76'!$A:$AC,29,0)))</f>
        <v>6W</v>
      </c>
      <c r="T2085" s="11" t="s">
        <v>48</v>
      </c>
      <c r="U2085" s="11" t="s">
        <v>250</v>
      </c>
      <c r="V2085" s="14" t="s">
        <v>790</v>
      </c>
      <c r="W2085" s="11" t="s">
        <v>252</v>
      </c>
      <c r="X2085" s="15" t="s">
        <v>369</v>
      </c>
      <c r="Y2085" s="15" t="s">
        <v>370</v>
      </c>
      <c r="Z2085" s="16" t="s">
        <v>3</v>
      </c>
      <c r="AA2085" s="16" t="s">
        <v>3</v>
      </c>
      <c r="AB2085" s="16" t="s">
        <v>3</v>
      </c>
      <c r="AC2085" s="16" t="s">
        <v>3</v>
      </c>
      <c r="AD2085" s="15" t="s">
        <v>3</v>
      </c>
      <c r="AE2085" s="15" t="s">
        <v>3</v>
      </c>
      <c r="AF2085" s="16" t="s">
        <v>3</v>
      </c>
      <c r="AG2085" s="16" t="s">
        <v>3</v>
      </c>
      <c r="AH2085" s="16" t="s">
        <v>3</v>
      </c>
      <c r="AI2085" s="16" t="s">
        <v>3</v>
      </c>
      <c r="AJ2085" s="15" t="s">
        <v>3</v>
      </c>
      <c r="AK2085" s="15" t="s">
        <v>3</v>
      </c>
      <c r="AL2085" s="16" t="s">
        <v>3</v>
      </c>
      <c r="AM2085" s="16" t="s">
        <v>3</v>
      </c>
      <c r="AN2085" s="16" t="s">
        <v>3</v>
      </c>
      <c r="AO2085" s="16" t="s">
        <v>3</v>
      </c>
      <c r="AP2085" s="16" t="s">
        <v>189</v>
      </c>
      <c r="AQ2085" s="16" t="s">
        <v>3</v>
      </c>
      <c r="AR2085" s="16" t="s">
        <v>3</v>
      </c>
      <c r="AS2085" s="16" t="s">
        <v>3</v>
      </c>
      <c r="AT2085" s="16" t="s">
        <v>3</v>
      </c>
      <c r="AU2085" s="11" t="s">
        <v>3</v>
      </c>
      <c r="AV2085" s="11" t="s">
        <v>3</v>
      </c>
      <c r="AW2085" s="11" t="s">
        <v>3</v>
      </c>
      <c r="AX2085" s="17" t="str">
        <f>VLOOKUP(G2085,'[1]JDA data'!$D:$E,2,0)</f>
        <v>TGA022</v>
      </c>
      <c r="AY2085" s="17" t="b">
        <f t="shared" si="156"/>
        <v>1</v>
      </c>
      <c r="AZ2085" s="17" t="str">
        <f t="shared" si="157"/>
        <v>PPGT</v>
      </c>
    </row>
    <row r="2086" spans="1:52" s="18" customFormat="1" ht="16.5" customHeight="1" x14ac:dyDescent="0.35">
      <c r="A2086" s="8" t="str">
        <f>IF(N2086="","-",IFERROR(VLOOKUP(N2086,'[1]All Route Non-Bailment V76'!$A:$H,5,0),VLOOKUP(N2086,'[1]TTVT AAT PxP Bailment EDC V76'!$A:$H,5,0)))</f>
        <v>Non Bailment</v>
      </c>
      <c r="B2086" s="9" t="str">
        <f t="shared" si="155"/>
        <v>Completed</v>
      </c>
      <c r="C2086" s="10">
        <f t="shared" si="158"/>
        <v>2085</v>
      </c>
      <c r="D2086" s="11" t="s">
        <v>190</v>
      </c>
      <c r="E2086" s="12" t="s">
        <v>44</v>
      </c>
      <c r="F2086" s="11" t="s">
        <v>0</v>
      </c>
      <c r="G2086" s="11">
        <v>4434878</v>
      </c>
      <c r="H2086" s="13" t="str">
        <f>IF(N2086="","-",IFERROR(VLOOKUP(N2086,'[1]All Route Non-Bailment V76'!$A:$H,7,0),VLOOKUP(N2086,'[1]TTVT AAT PxP Bailment EDC V76'!$A:$H,7,0)))</f>
        <v>One way</v>
      </c>
      <c r="I2086" s="11" t="s">
        <v>45</v>
      </c>
      <c r="J2086" s="12">
        <f t="shared" si="159"/>
        <v>45281</v>
      </c>
      <c r="K2086" s="12">
        <v>45281</v>
      </c>
      <c r="L2086" s="12">
        <v>45281</v>
      </c>
      <c r="M2086" s="12" t="s">
        <v>3</v>
      </c>
      <c r="N2086" s="11" t="s">
        <v>505</v>
      </c>
      <c r="O2086" s="13" t="str">
        <f>IF(N2086="","-",IFERROR(VLOOKUP(N2086,'[1]All Route Non-Bailment V76'!$A:$H,6,0),VLOOKUP(N2086,'[1]TTVT AAT PxP Bailment EDC V76'!$A:$H,6,0)))</f>
        <v>11 - 20</v>
      </c>
      <c r="P2086" s="11">
        <v>1</v>
      </c>
      <c r="Q2086" s="11" t="s">
        <v>3</v>
      </c>
      <c r="R2086" s="11" t="s">
        <v>3</v>
      </c>
      <c r="S2086" s="13" t="str">
        <f>IF(N2086="","-",IFERROR(VLOOKUP(N2086,'[1]All Route Non-Bailment V76'!$A:$AF,32,0),VLOOKUP(N2086,'[1]TTVT AAT PxP Bailment EDC V76'!$A:$AC,29,0)))</f>
        <v>6W</v>
      </c>
      <c r="T2086" s="11" t="s">
        <v>48</v>
      </c>
      <c r="U2086" s="11" t="s">
        <v>542</v>
      </c>
      <c r="V2086" s="14" t="s">
        <v>795</v>
      </c>
      <c r="W2086" s="11" t="s">
        <v>544</v>
      </c>
      <c r="X2086" s="15" t="s">
        <v>369</v>
      </c>
      <c r="Y2086" s="15" t="s">
        <v>370</v>
      </c>
      <c r="Z2086" s="16" t="s">
        <v>3</v>
      </c>
      <c r="AA2086" s="16" t="s">
        <v>3</v>
      </c>
      <c r="AB2086" s="16" t="s">
        <v>3</v>
      </c>
      <c r="AC2086" s="16" t="s">
        <v>3</v>
      </c>
      <c r="AD2086" s="15" t="s">
        <v>3</v>
      </c>
      <c r="AE2086" s="15" t="s">
        <v>3</v>
      </c>
      <c r="AF2086" s="16" t="s">
        <v>3</v>
      </c>
      <c r="AG2086" s="16" t="s">
        <v>3</v>
      </c>
      <c r="AH2086" s="16" t="s">
        <v>3</v>
      </c>
      <c r="AI2086" s="16" t="s">
        <v>3</v>
      </c>
      <c r="AJ2086" s="15" t="s">
        <v>3</v>
      </c>
      <c r="AK2086" s="15" t="s">
        <v>3</v>
      </c>
      <c r="AL2086" s="16" t="s">
        <v>3</v>
      </c>
      <c r="AM2086" s="16" t="s">
        <v>3</v>
      </c>
      <c r="AN2086" s="16" t="s">
        <v>3</v>
      </c>
      <c r="AO2086" s="16" t="s">
        <v>3</v>
      </c>
      <c r="AP2086" s="16" t="s">
        <v>189</v>
      </c>
      <c r="AQ2086" s="16" t="s">
        <v>3</v>
      </c>
      <c r="AR2086" s="16" t="s">
        <v>3</v>
      </c>
      <c r="AS2086" s="16" t="s">
        <v>3</v>
      </c>
      <c r="AT2086" s="16" t="s">
        <v>3</v>
      </c>
      <c r="AU2086" s="11" t="s">
        <v>3</v>
      </c>
      <c r="AV2086" s="11" t="s">
        <v>3</v>
      </c>
      <c r="AW2086" s="11" t="s">
        <v>3</v>
      </c>
      <c r="AX2086" s="17" t="str">
        <f>VLOOKUP(G2086,'[1]JDA data'!$D:$E,2,0)</f>
        <v>TGA022</v>
      </c>
      <c r="AY2086" s="17" t="b">
        <f t="shared" si="156"/>
        <v>1</v>
      </c>
      <c r="AZ2086" s="17" t="str">
        <f t="shared" si="157"/>
        <v>SPL</v>
      </c>
    </row>
    <row r="2087" spans="1:52" s="18" customFormat="1" ht="16.5" customHeight="1" x14ac:dyDescent="0.35">
      <c r="A2087" s="8" t="str">
        <f>IF(N2087="","-",IFERROR(VLOOKUP(N2087,'[1]All Route Non-Bailment V76'!$A:$H,5,0),VLOOKUP(N2087,'[1]TTVT AAT PxP Bailment EDC V76'!$A:$H,5,0)))</f>
        <v>Non Bailment</v>
      </c>
      <c r="B2087" s="9" t="str">
        <f t="shared" si="155"/>
        <v>Completed</v>
      </c>
      <c r="C2087" s="10">
        <f t="shared" si="158"/>
        <v>2086</v>
      </c>
      <c r="D2087" s="11" t="s">
        <v>194</v>
      </c>
      <c r="E2087" s="12" t="s">
        <v>44</v>
      </c>
      <c r="F2087" s="11" t="s">
        <v>0</v>
      </c>
      <c r="G2087" s="11">
        <v>4434880</v>
      </c>
      <c r="H2087" s="13" t="str">
        <f>IF(N2087="","-",IFERROR(VLOOKUP(N2087,'[1]All Route Non-Bailment V76'!$A:$H,7,0),VLOOKUP(N2087,'[1]TTVT AAT PxP Bailment EDC V76'!$A:$H,7,0)))</f>
        <v>One way</v>
      </c>
      <c r="I2087" s="11" t="s">
        <v>45</v>
      </c>
      <c r="J2087" s="12">
        <f t="shared" si="159"/>
        <v>45281</v>
      </c>
      <c r="K2087" s="12">
        <v>45281</v>
      </c>
      <c r="L2087" s="12">
        <v>45281</v>
      </c>
      <c r="M2087" s="12" t="s">
        <v>3</v>
      </c>
      <c r="N2087" s="11" t="s">
        <v>505</v>
      </c>
      <c r="O2087" s="13" t="str">
        <f>IF(N2087="","-",IFERROR(VLOOKUP(N2087,'[1]All Route Non-Bailment V76'!$A:$H,6,0),VLOOKUP(N2087,'[1]TTVT AAT PxP Bailment EDC V76'!$A:$H,6,0)))</f>
        <v>11 - 20</v>
      </c>
      <c r="P2087" s="11">
        <v>1</v>
      </c>
      <c r="Q2087" s="11" t="s">
        <v>3</v>
      </c>
      <c r="R2087" s="11" t="s">
        <v>3</v>
      </c>
      <c r="S2087" s="13" t="str">
        <f>IF(N2087="","-",IFERROR(VLOOKUP(N2087,'[1]All Route Non-Bailment V76'!$A:$AF,32,0),VLOOKUP(N2087,'[1]TTVT AAT PxP Bailment EDC V76'!$A:$AC,29,0)))</f>
        <v>6W</v>
      </c>
      <c r="T2087" s="11" t="s">
        <v>48</v>
      </c>
      <c r="U2087" s="11" t="s">
        <v>253</v>
      </c>
      <c r="V2087" s="14" t="s">
        <v>254</v>
      </c>
      <c r="W2087" s="11" t="s">
        <v>255</v>
      </c>
      <c r="X2087" s="15" t="s">
        <v>369</v>
      </c>
      <c r="Y2087" s="15" t="s">
        <v>370</v>
      </c>
      <c r="Z2087" s="16" t="s">
        <v>3</v>
      </c>
      <c r="AA2087" s="16" t="s">
        <v>3</v>
      </c>
      <c r="AB2087" s="16" t="s">
        <v>3</v>
      </c>
      <c r="AC2087" s="16" t="s">
        <v>3</v>
      </c>
      <c r="AD2087" s="15" t="s">
        <v>3</v>
      </c>
      <c r="AE2087" s="15" t="s">
        <v>3</v>
      </c>
      <c r="AF2087" s="16" t="s">
        <v>3</v>
      </c>
      <c r="AG2087" s="16" t="s">
        <v>3</v>
      </c>
      <c r="AH2087" s="16" t="s">
        <v>3</v>
      </c>
      <c r="AI2087" s="16" t="s">
        <v>3</v>
      </c>
      <c r="AJ2087" s="15" t="s">
        <v>3</v>
      </c>
      <c r="AK2087" s="15" t="s">
        <v>3</v>
      </c>
      <c r="AL2087" s="16" t="s">
        <v>3</v>
      </c>
      <c r="AM2087" s="16" t="s">
        <v>3</v>
      </c>
      <c r="AN2087" s="16" t="s">
        <v>3</v>
      </c>
      <c r="AO2087" s="16" t="s">
        <v>3</v>
      </c>
      <c r="AP2087" s="16" t="s">
        <v>189</v>
      </c>
      <c r="AQ2087" s="16" t="s">
        <v>3</v>
      </c>
      <c r="AR2087" s="16" t="s">
        <v>3</v>
      </c>
      <c r="AS2087" s="16" t="s">
        <v>3</v>
      </c>
      <c r="AT2087" s="16" t="s">
        <v>3</v>
      </c>
      <c r="AU2087" s="11" t="s">
        <v>3</v>
      </c>
      <c r="AV2087" s="11" t="s">
        <v>3</v>
      </c>
      <c r="AW2087" s="11" t="s">
        <v>3</v>
      </c>
      <c r="AX2087" s="17" t="str">
        <f>VLOOKUP(G2087,'[1]JDA data'!$D:$E,2,0)</f>
        <v>TGA022</v>
      </c>
      <c r="AY2087" s="17" t="b">
        <f t="shared" si="156"/>
        <v>1</v>
      </c>
      <c r="AZ2087" s="17" t="str">
        <f t="shared" si="157"/>
        <v>SBA</v>
      </c>
    </row>
    <row r="2088" spans="1:52" s="18" customFormat="1" ht="16.5" customHeight="1" x14ac:dyDescent="0.35">
      <c r="A2088" s="8" t="str">
        <f>IF(N2088="","-",IFERROR(VLOOKUP(N2088,'[1]All Route Non-Bailment V76'!$A:$H,5,0),VLOOKUP(N2088,'[1]TTVT AAT PxP Bailment EDC V76'!$A:$H,5,0)))</f>
        <v>Non Bailment</v>
      </c>
      <c r="B2088" s="9" t="str">
        <f t="shared" si="155"/>
        <v>Completed</v>
      </c>
      <c r="C2088" s="10">
        <f t="shared" si="158"/>
        <v>2087</v>
      </c>
      <c r="D2088" s="11" t="s">
        <v>190</v>
      </c>
      <c r="E2088" s="12" t="s">
        <v>44</v>
      </c>
      <c r="F2088" s="11" t="s">
        <v>0</v>
      </c>
      <c r="G2088" s="11">
        <v>4434882</v>
      </c>
      <c r="H2088" s="13" t="str">
        <f>IF(N2088="","-",IFERROR(VLOOKUP(N2088,'[1]All Route Non-Bailment V76'!$A:$H,7,0),VLOOKUP(N2088,'[1]TTVT AAT PxP Bailment EDC V76'!$A:$H,7,0)))</f>
        <v>One way</v>
      </c>
      <c r="I2088" s="11" t="s">
        <v>45</v>
      </c>
      <c r="J2088" s="12">
        <f t="shared" si="159"/>
        <v>45281</v>
      </c>
      <c r="K2088" s="12">
        <v>45281</v>
      </c>
      <c r="L2088" s="12">
        <v>45281</v>
      </c>
      <c r="M2088" s="12" t="s">
        <v>3</v>
      </c>
      <c r="N2088" s="11" t="s">
        <v>505</v>
      </c>
      <c r="O2088" s="13" t="str">
        <f>IF(N2088="","-",IFERROR(VLOOKUP(N2088,'[1]All Route Non-Bailment V76'!$A:$H,6,0),VLOOKUP(N2088,'[1]TTVT AAT PxP Bailment EDC V76'!$A:$H,6,0)))</f>
        <v>11 - 20</v>
      </c>
      <c r="P2088" s="11">
        <v>1</v>
      </c>
      <c r="Q2088" s="11" t="s">
        <v>3</v>
      </c>
      <c r="R2088" s="11" t="s">
        <v>3</v>
      </c>
      <c r="S2088" s="13" t="str">
        <f>IF(N2088="","-",IFERROR(VLOOKUP(N2088,'[1]All Route Non-Bailment V76'!$A:$AF,32,0),VLOOKUP(N2088,'[1]TTVT AAT PxP Bailment EDC V76'!$A:$AC,29,0)))</f>
        <v>6W</v>
      </c>
      <c r="T2088" s="11" t="s">
        <v>48</v>
      </c>
      <c r="U2088" s="11" t="s">
        <v>287</v>
      </c>
      <c r="V2088" s="14" t="s">
        <v>793</v>
      </c>
      <c r="W2088" s="11" t="s">
        <v>289</v>
      </c>
      <c r="X2088" s="15" t="s">
        <v>369</v>
      </c>
      <c r="Y2088" s="15" t="s">
        <v>370</v>
      </c>
      <c r="Z2088" s="16" t="s">
        <v>3</v>
      </c>
      <c r="AA2088" s="16" t="s">
        <v>3</v>
      </c>
      <c r="AB2088" s="16" t="s">
        <v>3</v>
      </c>
      <c r="AC2088" s="16" t="s">
        <v>3</v>
      </c>
      <c r="AD2088" s="15" t="s">
        <v>3</v>
      </c>
      <c r="AE2088" s="15" t="s">
        <v>3</v>
      </c>
      <c r="AF2088" s="16" t="s">
        <v>3</v>
      </c>
      <c r="AG2088" s="16" t="s">
        <v>3</v>
      </c>
      <c r="AH2088" s="16" t="s">
        <v>3</v>
      </c>
      <c r="AI2088" s="16" t="s">
        <v>3</v>
      </c>
      <c r="AJ2088" s="15" t="s">
        <v>3</v>
      </c>
      <c r="AK2088" s="15" t="s">
        <v>3</v>
      </c>
      <c r="AL2088" s="16" t="s">
        <v>3</v>
      </c>
      <c r="AM2088" s="16" t="s">
        <v>3</v>
      </c>
      <c r="AN2088" s="16" t="s">
        <v>3</v>
      </c>
      <c r="AO2088" s="16" t="s">
        <v>3</v>
      </c>
      <c r="AP2088" s="16" t="s">
        <v>189</v>
      </c>
      <c r="AQ2088" s="16" t="s">
        <v>3</v>
      </c>
      <c r="AR2088" s="16" t="s">
        <v>3</v>
      </c>
      <c r="AS2088" s="16" t="s">
        <v>3</v>
      </c>
      <c r="AT2088" s="16" t="s">
        <v>3</v>
      </c>
      <c r="AU2088" s="11" t="s">
        <v>3</v>
      </c>
      <c r="AV2088" s="11" t="s">
        <v>3</v>
      </c>
      <c r="AW2088" s="11" t="s">
        <v>3</v>
      </c>
      <c r="AX2088" s="17" t="str">
        <f>VLOOKUP(G2088,'[1]JDA data'!$D:$E,2,0)</f>
        <v>TGA022</v>
      </c>
      <c r="AY2088" s="17" t="b">
        <f t="shared" si="156"/>
        <v>1</v>
      </c>
      <c r="AZ2088" s="17" t="str">
        <f t="shared" si="157"/>
        <v>SPL</v>
      </c>
    </row>
    <row r="2089" spans="1:52" s="18" customFormat="1" ht="16.5" customHeight="1" x14ac:dyDescent="0.35">
      <c r="A2089" s="8" t="str">
        <f>IF(N2089="","-",IFERROR(VLOOKUP(N2089,'[1]All Route Non-Bailment V76'!$A:$H,5,0),VLOOKUP(N2089,'[1]TTVT AAT PxP Bailment EDC V76'!$A:$H,5,0)))</f>
        <v>Non Bailment</v>
      </c>
      <c r="B2089" s="9" t="str">
        <f t="shared" si="155"/>
        <v>Completed</v>
      </c>
      <c r="C2089" s="10">
        <f t="shared" si="158"/>
        <v>2088</v>
      </c>
      <c r="D2089" s="11" t="s">
        <v>229</v>
      </c>
      <c r="E2089" s="12" t="s">
        <v>44</v>
      </c>
      <c r="F2089" s="11" t="s">
        <v>0</v>
      </c>
      <c r="G2089" s="11">
        <v>4434884</v>
      </c>
      <c r="H2089" s="13" t="str">
        <f>IF(N2089="","-",IFERROR(VLOOKUP(N2089,'[1]All Route Non-Bailment V76'!$A:$H,7,0),VLOOKUP(N2089,'[1]TTVT AAT PxP Bailment EDC V76'!$A:$H,7,0)))</f>
        <v>One way</v>
      </c>
      <c r="I2089" s="11" t="s">
        <v>45</v>
      </c>
      <c r="J2089" s="12">
        <f t="shared" si="159"/>
        <v>45281</v>
      </c>
      <c r="K2089" s="12">
        <v>45281</v>
      </c>
      <c r="L2089" s="12">
        <v>45281</v>
      </c>
      <c r="M2089" s="12" t="s">
        <v>3</v>
      </c>
      <c r="N2089" s="11" t="s">
        <v>505</v>
      </c>
      <c r="O2089" s="13" t="str">
        <f>IF(N2089="","-",IFERROR(VLOOKUP(N2089,'[1]All Route Non-Bailment V76'!$A:$H,6,0),VLOOKUP(N2089,'[1]TTVT AAT PxP Bailment EDC V76'!$A:$H,6,0)))</f>
        <v>11 - 20</v>
      </c>
      <c r="P2089" s="11">
        <v>1</v>
      </c>
      <c r="Q2089" s="11" t="s">
        <v>3</v>
      </c>
      <c r="R2089" s="11" t="s">
        <v>3</v>
      </c>
      <c r="S2089" s="13" t="str">
        <f>IF(N2089="","-",IFERROR(VLOOKUP(N2089,'[1]All Route Non-Bailment V76'!$A:$AF,32,0),VLOOKUP(N2089,'[1]TTVT AAT PxP Bailment EDC V76'!$A:$AC,29,0)))</f>
        <v>6W</v>
      </c>
      <c r="T2089" s="11" t="s">
        <v>48</v>
      </c>
      <c r="U2089" s="11" t="s">
        <v>230</v>
      </c>
      <c r="V2089" s="14" t="s">
        <v>231</v>
      </c>
      <c r="W2089" s="11" t="s">
        <v>232</v>
      </c>
      <c r="X2089" s="15" t="s">
        <v>369</v>
      </c>
      <c r="Y2089" s="15" t="s">
        <v>370</v>
      </c>
      <c r="Z2089" s="16" t="s">
        <v>3</v>
      </c>
      <c r="AA2089" s="16" t="s">
        <v>3</v>
      </c>
      <c r="AB2089" s="16" t="s">
        <v>3</v>
      </c>
      <c r="AC2089" s="16" t="s">
        <v>3</v>
      </c>
      <c r="AD2089" s="15" t="s">
        <v>3</v>
      </c>
      <c r="AE2089" s="15" t="s">
        <v>3</v>
      </c>
      <c r="AF2089" s="16" t="s">
        <v>3</v>
      </c>
      <c r="AG2089" s="16" t="s">
        <v>3</v>
      </c>
      <c r="AH2089" s="16" t="s">
        <v>3</v>
      </c>
      <c r="AI2089" s="16" t="s">
        <v>3</v>
      </c>
      <c r="AJ2089" s="15" t="s">
        <v>3</v>
      </c>
      <c r="AK2089" s="15" t="s">
        <v>3</v>
      </c>
      <c r="AL2089" s="16" t="s">
        <v>3</v>
      </c>
      <c r="AM2089" s="16" t="s">
        <v>3</v>
      </c>
      <c r="AN2089" s="16" t="s">
        <v>3</v>
      </c>
      <c r="AO2089" s="16" t="s">
        <v>3</v>
      </c>
      <c r="AP2089" s="16" t="s">
        <v>189</v>
      </c>
      <c r="AQ2089" s="16" t="s">
        <v>3</v>
      </c>
      <c r="AR2089" s="16" t="s">
        <v>3</v>
      </c>
      <c r="AS2089" s="16" t="s">
        <v>3</v>
      </c>
      <c r="AT2089" s="16" t="s">
        <v>3</v>
      </c>
      <c r="AU2089" s="11" t="s">
        <v>3</v>
      </c>
      <c r="AV2089" s="11" t="s">
        <v>3</v>
      </c>
      <c r="AW2089" s="11" t="s">
        <v>3</v>
      </c>
      <c r="AX2089" s="17" t="str">
        <f>VLOOKUP(G2089,'[1]JDA data'!$D:$E,2,0)</f>
        <v>TGA022</v>
      </c>
      <c r="AY2089" s="17" t="b">
        <f t="shared" si="156"/>
        <v>1</v>
      </c>
      <c r="AZ2089" s="17" t="str">
        <f t="shared" si="157"/>
        <v>RRCS</v>
      </c>
    </row>
    <row r="2090" spans="1:52" s="18" customFormat="1" ht="16.5" customHeight="1" x14ac:dyDescent="0.35">
      <c r="A2090" s="8" t="str">
        <f>IF(N2090="","-",IFERROR(VLOOKUP(N2090,'[1]All Route Non-Bailment V76'!$A:$H,5,0),VLOOKUP(N2090,'[1]TTVT AAT PxP Bailment EDC V76'!$A:$H,5,0)))</f>
        <v>Non Bailment</v>
      </c>
      <c r="B2090" s="9" t="str">
        <f t="shared" si="155"/>
        <v>Completed</v>
      </c>
      <c r="C2090" s="10">
        <f t="shared" si="158"/>
        <v>2089</v>
      </c>
      <c r="D2090" s="11" t="s">
        <v>182</v>
      </c>
      <c r="E2090" s="12" t="s">
        <v>44</v>
      </c>
      <c r="F2090" s="11" t="s">
        <v>0</v>
      </c>
      <c r="G2090" s="11">
        <v>4434886</v>
      </c>
      <c r="H2090" s="13" t="str">
        <f>IF(N2090="","-",IFERROR(VLOOKUP(N2090,'[1]All Route Non-Bailment V76'!$A:$H,7,0),VLOOKUP(N2090,'[1]TTVT AAT PxP Bailment EDC V76'!$A:$H,7,0)))</f>
        <v>One way</v>
      </c>
      <c r="I2090" s="11" t="s">
        <v>45</v>
      </c>
      <c r="J2090" s="12">
        <f t="shared" si="159"/>
        <v>45281</v>
      </c>
      <c r="K2090" s="12">
        <v>45281</v>
      </c>
      <c r="L2090" s="12">
        <v>45281</v>
      </c>
      <c r="M2090" s="12" t="s">
        <v>3</v>
      </c>
      <c r="N2090" s="11" t="s">
        <v>617</v>
      </c>
      <c r="O2090" s="13" t="str">
        <f>IF(N2090="","-",IFERROR(VLOOKUP(N2090,'[1]All Route Non-Bailment V76'!$A:$H,6,0),VLOOKUP(N2090,'[1]TTVT AAT PxP Bailment EDC V76'!$A:$H,6,0)))</f>
        <v>6 - 10</v>
      </c>
      <c r="P2090" s="11">
        <v>1</v>
      </c>
      <c r="Q2090" s="11" t="s">
        <v>3</v>
      </c>
      <c r="R2090" s="11" t="s">
        <v>3</v>
      </c>
      <c r="S2090" s="13" t="str">
        <f>IF(N2090="","-",IFERROR(VLOOKUP(N2090,'[1]All Route Non-Bailment V76'!$A:$AF,32,0),VLOOKUP(N2090,'[1]TTVT AAT PxP Bailment EDC V76'!$A:$AC,29,0)))</f>
        <v>6W</v>
      </c>
      <c r="T2090" s="11" t="s">
        <v>48</v>
      </c>
      <c r="U2090" s="11" t="s">
        <v>201</v>
      </c>
      <c r="V2090" s="14" t="s">
        <v>202</v>
      </c>
      <c r="W2090" s="11" t="s">
        <v>203</v>
      </c>
      <c r="X2090" s="15" t="s">
        <v>311</v>
      </c>
      <c r="Y2090" s="15" t="s">
        <v>312</v>
      </c>
      <c r="Z2090" s="16" t="s">
        <v>3</v>
      </c>
      <c r="AA2090" s="16" t="s">
        <v>3</v>
      </c>
      <c r="AB2090" s="16" t="s">
        <v>3</v>
      </c>
      <c r="AC2090" s="16" t="s">
        <v>3</v>
      </c>
      <c r="AD2090" s="15" t="s">
        <v>3</v>
      </c>
      <c r="AE2090" s="15" t="s">
        <v>3</v>
      </c>
      <c r="AF2090" s="16" t="s">
        <v>3</v>
      </c>
      <c r="AG2090" s="16" t="s">
        <v>3</v>
      </c>
      <c r="AH2090" s="16" t="s">
        <v>3</v>
      </c>
      <c r="AI2090" s="16" t="s">
        <v>3</v>
      </c>
      <c r="AJ2090" s="15" t="s">
        <v>3</v>
      </c>
      <c r="AK2090" s="15" t="s">
        <v>3</v>
      </c>
      <c r="AL2090" s="16" t="s">
        <v>3</v>
      </c>
      <c r="AM2090" s="16" t="s">
        <v>3</v>
      </c>
      <c r="AN2090" s="16" t="s">
        <v>3</v>
      </c>
      <c r="AO2090" s="16" t="s">
        <v>3</v>
      </c>
      <c r="AP2090" s="16" t="s">
        <v>189</v>
      </c>
      <c r="AQ2090" s="16" t="s">
        <v>3</v>
      </c>
      <c r="AR2090" s="16" t="s">
        <v>3</v>
      </c>
      <c r="AS2090" s="16" t="s">
        <v>3</v>
      </c>
      <c r="AT2090" s="16" t="s">
        <v>3</v>
      </c>
      <c r="AU2090" s="11" t="s">
        <v>3</v>
      </c>
      <c r="AV2090" s="11" t="s">
        <v>3</v>
      </c>
      <c r="AW2090" s="11" t="s">
        <v>3</v>
      </c>
      <c r="AX2090" s="17" t="str">
        <f>VLOOKUP(G2090,'[1]JDA data'!$D:$E,2,0)</f>
        <v>TGA081</v>
      </c>
      <c r="AY2090" s="17" t="b">
        <f t="shared" si="156"/>
        <v>1</v>
      </c>
      <c r="AZ2090" s="17" t="str">
        <f t="shared" si="157"/>
        <v>PPGT</v>
      </c>
    </row>
    <row r="2091" spans="1:52" s="18" customFormat="1" ht="16.5" customHeight="1" x14ac:dyDescent="0.35">
      <c r="A2091" s="8" t="str">
        <f>IF(N2091="","-",IFERROR(VLOOKUP(N2091,'[1]All Route Non-Bailment V76'!$A:$H,5,0),VLOOKUP(N2091,'[1]TTVT AAT PxP Bailment EDC V76'!$A:$H,5,0)))</f>
        <v>Non Bailment</v>
      </c>
      <c r="B2091" s="9" t="str">
        <f t="shared" si="155"/>
        <v>Completed</v>
      </c>
      <c r="C2091" s="10">
        <f t="shared" si="158"/>
        <v>2090</v>
      </c>
      <c r="D2091" s="11" t="s">
        <v>190</v>
      </c>
      <c r="E2091" s="12" t="s">
        <v>44</v>
      </c>
      <c r="F2091" s="11" t="s">
        <v>0</v>
      </c>
      <c r="G2091" s="11">
        <v>4434888</v>
      </c>
      <c r="H2091" s="13" t="str">
        <f>IF(N2091="","-",IFERROR(VLOOKUP(N2091,'[1]All Route Non-Bailment V76'!$A:$H,7,0),VLOOKUP(N2091,'[1]TTVT AAT PxP Bailment EDC V76'!$A:$H,7,0)))</f>
        <v>One way</v>
      </c>
      <c r="I2091" s="11" t="s">
        <v>45</v>
      </c>
      <c r="J2091" s="12">
        <f t="shared" si="159"/>
        <v>45281</v>
      </c>
      <c r="K2091" s="12">
        <v>45281</v>
      </c>
      <c r="L2091" s="12">
        <v>45281</v>
      </c>
      <c r="M2091" s="12" t="s">
        <v>3</v>
      </c>
      <c r="N2091" s="11" t="s">
        <v>617</v>
      </c>
      <c r="O2091" s="13" t="str">
        <f>IF(N2091="","-",IFERROR(VLOOKUP(N2091,'[1]All Route Non-Bailment V76'!$A:$H,6,0),VLOOKUP(N2091,'[1]TTVT AAT PxP Bailment EDC V76'!$A:$H,6,0)))</f>
        <v>6 - 10</v>
      </c>
      <c r="P2091" s="11">
        <v>1</v>
      </c>
      <c r="Q2091" s="11" t="s">
        <v>3</v>
      </c>
      <c r="R2091" s="11" t="s">
        <v>3</v>
      </c>
      <c r="S2091" s="13" t="str">
        <f>IF(N2091="","-",IFERROR(VLOOKUP(N2091,'[1]All Route Non-Bailment V76'!$A:$AF,32,0),VLOOKUP(N2091,'[1]TTVT AAT PxP Bailment EDC V76'!$A:$AC,29,0)))</f>
        <v>6W</v>
      </c>
      <c r="T2091" s="11" t="s">
        <v>48</v>
      </c>
      <c r="U2091" s="11" t="s">
        <v>287</v>
      </c>
      <c r="V2091" s="14" t="s">
        <v>793</v>
      </c>
      <c r="W2091" s="11" t="s">
        <v>289</v>
      </c>
      <c r="X2091" s="15" t="s">
        <v>311</v>
      </c>
      <c r="Y2091" s="15" t="s">
        <v>312</v>
      </c>
      <c r="Z2091" s="16" t="s">
        <v>3</v>
      </c>
      <c r="AA2091" s="16" t="s">
        <v>3</v>
      </c>
      <c r="AB2091" s="16" t="s">
        <v>3</v>
      </c>
      <c r="AC2091" s="16" t="s">
        <v>3</v>
      </c>
      <c r="AD2091" s="15" t="s">
        <v>3</v>
      </c>
      <c r="AE2091" s="15" t="s">
        <v>3</v>
      </c>
      <c r="AF2091" s="16" t="s">
        <v>3</v>
      </c>
      <c r="AG2091" s="16" t="s">
        <v>3</v>
      </c>
      <c r="AH2091" s="16" t="s">
        <v>3</v>
      </c>
      <c r="AI2091" s="16" t="s">
        <v>3</v>
      </c>
      <c r="AJ2091" s="15" t="s">
        <v>3</v>
      </c>
      <c r="AK2091" s="15" t="s">
        <v>3</v>
      </c>
      <c r="AL2091" s="16" t="s">
        <v>3</v>
      </c>
      <c r="AM2091" s="16" t="s">
        <v>3</v>
      </c>
      <c r="AN2091" s="16" t="s">
        <v>3</v>
      </c>
      <c r="AO2091" s="16" t="s">
        <v>3</v>
      </c>
      <c r="AP2091" s="16" t="s">
        <v>189</v>
      </c>
      <c r="AQ2091" s="16" t="s">
        <v>3</v>
      </c>
      <c r="AR2091" s="16" t="s">
        <v>3</v>
      </c>
      <c r="AS2091" s="16" t="s">
        <v>3</v>
      </c>
      <c r="AT2091" s="16" t="s">
        <v>3</v>
      </c>
      <c r="AU2091" s="11" t="s">
        <v>3</v>
      </c>
      <c r="AV2091" s="11" t="s">
        <v>3</v>
      </c>
      <c r="AW2091" s="11" t="s">
        <v>3</v>
      </c>
      <c r="AX2091" s="17" t="str">
        <f>VLOOKUP(G2091,'[1]JDA data'!$D:$E,2,0)</f>
        <v>TGA081</v>
      </c>
      <c r="AY2091" s="17" t="b">
        <f t="shared" si="156"/>
        <v>1</v>
      </c>
      <c r="AZ2091" s="17" t="str">
        <f t="shared" si="157"/>
        <v>SPL</v>
      </c>
    </row>
    <row r="2092" spans="1:52" s="18" customFormat="1" ht="16.5" customHeight="1" x14ac:dyDescent="0.35">
      <c r="A2092" s="8" t="str">
        <f>IF(N2092="","-",IFERROR(VLOOKUP(N2092,'[1]All Route Non-Bailment V76'!$A:$H,5,0),VLOOKUP(N2092,'[1]TTVT AAT PxP Bailment EDC V76'!$A:$H,5,0)))</f>
        <v>Non Bailment</v>
      </c>
      <c r="B2092" s="9" t="str">
        <f t="shared" si="155"/>
        <v>Completed</v>
      </c>
      <c r="C2092" s="10">
        <f t="shared" si="158"/>
        <v>2091</v>
      </c>
      <c r="D2092" s="11" t="s">
        <v>194</v>
      </c>
      <c r="E2092" s="12" t="s">
        <v>44</v>
      </c>
      <c r="F2092" s="11" t="s">
        <v>0</v>
      </c>
      <c r="G2092" s="11">
        <v>4434890</v>
      </c>
      <c r="H2092" s="13" t="str">
        <f>IF(N2092="","-",IFERROR(VLOOKUP(N2092,'[1]All Route Non-Bailment V76'!$A:$H,7,0),VLOOKUP(N2092,'[1]TTVT AAT PxP Bailment EDC V76'!$A:$H,7,0)))</f>
        <v>One way</v>
      </c>
      <c r="I2092" s="11" t="s">
        <v>45</v>
      </c>
      <c r="J2092" s="12">
        <f t="shared" si="159"/>
        <v>45281</v>
      </c>
      <c r="K2092" s="12">
        <v>45281</v>
      </c>
      <c r="L2092" s="12">
        <v>45281</v>
      </c>
      <c r="M2092" s="12" t="s">
        <v>3</v>
      </c>
      <c r="N2092" s="11" t="s">
        <v>617</v>
      </c>
      <c r="O2092" s="13" t="str">
        <f>IF(N2092="","-",IFERROR(VLOOKUP(N2092,'[1]All Route Non-Bailment V76'!$A:$H,6,0),VLOOKUP(N2092,'[1]TTVT AAT PxP Bailment EDC V76'!$A:$H,6,0)))</f>
        <v>6 - 10</v>
      </c>
      <c r="P2092" s="11">
        <v>1</v>
      </c>
      <c r="Q2092" s="11" t="s">
        <v>3</v>
      </c>
      <c r="R2092" s="11" t="s">
        <v>3</v>
      </c>
      <c r="S2092" s="13" t="str">
        <f>IF(N2092="","-",IFERROR(VLOOKUP(N2092,'[1]All Route Non-Bailment V76'!$A:$AF,32,0),VLOOKUP(N2092,'[1]TTVT AAT PxP Bailment EDC V76'!$A:$AC,29,0)))</f>
        <v>6W</v>
      </c>
      <c r="T2092" s="11" t="s">
        <v>48</v>
      </c>
      <c r="U2092" s="11" t="s">
        <v>281</v>
      </c>
      <c r="V2092" s="14" t="s">
        <v>784</v>
      </c>
      <c r="W2092" s="11" t="s">
        <v>283</v>
      </c>
      <c r="X2092" s="15" t="s">
        <v>311</v>
      </c>
      <c r="Y2092" s="15" t="s">
        <v>312</v>
      </c>
      <c r="Z2092" s="16" t="s">
        <v>3</v>
      </c>
      <c r="AA2092" s="16" t="s">
        <v>3</v>
      </c>
      <c r="AB2092" s="16" t="s">
        <v>3</v>
      </c>
      <c r="AC2092" s="16" t="s">
        <v>3</v>
      </c>
      <c r="AD2092" s="15" t="s">
        <v>3</v>
      </c>
      <c r="AE2092" s="15" t="s">
        <v>3</v>
      </c>
      <c r="AF2092" s="16" t="s">
        <v>3</v>
      </c>
      <c r="AG2092" s="16" t="s">
        <v>3</v>
      </c>
      <c r="AH2092" s="16" t="s">
        <v>3</v>
      </c>
      <c r="AI2092" s="16" t="s">
        <v>3</v>
      </c>
      <c r="AJ2092" s="15" t="s">
        <v>3</v>
      </c>
      <c r="AK2092" s="15" t="s">
        <v>3</v>
      </c>
      <c r="AL2092" s="16" t="s">
        <v>3</v>
      </c>
      <c r="AM2092" s="16" t="s">
        <v>3</v>
      </c>
      <c r="AN2092" s="16" t="s">
        <v>3</v>
      </c>
      <c r="AO2092" s="16" t="s">
        <v>3</v>
      </c>
      <c r="AP2092" s="16" t="s">
        <v>189</v>
      </c>
      <c r="AQ2092" s="16" t="s">
        <v>3</v>
      </c>
      <c r="AR2092" s="16" t="s">
        <v>3</v>
      </c>
      <c r="AS2092" s="16" t="s">
        <v>3</v>
      </c>
      <c r="AT2092" s="16" t="s">
        <v>3</v>
      </c>
      <c r="AU2092" s="11" t="s">
        <v>3</v>
      </c>
      <c r="AV2092" s="11" t="s">
        <v>3</v>
      </c>
      <c r="AW2092" s="11" t="s">
        <v>3</v>
      </c>
      <c r="AX2092" s="17" t="str">
        <f>VLOOKUP(G2092,'[1]JDA data'!$D:$E,2,0)</f>
        <v>TGA081</v>
      </c>
      <c r="AY2092" s="17" t="b">
        <f t="shared" si="156"/>
        <v>1</v>
      </c>
      <c r="AZ2092" s="17" t="str">
        <f t="shared" si="157"/>
        <v>SBA</v>
      </c>
    </row>
    <row r="2093" spans="1:52" s="18" customFormat="1" ht="16.5" customHeight="1" x14ac:dyDescent="0.35">
      <c r="A2093" s="8" t="str">
        <f>IF(N2093="","-",IFERROR(VLOOKUP(N2093,'[1]All Route Non-Bailment V76'!$A:$H,5,0),VLOOKUP(N2093,'[1]TTVT AAT PxP Bailment EDC V76'!$A:$H,5,0)))</f>
        <v>Non Bailment</v>
      </c>
      <c r="B2093" s="9" t="str">
        <f t="shared" si="155"/>
        <v>Completed</v>
      </c>
      <c r="C2093" s="10">
        <f t="shared" si="158"/>
        <v>2092</v>
      </c>
      <c r="D2093" s="11" t="s">
        <v>182</v>
      </c>
      <c r="E2093" s="12" t="s">
        <v>44</v>
      </c>
      <c r="F2093" s="11" t="s">
        <v>0</v>
      </c>
      <c r="G2093" s="11">
        <v>4434891</v>
      </c>
      <c r="H2093" s="13" t="str">
        <f>IF(N2093="","-",IFERROR(VLOOKUP(N2093,'[1]All Route Non-Bailment V76'!$A:$H,7,0),VLOOKUP(N2093,'[1]TTVT AAT PxP Bailment EDC V76'!$A:$H,7,0)))</f>
        <v>One way</v>
      </c>
      <c r="I2093" s="11" t="s">
        <v>45</v>
      </c>
      <c r="J2093" s="12">
        <f t="shared" si="159"/>
        <v>45281</v>
      </c>
      <c r="K2093" s="12">
        <v>45281</v>
      </c>
      <c r="L2093" s="12">
        <v>45281</v>
      </c>
      <c r="M2093" s="12" t="s">
        <v>3</v>
      </c>
      <c r="N2093" s="11" t="s">
        <v>617</v>
      </c>
      <c r="O2093" s="13" t="str">
        <f>IF(N2093="","-",IFERROR(VLOOKUP(N2093,'[1]All Route Non-Bailment V76'!$A:$H,6,0),VLOOKUP(N2093,'[1]TTVT AAT PxP Bailment EDC V76'!$A:$H,6,0)))</f>
        <v>6 - 10</v>
      </c>
      <c r="P2093" s="11">
        <v>1</v>
      </c>
      <c r="Q2093" s="11" t="s">
        <v>3</v>
      </c>
      <c r="R2093" s="11" t="s">
        <v>3</v>
      </c>
      <c r="S2093" s="13" t="str">
        <f>IF(N2093="","-",IFERROR(VLOOKUP(N2093,'[1]All Route Non-Bailment V76'!$A:$AF,32,0),VLOOKUP(N2093,'[1]TTVT AAT PxP Bailment EDC V76'!$A:$AC,29,0)))</f>
        <v>6W</v>
      </c>
      <c r="T2093" s="11" t="s">
        <v>48</v>
      </c>
      <c r="U2093" s="11" t="s">
        <v>275</v>
      </c>
      <c r="V2093" s="14" t="s">
        <v>276</v>
      </c>
      <c r="W2093" s="11" t="s">
        <v>277</v>
      </c>
      <c r="X2093" s="15" t="s">
        <v>311</v>
      </c>
      <c r="Y2093" s="15" t="s">
        <v>312</v>
      </c>
      <c r="Z2093" s="16" t="s">
        <v>3</v>
      </c>
      <c r="AA2093" s="16" t="s">
        <v>3</v>
      </c>
      <c r="AB2093" s="16" t="s">
        <v>3</v>
      </c>
      <c r="AC2093" s="16" t="s">
        <v>3</v>
      </c>
      <c r="AD2093" s="15" t="s">
        <v>3</v>
      </c>
      <c r="AE2093" s="15" t="s">
        <v>3</v>
      </c>
      <c r="AF2093" s="16" t="s">
        <v>3</v>
      </c>
      <c r="AG2093" s="16" t="s">
        <v>3</v>
      </c>
      <c r="AH2093" s="16" t="s">
        <v>3</v>
      </c>
      <c r="AI2093" s="16" t="s">
        <v>3</v>
      </c>
      <c r="AJ2093" s="15" t="s">
        <v>3</v>
      </c>
      <c r="AK2093" s="15" t="s">
        <v>3</v>
      </c>
      <c r="AL2093" s="16" t="s">
        <v>3</v>
      </c>
      <c r="AM2093" s="16" t="s">
        <v>3</v>
      </c>
      <c r="AN2093" s="16" t="s">
        <v>3</v>
      </c>
      <c r="AO2093" s="16" t="s">
        <v>3</v>
      </c>
      <c r="AP2093" s="16" t="s">
        <v>189</v>
      </c>
      <c r="AQ2093" s="16" t="s">
        <v>3</v>
      </c>
      <c r="AR2093" s="16" t="s">
        <v>3</v>
      </c>
      <c r="AS2093" s="16" t="s">
        <v>3</v>
      </c>
      <c r="AT2093" s="16" t="s">
        <v>3</v>
      </c>
      <c r="AU2093" s="11" t="s">
        <v>3</v>
      </c>
      <c r="AV2093" s="11" t="s">
        <v>3</v>
      </c>
      <c r="AW2093" s="11" t="s">
        <v>3</v>
      </c>
      <c r="AX2093" s="17" t="str">
        <f>VLOOKUP(G2093,'[1]JDA data'!$D:$E,2,0)</f>
        <v>TGA081</v>
      </c>
      <c r="AY2093" s="17" t="b">
        <f t="shared" si="156"/>
        <v>1</v>
      </c>
      <c r="AZ2093" s="17" t="str">
        <f t="shared" si="157"/>
        <v>PPGT</v>
      </c>
    </row>
    <row r="2094" spans="1:52" s="18" customFormat="1" ht="16.5" customHeight="1" x14ac:dyDescent="0.35">
      <c r="A2094" s="8" t="str">
        <f>IF(N2094="","-",IFERROR(VLOOKUP(N2094,'[1]All Route Non-Bailment V76'!$A:$H,5,0),VLOOKUP(N2094,'[1]TTVT AAT PxP Bailment EDC V76'!$A:$H,5,0)))</f>
        <v>Non Bailment</v>
      </c>
      <c r="B2094" s="9" t="str">
        <f t="shared" si="155"/>
        <v>Completed</v>
      </c>
      <c r="C2094" s="10">
        <f t="shared" si="158"/>
        <v>2093</v>
      </c>
      <c r="D2094" s="11" t="s">
        <v>190</v>
      </c>
      <c r="E2094" s="12" t="s">
        <v>44</v>
      </c>
      <c r="F2094" s="11" t="s">
        <v>0</v>
      </c>
      <c r="G2094" s="11">
        <v>4434893</v>
      </c>
      <c r="H2094" s="13" t="str">
        <f>IF(N2094="","-",IFERROR(VLOOKUP(N2094,'[1]All Route Non-Bailment V76'!$A:$H,7,0),VLOOKUP(N2094,'[1]TTVT AAT PxP Bailment EDC V76'!$A:$H,7,0)))</f>
        <v>One way</v>
      </c>
      <c r="I2094" s="11" t="s">
        <v>45</v>
      </c>
      <c r="J2094" s="12">
        <f t="shared" si="159"/>
        <v>45281</v>
      </c>
      <c r="K2094" s="12">
        <v>45281</v>
      </c>
      <c r="L2094" s="12">
        <v>45281</v>
      </c>
      <c r="M2094" s="12" t="s">
        <v>3</v>
      </c>
      <c r="N2094" s="11" t="s">
        <v>617</v>
      </c>
      <c r="O2094" s="13" t="str">
        <f>IF(N2094="","-",IFERROR(VLOOKUP(N2094,'[1]All Route Non-Bailment V76'!$A:$H,6,0),VLOOKUP(N2094,'[1]TTVT AAT PxP Bailment EDC V76'!$A:$H,6,0)))</f>
        <v>6 - 10</v>
      </c>
      <c r="P2094" s="11">
        <v>1</v>
      </c>
      <c r="Q2094" s="11" t="s">
        <v>3</v>
      </c>
      <c r="R2094" s="11" t="s">
        <v>3</v>
      </c>
      <c r="S2094" s="13" t="str">
        <f>IF(N2094="","-",IFERROR(VLOOKUP(N2094,'[1]All Route Non-Bailment V76'!$A:$AF,32,0),VLOOKUP(N2094,'[1]TTVT AAT PxP Bailment EDC V76'!$A:$AC,29,0)))</f>
        <v>6W</v>
      </c>
      <c r="T2094" s="11" t="s">
        <v>48</v>
      </c>
      <c r="U2094" s="11" t="s">
        <v>198</v>
      </c>
      <c r="V2094" s="14" t="s">
        <v>199</v>
      </c>
      <c r="W2094" s="11" t="s">
        <v>200</v>
      </c>
      <c r="X2094" s="15" t="s">
        <v>311</v>
      </c>
      <c r="Y2094" s="15" t="s">
        <v>312</v>
      </c>
      <c r="Z2094" s="16" t="s">
        <v>3</v>
      </c>
      <c r="AA2094" s="16" t="s">
        <v>3</v>
      </c>
      <c r="AB2094" s="16" t="s">
        <v>3</v>
      </c>
      <c r="AC2094" s="16" t="s">
        <v>3</v>
      </c>
      <c r="AD2094" s="15" t="s">
        <v>3</v>
      </c>
      <c r="AE2094" s="15" t="s">
        <v>3</v>
      </c>
      <c r="AF2094" s="16" t="s">
        <v>3</v>
      </c>
      <c r="AG2094" s="16" t="s">
        <v>3</v>
      </c>
      <c r="AH2094" s="16" t="s">
        <v>3</v>
      </c>
      <c r="AI2094" s="16" t="s">
        <v>3</v>
      </c>
      <c r="AJ2094" s="15" t="s">
        <v>3</v>
      </c>
      <c r="AK2094" s="15" t="s">
        <v>3</v>
      </c>
      <c r="AL2094" s="16" t="s">
        <v>3</v>
      </c>
      <c r="AM2094" s="16" t="s">
        <v>3</v>
      </c>
      <c r="AN2094" s="16" t="s">
        <v>3</v>
      </c>
      <c r="AO2094" s="16" t="s">
        <v>3</v>
      </c>
      <c r="AP2094" s="16" t="s">
        <v>189</v>
      </c>
      <c r="AQ2094" s="16" t="s">
        <v>3</v>
      </c>
      <c r="AR2094" s="16" t="s">
        <v>3</v>
      </c>
      <c r="AS2094" s="16" t="s">
        <v>3</v>
      </c>
      <c r="AT2094" s="16" t="s">
        <v>3</v>
      </c>
      <c r="AU2094" s="11" t="s">
        <v>3</v>
      </c>
      <c r="AV2094" s="11" t="s">
        <v>3</v>
      </c>
      <c r="AW2094" s="11" t="s">
        <v>3</v>
      </c>
      <c r="AX2094" s="17" t="str">
        <f>VLOOKUP(G2094,'[1]JDA data'!$D:$E,2,0)</f>
        <v>TGA081</v>
      </c>
      <c r="AY2094" s="17" t="b">
        <f t="shared" si="156"/>
        <v>1</v>
      </c>
      <c r="AZ2094" s="17" t="str">
        <f t="shared" si="157"/>
        <v>SPL</v>
      </c>
    </row>
    <row r="2095" spans="1:52" s="18" customFormat="1" ht="16.5" customHeight="1" x14ac:dyDescent="0.35">
      <c r="A2095" s="8" t="str">
        <f>IF(N2095="","-",IFERROR(VLOOKUP(N2095,'[1]All Route Non-Bailment V76'!$A:$H,5,0),VLOOKUP(N2095,'[1]TTVT AAT PxP Bailment EDC V76'!$A:$H,5,0)))</f>
        <v>Non Bailment</v>
      </c>
      <c r="B2095" s="9" t="str">
        <f t="shared" si="155"/>
        <v>Completed</v>
      </c>
      <c r="C2095" s="10">
        <f t="shared" si="158"/>
        <v>2094</v>
      </c>
      <c r="D2095" s="11" t="s">
        <v>194</v>
      </c>
      <c r="E2095" s="12" t="s">
        <v>44</v>
      </c>
      <c r="F2095" s="11" t="s">
        <v>0</v>
      </c>
      <c r="G2095" s="11">
        <v>4434906</v>
      </c>
      <c r="H2095" s="13" t="str">
        <f>IF(N2095="","-",IFERROR(VLOOKUP(N2095,'[1]All Route Non-Bailment V76'!$A:$H,7,0),VLOOKUP(N2095,'[1]TTVT AAT PxP Bailment EDC V76'!$A:$H,7,0)))</f>
        <v>One way</v>
      </c>
      <c r="I2095" s="11" t="s">
        <v>45</v>
      </c>
      <c r="J2095" s="12">
        <f t="shared" si="159"/>
        <v>45281</v>
      </c>
      <c r="K2095" s="12">
        <v>45281</v>
      </c>
      <c r="L2095" s="12">
        <v>45281</v>
      </c>
      <c r="M2095" s="12" t="s">
        <v>3</v>
      </c>
      <c r="N2095" s="11" t="s">
        <v>618</v>
      </c>
      <c r="O2095" s="13" t="str">
        <f>IF(N2095="","-",IFERROR(VLOOKUP(N2095,'[1]All Route Non-Bailment V76'!$A:$H,6,0),VLOOKUP(N2095,'[1]TTVT AAT PxP Bailment EDC V76'!$A:$H,6,0)))</f>
        <v>6 - 10</v>
      </c>
      <c r="P2095" s="11">
        <v>1</v>
      </c>
      <c r="Q2095" s="11" t="s">
        <v>3</v>
      </c>
      <c r="R2095" s="11" t="s">
        <v>3</v>
      </c>
      <c r="S2095" s="13" t="str">
        <f>IF(N2095="","-",IFERROR(VLOOKUP(N2095,'[1]All Route Non-Bailment V76'!$A:$AF,32,0),VLOOKUP(N2095,'[1]TTVT AAT PxP Bailment EDC V76'!$A:$AC,29,0)))</f>
        <v>6W</v>
      </c>
      <c r="T2095" s="11" t="s">
        <v>48</v>
      </c>
      <c r="U2095" s="11" t="s">
        <v>204</v>
      </c>
      <c r="V2095" s="14" t="s">
        <v>205</v>
      </c>
      <c r="W2095" s="11" t="s">
        <v>206</v>
      </c>
      <c r="X2095" s="15" t="s">
        <v>311</v>
      </c>
      <c r="Y2095" s="15" t="s">
        <v>312</v>
      </c>
      <c r="Z2095" s="16" t="s">
        <v>3</v>
      </c>
      <c r="AA2095" s="16" t="s">
        <v>3</v>
      </c>
      <c r="AB2095" s="16" t="s">
        <v>3</v>
      </c>
      <c r="AC2095" s="16" t="s">
        <v>3</v>
      </c>
      <c r="AD2095" s="15" t="s">
        <v>3</v>
      </c>
      <c r="AE2095" s="15" t="s">
        <v>3</v>
      </c>
      <c r="AF2095" s="16" t="s">
        <v>3</v>
      </c>
      <c r="AG2095" s="16" t="s">
        <v>3</v>
      </c>
      <c r="AH2095" s="16" t="s">
        <v>3</v>
      </c>
      <c r="AI2095" s="16" t="s">
        <v>3</v>
      </c>
      <c r="AJ2095" s="15" t="s">
        <v>3</v>
      </c>
      <c r="AK2095" s="15" t="s">
        <v>3</v>
      </c>
      <c r="AL2095" s="16" t="s">
        <v>3</v>
      </c>
      <c r="AM2095" s="16" t="s">
        <v>3</v>
      </c>
      <c r="AN2095" s="16" t="s">
        <v>3</v>
      </c>
      <c r="AO2095" s="16" t="s">
        <v>3</v>
      </c>
      <c r="AP2095" s="16" t="s">
        <v>189</v>
      </c>
      <c r="AQ2095" s="16" t="s">
        <v>3</v>
      </c>
      <c r="AR2095" s="16" t="s">
        <v>3</v>
      </c>
      <c r="AS2095" s="16" t="s">
        <v>3</v>
      </c>
      <c r="AT2095" s="16" t="s">
        <v>3</v>
      </c>
      <c r="AU2095" s="11" t="s">
        <v>3</v>
      </c>
      <c r="AV2095" s="11" t="s">
        <v>3</v>
      </c>
      <c r="AW2095" s="11" t="s">
        <v>3</v>
      </c>
      <c r="AX2095" s="17" t="str">
        <f>VLOOKUP(G2095,'[1]JDA data'!$D:$E,2,0)</f>
        <v>TGA096</v>
      </c>
      <c r="AY2095" s="17" t="b">
        <f t="shared" si="156"/>
        <v>1</v>
      </c>
      <c r="AZ2095" s="17" t="str">
        <f t="shared" si="157"/>
        <v>SBA</v>
      </c>
    </row>
    <row r="2096" spans="1:52" s="18" customFormat="1" ht="16.5" customHeight="1" x14ac:dyDescent="0.35">
      <c r="A2096" s="8" t="str">
        <f>IF(N2096="","-",IFERROR(VLOOKUP(N2096,'[1]All Route Non-Bailment V76'!$A:$H,5,0),VLOOKUP(N2096,'[1]TTVT AAT PxP Bailment EDC V76'!$A:$H,5,0)))</f>
        <v>Non Bailment</v>
      </c>
      <c r="B2096" s="9" t="str">
        <f t="shared" si="155"/>
        <v>Completed</v>
      </c>
      <c r="C2096" s="10">
        <f t="shared" si="158"/>
        <v>2095</v>
      </c>
      <c r="D2096" s="11" t="s">
        <v>229</v>
      </c>
      <c r="E2096" s="12" t="s">
        <v>44</v>
      </c>
      <c r="F2096" s="11" t="s">
        <v>0</v>
      </c>
      <c r="G2096" s="11">
        <v>4434907</v>
      </c>
      <c r="H2096" s="13" t="str">
        <f>IF(N2096="","-",IFERROR(VLOOKUP(N2096,'[1]All Route Non-Bailment V76'!$A:$H,7,0),VLOOKUP(N2096,'[1]TTVT AAT PxP Bailment EDC V76'!$A:$H,7,0)))</f>
        <v>One way</v>
      </c>
      <c r="I2096" s="11" t="s">
        <v>45</v>
      </c>
      <c r="J2096" s="12">
        <f t="shared" si="159"/>
        <v>45281</v>
      </c>
      <c r="K2096" s="12">
        <v>45281</v>
      </c>
      <c r="L2096" s="12">
        <v>45281</v>
      </c>
      <c r="M2096" s="12" t="s">
        <v>3</v>
      </c>
      <c r="N2096" s="11" t="s">
        <v>618</v>
      </c>
      <c r="O2096" s="13" t="str">
        <f>IF(N2096="","-",IFERROR(VLOOKUP(N2096,'[1]All Route Non-Bailment V76'!$A:$H,6,0),VLOOKUP(N2096,'[1]TTVT AAT PxP Bailment EDC V76'!$A:$H,6,0)))</f>
        <v>6 - 10</v>
      </c>
      <c r="P2096" s="11">
        <v>1</v>
      </c>
      <c r="Q2096" s="11" t="s">
        <v>3</v>
      </c>
      <c r="R2096" s="11" t="s">
        <v>3</v>
      </c>
      <c r="S2096" s="13" t="str">
        <f>IF(N2096="","-",IFERROR(VLOOKUP(N2096,'[1]All Route Non-Bailment V76'!$A:$AF,32,0),VLOOKUP(N2096,'[1]TTVT AAT PxP Bailment EDC V76'!$A:$AC,29,0)))</f>
        <v>6W</v>
      </c>
      <c r="T2096" s="11" t="s">
        <v>48</v>
      </c>
      <c r="U2096" s="11" t="s">
        <v>230</v>
      </c>
      <c r="V2096" s="14" t="s">
        <v>231</v>
      </c>
      <c r="W2096" s="11" t="s">
        <v>232</v>
      </c>
      <c r="X2096" s="15" t="s">
        <v>311</v>
      </c>
      <c r="Y2096" s="15" t="s">
        <v>312</v>
      </c>
      <c r="Z2096" s="16" t="s">
        <v>3</v>
      </c>
      <c r="AA2096" s="16" t="s">
        <v>3</v>
      </c>
      <c r="AB2096" s="16" t="s">
        <v>3</v>
      </c>
      <c r="AC2096" s="16" t="s">
        <v>3</v>
      </c>
      <c r="AD2096" s="15" t="s">
        <v>3</v>
      </c>
      <c r="AE2096" s="15" t="s">
        <v>3</v>
      </c>
      <c r="AF2096" s="16" t="s">
        <v>3</v>
      </c>
      <c r="AG2096" s="16" t="s">
        <v>3</v>
      </c>
      <c r="AH2096" s="16" t="s">
        <v>3</v>
      </c>
      <c r="AI2096" s="16" t="s">
        <v>3</v>
      </c>
      <c r="AJ2096" s="15" t="s">
        <v>3</v>
      </c>
      <c r="AK2096" s="15" t="s">
        <v>3</v>
      </c>
      <c r="AL2096" s="16" t="s">
        <v>3</v>
      </c>
      <c r="AM2096" s="16" t="s">
        <v>3</v>
      </c>
      <c r="AN2096" s="16" t="s">
        <v>3</v>
      </c>
      <c r="AO2096" s="16" t="s">
        <v>3</v>
      </c>
      <c r="AP2096" s="16" t="s">
        <v>189</v>
      </c>
      <c r="AQ2096" s="16" t="s">
        <v>3</v>
      </c>
      <c r="AR2096" s="16" t="s">
        <v>3</v>
      </c>
      <c r="AS2096" s="16" t="s">
        <v>3</v>
      </c>
      <c r="AT2096" s="16" t="s">
        <v>3</v>
      </c>
      <c r="AU2096" s="11" t="s">
        <v>3</v>
      </c>
      <c r="AV2096" s="11" t="s">
        <v>3</v>
      </c>
      <c r="AW2096" s="11" t="s">
        <v>3</v>
      </c>
      <c r="AX2096" s="17" t="str">
        <f>VLOOKUP(G2096,'[1]JDA data'!$D:$E,2,0)</f>
        <v>TGA096</v>
      </c>
      <c r="AY2096" s="17" t="b">
        <f t="shared" si="156"/>
        <v>1</v>
      </c>
      <c r="AZ2096" s="17" t="str">
        <f t="shared" si="157"/>
        <v>RRCS</v>
      </c>
    </row>
    <row r="2097" spans="1:52" s="18" customFormat="1" ht="16.5" customHeight="1" x14ac:dyDescent="0.35">
      <c r="A2097" s="8" t="str">
        <f>IF(N2097="","-",IFERROR(VLOOKUP(N2097,'[1]All Route Non-Bailment V76'!$A:$H,5,0),VLOOKUP(N2097,'[1]TTVT AAT PxP Bailment EDC V76'!$A:$H,5,0)))</f>
        <v>Non Bailment</v>
      </c>
      <c r="B2097" s="9" t="str">
        <f t="shared" si="155"/>
        <v>Completed</v>
      </c>
      <c r="C2097" s="10">
        <f t="shared" si="158"/>
        <v>2096</v>
      </c>
      <c r="D2097" s="11" t="s">
        <v>182</v>
      </c>
      <c r="E2097" s="12" t="s">
        <v>44</v>
      </c>
      <c r="F2097" s="11" t="s">
        <v>0</v>
      </c>
      <c r="G2097" s="11">
        <v>4434908</v>
      </c>
      <c r="H2097" s="13" t="str">
        <f>IF(N2097="","-",IFERROR(VLOOKUP(N2097,'[1]All Route Non-Bailment V76'!$A:$H,7,0),VLOOKUP(N2097,'[1]TTVT AAT PxP Bailment EDC V76'!$A:$H,7,0)))</f>
        <v>One way</v>
      </c>
      <c r="I2097" s="11" t="s">
        <v>45</v>
      </c>
      <c r="J2097" s="12">
        <f t="shared" si="159"/>
        <v>45281</v>
      </c>
      <c r="K2097" s="12">
        <v>45281</v>
      </c>
      <c r="L2097" s="12">
        <v>45281</v>
      </c>
      <c r="M2097" s="12" t="s">
        <v>3</v>
      </c>
      <c r="N2097" s="11" t="s">
        <v>618</v>
      </c>
      <c r="O2097" s="13" t="str">
        <f>IF(N2097="","-",IFERROR(VLOOKUP(N2097,'[1]All Route Non-Bailment V76'!$A:$H,6,0),VLOOKUP(N2097,'[1]TTVT AAT PxP Bailment EDC V76'!$A:$H,6,0)))</f>
        <v>6 - 10</v>
      </c>
      <c r="P2097" s="11">
        <v>1</v>
      </c>
      <c r="Q2097" s="11" t="s">
        <v>3</v>
      </c>
      <c r="R2097" s="11" t="s">
        <v>3</v>
      </c>
      <c r="S2097" s="13" t="str">
        <f>IF(N2097="","-",IFERROR(VLOOKUP(N2097,'[1]All Route Non-Bailment V76'!$A:$AF,32,0),VLOOKUP(N2097,'[1]TTVT AAT PxP Bailment EDC V76'!$A:$AC,29,0)))</f>
        <v>6W</v>
      </c>
      <c r="T2097" s="11" t="s">
        <v>48</v>
      </c>
      <c r="U2097" s="11" t="s">
        <v>447</v>
      </c>
      <c r="V2097" s="14" t="s">
        <v>377</v>
      </c>
      <c r="W2097" s="11" t="s">
        <v>378</v>
      </c>
      <c r="X2097" s="15" t="s">
        <v>311</v>
      </c>
      <c r="Y2097" s="15" t="s">
        <v>312</v>
      </c>
      <c r="Z2097" s="16" t="s">
        <v>3</v>
      </c>
      <c r="AA2097" s="16" t="s">
        <v>3</v>
      </c>
      <c r="AB2097" s="16" t="s">
        <v>3</v>
      </c>
      <c r="AC2097" s="16" t="s">
        <v>3</v>
      </c>
      <c r="AD2097" s="15" t="s">
        <v>3</v>
      </c>
      <c r="AE2097" s="15" t="s">
        <v>3</v>
      </c>
      <c r="AF2097" s="16" t="s">
        <v>3</v>
      </c>
      <c r="AG2097" s="16" t="s">
        <v>3</v>
      </c>
      <c r="AH2097" s="16" t="s">
        <v>3</v>
      </c>
      <c r="AI2097" s="16" t="s">
        <v>3</v>
      </c>
      <c r="AJ2097" s="15" t="s">
        <v>3</v>
      </c>
      <c r="AK2097" s="15" t="s">
        <v>3</v>
      </c>
      <c r="AL2097" s="16" t="s">
        <v>3</v>
      </c>
      <c r="AM2097" s="16" t="s">
        <v>3</v>
      </c>
      <c r="AN2097" s="16" t="s">
        <v>3</v>
      </c>
      <c r="AO2097" s="16" t="s">
        <v>3</v>
      </c>
      <c r="AP2097" s="16" t="s">
        <v>189</v>
      </c>
      <c r="AQ2097" s="16" t="s">
        <v>3</v>
      </c>
      <c r="AR2097" s="16" t="s">
        <v>3</v>
      </c>
      <c r="AS2097" s="16" t="s">
        <v>3</v>
      </c>
      <c r="AT2097" s="16" t="s">
        <v>3</v>
      </c>
      <c r="AU2097" s="11" t="s">
        <v>3</v>
      </c>
      <c r="AV2097" s="11" t="s">
        <v>3</v>
      </c>
      <c r="AW2097" s="11" t="s">
        <v>3</v>
      </c>
      <c r="AX2097" s="17" t="str">
        <f>VLOOKUP(G2097,'[1]JDA data'!$D:$E,2,0)</f>
        <v>TGA096</v>
      </c>
      <c r="AY2097" s="17" t="b">
        <f t="shared" si="156"/>
        <v>1</v>
      </c>
      <c r="AZ2097" s="17" t="str">
        <f t="shared" si="157"/>
        <v>PPGT</v>
      </c>
    </row>
    <row r="2098" spans="1:52" s="18" customFormat="1" ht="16.5" customHeight="1" x14ac:dyDescent="0.35">
      <c r="A2098" s="8" t="str">
        <f>IF(N2098="","-",IFERROR(VLOOKUP(N2098,'[1]All Route Non-Bailment V76'!$A:$H,5,0),VLOOKUP(N2098,'[1]TTVT AAT PxP Bailment EDC V76'!$A:$H,5,0)))</f>
        <v>Non Bailment</v>
      </c>
      <c r="B2098" s="9" t="str">
        <f t="shared" si="155"/>
        <v>Completed</v>
      </c>
      <c r="C2098" s="10">
        <f t="shared" si="158"/>
        <v>2097</v>
      </c>
      <c r="D2098" s="11" t="s">
        <v>190</v>
      </c>
      <c r="E2098" s="12" t="s">
        <v>44</v>
      </c>
      <c r="F2098" s="11" t="s">
        <v>0</v>
      </c>
      <c r="G2098" s="11">
        <v>4434909</v>
      </c>
      <c r="H2098" s="13" t="str">
        <f>IF(N2098="","-",IFERROR(VLOOKUP(N2098,'[1]All Route Non-Bailment V76'!$A:$H,7,0),VLOOKUP(N2098,'[1]TTVT AAT PxP Bailment EDC V76'!$A:$H,7,0)))</f>
        <v>One way</v>
      </c>
      <c r="I2098" s="11" t="s">
        <v>45</v>
      </c>
      <c r="J2098" s="12">
        <f t="shared" si="159"/>
        <v>45281</v>
      </c>
      <c r="K2098" s="12">
        <v>45281</v>
      </c>
      <c r="L2098" s="12">
        <v>45281</v>
      </c>
      <c r="M2098" s="12" t="s">
        <v>3</v>
      </c>
      <c r="N2098" s="11" t="s">
        <v>618</v>
      </c>
      <c r="O2098" s="13" t="str">
        <f>IF(N2098="","-",IFERROR(VLOOKUP(N2098,'[1]All Route Non-Bailment V76'!$A:$H,6,0),VLOOKUP(N2098,'[1]TTVT AAT PxP Bailment EDC V76'!$A:$H,6,0)))</f>
        <v>6 - 10</v>
      </c>
      <c r="P2098" s="11">
        <v>1</v>
      </c>
      <c r="Q2098" s="11" t="s">
        <v>3</v>
      </c>
      <c r="R2098" s="11" t="s">
        <v>3</v>
      </c>
      <c r="S2098" s="13" t="str">
        <f>IF(N2098="","-",IFERROR(VLOOKUP(N2098,'[1]All Route Non-Bailment V76'!$A:$AF,32,0),VLOOKUP(N2098,'[1]TTVT AAT PxP Bailment EDC V76'!$A:$AC,29,0)))</f>
        <v>6W</v>
      </c>
      <c r="T2098" s="11" t="s">
        <v>48</v>
      </c>
      <c r="U2098" s="11" t="s">
        <v>236</v>
      </c>
      <c r="V2098" s="14" t="s">
        <v>237</v>
      </c>
      <c r="W2098" s="11" t="s">
        <v>238</v>
      </c>
      <c r="X2098" s="15" t="s">
        <v>311</v>
      </c>
      <c r="Y2098" s="15" t="s">
        <v>312</v>
      </c>
      <c r="Z2098" s="16" t="s">
        <v>3</v>
      </c>
      <c r="AA2098" s="16" t="s">
        <v>3</v>
      </c>
      <c r="AB2098" s="16" t="s">
        <v>3</v>
      </c>
      <c r="AC2098" s="16" t="s">
        <v>3</v>
      </c>
      <c r="AD2098" s="15" t="s">
        <v>3</v>
      </c>
      <c r="AE2098" s="15" t="s">
        <v>3</v>
      </c>
      <c r="AF2098" s="16" t="s">
        <v>3</v>
      </c>
      <c r="AG2098" s="16" t="s">
        <v>3</v>
      </c>
      <c r="AH2098" s="16" t="s">
        <v>3</v>
      </c>
      <c r="AI2098" s="16" t="s">
        <v>3</v>
      </c>
      <c r="AJ2098" s="15" t="s">
        <v>3</v>
      </c>
      <c r="AK2098" s="15" t="s">
        <v>3</v>
      </c>
      <c r="AL2098" s="16" t="s">
        <v>3</v>
      </c>
      <c r="AM2098" s="16" t="s">
        <v>3</v>
      </c>
      <c r="AN2098" s="16" t="s">
        <v>3</v>
      </c>
      <c r="AO2098" s="16" t="s">
        <v>3</v>
      </c>
      <c r="AP2098" s="16" t="s">
        <v>189</v>
      </c>
      <c r="AQ2098" s="16" t="s">
        <v>3</v>
      </c>
      <c r="AR2098" s="16" t="s">
        <v>3</v>
      </c>
      <c r="AS2098" s="16" t="s">
        <v>3</v>
      </c>
      <c r="AT2098" s="16" t="s">
        <v>3</v>
      </c>
      <c r="AU2098" s="11" t="s">
        <v>3</v>
      </c>
      <c r="AV2098" s="11" t="s">
        <v>3</v>
      </c>
      <c r="AW2098" s="11" t="s">
        <v>3</v>
      </c>
      <c r="AX2098" s="17" t="str">
        <f>VLOOKUP(G2098,'[1]JDA data'!$D:$E,2,0)</f>
        <v>TGA096</v>
      </c>
      <c r="AY2098" s="17" t="b">
        <f t="shared" si="156"/>
        <v>1</v>
      </c>
      <c r="AZ2098" s="17" t="str">
        <f t="shared" si="157"/>
        <v>SPL</v>
      </c>
    </row>
    <row r="2099" spans="1:52" s="18" customFormat="1" ht="16.5" customHeight="1" x14ac:dyDescent="0.35">
      <c r="A2099" s="8" t="str">
        <f>IF(N2099="","-",IFERROR(VLOOKUP(N2099,'[1]All Route Non-Bailment V76'!$A:$H,5,0),VLOOKUP(N2099,'[1]TTVT AAT PxP Bailment EDC V76'!$A:$H,5,0)))</f>
        <v>Non Bailment</v>
      </c>
      <c r="B2099" s="9" t="str">
        <f t="shared" si="155"/>
        <v>Completed</v>
      </c>
      <c r="C2099" s="10">
        <f t="shared" si="158"/>
        <v>2098</v>
      </c>
      <c r="D2099" s="11" t="s">
        <v>229</v>
      </c>
      <c r="E2099" s="12" t="s">
        <v>44</v>
      </c>
      <c r="F2099" s="11" t="s">
        <v>0</v>
      </c>
      <c r="G2099" s="11">
        <v>4434912</v>
      </c>
      <c r="H2099" s="13" t="str">
        <f>IF(N2099="","-",IFERROR(VLOOKUP(N2099,'[1]All Route Non-Bailment V76'!$A:$H,7,0),VLOOKUP(N2099,'[1]TTVT AAT PxP Bailment EDC V76'!$A:$H,7,0)))</f>
        <v>One way</v>
      </c>
      <c r="I2099" s="11" t="s">
        <v>45</v>
      </c>
      <c r="J2099" s="12">
        <f t="shared" si="159"/>
        <v>45281</v>
      </c>
      <c r="K2099" s="12">
        <v>45281</v>
      </c>
      <c r="L2099" s="12">
        <v>45281</v>
      </c>
      <c r="M2099" s="12" t="s">
        <v>3</v>
      </c>
      <c r="N2099" s="11" t="s">
        <v>618</v>
      </c>
      <c r="O2099" s="13" t="str">
        <f>IF(N2099="","-",IFERROR(VLOOKUP(N2099,'[1]All Route Non-Bailment V76'!$A:$H,6,0),VLOOKUP(N2099,'[1]TTVT AAT PxP Bailment EDC V76'!$A:$H,6,0)))</f>
        <v>6 - 10</v>
      </c>
      <c r="P2099" s="11">
        <v>1</v>
      </c>
      <c r="Q2099" s="11" t="s">
        <v>3</v>
      </c>
      <c r="R2099" s="11" t="s">
        <v>3</v>
      </c>
      <c r="S2099" s="13" t="str">
        <f>IF(N2099="","-",IFERROR(VLOOKUP(N2099,'[1]All Route Non-Bailment V76'!$A:$AF,32,0),VLOOKUP(N2099,'[1]TTVT AAT PxP Bailment EDC V76'!$A:$AC,29,0)))</f>
        <v>6W</v>
      </c>
      <c r="T2099" s="11" t="s">
        <v>48</v>
      </c>
      <c r="U2099" s="11" t="s">
        <v>775</v>
      </c>
      <c r="V2099" s="14" t="s">
        <v>776</v>
      </c>
      <c r="W2099" s="11" t="s">
        <v>777</v>
      </c>
      <c r="X2099" s="15" t="s">
        <v>311</v>
      </c>
      <c r="Y2099" s="15" t="s">
        <v>312</v>
      </c>
      <c r="Z2099" s="16" t="s">
        <v>3</v>
      </c>
      <c r="AA2099" s="16" t="s">
        <v>3</v>
      </c>
      <c r="AB2099" s="16" t="s">
        <v>3</v>
      </c>
      <c r="AC2099" s="16" t="s">
        <v>3</v>
      </c>
      <c r="AD2099" s="15" t="s">
        <v>3</v>
      </c>
      <c r="AE2099" s="15" t="s">
        <v>3</v>
      </c>
      <c r="AF2099" s="16" t="s">
        <v>3</v>
      </c>
      <c r="AG2099" s="16" t="s">
        <v>3</v>
      </c>
      <c r="AH2099" s="16" t="s">
        <v>3</v>
      </c>
      <c r="AI2099" s="16" t="s">
        <v>3</v>
      </c>
      <c r="AJ2099" s="15" t="s">
        <v>3</v>
      </c>
      <c r="AK2099" s="15" t="s">
        <v>3</v>
      </c>
      <c r="AL2099" s="16" t="s">
        <v>3</v>
      </c>
      <c r="AM2099" s="16" t="s">
        <v>3</v>
      </c>
      <c r="AN2099" s="16" t="s">
        <v>3</v>
      </c>
      <c r="AO2099" s="16" t="s">
        <v>3</v>
      </c>
      <c r="AP2099" s="16" t="s">
        <v>189</v>
      </c>
      <c r="AQ2099" s="16" t="s">
        <v>3</v>
      </c>
      <c r="AR2099" s="16" t="s">
        <v>3</v>
      </c>
      <c r="AS2099" s="16" t="s">
        <v>3</v>
      </c>
      <c r="AT2099" s="16" t="s">
        <v>3</v>
      </c>
      <c r="AU2099" s="11" t="s">
        <v>3</v>
      </c>
      <c r="AV2099" s="11" t="s">
        <v>3</v>
      </c>
      <c r="AW2099" s="11" t="s">
        <v>3</v>
      </c>
      <c r="AX2099" s="17" t="str">
        <f>VLOOKUP(G2099,'[1]JDA data'!$D:$E,2,0)</f>
        <v>TGA096</v>
      </c>
      <c r="AY2099" s="17" t="b">
        <f t="shared" si="156"/>
        <v>1</v>
      </c>
      <c r="AZ2099" s="17" t="str">
        <f t="shared" si="157"/>
        <v>RRCS</v>
      </c>
    </row>
    <row r="2100" spans="1:52" s="18" customFormat="1" ht="16.5" customHeight="1" x14ac:dyDescent="0.35">
      <c r="A2100" s="8" t="str">
        <f>IF(N2100="","-",IFERROR(VLOOKUP(N2100,'[1]All Route Non-Bailment V76'!$A:$H,5,0),VLOOKUP(N2100,'[1]TTVT AAT PxP Bailment EDC V76'!$A:$H,5,0)))</f>
        <v>Non Bailment</v>
      </c>
      <c r="B2100" s="9" t="str">
        <f t="shared" si="155"/>
        <v>Completed</v>
      </c>
      <c r="C2100" s="10">
        <f t="shared" si="158"/>
        <v>2099</v>
      </c>
      <c r="D2100" s="11" t="s">
        <v>182</v>
      </c>
      <c r="E2100" s="12" t="s">
        <v>44</v>
      </c>
      <c r="F2100" s="11" t="s">
        <v>0</v>
      </c>
      <c r="G2100" s="11">
        <v>4434915</v>
      </c>
      <c r="H2100" s="13" t="str">
        <f>IF(N2100="","-",IFERROR(VLOOKUP(N2100,'[1]All Route Non-Bailment V76'!$A:$H,7,0),VLOOKUP(N2100,'[1]TTVT AAT PxP Bailment EDC V76'!$A:$H,7,0)))</f>
        <v>One way</v>
      </c>
      <c r="I2100" s="11" t="s">
        <v>45</v>
      </c>
      <c r="J2100" s="12">
        <f t="shared" si="159"/>
        <v>45281</v>
      </c>
      <c r="K2100" s="12">
        <v>45281</v>
      </c>
      <c r="L2100" s="12">
        <v>45281</v>
      </c>
      <c r="M2100" s="12" t="s">
        <v>3</v>
      </c>
      <c r="N2100" s="11" t="s">
        <v>802</v>
      </c>
      <c r="O2100" s="13" t="str">
        <f>IF(N2100="","-",IFERROR(VLOOKUP(N2100,'[1]All Route Non-Bailment V76'!$A:$H,6,0),VLOOKUP(N2100,'[1]TTVT AAT PxP Bailment EDC V76'!$A:$H,6,0)))</f>
        <v>6 - 10</v>
      </c>
      <c r="P2100" s="11">
        <v>1</v>
      </c>
      <c r="Q2100" s="11" t="s">
        <v>3</v>
      </c>
      <c r="R2100" s="11" t="s">
        <v>3</v>
      </c>
      <c r="S2100" s="13" t="str">
        <f>IF(N2100="","-",IFERROR(VLOOKUP(N2100,'[1]All Route Non-Bailment V76'!$A:$AF,32,0),VLOOKUP(N2100,'[1]TTVT AAT PxP Bailment EDC V76'!$A:$AC,29,0)))</f>
        <v>6W</v>
      </c>
      <c r="T2100" s="11" t="s">
        <v>48</v>
      </c>
      <c r="U2100" s="11" t="s">
        <v>223</v>
      </c>
      <c r="V2100" s="14" t="s">
        <v>224</v>
      </c>
      <c r="W2100" s="11" t="s">
        <v>225</v>
      </c>
      <c r="X2100" s="15" t="s">
        <v>311</v>
      </c>
      <c r="Y2100" s="15" t="s">
        <v>312</v>
      </c>
      <c r="Z2100" s="16" t="s">
        <v>3</v>
      </c>
      <c r="AA2100" s="16" t="s">
        <v>3</v>
      </c>
      <c r="AB2100" s="16" t="s">
        <v>3</v>
      </c>
      <c r="AC2100" s="16" t="s">
        <v>3</v>
      </c>
      <c r="AD2100" s="15" t="s">
        <v>3</v>
      </c>
      <c r="AE2100" s="15" t="s">
        <v>3</v>
      </c>
      <c r="AF2100" s="16" t="s">
        <v>3</v>
      </c>
      <c r="AG2100" s="16" t="s">
        <v>3</v>
      </c>
      <c r="AH2100" s="16" t="s">
        <v>3</v>
      </c>
      <c r="AI2100" s="16" t="s">
        <v>3</v>
      </c>
      <c r="AJ2100" s="15" t="s">
        <v>3</v>
      </c>
      <c r="AK2100" s="15" t="s">
        <v>3</v>
      </c>
      <c r="AL2100" s="16" t="s">
        <v>3</v>
      </c>
      <c r="AM2100" s="16" t="s">
        <v>3</v>
      </c>
      <c r="AN2100" s="16" t="s">
        <v>3</v>
      </c>
      <c r="AO2100" s="16" t="s">
        <v>3</v>
      </c>
      <c r="AP2100" s="16" t="s">
        <v>189</v>
      </c>
      <c r="AQ2100" s="16" t="s">
        <v>3</v>
      </c>
      <c r="AR2100" s="16" t="s">
        <v>3</v>
      </c>
      <c r="AS2100" s="16" t="s">
        <v>3</v>
      </c>
      <c r="AT2100" s="16" t="s">
        <v>3</v>
      </c>
      <c r="AU2100" s="11" t="s">
        <v>3</v>
      </c>
      <c r="AV2100" s="11" t="s">
        <v>3</v>
      </c>
      <c r="AW2100" s="11" t="s">
        <v>3</v>
      </c>
      <c r="AX2100" s="17" t="str">
        <f>VLOOKUP(G2100,'[1]JDA data'!$D:$E,2,0)</f>
        <v>TGA720</v>
      </c>
      <c r="AY2100" s="17" t="b">
        <f t="shared" si="156"/>
        <v>1</v>
      </c>
      <c r="AZ2100" s="17" t="str">
        <f t="shared" si="157"/>
        <v>PPGT</v>
      </c>
    </row>
    <row r="2101" spans="1:52" s="18" customFormat="1" ht="16.5" customHeight="1" x14ac:dyDescent="0.35">
      <c r="A2101" s="8" t="str">
        <f>IF(N2101="","-",IFERROR(VLOOKUP(N2101,'[1]All Route Non-Bailment V76'!$A:$H,5,0),VLOOKUP(N2101,'[1]TTVT AAT PxP Bailment EDC V76'!$A:$H,5,0)))</f>
        <v>Non Bailment</v>
      </c>
      <c r="B2101" s="9" t="str">
        <f t="shared" si="155"/>
        <v>Completed</v>
      </c>
      <c r="C2101" s="10">
        <f t="shared" si="158"/>
        <v>2100</v>
      </c>
      <c r="D2101" s="11" t="s">
        <v>190</v>
      </c>
      <c r="E2101" s="12" t="s">
        <v>44</v>
      </c>
      <c r="F2101" s="11" t="s">
        <v>0</v>
      </c>
      <c r="G2101" s="11">
        <v>4434917</v>
      </c>
      <c r="H2101" s="13" t="str">
        <f>IF(N2101="","-",IFERROR(VLOOKUP(N2101,'[1]All Route Non-Bailment V76'!$A:$H,7,0),VLOOKUP(N2101,'[1]TTVT AAT PxP Bailment EDC V76'!$A:$H,7,0)))</f>
        <v>One way</v>
      </c>
      <c r="I2101" s="11" t="s">
        <v>45</v>
      </c>
      <c r="J2101" s="12">
        <f t="shared" si="159"/>
        <v>45281</v>
      </c>
      <c r="K2101" s="12">
        <v>45281</v>
      </c>
      <c r="L2101" s="12">
        <v>45281</v>
      </c>
      <c r="M2101" s="12" t="s">
        <v>3</v>
      </c>
      <c r="N2101" s="11" t="s">
        <v>802</v>
      </c>
      <c r="O2101" s="13" t="str">
        <f>IF(N2101="","-",IFERROR(VLOOKUP(N2101,'[1]All Route Non-Bailment V76'!$A:$H,6,0),VLOOKUP(N2101,'[1]TTVT AAT PxP Bailment EDC V76'!$A:$H,6,0)))</f>
        <v>6 - 10</v>
      </c>
      <c r="P2101" s="11">
        <v>1</v>
      </c>
      <c r="Q2101" s="11" t="s">
        <v>3</v>
      </c>
      <c r="R2101" s="11" t="s">
        <v>3</v>
      </c>
      <c r="S2101" s="13" t="str">
        <f>IF(N2101="","-",IFERROR(VLOOKUP(N2101,'[1]All Route Non-Bailment V76'!$A:$AF,32,0),VLOOKUP(N2101,'[1]TTVT AAT PxP Bailment EDC V76'!$A:$AC,29,0)))</f>
        <v>6W</v>
      </c>
      <c r="T2101" s="11" t="s">
        <v>48</v>
      </c>
      <c r="U2101" s="11" t="s">
        <v>272</v>
      </c>
      <c r="V2101" s="14" t="s">
        <v>273</v>
      </c>
      <c r="W2101" s="11" t="s">
        <v>274</v>
      </c>
      <c r="X2101" s="15" t="s">
        <v>311</v>
      </c>
      <c r="Y2101" s="15" t="s">
        <v>312</v>
      </c>
      <c r="Z2101" s="16" t="s">
        <v>3</v>
      </c>
      <c r="AA2101" s="16" t="s">
        <v>3</v>
      </c>
      <c r="AB2101" s="16" t="s">
        <v>3</v>
      </c>
      <c r="AC2101" s="16" t="s">
        <v>3</v>
      </c>
      <c r="AD2101" s="15" t="s">
        <v>3</v>
      </c>
      <c r="AE2101" s="15" t="s">
        <v>3</v>
      </c>
      <c r="AF2101" s="16" t="s">
        <v>3</v>
      </c>
      <c r="AG2101" s="16" t="s">
        <v>3</v>
      </c>
      <c r="AH2101" s="16" t="s">
        <v>3</v>
      </c>
      <c r="AI2101" s="16" t="s">
        <v>3</v>
      </c>
      <c r="AJ2101" s="15" t="s">
        <v>3</v>
      </c>
      <c r="AK2101" s="15" t="s">
        <v>3</v>
      </c>
      <c r="AL2101" s="16" t="s">
        <v>3</v>
      </c>
      <c r="AM2101" s="16" t="s">
        <v>3</v>
      </c>
      <c r="AN2101" s="16" t="s">
        <v>3</v>
      </c>
      <c r="AO2101" s="16" t="s">
        <v>3</v>
      </c>
      <c r="AP2101" s="16" t="s">
        <v>189</v>
      </c>
      <c r="AQ2101" s="16" t="s">
        <v>3</v>
      </c>
      <c r="AR2101" s="16" t="s">
        <v>3</v>
      </c>
      <c r="AS2101" s="16" t="s">
        <v>3</v>
      </c>
      <c r="AT2101" s="16" t="s">
        <v>3</v>
      </c>
      <c r="AU2101" s="11" t="s">
        <v>3</v>
      </c>
      <c r="AV2101" s="11" t="s">
        <v>3</v>
      </c>
      <c r="AW2101" s="11" t="s">
        <v>3</v>
      </c>
      <c r="AX2101" s="17" t="str">
        <f>VLOOKUP(G2101,'[1]JDA data'!$D:$E,2,0)</f>
        <v>TGA720</v>
      </c>
      <c r="AY2101" s="17" t="b">
        <f t="shared" si="156"/>
        <v>1</v>
      </c>
      <c r="AZ2101" s="17" t="str">
        <f t="shared" si="157"/>
        <v>SPL</v>
      </c>
    </row>
    <row r="2102" spans="1:52" s="18" customFormat="1" ht="16.5" customHeight="1" x14ac:dyDescent="0.35">
      <c r="A2102" s="8" t="str">
        <f>IF(N2102="","-",IFERROR(VLOOKUP(N2102,'[1]All Route Non-Bailment V76'!$A:$H,5,0),VLOOKUP(N2102,'[1]TTVT AAT PxP Bailment EDC V76'!$A:$H,5,0)))</f>
        <v>Non Bailment</v>
      </c>
      <c r="B2102" s="9" t="str">
        <f t="shared" si="155"/>
        <v>Completed</v>
      </c>
      <c r="C2102" s="10">
        <f t="shared" si="158"/>
        <v>2101</v>
      </c>
      <c r="D2102" s="11" t="s">
        <v>194</v>
      </c>
      <c r="E2102" s="12" t="s">
        <v>44</v>
      </c>
      <c r="F2102" s="11" t="s">
        <v>0</v>
      </c>
      <c r="G2102" s="11">
        <v>4434918</v>
      </c>
      <c r="H2102" s="13" t="str">
        <f>IF(N2102="","-",IFERROR(VLOOKUP(N2102,'[1]All Route Non-Bailment V76'!$A:$H,7,0),VLOOKUP(N2102,'[1]TTVT AAT PxP Bailment EDC V76'!$A:$H,7,0)))</f>
        <v>One way</v>
      </c>
      <c r="I2102" s="11" t="s">
        <v>45</v>
      </c>
      <c r="J2102" s="12">
        <f t="shared" si="159"/>
        <v>45281</v>
      </c>
      <c r="K2102" s="12">
        <v>45281</v>
      </c>
      <c r="L2102" s="12">
        <v>45281</v>
      </c>
      <c r="M2102" s="12" t="s">
        <v>3</v>
      </c>
      <c r="N2102" s="11" t="s">
        <v>803</v>
      </c>
      <c r="O2102" s="13" t="str">
        <f>IF(N2102="","-",IFERROR(VLOOKUP(N2102,'[1]All Route Non-Bailment V76'!$A:$H,6,0),VLOOKUP(N2102,'[1]TTVT AAT PxP Bailment EDC V76'!$A:$H,6,0)))</f>
        <v>6 - 10</v>
      </c>
      <c r="P2102" s="11">
        <v>1</v>
      </c>
      <c r="Q2102" s="11" t="s">
        <v>3</v>
      </c>
      <c r="R2102" s="11" t="s">
        <v>3</v>
      </c>
      <c r="S2102" s="13" t="str">
        <f>IF(N2102="","-",IFERROR(VLOOKUP(N2102,'[1]All Route Non-Bailment V76'!$A:$AF,32,0),VLOOKUP(N2102,'[1]TTVT AAT PxP Bailment EDC V76'!$A:$AC,29,0)))</f>
        <v>6W</v>
      </c>
      <c r="T2102" s="11" t="s">
        <v>48</v>
      </c>
      <c r="U2102" s="11" t="s">
        <v>220</v>
      </c>
      <c r="V2102" s="14" t="s">
        <v>221</v>
      </c>
      <c r="W2102" s="11" t="s">
        <v>222</v>
      </c>
      <c r="X2102" s="15" t="s">
        <v>311</v>
      </c>
      <c r="Y2102" s="15" t="s">
        <v>312</v>
      </c>
      <c r="Z2102" s="16" t="s">
        <v>3</v>
      </c>
      <c r="AA2102" s="16" t="s">
        <v>3</v>
      </c>
      <c r="AB2102" s="16" t="s">
        <v>3</v>
      </c>
      <c r="AC2102" s="16" t="s">
        <v>3</v>
      </c>
      <c r="AD2102" s="15" t="s">
        <v>3</v>
      </c>
      <c r="AE2102" s="15" t="s">
        <v>3</v>
      </c>
      <c r="AF2102" s="16" t="s">
        <v>3</v>
      </c>
      <c r="AG2102" s="16" t="s">
        <v>3</v>
      </c>
      <c r="AH2102" s="16" t="s">
        <v>3</v>
      </c>
      <c r="AI2102" s="16" t="s">
        <v>3</v>
      </c>
      <c r="AJ2102" s="15" t="s">
        <v>3</v>
      </c>
      <c r="AK2102" s="15" t="s">
        <v>3</v>
      </c>
      <c r="AL2102" s="16" t="s">
        <v>3</v>
      </c>
      <c r="AM2102" s="16" t="s">
        <v>3</v>
      </c>
      <c r="AN2102" s="16" t="s">
        <v>3</v>
      </c>
      <c r="AO2102" s="16" t="s">
        <v>3</v>
      </c>
      <c r="AP2102" s="16" t="s">
        <v>189</v>
      </c>
      <c r="AQ2102" s="16" t="s">
        <v>3</v>
      </c>
      <c r="AR2102" s="16" t="s">
        <v>3</v>
      </c>
      <c r="AS2102" s="16" t="s">
        <v>3</v>
      </c>
      <c r="AT2102" s="16" t="s">
        <v>3</v>
      </c>
      <c r="AU2102" s="11" t="s">
        <v>3</v>
      </c>
      <c r="AV2102" s="11" t="s">
        <v>3</v>
      </c>
      <c r="AW2102" s="11" t="s">
        <v>3</v>
      </c>
      <c r="AX2102" s="17" t="str">
        <f>VLOOKUP(G2102,'[1]JDA data'!$D:$E,2,0)</f>
        <v>TGA497</v>
      </c>
      <c r="AY2102" s="17" t="b">
        <f t="shared" si="156"/>
        <v>1</v>
      </c>
      <c r="AZ2102" s="17" t="str">
        <f t="shared" si="157"/>
        <v>SBA</v>
      </c>
    </row>
    <row r="2103" spans="1:52" s="18" customFormat="1" ht="16.5" customHeight="1" x14ac:dyDescent="0.35">
      <c r="A2103" s="8" t="str">
        <f>IF(N2103="","-",IFERROR(VLOOKUP(N2103,'[1]All Route Non-Bailment V76'!$A:$H,5,0),VLOOKUP(N2103,'[1]TTVT AAT PxP Bailment EDC V76'!$A:$H,5,0)))</f>
        <v>Non Bailment</v>
      </c>
      <c r="B2103" s="9" t="str">
        <f t="shared" si="155"/>
        <v>Completed</v>
      </c>
      <c r="C2103" s="10">
        <f t="shared" si="158"/>
        <v>2102</v>
      </c>
      <c r="D2103" s="11" t="s">
        <v>182</v>
      </c>
      <c r="E2103" s="12" t="s">
        <v>44</v>
      </c>
      <c r="F2103" s="11" t="s">
        <v>0</v>
      </c>
      <c r="G2103" s="11">
        <v>4434920</v>
      </c>
      <c r="H2103" s="13" t="str">
        <f>IF(N2103="","-",IFERROR(VLOOKUP(N2103,'[1]All Route Non-Bailment V76'!$A:$H,7,0),VLOOKUP(N2103,'[1]TTVT AAT PxP Bailment EDC V76'!$A:$H,7,0)))</f>
        <v>One way</v>
      </c>
      <c r="I2103" s="11" t="s">
        <v>45</v>
      </c>
      <c r="J2103" s="12">
        <f t="shared" si="159"/>
        <v>45281</v>
      </c>
      <c r="K2103" s="12">
        <v>45281</v>
      </c>
      <c r="L2103" s="12">
        <v>45281</v>
      </c>
      <c r="M2103" s="12" t="s">
        <v>3</v>
      </c>
      <c r="N2103" s="11" t="s">
        <v>297</v>
      </c>
      <c r="O2103" s="13" t="str">
        <f>IF(N2103="","-",IFERROR(VLOOKUP(N2103,'[1]All Route Non-Bailment V76'!$A:$H,6,0),VLOOKUP(N2103,'[1]TTVT AAT PxP Bailment EDC V76'!$A:$H,6,0)))</f>
        <v>21 - 30</v>
      </c>
      <c r="P2103" s="11">
        <v>1</v>
      </c>
      <c r="Q2103" s="11" t="s">
        <v>3</v>
      </c>
      <c r="R2103" s="11" t="s">
        <v>3</v>
      </c>
      <c r="S2103" s="13" t="str">
        <f>IF(N2103="","-",IFERROR(VLOOKUP(N2103,'[1]All Route Non-Bailment V76'!$A:$AF,32,0),VLOOKUP(N2103,'[1]TTVT AAT PxP Bailment EDC V76'!$A:$AC,29,0)))</f>
        <v>6W</v>
      </c>
      <c r="T2103" s="11" t="s">
        <v>48</v>
      </c>
      <c r="U2103" s="11" t="s">
        <v>239</v>
      </c>
      <c r="V2103" s="14" t="s">
        <v>240</v>
      </c>
      <c r="W2103" s="11" t="s">
        <v>241</v>
      </c>
      <c r="X2103" s="15" t="s">
        <v>295</v>
      </c>
      <c r="Y2103" s="15" t="s">
        <v>296</v>
      </c>
      <c r="Z2103" s="16" t="s">
        <v>3</v>
      </c>
      <c r="AA2103" s="16" t="s">
        <v>3</v>
      </c>
      <c r="AB2103" s="16" t="s">
        <v>3</v>
      </c>
      <c r="AC2103" s="16" t="s">
        <v>3</v>
      </c>
      <c r="AD2103" s="15" t="s">
        <v>3</v>
      </c>
      <c r="AE2103" s="15" t="s">
        <v>3</v>
      </c>
      <c r="AF2103" s="16" t="s">
        <v>3</v>
      </c>
      <c r="AG2103" s="16" t="s">
        <v>3</v>
      </c>
      <c r="AH2103" s="16" t="s">
        <v>3</v>
      </c>
      <c r="AI2103" s="16" t="s">
        <v>3</v>
      </c>
      <c r="AJ2103" s="15" t="s">
        <v>3</v>
      </c>
      <c r="AK2103" s="15" t="s">
        <v>3</v>
      </c>
      <c r="AL2103" s="16" t="s">
        <v>3</v>
      </c>
      <c r="AM2103" s="16" t="s">
        <v>3</v>
      </c>
      <c r="AN2103" s="16" t="s">
        <v>3</v>
      </c>
      <c r="AO2103" s="16" t="s">
        <v>3</v>
      </c>
      <c r="AP2103" s="16" t="s">
        <v>189</v>
      </c>
      <c r="AQ2103" s="16" t="s">
        <v>3</v>
      </c>
      <c r="AR2103" s="16" t="s">
        <v>3</v>
      </c>
      <c r="AS2103" s="16" t="s">
        <v>3</v>
      </c>
      <c r="AT2103" s="16" t="s">
        <v>3</v>
      </c>
      <c r="AU2103" s="11" t="s">
        <v>3</v>
      </c>
      <c r="AV2103" s="11" t="s">
        <v>3</v>
      </c>
      <c r="AW2103" s="11" t="s">
        <v>3</v>
      </c>
      <c r="AX2103" s="17" t="str">
        <f>VLOOKUP(G2103,'[1]JDA data'!$D:$E,2,0)</f>
        <v>TGA160</v>
      </c>
      <c r="AY2103" s="17" t="b">
        <f t="shared" si="156"/>
        <v>1</v>
      </c>
      <c r="AZ2103" s="17" t="str">
        <f t="shared" si="157"/>
        <v>PPGT</v>
      </c>
    </row>
    <row r="2104" spans="1:52" s="18" customFormat="1" ht="16.5" customHeight="1" x14ac:dyDescent="0.35">
      <c r="A2104" s="8" t="str">
        <f>IF(N2104="","-",IFERROR(VLOOKUP(N2104,'[1]All Route Non-Bailment V76'!$A:$H,5,0),VLOOKUP(N2104,'[1]TTVT AAT PxP Bailment EDC V76'!$A:$H,5,0)))</f>
        <v>Non Bailment</v>
      </c>
      <c r="B2104" s="9" t="str">
        <f t="shared" si="155"/>
        <v>Completed</v>
      </c>
      <c r="C2104" s="10">
        <f t="shared" si="158"/>
        <v>2103</v>
      </c>
      <c r="D2104" s="11" t="s">
        <v>190</v>
      </c>
      <c r="E2104" s="12" t="s">
        <v>44</v>
      </c>
      <c r="F2104" s="11" t="s">
        <v>0</v>
      </c>
      <c r="G2104" s="11">
        <v>4434921</v>
      </c>
      <c r="H2104" s="13" t="str">
        <f>IF(N2104="","-",IFERROR(VLOOKUP(N2104,'[1]All Route Non-Bailment V76'!$A:$H,7,0),VLOOKUP(N2104,'[1]TTVT AAT PxP Bailment EDC V76'!$A:$H,7,0)))</f>
        <v>One way</v>
      </c>
      <c r="I2104" s="11" t="s">
        <v>45</v>
      </c>
      <c r="J2104" s="12">
        <f t="shared" si="159"/>
        <v>45281</v>
      </c>
      <c r="K2104" s="12">
        <v>45281</v>
      </c>
      <c r="L2104" s="12">
        <v>45281</v>
      </c>
      <c r="M2104" s="12" t="s">
        <v>3</v>
      </c>
      <c r="N2104" s="11" t="s">
        <v>297</v>
      </c>
      <c r="O2104" s="13" t="str">
        <f>IF(N2104="","-",IFERROR(VLOOKUP(N2104,'[1]All Route Non-Bailment V76'!$A:$H,6,0),VLOOKUP(N2104,'[1]TTVT AAT PxP Bailment EDC V76'!$A:$H,6,0)))</f>
        <v>21 - 30</v>
      </c>
      <c r="P2104" s="11">
        <v>1</v>
      </c>
      <c r="Q2104" s="11" t="s">
        <v>3</v>
      </c>
      <c r="R2104" s="11" t="s">
        <v>3</v>
      </c>
      <c r="S2104" s="13" t="str">
        <f>IF(N2104="","-",IFERROR(VLOOKUP(N2104,'[1]All Route Non-Bailment V76'!$A:$AF,32,0),VLOOKUP(N2104,'[1]TTVT AAT PxP Bailment EDC V76'!$A:$AC,29,0)))</f>
        <v>6W</v>
      </c>
      <c r="T2104" s="11" t="s">
        <v>48</v>
      </c>
      <c r="U2104" s="11" t="s">
        <v>191</v>
      </c>
      <c r="V2104" s="14" t="s">
        <v>192</v>
      </c>
      <c r="W2104" s="11" t="s">
        <v>193</v>
      </c>
      <c r="X2104" s="15" t="s">
        <v>295</v>
      </c>
      <c r="Y2104" s="15" t="s">
        <v>296</v>
      </c>
      <c r="Z2104" s="16" t="s">
        <v>3</v>
      </c>
      <c r="AA2104" s="16" t="s">
        <v>3</v>
      </c>
      <c r="AB2104" s="16" t="s">
        <v>3</v>
      </c>
      <c r="AC2104" s="16" t="s">
        <v>3</v>
      </c>
      <c r="AD2104" s="15" t="s">
        <v>3</v>
      </c>
      <c r="AE2104" s="15" t="s">
        <v>3</v>
      </c>
      <c r="AF2104" s="16" t="s">
        <v>3</v>
      </c>
      <c r="AG2104" s="16" t="s">
        <v>3</v>
      </c>
      <c r="AH2104" s="16" t="s">
        <v>3</v>
      </c>
      <c r="AI2104" s="16" t="s">
        <v>3</v>
      </c>
      <c r="AJ2104" s="15" t="s">
        <v>3</v>
      </c>
      <c r="AK2104" s="15" t="s">
        <v>3</v>
      </c>
      <c r="AL2104" s="16" t="s">
        <v>3</v>
      </c>
      <c r="AM2104" s="16" t="s">
        <v>3</v>
      </c>
      <c r="AN2104" s="16" t="s">
        <v>3</v>
      </c>
      <c r="AO2104" s="16" t="s">
        <v>3</v>
      </c>
      <c r="AP2104" s="16" t="s">
        <v>189</v>
      </c>
      <c r="AQ2104" s="16" t="s">
        <v>3</v>
      </c>
      <c r="AR2104" s="16" t="s">
        <v>3</v>
      </c>
      <c r="AS2104" s="16" t="s">
        <v>3</v>
      </c>
      <c r="AT2104" s="16" t="s">
        <v>3</v>
      </c>
      <c r="AU2104" s="11" t="s">
        <v>3</v>
      </c>
      <c r="AV2104" s="11" t="s">
        <v>3</v>
      </c>
      <c r="AW2104" s="11" t="s">
        <v>3</v>
      </c>
      <c r="AX2104" s="17" t="str">
        <f>VLOOKUP(G2104,'[1]JDA data'!$D:$E,2,0)</f>
        <v>TGA160</v>
      </c>
      <c r="AY2104" s="17" t="b">
        <f t="shared" si="156"/>
        <v>1</v>
      </c>
      <c r="AZ2104" s="17" t="str">
        <f t="shared" si="157"/>
        <v>SPL</v>
      </c>
    </row>
    <row r="2105" spans="1:52" s="18" customFormat="1" ht="16.5" customHeight="1" x14ac:dyDescent="0.35">
      <c r="A2105" s="8" t="str">
        <f>IF(N2105="","-",IFERROR(VLOOKUP(N2105,'[1]All Route Non-Bailment V76'!$A:$H,5,0),VLOOKUP(N2105,'[1]TTVT AAT PxP Bailment EDC V76'!$A:$H,5,0)))</f>
        <v>Non Bailment</v>
      </c>
      <c r="B2105" s="9" t="str">
        <f t="shared" si="155"/>
        <v>Completed</v>
      </c>
      <c r="C2105" s="10">
        <f t="shared" si="158"/>
        <v>2104</v>
      </c>
      <c r="D2105" s="11" t="s">
        <v>194</v>
      </c>
      <c r="E2105" s="12" t="s">
        <v>44</v>
      </c>
      <c r="F2105" s="11" t="s">
        <v>0</v>
      </c>
      <c r="G2105" s="11">
        <v>4434923</v>
      </c>
      <c r="H2105" s="13" t="str">
        <f>IF(N2105="","-",IFERROR(VLOOKUP(N2105,'[1]All Route Non-Bailment V76'!$A:$H,7,0),VLOOKUP(N2105,'[1]TTVT AAT PxP Bailment EDC V76'!$A:$H,7,0)))</f>
        <v>One way</v>
      </c>
      <c r="I2105" s="11" t="s">
        <v>45</v>
      </c>
      <c r="J2105" s="12">
        <f t="shared" si="159"/>
        <v>45281</v>
      </c>
      <c r="K2105" s="12">
        <v>45281</v>
      </c>
      <c r="L2105" s="12">
        <v>45281</v>
      </c>
      <c r="M2105" s="12" t="s">
        <v>3</v>
      </c>
      <c r="N2105" s="11" t="s">
        <v>297</v>
      </c>
      <c r="O2105" s="13" t="str">
        <f>IF(N2105="","-",IFERROR(VLOOKUP(N2105,'[1]All Route Non-Bailment V76'!$A:$H,6,0),VLOOKUP(N2105,'[1]TTVT AAT PxP Bailment EDC V76'!$A:$H,6,0)))</f>
        <v>21 - 30</v>
      </c>
      <c r="P2105" s="11">
        <v>1</v>
      </c>
      <c r="Q2105" s="11" t="s">
        <v>3</v>
      </c>
      <c r="R2105" s="11" t="s">
        <v>3</v>
      </c>
      <c r="S2105" s="13" t="str">
        <f>IF(N2105="","-",IFERROR(VLOOKUP(N2105,'[1]All Route Non-Bailment V76'!$A:$AF,32,0),VLOOKUP(N2105,'[1]TTVT AAT PxP Bailment EDC V76'!$A:$AC,29,0)))</f>
        <v>6W</v>
      </c>
      <c r="T2105" s="11" t="s">
        <v>48</v>
      </c>
      <c r="U2105" s="11" t="s">
        <v>253</v>
      </c>
      <c r="V2105" s="14" t="s">
        <v>254</v>
      </c>
      <c r="W2105" s="11" t="s">
        <v>255</v>
      </c>
      <c r="X2105" s="15" t="s">
        <v>295</v>
      </c>
      <c r="Y2105" s="15" t="s">
        <v>296</v>
      </c>
      <c r="Z2105" s="16" t="s">
        <v>3</v>
      </c>
      <c r="AA2105" s="16" t="s">
        <v>3</v>
      </c>
      <c r="AB2105" s="16" t="s">
        <v>3</v>
      </c>
      <c r="AC2105" s="16" t="s">
        <v>3</v>
      </c>
      <c r="AD2105" s="15" t="s">
        <v>3</v>
      </c>
      <c r="AE2105" s="15" t="s">
        <v>3</v>
      </c>
      <c r="AF2105" s="16" t="s">
        <v>3</v>
      </c>
      <c r="AG2105" s="16" t="s">
        <v>3</v>
      </c>
      <c r="AH2105" s="16" t="s">
        <v>3</v>
      </c>
      <c r="AI2105" s="16" t="s">
        <v>3</v>
      </c>
      <c r="AJ2105" s="15" t="s">
        <v>3</v>
      </c>
      <c r="AK2105" s="15" t="s">
        <v>3</v>
      </c>
      <c r="AL2105" s="16" t="s">
        <v>3</v>
      </c>
      <c r="AM2105" s="16" t="s">
        <v>3</v>
      </c>
      <c r="AN2105" s="16" t="s">
        <v>3</v>
      </c>
      <c r="AO2105" s="16" t="s">
        <v>3</v>
      </c>
      <c r="AP2105" s="16" t="s">
        <v>189</v>
      </c>
      <c r="AQ2105" s="16" t="s">
        <v>3</v>
      </c>
      <c r="AR2105" s="16" t="s">
        <v>3</v>
      </c>
      <c r="AS2105" s="16" t="s">
        <v>3</v>
      </c>
      <c r="AT2105" s="16" t="s">
        <v>3</v>
      </c>
      <c r="AU2105" s="11" t="s">
        <v>3</v>
      </c>
      <c r="AV2105" s="11" t="s">
        <v>3</v>
      </c>
      <c r="AW2105" s="11" t="s">
        <v>3</v>
      </c>
      <c r="AX2105" s="17" t="str">
        <f>VLOOKUP(G2105,'[1]JDA data'!$D:$E,2,0)</f>
        <v>TGA160</v>
      </c>
      <c r="AY2105" s="17" t="b">
        <f t="shared" si="156"/>
        <v>1</v>
      </c>
      <c r="AZ2105" s="17" t="str">
        <f t="shared" si="157"/>
        <v>SBA</v>
      </c>
    </row>
    <row r="2106" spans="1:52" s="18" customFormat="1" ht="16.5" customHeight="1" x14ac:dyDescent="0.35">
      <c r="A2106" s="8" t="str">
        <f>IF(N2106="","-",IFERROR(VLOOKUP(N2106,'[1]All Route Non-Bailment V76'!$A:$H,5,0),VLOOKUP(N2106,'[1]TTVT AAT PxP Bailment EDC V76'!$A:$H,5,0)))</f>
        <v>Non Bailment</v>
      </c>
      <c r="B2106" s="9" t="str">
        <f t="shared" si="155"/>
        <v>Completed</v>
      </c>
      <c r="C2106" s="10">
        <f t="shared" si="158"/>
        <v>2105</v>
      </c>
      <c r="D2106" s="11" t="s">
        <v>229</v>
      </c>
      <c r="E2106" s="12" t="s">
        <v>44</v>
      </c>
      <c r="F2106" s="11" t="s">
        <v>0</v>
      </c>
      <c r="G2106" s="11">
        <v>4434924</v>
      </c>
      <c r="H2106" s="13" t="str">
        <f>IF(N2106="","-",IFERROR(VLOOKUP(N2106,'[1]All Route Non-Bailment V76'!$A:$H,7,0),VLOOKUP(N2106,'[1]TTVT AAT PxP Bailment EDC V76'!$A:$H,7,0)))</f>
        <v>One way</v>
      </c>
      <c r="I2106" s="11" t="s">
        <v>45</v>
      </c>
      <c r="J2106" s="12">
        <f t="shared" si="159"/>
        <v>45281</v>
      </c>
      <c r="K2106" s="12">
        <v>45281</v>
      </c>
      <c r="L2106" s="12">
        <v>45281</v>
      </c>
      <c r="M2106" s="12" t="s">
        <v>3</v>
      </c>
      <c r="N2106" s="11" t="s">
        <v>297</v>
      </c>
      <c r="O2106" s="13" t="str">
        <f>IF(N2106="","-",IFERROR(VLOOKUP(N2106,'[1]All Route Non-Bailment V76'!$A:$H,6,0),VLOOKUP(N2106,'[1]TTVT AAT PxP Bailment EDC V76'!$A:$H,6,0)))</f>
        <v>21 - 30</v>
      </c>
      <c r="P2106" s="11">
        <v>1</v>
      </c>
      <c r="Q2106" s="11" t="s">
        <v>3</v>
      </c>
      <c r="R2106" s="11" t="s">
        <v>3</v>
      </c>
      <c r="S2106" s="13" t="str">
        <f>IF(N2106="","-",IFERROR(VLOOKUP(N2106,'[1]All Route Non-Bailment V76'!$A:$AF,32,0),VLOOKUP(N2106,'[1]TTVT AAT PxP Bailment EDC V76'!$A:$AC,29,0)))</f>
        <v>6W</v>
      </c>
      <c r="T2106" s="11" t="s">
        <v>48</v>
      </c>
      <c r="U2106" s="11" t="s">
        <v>775</v>
      </c>
      <c r="V2106" s="14" t="s">
        <v>776</v>
      </c>
      <c r="W2106" s="11" t="s">
        <v>777</v>
      </c>
      <c r="X2106" s="15" t="s">
        <v>295</v>
      </c>
      <c r="Y2106" s="15" t="s">
        <v>296</v>
      </c>
      <c r="Z2106" s="16" t="s">
        <v>3</v>
      </c>
      <c r="AA2106" s="16" t="s">
        <v>3</v>
      </c>
      <c r="AB2106" s="16" t="s">
        <v>3</v>
      </c>
      <c r="AC2106" s="16" t="s">
        <v>3</v>
      </c>
      <c r="AD2106" s="15" t="s">
        <v>3</v>
      </c>
      <c r="AE2106" s="15" t="s">
        <v>3</v>
      </c>
      <c r="AF2106" s="16" t="s">
        <v>3</v>
      </c>
      <c r="AG2106" s="16" t="s">
        <v>3</v>
      </c>
      <c r="AH2106" s="16" t="s">
        <v>3</v>
      </c>
      <c r="AI2106" s="16" t="s">
        <v>3</v>
      </c>
      <c r="AJ2106" s="15" t="s">
        <v>3</v>
      </c>
      <c r="AK2106" s="15" t="s">
        <v>3</v>
      </c>
      <c r="AL2106" s="16" t="s">
        <v>3</v>
      </c>
      <c r="AM2106" s="16" t="s">
        <v>3</v>
      </c>
      <c r="AN2106" s="16" t="s">
        <v>3</v>
      </c>
      <c r="AO2106" s="16" t="s">
        <v>3</v>
      </c>
      <c r="AP2106" s="16" t="s">
        <v>189</v>
      </c>
      <c r="AQ2106" s="16" t="s">
        <v>3</v>
      </c>
      <c r="AR2106" s="16" t="s">
        <v>3</v>
      </c>
      <c r="AS2106" s="16" t="s">
        <v>3</v>
      </c>
      <c r="AT2106" s="16" t="s">
        <v>3</v>
      </c>
      <c r="AU2106" s="11" t="s">
        <v>3</v>
      </c>
      <c r="AV2106" s="11" t="s">
        <v>3</v>
      </c>
      <c r="AW2106" s="11" t="s">
        <v>3</v>
      </c>
      <c r="AX2106" s="17" t="str">
        <f>VLOOKUP(G2106,'[1]JDA data'!$D:$E,2,0)</f>
        <v>TGA160</v>
      </c>
      <c r="AY2106" s="17" t="b">
        <f t="shared" si="156"/>
        <v>1</v>
      </c>
      <c r="AZ2106" s="17" t="str">
        <f t="shared" si="157"/>
        <v>RRCS</v>
      </c>
    </row>
    <row r="2107" spans="1:52" s="18" customFormat="1" ht="16.5" customHeight="1" x14ac:dyDescent="0.35">
      <c r="A2107" s="8" t="str">
        <f>IF(N2107="","-",IFERROR(VLOOKUP(N2107,'[1]All Route Non-Bailment V76'!$A:$H,5,0),VLOOKUP(N2107,'[1]TTVT AAT PxP Bailment EDC V76'!$A:$H,5,0)))</f>
        <v>Non Bailment</v>
      </c>
      <c r="B2107" s="9" t="str">
        <f t="shared" si="155"/>
        <v>Completed</v>
      </c>
      <c r="C2107" s="10">
        <f t="shared" si="158"/>
        <v>2106</v>
      </c>
      <c r="D2107" s="11" t="s">
        <v>182</v>
      </c>
      <c r="E2107" s="12" t="s">
        <v>44</v>
      </c>
      <c r="F2107" s="11" t="s">
        <v>0</v>
      </c>
      <c r="G2107" s="11">
        <v>4434925</v>
      </c>
      <c r="H2107" s="13" t="str">
        <f>IF(N2107="","-",IFERROR(VLOOKUP(N2107,'[1]All Route Non-Bailment V76'!$A:$H,7,0),VLOOKUP(N2107,'[1]TTVT AAT PxP Bailment EDC V76'!$A:$H,7,0)))</f>
        <v>One way</v>
      </c>
      <c r="I2107" s="11" t="s">
        <v>45</v>
      </c>
      <c r="J2107" s="12">
        <f t="shared" si="159"/>
        <v>45281</v>
      </c>
      <c r="K2107" s="12">
        <v>45281</v>
      </c>
      <c r="L2107" s="12">
        <v>45281</v>
      </c>
      <c r="M2107" s="12" t="s">
        <v>3</v>
      </c>
      <c r="N2107" s="11" t="s">
        <v>297</v>
      </c>
      <c r="O2107" s="13" t="str">
        <f>IF(N2107="","-",IFERROR(VLOOKUP(N2107,'[1]All Route Non-Bailment V76'!$A:$H,6,0),VLOOKUP(N2107,'[1]TTVT AAT PxP Bailment EDC V76'!$A:$H,6,0)))</f>
        <v>21 - 30</v>
      </c>
      <c r="P2107" s="11">
        <v>1</v>
      </c>
      <c r="Q2107" s="11" t="s">
        <v>3</v>
      </c>
      <c r="R2107" s="11" t="s">
        <v>3</v>
      </c>
      <c r="S2107" s="13" t="str">
        <f>IF(N2107="","-",IFERROR(VLOOKUP(N2107,'[1]All Route Non-Bailment V76'!$A:$AF,32,0),VLOOKUP(N2107,'[1]TTVT AAT PxP Bailment EDC V76'!$A:$AC,29,0)))</f>
        <v>6W</v>
      </c>
      <c r="T2107" s="11" t="s">
        <v>48</v>
      </c>
      <c r="U2107" s="11" t="s">
        <v>233</v>
      </c>
      <c r="V2107" s="14" t="s">
        <v>234</v>
      </c>
      <c r="W2107" s="11" t="s">
        <v>235</v>
      </c>
      <c r="X2107" s="15" t="s">
        <v>295</v>
      </c>
      <c r="Y2107" s="15" t="s">
        <v>296</v>
      </c>
      <c r="Z2107" s="16" t="s">
        <v>3</v>
      </c>
      <c r="AA2107" s="16" t="s">
        <v>3</v>
      </c>
      <c r="AB2107" s="16" t="s">
        <v>3</v>
      </c>
      <c r="AC2107" s="16" t="s">
        <v>3</v>
      </c>
      <c r="AD2107" s="15" t="s">
        <v>3</v>
      </c>
      <c r="AE2107" s="15" t="s">
        <v>3</v>
      </c>
      <c r="AF2107" s="16" t="s">
        <v>3</v>
      </c>
      <c r="AG2107" s="16" t="s">
        <v>3</v>
      </c>
      <c r="AH2107" s="16" t="s">
        <v>3</v>
      </c>
      <c r="AI2107" s="16" t="s">
        <v>3</v>
      </c>
      <c r="AJ2107" s="15" t="s">
        <v>3</v>
      </c>
      <c r="AK2107" s="15" t="s">
        <v>3</v>
      </c>
      <c r="AL2107" s="16" t="s">
        <v>3</v>
      </c>
      <c r="AM2107" s="16" t="s">
        <v>3</v>
      </c>
      <c r="AN2107" s="16" t="s">
        <v>3</v>
      </c>
      <c r="AO2107" s="16" t="s">
        <v>3</v>
      </c>
      <c r="AP2107" s="16" t="s">
        <v>189</v>
      </c>
      <c r="AQ2107" s="16" t="s">
        <v>3</v>
      </c>
      <c r="AR2107" s="16" t="s">
        <v>3</v>
      </c>
      <c r="AS2107" s="16" t="s">
        <v>3</v>
      </c>
      <c r="AT2107" s="16" t="s">
        <v>3</v>
      </c>
      <c r="AU2107" s="11" t="s">
        <v>3</v>
      </c>
      <c r="AV2107" s="11" t="s">
        <v>3</v>
      </c>
      <c r="AW2107" s="11" t="s">
        <v>3</v>
      </c>
      <c r="AX2107" s="17" t="str">
        <f>VLOOKUP(G2107,'[1]JDA data'!$D:$E,2,0)</f>
        <v>TGA160</v>
      </c>
      <c r="AY2107" s="17" t="b">
        <f t="shared" si="156"/>
        <v>1</v>
      </c>
      <c r="AZ2107" s="17" t="str">
        <f t="shared" si="157"/>
        <v>PPGT</v>
      </c>
    </row>
    <row r="2108" spans="1:52" s="18" customFormat="1" ht="16.5" customHeight="1" x14ac:dyDescent="0.35">
      <c r="A2108" s="8" t="str">
        <f>IF(N2108="","-",IFERROR(VLOOKUP(N2108,'[1]All Route Non-Bailment V76'!$A:$H,5,0),VLOOKUP(N2108,'[1]TTVT AAT PxP Bailment EDC V76'!$A:$H,5,0)))</f>
        <v>Non Bailment</v>
      </c>
      <c r="B2108" s="9" t="str">
        <f t="shared" si="155"/>
        <v>Completed</v>
      </c>
      <c r="C2108" s="10">
        <f t="shared" si="158"/>
        <v>2107</v>
      </c>
      <c r="D2108" s="11" t="s">
        <v>190</v>
      </c>
      <c r="E2108" s="12" t="s">
        <v>44</v>
      </c>
      <c r="F2108" s="11" t="s">
        <v>0</v>
      </c>
      <c r="G2108" s="11">
        <v>4434926</v>
      </c>
      <c r="H2108" s="13" t="str">
        <f>IF(N2108="","-",IFERROR(VLOOKUP(N2108,'[1]All Route Non-Bailment V76'!$A:$H,7,0),VLOOKUP(N2108,'[1]TTVT AAT PxP Bailment EDC V76'!$A:$H,7,0)))</f>
        <v>One way</v>
      </c>
      <c r="I2108" s="11" t="s">
        <v>45</v>
      </c>
      <c r="J2108" s="12">
        <f t="shared" si="159"/>
        <v>45281</v>
      </c>
      <c r="K2108" s="12">
        <v>45281</v>
      </c>
      <c r="L2108" s="12">
        <v>45281</v>
      </c>
      <c r="M2108" s="12" t="s">
        <v>3</v>
      </c>
      <c r="N2108" s="11" t="s">
        <v>620</v>
      </c>
      <c r="O2108" s="13" t="str">
        <f>IF(N2108="","-",IFERROR(VLOOKUP(N2108,'[1]All Route Non-Bailment V76'!$A:$H,6,0),VLOOKUP(N2108,'[1]TTVT AAT PxP Bailment EDC V76'!$A:$H,6,0)))</f>
        <v>21 - 30</v>
      </c>
      <c r="P2108" s="11">
        <v>1</v>
      </c>
      <c r="Q2108" s="11" t="s">
        <v>3</v>
      </c>
      <c r="R2108" s="11" t="s">
        <v>3</v>
      </c>
      <c r="S2108" s="13" t="str">
        <f>IF(N2108="","-",IFERROR(VLOOKUP(N2108,'[1]All Route Non-Bailment V76'!$A:$AF,32,0),VLOOKUP(N2108,'[1]TTVT AAT PxP Bailment EDC V76'!$A:$AC,29,0)))</f>
        <v>6W</v>
      </c>
      <c r="T2108" s="11" t="s">
        <v>48</v>
      </c>
      <c r="U2108" s="11" t="s">
        <v>226</v>
      </c>
      <c r="V2108" s="14" t="s">
        <v>227</v>
      </c>
      <c r="W2108" s="11" t="s">
        <v>228</v>
      </c>
      <c r="X2108" s="15" t="s">
        <v>295</v>
      </c>
      <c r="Y2108" s="15" t="s">
        <v>296</v>
      </c>
      <c r="Z2108" s="16" t="s">
        <v>3</v>
      </c>
      <c r="AA2108" s="16" t="s">
        <v>3</v>
      </c>
      <c r="AB2108" s="16" t="s">
        <v>3</v>
      </c>
      <c r="AC2108" s="16" t="s">
        <v>3</v>
      </c>
      <c r="AD2108" s="15" t="s">
        <v>3</v>
      </c>
      <c r="AE2108" s="15" t="s">
        <v>3</v>
      </c>
      <c r="AF2108" s="16" t="s">
        <v>3</v>
      </c>
      <c r="AG2108" s="16" t="s">
        <v>3</v>
      </c>
      <c r="AH2108" s="16" t="s">
        <v>3</v>
      </c>
      <c r="AI2108" s="16" t="s">
        <v>3</v>
      </c>
      <c r="AJ2108" s="15" t="s">
        <v>3</v>
      </c>
      <c r="AK2108" s="15" t="s">
        <v>3</v>
      </c>
      <c r="AL2108" s="16" t="s">
        <v>3</v>
      </c>
      <c r="AM2108" s="16" t="s">
        <v>3</v>
      </c>
      <c r="AN2108" s="16" t="s">
        <v>3</v>
      </c>
      <c r="AO2108" s="16" t="s">
        <v>3</v>
      </c>
      <c r="AP2108" s="16" t="s">
        <v>189</v>
      </c>
      <c r="AQ2108" s="16" t="s">
        <v>3</v>
      </c>
      <c r="AR2108" s="16" t="s">
        <v>3</v>
      </c>
      <c r="AS2108" s="16" t="s">
        <v>3</v>
      </c>
      <c r="AT2108" s="16" t="s">
        <v>3</v>
      </c>
      <c r="AU2108" s="11" t="s">
        <v>3</v>
      </c>
      <c r="AV2108" s="11" t="s">
        <v>3</v>
      </c>
      <c r="AW2108" s="11" t="s">
        <v>3</v>
      </c>
      <c r="AX2108" s="17" t="str">
        <f>VLOOKUP(G2108,'[1]JDA data'!$D:$E,2,0)</f>
        <v>TGA162</v>
      </c>
      <c r="AY2108" s="17" t="b">
        <f t="shared" si="156"/>
        <v>1</v>
      </c>
      <c r="AZ2108" s="17" t="str">
        <f t="shared" si="157"/>
        <v>SPL</v>
      </c>
    </row>
    <row r="2109" spans="1:52" s="18" customFormat="1" ht="16.5" customHeight="1" x14ac:dyDescent="0.35">
      <c r="A2109" s="8" t="str">
        <f>IF(N2109="","-",IFERROR(VLOOKUP(N2109,'[1]All Route Non-Bailment V76'!$A:$H,5,0),VLOOKUP(N2109,'[1]TTVT AAT PxP Bailment EDC V76'!$A:$H,5,0)))</f>
        <v>Non Bailment</v>
      </c>
      <c r="B2109" s="9" t="str">
        <f t="shared" si="155"/>
        <v>Completed</v>
      </c>
      <c r="C2109" s="10">
        <f t="shared" si="158"/>
        <v>2108</v>
      </c>
      <c r="D2109" s="11" t="s">
        <v>194</v>
      </c>
      <c r="E2109" s="12" t="s">
        <v>44</v>
      </c>
      <c r="F2109" s="11" t="s">
        <v>0</v>
      </c>
      <c r="G2109" s="11">
        <v>4434927</v>
      </c>
      <c r="H2109" s="13" t="str">
        <f>IF(N2109="","-",IFERROR(VLOOKUP(N2109,'[1]All Route Non-Bailment V76'!$A:$H,7,0),VLOOKUP(N2109,'[1]TTVT AAT PxP Bailment EDC V76'!$A:$H,7,0)))</f>
        <v>One way</v>
      </c>
      <c r="I2109" s="11" t="s">
        <v>45</v>
      </c>
      <c r="J2109" s="12">
        <f t="shared" si="159"/>
        <v>45281</v>
      </c>
      <c r="K2109" s="12">
        <v>45281</v>
      </c>
      <c r="L2109" s="12">
        <v>45281</v>
      </c>
      <c r="M2109" s="12" t="s">
        <v>3</v>
      </c>
      <c r="N2109" s="11" t="s">
        <v>620</v>
      </c>
      <c r="O2109" s="13" t="str">
        <f>IF(N2109="","-",IFERROR(VLOOKUP(N2109,'[1]All Route Non-Bailment V76'!$A:$H,6,0),VLOOKUP(N2109,'[1]TTVT AAT PxP Bailment EDC V76'!$A:$H,6,0)))</f>
        <v>21 - 30</v>
      </c>
      <c r="P2109" s="11">
        <v>1</v>
      </c>
      <c r="Q2109" s="11" t="s">
        <v>3</v>
      </c>
      <c r="R2109" s="11" t="s">
        <v>3</v>
      </c>
      <c r="S2109" s="13" t="str">
        <f>IF(N2109="","-",IFERROR(VLOOKUP(N2109,'[1]All Route Non-Bailment V76'!$A:$AF,32,0),VLOOKUP(N2109,'[1]TTVT AAT PxP Bailment EDC V76'!$A:$AC,29,0)))</f>
        <v>6W</v>
      </c>
      <c r="T2109" s="11" t="s">
        <v>48</v>
      </c>
      <c r="U2109" s="11" t="s">
        <v>374</v>
      </c>
      <c r="V2109" s="14" t="s">
        <v>375</v>
      </c>
      <c r="W2109" s="11" t="s">
        <v>376</v>
      </c>
      <c r="X2109" s="15" t="s">
        <v>295</v>
      </c>
      <c r="Y2109" s="15" t="s">
        <v>296</v>
      </c>
      <c r="Z2109" s="16" t="s">
        <v>3</v>
      </c>
      <c r="AA2109" s="16" t="s">
        <v>3</v>
      </c>
      <c r="AB2109" s="16" t="s">
        <v>3</v>
      </c>
      <c r="AC2109" s="16" t="s">
        <v>3</v>
      </c>
      <c r="AD2109" s="15" t="s">
        <v>3</v>
      </c>
      <c r="AE2109" s="15" t="s">
        <v>3</v>
      </c>
      <c r="AF2109" s="16" t="s">
        <v>3</v>
      </c>
      <c r="AG2109" s="16" t="s">
        <v>3</v>
      </c>
      <c r="AH2109" s="16" t="s">
        <v>3</v>
      </c>
      <c r="AI2109" s="16" t="s">
        <v>3</v>
      </c>
      <c r="AJ2109" s="15" t="s">
        <v>3</v>
      </c>
      <c r="AK2109" s="15" t="s">
        <v>3</v>
      </c>
      <c r="AL2109" s="16" t="s">
        <v>3</v>
      </c>
      <c r="AM2109" s="16" t="s">
        <v>3</v>
      </c>
      <c r="AN2109" s="16" t="s">
        <v>3</v>
      </c>
      <c r="AO2109" s="16" t="s">
        <v>3</v>
      </c>
      <c r="AP2109" s="16" t="s">
        <v>189</v>
      </c>
      <c r="AQ2109" s="16" t="s">
        <v>3</v>
      </c>
      <c r="AR2109" s="16" t="s">
        <v>3</v>
      </c>
      <c r="AS2109" s="16" t="s">
        <v>3</v>
      </c>
      <c r="AT2109" s="16" t="s">
        <v>3</v>
      </c>
      <c r="AU2109" s="11" t="s">
        <v>3</v>
      </c>
      <c r="AV2109" s="11" t="s">
        <v>3</v>
      </c>
      <c r="AW2109" s="11" t="s">
        <v>3</v>
      </c>
      <c r="AX2109" s="17" t="str">
        <f>VLOOKUP(G2109,'[1]JDA data'!$D:$E,2,0)</f>
        <v>TGA162</v>
      </c>
      <c r="AY2109" s="17" t="b">
        <f t="shared" si="156"/>
        <v>1</v>
      </c>
      <c r="AZ2109" s="17" t="str">
        <f t="shared" si="157"/>
        <v>SBA</v>
      </c>
    </row>
    <row r="2110" spans="1:52" s="18" customFormat="1" ht="16.5" customHeight="1" x14ac:dyDescent="0.35">
      <c r="A2110" s="8" t="str">
        <f>IF(N2110="","-",IFERROR(VLOOKUP(N2110,'[1]All Route Non-Bailment V76'!$A:$H,5,0),VLOOKUP(N2110,'[1]TTVT AAT PxP Bailment EDC V76'!$A:$H,5,0)))</f>
        <v>Non Bailment</v>
      </c>
      <c r="B2110" s="9" t="str">
        <f t="shared" si="155"/>
        <v>Completed</v>
      </c>
      <c r="C2110" s="10">
        <f t="shared" si="158"/>
        <v>2109</v>
      </c>
      <c r="D2110" s="11" t="s">
        <v>182</v>
      </c>
      <c r="E2110" s="12" t="s">
        <v>44</v>
      </c>
      <c r="F2110" s="11" t="s">
        <v>0</v>
      </c>
      <c r="G2110" s="11">
        <v>4434933</v>
      </c>
      <c r="H2110" s="13" t="str">
        <f>IF(N2110="","-",IFERROR(VLOOKUP(N2110,'[1]All Route Non-Bailment V76'!$A:$H,7,0),VLOOKUP(N2110,'[1]TTVT AAT PxP Bailment EDC V76'!$A:$H,7,0)))</f>
        <v>One way</v>
      </c>
      <c r="I2110" s="11" t="s">
        <v>45</v>
      </c>
      <c r="J2110" s="12">
        <f t="shared" si="159"/>
        <v>45281</v>
      </c>
      <c r="K2110" s="12">
        <v>45281</v>
      </c>
      <c r="L2110" s="12">
        <v>45281</v>
      </c>
      <c r="M2110" s="12" t="s">
        <v>3</v>
      </c>
      <c r="N2110" s="11" t="s">
        <v>401</v>
      </c>
      <c r="O2110" s="13" t="str">
        <f>IF(N2110="","-",IFERROR(VLOOKUP(N2110,'[1]All Route Non-Bailment V76'!$A:$H,6,0),VLOOKUP(N2110,'[1]TTVT AAT PxP Bailment EDC V76'!$A:$H,6,0)))</f>
        <v>0 - 5</v>
      </c>
      <c r="P2110" s="11">
        <v>1</v>
      </c>
      <c r="Q2110" s="11" t="s">
        <v>3</v>
      </c>
      <c r="R2110" s="11" t="s">
        <v>3</v>
      </c>
      <c r="S2110" s="13" t="str">
        <f>IF(N2110="","-",IFERROR(VLOOKUP(N2110,'[1]All Route Non-Bailment V76'!$A:$AF,32,0),VLOOKUP(N2110,'[1]TTVT AAT PxP Bailment EDC V76'!$A:$AC,29,0)))</f>
        <v>6W</v>
      </c>
      <c r="T2110" s="11" t="s">
        <v>48</v>
      </c>
      <c r="U2110" s="11" t="s">
        <v>184</v>
      </c>
      <c r="V2110" s="14" t="s">
        <v>185</v>
      </c>
      <c r="W2110" s="11" t="s">
        <v>186</v>
      </c>
      <c r="X2110" s="15" t="s">
        <v>285</v>
      </c>
      <c r="Y2110" s="15" t="s">
        <v>286</v>
      </c>
      <c r="Z2110" s="16" t="s">
        <v>3</v>
      </c>
      <c r="AA2110" s="16" t="s">
        <v>3</v>
      </c>
      <c r="AB2110" s="16" t="s">
        <v>3</v>
      </c>
      <c r="AC2110" s="16" t="s">
        <v>3</v>
      </c>
      <c r="AD2110" s="15" t="s">
        <v>3</v>
      </c>
      <c r="AE2110" s="15" t="s">
        <v>3</v>
      </c>
      <c r="AF2110" s="16" t="s">
        <v>3</v>
      </c>
      <c r="AG2110" s="16" t="s">
        <v>3</v>
      </c>
      <c r="AH2110" s="16" t="s">
        <v>3</v>
      </c>
      <c r="AI2110" s="16" t="s">
        <v>3</v>
      </c>
      <c r="AJ2110" s="15" t="s">
        <v>3</v>
      </c>
      <c r="AK2110" s="15" t="s">
        <v>3</v>
      </c>
      <c r="AL2110" s="16" t="s">
        <v>3</v>
      </c>
      <c r="AM2110" s="16" t="s">
        <v>3</v>
      </c>
      <c r="AN2110" s="16" t="s">
        <v>3</v>
      </c>
      <c r="AO2110" s="16" t="s">
        <v>3</v>
      </c>
      <c r="AP2110" s="16" t="s">
        <v>189</v>
      </c>
      <c r="AQ2110" s="16" t="s">
        <v>3</v>
      </c>
      <c r="AR2110" s="16" t="s">
        <v>3</v>
      </c>
      <c r="AS2110" s="16" t="s">
        <v>3</v>
      </c>
      <c r="AT2110" s="16" t="s">
        <v>3</v>
      </c>
      <c r="AU2110" s="11" t="s">
        <v>3</v>
      </c>
      <c r="AV2110" s="11" t="s">
        <v>3</v>
      </c>
      <c r="AW2110" s="11" t="s">
        <v>3</v>
      </c>
      <c r="AX2110" s="17" t="str">
        <f>VLOOKUP(G2110,'[1]JDA data'!$D:$E,2,0)</f>
        <v>TGA082</v>
      </c>
      <c r="AY2110" s="17" t="b">
        <f t="shared" si="156"/>
        <v>1</v>
      </c>
      <c r="AZ2110" s="17" t="str">
        <f t="shared" si="157"/>
        <v>PPGT</v>
      </c>
    </row>
    <row r="2111" spans="1:52" s="18" customFormat="1" ht="16.5" customHeight="1" x14ac:dyDescent="0.35">
      <c r="A2111" s="8" t="str">
        <f>IF(N2111="","-",IFERROR(VLOOKUP(N2111,'[1]All Route Non-Bailment V76'!$A:$H,5,0),VLOOKUP(N2111,'[1]TTVT AAT PxP Bailment EDC V76'!$A:$H,5,0)))</f>
        <v>Non Bailment</v>
      </c>
      <c r="B2111" s="9" t="str">
        <f t="shared" si="155"/>
        <v>Completed</v>
      </c>
      <c r="C2111" s="10">
        <f t="shared" si="158"/>
        <v>2110</v>
      </c>
      <c r="D2111" s="11" t="s">
        <v>194</v>
      </c>
      <c r="E2111" s="12" t="s">
        <v>44</v>
      </c>
      <c r="F2111" s="11" t="s">
        <v>0</v>
      </c>
      <c r="G2111" s="11">
        <v>4434934</v>
      </c>
      <c r="H2111" s="13" t="str">
        <f>IF(N2111="","-",IFERROR(VLOOKUP(N2111,'[1]All Route Non-Bailment V76'!$A:$H,7,0),VLOOKUP(N2111,'[1]TTVT AAT PxP Bailment EDC V76'!$A:$H,7,0)))</f>
        <v>One way</v>
      </c>
      <c r="I2111" s="11" t="s">
        <v>45</v>
      </c>
      <c r="J2111" s="12">
        <f t="shared" si="159"/>
        <v>45281</v>
      </c>
      <c r="K2111" s="12">
        <v>45281</v>
      </c>
      <c r="L2111" s="12">
        <v>45281</v>
      </c>
      <c r="M2111" s="12" t="s">
        <v>3</v>
      </c>
      <c r="N2111" s="11" t="s">
        <v>401</v>
      </c>
      <c r="O2111" s="13" t="str">
        <f>IF(N2111="","-",IFERROR(VLOOKUP(N2111,'[1]All Route Non-Bailment V76'!$A:$H,6,0),VLOOKUP(N2111,'[1]TTVT AAT PxP Bailment EDC V76'!$A:$H,6,0)))</f>
        <v>0 - 5</v>
      </c>
      <c r="P2111" s="11">
        <v>1</v>
      </c>
      <c r="Q2111" s="11" t="s">
        <v>3</v>
      </c>
      <c r="R2111" s="11" t="s">
        <v>3</v>
      </c>
      <c r="S2111" s="13" t="str">
        <f>IF(N2111="","-",IFERROR(VLOOKUP(N2111,'[1]All Route Non-Bailment V76'!$A:$AF,32,0),VLOOKUP(N2111,'[1]TTVT AAT PxP Bailment EDC V76'!$A:$AC,29,0)))</f>
        <v>6W</v>
      </c>
      <c r="T2111" s="11" t="s">
        <v>48</v>
      </c>
      <c r="U2111" s="11" t="s">
        <v>374</v>
      </c>
      <c r="V2111" s="14" t="s">
        <v>375</v>
      </c>
      <c r="W2111" s="11" t="s">
        <v>376</v>
      </c>
      <c r="X2111" s="15" t="s">
        <v>285</v>
      </c>
      <c r="Y2111" s="15" t="s">
        <v>286</v>
      </c>
      <c r="Z2111" s="16" t="s">
        <v>3</v>
      </c>
      <c r="AA2111" s="16" t="s">
        <v>3</v>
      </c>
      <c r="AB2111" s="16" t="s">
        <v>3</v>
      </c>
      <c r="AC2111" s="16" t="s">
        <v>3</v>
      </c>
      <c r="AD2111" s="15" t="s">
        <v>3</v>
      </c>
      <c r="AE2111" s="15" t="s">
        <v>3</v>
      </c>
      <c r="AF2111" s="16" t="s">
        <v>3</v>
      </c>
      <c r="AG2111" s="16" t="s">
        <v>3</v>
      </c>
      <c r="AH2111" s="16" t="s">
        <v>3</v>
      </c>
      <c r="AI2111" s="16" t="s">
        <v>3</v>
      </c>
      <c r="AJ2111" s="15" t="s">
        <v>3</v>
      </c>
      <c r="AK2111" s="15" t="s">
        <v>3</v>
      </c>
      <c r="AL2111" s="16" t="s">
        <v>3</v>
      </c>
      <c r="AM2111" s="16" t="s">
        <v>3</v>
      </c>
      <c r="AN2111" s="16" t="s">
        <v>3</v>
      </c>
      <c r="AO2111" s="16" t="s">
        <v>3</v>
      </c>
      <c r="AP2111" s="16" t="s">
        <v>189</v>
      </c>
      <c r="AQ2111" s="16" t="s">
        <v>3</v>
      </c>
      <c r="AR2111" s="16" t="s">
        <v>3</v>
      </c>
      <c r="AS2111" s="16" t="s">
        <v>3</v>
      </c>
      <c r="AT2111" s="16" t="s">
        <v>3</v>
      </c>
      <c r="AU2111" s="11" t="s">
        <v>3</v>
      </c>
      <c r="AV2111" s="11" t="s">
        <v>3</v>
      </c>
      <c r="AW2111" s="11" t="s">
        <v>3</v>
      </c>
      <c r="AX2111" s="17" t="str">
        <f>VLOOKUP(G2111,'[1]JDA data'!$D:$E,2,0)</f>
        <v>TGA082</v>
      </c>
      <c r="AY2111" s="17" t="b">
        <f t="shared" si="156"/>
        <v>1</v>
      </c>
      <c r="AZ2111" s="17" t="str">
        <f t="shared" si="157"/>
        <v>SBA</v>
      </c>
    </row>
    <row r="2112" spans="1:52" s="18" customFormat="1" ht="16.5" customHeight="1" x14ac:dyDescent="0.35">
      <c r="A2112" s="8" t="str">
        <f>IF(N2112="","-",IFERROR(VLOOKUP(N2112,'[1]All Route Non-Bailment V76'!$A:$H,5,0),VLOOKUP(N2112,'[1]TTVT AAT PxP Bailment EDC V76'!$A:$H,5,0)))</f>
        <v>Non Bailment</v>
      </c>
      <c r="B2112" s="9" t="str">
        <f t="shared" si="155"/>
        <v>Completed</v>
      </c>
      <c r="C2112" s="10">
        <f t="shared" si="158"/>
        <v>2111</v>
      </c>
      <c r="D2112" s="11" t="s">
        <v>190</v>
      </c>
      <c r="E2112" s="12" t="s">
        <v>44</v>
      </c>
      <c r="F2112" s="11" t="s">
        <v>0</v>
      </c>
      <c r="G2112" s="11">
        <v>4434935</v>
      </c>
      <c r="H2112" s="13" t="str">
        <f>IF(N2112="","-",IFERROR(VLOOKUP(N2112,'[1]All Route Non-Bailment V76'!$A:$H,7,0),VLOOKUP(N2112,'[1]TTVT AAT PxP Bailment EDC V76'!$A:$H,7,0)))</f>
        <v>One way</v>
      </c>
      <c r="I2112" s="11" t="s">
        <v>45</v>
      </c>
      <c r="J2112" s="12">
        <f t="shared" si="159"/>
        <v>45281</v>
      </c>
      <c r="K2112" s="12">
        <v>45281</v>
      </c>
      <c r="L2112" s="12">
        <v>45281</v>
      </c>
      <c r="M2112" s="12" t="s">
        <v>3</v>
      </c>
      <c r="N2112" s="11" t="s">
        <v>401</v>
      </c>
      <c r="O2112" s="13" t="str">
        <f>IF(N2112="","-",IFERROR(VLOOKUP(N2112,'[1]All Route Non-Bailment V76'!$A:$H,6,0),VLOOKUP(N2112,'[1]TTVT AAT PxP Bailment EDC V76'!$A:$H,6,0)))</f>
        <v>0 - 5</v>
      </c>
      <c r="P2112" s="11">
        <v>1</v>
      </c>
      <c r="Q2112" s="11" t="s">
        <v>3</v>
      </c>
      <c r="R2112" s="11" t="s">
        <v>3</v>
      </c>
      <c r="S2112" s="13" t="str">
        <f>IF(N2112="","-",IFERROR(VLOOKUP(N2112,'[1]All Route Non-Bailment V76'!$A:$AF,32,0),VLOOKUP(N2112,'[1]TTVT AAT PxP Bailment EDC V76'!$A:$AC,29,0)))</f>
        <v>6W</v>
      </c>
      <c r="T2112" s="11" t="s">
        <v>48</v>
      </c>
      <c r="U2112" s="11" t="s">
        <v>542</v>
      </c>
      <c r="V2112" s="14" t="s">
        <v>795</v>
      </c>
      <c r="W2112" s="11" t="s">
        <v>544</v>
      </c>
      <c r="X2112" s="15" t="s">
        <v>285</v>
      </c>
      <c r="Y2112" s="15" t="s">
        <v>286</v>
      </c>
      <c r="Z2112" s="16" t="s">
        <v>3</v>
      </c>
      <c r="AA2112" s="16" t="s">
        <v>3</v>
      </c>
      <c r="AB2112" s="16" t="s">
        <v>3</v>
      </c>
      <c r="AC2112" s="16" t="s">
        <v>3</v>
      </c>
      <c r="AD2112" s="15" t="s">
        <v>3</v>
      </c>
      <c r="AE2112" s="15" t="s">
        <v>3</v>
      </c>
      <c r="AF2112" s="16" t="s">
        <v>3</v>
      </c>
      <c r="AG2112" s="16" t="s">
        <v>3</v>
      </c>
      <c r="AH2112" s="16" t="s">
        <v>3</v>
      </c>
      <c r="AI2112" s="16" t="s">
        <v>3</v>
      </c>
      <c r="AJ2112" s="15" t="s">
        <v>3</v>
      </c>
      <c r="AK2112" s="15" t="s">
        <v>3</v>
      </c>
      <c r="AL2112" s="16" t="s">
        <v>3</v>
      </c>
      <c r="AM2112" s="16" t="s">
        <v>3</v>
      </c>
      <c r="AN2112" s="16" t="s">
        <v>3</v>
      </c>
      <c r="AO2112" s="16" t="s">
        <v>3</v>
      </c>
      <c r="AP2112" s="16" t="s">
        <v>189</v>
      </c>
      <c r="AQ2112" s="16" t="s">
        <v>3</v>
      </c>
      <c r="AR2112" s="16" t="s">
        <v>3</v>
      </c>
      <c r="AS2112" s="16" t="s">
        <v>3</v>
      </c>
      <c r="AT2112" s="16" t="s">
        <v>3</v>
      </c>
      <c r="AU2112" s="11" t="s">
        <v>3</v>
      </c>
      <c r="AV2112" s="11" t="s">
        <v>3</v>
      </c>
      <c r="AW2112" s="11" t="s">
        <v>3</v>
      </c>
      <c r="AX2112" s="17" t="str">
        <f>VLOOKUP(G2112,'[1]JDA data'!$D:$E,2,0)</f>
        <v>TGA082</v>
      </c>
      <c r="AY2112" s="17" t="b">
        <f t="shared" si="156"/>
        <v>1</v>
      </c>
      <c r="AZ2112" s="17" t="str">
        <f t="shared" si="157"/>
        <v>SPL</v>
      </c>
    </row>
    <row r="2113" spans="1:52" s="18" customFormat="1" ht="16.5" customHeight="1" x14ac:dyDescent="0.35">
      <c r="A2113" s="8" t="str">
        <f>IF(N2113="","-",IFERROR(VLOOKUP(N2113,'[1]All Route Non-Bailment V76'!$A:$H,5,0),VLOOKUP(N2113,'[1]TTVT AAT PxP Bailment EDC V76'!$A:$H,5,0)))</f>
        <v>Non Bailment</v>
      </c>
      <c r="B2113" s="9" t="str">
        <f t="shared" si="155"/>
        <v>Completed</v>
      </c>
      <c r="C2113" s="10">
        <f t="shared" si="158"/>
        <v>2112</v>
      </c>
      <c r="D2113" s="11" t="s">
        <v>182</v>
      </c>
      <c r="E2113" s="12" t="s">
        <v>44</v>
      </c>
      <c r="F2113" s="11" t="s">
        <v>0</v>
      </c>
      <c r="G2113" s="11">
        <v>4434936</v>
      </c>
      <c r="H2113" s="13" t="str">
        <f>IF(N2113="","-",IFERROR(VLOOKUP(N2113,'[1]All Route Non-Bailment V76'!$A:$H,7,0),VLOOKUP(N2113,'[1]TTVT AAT PxP Bailment EDC V76'!$A:$H,7,0)))</f>
        <v>One way</v>
      </c>
      <c r="I2113" s="11" t="s">
        <v>45</v>
      </c>
      <c r="J2113" s="12">
        <f t="shared" si="159"/>
        <v>45281</v>
      </c>
      <c r="K2113" s="12">
        <v>45281</v>
      </c>
      <c r="L2113" s="12">
        <v>45281</v>
      </c>
      <c r="M2113" s="12" t="s">
        <v>3</v>
      </c>
      <c r="N2113" s="11" t="s">
        <v>401</v>
      </c>
      <c r="O2113" s="13" t="str">
        <f>IF(N2113="","-",IFERROR(VLOOKUP(N2113,'[1]All Route Non-Bailment V76'!$A:$H,6,0),VLOOKUP(N2113,'[1]TTVT AAT PxP Bailment EDC V76'!$A:$H,6,0)))</f>
        <v>0 - 5</v>
      </c>
      <c r="P2113" s="11">
        <v>1</v>
      </c>
      <c r="Q2113" s="11" t="s">
        <v>3</v>
      </c>
      <c r="R2113" s="11" t="s">
        <v>3</v>
      </c>
      <c r="S2113" s="13" t="str">
        <f>IF(N2113="","-",IFERROR(VLOOKUP(N2113,'[1]All Route Non-Bailment V76'!$A:$AF,32,0),VLOOKUP(N2113,'[1]TTVT AAT PxP Bailment EDC V76'!$A:$AC,29,0)))</f>
        <v>6W</v>
      </c>
      <c r="T2113" s="11" t="s">
        <v>48</v>
      </c>
      <c r="U2113" s="11" t="s">
        <v>239</v>
      </c>
      <c r="V2113" s="14" t="s">
        <v>240</v>
      </c>
      <c r="W2113" s="11" t="s">
        <v>241</v>
      </c>
      <c r="X2113" s="15" t="s">
        <v>285</v>
      </c>
      <c r="Y2113" s="15" t="s">
        <v>286</v>
      </c>
      <c r="Z2113" s="16" t="s">
        <v>3</v>
      </c>
      <c r="AA2113" s="16" t="s">
        <v>3</v>
      </c>
      <c r="AB2113" s="16" t="s">
        <v>3</v>
      </c>
      <c r="AC2113" s="16" t="s">
        <v>3</v>
      </c>
      <c r="AD2113" s="15" t="s">
        <v>3</v>
      </c>
      <c r="AE2113" s="15" t="s">
        <v>3</v>
      </c>
      <c r="AF2113" s="16" t="s">
        <v>3</v>
      </c>
      <c r="AG2113" s="16" t="s">
        <v>3</v>
      </c>
      <c r="AH2113" s="16" t="s">
        <v>3</v>
      </c>
      <c r="AI2113" s="16" t="s">
        <v>3</v>
      </c>
      <c r="AJ2113" s="15" t="s">
        <v>3</v>
      </c>
      <c r="AK2113" s="15" t="s">
        <v>3</v>
      </c>
      <c r="AL2113" s="16" t="s">
        <v>3</v>
      </c>
      <c r="AM2113" s="16" t="s">
        <v>3</v>
      </c>
      <c r="AN2113" s="16" t="s">
        <v>3</v>
      </c>
      <c r="AO2113" s="16" t="s">
        <v>3</v>
      </c>
      <c r="AP2113" s="16" t="s">
        <v>189</v>
      </c>
      <c r="AQ2113" s="16" t="s">
        <v>3</v>
      </c>
      <c r="AR2113" s="16" t="s">
        <v>3</v>
      </c>
      <c r="AS2113" s="16" t="s">
        <v>3</v>
      </c>
      <c r="AT2113" s="16" t="s">
        <v>3</v>
      </c>
      <c r="AU2113" s="11" t="s">
        <v>3</v>
      </c>
      <c r="AV2113" s="11" t="s">
        <v>3</v>
      </c>
      <c r="AW2113" s="11" t="s">
        <v>3</v>
      </c>
      <c r="AX2113" s="17" t="str">
        <f>VLOOKUP(G2113,'[1]JDA data'!$D:$E,2,0)</f>
        <v>TGA082</v>
      </c>
      <c r="AY2113" s="17" t="b">
        <f t="shared" si="156"/>
        <v>1</v>
      </c>
      <c r="AZ2113" s="17" t="str">
        <f t="shared" si="157"/>
        <v>PPGT</v>
      </c>
    </row>
    <row r="2114" spans="1:52" s="18" customFormat="1" ht="16.5" customHeight="1" x14ac:dyDescent="0.35">
      <c r="A2114" s="8" t="str">
        <f>IF(N2114="","-",IFERROR(VLOOKUP(N2114,'[1]All Route Non-Bailment V76'!$A:$H,5,0),VLOOKUP(N2114,'[1]TTVT AAT PxP Bailment EDC V76'!$A:$H,5,0)))</f>
        <v>Non Bailment</v>
      </c>
      <c r="B2114" s="9" t="str">
        <f t="shared" ref="B2114:B2177" si="160">IF(J2114="","",IF(COUNTBLANK(C2114:AT2114)&gt;0,"Check","Completed"))</f>
        <v>Completed</v>
      </c>
      <c r="C2114" s="10">
        <f t="shared" si="158"/>
        <v>2113</v>
      </c>
      <c r="D2114" s="11" t="s">
        <v>194</v>
      </c>
      <c r="E2114" s="12" t="s">
        <v>44</v>
      </c>
      <c r="F2114" s="11" t="s">
        <v>0</v>
      </c>
      <c r="G2114" s="11">
        <v>4434937</v>
      </c>
      <c r="H2114" s="13" t="str">
        <f>IF(N2114="","-",IFERROR(VLOOKUP(N2114,'[1]All Route Non-Bailment V76'!$A:$H,7,0),VLOOKUP(N2114,'[1]TTVT AAT PxP Bailment EDC V76'!$A:$H,7,0)))</f>
        <v>One way</v>
      </c>
      <c r="I2114" s="11" t="s">
        <v>45</v>
      </c>
      <c r="J2114" s="12">
        <f t="shared" si="159"/>
        <v>45281</v>
      </c>
      <c r="K2114" s="12">
        <v>45281</v>
      </c>
      <c r="L2114" s="12">
        <v>45281</v>
      </c>
      <c r="M2114" s="12" t="s">
        <v>3</v>
      </c>
      <c r="N2114" s="11" t="s">
        <v>628</v>
      </c>
      <c r="O2114" s="13" t="str">
        <f>IF(N2114="","-",IFERROR(VLOOKUP(N2114,'[1]All Route Non-Bailment V76'!$A:$H,6,0),VLOOKUP(N2114,'[1]TTVT AAT PxP Bailment EDC V76'!$A:$H,6,0)))</f>
        <v>0 - 5</v>
      </c>
      <c r="P2114" s="11">
        <v>1</v>
      </c>
      <c r="Q2114" s="11" t="s">
        <v>3</v>
      </c>
      <c r="R2114" s="11" t="s">
        <v>3</v>
      </c>
      <c r="S2114" s="13" t="str">
        <f>IF(N2114="","-",IFERROR(VLOOKUP(N2114,'[1]All Route Non-Bailment V76'!$A:$AF,32,0),VLOOKUP(N2114,'[1]TTVT AAT PxP Bailment EDC V76'!$A:$AC,29,0)))</f>
        <v>6W</v>
      </c>
      <c r="T2114" s="11" t="s">
        <v>48</v>
      </c>
      <c r="U2114" s="11" t="s">
        <v>204</v>
      </c>
      <c r="V2114" s="14" t="s">
        <v>205</v>
      </c>
      <c r="W2114" s="11" t="s">
        <v>206</v>
      </c>
      <c r="X2114" s="15" t="s">
        <v>285</v>
      </c>
      <c r="Y2114" s="15" t="s">
        <v>286</v>
      </c>
      <c r="Z2114" s="16" t="s">
        <v>3</v>
      </c>
      <c r="AA2114" s="16" t="s">
        <v>3</v>
      </c>
      <c r="AB2114" s="16" t="s">
        <v>3</v>
      </c>
      <c r="AC2114" s="16" t="s">
        <v>3</v>
      </c>
      <c r="AD2114" s="15" t="s">
        <v>3</v>
      </c>
      <c r="AE2114" s="15" t="s">
        <v>3</v>
      </c>
      <c r="AF2114" s="16" t="s">
        <v>3</v>
      </c>
      <c r="AG2114" s="16" t="s">
        <v>3</v>
      </c>
      <c r="AH2114" s="16" t="s">
        <v>3</v>
      </c>
      <c r="AI2114" s="16" t="s">
        <v>3</v>
      </c>
      <c r="AJ2114" s="15" t="s">
        <v>3</v>
      </c>
      <c r="AK2114" s="15" t="s">
        <v>3</v>
      </c>
      <c r="AL2114" s="16" t="s">
        <v>3</v>
      </c>
      <c r="AM2114" s="16" t="s">
        <v>3</v>
      </c>
      <c r="AN2114" s="16" t="s">
        <v>3</v>
      </c>
      <c r="AO2114" s="16" t="s">
        <v>3</v>
      </c>
      <c r="AP2114" s="16" t="s">
        <v>189</v>
      </c>
      <c r="AQ2114" s="16" t="s">
        <v>3</v>
      </c>
      <c r="AR2114" s="16" t="s">
        <v>3</v>
      </c>
      <c r="AS2114" s="16" t="s">
        <v>3</v>
      </c>
      <c r="AT2114" s="16" t="s">
        <v>3</v>
      </c>
      <c r="AU2114" s="11" t="s">
        <v>3</v>
      </c>
      <c r="AV2114" s="11" t="s">
        <v>3</v>
      </c>
      <c r="AW2114" s="11" t="s">
        <v>3</v>
      </c>
      <c r="AX2114" s="17" t="str">
        <f>VLOOKUP(G2114,'[1]JDA data'!$D:$E,2,0)</f>
        <v>TGA144</v>
      </c>
      <c r="AY2114" s="17" t="b">
        <f t="shared" ref="AY2114:AY2177" si="161">AX2114=N2114</f>
        <v>1</v>
      </c>
      <c r="AZ2114" s="17" t="str">
        <f t="shared" ref="AZ2114:AZ2177" si="162">D2114</f>
        <v>SBA</v>
      </c>
    </row>
    <row r="2115" spans="1:52" s="18" customFormat="1" ht="16.5" customHeight="1" x14ac:dyDescent="0.35">
      <c r="A2115" s="8" t="str">
        <f>IF(N2115="","-",IFERROR(VLOOKUP(N2115,'[1]All Route Non-Bailment V76'!$A:$H,5,0),VLOOKUP(N2115,'[1]TTVT AAT PxP Bailment EDC V76'!$A:$H,5,0)))</f>
        <v>Non Bailment</v>
      </c>
      <c r="B2115" s="9" t="str">
        <f t="shared" si="160"/>
        <v>Completed</v>
      </c>
      <c r="C2115" s="10">
        <f t="shared" si="158"/>
        <v>2114</v>
      </c>
      <c r="D2115" s="11" t="s">
        <v>190</v>
      </c>
      <c r="E2115" s="12" t="s">
        <v>44</v>
      </c>
      <c r="F2115" s="11" t="s">
        <v>0</v>
      </c>
      <c r="G2115" s="11">
        <v>4434938</v>
      </c>
      <c r="H2115" s="13" t="str">
        <f>IF(N2115="","-",IFERROR(VLOOKUP(N2115,'[1]All Route Non-Bailment V76'!$A:$H,7,0),VLOOKUP(N2115,'[1]TTVT AAT PxP Bailment EDC V76'!$A:$H,7,0)))</f>
        <v>One way</v>
      </c>
      <c r="I2115" s="11" t="s">
        <v>45</v>
      </c>
      <c r="J2115" s="12">
        <f t="shared" si="159"/>
        <v>45281</v>
      </c>
      <c r="K2115" s="12">
        <v>45281</v>
      </c>
      <c r="L2115" s="12">
        <v>45281</v>
      </c>
      <c r="M2115" s="12" t="s">
        <v>3</v>
      </c>
      <c r="N2115" s="11" t="s">
        <v>304</v>
      </c>
      <c r="O2115" s="13" t="str">
        <f>IF(N2115="","-",IFERROR(VLOOKUP(N2115,'[1]All Route Non-Bailment V76'!$A:$H,6,0),VLOOKUP(N2115,'[1]TTVT AAT PxP Bailment EDC V76'!$A:$H,6,0)))</f>
        <v>21 - 30</v>
      </c>
      <c r="P2115" s="11">
        <v>1</v>
      </c>
      <c r="Q2115" s="11" t="s">
        <v>3</v>
      </c>
      <c r="R2115" s="11" t="s">
        <v>3</v>
      </c>
      <c r="S2115" s="13" t="str">
        <f>IF(N2115="","-",IFERROR(VLOOKUP(N2115,'[1]All Route Non-Bailment V76'!$A:$AF,32,0),VLOOKUP(N2115,'[1]TTVT AAT PxP Bailment EDC V76'!$A:$AC,29,0)))</f>
        <v>6W</v>
      </c>
      <c r="T2115" s="11" t="s">
        <v>48</v>
      </c>
      <c r="U2115" s="11" t="s">
        <v>210</v>
      </c>
      <c r="V2115" s="14" t="s">
        <v>211</v>
      </c>
      <c r="W2115" s="11" t="s">
        <v>212</v>
      </c>
      <c r="X2115" s="15" t="s">
        <v>305</v>
      </c>
      <c r="Y2115" s="15" t="s">
        <v>306</v>
      </c>
      <c r="Z2115" s="16" t="s">
        <v>3</v>
      </c>
      <c r="AA2115" s="16" t="s">
        <v>3</v>
      </c>
      <c r="AB2115" s="16" t="s">
        <v>3</v>
      </c>
      <c r="AC2115" s="16" t="s">
        <v>3</v>
      </c>
      <c r="AD2115" s="15" t="s">
        <v>3</v>
      </c>
      <c r="AE2115" s="15" t="s">
        <v>3</v>
      </c>
      <c r="AF2115" s="16" t="s">
        <v>3</v>
      </c>
      <c r="AG2115" s="16" t="s">
        <v>3</v>
      </c>
      <c r="AH2115" s="16" t="s">
        <v>3</v>
      </c>
      <c r="AI2115" s="16" t="s">
        <v>3</v>
      </c>
      <c r="AJ2115" s="15" t="s">
        <v>3</v>
      </c>
      <c r="AK2115" s="15" t="s">
        <v>3</v>
      </c>
      <c r="AL2115" s="16" t="s">
        <v>3</v>
      </c>
      <c r="AM2115" s="16" t="s">
        <v>3</v>
      </c>
      <c r="AN2115" s="16" t="s">
        <v>3</v>
      </c>
      <c r="AO2115" s="16" t="s">
        <v>3</v>
      </c>
      <c r="AP2115" s="16" t="s">
        <v>189</v>
      </c>
      <c r="AQ2115" s="16" t="s">
        <v>3</v>
      </c>
      <c r="AR2115" s="16" t="s">
        <v>3</v>
      </c>
      <c r="AS2115" s="16" t="s">
        <v>3</v>
      </c>
      <c r="AT2115" s="16" t="s">
        <v>3</v>
      </c>
      <c r="AU2115" s="11" t="s">
        <v>3</v>
      </c>
      <c r="AV2115" s="11" t="s">
        <v>3</v>
      </c>
      <c r="AW2115" s="11" t="s">
        <v>3</v>
      </c>
      <c r="AX2115" s="17" t="str">
        <f>VLOOKUP(G2115,'[1]JDA data'!$D:$E,2,0)</f>
        <v>TGA349</v>
      </c>
      <c r="AY2115" s="17" t="b">
        <f t="shared" si="161"/>
        <v>1</v>
      </c>
      <c r="AZ2115" s="17" t="str">
        <f t="shared" si="162"/>
        <v>SPL</v>
      </c>
    </row>
    <row r="2116" spans="1:52" s="18" customFormat="1" ht="16.5" customHeight="1" x14ac:dyDescent="0.35">
      <c r="A2116" s="8" t="str">
        <f>IF(N2116="","-",IFERROR(VLOOKUP(N2116,'[1]All Route Non-Bailment V76'!$A:$H,5,0),VLOOKUP(N2116,'[1]TTVT AAT PxP Bailment EDC V76'!$A:$H,5,0)))</f>
        <v>Non Bailment</v>
      </c>
      <c r="B2116" s="9" t="str">
        <f t="shared" si="160"/>
        <v>Completed</v>
      </c>
      <c r="C2116" s="10">
        <f t="shared" ref="C2116:C2179" si="163">C2115+1</f>
        <v>2115</v>
      </c>
      <c r="D2116" s="11" t="s">
        <v>182</v>
      </c>
      <c r="E2116" s="12" t="s">
        <v>44</v>
      </c>
      <c r="F2116" s="11" t="s">
        <v>0</v>
      </c>
      <c r="G2116" s="11">
        <v>4434975</v>
      </c>
      <c r="H2116" s="13" t="str">
        <f>IF(N2116="","-",IFERROR(VLOOKUP(N2116,'[1]All Route Non-Bailment V76'!$A:$H,7,0),VLOOKUP(N2116,'[1]TTVT AAT PxP Bailment EDC V76'!$A:$H,7,0)))</f>
        <v>One way</v>
      </c>
      <c r="I2116" s="11" t="s">
        <v>45</v>
      </c>
      <c r="J2116" s="12">
        <f t="shared" si="159"/>
        <v>45281</v>
      </c>
      <c r="K2116" s="12">
        <v>45281</v>
      </c>
      <c r="L2116" s="12">
        <v>45281</v>
      </c>
      <c r="M2116" s="12" t="s">
        <v>3</v>
      </c>
      <c r="N2116" s="11" t="s">
        <v>304</v>
      </c>
      <c r="O2116" s="13" t="str">
        <f>IF(N2116="","-",IFERROR(VLOOKUP(N2116,'[1]All Route Non-Bailment V76'!$A:$H,6,0),VLOOKUP(N2116,'[1]TTVT AAT PxP Bailment EDC V76'!$A:$H,6,0)))</f>
        <v>21 - 30</v>
      </c>
      <c r="P2116" s="11">
        <v>1</v>
      </c>
      <c r="Q2116" s="11" t="s">
        <v>3</v>
      </c>
      <c r="R2116" s="11" t="s">
        <v>3</v>
      </c>
      <c r="S2116" s="13" t="str">
        <f>IF(N2116="","-",IFERROR(VLOOKUP(N2116,'[1]All Route Non-Bailment V76'!$A:$AF,32,0),VLOOKUP(N2116,'[1]TTVT AAT PxP Bailment EDC V76'!$A:$AC,29,0)))</f>
        <v>6W</v>
      </c>
      <c r="T2116" s="11" t="s">
        <v>48</v>
      </c>
      <c r="U2116" s="11" t="s">
        <v>207</v>
      </c>
      <c r="V2116" s="14" t="s">
        <v>208</v>
      </c>
      <c r="W2116" s="11" t="s">
        <v>209</v>
      </c>
      <c r="X2116" s="15" t="s">
        <v>305</v>
      </c>
      <c r="Y2116" s="15" t="s">
        <v>306</v>
      </c>
      <c r="Z2116" s="16" t="s">
        <v>3</v>
      </c>
      <c r="AA2116" s="16" t="s">
        <v>3</v>
      </c>
      <c r="AB2116" s="16" t="s">
        <v>3</v>
      </c>
      <c r="AC2116" s="16" t="s">
        <v>3</v>
      </c>
      <c r="AD2116" s="15" t="s">
        <v>3</v>
      </c>
      <c r="AE2116" s="15" t="s">
        <v>3</v>
      </c>
      <c r="AF2116" s="16" t="s">
        <v>3</v>
      </c>
      <c r="AG2116" s="16" t="s">
        <v>3</v>
      </c>
      <c r="AH2116" s="16" t="s">
        <v>3</v>
      </c>
      <c r="AI2116" s="16" t="s">
        <v>3</v>
      </c>
      <c r="AJ2116" s="15" t="s">
        <v>3</v>
      </c>
      <c r="AK2116" s="15" t="s">
        <v>3</v>
      </c>
      <c r="AL2116" s="16" t="s">
        <v>3</v>
      </c>
      <c r="AM2116" s="16" t="s">
        <v>3</v>
      </c>
      <c r="AN2116" s="16" t="s">
        <v>3</v>
      </c>
      <c r="AO2116" s="16" t="s">
        <v>3</v>
      </c>
      <c r="AP2116" s="16" t="s">
        <v>189</v>
      </c>
      <c r="AQ2116" s="16" t="s">
        <v>3</v>
      </c>
      <c r="AR2116" s="16" t="s">
        <v>3</v>
      </c>
      <c r="AS2116" s="16" t="s">
        <v>3</v>
      </c>
      <c r="AT2116" s="16" t="s">
        <v>3</v>
      </c>
      <c r="AU2116" s="11" t="s">
        <v>3</v>
      </c>
      <c r="AV2116" s="11" t="s">
        <v>3</v>
      </c>
      <c r="AW2116" s="11" t="s">
        <v>3</v>
      </c>
      <c r="AX2116" s="17" t="str">
        <f>VLOOKUP(G2116,'[1]JDA data'!$D:$E,2,0)</f>
        <v>TGA349</v>
      </c>
      <c r="AY2116" s="17" t="b">
        <f t="shared" si="161"/>
        <v>1</v>
      </c>
      <c r="AZ2116" s="17" t="str">
        <f t="shared" si="162"/>
        <v>PPGT</v>
      </c>
    </row>
    <row r="2117" spans="1:52" s="18" customFormat="1" ht="16.5" customHeight="1" x14ac:dyDescent="0.35">
      <c r="A2117" s="8" t="str">
        <f>IF(N2117="","-",IFERROR(VLOOKUP(N2117,'[1]All Route Non-Bailment V76'!$A:$H,5,0),VLOOKUP(N2117,'[1]TTVT AAT PxP Bailment EDC V76'!$A:$H,5,0)))</f>
        <v>Non Bailment</v>
      </c>
      <c r="B2117" s="9" t="str">
        <f t="shared" si="160"/>
        <v>Completed</v>
      </c>
      <c r="C2117" s="10">
        <f t="shared" si="163"/>
        <v>2116</v>
      </c>
      <c r="D2117" s="11" t="s">
        <v>190</v>
      </c>
      <c r="E2117" s="12" t="s">
        <v>44</v>
      </c>
      <c r="F2117" s="11" t="s">
        <v>0</v>
      </c>
      <c r="G2117" s="11">
        <v>4434974</v>
      </c>
      <c r="H2117" s="13" t="str">
        <f>IF(N2117="","-",IFERROR(VLOOKUP(N2117,'[1]All Route Non-Bailment V76'!$A:$H,7,0),VLOOKUP(N2117,'[1]TTVT AAT PxP Bailment EDC V76'!$A:$H,7,0)))</f>
        <v>One way</v>
      </c>
      <c r="I2117" s="11" t="s">
        <v>45</v>
      </c>
      <c r="J2117" s="12">
        <f t="shared" si="159"/>
        <v>45281</v>
      </c>
      <c r="K2117" s="12">
        <v>45281</v>
      </c>
      <c r="L2117" s="12">
        <v>45281</v>
      </c>
      <c r="M2117" s="12" t="s">
        <v>3</v>
      </c>
      <c r="N2117" s="11" t="s">
        <v>304</v>
      </c>
      <c r="O2117" s="13" t="str">
        <f>IF(N2117="","-",IFERROR(VLOOKUP(N2117,'[1]All Route Non-Bailment V76'!$A:$H,6,0),VLOOKUP(N2117,'[1]TTVT AAT PxP Bailment EDC V76'!$A:$H,6,0)))</f>
        <v>21 - 30</v>
      </c>
      <c r="P2117" s="11">
        <v>1</v>
      </c>
      <c r="Q2117" s="11" t="s">
        <v>3</v>
      </c>
      <c r="R2117" s="11" t="s">
        <v>3</v>
      </c>
      <c r="S2117" s="13" t="str">
        <f>IF(N2117="","-",IFERROR(VLOOKUP(N2117,'[1]All Route Non-Bailment V76'!$A:$AF,32,0),VLOOKUP(N2117,'[1]TTVT AAT PxP Bailment EDC V76'!$A:$AC,29,0)))</f>
        <v>6W</v>
      </c>
      <c r="T2117" s="11" t="s">
        <v>48</v>
      </c>
      <c r="U2117" s="11" t="s">
        <v>198</v>
      </c>
      <c r="V2117" s="14" t="s">
        <v>199</v>
      </c>
      <c r="W2117" s="11" t="s">
        <v>200</v>
      </c>
      <c r="X2117" s="15" t="s">
        <v>305</v>
      </c>
      <c r="Y2117" s="15" t="s">
        <v>306</v>
      </c>
      <c r="Z2117" s="16" t="s">
        <v>3</v>
      </c>
      <c r="AA2117" s="16" t="s">
        <v>3</v>
      </c>
      <c r="AB2117" s="16" t="s">
        <v>3</v>
      </c>
      <c r="AC2117" s="16" t="s">
        <v>3</v>
      </c>
      <c r="AD2117" s="15" t="s">
        <v>3</v>
      </c>
      <c r="AE2117" s="15" t="s">
        <v>3</v>
      </c>
      <c r="AF2117" s="16" t="s">
        <v>3</v>
      </c>
      <c r="AG2117" s="16" t="s">
        <v>3</v>
      </c>
      <c r="AH2117" s="16" t="s">
        <v>3</v>
      </c>
      <c r="AI2117" s="16" t="s">
        <v>3</v>
      </c>
      <c r="AJ2117" s="15" t="s">
        <v>3</v>
      </c>
      <c r="AK2117" s="15" t="s">
        <v>3</v>
      </c>
      <c r="AL2117" s="16" t="s">
        <v>3</v>
      </c>
      <c r="AM2117" s="16" t="s">
        <v>3</v>
      </c>
      <c r="AN2117" s="16" t="s">
        <v>3</v>
      </c>
      <c r="AO2117" s="16" t="s">
        <v>3</v>
      </c>
      <c r="AP2117" s="16" t="s">
        <v>189</v>
      </c>
      <c r="AQ2117" s="16" t="s">
        <v>3</v>
      </c>
      <c r="AR2117" s="16" t="s">
        <v>3</v>
      </c>
      <c r="AS2117" s="16" t="s">
        <v>3</v>
      </c>
      <c r="AT2117" s="16" t="s">
        <v>3</v>
      </c>
      <c r="AU2117" s="11" t="s">
        <v>3</v>
      </c>
      <c r="AV2117" s="11" t="s">
        <v>3</v>
      </c>
      <c r="AW2117" s="11" t="s">
        <v>3</v>
      </c>
      <c r="AX2117" s="17" t="str">
        <f>VLOOKUP(G2117,'[1]JDA data'!$D:$E,2,0)</f>
        <v>TGA349</v>
      </c>
      <c r="AY2117" s="17" t="b">
        <f t="shared" si="161"/>
        <v>1</v>
      </c>
      <c r="AZ2117" s="17" t="str">
        <f t="shared" si="162"/>
        <v>SPL</v>
      </c>
    </row>
    <row r="2118" spans="1:52" s="18" customFormat="1" ht="16.5" customHeight="1" x14ac:dyDescent="0.35">
      <c r="A2118" s="8" t="str">
        <f>IF(N2118="","-",IFERROR(VLOOKUP(N2118,'[1]All Route Non-Bailment V76'!$A:$H,5,0),VLOOKUP(N2118,'[1]TTVT AAT PxP Bailment EDC V76'!$A:$H,5,0)))</f>
        <v>Non Bailment</v>
      </c>
      <c r="B2118" s="9" t="str">
        <f t="shared" si="160"/>
        <v>Completed</v>
      </c>
      <c r="C2118" s="10">
        <f t="shared" si="163"/>
        <v>2117</v>
      </c>
      <c r="D2118" s="11" t="s">
        <v>182</v>
      </c>
      <c r="E2118" s="12" t="s">
        <v>44</v>
      </c>
      <c r="F2118" s="11" t="s">
        <v>0</v>
      </c>
      <c r="G2118" s="11">
        <v>4434973</v>
      </c>
      <c r="H2118" s="13" t="str">
        <f>IF(N2118="","-",IFERROR(VLOOKUP(N2118,'[1]All Route Non-Bailment V76'!$A:$H,7,0),VLOOKUP(N2118,'[1]TTVT AAT PxP Bailment EDC V76'!$A:$H,7,0)))</f>
        <v>One way</v>
      </c>
      <c r="I2118" s="11" t="s">
        <v>45</v>
      </c>
      <c r="J2118" s="12">
        <f t="shared" si="159"/>
        <v>45281</v>
      </c>
      <c r="K2118" s="12">
        <v>45281</v>
      </c>
      <c r="L2118" s="12">
        <v>45281</v>
      </c>
      <c r="M2118" s="12" t="s">
        <v>3</v>
      </c>
      <c r="N2118" s="11" t="s">
        <v>304</v>
      </c>
      <c r="O2118" s="13" t="str">
        <f>IF(N2118="","-",IFERROR(VLOOKUP(N2118,'[1]All Route Non-Bailment V76'!$A:$H,6,0),VLOOKUP(N2118,'[1]TTVT AAT PxP Bailment EDC V76'!$A:$H,6,0)))</f>
        <v>21 - 30</v>
      </c>
      <c r="P2118" s="11">
        <v>1</v>
      </c>
      <c r="Q2118" s="11" t="s">
        <v>3</v>
      </c>
      <c r="R2118" s="11" t="s">
        <v>3</v>
      </c>
      <c r="S2118" s="13" t="str">
        <f>IF(N2118="","-",IFERROR(VLOOKUP(N2118,'[1]All Route Non-Bailment V76'!$A:$AF,32,0),VLOOKUP(N2118,'[1]TTVT AAT PxP Bailment EDC V76'!$A:$AC,29,0)))</f>
        <v>6W</v>
      </c>
      <c r="T2118" s="11" t="s">
        <v>48</v>
      </c>
      <c r="U2118" s="11" t="s">
        <v>275</v>
      </c>
      <c r="V2118" s="14" t="s">
        <v>276</v>
      </c>
      <c r="W2118" s="11" t="s">
        <v>277</v>
      </c>
      <c r="X2118" s="15" t="s">
        <v>305</v>
      </c>
      <c r="Y2118" s="15" t="s">
        <v>306</v>
      </c>
      <c r="Z2118" s="16" t="s">
        <v>3</v>
      </c>
      <c r="AA2118" s="16" t="s">
        <v>3</v>
      </c>
      <c r="AB2118" s="16" t="s">
        <v>3</v>
      </c>
      <c r="AC2118" s="16" t="s">
        <v>3</v>
      </c>
      <c r="AD2118" s="15" t="s">
        <v>3</v>
      </c>
      <c r="AE2118" s="15" t="s">
        <v>3</v>
      </c>
      <c r="AF2118" s="16" t="s">
        <v>3</v>
      </c>
      <c r="AG2118" s="16" t="s">
        <v>3</v>
      </c>
      <c r="AH2118" s="16" t="s">
        <v>3</v>
      </c>
      <c r="AI2118" s="16" t="s">
        <v>3</v>
      </c>
      <c r="AJ2118" s="15" t="s">
        <v>3</v>
      </c>
      <c r="AK2118" s="15" t="s">
        <v>3</v>
      </c>
      <c r="AL2118" s="16" t="s">
        <v>3</v>
      </c>
      <c r="AM2118" s="16" t="s">
        <v>3</v>
      </c>
      <c r="AN2118" s="16" t="s">
        <v>3</v>
      </c>
      <c r="AO2118" s="16" t="s">
        <v>3</v>
      </c>
      <c r="AP2118" s="16" t="s">
        <v>189</v>
      </c>
      <c r="AQ2118" s="16" t="s">
        <v>3</v>
      </c>
      <c r="AR2118" s="16" t="s">
        <v>3</v>
      </c>
      <c r="AS2118" s="16" t="s">
        <v>3</v>
      </c>
      <c r="AT2118" s="16" t="s">
        <v>3</v>
      </c>
      <c r="AU2118" s="11" t="s">
        <v>3</v>
      </c>
      <c r="AV2118" s="11" t="s">
        <v>3</v>
      </c>
      <c r="AW2118" s="11" t="s">
        <v>3</v>
      </c>
      <c r="AX2118" s="17" t="str">
        <f>VLOOKUP(G2118,'[1]JDA data'!$D:$E,2,0)</f>
        <v>TGA349</v>
      </c>
      <c r="AY2118" s="17" t="b">
        <f t="shared" si="161"/>
        <v>1</v>
      </c>
      <c r="AZ2118" s="17" t="str">
        <f t="shared" si="162"/>
        <v>PPGT</v>
      </c>
    </row>
    <row r="2119" spans="1:52" s="18" customFormat="1" ht="16.5" customHeight="1" x14ac:dyDescent="0.35">
      <c r="A2119" s="8" t="str">
        <f>IF(N2119="","-",IFERROR(VLOOKUP(N2119,'[1]All Route Non-Bailment V76'!$A:$H,5,0),VLOOKUP(N2119,'[1]TTVT AAT PxP Bailment EDC V76'!$A:$H,5,0)))</f>
        <v>Non Bailment</v>
      </c>
      <c r="B2119" s="9" t="str">
        <f t="shared" si="160"/>
        <v>Completed</v>
      </c>
      <c r="C2119" s="10">
        <f t="shared" si="163"/>
        <v>2118</v>
      </c>
      <c r="D2119" s="11" t="s">
        <v>190</v>
      </c>
      <c r="E2119" s="12" t="s">
        <v>44</v>
      </c>
      <c r="F2119" s="11" t="s">
        <v>0</v>
      </c>
      <c r="G2119" s="11">
        <v>4434972</v>
      </c>
      <c r="H2119" s="13" t="str">
        <f>IF(N2119="","-",IFERROR(VLOOKUP(N2119,'[1]All Route Non-Bailment V76'!$A:$H,7,0),VLOOKUP(N2119,'[1]TTVT AAT PxP Bailment EDC V76'!$A:$H,7,0)))</f>
        <v>One way</v>
      </c>
      <c r="I2119" s="11" t="s">
        <v>45</v>
      </c>
      <c r="J2119" s="12">
        <f t="shared" si="159"/>
        <v>45281</v>
      </c>
      <c r="K2119" s="12">
        <v>45281</v>
      </c>
      <c r="L2119" s="12">
        <v>45281</v>
      </c>
      <c r="M2119" s="12" t="s">
        <v>3</v>
      </c>
      <c r="N2119" s="11" t="s">
        <v>304</v>
      </c>
      <c r="O2119" s="13" t="str">
        <f>IF(N2119="","-",IFERROR(VLOOKUP(N2119,'[1]All Route Non-Bailment V76'!$A:$H,6,0),VLOOKUP(N2119,'[1]TTVT AAT PxP Bailment EDC V76'!$A:$H,6,0)))</f>
        <v>21 - 30</v>
      </c>
      <c r="P2119" s="11">
        <v>1</v>
      </c>
      <c r="Q2119" s="11" t="s">
        <v>3</v>
      </c>
      <c r="R2119" s="11" t="s">
        <v>3</v>
      </c>
      <c r="S2119" s="13" t="str">
        <f>IF(N2119="","-",IFERROR(VLOOKUP(N2119,'[1]All Route Non-Bailment V76'!$A:$AF,32,0),VLOOKUP(N2119,'[1]TTVT AAT PxP Bailment EDC V76'!$A:$AC,29,0)))</f>
        <v>6W</v>
      </c>
      <c r="T2119" s="11" t="s">
        <v>48</v>
      </c>
      <c r="U2119" s="11" t="s">
        <v>272</v>
      </c>
      <c r="V2119" s="14" t="s">
        <v>273</v>
      </c>
      <c r="W2119" s="11" t="s">
        <v>274</v>
      </c>
      <c r="X2119" s="15" t="s">
        <v>305</v>
      </c>
      <c r="Y2119" s="15" t="s">
        <v>306</v>
      </c>
      <c r="Z2119" s="16" t="s">
        <v>3</v>
      </c>
      <c r="AA2119" s="16" t="s">
        <v>3</v>
      </c>
      <c r="AB2119" s="16" t="s">
        <v>3</v>
      </c>
      <c r="AC2119" s="16" t="s">
        <v>3</v>
      </c>
      <c r="AD2119" s="15" t="s">
        <v>3</v>
      </c>
      <c r="AE2119" s="15" t="s">
        <v>3</v>
      </c>
      <c r="AF2119" s="16" t="s">
        <v>3</v>
      </c>
      <c r="AG2119" s="16" t="s">
        <v>3</v>
      </c>
      <c r="AH2119" s="16" t="s">
        <v>3</v>
      </c>
      <c r="AI2119" s="16" t="s">
        <v>3</v>
      </c>
      <c r="AJ2119" s="15" t="s">
        <v>3</v>
      </c>
      <c r="AK2119" s="15" t="s">
        <v>3</v>
      </c>
      <c r="AL2119" s="16" t="s">
        <v>3</v>
      </c>
      <c r="AM2119" s="16" t="s">
        <v>3</v>
      </c>
      <c r="AN2119" s="16" t="s">
        <v>3</v>
      </c>
      <c r="AO2119" s="16" t="s">
        <v>3</v>
      </c>
      <c r="AP2119" s="16" t="s">
        <v>189</v>
      </c>
      <c r="AQ2119" s="16" t="s">
        <v>3</v>
      </c>
      <c r="AR2119" s="16" t="s">
        <v>3</v>
      </c>
      <c r="AS2119" s="16" t="s">
        <v>3</v>
      </c>
      <c r="AT2119" s="16" t="s">
        <v>3</v>
      </c>
      <c r="AU2119" s="11" t="s">
        <v>3</v>
      </c>
      <c r="AV2119" s="11" t="s">
        <v>3</v>
      </c>
      <c r="AW2119" s="11" t="s">
        <v>3</v>
      </c>
      <c r="AX2119" s="17" t="str">
        <f>VLOOKUP(G2119,'[1]JDA data'!$D:$E,2,0)</f>
        <v>TGA349</v>
      </c>
      <c r="AY2119" s="17" t="b">
        <f t="shared" si="161"/>
        <v>1</v>
      </c>
      <c r="AZ2119" s="17" t="str">
        <f t="shared" si="162"/>
        <v>SPL</v>
      </c>
    </row>
    <row r="2120" spans="1:52" s="18" customFormat="1" ht="16.5" customHeight="1" x14ac:dyDescent="0.35">
      <c r="A2120" s="8" t="str">
        <f>IF(N2120="","-",IFERROR(VLOOKUP(N2120,'[1]All Route Non-Bailment V76'!$A:$H,5,0),VLOOKUP(N2120,'[1]TTVT AAT PxP Bailment EDC V76'!$A:$H,5,0)))</f>
        <v>Non Bailment</v>
      </c>
      <c r="B2120" s="9" t="str">
        <f t="shared" si="160"/>
        <v>Completed</v>
      </c>
      <c r="C2120" s="10">
        <f t="shared" si="163"/>
        <v>2119</v>
      </c>
      <c r="D2120" s="11" t="s">
        <v>190</v>
      </c>
      <c r="E2120" s="12" t="s">
        <v>44</v>
      </c>
      <c r="F2120" s="11" t="s">
        <v>0</v>
      </c>
      <c r="G2120" s="11">
        <v>4434971</v>
      </c>
      <c r="H2120" s="13" t="str">
        <f>IF(N2120="","-",IFERROR(VLOOKUP(N2120,'[1]All Route Non-Bailment V76'!$A:$H,7,0),VLOOKUP(N2120,'[1]TTVT AAT PxP Bailment EDC V76'!$A:$H,7,0)))</f>
        <v>One way</v>
      </c>
      <c r="I2120" s="11" t="s">
        <v>45</v>
      </c>
      <c r="J2120" s="12">
        <f t="shared" si="159"/>
        <v>45281</v>
      </c>
      <c r="K2120" s="12">
        <v>45281</v>
      </c>
      <c r="L2120" s="12">
        <v>45281</v>
      </c>
      <c r="M2120" s="12" t="s">
        <v>3</v>
      </c>
      <c r="N2120" s="11" t="s">
        <v>804</v>
      </c>
      <c r="O2120" s="13" t="str">
        <f>IF(N2120="","-",IFERROR(VLOOKUP(N2120,'[1]All Route Non-Bailment V76'!$A:$H,6,0),VLOOKUP(N2120,'[1]TTVT AAT PxP Bailment EDC V76'!$A:$H,6,0)))</f>
        <v>11 - 20</v>
      </c>
      <c r="P2120" s="11">
        <v>1</v>
      </c>
      <c r="Q2120" s="11" t="s">
        <v>3</v>
      </c>
      <c r="R2120" s="11" t="s">
        <v>3</v>
      </c>
      <c r="S2120" s="13" t="str">
        <f>IF(N2120="","-",IFERROR(VLOOKUP(N2120,'[1]All Route Non-Bailment V76'!$A:$AF,32,0),VLOOKUP(N2120,'[1]TTVT AAT PxP Bailment EDC V76'!$A:$AC,29,0)))</f>
        <v>6W</v>
      </c>
      <c r="T2120" s="11" t="s">
        <v>48</v>
      </c>
      <c r="U2120" s="11" t="s">
        <v>266</v>
      </c>
      <c r="V2120" s="14" t="s">
        <v>267</v>
      </c>
      <c r="W2120" s="11" t="s">
        <v>268</v>
      </c>
      <c r="X2120" s="15" t="s">
        <v>263</v>
      </c>
      <c r="Y2120" s="15" t="s">
        <v>264</v>
      </c>
      <c r="Z2120" s="16" t="s">
        <v>3</v>
      </c>
      <c r="AA2120" s="16" t="s">
        <v>3</v>
      </c>
      <c r="AB2120" s="16" t="s">
        <v>3</v>
      </c>
      <c r="AC2120" s="16" t="s">
        <v>3</v>
      </c>
      <c r="AD2120" s="15" t="s">
        <v>3</v>
      </c>
      <c r="AE2120" s="15" t="s">
        <v>3</v>
      </c>
      <c r="AF2120" s="16" t="s">
        <v>3</v>
      </c>
      <c r="AG2120" s="16" t="s">
        <v>3</v>
      </c>
      <c r="AH2120" s="16" t="s">
        <v>3</v>
      </c>
      <c r="AI2120" s="16" t="s">
        <v>3</v>
      </c>
      <c r="AJ2120" s="15" t="s">
        <v>3</v>
      </c>
      <c r="AK2120" s="15" t="s">
        <v>3</v>
      </c>
      <c r="AL2120" s="16" t="s">
        <v>3</v>
      </c>
      <c r="AM2120" s="16" t="s">
        <v>3</v>
      </c>
      <c r="AN2120" s="16" t="s">
        <v>3</v>
      </c>
      <c r="AO2120" s="16" t="s">
        <v>3</v>
      </c>
      <c r="AP2120" s="16" t="s">
        <v>189</v>
      </c>
      <c r="AQ2120" s="16" t="s">
        <v>3</v>
      </c>
      <c r="AR2120" s="16" t="s">
        <v>3</v>
      </c>
      <c r="AS2120" s="16" t="s">
        <v>3</v>
      </c>
      <c r="AT2120" s="16" t="s">
        <v>3</v>
      </c>
      <c r="AU2120" s="11" t="s">
        <v>3</v>
      </c>
      <c r="AV2120" s="11" t="s">
        <v>3</v>
      </c>
      <c r="AW2120" s="11" t="s">
        <v>3</v>
      </c>
      <c r="AX2120" s="17" t="str">
        <f>VLOOKUP(G2120,'[1]JDA data'!$D:$E,2,0)</f>
        <v>TGA278</v>
      </c>
      <c r="AY2120" s="17" t="b">
        <f t="shared" si="161"/>
        <v>1</v>
      </c>
      <c r="AZ2120" s="17" t="str">
        <f t="shared" si="162"/>
        <v>SPL</v>
      </c>
    </row>
    <row r="2121" spans="1:52" s="18" customFormat="1" ht="16.5" customHeight="1" x14ac:dyDescent="0.35">
      <c r="A2121" s="8" t="str">
        <f>IF(N2121="","-",IFERROR(VLOOKUP(N2121,'[1]All Route Non-Bailment V76'!$A:$H,5,0),VLOOKUP(N2121,'[1]TTVT AAT PxP Bailment EDC V76'!$A:$H,5,0)))</f>
        <v>Non Bailment</v>
      </c>
      <c r="B2121" s="9" t="str">
        <f t="shared" si="160"/>
        <v>Completed</v>
      </c>
      <c r="C2121" s="10">
        <f t="shared" si="163"/>
        <v>2120</v>
      </c>
      <c r="D2121" s="11" t="s">
        <v>182</v>
      </c>
      <c r="E2121" s="12" t="s">
        <v>44</v>
      </c>
      <c r="F2121" s="11" t="s">
        <v>0</v>
      </c>
      <c r="G2121" s="11">
        <v>4434960</v>
      </c>
      <c r="H2121" s="13" t="str">
        <f>IF(N2121="","-",IFERROR(VLOOKUP(N2121,'[1]All Route Non-Bailment V76'!$A:$H,7,0),VLOOKUP(N2121,'[1]TTVT AAT PxP Bailment EDC V76'!$A:$H,7,0)))</f>
        <v>One way</v>
      </c>
      <c r="I2121" s="11" t="s">
        <v>45</v>
      </c>
      <c r="J2121" s="12">
        <f t="shared" si="159"/>
        <v>45281</v>
      </c>
      <c r="K2121" s="12">
        <v>45281</v>
      </c>
      <c r="L2121" s="12">
        <v>45281</v>
      </c>
      <c r="M2121" s="12" t="s">
        <v>3</v>
      </c>
      <c r="N2121" s="11" t="s">
        <v>804</v>
      </c>
      <c r="O2121" s="13" t="str">
        <f>IF(N2121="","-",IFERROR(VLOOKUP(N2121,'[1]All Route Non-Bailment V76'!$A:$H,6,0),VLOOKUP(N2121,'[1]TTVT AAT PxP Bailment EDC V76'!$A:$H,6,0)))</f>
        <v>11 - 20</v>
      </c>
      <c r="P2121" s="11">
        <v>1</v>
      </c>
      <c r="Q2121" s="11" t="s">
        <v>3</v>
      </c>
      <c r="R2121" s="11" t="s">
        <v>3</v>
      </c>
      <c r="S2121" s="13" t="str">
        <f>IF(N2121="","-",IFERROR(VLOOKUP(N2121,'[1]All Route Non-Bailment V76'!$A:$AF,32,0),VLOOKUP(N2121,'[1]TTVT AAT PxP Bailment EDC V76'!$A:$AC,29,0)))</f>
        <v>6W</v>
      </c>
      <c r="T2121" s="11" t="s">
        <v>48</v>
      </c>
      <c r="U2121" s="11" t="s">
        <v>256</v>
      </c>
      <c r="V2121" s="14" t="s">
        <v>257</v>
      </c>
      <c r="W2121" s="11" t="s">
        <v>258</v>
      </c>
      <c r="X2121" s="15" t="s">
        <v>263</v>
      </c>
      <c r="Y2121" s="15" t="s">
        <v>264</v>
      </c>
      <c r="Z2121" s="16" t="s">
        <v>3</v>
      </c>
      <c r="AA2121" s="16" t="s">
        <v>3</v>
      </c>
      <c r="AB2121" s="16" t="s">
        <v>3</v>
      </c>
      <c r="AC2121" s="16" t="s">
        <v>3</v>
      </c>
      <c r="AD2121" s="15" t="s">
        <v>3</v>
      </c>
      <c r="AE2121" s="15" t="s">
        <v>3</v>
      </c>
      <c r="AF2121" s="16" t="s">
        <v>3</v>
      </c>
      <c r="AG2121" s="16" t="s">
        <v>3</v>
      </c>
      <c r="AH2121" s="16" t="s">
        <v>3</v>
      </c>
      <c r="AI2121" s="16" t="s">
        <v>3</v>
      </c>
      <c r="AJ2121" s="15" t="s">
        <v>3</v>
      </c>
      <c r="AK2121" s="15" t="s">
        <v>3</v>
      </c>
      <c r="AL2121" s="16" t="s">
        <v>3</v>
      </c>
      <c r="AM2121" s="16" t="s">
        <v>3</v>
      </c>
      <c r="AN2121" s="16" t="s">
        <v>3</v>
      </c>
      <c r="AO2121" s="16" t="s">
        <v>3</v>
      </c>
      <c r="AP2121" s="16" t="s">
        <v>189</v>
      </c>
      <c r="AQ2121" s="16" t="s">
        <v>3</v>
      </c>
      <c r="AR2121" s="16" t="s">
        <v>3</v>
      </c>
      <c r="AS2121" s="16" t="s">
        <v>3</v>
      </c>
      <c r="AT2121" s="16" t="s">
        <v>3</v>
      </c>
      <c r="AU2121" s="11" t="s">
        <v>3</v>
      </c>
      <c r="AV2121" s="11" t="s">
        <v>3</v>
      </c>
      <c r="AW2121" s="11" t="s">
        <v>3</v>
      </c>
      <c r="AX2121" s="17" t="str">
        <f>VLOOKUP(G2121,'[1]JDA data'!$D:$E,2,0)</f>
        <v>TGA278</v>
      </c>
      <c r="AY2121" s="17" t="b">
        <f t="shared" si="161"/>
        <v>1</v>
      </c>
      <c r="AZ2121" s="17" t="str">
        <f t="shared" si="162"/>
        <v>PPGT</v>
      </c>
    </row>
    <row r="2122" spans="1:52" s="18" customFormat="1" ht="16.5" customHeight="1" x14ac:dyDescent="0.35">
      <c r="A2122" s="8" t="str">
        <f>IF(N2122="","-",IFERROR(VLOOKUP(N2122,'[1]All Route Non-Bailment V76'!$A:$H,5,0),VLOOKUP(N2122,'[1]TTVT AAT PxP Bailment EDC V76'!$A:$H,5,0)))</f>
        <v>Non Bailment</v>
      </c>
      <c r="B2122" s="9" t="str">
        <f t="shared" si="160"/>
        <v>Completed</v>
      </c>
      <c r="C2122" s="10">
        <f t="shared" si="163"/>
        <v>2121</v>
      </c>
      <c r="D2122" s="11" t="s">
        <v>194</v>
      </c>
      <c r="E2122" s="12" t="s">
        <v>44</v>
      </c>
      <c r="F2122" s="11" t="s">
        <v>0</v>
      </c>
      <c r="G2122" s="11">
        <v>4434959</v>
      </c>
      <c r="H2122" s="13" t="str">
        <f>IF(N2122="","-",IFERROR(VLOOKUP(N2122,'[1]All Route Non-Bailment V76'!$A:$H,7,0),VLOOKUP(N2122,'[1]TTVT AAT PxP Bailment EDC V76'!$A:$H,7,0)))</f>
        <v>One way</v>
      </c>
      <c r="I2122" s="11" t="s">
        <v>45</v>
      </c>
      <c r="J2122" s="12">
        <f t="shared" si="159"/>
        <v>45281</v>
      </c>
      <c r="K2122" s="12">
        <v>45281</v>
      </c>
      <c r="L2122" s="12">
        <v>45281</v>
      </c>
      <c r="M2122" s="12" t="s">
        <v>3</v>
      </c>
      <c r="N2122" s="11" t="s">
        <v>804</v>
      </c>
      <c r="O2122" s="13" t="str">
        <f>IF(N2122="","-",IFERROR(VLOOKUP(N2122,'[1]All Route Non-Bailment V76'!$A:$H,6,0),VLOOKUP(N2122,'[1]TTVT AAT PxP Bailment EDC V76'!$A:$H,6,0)))</f>
        <v>11 - 20</v>
      </c>
      <c r="P2122" s="11">
        <v>1</v>
      </c>
      <c r="Q2122" s="11" t="s">
        <v>3</v>
      </c>
      <c r="R2122" s="11" t="s">
        <v>3</v>
      </c>
      <c r="S2122" s="13" t="str">
        <f>IF(N2122="","-",IFERROR(VLOOKUP(N2122,'[1]All Route Non-Bailment V76'!$A:$AF,32,0),VLOOKUP(N2122,'[1]TTVT AAT PxP Bailment EDC V76'!$A:$AC,29,0)))</f>
        <v>6W</v>
      </c>
      <c r="T2122" s="11" t="s">
        <v>48</v>
      </c>
      <c r="U2122" s="11" t="s">
        <v>204</v>
      </c>
      <c r="V2122" s="14" t="s">
        <v>205</v>
      </c>
      <c r="W2122" s="11" t="s">
        <v>206</v>
      </c>
      <c r="X2122" s="15" t="s">
        <v>263</v>
      </c>
      <c r="Y2122" s="15" t="s">
        <v>264</v>
      </c>
      <c r="Z2122" s="16" t="s">
        <v>3</v>
      </c>
      <c r="AA2122" s="16" t="s">
        <v>3</v>
      </c>
      <c r="AB2122" s="16" t="s">
        <v>3</v>
      </c>
      <c r="AC2122" s="16" t="s">
        <v>3</v>
      </c>
      <c r="AD2122" s="15" t="s">
        <v>3</v>
      </c>
      <c r="AE2122" s="15" t="s">
        <v>3</v>
      </c>
      <c r="AF2122" s="16" t="s">
        <v>3</v>
      </c>
      <c r="AG2122" s="16" t="s">
        <v>3</v>
      </c>
      <c r="AH2122" s="16" t="s">
        <v>3</v>
      </c>
      <c r="AI2122" s="16" t="s">
        <v>3</v>
      </c>
      <c r="AJ2122" s="15" t="s">
        <v>3</v>
      </c>
      <c r="AK2122" s="15" t="s">
        <v>3</v>
      </c>
      <c r="AL2122" s="16" t="s">
        <v>3</v>
      </c>
      <c r="AM2122" s="16" t="s">
        <v>3</v>
      </c>
      <c r="AN2122" s="16" t="s">
        <v>3</v>
      </c>
      <c r="AO2122" s="16" t="s">
        <v>3</v>
      </c>
      <c r="AP2122" s="16" t="s">
        <v>189</v>
      </c>
      <c r="AQ2122" s="16" t="s">
        <v>3</v>
      </c>
      <c r="AR2122" s="16" t="s">
        <v>3</v>
      </c>
      <c r="AS2122" s="16" t="s">
        <v>3</v>
      </c>
      <c r="AT2122" s="16" t="s">
        <v>3</v>
      </c>
      <c r="AU2122" s="11" t="s">
        <v>3</v>
      </c>
      <c r="AV2122" s="11" t="s">
        <v>3</v>
      </c>
      <c r="AW2122" s="11" t="s">
        <v>3</v>
      </c>
      <c r="AX2122" s="17" t="str">
        <f>VLOOKUP(G2122,'[1]JDA data'!$D:$E,2,0)</f>
        <v>TGA278</v>
      </c>
      <c r="AY2122" s="17" t="b">
        <f t="shared" si="161"/>
        <v>1</v>
      </c>
      <c r="AZ2122" s="17" t="str">
        <f t="shared" si="162"/>
        <v>SBA</v>
      </c>
    </row>
    <row r="2123" spans="1:52" s="18" customFormat="1" ht="16.5" customHeight="1" x14ac:dyDescent="0.35">
      <c r="A2123" s="8" t="str">
        <f>IF(N2123="","-",IFERROR(VLOOKUP(N2123,'[1]All Route Non-Bailment V76'!$A:$H,5,0),VLOOKUP(N2123,'[1]TTVT AAT PxP Bailment EDC V76'!$A:$H,5,0)))</f>
        <v>Non Bailment</v>
      </c>
      <c r="B2123" s="9" t="str">
        <f t="shared" si="160"/>
        <v>Completed</v>
      </c>
      <c r="C2123" s="10">
        <f t="shared" si="163"/>
        <v>2122</v>
      </c>
      <c r="D2123" s="11" t="s">
        <v>190</v>
      </c>
      <c r="E2123" s="12" t="s">
        <v>44</v>
      </c>
      <c r="F2123" s="11" t="s">
        <v>0</v>
      </c>
      <c r="G2123" s="11">
        <v>4434958</v>
      </c>
      <c r="H2123" s="13" t="str">
        <f>IF(N2123="","-",IFERROR(VLOOKUP(N2123,'[1]All Route Non-Bailment V76'!$A:$H,7,0),VLOOKUP(N2123,'[1]TTVT AAT PxP Bailment EDC V76'!$A:$H,7,0)))</f>
        <v>One way</v>
      </c>
      <c r="I2123" s="11" t="s">
        <v>45</v>
      </c>
      <c r="J2123" s="12">
        <f t="shared" si="159"/>
        <v>45281</v>
      </c>
      <c r="K2123" s="12">
        <v>45281</v>
      </c>
      <c r="L2123" s="12">
        <v>45281</v>
      </c>
      <c r="M2123" s="12" t="s">
        <v>3</v>
      </c>
      <c r="N2123" s="11" t="s">
        <v>804</v>
      </c>
      <c r="O2123" s="13" t="str">
        <f>IF(N2123="","-",IFERROR(VLOOKUP(N2123,'[1]All Route Non-Bailment V76'!$A:$H,6,0),VLOOKUP(N2123,'[1]TTVT AAT PxP Bailment EDC V76'!$A:$H,6,0)))</f>
        <v>11 - 20</v>
      </c>
      <c r="P2123" s="11">
        <v>1</v>
      </c>
      <c r="Q2123" s="11" t="s">
        <v>3</v>
      </c>
      <c r="R2123" s="11" t="s">
        <v>3</v>
      </c>
      <c r="S2123" s="13" t="str">
        <f>IF(N2123="","-",IFERROR(VLOOKUP(N2123,'[1]All Route Non-Bailment V76'!$A:$AF,32,0),VLOOKUP(N2123,'[1]TTVT AAT PxP Bailment EDC V76'!$A:$AC,29,0)))</f>
        <v>6W</v>
      </c>
      <c r="T2123" s="11" t="s">
        <v>48</v>
      </c>
      <c r="U2123" s="11" t="s">
        <v>247</v>
      </c>
      <c r="V2123" s="14" t="s">
        <v>805</v>
      </c>
      <c r="W2123" s="11" t="s">
        <v>249</v>
      </c>
      <c r="X2123" s="15" t="s">
        <v>263</v>
      </c>
      <c r="Y2123" s="15" t="s">
        <v>264</v>
      </c>
      <c r="Z2123" s="16" t="s">
        <v>3</v>
      </c>
      <c r="AA2123" s="16" t="s">
        <v>3</v>
      </c>
      <c r="AB2123" s="16" t="s">
        <v>3</v>
      </c>
      <c r="AC2123" s="16" t="s">
        <v>3</v>
      </c>
      <c r="AD2123" s="15" t="s">
        <v>3</v>
      </c>
      <c r="AE2123" s="15" t="s">
        <v>3</v>
      </c>
      <c r="AF2123" s="16" t="s">
        <v>3</v>
      </c>
      <c r="AG2123" s="16" t="s">
        <v>3</v>
      </c>
      <c r="AH2123" s="16" t="s">
        <v>3</v>
      </c>
      <c r="AI2123" s="16" t="s">
        <v>3</v>
      </c>
      <c r="AJ2123" s="15" t="s">
        <v>3</v>
      </c>
      <c r="AK2123" s="15" t="s">
        <v>3</v>
      </c>
      <c r="AL2123" s="16" t="s">
        <v>3</v>
      </c>
      <c r="AM2123" s="16" t="s">
        <v>3</v>
      </c>
      <c r="AN2123" s="16" t="s">
        <v>3</v>
      </c>
      <c r="AO2123" s="16" t="s">
        <v>3</v>
      </c>
      <c r="AP2123" s="16" t="s">
        <v>189</v>
      </c>
      <c r="AQ2123" s="16" t="s">
        <v>3</v>
      </c>
      <c r="AR2123" s="16" t="s">
        <v>3</v>
      </c>
      <c r="AS2123" s="16" t="s">
        <v>3</v>
      </c>
      <c r="AT2123" s="16" t="s">
        <v>3</v>
      </c>
      <c r="AU2123" s="11" t="s">
        <v>3</v>
      </c>
      <c r="AV2123" s="11" t="s">
        <v>3</v>
      </c>
      <c r="AW2123" s="11" t="s">
        <v>3</v>
      </c>
      <c r="AX2123" s="17" t="str">
        <f>VLOOKUP(G2123,'[1]JDA data'!$D:$E,2,0)</f>
        <v>TGA278</v>
      </c>
      <c r="AY2123" s="17" t="b">
        <f t="shared" si="161"/>
        <v>1</v>
      </c>
      <c r="AZ2123" s="17" t="str">
        <f t="shared" si="162"/>
        <v>SPL</v>
      </c>
    </row>
    <row r="2124" spans="1:52" s="18" customFormat="1" ht="16.5" customHeight="1" x14ac:dyDescent="0.35">
      <c r="A2124" s="8" t="str">
        <f>IF(N2124="","-",IFERROR(VLOOKUP(N2124,'[1]All Route Non-Bailment V76'!$A:$H,5,0),VLOOKUP(N2124,'[1]TTVT AAT PxP Bailment EDC V76'!$A:$H,5,0)))</f>
        <v>Non Bailment</v>
      </c>
      <c r="B2124" s="9" t="str">
        <f t="shared" si="160"/>
        <v>Completed</v>
      </c>
      <c r="C2124" s="10">
        <f t="shared" si="163"/>
        <v>2123</v>
      </c>
      <c r="D2124" s="11" t="s">
        <v>182</v>
      </c>
      <c r="E2124" s="12" t="s">
        <v>44</v>
      </c>
      <c r="F2124" s="11" t="s">
        <v>0</v>
      </c>
      <c r="G2124" s="11">
        <v>4434957</v>
      </c>
      <c r="H2124" s="13" t="str">
        <f>IF(N2124="","-",IFERROR(VLOOKUP(N2124,'[1]All Route Non-Bailment V76'!$A:$H,7,0),VLOOKUP(N2124,'[1]TTVT AAT PxP Bailment EDC V76'!$A:$H,7,0)))</f>
        <v>One way</v>
      </c>
      <c r="I2124" s="11" t="s">
        <v>45</v>
      </c>
      <c r="J2124" s="12">
        <f t="shared" si="159"/>
        <v>45281</v>
      </c>
      <c r="K2124" s="12">
        <v>45281</v>
      </c>
      <c r="L2124" s="12">
        <v>45281</v>
      </c>
      <c r="M2124" s="12" t="s">
        <v>3</v>
      </c>
      <c r="N2124" s="11" t="s">
        <v>269</v>
      </c>
      <c r="O2124" s="13" t="str">
        <f>IF(N2124="","-",IFERROR(VLOOKUP(N2124,'[1]All Route Non-Bailment V76'!$A:$H,6,0),VLOOKUP(N2124,'[1]TTVT AAT PxP Bailment EDC V76'!$A:$H,6,0)))</f>
        <v>21 - 30</v>
      </c>
      <c r="P2124" s="11">
        <v>1</v>
      </c>
      <c r="Q2124" s="11" t="s">
        <v>3</v>
      </c>
      <c r="R2124" s="11" t="s">
        <v>3</v>
      </c>
      <c r="S2124" s="13" t="str">
        <f>IF(N2124="","-",IFERROR(VLOOKUP(N2124,'[1]All Route Non-Bailment V76'!$A:$AF,32,0),VLOOKUP(N2124,'[1]TTVT AAT PxP Bailment EDC V76'!$A:$AC,29,0)))</f>
        <v>6W</v>
      </c>
      <c r="T2124" s="11" t="s">
        <v>48</v>
      </c>
      <c r="U2124" s="11" t="s">
        <v>207</v>
      </c>
      <c r="V2124" s="14" t="s">
        <v>806</v>
      </c>
      <c r="W2124" s="11" t="s">
        <v>209</v>
      </c>
      <c r="X2124" s="15" t="s">
        <v>270</v>
      </c>
      <c r="Y2124" s="15" t="s">
        <v>271</v>
      </c>
      <c r="Z2124" s="16" t="s">
        <v>3</v>
      </c>
      <c r="AA2124" s="16" t="s">
        <v>3</v>
      </c>
      <c r="AB2124" s="16" t="s">
        <v>3</v>
      </c>
      <c r="AC2124" s="16" t="s">
        <v>3</v>
      </c>
      <c r="AD2124" s="15" t="s">
        <v>3</v>
      </c>
      <c r="AE2124" s="15" t="s">
        <v>3</v>
      </c>
      <c r="AF2124" s="16" t="s">
        <v>3</v>
      </c>
      <c r="AG2124" s="16" t="s">
        <v>3</v>
      </c>
      <c r="AH2124" s="16" t="s">
        <v>3</v>
      </c>
      <c r="AI2124" s="16" t="s">
        <v>3</v>
      </c>
      <c r="AJ2124" s="15" t="s">
        <v>3</v>
      </c>
      <c r="AK2124" s="15" t="s">
        <v>3</v>
      </c>
      <c r="AL2124" s="16" t="s">
        <v>3</v>
      </c>
      <c r="AM2124" s="16" t="s">
        <v>3</v>
      </c>
      <c r="AN2124" s="16" t="s">
        <v>3</v>
      </c>
      <c r="AO2124" s="16" t="s">
        <v>3</v>
      </c>
      <c r="AP2124" s="16" t="s">
        <v>189</v>
      </c>
      <c r="AQ2124" s="16" t="s">
        <v>3</v>
      </c>
      <c r="AR2124" s="16" t="s">
        <v>3</v>
      </c>
      <c r="AS2124" s="16" t="s">
        <v>3</v>
      </c>
      <c r="AT2124" s="16" t="s">
        <v>3</v>
      </c>
      <c r="AU2124" s="11" t="s">
        <v>3</v>
      </c>
      <c r="AV2124" s="11" t="s">
        <v>3</v>
      </c>
      <c r="AW2124" s="11" t="s">
        <v>3</v>
      </c>
      <c r="AX2124" s="17" t="str">
        <f>VLOOKUP(G2124,'[1]JDA data'!$D:$E,2,0)</f>
        <v>TGA049</v>
      </c>
      <c r="AY2124" s="17" t="b">
        <f t="shared" si="161"/>
        <v>1</v>
      </c>
      <c r="AZ2124" s="17" t="str">
        <f t="shared" si="162"/>
        <v>PPGT</v>
      </c>
    </row>
    <row r="2125" spans="1:52" s="18" customFormat="1" ht="16.5" customHeight="1" x14ac:dyDescent="0.35">
      <c r="A2125" s="8" t="str">
        <f>IF(N2125="","-",IFERROR(VLOOKUP(N2125,'[1]All Route Non-Bailment V76'!$A:$H,5,0),VLOOKUP(N2125,'[1]TTVT AAT PxP Bailment EDC V76'!$A:$H,5,0)))</f>
        <v>Non Bailment</v>
      </c>
      <c r="B2125" s="9" t="str">
        <f t="shared" si="160"/>
        <v>Completed</v>
      </c>
      <c r="C2125" s="10">
        <f t="shared" si="163"/>
        <v>2124</v>
      </c>
      <c r="D2125" s="11" t="s">
        <v>190</v>
      </c>
      <c r="E2125" s="12" t="s">
        <v>44</v>
      </c>
      <c r="F2125" s="11" t="s">
        <v>0</v>
      </c>
      <c r="G2125" s="11">
        <v>4434956</v>
      </c>
      <c r="H2125" s="13" t="str">
        <f>IF(N2125="","-",IFERROR(VLOOKUP(N2125,'[1]All Route Non-Bailment V76'!$A:$H,7,0),VLOOKUP(N2125,'[1]TTVT AAT PxP Bailment EDC V76'!$A:$H,7,0)))</f>
        <v>One way</v>
      </c>
      <c r="I2125" s="11" t="s">
        <v>45</v>
      </c>
      <c r="J2125" s="12">
        <f t="shared" si="159"/>
        <v>45281</v>
      </c>
      <c r="K2125" s="12">
        <v>45281</v>
      </c>
      <c r="L2125" s="12">
        <v>45281</v>
      </c>
      <c r="M2125" s="12" t="s">
        <v>3</v>
      </c>
      <c r="N2125" s="11" t="s">
        <v>269</v>
      </c>
      <c r="O2125" s="13" t="str">
        <f>IF(N2125="","-",IFERROR(VLOOKUP(N2125,'[1]All Route Non-Bailment V76'!$A:$H,6,0),VLOOKUP(N2125,'[1]TTVT AAT PxP Bailment EDC V76'!$A:$H,6,0)))</f>
        <v>21 - 30</v>
      </c>
      <c r="P2125" s="11">
        <v>1</v>
      </c>
      <c r="Q2125" s="11" t="s">
        <v>3</v>
      </c>
      <c r="R2125" s="11" t="s">
        <v>3</v>
      </c>
      <c r="S2125" s="13" t="str">
        <f>IF(N2125="","-",IFERROR(VLOOKUP(N2125,'[1]All Route Non-Bailment V76'!$A:$AF,32,0),VLOOKUP(N2125,'[1]TTVT AAT PxP Bailment EDC V76'!$A:$AC,29,0)))</f>
        <v>6W</v>
      </c>
      <c r="T2125" s="11" t="s">
        <v>48</v>
      </c>
      <c r="U2125" s="11" t="s">
        <v>542</v>
      </c>
      <c r="V2125" s="14" t="s">
        <v>795</v>
      </c>
      <c r="W2125" s="11" t="s">
        <v>544</v>
      </c>
      <c r="X2125" s="15" t="s">
        <v>270</v>
      </c>
      <c r="Y2125" s="15" t="s">
        <v>271</v>
      </c>
      <c r="Z2125" s="16" t="s">
        <v>3</v>
      </c>
      <c r="AA2125" s="16" t="s">
        <v>3</v>
      </c>
      <c r="AB2125" s="16" t="s">
        <v>3</v>
      </c>
      <c r="AC2125" s="16" t="s">
        <v>3</v>
      </c>
      <c r="AD2125" s="15" t="s">
        <v>3</v>
      </c>
      <c r="AE2125" s="15" t="s">
        <v>3</v>
      </c>
      <c r="AF2125" s="16" t="s">
        <v>3</v>
      </c>
      <c r="AG2125" s="16" t="s">
        <v>3</v>
      </c>
      <c r="AH2125" s="16" t="s">
        <v>3</v>
      </c>
      <c r="AI2125" s="16" t="s">
        <v>3</v>
      </c>
      <c r="AJ2125" s="15" t="s">
        <v>3</v>
      </c>
      <c r="AK2125" s="15" t="s">
        <v>3</v>
      </c>
      <c r="AL2125" s="16" t="s">
        <v>3</v>
      </c>
      <c r="AM2125" s="16" t="s">
        <v>3</v>
      </c>
      <c r="AN2125" s="16" t="s">
        <v>3</v>
      </c>
      <c r="AO2125" s="16" t="s">
        <v>3</v>
      </c>
      <c r="AP2125" s="16" t="s">
        <v>189</v>
      </c>
      <c r="AQ2125" s="16" t="s">
        <v>3</v>
      </c>
      <c r="AR2125" s="16" t="s">
        <v>3</v>
      </c>
      <c r="AS2125" s="16" t="s">
        <v>3</v>
      </c>
      <c r="AT2125" s="16" t="s">
        <v>3</v>
      </c>
      <c r="AU2125" s="11" t="s">
        <v>3</v>
      </c>
      <c r="AV2125" s="11" t="s">
        <v>3</v>
      </c>
      <c r="AW2125" s="11" t="s">
        <v>3</v>
      </c>
      <c r="AX2125" s="17" t="str">
        <f>VLOOKUP(G2125,'[1]JDA data'!$D:$E,2,0)</f>
        <v>TGA049</v>
      </c>
      <c r="AY2125" s="17" t="b">
        <f t="shared" si="161"/>
        <v>1</v>
      </c>
      <c r="AZ2125" s="17" t="str">
        <f t="shared" si="162"/>
        <v>SPL</v>
      </c>
    </row>
    <row r="2126" spans="1:52" s="18" customFormat="1" ht="16.5" customHeight="1" x14ac:dyDescent="0.35">
      <c r="A2126" s="8" t="str">
        <f>IF(N2126="","-",IFERROR(VLOOKUP(N2126,'[1]All Route Non-Bailment V76'!$A:$H,5,0),VLOOKUP(N2126,'[1]TTVT AAT PxP Bailment EDC V76'!$A:$H,5,0)))</f>
        <v>Non Bailment</v>
      </c>
      <c r="B2126" s="9" t="str">
        <f t="shared" si="160"/>
        <v>Completed</v>
      </c>
      <c r="C2126" s="10">
        <f t="shared" si="163"/>
        <v>2125</v>
      </c>
      <c r="D2126" s="11" t="s">
        <v>182</v>
      </c>
      <c r="E2126" s="12" t="s">
        <v>44</v>
      </c>
      <c r="F2126" s="11" t="s">
        <v>0</v>
      </c>
      <c r="G2126" s="11">
        <v>4434955</v>
      </c>
      <c r="H2126" s="13" t="str">
        <f>IF(N2126="","-",IFERROR(VLOOKUP(N2126,'[1]All Route Non-Bailment V76'!$A:$H,7,0),VLOOKUP(N2126,'[1]TTVT AAT PxP Bailment EDC V76'!$A:$H,7,0)))</f>
        <v>One way</v>
      </c>
      <c r="I2126" s="11" t="s">
        <v>45</v>
      </c>
      <c r="J2126" s="12">
        <f t="shared" si="159"/>
        <v>45281</v>
      </c>
      <c r="K2126" s="12">
        <v>45281</v>
      </c>
      <c r="L2126" s="12">
        <v>45281</v>
      </c>
      <c r="M2126" s="12" t="s">
        <v>3</v>
      </c>
      <c r="N2126" s="11" t="s">
        <v>269</v>
      </c>
      <c r="O2126" s="13" t="str">
        <f>IF(N2126="","-",IFERROR(VLOOKUP(N2126,'[1]All Route Non-Bailment V76'!$A:$H,6,0),VLOOKUP(N2126,'[1]TTVT AAT PxP Bailment EDC V76'!$A:$H,6,0)))</f>
        <v>21 - 30</v>
      </c>
      <c r="P2126" s="11">
        <v>1</v>
      </c>
      <c r="Q2126" s="11" t="s">
        <v>3</v>
      </c>
      <c r="R2126" s="11" t="s">
        <v>3</v>
      </c>
      <c r="S2126" s="13" t="str">
        <f>IF(N2126="","-",IFERROR(VLOOKUP(N2126,'[1]All Route Non-Bailment V76'!$A:$AF,32,0),VLOOKUP(N2126,'[1]TTVT AAT PxP Bailment EDC V76'!$A:$AC,29,0)))</f>
        <v>6W</v>
      </c>
      <c r="T2126" s="11" t="s">
        <v>48</v>
      </c>
      <c r="U2126" s="11" t="s">
        <v>213</v>
      </c>
      <c r="V2126" s="14" t="s">
        <v>214</v>
      </c>
      <c r="W2126" s="11" t="s">
        <v>215</v>
      </c>
      <c r="X2126" s="15" t="s">
        <v>270</v>
      </c>
      <c r="Y2126" s="15" t="s">
        <v>271</v>
      </c>
      <c r="Z2126" s="16" t="s">
        <v>3</v>
      </c>
      <c r="AA2126" s="16" t="s">
        <v>3</v>
      </c>
      <c r="AB2126" s="16" t="s">
        <v>3</v>
      </c>
      <c r="AC2126" s="16" t="s">
        <v>3</v>
      </c>
      <c r="AD2126" s="15" t="s">
        <v>3</v>
      </c>
      <c r="AE2126" s="15" t="s">
        <v>3</v>
      </c>
      <c r="AF2126" s="16" t="s">
        <v>3</v>
      </c>
      <c r="AG2126" s="16" t="s">
        <v>3</v>
      </c>
      <c r="AH2126" s="16" t="s">
        <v>3</v>
      </c>
      <c r="AI2126" s="16" t="s">
        <v>3</v>
      </c>
      <c r="AJ2126" s="15" t="s">
        <v>3</v>
      </c>
      <c r="AK2126" s="15" t="s">
        <v>3</v>
      </c>
      <c r="AL2126" s="16" t="s">
        <v>3</v>
      </c>
      <c r="AM2126" s="16" t="s">
        <v>3</v>
      </c>
      <c r="AN2126" s="16" t="s">
        <v>3</v>
      </c>
      <c r="AO2126" s="16" t="s">
        <v>3</v>
      </c>
      <c r="AP2126" s="16" t="s">
        <v>189</v>
      </c>
      <c r="AQ2126" s="16" t="s">
        <v>3</v>
      </c>
      <c r="AR2126" s="16" t="s">
        <v>3</v>
      </c>
      <c r="AS2126" s="16" t="s">
        <v>3</v>
      </c>
      <c r="AT2126" s="16" t="s">
        <v>3</v>
      </c>
      <c r="AU2126" s="11" t="s">
        <v>3</v>
      </c>
      <c r="AV2126" s="11" t="s">
        <v>3</v>
      </c>
      <c r="AW2126" s="11" t="s">
        <v>3</v>
      </c>
      <c r="AX2126" s="17" t="str">
        <f>VLOOKUP(G2126,'[1]JDA data'!$D:$E,2,0)</f>
        <v>TGA049</v>
      </c>
      <c r="AY2126" s="17" t="b">
        <f t="shared" si="161"/>
        <v>1</v>
      </c>
      <c r="AZ2126" s="17" t="str">
        <f t="shared" si="162"/>
        <v>PPGT</v>
      </c>
    </row>
    <row r="2127" spans="1:52" s="18" customFormat="1" ht="16.5" customHeight="1" x14ac:dyDescent="0.35">
      <c r="A2127" s="8" t="str">
        <f>IF(N2127="","-",IFERROR(VLOOKUP(N2127,'[1]All Route Non-Bailment V76'!$A:$H,5,0),VLOOKUP(N2127,'[1]TTVT AAT PxP Bailment EDC V76'!$A:$H,5,0)))</f>
        <v>Non Bailment</v>
      </c>
      <c r="B2127" s="9" t="str">
        <f t="shared" si="160"/>
        <v>Completed</v>
      </c>
      <c r="C2127" s="10">
        <f t="shared" si="163"/>
        <v>2126</v>
      </c>
      <c r="D2127" s="11" t="s">
        <v>194</v>
      </c>
      <c r="E2127" s="12" t="s">
        <v>44</v>
      </c>
      <c r="F2127" s="11" t="s">
        <v>0</v>
      </c>
      <c r="G2127" s="11">
        <v>4434954</v>
      </c>
      <c r="H2127" s="13" t="str">
        <f>IF(N2127="","-",IFERROR(VLOOKUP(N2127,'[1]All Route Non-Bailment V76'!$A:$H,7,0),VLOOKUP(N2127,'[1]TTVT AAT PxP Bailment EDC V76'!$A:$H,7,0)))</f>
        <v>One way</v>
      </c>
      <c r="I2127" s="11" t="s">
        <v>45</v>
      </c>
      <c r="J2127" s="12">
        <f t="shared" si="159"/>
        <v>45281</v>
      </c>
      <c r="K2127" s="12">
        <v>45281</v>
      </c>
      <c r="L2127" s="12">
        <v>45281</v>
      </c>
      <c r="M2127" s="12" t="s">
        <v>3</v>
      </c>
      <c r="N2127" s="11" t="s">
        <v>269</v>
      </c>
      <c r="O2127" s="13" t="str">
        <f>IF(N2127="","-",IFERROR(VLOOKUP(N2127,'[1]All Route Non-Bailment V76'!$A:$H,6,0),VLOOKUP(N2127,'[1]TTVT AAT PxP Bailment EDC V76'!$A:$H,6,0)))</f>
        <v>21 - 30</v>
      </c>
      <c r="P2127" s="11">
        <v>1</v>
      </c>
      <c r="Q2127" s="11" t="s">
        <v>3</v>
      </c>
      <c r="R2127" s="11" t="s">
        <v>3</v>
      </c>
      <c r="S2127" s="13" t="str">
        <f>IF(N2127="","-",IFERROR(VLOOKUP(N2127,'[1]All Route Non-Bailment V76'!$A:$AF,32,0),VLOOKUP(N2127,'[1]TTVT AAT PxP Bailment EDC V76'!$A:$AC,29,0)))</f>
        <v>6W</v>
      </c>
      <c r="T2127" s="11" t="s">
        <v>48</v>
      </c>
      <c r="U2127" s="11" t="s">
        <v>253</v>
      </c>
      <c r="V2127" s="14" t="s">
        <v>254</v>
      </c>
      <c r="W2127" s="11" t="s">
        <v>255</v>
      </c>
      <c r="X2127" s="15" t="s">
        <v>270</v>
      </c>
      <c r="Y2127" s="15" t="s">
        <v>271</v>
      </c>
      <c r="Z2127" s="16" t="s">
        <v>3</v>
      </c>
      <c r="AA2127" s="16" t="s">
        <v>3</v>
      </c>
      <c r="AB2127" s="16" t="s">
        <v>3</v>
      </c>
      <c r="AC2127" s="16" t="s">
        <v>3</v>
      </c>
      <c r="AD2127" s="15" t="s">
        <v>3</v>
      </c>
      <c r="AE2127" s="15" t="s">
        <v>3</v>
      </c>
      <c r="AF2127" s="16" t="s">
        <v>3</v>
      </c>
      <c r="AG2127" s="16" t="s">
        <v>3</v>
      </c>
      <c r="AH2127" s="16" t="s">
        <v>3</v>
      </c>
      <c r="AI2127" s="16" t="s">
        <v>3</v>
      </c>
      <c r="AJ2127" s="15" t="s">
        <v>3</v>
      </c>
      <c r="AK2127" s="15" t="s">
        <v>3</v>
      </c>
      <c r="AL2127" s="16" t="s">
        <v>3</v>
      </c>
      <c r="AM2127" s="16" t="s">
        <v>3</v>
      </c>
      <c r="AN2127" s="16" t="s">
        <v>3</v>
      </c>
      <c r="AO2127" s="16" t="s">
        <v>3</v>
      </c>
      <c r="AP2127" s="16" t="s">
        <v>189</v>
      </c>
      <c r="AQ2127" s="16" t="s">
        <v>3</v>
      </c>
      <c r="AR2127" s="16" t="s">
        <v>3</v>
      </c>
      <c r="AS2127" s="16" t="s">
        <v>3</v>
      </c>
      <c r="AT2127" s="16" t="s">
        <v>3</v>
      </c>
      <c r="AU2127" s="11" t="s">
        <v>3</v>
      </c>
      <c r="AV2127" s="11" t="s">
        <v>3</v>
      </c>
      <c r="AW2127" s="11" t="s">
        <v>3</v>
      </c>
      <c r="AX2127" s="17" t="str">
        <f>VLOOKUP(G2127,'[1]JDA data'!$D:$E,2,0)</f>
        <v>TGA049</v>
      </c>
      <c r="AY2127" s="17" t="b">
        <f t="shared" si="161"/>
        <v>1</v>
      </c>
      <c r="AZ2127" s="17" t="str">
        <f t="shared" si="162"/>
        <v>SBA</v>
      </c>
    </row>
    <row r="2128" spans="1:52" s="18" customFormat="1" ht="16.5" customHeight="1" x14ac:dyDescent="0.35">
      <c r="A2128" s="8" t="str">
        <f>IF(N2128="","-",IFERROR(VLOOKUP(N2128,'[1]All Route Non-Bailment V76'!$A:$H,5,0),VLOOKUP(N2128,'[1]TTVT AAT PxP Bailment EDC V76'!$A:$H,5,0)))</f>
        <v>Non Bailment</v>
      </c>
      <c r="B2128" s="9" t="str">
        <f t="shared" si="160"/>
        <v>Completed</v>
      </c>
      <c r="C2128" s="10">
        <f t="shared" si="163"/>
        <v>2127</v>
      </c>
      <c r="D2128" s="11" t="s">
        <v>182</v>
      </c>
      <c r="E2128" s="12" t="s">
        <v>44</v>
      </c>
      <c r="F2128" s="11" t="s">
        <v>0</v>
      </c>
      <c r="G2128" s="11">
        <v>4434953</v>
      </c>
      <c r="H2128" s="13" t="str">
        <f>IF(N2128="","-",IFERROR(VLOOKUP(N2128,'[1]All Route Non-Bailment V76'!$A:$H,7,0),VLOOKUP(N2128,'[1]TTVT AAT PxP Bailment EDC V76'!$A:$H,7,0)))</f>
        <v>One way</v>
      </c>
      <c r="I2128" s="11" t="s">
        <v>45</v>
      </c>
      <c r="J2128" s="12">
        <f t="shared" si="159"/>
        <v>45281</v>
      </c>
      <c r="K2128" s="12">
        <v>45281</v>
      </c>
      <c r="L2128" s="12">
        <v>45281</v>
      </c>
      <c r="M2128" s="12" t="s">
        <v>3</v>
      </c>
      <c r="N2128" s="11" t="s">
        <v>603</v>
      </c>
      <c r="O2128" s="13" t="str">
        <f>IF(N2128="","-",IFERROR(VLOOKUP(N2128,'[1]All Route Non-Bailment V76'!$A:$H,6,0),VLOOKUP(N2128,'[1]TTVT AAT PxP Bailment EDC V76'!$A:$H,6,0)))</f>
        <v>6 - 10</v>
      </c>
      <c r="P2128" s="11">
        <v>1</v>
      </c>
      <c r="Q2128" s="11" t="s">
        <v>3</v>
      </c>
      <c r="R2128" s="11" t="s">
        <v>3</v>
      </c>
      <c r="S2128" s="13" t="str">
        <f>IF(N2128="","-",IFERROR(VLOOKUP(N2128,'[1]All Route Non-Bailment V76'!$A:$AF,32,0),VLOOKUP(N2128,'[1]TTVT AAT PxP Bailment EDC V76'!$A:$AC,29,0)))</f>
        <v>6W</v>
      </c>
      <c r="T2128" s="11" t="s">
        <v>48</v>
      </c>
      <c r="U2128" s="11" t="s">
        <v>207</v>
      </c>
      <c r="V2128" s="14" t="s">
        <v>208</v>
      </c>
      <c r="W2128" s="11" t="s">
        <v>209</v>
      </c>
      <c r="X2128" s="15" t="s">
        <v>604</v>
      </c>
      <c r="Y2128" s="15" t="s">
        <v>605</v>
      </c>
      <c r="Z2128" s="16" t="s">
        <v>3</v>
      </c>
      <c r="AA2128" s="16" t="s">
        <v>3</v>
      </c>
      <c r="AB2128" s="16" t="s">
        <v>3</v>
      </c>
      <c r="AC2128" s="16" t="s">
        <v>3</v>
      </c>
      <c r="AD2128" s="15" t="s">
        <v>3</v>
      </c>
      <c r="AE2128" s="15" t="s">
        <v>3</v>
      </c>
      <c r="AF2128" s="16" t="s">
        <v>3</v>
      </c>
      <c r="AG2128" s="16" t="s">
        <v>3</v>
      </c>
      <c r="AH2128" s="16" t="s">
        <v>3</v>
      </c>
      <c r="AI2128" s="16" t="s">
        <v>3</v>
      </c>
      <c r="AJ2128" s="15" t="s">
        <v>3</v>
      </c>
      <c r="AK2128" s="15" t="s">
        <v>3</v>
      </c>
      <c r="AL2128" s="16" t="s">
        <v>3</v>
      </c>
      <c r="AM2128" s="16" t="s">
        <v>3</v>
      </c>
      <c r="AN2128" s="16" t="s">
        <v>3</v>
      </c>
      <c r="AO2128" s="16" t="s">
        <v>3</v>
      </c>
      <c r="AP2128" s="16" t="s">
        <v>189</v>
      </c>
      <c r="AQ2128" s="16" t="s">
        <v>3</v>
      </c>
      <c r="AR2128" s="16" t="s">
        <v>3</v>
      </c>
      <c r="AS2128" s="16" t="s">
        <v>3</v>
      </c>
      <c r="AT2128" s="16" t="s">
        <v>3</v>
      </c>
      <c r="AU2128" s="11" t="s">
        <v>3</v>
      </c>
      <c r="AV2128" s="11" t="s">
        <v>3</v>
      </c>
      <c r="AW2128" s="11" t="s">
        <v>3</v>
      </c>
      <c r="AX2128" s="17" t="str">
        <f>VLOOKUP(G2128,'[1]JDA data'!$D:$E,2,0)</f>
        <v>TGA133</v>
      </c>
      <c r="AY2128" s="17" t="b">
        <f t="shared" si="161"/>
        <v>1</v>
      </c>
      <c r="AZ2128" s="17" t="str">
        <f t="shared" si="162"/>
        <v>PPGT</v>
      </c>
    </row>
    <row r="2129" spans="1:52" s="18" customFormat="1" ht="16.5" customHeight="1" x14ac:dyDescent="0.35">
      <c r="A2129" s="8" t="str">
        <f>IF(N2129="","-",IFERROR(VLOOKUP(N2129,'[1]All Route Non-Bailment V76'!$A:$H,5,0),VLOOKUP(N2129,'[1]TTVT AAT PxP Bailment EDC V76'!$A:$H,5,0)))</f>
        <v>Non Bailment</v>
      </c>
      <c r="B2129" s="9" t="str">
        <f t="shared" si="160"/>
        <v>Completed</v>
      </c>
      <c r="C2129" s="10">
        <f t="shared" si="163"/>
        <v>2128</v>
      </c>
      <c r="D2129" s="11" t="s">
        <v>229</v>
      </c>
      <c r="E2129" s="12" t="s">
        <v>44</v>
      </c>
      <c r="F2129" s="11" t="s">
        <v>0</v>
      </c>
      <c r="G2129" s="11">
        <v>4434952</v>
      </c>
      <c r="H2129" s="13" t="str">
        <f>IF(N2129="","-",IFERROR(VLOOKUP(N2129,'[1]All Route Non-Bailment V76'!$A:$H,7,0),VLOOKUP(N2129,'[1]TTVT AAT PxP Bailment EDC V76'!$A:$H,7,0)))</f>
        <v>One way</v>
      </c>
      <c r="I2129" s="11" t="s">
        <v>45</v>
      </c>
      <c r="J2129" s="12">
        <f t="shared" si="159"/>
        <v>45281</v>
      </c>
      <c r="K2129" s="12">
        <v>45281</v>
      </c>
      <c r="L2129" s="12">
        <v>45281</v>
      </c>
      <c r="M2129" s="12" t="s">
        <v>3</v>
      </c>
      <c r="N2129" s="11" t="s">
        <v>603</v>
      </c>
      <c r="O2129" s="13" t="str">
        <f>IF(N2129="","-",IFERROR(VLOOKUP(N2129,'[1]All Route Non-Bailment V76'!$A:$H,6,0),VLOOKUP(N2129,'[1]TTVT AAT PxP Bailment EDC V76'!$A:$H,6,0)))</f>
        <v>6 - 10</v>
      </c>
      <c r="P2129" s="11">
        <v>1</v>
      </c>
      <c r="Q2129" s="11" t="s">
        <v>3</v>
      </c>
      <c r="R2129" s="11" t="s">
        <v>3</v>
      </c>
      <c r="S2129" s="13" t="str">
        <f>IF(N2129="","-",IFERROR(VLOOKUP(N2129,'[1]All Route Non-Bailment V76'!$A:$AF,32,0),VLOOKUP(N2129,'[1]TTVT AAT PxP Bailment EDC V76'!$A:$AC,29,0)))</f>
        <v>6W</v>
      </c>
      <c r="T2129" s="11" t="s">
        <v>48</v>
      </c>
      <c r="U2129" s="11" t="s">
        <v>230</v>
      </c>
      <c r="V2129" s="14" t="s">
        <v>231</v>
      </c>
      <c r="W2129" s="11" t="s">
        <v>232</v>
      </c>
      <c r="X2129" s="15" t="s">
        <v>604</v>
      </c>
      <c r="Y2129" s="15" t="s">
        <v>605</v>
      </c>
      <c r="Z2129" s="16" t="s">
        <v>3</v>
      </c>
      <c r="AA2129" s="16" t="s">
        <v>3</v>
      </c>
      <c r="AB2129" s="16" t="s">
        <v>3</v>
      </c>
      <c r="AC2129" s="16" t="s">
        <v>3</v>
      </c>
      <c r="AD2129" s="15" t="s">
        <v>3</v>
      </c>
      <c r="AE2129" s="15" t="s">
        <v>3</v>
      </c>
      <c r="AF2129" s="16" t="s">
        <v>3</v>
      </c>
      <c r="AG2129" s="16" t="s">
        <v>3</v>
      </c>
      <c r="AH2129" s="16" t="s">
        <v>3</v>
      </c>
      <c r="AI2129" s="16" t="s">
        <v>3</v>
      </c>
      <c r="AJ2129" s="15" t="s">
        <v>3</v>
      </c>
      <c r="AK2129" s="15" t="s">
        <v>3</v>
      </c>
      <c r="AL2129" s="16" t="s">
        <v>3</v>
      </c>
      <c r="AM2129" s="16" t="s">
        <v>3</v>
      </c>
      <c r="AN2129" s="16" t="s">
        <v>3</v>
      </c>
      <c r="AO2129" s="16" t="s">
        <v>3</v>
      </c>
      <c r="AP2129" s="16" t="s">
        <v>189</v>
      </c>
      <c r="AQ2129" s="16" t="s">
        <v>3</v>
      </c>
      <c r="AR2129" s="16" t="s">
        <v>3</v>
      </c>
      <c r="AS2129" s="16" t="s">
        <v>3</v>
      </c>
      <c r="AT2129" s="16" t="s">
        <v>3</v>
      </c>
      <c r="AU2129" s="11" t="s">
        <v>3</v>
      </c>
      <c r="AV2129" s="11" t="s">
        <v>3</v>
      </c>
      <c r="AW2129" s="11" t="s">
        <v>3</v>
      </c>
      <c r="AX2129" s="17" t="str">
        <f>VLOOKUP(G2129,'[1]JDA data'!$D:$E,2,0)</f>
        <v>TGA133</v>
      </c>
      <c r="AY2129" s="17" t="b">
        <f t="shared" si="161"/>
        <v>1</v>
      </c>
      <c r="AZ2129" s="17" t="str">
        <f t="shared" si="162"/>
        <v>RRCS</v>
      </c>
    </row>
    <row r="2130" spans="1:52" s="18" customFormat="1" ht="16.5" customHeight="1" x14ac:dyDescent="0.35">
      <c r="A2130" s="8" t="str">
        <f>IF(N2130="","-",IFERROR(VLOOKUP(N2130,'[1]All Route Non-Bailment V76'!$A:$H,5,0),VLOOKUP(N2130,'[1]TTVT AAT PxP Bailment EDC V76'!$A:$H,5,0)))</f>
        <v>Non Bailment</v>
      </c>
      <c r="B2130" s="9" t="str">
        <f t="shared" si="160"/>
        <v>Completed</v>
      </c>
      <c r="C2130" s="10">
        <f t="shared" si="163"/>
        <v>2129</v>
      </c>
      <c r="D2130" s="11" t="s">
        <v>190</v>
      </c>
      <c r="E2130" s="12" t="s">
        <v>44</v>
      </c>
      <c r="F2130" s="11" t="s">
        <v>0</v>
      </c>
      <c r="G2130" s="11">
        <v>4434951</v>
      </c>
      <c r="H2130" s="13" t="str">
        <f>IF(N2130="","-",IFERROR(VLOOKUP(N2130,'[1]All Route Non-Bailment V76'!$A:$H,7,0),VLOOKUP(N2130,'[1]TTVT AAT PxP Bailment EDC V76'!$A:$H,7,0)))</f>
        <v>One way</v>
      </c>
      <c r="I2130" s="11" t="s">
        <v>45</v>
      </c>
      <c r="J2130" s="12">
        <f t="shared" si="159"/>
        <v>45281</v>
      </c>
      <c r="K2130" s="12">
        <v>45281</v>
      </c>
      <c r="L2130" s="12">
        <v>45281</v>
      </c>
      <c r="M2130" s="12" t="s">
        <v>3</v>
      </c>
      <c r="N2130" s="11" t="s">
        <v>603</v>
      </c>
      <c r="O2130" s="13" t="str">
        <f>IF(N2130="","-",IFERROR(VLOOKUP(N2130,'[1]All Route Non-Bailment V76'!$A:$H,6,0),VLOOKUP(N2130,'[1]TTVT AAT PxP Bailment EDC V76'!$A:$H,6,0)))</f>
        <v>6 - 10</v>
      </c>
      <c r="P2130" s="11">
        <v>1</v>
      </c>
      <c r="Q2130" s="11" t="s">
        <v>3</v>
      </c>
      <c r="R2130" s="11" t="s">
        <v>3</v>
      </c>
      <c r="S2130" s="13" t="str">
        <f>IF(N2130="","-",IFERROR(VLOOKUP(N2130,'[1]All Route Non-Bailment V76'!$A:$AF,32,0),VLOOKUP(N2130,'[1]TTVT AAT PxP Bailment EDC V76'!$A:$AC,29,0)))</f>
        <v>6W</v>
      </c>
      <c r="T2130" s="11" t="s">
        <v>48</v>
      </c>
      <c r="U2130" s="11" t="s">
        <v>236</v>
      </c>
      <c r="V2130" s="14" t="s">
        <v>237</v>
      </c>
      <c r="W2130" s="11" t="s">
        <v>238</v>
      </c>
      <c r="X2130" s="15" t="s">
        <v>604</v>
      </c>
      <c r="Y2130" s="15" t="s">
        <v>605</v>
      </c>
      <c r="Z2130" s="16" t="s">
        <v>3</v>
      </c>
      <c r="AA2130" s="16" t="s">
        <v>3</v>
      </c>
      <c r="AB2130" s="16" t="s">
        <v>3</v>
      </c>
      <c r="AC2130" s="16" t="s">
        <v>3</v>
      </c>
      <c r="AD2130" s="15" t="s">
        <v>3</v>
      </c>
      <c r="AE2130" s="15" t="s">
        <v>3</v>
      </c>
      <c r="AF2130" s="16" t="s">
        <v>3</v>
      </c>
      <c r="AG2130" s="16" t="s">
        <v>3</v>
      </c>
      <c r="AH2130" s="16" t="s">
        <v>3</v>
      </c>
      <c r="AI2130" s="16" t="s">
        <v>3</v>
      </c>
      <c r="AJ2130" s="15" t="s">
        <v>3</v>
      </c>
      <c r="AK2130" s="15" t="s">
        <v>3</v>
      </c>
      <c r="AL2130" s="16" t="s">
        <v>3</v>
      </c>
      <c r="AM2130" s="16" t="s">
        <v>3</v>
      </c>
      <c r="AN2130" s="16" t="s">
        <v>3</v>
      </c>
      <c r="AO2130" s="16" t="s">
        <v>3</v>
      </c>
      <c r="AP2130" s="16" t="s">
        <v>189</v>
      </c>
      <c r="AQ2130" s="16" t="s">
        <v>3</v>
      </c>
      <c r="AR2130" s="16" t="s">
        <v>3</v>
      </c>
      <c r="AS2130" s="16" t="s">
        <v>3</v>
      </c>
      <c r="AT2130" s="16" t="s">
        <v>3</v>
      </c>
      <c r="AU2130" s="11" t="s">
        <v>3</v>
      </c>
      <c r="AV2130" s="11" t="s">
        <v>3</v>
      </c>
      <c r="AW2130" s="11" t="s">
        <v>3</v>
      </c>
      <c r="AX2130" s="17" t="str">
        <f>VLOOKUP(G2130,'[1]JDA data'!$D:$E,2,0)</f>
        <v>TGA133</v>
      </c>
      <c r="AY2130" s="17" t="b">
        <f t="shared" si="161"/>
        <v>1</v>
      </c>
      <c r="AZ2130" s="17" t="str">
        <f t="shared" si="162"/>
        <v>SPL</v>
      </c>
    </row>
    <row r="2131" spans="1:52" s="18" customFormat="1" ht="16.5" customHeight="1" x14ac:dyDescent="0.35">
      <c r="A2131" s="8" t="str">
        <f>IF(N2131="","-",IFERROR(VLOOKUP(N2131,'[1]All Route Non-Bailment V76'!$A:$H,5,0),VLOOKUP(N2131,'[1]TTVT AAT PxP Bailment EDC V76'!$A:$H,5,0)))</f>
        <v>Non Bailment</v>
      </c>
      <c r="B2131" s="9" t="str">
        <f t="shared" si="160"/>
        <v>Completed</v>
      </c>
      <c r="C2131" s="10">
        <f t="shared" si="163"/>
        <v>2130</v>
      </c>
      <c r="D2131" s="11" t="s">
        <v>182</v>
      </c>
      <c r="E2131" s="12" t="s">
        <v>44</v>
      </c>
      <c r="F2131" s="11" t="s">
        <v>0</v>
      </c>
      <c r="G2131" s="11">
        <v>4434950</v>
      </c>
      <c r="H2131" s="13" t="str">
        <f>IF(N2131="","-",IFERROR(VLOOKUP(N2131,'[1]All Route Non-Bailment V76'!$A:$H,7,0),VLOOKUP(N2131,'[1]TTVT AAT PxP Bailment EDC V76'!$A:$H,7,0)))</f>
        <v>One way</v>
      </c>
      <c r="I2131" s="11" t="s">
        <v>45</v>
      </c>
      <c r="J2131" s="12">
        <f t="shared" si="159"/>
        <v>45281</v>
      </c>
      <c r="K2131" s="12">
        <v>45281</v>
      </c>
      <c r="L2131" s="12">
        <v>45281</v>
      </c>
      <c r="M2131" s="12" t="s">
        <v>3</v>
      </c>
      <c r="N2131" s="11" t="s">
        <v>623</v>
      </c>
      <c r="O2131" s="13" t="str">
        <f>IF(N2131="","-",IFERROR(VLOOKUP(N2131,'[1]All Route Non-Bailment V76'!$A:$H,6,0),VLOOKUP(N2131,'[1]TTVT AAT PxP Bailment EDC V76'!$A:$H,6,0)))</f>
        <v>11 - 20</v>
      </c>
      <c r="P2131" s="11">
        <v>1</v>
      </c>
      <c r="Q2131" s="11" t="s">
        <v>3</v>
      </c>
      <c r="R2131" s="11" t="s">
        <v>3</v>
      </c>
      <c r="S2131" s="13" t="str">
        <f>IF(N2131="","-",IFERROR(VLOOKUP(N2131,'[1]All Route Non-Bailment V76'!$A:$AF,32,0),VLOOKUP(N2131,'[1]TTVT AAT PxP Bailment EDC V76'!$A:$AC,29,0)))</f>
        <v>6W</v>
      </c>
      <c r="T2131" s="11" t="s">
        <v>48</v>
      </c>
      <c r="U2131" s="11" t="s">
        <v>207</v>
      </c>
      <c r="V2131" s="14" t="s">
        <v>208</v>
      </c>
      <c r="W2131" s="11" t="s">
        <v>209</v>
      </c>
      <c r="X2131" s="15" t="s">
        <v>329</v>
      </c>
      <c r="Y2131" s="15" t="s">
        <v>330</v>
      </c>
      <c r="Z2131" s="16" t="s">
        <v>3</v>
      </c>
      <c r="AA2131" s="16" t="s">
        <v>3</v>
      </c>
      <c r="AB2131" s="16" t="s">
        <v>3</v>
      </c>
      <c r="AC2131" s="16" t="s">
        <v>3</v>
      </c>
      <c r="AD2131" s="15" t="s">
        <v>3</v>
      </c>
      <c r="AE2131" s="15" t="s">
        <v>3</v>
      </c>
      <c r="AF2131" s="16" t="s">
        <v>3</v>
      </c>
      <c r="AG2131" s="16" t="s">
        <v>3</v>
      </c>
      <c r="AH2131" s="16" t="s">
        <v>3</v>
      </c>
      <c r="AI2131" s="16" t="s">
        <v>3</v>
      </c>
      <c r="AJ2131" s="15" t="s">
        <v>3</v>
      </c>
      <c r="AK2131" s="15" t="s">
        <v>3</v>
      </c>
      <c r="AL2131" s="16" t="s">
        <v>3</v>
      </c>
      <c r="AM2131" s="16" t="s">
        <v>3</v>
      </c>
      <c r="AN2131" s="16" t="s">
        <v>3</v>
      </c>
      <c r="AO2131" s="16" t="s">
        <v>3</v>
      </c>
      <c r="AP2131" s="16" t="s">
        <v>189</v>
      </c>
      <c r="AQ2131" s="16" t="s">
        <v>3</v>
      </c>
      <c r="AR2131" s="16" t="s">
        <v>3</v>
      </c>
      <c r="AS2131" s="16" t="s">
        <v>3</v>
      </c>
      <c r="AT2131" s="16" t="s">
        <v>3</v>
      </c>
      <c r="AU2131" s="11" t="s">
        <v>3</v>
      </c>
      <c r="AV2131" s="11" t="s">
        <v>3</v>
      </c>
      <c r="AW2131" s="11" t="s">
        <v>3</v>
      </c>
      <c r="AX2131" s="17" t="str">
        <f>VLOOKUP(G2131,'[1]JDA data'!$D:$E,2,0)</f>
        <v>TGA119</v>
      </c>
      <c r="AY2131" s="17" t="b">
        <f t="shared" si="161"/>
        <v>1</v>
      </c>
      <c r="AZ2131" s="17" t="str">
        <f t="shared" si="162"/>
        <v>PPGT</v>
      </c>
    </row>
    <row r="2132" spans="1:52" s="18" customFormat="1" ht="16.5" customHeight="1" x14ac:dyDescent="0.35">
      <c r="A2132" s="8" t="str">
        <f>IF(N2132="","-",IFERROR(VLOOKUP(N2132,'[1]All Route Non-Bailment V76'!$A:$H,5,0),VLOOKUP(N2132,'[1]TTVT AAT PxP Bailment EDC V76'!$A:$H,5,0)))</f>
        <v>Non Bailment</v>
      </c>
      <c r="B2132" s="9" t="str">
        <f t="shared" si="160"/>
        <v>Completed</v>
      </c>
      <c r="C2132" s="10">
        <f t="shared" si="163"/>
        <v>2131</v>
      </c>
      <c r="D2132" s="11" t="s">
        <v>190</v>
      </c>
      <c r="E2132" s="12" t="s">
        <v>44</v>
      </c>
      <c r="F2132" s="11" t="s">
        <v>0</v>
      </c>
      <c r="G2132" s="11">
        <v>4434949</v>
      </c>
      <c r="H2132" s="13" t="str">
        <f>IF(N2132="","-",IFERROR(VLOOKUP(N2132,'[1]All Route Non-Bailment V76'!$A:$H,7,0),VLOOKUP(N2132,'[1]TTVT AAT PxP Bailment EDC V76'!$A:$H,7,0)))</f>
        <v>One way</v>
      </c>
      <c r="I2132" s="11" t="s">
        <v>45</v>
      </c>
      <c r="J2132" s="12">
        <f t="shared" si="159"/>
        <v>45281</v>
      </c>
      <c r="K2132" s="12">
        <v>45281</v>
      </c>
      <c r="L2132" s="12">
        <v>45281</v>
      </c>
      <c r="M2132" s="12" t="s">
        <v>3</v>
      </c>
      <c r="N2132" s="11" t="s">
        <v>623</v>
      </c>
      <c r="O2132" s="13" t="str">
        <f>IF(N2132="","-",IFERROR(VLOOKUP(N2132,'[1]All Route Non-Bailment V76'!$A:$H,6,0),VLOOKUP(N2132,'[1]TTVT AAT PxP Bailment EDC V76'!$A:$H,6,0)))</f>
        <v>11 - 20</v>
      </c>
      <c r="P2132" s="11">
        <v>1</v>
      </c>
      <c r="Q2132" s="11" t="s">
        <v>3</v>
      </c>
      <c r="R2132" s="11" t="s">
        <v>3</v>
      </c>
      <c r="S2132" s="13" t="str">
        <f>IF(N2132="","-",IFERROR(VLOOKUP(N2132,'[1]All Route Non-Bailment V76'!$A:$AF,32,0),VLOOKUP(N2132,'[1]TTVT AAT PxP Bailment EDC V76'!$A:$AC,29,0)))</f>
        <v>6W</v>
      </c>
      <c r="T2132" s="11" t="s">
        <v>48</v>
      </c>
      <c r="U2132" s="11" t="s">
        <v>278</v>
      </c>
      <c r="V2132" s="14" t="s">
        <v>279</v>
      </c>
      <c r="W2132" s="11" t="s">
        <v>280</v>
      </c>
      <c r="X2132" s="15" t="s">
        <v>329</v>
      </c>
      <c r="Y2132" s="15" t="s">
        <v>330</v>
      </c>
      <c r="Z2132" s="16" t="s">
        <v>3</v>
      </c>
      <c r="AA2132" s="16" t="s">
        <v>3</v>
      </c>
      <c r="AB2132" s="16" t="s">
        <v>3</v>
      </c>
      <c r="AC2132" s="16" t="s">
        <v>3</v>
      </c>
      <c r="AD2132" s="15" t="s">
        <v>3</v>
      </c>
      <c r="AE2132" s="15" t="s">
        <v>3</v>
      </c>
      <c r="AF2132" s="16" t="s">
        <v>3</v>
      </c>
      <c r="AG2132" s="16" t="s">
        <v>3</v>
      </c>
      <c r="AH2132" s="16" t="s">
        <v>3</v>
      </c>
      <c r="AI2132" s="16" t="s">
        <v>3</v>
      </c>
      <c r="AJ2132" s="15" t="s">
        <v>3</v>
      </c>
      <c r="AK2132" s="15" t="s">
        <v>3</v>
      </c>
      <c r="AL2132" s="16" t="s">
        <v>3</v>
      </c>
      <c r="AM2132" s="16" t="s">
        <v>3</v>
      </c>
      <c r="AN2132" s="16" t="s">
        <v>3</v>
      </c>
      <c r="AO2132" s="16" t="s">
        <v>3</v>
      </c>
      <c r="AP2132" s="16" t="s">
        <v>189</v>
      </c>
      <c r="AQ2132" s="16" t="s">
        <v>3</v>
      </c>
      <c r="AR2132" s="16" t="s">
        <v>3</v>
      </c>
      <c r="AS2132" s="16" t="s">
        <v>3</v>
      </c>
      <c r="AT2132" s="16" t="s">
        <v>3</v>
      </c>
      <c r="AU2132" s="11" t="s">
        <v>3</v>
      </c>
      <c r="AV2132" s="11" t="s">
        <v>3</v>
      </c>
      <c r="AW2132" s="11" t="s">
        <v>3</v>
      </c>
      <c r="AX2132" s="17" t="str">
        <f>VLOOKUP(G2132,'[1]JDA data'!$D:$E,2,0)</f>
        <v>TGA119</v>
      </c>
      <c r="AY2132" s="17" t="b">
        <f t="shared" si="161"/>
        <v>1</v>
      </c>
      <c r="AZ2132" s="17" t="str">
        <f t="shared" si="162"/>
        <v>SPL</v>
      </c>
    </row>
    <row r="2133" spans="1:52" s="18" customFormat="1" ht="16.5" customHeight="1" x14ac:dyDescent="0.35">
      <c r="A2133" s="8" t="str">
        <f>IF(N2133="","-",IFERROR(VLOOKUP(N2133,'[1]All Route Non-Bailment V76'!$A:$H,5,0),VLOOKUP(N2133,'[1]TTVT AAT PxP Bailment EDC V76'!$A:$H,5,0)))</f>
        <v>Non Bailment</v>
      </c>
      <c r="B2133" s="9" t="str">
        <f t="shared" si="160"/>
        <v>Completed</v>
      </c>
      <c r="C2133" s="10">
        <f t="shared" si="163"/>
        <v>2132</v>
      </c>
      <c r="D2133" s="11" t="s">
        <v>194</v>
      </c>
      <c r="E2133" s="12" t="s">
        <v>44</v>
      </c>
      <c r="F2133" s="11" t="s">
        <v>0</v>
      </c>
      <c r="G2133" s="11">
        <v>4434948</v>
      </c>
      <c r="H2133" s="13" t="str">
        <f>IF(N2133="","-",IFERROR(VLOOKUP(N2133,'[1]All Route Non-Bailment V76'!$A:$H,7,0),VLOOKUP(N2133,'[1]TTVT AAT PxP Bailment EDC V76'!$A:$H,7,0)))</f>
        <v>One way</v>
      </c>
      <c r="I2133" s="11" t="s">
        <v>45</v>
      </c>
      <c r="J2133" s="12">
        <f t="shared" si="159"/>
        <v>45281</v>
      </c>
      <c r="K2133" s="12">
        <v>45281</v>
      </c>
      <c r="L2133" s="12">
        <v>45281</v>
      </c>
      <c r="M2133" s="12" t="s">
        <v>3</v>
      </c>
      <c r="N2133" s="11" t="s">
        <v>623</v>
      </c>
      <c r="O2133" s="13" t="str">
        <f>IF(N2133="","-",IFERROR(VLOOKUP(N2133,'[1]All Route Non-Bailment V76'!$A:$H,6,0),VLOOKUP(N2133,'[1]TTVT AAT PxP Bailment EDC V76'!$A:$H,6,0)))</f>
        <v>11 - 20</v>
      </c>
      <c r="P2133" s="11">
        <v>1</v>
      </c>
      <c r="Q2133" s="11" t="s">
        <v>3</v>
      </c>
      <c r="R2133" s="11" t="s">
        <v>3</v>
      </c>
      <c r="S2133" s="13" t="str">
        <f>IF(N2133="","-",IFERROR(VLOOKUP(N2133,'[1]All Route Non-Bailment V76'!$A:$AF,32,0),VLOOKUP(N2133,'[1]TTVT AAT PxP Bailment EDC V76'!$A:$AC,29,0)))</f>
        <v>6W</v>
      </c>
      <c r="T2133" s="11" t="s">
        <v>48</v>
      </c>
      <c r="U2133" s="11" t="s">
        <v>204</v>
      </c>
      <c r="V2133" s="14" t="s">
        <v>205</v>
      </c>
      <c r="W2133" s="11" t="s">
        <v>206</v>
      </c>
      <c r="X2133" s="15" t="s">
        <v>329</v>
      </c>
      <c r="Y2133" s="15" t="s">
        <v>330</v>
      </c>
      <c r="Z2133" s="16" t="s">
        <v>3</v>
      </c>
      <c r="AA2133" s="16" t="s">
        <v>3</v>
      </c>
      <c r="AB2133" s="16" t="s">
        <v>3</v>
      </c>
      <c r="AC2133" s="16" t="s">
        <v>3</v>
      </c>
      <c r="AD2133" s="15" t="s">
        <v>3</v>
      </c>
      <c r="AE2133" s="15" t="s">
        <v>3</v>
      </c>
      <c r="AF2133" s="16" t="s">
        <v>3</v>
      </c>
      <c r="AG2133" s="16" t="s">
        <v>3</v>
      </c>
      <c r="AH2133" s="16" t="s">
        <v>3</v>
      </c>
      <c r="AI2133" s="16" t="s">
        <v>3</v>
      </c>
      <c r="AJ2133" s="15" t="s">
        <v>3</v>
      </c>
      <c r="AK2133" s="15" t="s">
        <v>3</v>
      </c>
      <c r="AL2133" s="16" t="s">
        <v>3</v>
      </c>
      <c r="AM2133" s="16" t="s">
        <v>3</v>
      </c>
      <c r="AN2133" s="16" t="s">
        <v>3</v>
      </c>
      <c r="AO2133" s="16" t="s">
        <v>3</v>
      </c>
      <c r="AP2133" s="16" t="s">
        <v>189</v>
      </c>
      <c r="AQ2133" s="16" t="s">
        <v>3</v>
      </c>
      <c r="AR2133" s="16" t="s">
        <v>3</v>
      </c>
      <c r="AS2133" s="16" t="s">
        <v>3</v>
      </c>
      <c r="AT2133" s="16" t="s">
        <v>3</v>
      </c>
      <c r="AU2133" s="11" t="s">
        <v>3</v>
      </c>
      <c r="AV2133" s="11" t="s">
        <v>3</v>
      </c>
      <c r="AW2133" s="11" t="s">
        <v>3</v>
      </c>
      <c r="AX2133" s="17" t="str">
        <f>VLOOKUP(G2133,'[1]JDA data'!$D:$E,2,0)</f>
        <v>TGA119</v>
      </c>
      <c r="AY2133" s="17" t="b">
        <f t="shared" si="161"/>
        <v>1</v>
      </c>
      <c r="AZ2133" s="17" t="str">
        <f t="shared" si="162"/>
        <v>SBA</v>
      </c>
    </row>
    <row r="2134" spans="1:52" s="18" customFormat="1" ht="16.5" customHeight="1" x14ac:dyDescent="0.35">
      <c r="A2134" s="8" t="str">
        <f>IF(N2134="","-",IFERROR(VLOOKUP(N2134,'[1]All Route Non-Bailment V76'!$A:$H,5,0),VLOOKUP(N2134,'[1]TTVT AAT PxP Bailment EDC V76'!$A:$H,5,0)))</f>
        <v>Non Bailment</v>
      </c>
      <c r="B2134" s="9" t="str">
        <f t="shared" si="160"/>
        <v>Completed</v>
      </c>
      <c r="C2134" s="10">
        <f t="shared" si="163"/>
        <v>2133</v>
      </c>
      <c r="D2134" s="11" t="s">
        <v>182</v>
      </c>
      <c r="E2134" s="12" t="s">
        <v>44</v>
      </c>
      <c r="F2134" s="11" t="s">
        <v>0</v>
      </c>
      <c r="G2134" s="11">
        <v>4434947</v>
      </c>
      <c r="H2134" s="13" t="str">
        <f>IF(N2134="","-",IFERROR(VLOOKUP(N2134,'[1]All Route Non-Bailment V76'!$A:$H,7,0),VLOOKUP(N2134,'[1]TTVT AAT PxP Bailment EDC V76'!$A:$H,7,0)))</f>
        <v>One way</v>
      </c>
      <c r="I2134" s="11" t="s">
        <v>45</v>
      </c>
      <c r="J2134" s="12">
        <f t="shared" si="159"/>
        <v>45281</v>
      </c>
      <c r="K2134" s="12">
        <v>45281</v>
      </c>
      <c r="L2134" s="12">
        <v>45281</v>
      </c>
      <c r="M2134" s="12" t="s">
        <v>3</v>
      </c>
      <c r="N2134" s="11" t="s">
        <v>699</v>
      </c>
      <c r="O2134" s="13" t="str">
        <f>IF(N2134="","-",IFERROR(VLOOKUP(N2134,'[1]All Route Non-Bailment V76'!$A:$H,6,0),VLOOKUP(N2134,'[1]TTVT AAT PxP Bailment EDC V76'!$A:$H,6,0)))</f>
        <v>21 - 30</v>
      </c>
      <c r="P2134" s="11">
        <v>1</v>
      </c>
      <c r="Q2134" s="11" t="s">
        <v>3</v>
      </c>
      <c r="R2134" s="11" t="s">
        <v>3</v>
      </c>
      <c r="S2134" s="13" t="str">
        <f>IF(N2134="","-",IFERROR(VLOOKUP(N2134,'[1]All Route Non-Bailment V76'!$A:$AF,32,0),VLOOKUP(N2134,'[1]TTVT AAT PxP Bailment EDC V76'!$A:$AC,29,0)))</f>
        <v>6W</v>
      </c>
      <c r="T2134" s="11" t="s">
        <v>48</v>
      </c>
      <c r="U2134" s="11" t="s">
        <v>250</v>
      </c>
      <c r="V2134" s="14" t="s">
        <v>790</v>
      </c>
      <c r="W2134" s="11" t="s">
        <v>252</v>
      </c>
      <c r="X2134" s="15" t="s">
        <v>347</v>
      </c>
      <c r="Y2134" s="15" t="s">
        <v>348</v>
      </c>
      <c r="Z2134" s="16" t="s">
        <v>3</v>
      </c>
      <c r="AA2134" s="16" t="s">
        <v>3</v>
      </c>
      <c r="AB2134" s="16" t="s">
        <v>3</v>
      </c>
      <c r="AC2134" s="16" t="s">
        <v>3</v>
      </c>
      <c r="AD2134" s="15" t="s">
        <v>3</v>
      </c>
      <c r="AE2134" s="15" t="s">
        <v>3</v>
      </c>
      <c r="AF2134" s="16" t="s">
        <v>3</v>
      </c>
      <c r="AG2134" s="16" t="s">
        <v>3</v>
      </c>
      <c r="AH2134" s="16" t="s">
        <v>3</v>
      </c>
      <c r="AI2134" s="16" t="s">
        <v>3</v>
      </c>
      <c r="AJ2134" s="15" t="s">
        <v>3</v>
      </c>
      <c r="AK2134" s="15" t="s">
        <v>3</v>
      </c>
      <c r="AL2134" s="16" t="s">
        <v>3</v>
      </c>
      <c r="AM2134" s="16" t="s">
        <v>3</v>
      </c>
      <c r="AN2134" s="16" t="s">
        <v>3</v>
      </c>
      <c r="AO2134" s="16" t="s">
        <v>3</v>
      </c>
      <c r="AP2134" s="16" t="s">
        <v>189</v>
      </c>
      <c r="AQ2134" s="16" t="s">
        <v>3</v>
      </c>
      <c r="AR2134" s="16" t="s">
        <v>3</v>
      </c>
      <c r="AS2134" s="16" t="s">
        <v>3</v>
      </c>
      <c r="AT2134" s="16" t="s">
        <v>3</v>
      </c>
      <c r="AU2134" s="11" t="s">
        <v>3</v>
      </c>
      <c r="AV2134" s="11" t="s">
        <v>3</v>
      </c>
      <c r="AW2134" s="11" t="s">
        <v>3</v>
      </c>
      <c r="AX2134" s="17" t="str">
        <f>VLOOKUP(G2134,'[1]JDA data'!$D:$E,2,0)</f>
        <v>TGA326</v>
      </c>
      <c r="AY2134" s="17" t="b">
        <f t="shared" si="161"/>
        <v>1</v>
      </c>
      <c r="AZ2134" s="17" t="str">
        <f t="shared" si="162"/>
        <v>PPGT</v>
      </c>
    </row>
    <row r="2135" spans="1:52" s="18" customFormat="1" ht="16.5" customHeight="1" x14ac:dyDescent="0.35">
      <c r="A2135" s="8" t="str">
        <f>IF(N2135="","-",IFERROR(VLOOKUP(N2135,'[1]All Route Non-Bailment V76'!$A:$H,5,0),VLOOKUP(N2135,'[1]TTVT AAT PxP Bailment EDC V76'!$A:$H,5,0)))</f>
        <v>Non Bailment</v>
      </c>
      <c r="B2135" s="9" t="str">
        <f t="shared" si="160"/>
        <v>Completed</v>
      </c>
      <c r="C2135" s="10">
        <f t="shared" si="163"/>
        <v>2134</v>
      </c>
      <c r="D2135" s="11" t="s">
        <v>190</v>
      </c>
      <c r="E2135" s="12" t="s">
        <v>44</v>
      </c>
      <c r="F2135" s="11" t="s">
        <v>0</v>
      </c>
      <c r="G2135" s="11">
        <v>4434946</v>
      </c>
      <c r="H2135" s="13" t="str">
        <f>IF(N2135="","-",IFERROR(VLOOKUP(N2135,'[1]All Route Non-Bailment V76'!$A:$H,7,0),VLOOKUP(N2135,'[1]TTVT AAT PxP Bailment EDC V76'!$A:$H,7,0)))</f>
        <v>One way</v>
      </c>
      <c r="I2135" s="11" t="s">
        <v>45</v>
      </c>
      <c r="J2135" s="12">
        <f t="shared" si="159"/>
        <v>45281</v>
      </c>
      <c r="K2135" s="12">
        <v>45281</v>
      </c>
      <c r="L2135" s="12">
        <v>45281</v>
      </c>
      <c r="M2135" s="12" t="s">
        <v>3</v>
      </c>
      <c r="N2135" s="11" t="s">
        <v>699</v>
      </c>
      <c r="O2135" s="13" t="str">
        <f>IF(N2135="","-",IFERROR(VLOOKUP(N2135,'[1]All Route Non-Bailment V76'!$A:$H,6,0),VLOOKUP(N2135,'[1]TTVT AAT PxP Bailment EDC V76'!$A:$H,6,0)))</f>
        <v>21 - 30</v>
      </c>
      <c r="P2135" s="11">
        <v>1</v>
      </c>
      <c r="Q2135" s="11" t="s">
        <v>3</v>
      </c>
      <c r="R2135" s="11" t="s">
        <v>3</v>
      </c>
      <c r="S2135" s="13" t="str">
        <f>IF(N2135="","-",IFERROR(VLOOKUP(N2135,'[1]All Route Non-Bailment V76'!$A:$AF,32,0),VLOOKUP(N2135,'[1]TTVT AAT PxP Bailment EDC V76'!$A:$AC,29,0)))</f>
        <v>6W</v>
      </c>
      <c r="T2135" s="11" t="s">
        <v>48</v>
      </c>
      <c r="U2135" s="11" t="s">
        <v>247</v>
      </c>
      <c r="V2135" s="14" t="s">
        <v>248</v>
      </c>
      <c r="W2135" s="11" t="s">
        <v>249</v>
      </c>
      <c r="X2135" s="15" t="s">
        <v>347</v>
      </c>
      <c r="Y2135" s="15" t="s">
        <v>348</v>
      </c>
      <c r="Z2135" s="16" t="s">
        <v>3</v>
      </c>
      <c r="AA2135" s="16" t="s">
        <v>3</v>
      </c>
      <c r="AB2135" s="16" t="s">
        <v>3</v>
      </c>
      <c r="AC2135" s="16" t="s">
        <v>3</v>
      </c>
      <c r="AD2135" s="15" t="s">
        <v>3</v>
      </c>
      <c r="AE2135" s="15" t="s">
        <v>3</v>
      </c>
      <c r="AF2135" s="16" t="s">
        <v>3</v>
      </c>
      <c r="AG2135" s="16" t="s">
        <v>3</v>
      </c>
      <c r="AH2135" s="16" t="s">
        <v>3</v>
      </c>
      <c r="AI2135" s="16" t="s">
        <v>3</v>
      </c>
      <c r="AJ2135" s="15" t="s">
        <v>3</v>
      </c>
      <c r="AK2135" s="15" t="s">
        <v>3</v>
      </c>
      <c r="AL2135" s="16" t="s">
        <v>3</v>
      </c>
      <c r="AM2135" s="16" t="s">
        <v>3</v>
      </c>
      <c r="AN2135" s="16" t="s">
        <v>3</v>
      </c>
      <c r="AO2135" s="16" t="s">
        <v>3</v>
      </c>
      <c r="AP2135" s="16" t="s">
        <v>189</v>
      </c>
      <c r="AQ2135" s="16" t="s">
        <v>3</v>
      </c>
      <c r="AR2135" s="16" t="s">
        <v>3</v>
      </c>
      <c r="AS2135" s="16" t="s">
        <v>3</v>
      </c>
      <c r="AT2135" s="16" t="s">
        <v>3</v>
      </c>
      <c r="AU2135" s="11" t="s">
        <v>3</v>
      </c>
      <c r="AV2135" s="11" t="s">
        <v>3</v>
      </c>
      <c r="AW2135" s="11" t="s">
        <v>3</v>
      </c>
      <c r="AX2135" s="17" t="str">
        <f>VLOOKUP(G2135,'[1]JDA data'!$D:$E,2,0)</f>
        <v>TGA326</v>
      </c>
      <c r="AY2135" s="17" t="b">
        <f t="shared" si="161"/>
        <v>1</v>
      </c>
      <c r="AZ2135" s="17" t="str">
        <f t="shared" si="162"/>
        <v>SPL</v>
      </c>
    </row>
    <row r="2136" spans="1:52" s="18" customFormat="1" ht="16.5" customHeight="1" x14ac:dyDescent="0.35">
      <c r="A2136" s="8" t="str">
        <f>IF(N2136="","-",IFERROR(VLOOKUP(N2136,'[1]All Route Non-Bailment V76'!$A:$H,5,0),VLOOKUP(N2136,'[1]TTVT AAT PxP Bailment EDC V76'!$A:$H,5,0)))</f>
        <v>Non Bailment</v>
      </c>
      <c r="B2136" s="9" t="str">
        <f t="shared" si="160"/>
        <v>Completed</v>
      </c>
      <c r="C2136" s="10">
        <f t="shared" si="163"/>
        <v>2135</v>
      </c>
      <c r="D2136" s="11" t="s">
        <v>194</v>
      </c>
      <c r="E2136" s="12" t="s">
        <v>44</v>
      </c>
      <c r="F2136" s="11" t="s">
        <v>0</v>
      </c>
      <c r="G2136" s="11">
        <v>4434945</v>
      </c>
      <c r="H2136" s="13" t="str">
        <f>IF(N2136="","-",IFERROR(VLOOKUP(N2136,'[1]All Route Non-Bailment V76'!$A:$H,7,0),VLOOKUP(N2136,'[1]TTVT AAT PxP Bailment EDC V76'!$A:$H,7,0)))</f>
        <v>One way</v>
      </c>
      <c r="I2136" s="11" t="s">
        <v>45</v>
      </c>
      <c r="J2136" s="12">
        <f t="shared" si="159"/>
        <v>45281</v>
      </c>
      <c r="K2136" s="12">
        <v>45281</v>
      </c>
      <c r="L2136" s="12">
        <v>45281</v>
      </c>
      <c r="M2136" s="12" t="s">
        <v>3</v>
      </c>
      <c r="N2136" s="11" t="s">
        <v>699</v>
      </c>
      <c r="O2136" s="13" t="str">
        <f>IF(N2136="","-",IFERROR(VLOOKUP(N2136,'[1]All Route Non-Bailment V76'!$A:$H,6,0),VLOOKUP(N2136,'[1]TTVT AAT PxP Bailment EDC V76'!$A:$H,6,0)))</f>
        <v>21 - 30</v>
      </c>
      <c r="P2136" s="11">
        <v>1</v>
      </c>
      <c r="Q2136" s="11" t="s">
        <v>3</v>
      </c>
      <c r="R2136" s="11" t="s">
        <v>3</v>
      </c>
      <c r="S2136" s="13" t="str">
        <f>IF(N2136="","-",IFERROR(VLOOKUP(N2136,'[1]All Route Non-Bailment V76'!$A:$AF,32,0),VLOOKUP(N2136,'[1]TTVT AAT PxP Bailment EDC V76'!$A:$AC,29,0)))</f>
        <v>6W</v>
      </c>
      <c r="T2136" s="11" t="s">
        <v>48</v>
      </c>
      <c r="U2136" s="11" t="s">
        <v>195</v>
      </c>
      <c r="V2136" s="14" t="s">
        <v>196</v>
      </c>
      <c r="W2136" s="11" t="s">
        <v>197</v>
      </c>
      <c r="X2136" s="15" t="s">
        <v>347</v>
      </c>
      <c r="Y2136" s="15" t="s">
        <v>348</v>
      </c>
      <c r="Z2136" s="16" t="s">
        <v>3</v>
      </c>
      <c r="AA2136" s="16" t="s">
        <v>3</v>
      </c>
      <c r="AB2136" s="16" t="s">
        <v>3</v>
      </c>
      <c r="AC2136" s="16" t="s">
        <v>3</v>
      </c>
      <c r="AD2136" s="15" t="s">
        <v>3</v>
      </c>
      <c r="AE2136" s="15" t="s">
        <v>3</v>
      </c>
      <c r="AF2136" s="16" t="s">
        <v>3</v>
      </c>
      <c r="AG2136" s="16" t="s">
        <v>3</v>
      </c>
      <c r="AH2136" s="16" t="s">
        <v>3</v>
      </c>
      <c r="AI2136" s="16" t="s">
        <v>3</v>
      </c>
      <c r="AJ2136" s="15" t="s">
        <v>3</v>
      </c>
      <c r="AK2136" s="15" t="s">
        <v>3</v>
      </c>
      <c r="AL2136" s="16" t="s">
        <v>3</v>
      </c>
      <c r="AM2136" s="16" t="s">
        <v>3</v>
      </c>
      <c r="AN2136" s="16" t="s">
        <v>3</v>
      </c>
      <c r="AO2136" s="16" t="s">
        <v>3</v>
      </c>
      <c r="AP2136" s="16" t="s">
        <v>189</v>
      </c>
      <c r="AQ2136" s="16" t="s">
        <v>3</v>
      </c>
      <c r="AR2136" s="16" t="s">
        <v>3</v>
      </c>
      <c r="AS2136" s="16" t="s">
        <v>3</v>
      </c>
      <c r="AT2136" s="16" t="s">
        <v>3</v>
      </c>
      <c r="AU2136" s="11" t="s">
        <v>3</v>
      </c>
      <c r="AV2136" s="11" t="s">
        <v>3</v>
      </c>
      <c r="AW2136" s="11" t="s">
        <v>3</v>
      </c>
      <c r="AX2136" s="17" t="str">
        <f>VLOOKUP(G2136,'[1]JDA data'!$D:$E,2,0)</f>
        <v>TGA326</v>
      </c>
      <c r="AY2136" s="17" t="b">
        <f t="shared" si="161"/>
        <v>1</v>
      </c>
      <c r="AZ2136" s="17" t="str">
        <f t="shared" si="162"/>
        <v>SBA</v>
      </c>
    </row>
    <row r="2137" spans="1:52" s="18" customFormat="1" ht="16.5" customHeight="1" x14ac:dyDescent="0.35">
      <c r="A2137" s="8" t="str">
        <f>IF(N2137="","-",IFERROR(VLOOKUP(N2137,'[1]All Route Non-Bailment V76'!$A:$H,5,0),VLOOKUP(N2137,'[1]TTVT AAT PxP Bailment EDC V76'!$A:$H,5,0)))</f>
        <v>Non Bailment</v>
      </c>
      <c r="B2137" s="9" t="str">
        <f t="shared" si="160"/>
        <v>Completed</v>
      </c>
      <c r="C2137" s="10">
        <f t="shared" si="163"/>
        <v>2136</v>
      </c>
      <c r="D2137" s="11" t="s">
        <v>182</v>
      </c>
      <c r="E2137" s="12" t="s">
        <v>44</v>
      </c>
      <c r="F2137" s="11" t="s">
        <v>0</v>
      </c>
      <c r="G2137" s="11">
        <v>4434944</v>
      </c>
      <c r="H2137" s="13" t="str">
        <f>IF(N2137="","-",IFERROR(VLOOKUP(N2137,'[1]All Route Non-Bailment V76'!$A:$H,7,0),VLOOKUP(N2137,'[1]TTVT AAT PxP Bailment EDC V76'!$A:$H,7,0)))</f>
        <v>One way</v>
      </c>
      <c r="I2137" s="11" t="s">
        <v>45</v>
      </c>
      <c r="J2137" s="12">
        <f t="shared" si="159"/>
        <v>45281</v>
      </c>
      <c r="K2137" s="12">
        <v>45281</v>
      </c>
      <c r="L2137" s="12">
        <v>45281</v>
      </c>
      <c r="M2137" s="12" t="s">
        <v>3</v>
      </c>
      <c r="N2137" s="11" t="s">
        <v>606</v>
      </c>
      <c r="O2137" s="13" t="str">
        <f>IF(N2137="","-",IFERROR(VLOOKUP(N2137,'[1]All Route Non-Bailment V76'!$A:$H,6,0),VLOOKUP(N2137,'[1]TTVT AAT PxP Bailment EDC V76'!$A:$H,6,0)))</f>
        <v>0 - 5</v>
      </c>
      <c r="P2137" s="11">
        <v>1</v>
      </c>
      <c r="Q2137" s="11" t="s">
        <v>3</v>
      </c>
      <c r="R2137" s="11" t="s">
        <v>3</v>
      </c>
      <c r="S2137" s="13" t="str">
        <f>IF(N2137="","-",IFERROR(VLOOKUP(N2137,'[1]All Route Non-Bailment V76'!$A:$AF,32,0),VLOOKUP(N2137,'[1]TTVT AAT PxP Bailment EDC V76'!$A:$AC,29,0)))</f>
        <v>6W</v>
      </c>
      <c r="T2137" s="11" t="s">
        <v>48</v>
      </c>
      <c r="U2137" s="11" t="s">
        <v>213</v>
      </c>
      <c r="V2137" s="14" t="s">
        <v>214</v>
      </c>
      <c r="W2137" s="11" t="s">
        <v>215</v>
      </c>
      <c r="X2137" s="15" t="s">
        <v>322</v>
      </c>
      <c r="Y2137" s="15" t="s">
        <v>323</v>
      </c>
      <c r="Z2137" s="16" t="s">
        <v>3</v>
      </c>
      <c r="AA2137" s="16" t="s">
        <v>3</v>
      </c>
      <c r="AB2137" s="16" t="s">
        <v>3</v>
      </c>
      <c r="AC2137" s="16" t="s">
        <v>3</v>
      </c>
      <c r="AD2137" s="15" t="s">
        <v>3</v>
      </c>
      <c r="AE2137" s="15" t="s">
        <v>3</v>
      </c>
      <c r="AF2137" s="16" t="s">
        <v>3</v>
      </c>
      <c r="AG2137" s="16" t="s">
        <v>3</v>
      </c>
      <c r="AH2137" s="16" t="s">
        <v>3</v>
      </c>
      <c r="AI2137" s="16" t="s">
        <v>3</v>
      </c>
      <c r="AJ2137" s="15" t="s">
        <v>3</v>
      </c>
      <c r="AK2137" s="15" t="s">
        <v>3</v>
      </c>
      <c r="AL2137" s="16" t="s">
        <v>3</v>
      </c>
      <c r="AM2137" s="16" t="s">
        <v>3</v>
      </c>
      <c r="AN2137" s="16" t="s">
        <v>3</v>
      </c>
      <c r="AO2137" s="16" t="s">
        <v>3</v>
      </c>
      <c r="AP2137" s="16" t="s">
        <v>324</v>
      </c>
      <c r="AQ2137" s="16" t="s">
        <v>3</v>
      </c>
      <c r="AR2137" s="16" t="s">
        <v>3</v>
      </c>
      <c r="AS2137" s="16" t="s">
        <v>3</v>
      </c>
      <c r="AT2137" s="16" t="s">
        <v>3</v>
      </c>
      <c r="AU2137" s="11" t="s">
        <v>3</v>
      </c>
      <c r="AV2137" s="11" t="s">
        <v>3</v>
      </c>
      <c r="AW2137" s="11" t="s">
        <v>3</v>
      </c>
      <c r="AX2137" s="17" t="str">
        <f>VLOOKUP(G2137,'[1]JDA data'!$D:$E,2,0)</f>
        <v>TFA346</v>
      </c>
      <c r="AY2137" s="17" t="b">
        <f t="shared" si="161"/>
        <v>1</v>
      </c>
      <c r="AZ2137" s="17" t="str">
        <f t="shared" si="162"/>
        <v>PPGT</v>
      </c>
    </row>
    <row r="2138" spans="1:52" s="18" customFormat="1" ht="16.5" customHeight="1" x14ac:dyDescent="0.35">
      <c r="A2138" s="8" t="str">
        <f>IF(N2138="","-",IFERROR(VLOOKUP(N2138,'[1]All Route Non-Bailment V76'!$A:$H,5,0),VLOOKUP(N2138,'[1]TTVT AAT PxP Bailment EDC V76'!$A:$H,5,0)))</f>
        <v>Non Bailment</v>
      </c>
      <c r="B2138" s="9" t="str">
        <f t="shared" si="160"/>
        <v>Completed</v>
      </c>
      <c r="C2138" s="10">
        <f t="shared" si="163"/>
        <v>2137</v>
      </c>
      <c r="D2138" s="11" t="s">
        <v>190</v>
      </c>
      <c r="E2138" s="12" t="s">
        <v>44</v>
      </c>
      <c r="F2138" s="11" t="s">
        <v>0</v>
      </c>
      <c r="G2138" s="11">
        <v>4434943</v>
      </c>
      <c r="H2138" s="13" t="str">
        <f>IF(N2138="","-",IFERROR(VLOOKUP(N2138,'[1]All Route Non-Bailment V76'!$A:$H,7,0),VLOOKUP(N2138,'[1]TTVT AAT PxP Bailment EDC V76'!$A:$H,7,0)))</f>
        <v>One way</v>
      </c>
      <c r="I2138" s="11" t="s">
        <v>45</v>
      </c>
      <c r="J2138" s="12">
        <f t="shared" si="159"/>
        <v>45281</v>
      </c>
      <c r="K2138" s="12">
        <v>45281</v>
      </c>
      <c r="L2138" s="12">
        <v>45281</v>
      </c>
      <c r="M2138" s="12" t="s">
        <v>3</v>
      </c>
      <c r="N2138" s="11" t="s">
        <v>606</v>
      </c>
      <c r="O2138" s="13" t="str">
        <f>IF(N2138="","-",IFERROR(VLOOKUP(N2138,'[1]All Route Non-Bailment V76'!$A:$H,6,0),VLOOKUP(N2138,'[1]TTVT AAT PxP Bailment EDC V76'!$A:$H,6,0)))</f>
        <v>0 - 5</v>
      </c>
      <c r="P2138" s="11">
        <v>1</v>
      </c>
      <c r="Q2138" s="11" t="s">
        <v>3</v>
      </c>
      <c r="R2138" s="11" t="s">
        <v>3</v>
      </c>
      <c r="S2138" s="13" t="str">
        <f>IF(N2138="","-",IFERROR(VLOOKUP(N2138,'[1]All Route Non-Bailment V76'!$A:$AF,32,0),VLOOKUP(N2138,'[1]TTVT AAT PxP Bailment EDC V76'!$A:$AC,29,0)))</f>
        <v>6W</v>
      </c>
      <c r="T2138" s="11" t="s">
        <v>48</v>
      </c>
      <c r="U2138" s="11" t="s">
        <v>542</v>
      </c>
      <c r="V2138" s="14" t="s">
        <v>795</v>
      </c>
      <c r="W2138" s="11" t="s">
        <v>544</v>
      </c>
      <c r="X2138" s="15" t="s">
        <v>322</v>
      </c>
      <c r="Y2138" s="15" t="s">
        <v>323</v>
      </c>
      <c r="Z2138" s="16" t="s">
        <v>3</v>
      </c>
      <c r="AA2138" s="16" t="s">
        <v>3</v>
      </c>
      <c r="AB2138" s="16" t="s">
        <v>3</v>
      </c>
      <c r="AC2138" s="16" t="s">
        <v>3</v>
      </c>
      <c r="AD2138" s="15" t="s">
        <v>3</v>
      </c>
      <c r="AE2138" s="15" t="s">
        <v>3</v>
      </c>
      <c r="AF2138" s="16" t="s">
        <v>3</v>
      </c>
      <c r="AG2138" s="16" t="s">
        <v>3</v>
      </c>
      <c r="AH2138" s="16" t="s">
        <v>3</v>
      </c>
      <c r="AI2138" s="16" t="s">
        <v>3</v>
      </c>
      <c r="AJ2138" s="15" t="s">
        <v>3</v>
      </c>
      <c r="AK2138" s="15" t="s">
        <v>3</v>
      </c>
      <c r="AL2138" s="16" t="s">
        <v>3</v>
      </c>
      <c r="AM2138" s="16" t="s">
        <v>3</v>
      </c>
      <c r="AN2138" s="16" t="s">
        <v>3</v>
      </c>
      <c r="AO2138" s="16" t="s">
        <v>3</v>
      </c>
      <c r="AP2138" s="16" t="s">
        <v>324</v>
      </c>
      <c r="AQ2138" s="16" t="s">
        <v>3</v>
      </c>
      <c r="AR2138" s="16" t="s">
        <v>3</v>
      </c>
      <c r="AS2138" s="16" t="s">
        <v>3</v>
      </c>
      <c r="AT2138" s="16" t="s">
        <v>3</v>
      </c>
      <c r="AU2138" s="11" t="s">
        <v>3</v>
      </c>
      <c r="AV2138" s="11" t="s">
        <v>3</v>
      </c>
      <c r="AW2138" s="11" t="s">
        <v>3</v>
      </c>
      <c r="AX2138" s="17" t="str">
        <f>VLOOKUP(G2138,'[1]JDA data'!$D:$E,2,0)</f>
        <v>TFA346</v>
      </c>
      <c r="AY2138" s="17" t="b">
        <f t="shared" si="161"/>
        <v>1</v>
      </c>
      <c r="AZ2138" s="17" t="str">
        <f t="shared" si="162"/>
        <v>SPL</v>
      </c>
    </row>
    <row r="2139" spans="1:52" s="18" customFormat="1" ht="16.5" customHeight="1" x14ac:dyDescent="0.35">
      <c r="A2139" s="8" t="str">
        <f>IF(N2139="","-",IFERROR(VLOOKUP(N2139,'[1]All Route Non-Bailment V76'!$A:$H,5,0),VLOOKUP(N2139,'[1]TTVT AAT PxP Bailment EDC V76'!$A:$H,5,0)))</f>
        <v>Non Bailment</v>
      </c>
      <c r="B2139" s="9" t="str">
        <f t="shared" si="160"/>
        <v>Completed</v>
      </c>
      <c r="C2139" s="10">
        <f t="shared" si="163"/>
        <v>2138</v>
      </c>
      <c r="D2139" s="11" t="s">
        <v>182</v>
      </c>
      <c r="E2139" s="12" t="s">
        <v>44</v>
      </c>
      <c r="F2139" s="11" t="s">
        <v>0</v>
      </c>
      <c r="G2139" s="11">
        <v>4434942</v>
      </c>
      <c r="H2139" s="13" t="str">
        <f>IF(N2139="","-",IFERROR(VLOOKUP(N2139,'[1]All Route Non-Bailment V76'!$A:$H,7,0),VLOOKUP(N2139,'[1]TTVT AAT PxP Bailment EDC V76'!$A:$H,7,0)))</f>
        <v>One way</v>
      </c>
      <c r="I2139" s="11" t="s">
        <v>45</v>
      </c>
      <c r="J2139" s="12">
        <f t="shared" si="159"/>
        <v>45281</v>
      </c>
      <c r="K2139" s="12">
        <v>45281</v>
      </c>
      <c r="L2139" s="12">
        <v>45281</v>
      </c>
      <c r="M2139" s="12" t="s">
        <v>3</v>
      </c>
      <c r="N2139" s="11" t="s">
        <v>807</v>
      </c>
      <c r="O2139" s="13" t="str">
        <f>IF(N2139="","-",IFERROR(VLOOKUP(N2139,'[1]All Route Non-Bailment V76'!$A:$H,6,0),VLOOKUP(N2139,'[1]TTVT AAT PxP Bailment EDC V76'!$A:$H,6,0)))</f>
        <v>11 - 20</v>
      </c>
      <c r="P2139" s="11">
        <v>1</v>
      </c>
      <c r="Q2139" s="11" t="s">
        <v>3</v>
      </c>
      <c r="R2139" s="11" t="s">
        <v>3</v>
      </c>
      <c r="S2139" s="13" t="str">
        <f>IF(N2139="","-",IFERROR(VLOOKUP(N2139,'[1]All Route Non-Bailment V76'!$A:$AF,32,0),VLOOKUP(N2139,'[1]TTVT AAT PxP Bailment EDC V76'!$A:$AC,29,0)))</f>
        <v>6W</v>
      </c>
      <c r="T2139" s="11" t="s">
        <v>48</v>
      </c>
      <c r="U2139" s="11" t="s">
        <v>201</v>
      </c>
      <c r="V2139" s="14" t="s">
        <v>202</v>
      </c>
      <c r="W2139" s="11" t="s">
        <v>203</v>
      </c>
      <c r="X2139" s="15" t="s">
        <v>445</v>
      </c>
      <c r="Y2139" s="15" t="s">
        <v>446</v>
      </c>
      <c r="Z2139" s="16" t="s">
        <v>3</v>
      </c>
      <c r="AA2139" s="16" t="s">
        <v>3</v>
      </c>
      <c r="AB2139" s="16" t="s">
        <v>3</v>
      </c>
      <c r="AC2139" s="16" t="s">
        <v>3</v>
      </c>
      <c r="AD2139" s="15" t="s">
        <v>3</v>
      </c>
      <c r="AE2139" s="15" t="s">
        <v>3</v>
      </c>
      <c r="AF2139" s="16" t="s">
        <v>3</v>
      </c>
      <c r="AG2139" s="16" t="s">
        <v>3</v>
      </c>
      <c r="AH2139" s="16" t="s">
        <v>3</v>
      </c>
      <c r="AI2139" s="16" t="s">
        <v>3</v>
      </c>
      <c r="AJ2139" s="15" t="s">
        <v>3</v>
      </c>
      <c r="AK2139" s="15" t="s">
        <v>3</v>
      </c>
      <c r="AL2139" s="16" t="s">
        <v>3</v>
      </c>
      <c r="AM2139" s="16" t="s">
        <v>3</v>
      </c>
      <c r="AN2139" s="16" t="s">
        <v>3</v>
      </c>
      <c r="AO2139" s="16" t="s">
        <v>3</v>
      </c>
      <c r="AP2139" s="16" t="s">
        <v>189</v>
      </c>
      <c r="AQ2139" s="16" t="s">
        <v>3</v>
      </c>
      <c r="AR2139" s="16" t="s">
        <v>3</v>
      </c>
      <c r="AS2139" s="16" t="s">
        <v>3</v>
      </c>
      <c r="AT2139" s="16" t="s">
        <v>3</v>
      </c>
      <c r="AU2139" s="11" t="s">
        <v>3</v>
      </c>
      <c r="AV2139" s="11" t="s">
        <v>3</v>
      </c>
      <c r="AW2139" s="11" t="s">
        <v>3</v>
      </c>
      <c r="AX2139" s="17" t="str">
        <f>VLOOKUP(G2139,'[1]JDA data'!$D:$E,2,0)</f>
        <v>TGA035</v>
      </c>
      <c r="AY2139" s="17" t="b">
        <f t="shared" si="161"/>
        <v>1</v>
      </c>
      <c r="AZ2139" s="17" t="str">
        <f t="shared" si="162"/>
        <v>PPGT</v>
      </c>
    </row>
    <row r="2140" spans="1:52" s="18" customFormat="1" ht="16.5" customHeight="1" x14ac:dyDescent="0.35">
      <c r="A2140" s="8" t="str">
        <f>IF(N2140="","-",IFERROR(VLOOKUP(N2140,'[1]All Route Non-Bailment V76'!$A:$H,5,0),VLOOKUP(N2140,'[1]TTVT AAT PxP Bailment EDC V76'!$A:$H,5,0)))</f>
        <v>Non Bailment</v>
      </c>
      <c r="B2140" s="9" t="str">
        <f t="shared" si="160"/>
        <v>Completed</v>
      </c>
      <c r="C2140" s="10">
        <f t="shared" si="163"/>
        <v>2139</v>
      </c>
      <c r="D2140" s="11" t="s">
        <v>190</v>
      </c>
      <c r="E2140" s="12" t="s">
        <v>44</v>
      </c>
      <c r="F2140" s="11" t="s">
        <v>0</v>
      </c>
      <c r="G2140" s="11">
        <v>4434941</v>
      </c>
      <c r="H2140" s="13" t="str">
        <f>IF(N2140="","-",IFERROR(VLOOKUP(N2140,'[1]All Route Non-Bailment V76'!$A:$H,7,0),VLOOKUP(N2140,'[1]TTVT AAT PxP Bailment EDC V76'!$A:$H,7,0)))</f>
        <v>One way</v>
      </c>
      <c r="I2140" s="11" t="s">
        <v>45</v>
      </c>
      <c r="J2140" s="12">
        <f t="shared" si="159"/>
        <v>45281</v>
      </c>
      <c r="K2140" s="12">
        <v>45281</v>
      </c>
      <c r="L2140" s="12">
        <v>45281</v>
      </c>
      <c r="M2140" s="12" t="s">
        <v>3</v>
      </c>
      <c r="N2140" s="11" t="s">
        <v>807</v>
      </c>
      <c r="O2140" s="13" t="str">
        <f>IF(N2140="","-",IFERROR(VLOOKUP(N2140,'[1]All Route Non-Bailment V76'!$A:$H,6,0),VLOOKUP(N2140,'[1]TTVT AAT PxP Bailment EDC V76'!$A:$H,6,0)))</f>
        <v>11 - 20</v>
      </c>
      <c r="P2140" s="11">
        <v>1</v>
      </c>
      <c r="Q2140" s="11" t="s">
        <v>3</v>
      </c>
      <c r="R2140" s="11" t="s">
        <v>3</v>
      </c>
      <c r="S2140" s="13" t="str">
        <f>IF(N2140="","-",IFERROR(VLOOKUP(N2140,'[1]All Route Non-Bailment V76'!$A:$AF,32,0),VLOOKUP(N2140,'[1]TTVT AAT PxP Bailment EDC V76'!$A:$AC,29,0)))</f>
        <v>6W</v>
      </c>
      <c r="T2140" s="11" t="s">
        <v>48</v>
      </c>
      <c r="U2140" s="11" t="s">
        <v>247</v>
      </c>
      <c r="V2140" s="14" t="s">
        <v>248</v>
      </c>
      <c r="W2140" s="11" t="s">
        <v>249</v>
      </c>
      <c r="X2140" s="15" t="s">
        <v>445</v>
      </c>
      <c r="Y2140" s="15" t="s">
        <v>446</v>
      </c>
      <c r="Z2140" s="16" t="s">
        <v>3</v>
      </c>
      <c r="AA2140" s="16" t="s">
        <v>3</v>
      </c>
      <c r="AB2140" s="16" t="s">
        <v>3</v>
      </c>
      <c r="AC2140" s="16" t="s">
        <v>3</v>
      </c>
      <c r="AD2140" s="15" t="s">
        <v>3</v>
      </c>
      <c r="AE2140" s="15" t="s">
        <v>3</v>
      </c>
      <c r="AF2140" s="16" t="s">
        <v>3</v>
      </c>
      <c r="AG2140" s="16" t="s">
        <v>3</v>
      </c>
      <c r="AH2140" s="16" t="s">
        <v>3</v>
      </c>
      <c r="AI2140" s="16" t="s">
        <v>3</v>
      </c>
      <c r="AJ2140" s="15" t="s">
        <v>3</v>
      </c>
      <c r="AK2140" s="15" t="s">
        <v>3</v>
      </c>
      <c r="AL2140" s="16" t="s">
        <v>3</v>
      </c>
      <c r="AM2140" s="16" t="s">
        <v>3</v>
      </c>
      <c r="AN2140" s="16" t="s">
        <v>3</v>
      </c>
      <c r="AO2140" s="16" t="s">
        <v>3</v>
      </c>
      <c r="AP2140" s="16" t="s">
        <v>189</v>
      </c>
      <c r="AQ2140" s="16" t="s">
        <v>3</v>
      </c>
      <c r="AR2140" s="16" t="s">
        <v>3</v>
      </c>
      <c r="AS2140" s="16" t="s">
        <v>3</v>
      </c>
      <c r="AT2140" s="16" t="s">
        <v>3</v>
      </c>
      <c r="AU2140" s="11" t="s">
        <v>3</v>
      </c>
      <c r="AV2140" s="11" t="s">
        <v>3</v>
      </c>
      <c r="AW2140" s="11" t="s">
        <v>3</v>
      </c>
      <c r="AX2140" s="17" t="str">
        <f>VLOOKUP(G2140,'[1]JDA data'!$D:$E,2,0)</f>
        <v>TGA035</v>
      </c>
      <c r="AY2140" s="17" t="b">
        <f t="shared" si="161"/>
        <v>1</v>
      </c>
      <c r="AZ2140" s="17" t="str">
        <f t="shared" si="162"/>
        <v>SPL</v>
      </c>
    </row>
    <row r="2141" spans="1:52" s="18" customFormat="1" ht="16.5" customHeight="1" x14ac:dyDescent="0.35">
      <c r="A2141" s="8" t="str">
        <f>IF(N2141="","-",IFERROR(VLOOKUP(N2141,'[1]All Route Non-Bailment V76'!$A:$H,5,0),VLOOKUP(N2141,'[1]TTVT AAT PxP Bailment EDC V76'!$A:$H,5,0)))</f>
        <v>Non Bailment</v>
      </c>
      <c r="B2141" s="9" t="str">
        <f t="shared" si="160"/>
        <v>Completed</v>
      </c>
      <c r="C2141" s="10">
        <f t="shared" si="163"/>
        <v>2140</v>
      </c>
      <c r="D2141" s="11" t="s">
        <v>229</v>
      </c>
      <c r="E2141" s="12" t="s">
        <v>44</v>
      </c>
      <c r="F2141" s="11" t="s">
        <v>0</v>
      </c>
      <c r="G2141" s="11">
        <v>4434940</v>
      </c>
      <c r="H2141" s="13" t="str">
        <f>IF(N2141="","-",IFERROR(VLOOKUP(N2141,'[1]All Route Non-Bailment V76'!$A:$H,7,0),VLOOKUP(N2141,'[1]TTVT AAT PxP Bailment EDC V76'!$A:$H,7,0)))</f>
        <v>One way</v>
      </c>
      <c r="I2141" s="11" t="s">
        <v>45</v>
      </c>
      <c r="J2141" s="12">
        <f t="shared" si="159"/>
        <v>45281</v>
      </c>
      <c r="K2141" s="12">
        <v>45281</v>
      </c>
      <c r="L2141" s="12">
        <v>45281</v>
      </c>
      <c r="M2141" s="12" t="s">
        <v>3</v>
      </c>
      <c r="N2141" s="11" t="s">
        <v>507</v>
      </c>
      <c r="O2141" s="13" t="str">
        <f>IF(N2141="","-",IFERROR(VLOOKUP(N2141,'[1]All Route Non-Bailment V76'!$A:$H,6,0),VLOOKUP(N2141,'[1]TTVT AAT PxP Bailment EDC V76'!$A:$H,6,0)))</f>
        <v>6 - 10</v>
      </c>
      <c r="P2141" s="11">
        <v>1</v>
      </c>
      <c r="Q2141" s="11" t="s">
        <v>3</v>
      </c>
      <c r="R2141" s="11" t="s">
        <v>3</v>
      </c>
      <c r="S2141" s="13" t="str">
        <f>IF(N2141="","-",IFERROR(VLOOKUP(N2141,'[1]All Route Non-Bailment V76'!$A:$AF,32,0),VLOOKUP(N2141,'[1]TTVT AAT PxP Bailment EDC V76'!$A:$AC,29,0)))</f>
        <v>6W</v>
      </c>
      <c r="T2141" s="11" t="s">
        <v>48</v>
      </c>
      <c r="U2141" s="11" t="s">
        <v>763</v>
      </c>
      <c r="V2141" s="14" t="s">
        <v>764</v>
      </c>
      <c r="W2141" s="11" t="s">
        <v>765</v>
      </c>
      <c r="X2141" s="15" t="s">
        <v>308</v>
      </c>
      <c r="Y2141" s="15" t="s">
        <v>309</v>
      </c>
      <c r="Z2141" s="16" t="s">
        <v>3</v>
      </c>
      <c r="AA2141" s="16" t="s">
        <v>3</v>
      </c>
      <c r="AB2141" s="16" t="s">
        <v>3</v>
      </c>
      <c r="AC2141" s="16" t="s">
        <v>3</v>
      </c>
      <c r="AD2141" s="15" t="s">
        <v>3</v>
      </c>
      <c r="AE2141" s="15" t="s">
        <v>3</v>
      </c>
      <c r="AF2141" s="16" t="s">
        <v>3</v>
      </c>
      <c r="AG2141" s="16" t="s">
        <v>3</v>
      </c>
      <c r="AH2141" s="16" t="s">
        <v>3</v>
      </c>
      <c r="AI2141" s="16" t="s">
        <v>3</v>
      </c>
      <c r="AJ2141" s="15" t="s">
        <v>3</v>
      </c>
      <c r="AK2141" s="15" t="s">
        <v>3</v>
      </c>
      <c r="AL2141" s="16" t="s">
        <v>3</v>
      </c>
      <c r="AM2141" s="16" t="s">
        <v>3</v>
      </c>
      <c r="AN2141" s="16" t="s">
        <v>3</v>
      </c>
      <c r="AO2141" s="16" t="s">
        <v>3</v>
      </c>
      <c r="AP2141" s="16" t="s">
        <v>189</v>
      </c>
      <c r="AQ2141" s="16" t="s">
        <v>3</v>
      </c>
      <c r="AR2141" s="16" t="s">
        <v>3</v>
      </c>
      <c r="AS2141" s="16" t="s">
        <v>3</v>
      </c>
      <c r="AT2141" s="16" t="s">
        <v>3</v>
      </c>
      <c r="AU2141" s="11" t="s">
        <v>3</v>
      </c>
      <c r="AV2141" s="11" t="s">
        <v>3</v>
      </c>
      <c r="AW2141" s="11" t="s">
        <v>3</v>
      </c>
      <c r="AX2141" s="17" t="str">
        <f>VLOOKUP(G2141,'[1]JDA data'!$D:$E,2,0)</f>
        <v>TGA936</v>
      </c>
      <c r="AY2141" s="17" t="b">
        <f t="shared" si="161"/>
        <v>1</v>
      </c>
      <c r="AZ2141" s="17" t="str">
        <f t="shared" si="162"/>
        <v>RRCS</v>
      </c>
    </row>
    <row r="2142" spans="1:52" s="18" customFormat="1" ht="16.5" customHeight="1" x14ac:dyDescent="0.35">
      <c r="A2142" s="8" t="str">
        <f>IF(N2142="","-",IFERROR(VLOOKUP(N2142,'[1]All Route Non-Bailment V76'!$A:$H,5,0),VLOOKUP(N2142,'[1]TTVT AAT PxP Bailment EDC V76'!$A:$H,5,0)))</f>
        <v>Non Bailment</v>
      </c>
      <c r="B2142" s="9" t="str">
        <f t="shared" si="160"/>
        <v>Completed</v>
      </c>
      <c r="C2142" s="10">
        <f t="shared" si="163"/>
        <v>2141</v>
      </c>
      <c r="D2142" s="11" t="s">
        <v>182</v>
      </c>
      <c r="E2142" s="12" t="s">
        <v>44</v>
      </c>
      <c r="F2142" s="11" t="s">
        <v>0</v>
      </c>
      <c r="G2142" s="11">
        <v>4434939</v>
      </c>
      <c r="H2142" s="13" t="str">
        <f>IF(N2142="","-",IFERROR(VLOOKUP(N2142,'[1]All Route Non-Bailment V76'!$A:$H,7,0),VLOOKUP(N2142,'[1]TTVT AAT PxP Bailment EDC V76'!$A:$H,7,0)))</f>
        <v>One way</v>
      </c>
      <c r="I2142" s="11" t="s">
        <v>45</v>
      </c>
      <c r="J2142" s="12">
        <f t="shared" si="159"/>
        <v>45281</v>
      </c>
      <c r="K2142" s="12">
        <v>45281</v>
      </c>
      <c r="L2142" s="12">
        <v>45281</v>
      </c>
      <c r="M2142" s="12" t="s">
        <v>3</v>
      </c>
      <c r="N2142" s="11" t="s">
        <v>712</v>
      </c>
      <c r="O2142" s="13" t="str">
        <f>IF(N2142="","-",IFERROR(VLOOKUP(N2142,'[1]All Route Non-Bailment V76'!$A:$H,6,0),VLOOKUP(N2142,'[1]TTVT AAT PxP Bailment EDC V76'!$A:$H,6,0)))</f>
        <v>11 - 20</v>
      </c>
      <c r="P2142" s="11">
        <v>1</v>
      </c>
      <c r="Q2142" s="11" t="s">
        <v>3</v>
      </c>
      <c r="R2142" s="11" t="s">
        <v>3</v>
      </c>
      <c r="S2142" s="13" t="str">
        <f>IF(N2142="","-",IFERROR(VLOOKUP(N2142,'[1]All Route Non-Bailment V76'!$A:$AF,32,0),VLOOKUP(N2142,'[1]TTVT AAT PxP Bailment EDC V76'!$A:$AC,29,0)))</f>
        <v>6W</v>
      </c>
      <c r="T2142" s="11" t="s">
        <v>48</v>
      </c>
      <c r="U2142" s="11" t="s">
        <v>233</v>
      </c>
      <c r="V2142" s="14" t="s">
        <v>234</v>
      </c>
      <c r="W2142" s="11" t="s">
        <v>235</v>
      </c>
      <c r="X2142" s="15" t="s">
        <v>326</v>
      </c>
      <c r="Y2142" s="15" t="s">
        <v>327</v>
      </c>
      <c r="Z2142" s="16" t="s">
        <v>3</v>
      </c>
      <c r="AA2142" s="16" t="s">
        <v>3</v>
      </c>
      <c r="AB2142" s="16" t="s">
        <v>3</v>
      </c>
      <c r="AC2142" s="16" t="s">
        <v>3</v>
      </c>
      <c r="AD2142" s="15" t="s">
        <v>3</v>
      </c>
      <c r="AE2142" s="15" t="s">
        <v>3</v>
      </c>
      <c r="AF2142" s="16" t="s">
        <v>3</v>
      </c>
      <c r="AG2142" s="16" t="s">
        <v>3</v>
      </c>
      <c r="AH2142" s="16" t="s">
        <v>3</v>
      </c>
      <c r="AI2142" s="16" t="s">
        <v>3</v>
      </c>
      <c r="AJ2142" s="15" t="s">
        <v>3</v>
      </c>
      <c r="AK2142" s="15" t="s">
        <v>3</v>
      </c>
      <c r="AL2142" s="16" t="s">
        <v>3</v>
      </c>
      <c r="AM2142" s="16" t="s">
        <v>3</v>
      </c>
      <c r="AN2142" s="16" t="s">
        <v>3</v>
      </c>
      <c r="AO2142" s="16" t="s">
        <v>3</v>
      </c>
      <c r="AP2142" s="16" t="s">
        <v>189</v>
      </c>
      <c r="AQ2142" s="16" t="s">
        <v>3</v>
      </c>
      <c r="AR2142" s="16" t="s">
        <v>3</v>
      </c>
      <c r="AS2142" s="16" t="s">
        <v>3</v>
      </c>
      <c r="AT2142" s="16" t="s">
        <v>3</v>
      </c>
      <c r="AU2142" s="11" t="s">
        <v>3</v>
      </c>
      <c r="AV2142" s="11" t="s">
        <v>3</v>
      </c>
      <c r="AW2142" s="11" t="s">
        <v>3</v>
      </c>
      <c r="AX2142" s="17" t="str">
        <f>VLOOKUP(G2142,'[1]JDA data'!$D:$E,2,0)</f>
        <v>TGA773</v>
      </c>
      <c r="AY2142" s="17" t="b">
        <f t="shared" si="161"/>
        <v>1</v>
      </c>
      <c r="AZ2142" s="17" t="str">
        <f t="shared" si="162"/>
        <v>PPGT</v>
      </c>
    </row>
    <row r="2143" spans="1:52" s="18" customFormat="1" ht="16.5" customHeight="1" x14ac:dyDescent="0.35">
      <c r="A2143" s="8" t="str">
        <f>IF(N2143="","-",IFERROR(VLOOKUP(N2143,'[1]All Route Non-Bailment V76'!$A:$H,5,0),VLOOKUP(N2143,'[1]TTVT AAT PxP Bailment EDC V76'!$A:$H,5,0)))</f>
        <v>Non Bailment</v>
      </c>
      <c r="B2143" s="9" t="str">
        <f t="shared" si="160"/>
        <v>Completed</v>
      </c>
      <c r="C2143" s="10">
        <f t="shared" si="163"/>
        <v>2142</v>
      </c>
      <c r="D2143" s="11" t="s">
        <v>182</v>
      </c>
      <c r="E2143" s="12" t="s">
        <v>44</v>
      </c>
      <c r="F2143" s="11" t="s">
        <v>0</v>
      </c>
      <c r="G2143" s="11">
        <v>4434914</v>
      </c>
      <c r="H2143" s="13" t="str">
        <f>IF(N2143="","-",IFERROR(VLOOKUP(N2143,'[1]All Route Non-Bailment V76'!$A:$H,7,0),VLOOKUP(N2143,'[1]TTVT AAT PxP Bailment EDC V76'!$A:$H,7,0)))</f>
        <v>One way</v>
      </c>
      <c r="I2143" s="11" t="s">
        <v>45</v>
      </c>
      <c r="J2143" s="12">
        <f t="shared" ref="J2143:J2206" si="164">K2143</f>
        <v>45281</v>
      </c>
      <c r="K2143" s="12">
        <v>45281</v>
      </c>
      <c r="L2143" s="12">
        <v>45281</v>
      </c>
      <c r="M2143" s="12" t="s">
        <v>3</v>
      </c>
      <c r="N2143" s="11" t="s">
        <v>500</v>
      </c>
      <c r="O2143" s="13" t="str">
        <f>IF(N2143="","-",IFERROR(VLOOKUP(N2143,'[1]All Route Non-Bailment V76'!$A:$H,6,0),VLOOKUP(N2143,'[1]TTVT AAT PxP Bailment EDC V76'!$A:$H,6,0)))</f>
        <v>21 - 30</v>
      </c>
      <c r="P2143" s="11">
        <v>1</v>
      </c>
      <c r="Q2143" s="11" t="s">
        <v>3</v>
      </c>
      <c r="R2143" s="11" t="s">
        <v>3</v>
      </c>
      <c r="S2143" s="13" t="str">
        <f>IF(N2143="","-",IFERROR(VLOOKUP(N2143,'[1]All Route Non-Bailment V76'!$A:$AF,32,0),VLOOKUP(N2143,'[1]TTVT AAT PxP Bailment EDC V76'!$A:$AC,29,0)))</f>
        <v>6W</v>
      </c>
      <c r="T2143" s="11" t="s">
        <v>48</v>
      </c>
      <c r="U2143" s="11" t="s">
        <v>223</v>
      </c>
      <c r="V2143" s="14" t="s">
        <v>224</v>
      </c>
      <c r="W2143" s="11" t="s">
        <v>225</v>
      </c>
      <c r="X2143" s="15" t="s">
        <v>501</v>
      </c>
      <c r="Y2143" s="15" t="s">
        <v>502</v>
      </c>
      <c r="Z2143" s="16" t="s">
        <v>3</v>
      </c>
      <c r="AA2143" s="16" t="s">
        <v>3</v>
      </c>
      <c r="AB2143" s="16" t="s">
        <v>3</v>
      </c>
      <c r="AC2143" s="16" t="s">
        <v>3</v>
      </c>
      <c r="AD2143" s="15" t="s">
        <v>3</v>
      </c>
      <c r="AE2143" s="15" t="s">
        <v>3</v>
      </c>
      <c r="AF2143" s="16" t="s">
        <v>3</v>
      </c>
      <c r="AG2143" s="16" t="s">
        <v>3</v>
      </c>
      <c r="AH2143" s="16" t="s">
        <v>3</v>
      </c>
      <c r="AI2143" s="16" t="s">
        <v>3</v>
      </c>
      <c r="AJ2143" s="15" t="s">
        <v>3</v>
      </c>
      <c r="AK2143" s="15" t="s">
        <v>3</v>
      </c>
      <c r="AL2143" s="16" t="s">
        <v>3</v>
      </c>
      <c r="AM2143" s="16" t="s">
        <v>3</v>
      </c>
      <c r="AN2143" s="16" t="s">
        <v>3</v>
      </c>
      <c r="AO2143" s="16" t="s">
        <v>3</v>
      </c>
      <c r="AP2143" s="16" t="s">
        <v>189</v>
      </c>
      <c r="AQ2143" s="16" t="s">
        <v>3</v>
      </c>
      <c r="AR2143" s="16" t="s">
        <v>3</v>
      </c>
      <c r="AS2143" s="16" t="s">
        <v>3</v>
      </c>
      <c r="AT2143" s="16" t="s">
        <v>3</v>
      </c>
      <c r="AU2143" s="11" t="s">
        <v>3</v>
      </c>
      <c r="AV2143" s="11" t="s">
        <v>3</v>
      </c>
      <c r="AW2143" s="11" t="s">
        <v>3</v>
      </c>
      <c r="AX2143" s="17" t="str">
        <f>VLOOKUP(G2143,'[1]JDA data'!$D:$E,2,0)</f>
        <v>TGA281</v>
      </c>
      <c r="AY2143" s="17" t="b">
        <f t="shared" si="161"/>
        <v>1</v>
      </c>
      <c r="AZ2143" s="17" t="str">
        <f t="shared" si="162"/>
        <v>PPGT</v>
      </c>
    </row>
    <row r="2144" spans="1:52" s="18" customFormat="1" ht="16.5" customHeight="1" x14ac:dyDescent="0.35">
      <c r="A2144" s="8" t="str">
        <f>IF(N2144="","-",IFERROR(VLOOKUP(N2144,'[1]All Route Non-Bailment V76'!$A:$H,5,0),VLOOKUP(N2144,'[1]TTVT AAT PxP Bailment EDC V76'!$A:$H,5,0)))</f>
        <v>Non Bailment</v>
      </c>
      <c r="B2144" s="9" t="str">
        <f t="shared" si="160"/>
        <v>Completed</v>
      </c>
      <c r="C2144" s="10">
        <f t="shared" si="163"/>
        <v>2143</v>
      </c>
      <c r="D2144" s="11" t="s">
        <v>190</v>
      </c>
      <c r="E2144" s="12" t="s">
        <v>44</v>
      </c>
      <c r="F2144" s="11" t="s">
        <v>0</v>
      </c>
      <c r="G2144" s="11">
        <v>4434910</v>
      </c>
      <c r="H2144" s="13" t="str">
        <f>IF(N2144="","-",IFERROR(VLOOKUP(N2144,'[1]All Route Non-Bailment V76'!$A:$H,7,0),VLOOKUP(N2144,'[1]TTVT AAT PxP Bailment EDC V76'!$A:$H,7,0)))</f>
        <v>One way</v>
      </c>
      <c r="I2144" s="11" t="s">
        <v>45</v>
      </c>
      <c r="J2144" s="12">
        <f t="shared" si="164"/>
        <v>45281</v>
      </c>
      <c r="K2144" s="12">
        <v>45281</v>
      </c>
      <c r="L2144" s="12">
        <v>45281</v>
      </c>
      <c r="M2144" s="12" t="s">
        <v>3</v>
      </c>
      <c r="N2144" s="11" t="s">
        <v>705</v>
      </c>
      <c r="O2144" s="13" t="str">
        <f>IF(N2144="","-",IFERROR(VLOOKUP(N2144,'[1]All Route Non-Bailment V76'!$A:$H,6,0),VLOOKUP(N2144,'[1]TTVT AAT PxP Bailment EDC V76'!$A:$H,6,0)))</f>
        <v>21 - 30</v>
      </c>
      <c r="P2144" s="11">
        <v>1</v>
      </c>
      <c r="Q2144" s="11" t="s">
        <v>3</v>
      </c>
      <c r="R2144" s="11" t="s">
        <v>3</v>
      </c>
      <c r="S2144" s="13" t="str">
        <f>IF(N2144="","-",IFERROR(VLOOKUP(N2144,'[1]All Route Non-Bailment V76'!$A:$AF,32,0),VLOOKUP(N2144,'[1]TTVT AAT PxP Bailment EDC V76'!$A:$AC,29,0)))</f>
        <v>6W</v>
      </c>
      <c r="T2144" s="11" t="s">
        <v>48</v>
      </c>
      <c r="U2144" s="11" t="s">
        <v>217</v>
      </c>
      <c r="V2144" s="14" t="s">
        <v>218</v>
      </c>
      <c r="W2144" s="11" t="s">
        <v>219</v>
      </c>
      <c r="X2144" s="15" t="s">
        <v>706</v>
      </c>
      <c r="Y2144" s="15" t="s">
        <v>707</v>
      </c>
      <c r="Z2144" s="16" t="s">
        <v>3</v>
      </c>
      <c r="AA2144" s="16" t="s">
        <v>3</v>
      </c>
      <c r="AB2144" s="16" t="s">
        <v>3</v>
      </c>
      <c r="AC2144" s="16" t="s">
        <v>3</v>
      </c>
      <c r="AD2144" s="15" t="s">
        <v>3</v>
      </c>
      <c r="AE2144" s="15" t="s">
        <v>3</v>
      </c>
      <c r="AF2144" s="16" t="s">
        <v>3</v>
      </c>
      <c r="AG2144" s="16" t="s">
        <v>3</v>
      </c>
      <c r="AH2144" s="16" t="s">
        <v>3</v>
      </c>
      <c r="AI2144" s="16" t="s">
        <v>3</v>
      </c>
      <c r="AJ2144" s="15" t="s">
        <v>3</v>
      </c>
      <c r="AK2144" s="15" t="s">
        <v>3</v>
      </c>
      <c r="AL2144" s="16" t="s">
        <v>3</v>
      </c>
      <c r="AM2144" s="16" t="s">
        <v>3</v>
      </c>
      <c r="AN2144" s="16" t="s">
        <v>3</v>
      </c>
      <c r="AO2144" s="16" t="s">
        <v>3</v>
      </c>
      <c r="AP2144" s="16" t="s">
        <v>189</v>
      </c>
      <c r="AQ2144" s="16" t="s">
        <v>3</v>
      </c>
      <c r="AR2144" s="16" t="s">
        <v>3</v>
      </c>
      <c r="AS2144" s="16" t="s">
        <v>3</v>
      </c>
      <c r="AT2144" s="16" t="s">
        <v>3</v>
      </c>
      <c r="AU2144" s="11" t="s">
        <v>3</v>
      </c>
      <c r="AV2144" s="11" t="s">
        <v>3</v>
      </c>
      <c r="AW2144" s="11" t="s">
        <v>3</v>
      </c>
      <c r="AX2144" s="17" t="str">
        <f>VLOOKUP(G2144,'[1]JDA data'!$D:$E,2,0)</f>
        <v>TGA105</v>
      </c>
      <c r="AY2144" s="17" t="b">
        <f t="shared" si="161"/>
        <v>1</v>
      </c>
      <c r="AZ2144" s="17" t="str">
        <f t="shared" si="162"/>
        <v>SPL</v>
      </c>
    </row>
    <row r="2145" spans="1:52" s="18" customFormat="1" ht="16.5" customHeight="1" x14ac:dyDescent="0.35">
      <c r="A2145" s="8" t="str">
        <f>IF(N2145="","-",IFERROR(VLOOKUP(N2145,'[1]All Route Non-Bailment V76'!$A:$H,5,0),VLOOKUP(N2145,'[1]TTVT AAT PxP Bailment EDC V76'!$A:$H,5,0)))</f>
        <v>Non Bailment</v>
      </c>
      <c r="B2145" s="9" t="str">
        <f t="shared" si="160"/>
        <v>Completed</v>
      </c>
      <c r="C2145" s="10">
        <f t="shared" si="163"/>
        <v>2144</v>
      </c>
      <c r="D2145" s="11" t="s">
        <v>182</v>
      </c>
      <c r="E2145" s="12" t="s">
        <v>44</v>
      </c>
      <c r="F2145" s="11" t="s">
        <v>0</v>
      </c>
      <c r="G2145" s="11">
        <v>4434905</v>
      </c>
      <c r="H2145" s="13" t="str">
        <f>IF(N2145="","-",IFERROR(VLOOKUP(N2145,'[1]All Route Non-Bailment V76'!$A:$H,7,0),VLOOKUP(N2145,'[1]TTVT AAT PxP Bailment EDC V76'!$A:$H,7,0)))</f>
        <v>One way</v>
      </c>
      <c r="I2145" s="11" t="s">
        <v>45</v>
      </c>
      <c r="J2145" s="12">
        <f t="shared" si="164"/>
        <v>45281</v>
      </c>
      <c r="K2145" s="12">
        <v>45281</v>
      </c>
      <c r="L2145" s="12">
        <v>45281</v>
      </c>
      <c r="M2145" s="12" t="s">
        <v>3</v>
      </c>
      <c r="N2145" s="11" t="s">
        <v>718</v>
      </c>
      <c r="O2145" s="13" t="str">
        <f>IF(N2145="","-",IFERROR(VLOOKUP(N2145,'[1]All Route Non-Bailment V76'!$A:$H,6,0),VLOOKUP(N2145,'[1]TTVT AAT PxP Bailment EDC V76'!$A:$H,6,0)))</f>
        <v>21 - 30</v>
      </c>
      <c r="P2145" s="11">
        <v>1</v>
      </c>
      <c r="Q2145" s="11" t="s">
        <v>3</v>
      </c>
      <c r="R2145" s="11" t="s">
        <v>3</v>
      </c>
      <c r="S2145" s="13" t="str">
        <f>IF(N2145="","-",IFERROR(VLOOKUP(N2145,'[1]All Route Non-Bailment V76'!$A:$AF,32,0),VLOOKUP(N2145,'[1]TTVT AAT PxP Bailment EDC V76'!$A:$AC,29,0)))</f>
        <v>6W</v>
      </c>
      <c r="T2145" s="11" t="s">
        <v>48</v>
      </c>
      <c r="U2145" s="11" t="s">
        <v>239</v>
      </c>
      <c r="V2145" s="14" t="s">
        <v>808</v>
      </c>
      <c r="W2145" s="11" t="s">
        <v>241</v>
      </c>
      <c r="X2145" s="15" t="s">
        <v>341</v>
      </c>
      <c r="Y2145" s="15" t="s">
        <v>342</v>
      </c>
      <c r="Z2145" s="16" t="s">
        <v>3</v>
      </c>
      <c r="AA2145" s="16" t="s">
        <v>3</v>
      </c>
      <c r="AB2145" s="16" t="s">
        <v>3</v>
      </c>
      <c r="AC2145" s="16" t="s">
        <v>3</v>
      </c>
      <c r="AD2145" s="15" t="s">
        <v>3</v>
      </c>
      <c r="AE2145" s="15" t="s">
        <v>3</v>
      </c>
      <c r="AF2145" s="16" t="s">
        <v>3</v>
      </c>
      <c r="AG2145" s="16" t="s">
        <v>3</v>
      </c>
      <c r="AH2145" s="16" t="s">
        <v>3</v>
      </c>
      <c r="AI2145" s="16" t="s">
        <v>3</v>
      </c>
      <c r="AJ2145" s="15" t="s">
        <v>3</v>
      </c>
      <c r="AK2145" s="15" t="s">
        <v>3</v>
      </c>
      <c r="AL2145" s="16" t="s">
        <v>3</v>
      </c>
      <c r="AM2145" s="16" t="s">
        <v>3</v>
      </c>
      <c r="AN2145" s="16" t="s">
        <v>3</v>
      </c>
      <c r="AO2145" s="16" t="s">
        <v>3</v>
      </c>
      <c r="AP2145" s="16" t="s">
        <v>189</v>
      </c>
      <c r="AQ2145" s="16" t="s">
        <v>3</v>
      </c>
      <c r="AR2145" s="16" t="s">
        <v>3</v>
      </c>
      <c r="AS2145" s="16" t="s">
        <v>3</v>
      </c>
      <c r="AT2145" s="16" t="s">
        <v>3</v>
      </c>
      <c r="AU2145" s="11" t="s">
        <v>3</v>
      </c>
      <c r="AV2145" s="11" t="s">
        <v>3</v>
      </c>
      <c r="AW2145" s="11" t="s">
        <v>3</v>
      </c>
      <c r="AX2145" s="17" t="str">
        <f>VLOOKUP(G2145,'[1]JDA data'!$D:$E,2,0)</f>
        <v>TGA772</v>
      </c>
      <c r="AY2145" s="17" t="b">
        <f t="shared" si="161"/>
        <v>1</v>
      </c>
      <c r="AZ2145" s="17" t="str">
        <f t="shared" si="162"/>
        <v>PPGT</v>
      </c>
    </row>
    <row r="2146" spans="1:52" s="18" customFormat="1" ht="16.5" customHeight="1" x14ac:dyDescent="0.35">
      <c r="A2146" s="8" t="str">
        <f>IF(N2146="","-",IFERROR(VLOOKUP(N2146,'[1]All Route Non-Bailment V76'!$A:$H,5,0),VLOOKUP(N2146,'[1]TTVT AAT PxP Bailment EDC V76'!$A:$H,5,0)))</f>
        <v>Non Bailment</v>
      </c>
      <c r="B2146" s="9" t="str">
        <f t="shared" si="160"/>
        <v>Completed</v>
      </c>
      <c r="C2146" s="10">
        <f t="shared" si="163"/>
        <v>2145</v>
      </c>
      <c r="D2146" s="11" t="s">
        <v>182</v>
      </c>
      <c r="E2146" s="12" t="s">
        <v>44</v>
      </c>
      <c r="F2146" s="11" t="s">
        <v>0</v>
      </c>
      <c r="G2146" s="11">
        <v>4434904</v>
      </c>
      <c r="H2146" s="13" t="str">
        <f>IF(N2146="","-",IFERROR(VLOOKUP(N2146,'[1]All Route Non-Bailment V76'!$A:$H,7,0),VLOOKUP(N2146,'[1]TTVT AAT PxP Bailment EDC V76'!$A:$H,7,0)))</f>
        <v>One way</v>
      </c>
      <c r="I2146" s="11" t="s">
        <v>45</v>
      </c>
      <c r="J2146" s="12">
        <f t="shared" si="164"/>
        <v>45281</v>
      </c>
      <c r="K2146" s="12">
        <v>45281</v>
      </c>
      <c r="L2146" s="12">
        <v>45281</v>
      </c>
      <c r="M2146" s="12" t="s">
        <v>3</v>
      </c>
      <c r="N2146" s="11" t="s">
        <v>809</v>
      </c>
      <c r="O2146" s="13" t="str">
        <f>IF(N2146="","-",IFERROR(VLOOKUP(N2146,'[1]All Route Non-Bailment V76'!$A:$H,6,0),VLOOKUP(N2146,'[1]TTVT AAT PxP Bailment EDC V76'!$A:$H,6,0)))</f>
        <v>11 - 20</v>
      </c>
      <c r="P2146" s="11">
        <v>1</v>
      </c>
      <c r="Q2146" s="11" t="s">
        <v>3</v>
      </c>
      <c r="R2146" s="11" t="s">
        <v>3</v>
      </c>
      <c r="S2146" s="13" t="str">
        <f>IF(N2146="","-",IFERROR(VLOOKUP(N2146,'[1]All Route Non-Bailment V76'!$A:$AF,32,0),VLOOKUP(N2146,'[1]TTVT AAT PxP Bailment EDC V76'!$A:$AC,29,0)))</f>
        <v>6W</v>
      </c>
      <c r="T2146" s="11" t="s">
        <v>350</v>
      </c>
      <c r="U2146" s="11" t="s">
        <v>351</v>
      </c>
      <c r="V2146" s="14" t="s">
        <v>352</v>
      </c>
      <c r="W2146" s="11" t="s">
        <v>353</v>
      </c>
      <c r="X2146" s="15" t="s">
        <v>315</v>
      </c>
      <c r="Y2146" s="15" t="s">
        <v>316</v>
      </c>
      <c r="Z2146" s="16" t="s">
        <v>3</v>
      </c>
      <c r="AA2146" s="16" t="s">
        <v>3</v>
      </c>
      <c r="AB2146" s="16" t="s">
        <v>3</v>
      </c>
      <c r="AC2146" s="16" t="s">
        <v>3</v>
      </c>
      <c r="AD2146" s="15" t="s">
        <v>3</v>
      </c>
      <c r="AE2146" s="15" t="s">
        <v>3</v>
      </c>
      <c r="AF2146" s="16" t="s">
        <v>3</v>
      </c>
      <c r="AG2146" s="16" t="s">
        <v>3</v>
      </c>
      <c r="AH2146" s="16" t="s">
        <v>3</v>
      </c>
      <c r="AI2146" s="16" t="s">
        <v>3</v>
      </c>
      <c r="AJ2146" s="15" t="s">
        <v>3</v>
      </c>
      <c r="AK2146" s="15" t="s">
        <v>3</v>
      </c>
      <c r="AL2146" s="16" t="s">
        <v>3</v>
      </c>
      <c r="AM2146" s="16" t="s">
        <v>3</v>
      </c>
      <c r="AN2146" s="16" t="s">
        <v>3</v>
      </c>
      <c r="AO2146" s="16" t="s">
        <v>3</v>
      </c>
      <c r="AP2146" s="16" t="s">
        <v>189</v>
      </c>
      <c r="AQ2146" s="16" t="s">
        <v>3</v>
      </c>
      <c r="AR2146" s="16" t="s">
        <v>3</v>
      </c>
      <c r="AS2146" s="16" t="s">
        <v>3</v>
      </c>
      <c r="AT2146" s="16" t="s">
        <v>3</v>
      </c>
      <c r="AU2146" s="11" t="s">
        <v>3</v>
      </c>
      <c r="AV2146" s="11" t="s">
        <v>3</v>
      </c>
      <c r="AW2146" s="11" t="s">
        <v>3</v>
      </c>
      <c r="AX2146" s="17" t="str">
        <f>VLOOKUP(G2146,'[1]JDA data'!$D:$E,2,0)</f>
        <v>TGA114</v>
      </c>
      <c r="AY2146" s="17" t="b">
        <f t="shared" si="161"/>
        <v>1</v>
      </c>
      <c r="AZ2146" s="17" t="str">
        <f t="shared" si="162"/>
        <v>PPGT</v>
      </c>
    </row>
    <row r="2147" spans="1:52" s="18" customFormat="1" ht="16.5" customHeight="1" x14ac:dyDescent="0.35">
      <c r="A2147" s="8" t="str">
        <f>IF(N2147="","-",IFERROR(VLOOKUP(N2147,'[1]All Route Non-Bailment V76'!$A:$H,5,0),VLOOKUP(N2147,'[1]TTVT AAT PxP Bailment EDC V76'!$A:$H,5,0)))</f>
        <v>Non Bailment</v>
      </c>
      <c r="B2147" s="9" t="str">
        <f t="shared" si="160"/>
        <v>Completed</v>
      </c>
      <c r="C2147" s="10">
        <f t="shared" si="163"/>
        <v>2146</v>
      </c>
      <c r="D2147" s="11" t="s">
        <v>182</v>
      </c>
      <c r="E2147" s="12" t="s">
        <v>44</v>
      </c>
      <c r="F2147" s="11" t="s">
        <v>0</v>
      </c>
      <c r="G2147" s="11">
        <v>4434902</v>
      </c>
      <c r="H2147" s="13" t="str">
        <f>IF(N2147="","-",IFERROR(VLOOKUP(N2147,'[1]All Route Non-Bailment V76'!$A:$H,7,0),VLOOKUP(N2147,'[1]TTVT AAT PxP Bailment EDC V76'!$A:$H,7,0)))</f>
        <v>One way</v>
      </c>
      <c r="I2147" s="11" t="s">
        <v>45</v>
      </c>
      <c r="J2147" s="12">
        <f t="shared" si="164"/>
        <v>45281</v>
      </c>
      <c r="K2147" s="12">
        <v>45281</v>
      </c>
      <c r="L2147" s="12">
        <v>45281</v>
      </c>
      <c r="M2147" s="12" t="s">
        <v>3</v>
      </c>
      <c r="N2147" s="11" t="s">
        <v>724</v>
      </c>
      <c r="O2147" s="13" t="str">
        <f>IF(N2147="","-",IFERROR(VLOOKUP(N2147,'[1]All Route Non-Bailment V76'!$A:$H,6,0),VLOOKUP(N2147,'[1]TTVT AAT PxP Bailment EDC V76'!$A:$H,6,0)))</f>
        <v>21 - 30</v>
      </c>
      <c r="P2147" s="11">
        <v>1</v>
      </c>
      <c r="Q2147" s="11" t="s">
        <v>3</v>
      </c>
      <c r="R2147" s="11" t="s">
        <v>3</v>
      </c>
      <c r="S2147" s="13" t="str">
        <f>IF(N2147="","-",IFERROR(VLOOKUP(N2147,'[1]All Route Non-Bailment V76'!$A:$AF,32,0),VLOOKUP(N2147,'[1]TTVT AAT PxP Bailment EDC V76'!$A:$AC,29,0)))</f>
        <v>6W</v>
      </c>
      <c r="T2147" s="11" t="s">
        <v>350</v>
      </c>
      <c r="U2147" s="11" t="s">
        <v>351</v>
      </c>
      <c r="V2147" s="14" t="s">
        <v>352</v>
      </c>
      <c r="W2147" s="11" t="s">
        <v>353</v>
      </c>
      <c r="X2147" s="15" t="s">
        <v>725</v>
      </c>
      <c r="Y2147" s="15" t="s">
        <v>726</v>
      </c>
      <c r="Z2147" s="16" t="s">
        <v>3</v>
      </c>
      <c r="AA2147" s="16" t="s">
        <v>3</v>
      </c>
      <c r="AB2147" s="16" t="s">
        <v>3</v>
      </c>
      <c r="AC2147" s="16" t="s">
        <v>3</v>
      </c>
      <c r="AD2147" s="15" t="s">
        <v>3</v>
      </c>
      <c r="AE2147" s="15" t="s">
        <v>3</v>
      </c>
      <c r="AF2147" s="16" t="s">
        <v>3</v>
      </c>
      <c r="AG2147" s="16" t="s">
        <v>3</v>
      </c>
      <c r="AH2147" s="16" t="s">
        <v>3</v>
      </c>
      <c r="AI2147" s="16" t="s">
        <v>3</v>
      </c>
      <c r="AJ2147" s="15" t="s">
        <v>3</v>
      </c>
      <c r="AK2147" s="15" t="s">
        <v>3</v>
      </c>
      <c r="AL2147" s="16" t="s">
        <v>3</v>
      </c>
      <c r="AM2147" s="16" t="s">
        <v>3</v>
      </c>
      <c r="AN2147" s="16" t="s">
        <v>3</v>
      </c>
      <c r="AO2147" s="16" t="s">
        <v>3</v>
      </c>
      <c r="AP2147" s="16" t="s">
        <v>189</v>
      </c>
      <c r="AQ2147" s="16" t="s">
        <v>3</v>
      </c>
      <c r="AR2147" s="16" t="s">
        <v>3</v>
      </c>
      <c r="AS2147" s="16" t="s">
        <v>3</v>
      </c>
      <c r="AT2147" s="16" t="s">
        <v>3</v>
      </c>
      <c r="AU2147" s="11" t="s">
        <v>3</v>
      </c>
      <c r="AV2147" s="11" t="s">
        <v>3</v>
      </c>
      <c r="AW2147" s="11" t="s">
        <v>3</v>
      </c>
      <c r="AX2147" s="17" t="str">
        <f>VLOOKUP(G2147,'[1]JDA data'!$D:$E,2,0)</f>
        <v>TGA152</v>
      </c>
      <c r="AY2147" s="17" t="b">
        <f t="shared" si="161"/>
        <v>1</v>
      </c>
      <c r="AZ2147" s="17" t="str">
        <f t="shared" si="162"/>
        <v>PPGT</v>
      </c>
    </row>
    <row r="2148" spans="1:52" s="18" customFormat="1" ht="16.5" customHeight="1" x14ac:dyDescent="0.35">
      <c r="A2148" s="8" t="str">
        <f>IF(N2148="","-",IFERROR(VLOOKUP(N2148,'[1]All Route Non-Bailment V76'!$A:$H,5,0),VLOOKUP(N2148,'[1]TTVT AAT PxP Bailment EDC V76'!$A:$H,5,0)))</f>
        <v>Non Bailment</v>
      </c>
      <c r="B2148" s="9" t="str">
        <f t="shared" si="160"/>
        <v>Completed</v>
      </c>
      <c r="C2148" s="10">
        <f t="shared" si="163"/>
        <v>2147</v>
      </c>
      <c r="D2148" s="11" t="s">
        <v>182</v>
      </c>
      <c r="E2148" s="12" t="s">
        <v>44</v>
      </c>
      <c r="F2148" s="11" t="s">
        <v>0</v>
      </c>
      <c r="G2148" s="11">
        <v>4434901</v>
      </c>
      <c r="H2148" s="13" t="str">
        <f>IF(N2148="","-",IFERROR(VLOOKUP(N2148,'[1]All Route Non-Bailment V76'!$A:$H,7,0),VLOOKUP(N2148,'[1]TTVT AAT PxP Bailment EDC V76'!$A:$H,7,0)))</f>
        <v>One way</v>
      </c>
      <c r="I2148" s="11" t="s">
        <v>45</v>
      </c>
      <c r="J2148" s="12">
        <f t="shared" si="164"/>
        <v>45281</v>
      </c>
      <c r="K2148" s="12">
        <v>45281</v>
      </c>
      <c r="L2148" s="12">
        <v>45281</v>
      </c>
      <c r="M2148" s="12" t="s">
        <v>3</v>
      </c>
      <c r="N2148" s="11" t="s">
        <v>810</v>
      </c>
      <c r="O2148" s="13" t="str">
        <f>IF(N2148="","-",IFERROR(VLOOKUP(N2148,'[1]All Route Non-Bailment V76'!$A:$H,6,0),VLOOKUP(N2148,'[1]TTVT AAT PxP Bailment EDC V76'!$A:$H,6,0)))</f>
        <v>21 - 30</v>
      </c>
      <c r="P2148" s="11">
        <v>1</v>
      </c>
      <c r="Q2148" s="11" t="s">
        <v>3</v>
      </c>
      <c r="R2148" s="11" t="s">
        <v>3</v>
      </c>
      <c r="S2148" s="13" t="str">
        <f>IF(N2148="","-",IFERROR(VLOOKUP(N2148,'[1]All Route Non-Bailment V76'!$A:$AF,32,0),VLOOKUP(N2148,'[1]TTVT AAT PxP Bailment EDC V76'!$A:$AC,29,0)))</f>
        <v>6W</v>
      </c>
      <c r="T2148" s="11" t="s">
        <v>350</v>
      </c>
      <c r="U2148" s="11" t="s">
        <v>351</v>
      </c>
      <c r="V2148" s="14" t="s">
        <v>352</v>
      </c>
      <c r="W2148" s="11" t="s">
        <v>353</v>
      </c>
      <c r="X2148" s="15" t="s">
        <v>811</v>
      </c>
      <c r="Y2148" s="15" t="s">
        <v>812</v>
      </c>
      <c r="Z2148" s="16" t="s">
        <v>3</v>
      </c>
      <c r="AA2148" s="16" t="s">
        <v>3</v>
      </c>
      <c r="AB2148" s="16" t="s">
        <v>3</v>
      </c>
      <c r="AC2148" s="16" t="s">
        <v>3</v>
      </c>
      <c r="AD2148" s="15" t="s">
        <v>3</v>
      </c>
      <c r="AE2148" s="15" t="s">
        <v>3</v>
      </c>
      <c r="AF2148" s="16" t="s">
        <v>3</v>
      </c>
      <c r="AG2148" s="16" t="s">
        <v>3</v>
      </c>
      <c r="AH2148" s="16" t="s">
        <v>3</v>
      </c>
      <c r="AI2148" s="16" t="s">
        <v>3</v>
      </c>
      <c r="AJ2148" s="15" t="s">
        <v>3</v>
      </c>
      <c r="AK2148" s="15" t="s">
        <v>3</v>
      </c>
      <c r="AL2148" s="16" t="s">
        <v>3</v>
      </c>
      <c r="AM2148" s="16" t="s">
        <v>3</v>
      </c>
      <c r="AN2148" s="16" t="s">
        <v>3</v>
      </c>
      <c r="AO2148" s="16" t="s">
        <v>3</v>
      </c>
      <c r="AP2148" s="16" t="s">
        <v>324</v>
      </c>
      <c r="AQ2148" s="16" t="s">
        <v>3</v>
      </c>
      <c r="AR2148" s="16" t="s">
        <v>3</v>
      </c>
      <c r="AS2148" s="16" t="s">
        <v>3</v>
      </c>
      <c r="AT2148" s="16" t="s">
        <v>3</v>
      </c>
      <c r="AU2148" s="11" t="s">
        <v>3</v>
      </c>
      <c r="AV2148" s="11" t="s">
        <v>3</v>
      </c>
      <c r="AW2148" s="11" t="s">
        <v>3</v>
      </c>
      <c r="AX2148" s="17" t="str">
        <f>VLOOKUP(G2148,'[1]JDA data'!$D:$E,2,0)</f>
        <v>TFA347</v>
      </c>
      <c r="AY2148" s="17" t="b">
        <f t="shared" si="161"/>
        <v>1</v>
      </c>
      <c r="AZ2148" s="17" t="str">
        <f t="shared" si="162"/>
        <v>PPGT</v>
      </c>
    </row>
    <row r="2149" spans="1:52" s="18" customFormat="1" ht="16.5" customHeight="1" x14ac:dyDescent="0.35">
      <c r="A2149" s="8" t="str">
        <f>IF(N2149="","-",IFERROR(VLOOKUP(N2149,'[1]All Route Non-Bailment V76'!$A:$H,5,0),VLOOKUP(N2149,'[1]TTVT AAT PxP Bailment EDC V76'!$A:$H,5,0)))</f>
        <v>Non Bailment</v>
      </c>
      <c r="B2149" s="9" t="str">
        <f t="shared" si="160"/>
        <v>Completed</v>
      </c>
      <c r="C2149" s="10">
        <f t="shared" si="163"/>
        <v>2148</v>
      </c>
      <c r="D2149" s="11" t="s">
        <v>194</v>
      </c>
      <c r="E2149" s="12" t="s">
        <v>44</v>
      </c>
      <c r="F2149" s="11" t="s">
        <v>0</v>
      </c>
      <c r="G2149" s="11">
        <v>4434900</v>
      </c>
      <c r="H2149" s="13" t="str">
        <f>IF(N2149="","-",IFERROR(VLOOKUP(N2149,'[1]All Route Non-Bailment V76'!$A:$H,7,0),VLOOKUP(N2149,'[1]TTVT AAT PxP Bailment EDC V76'!$A:$H,7,0)))</f>
        <v>One way</v>
      </c>
      <c r="I2149" s="11" t="s">
        <v>45</v>
      </c>
      <c r="J2149" s="12">
        <f t="shared" si="164"/>
        <v>45281</v>
      </c>
      <c r="K2149" s="12">
        <v>45281</v>
      </c>
      <c r="L2149" s="12">
        <v>45281</v>
      </c>
      <c r="M2149" s="12" t="s">
        <v>3</v>
      </c>
      <c r="N2149" s="11" t="s">
        <v>553</v>
      </c>
      <c r="O2149" s="13" t="str">
        <f>IF(N2149="","-",IFERROR(VLOOKUP(N2149,'[1]All Route Non-Bailment V76'!$A:$H,6,0),VLOOKUP(N2149,'[1]TTVT AAT PxP Bailment EDC V76'!$A:$H,6,0)))</f>
        <v>11 - 20</v>
      </c>
      <c r="P2149" s="11">
        <v>1</v>
      </c>
      <c r="Q2149" s="11" t="s">
        <v>3</v>
      </c>
      <c r="R2149" s="11" t="s">
        <v>3</v>
      </c>
      <c r="S2149" s="13" t="str">
        <f>IF(N2149="","-",IFERROR(VLOOKUP(N2149,'[1]All Route Non-Bailment V76'!$A:$AF,32,0),VLOOKUP(N2149,'[1]TTVT AAT PxP Bailment EDC V76'!$A:$AC,29,0)))</f>
        <v>6W</v>
      </c>
      <c r="T2149" s="11" t="s">
        <v>48</v>
      </c>
      <c r="U2149" s="11" t="s">
        <v>374</v>
      </c>
      <c r="V2149" s="14" t="s">
        <v>375</v>
      </c>
      <c r="W2149" s="11" t="s">
        <v>376</v>
      </c>
      <c r="X2149" s="15" t="s">
        <v>470</v>
      </c>
      <c r="Y2149" s="15" t="s">
        <v>471</v>
      </c>
      <c r="Z2149" s="16" t="s">
        <v>3</v>
      </c>
      <c r="AA2149" s="16" t="s">
        <v>3</v>
      </c>
      <c r="AB2149" s="16" t="s">
        <v>3</v>
      </c>
      <c r="AC2149" s="16" t="s">
        <v>3</v>
      </c>
      <c r="AD2149" s="15" t="s">
        <v>3</v>
      </c>
      <c r="AE2149" s="15" t="s">
        <v>3</v>
      </c>
      <c r="AF2149" s="16" t="s">
        <v>3</v>
      </c>
      <c r="AG2149" s="16" t="s">
        <v>3</v>
      </c>
      <c r="AH2149" s="16" t="s">
        <v>3</v>
      </c>
      <c r="AI2149" s="16" t="s">
        <v>3</v>
      </c>
      <c r="AJ2149" s="15" t="s">
        <v>3</v>
      </c>
      <c r="AK2149" s="15" t="s">
        <v>3</v>
      </c>
      <c r="AL2149" s="16" t="s">
        <v>3</v>
      </c>
      <c r="AM2149" s="16" t="s">
        <v>3</v>
      </c>
      <c r="AN2149" s="16" t="s">
        <v>3</v>
      </c>
      <c r="AO2149" s="16" t="s">
        <v>3</v>
      </c>
      <c r="AP2149" s="16" t="s">
        <v>189</v>
      </c>
      <c r="AQ2149" s="16" t="s">
        <v>3</v>
      </c>
      <c r="AR2149" s="16" t="s">
        <v>3</v>
      </c>
      <c r="AS2149" s="16" t="s">
        <v>3</v>
      </c>
      <c r="AT2149" s="16" t="s">
        <v>3</v>
      </c>
      <c r="AU2149" s="11" t="s">
        <v>3</v>
      </c>
      <c r="AV2149" s="11" t="s">
        <v>3</v>
      </c>
      <c r="AW2149" s="11" t="s">
        <v>3</v>
      </c>
      <c r="AX2149" s="17" t="str">
        <f>VLOOKUP(G2149,'[1]JDA data'!$D:$E,2,0)</f>
        <v>TGA419</v>
      </c>
      <c r="AY2149" s="17" t="b">
        <f t="shared" si="161"/>
        <v>1</v>
      </c>
      <c r="AZ2149" s="17" t="str">
        <f t="shared" si="162"/>
        <v>SBA</v>
      </c>
    </row>
    <row r="2150" spans="1:52" s="18" customFormat="1" ht="16.5" customHeight="1" x14ac:dyDescent="0.35">
      <c r="A2150" s="8" t="str">
        <f>IF(N2150="","-",IFERROR(VLOOKUP(N2150,'[1]All Route Non-Bailment V76'!$A:$H,5,0),VLOOKUP(N2150,'[1]TTVT AAT PxP Bailment EDC V76'!$A:$H,5,0)))</f>
        <v>Non Bailment</v>
      </c>
      <c r="B2150" s="9" t="str">
        <f t="shared" si="160"/>
        <v>Completed</v>
      </c>
      <c r="C2150" s="10">
        <f t="shared" si="163"/>
        <v>2149</v>
      </c>
      <c r="D2150" s="11" t="s">
        <v>182</v>
      </c>
      <c r="E2150" s="12" t="s">
        <v>44</v>
      </c>
      <c r="F2150" s="11" t="s">
        <v>0</v>
      </c>
      <c r="G2150" s="11">
        <v>4434899</v>
      </c>
      <c r="H2150" s="13" t="str">
        <f>IF(N2150="","-",IFERROR(VLOOKUP(N2150,'[1]All Route Non-Bailment V76'!$A:$H,7,0),VLOOKUP(N2150,'[1]TTVT AAT PxP Bailment EDC V76'!$A:$H,7,0)))</f>
        <v>One way</v>
      </c>
      <c r="I2150" s="11" t="s">
        <v>45</v>
      </c>
      <c r="J2150" s="12">
        <f t="shared" si="164"/>
        <v>45281</v>
      </c>
      <c r="K2150" s="12">
        <v>45281</v>
      </c>
      <c r="L2150" s="12">
        <v>45281</v>
      </c>
      <c r="M2150" s="12" t="s">
        <v>3</v>
      </c>
      <c r="N2150" s="11" t="s">
        <v>304</v>
      </c>
      <c r="O2150" s="13" t="str">
        <f>IF(N2150="","-",IFERROR(VLOOKUP(N2150,'[1]All Route Non-Bailment V76'!$A:$H,6,0),VLOOKUP(N2150,'[1]TTVT AAT PxP Bailment EDC V76'!$A:$H,6,0)))</f>
        <v>21 - 30</v>
      </c>
      <c r="P2150" s="11">
        <v>1</v>
      </c>
      <c r="Q2150" s="11" t="s">
        <v>3</v>
      </c>
      <c r="R2150" s="11" t="s">
        <v>3</v>
      </c>
      <c r="S2150" s="13" t="str">
        <f>IF(N2150="","-",IFERROR(VLOOKUP(N2150,'[1]All Route Non-Bailment V76'!$A:$AF,32,0),VLOOKUP(N2150,'[1]TTVT AAT PxP Bailment EDC V76'!$A:$AC,29,0)))</f>
        <v>6W</v>
      </c>
      <c r="T2150" s="11" t="s">
        <v>48</v>
      </c>
      <c r="U2150" s="11" t="s">
        <v>223</v>
      </c>
      <c r="V2150" s="14" t="s">
        <v>224</v>
      </c>
      <c r="W2150" s="11" t="s">
        <v>225</v>
      </c>
      <c r="X2150" s="15" t="s">
        <v>305</v>
      </c>
      <c r="Y2150" s="15" t="s">
        <v>306</v>
      </c>
      <c r="Z2150" s="16" t="s">
        <v>3</v>
      </c>
      <c r="AA2150" s="16" t="s">
        <v>3</v>
      </c>
      <c r="AB2150" s="16" t="s">
        <v>3</v>
      </c>
      <c r="AC2150" s="16" t="s">
        <v>3</v>
      </c>
      <c r="AD2150" s="15" t="s">
        <v>3</v>
      </c>
      <c r="AE2150" s="15" t="s">
        <v>3</v>
      </c>
      <c r="AF2150" s="16" t="s">
        <v>3</v>
      </c>
      <c r="AG2150" s="16" t="s">
        <v>3</v>
      </c>
      <c r="AH2150" s="16" t="s">
        <v>3</v>
      </c>
      <c r="AI2150" s="16" t="s">
        <v>3</v>
      </c>
      <c r="AJ2150" s="15" t="s">
        <v>3</v>
      </c>
      <c r="AK2150" s="15" t="s">
        <v>3</v>
      </c>
      <c r="AL2150" s="16" t="s">
        <v>3</v>
      </c>
      <c r="AM2150" s="16" t="s">
        <v>3</v>
      </c>
      <c r="AN2150" s="16" t="s">
        <v>3</v>
      </c>
      <c r="AO2150" s="16" t="s">
        <v>3</v>
      </c>
      <c r="AP2150" s="16" t="s">
        <v>189</v>
      </c>
      <c r="AQ2150" s="16" t="s">
        <v>3</v>
      </c>
      <c r="AR2150" s="16" t="s">
        <v>3</v>
      </c>
      <c r="AS2150" s="16" t="s">
        <v>3</v>
      </c>
      <c r="AT2150" s="16" t="s">
        <v>3</v>
      </c>
      <c r="AU2150" s="11" t="s">
        <v>3</v>
      </c>
      <c r="AV2150" s="11" t="s">
        <v>3</v>
      </c>
      <c r="AW2150" s="11" t="s">
        <v>3</v>
      </c>
      <c r="AX2150" s="17" t="str">
        <f>VLOOKUP(G2150,'[1]JDA data'!$D:$E,2,0)</f>
        <v>TGA349</v>
      </c>
      <c r="AY2150" s="17" t="b">
        <f t="shared" si="161"/>
        <v>1</v>
      </c>
      <c r="AZ2150" s="17" t="str">
        <f t="shared" si="162"/>
        <v>PPGT</v>
      </c>
    </row>
    <row r="2151" spans="1:52" s="18" customFormat="1" ht="16.5" customHeight="1" x14ac:dyDescent="0.35">
      <c r="A2151" s="8" t="str">
        <f>IF(N2151="","-",IFERROR(VLOOKUP(N2151,'[1]All Route Non-Bailment V76'!$A:$H,5,0),VLOOKUP(N2151,'[1]TTVT AAT PxP Bailment EDC V76'!$A:$H,5,0)))</f>
        <v>Non Bailment</v>
      </c>
      <c r="B2151" s="9" t="str">
        <f t="shared" si="160"/>
        <v>Completed</v>
      </c>
      <c r="C2151" s="10">
        <f t="shared" si="163"/>
        <v>2150</v>
      </c>
      <c r="D2151" s="11" t="s">
        <v>182</v>
      </c>
      <c r="E2151" s="12" t="s">
        <v>44</v>
      </c>
      <c r="F2151" s="11" t="s">
        <v>0</v>
      </c>
      <c r="G2151" s="11">
        <v>4434898</v>
      </c>
      <c r="H2151" s="13" t="str">
        <f>IF(N2151="","-",IFERROR(VLOOKUP(N2151,'[1]All Route Non-Bailment V76'!$A:$H,7,0),VLOOKUP(N2151,'[1]TTVT AAT PxP Bailment EDC V76'!$A:$H,7,0)))</f>
        <v>One way</v>
      </c>
      <c r="I2151" s="11" t="s">
        <v>45</v>
      </c>
      <c r="J2151" s="12">
        <f t="shared" si="164"/>
        <v>45281</v>
      </c>
      <c r="K2151" s="12">
        <v>45281</v>
      </c>
      <c r="L2151" s="12">
        <v>45281</v>
      </c>
      <c r="M2151" s="12" t="s">
        <v>3</v>
      </c>
      <c r="N2151" s="11" t="s">
        <v>460</v>
      </c>
      <c r="O2151" s="13" t="str">
        <f>IF(N2151="","-",IFERROR(VLOOKUP(N2151,'[1]All Route Non-Bailment V76'!$A:$H,6,0),VLOOKUP(N2151,'[1]TTVT AAT PxP Bailment EDC V76'!$A:$H,6,0)))</f>
        <v>6 - 10</v>
      </c>
      <c r="P2151" s="11">
        <v>1</v>
      </c>
      <c r="Q2151" s="11" t="s">
        <v>3</v>
      </c>
      <c r="R2151" s="11" t="s">
        <v>3</v>
      </c>
      <c r="S2151" s="13" t="str">
        <f>IF(N2151="","-",IFERROR(VLOOKUP(N2151,'[1]All Route Non-Bailment V76'!$A:$AF,32,0),VLOOKUP(N2151,'[1]TTVT AAT PxP Bailment EDC V76'!$A:$AC,29,0)))</f>
        <v>6W</v>
      </c>
      <c r="T2151" s="11" t="s">
        <v>350</v>
      </c>
      <c r="U2151" s="11" t="s">
        <v>351</v>
      </c>
      <c r="V2151" s="14" t="s">
        <v>813</v>
      </c>
      <c r="W2151" s="11" t="s">
        <v>353</v>
      </c>
      <c r="X2151" s="15" t="s">
        <v>461</v>
      </c>
      <c r="Y2151" s="15" t="s">
        <v>462</v>
      </c>
      <c r="Z2151" s="16" t="s">
        <v>3</v>
      </c>
      <c r="AA2151" s="16" t="s">
        <v>3</v>
      </c>
      <c r="AB2151" s="16" t="s">
        <v>3</v>
      </c>
      <c r="AC2151" s="16" t="s">
        <v>3</v>
      </c>
      <c r="AD2151" s="15" t="s">
        <v>3</v>
      </c>
      <c r="AE2151" s="15" t="s">
        <v>3</v>
      </c>
      <c r="AF2151" s="16" t="s">
        <v>3</v>
      </c>
      <c r="AG2151" s="16" t="s">
        <v>3</v>
      </c>
      <c r="AH2151" s="16" t="s">
        <v>3</v>
      </c>
      <c r="AI2151" s="16" t="s">
        <v>3</v>
      </c>
      <c r="AJ2151" s="15" t="s">
        <v>3</v>
      </c>
      <c r="AK2151" s="15" t="s">
        <v>3</v>
      </c>
      <c r="AL2151" s="16" t="s">
        <v>3</v>
      </c>
      <c r="AM2151" s="16" t="s">
        <v>3</v>
      </c>
      <c r="AN2151" s="16" t="s">
        <v>3</v>
      </c>
      <c r="AO2151" s="16" t="s">
        <v>3</v>
      </c>
      <c r="AP2151" s="16" t="s">
        <v>189</v>
      </c>
      <c r="AQ2151" s="16" t="s">
        <v>3</v>
      </c>
      <c r="AR2151" s="16" t="s">
        <v>3</v>
      </c>
      <c r="AS2151" s="16" t="s">
        <v>3</v>
      </c>
      <c r="AT2151" s="16" t="s">
        <v>3</v>
      </c>
      <c r="AU2151" s="11" t="s">
        <v>3</v>
      </c>
      <c r="AV2151" s="11" t="s">
        <v>3</v>
      </c>
      <c r="AW2151" s="11" t="s">
        <v>3</v>
      </c>
      <c r="AX2151" s="17" t="str">
        <f>VLOOKUP(G2151,'[1]JDA data'!$D:$E,2,0)</f>
        <v>TGA607</v>
      </c>
      <c r="AY2151" s="17" t="b">
        <f t="shared" si="161"/>
        <v>1</v>
      </c>
      <c r="AZ2151" s="17" t="str">
        <f t="shared" si="162"/>
        <v>PPGT</v>
      </c>
    </row>
    <row r="2152" spans="1:52" s="18" customFormat="1" ht="16.5" customHeight="1" x14ac:dyDescent="0.35">
      <c r="A2152" s="8" t="str">
        <f>IF(N2152="","-",IFERROR(VLOOKUP(N2152,'[1]All Route Non-Bailment V76'!$A:$H,5,0),VLOOKUP(N2152,'[1]TTVT AAT PxP Bailment EDC V76'!$A:$H,5,0)))</f>
        <v>Non Bailment</v>
      </c>
      <c r="B2152" s="9" t="str">
        <f t="shared" si="160"/>
        <v>Completed</v>
      </c>
      <c r="C2152" s="10">
        <f t="shared" si="163"/>
        <v>2151</v>
      </c>
      <c r="D2152" s="11" t="s">
        <v>182</v>
      </c>
      <c r="E2152" s="12" t="s">
        <v>44</v>
      </c>
      <c r="F2152" s="11" t="s">
        <v>0</v>
      </c>
      <c r="G2152" s="11">
        <v>4434897</v>
      </c>
      <c r="H2152" s="13" t="str">
        <f>IF(N2152="","-",IFERROR(VLOOKUP(N2152,'[1]All Route Non-Bailment V76'!$A:$H,7,0),VLOOKUP(N2152,'[1]TTVT AAT PxP Bailment EDC V76'!$A:$H,7,0)))</f>
        <v>One way</v>
      </c>
      <c r="I2152" s="11" t="s">
        <v>45</v>
      </c>
      <c r="J2152" s="12">
        <f t="shared" si="164"/>
        <v>45281</v>
      </c>
      <c r="K2152" s="12">
        <v>45281</v>
      </c>
      <c r="L2152" s="12">
        <v>45281</v>
      </c>
      <c r="M2152" s="12" t="s">
        <v>3</v>
      </c>
      <c r="N2152" s="11" t="s">
        <v>814</v>
      </c>
      <c r="O2152" s="13" t="str">
        <f>IF(N2152="","-",IFERROR(VLOOKUP(N2152,'[1]All Route Non-Bailment V76'!$A:$H,6,0),VLOOKUP(N2152,'[1]TTVT AAT PxP Bailment EDC V76'!$A:$H,6,0)))</f>
        <v>0 - 5</v>
      </c>
      <c r="P2152" s="11">
        <v>1</v>
      </c>
      <c r="Q2152" s="11" t="s">
        <v>3</v>
      </c>
      <c r="R2152" s="11" t="s">
        <v>3</v>
      </c>
      <c r="S2152" s="13" t="str">
        <f>IF(N2152="","-",IFERROR(VLOOKUP(N2152,'[1]All Route Non-Bailment V76'!$A:$AF,32,0),VLOOKUP(N2152,'[1]TTVT AAT PxP Bailment EDC V76'!$A:$AC,29,0)))</f>
        <v>6W</v>
      </c>
      <c r="T2152" s="11" t="s">
        <v>350</v>
      </c>
      <c r="U2152" s="11" t="s">
        <v>351</v>
      </c>
      <c r="V2152" s="14" t="s">
        <v>813</v>
      </c>
      <c r="W2152" s="11" t="s">
        <v>353</v>
      </c>
      <c r="X2152" s="15" t="s">
        <v>440</v>
      </c>
      <c r="Y2152" s="15" t="s">
        <v>441</v>
      </c>
      <c r="Z2152" s="16" t="s">
        <v>3</v>
      </c>
      <c r="AA2152" s="16" t="s">
        <v>3</v>
      </c>
      <c r="AB2152" s="16" t="s">
        <v>3</v>
      </c>
      <c r="AC2152" s="16" t="s">
        <v>3</v>
      </c>
      <c r="AD2152" s="15" t="s">
        <v>3</v>
      </c>
      <c r="AE2152" s="15" t="s">
        <v>3</v>
      </c>
      <c r="AF2152" s="16" t="s">
        <v>3</v>
      </c>
      <c r="AG2152" s="16" t="s">
        <v>3</v>
      </c>
      <c r="AH2152" s="16" t="s">
        <v>3</v>
      </c>
      <c r="AI2152" s="16" t="s">
        <v>3</v>
      </c>
      <c r="AJ2152" s="15" t="s">
        <v>3</v>
      </c>
      <c r="AK2152" s="15" t="s">
        <v>3</v>
      </c>
      <c r="AL2152" s="16" t="s">
        <v>3</v>
      </c>
      <c r="AM2152" s="16" t="s">
        <v>3</v>
      </c>
      <c r="AN2152" s="16" t="s">
        <v>3</v>
      </c>
      <c r="AO2152" s="16" t="s">
        <v>3</v>
      </c>
      <c r="AP2152" s="16" t="s">
        <v>189</v>
      </c>
      <c r="AQ2152" s="16" t="s">
        <v>3</v>
      </c>
      <c r="AR2152" s="16" t="s">
        <v>3</v>
      </c>
      <c r="AS2152" s="16" t="s">
        <v>3</v>
      </c>
      <c r="AT2152" s="16" t="s">
        <v>3</v>
      </c>
      <c r="AU2152" s="11" t="s">
        <v>3</v>
      </c>
      <c r="AV2152" s="11" t="s">
        <v>3</v>
      </c>
      <c r="AW2152" s="11" t="s">
        <v>3</v>
      </c>
      <c r="AX2152" s="17" t="str">
        <f>VLOOKUP(G2152,'[1]JDA data'!$D:$E,2,0)</f>
        <v>TGA234</v>
      </c>
      <c r="AY2152" s="17" t="b">
        <f t="shared" si="161"/>
        <v>1</v>
      </c>
      <c r="AZ2152" s="17" t="str">
        <f t="shared" si="162"/>
        <v>PPGT</v>
      </c>
    </row>
    <row r="2153" spans="1:52" s="18" customFormat="1" ht="16.5" customHeight="1" x14ac:dyDescent="0.35">
      <c r="A2153" s="8" t="str">
        <f>IF(N2153="","-",IFERROR(VLOOKUP(N2153,'[1]All Route Non-Bailment V76'!$A:$H,5,0),VLOOKUP(N2153,'[1]TTVT AAT PxP Bailment EDC V76'!$A:$H,5,0)))</f>
        <v>Non Bailment</v>
      </c>
      <c r="B2153" s="9" t="str">
        <f t="shared" si="160"/>
        <v>Completed</v>
      </c>
      <c r="C2153" s="10">
        <f t="shared" si="163"/>
        <v>2152</v>
      </c>
      <c r="D2153" s="11" t="s">
        <v>182</v>
      </c>
      <c r="E2153" s="12" t="s">
        <v>44</v>
      </c>
      <c r="F2153" s="11" t="s">
        <v>0</v>
      </c>
      <c r="G2153" s="11">
        <v>4434896</v>
      </c>
      <c r="H2153" s="13" t="str">
        <f>IF(N2153="","-",IFERROR(VLOOKUP(N2153,'[1]All Route Non-Bailment V76'!$A:$H,7,0),VLOOKUP(N2153,'[1]TTVT AAT PxP Bailment EDC V76'!$A:$H,7,0)))</f>
        <v>One way</v>
      </c>
      <c r="I2153" s="11" t="s">
        <v>45</v>
      </c>
      <c r="J2153" s="12">
        <f t="shared" si="164"/>
        <v>45281</v>
      </c>
      <c r="K2153" s="12">
        <v>45281</v>
      </c>
      <c r="L2153" s="12">
        <v>45281</v>
      </c>
      <c r="M2153" s="12" t="s">
        <v>3</v>
      </c>
      <c r="N2153" s="11" t="s">
        <v>633</v>
      </c>
      <c r="O2153" s="13" t="str">
        <f>IF(N2153="","-",IFERROR(VLOOKUP(N2153,'[1]All Route Non-Bailment V76'!$A:$H,6,0),VLOOKUP(N2153,'[1]TTVT AAT PxP Bailment EDC V76'!$A:$H,6,0)))</f>
        <v>11 - 20</v>
      </c>
      <c r="P2153" s="11">
        <v>1</v>
      </c>
      <c r="Q2153" s="11" t="s">
        <v>3</v>
      </c>
      <c r="R2153" s="11" t="s">
        <v>3</v>
      </c>
      <c r="S2153" s="13" t="str">
        <f>IF(N2153="","-",IFERROR(VLOOKUP(N2153,'[1]All Route Non-Bailment V76'!$A:$AF,32,0),VLOOKUP(N2153,'[1]TTVT AAT PxP Bailment EDC V76'!$A:$AC,29,0)))</f>
        <v>6W</v>
      </c>
      <c r="T2153" s="11" t="s">
        <v>48</v>
      </c>
      <c r="U2153" s="11" t="s">
        <v>275</v>
      </c>
      <c r="V2153" s="14" t="s">
        <v>815</v>
      </c>
      <c r="W2153" s="11" t="s">
        <v>277</v>
      </c>
      <c r="X2153" s="15" t="s">
        <v>408</v>
      </c>
      <c r="Y2153" s="15" t="s">
        <v>409</v>
      </c>
      <c r="Z2153" s="16" t="s">
        <v>3</v>
      </c>
      <c r="AA2153" s="16" t="s">
        <v>3</v>
      </c>
      <c r="AB2153" s="16" t="s">
        <v>3</v>
      </c>
      <c r="AC2153" s="16" t="s">
        <v>3</v>
      </c>
      <c r="AD2153" s="15" t="s">
        <v>3</v>
      </c>
      <c r="AE2153" s="15" t="s">
        <v>3</v>
      </c>
      <c r="AF2153" s="16" t="s">
        <v>3</v>
      </c>
      <c r="AG2153" s="16" t="s">
        <v>3</v>
      </c>
      <c r="AH2153" s="16" t="s">
        <v>3</v>
      </c>
      <c r="AI2153" s="16" t="s">
        <v>3</v>
      </c>
      <c r="AJ2153" s="15" t="s">
        <v>3</v>
      </c>
      <c r="AK2153" s="15" t="s">
        <v>3</v>
      </c>
      <c r="AL2153" s="16" t="s">
        <v>3</v>
      </c>
      <c r="AM2153" s="16" t="s">
        <v>3</v>
      </c>
      <c r="AN2153" s="16" t="s">
        <v>3</v>
      </c>
      <c r="AO2153" s="16" t="s">
        <v>3</v>
      </c>
      <c r="AP2153" s="16" t="s">
        <v>189</v>
      </c>
      <c r="AQ2153" s="16" t="s">
        <v>3</v>
      </c>
      <c r="AR2153" s="16" t="s">
        <v>3</v>
      </c>
      <c r="AS2153" s="16" t="s">
        <v>3</v>
      </c>
      <c r="AT2153" s="16" t="s">
        <v>3</v>
      </c>
      <c r="AU2153" s="11" t="s">
        <v>3</v>
      </c>
      <c r="AV2153" s="11" t="s">
        <v>3</v>
      </c>
      <c r="AW2153" s="11" t="s">
        <v>3</v>
      </c>
      <c r="AX2153" s="17" t="str">
        <f>VLOOKUP(G2153,'[1]JDA data'!$D:$E,2,0)</f>
        <v>TGA056</v>
      </c>
      <c r="AY2153" s="17" t="b">
        <f t="shared" si="161"/>
        <v>1</v>
      </c>
      <c r="AZ2153" s="17" t="str">
        <f t="shared" si="162"/>
        <v>PPGT</v>
      </c>
    </row>
    <row r="2154" spans="1:52" s="18" customFormat="1" ht="16.5" customHeight="1" x14ac:dyDescent="0.35">
      <c r="A2154" s="8" t="str">
        <f>IF(N2154="","-",IFERROR(VLOOKUP(N2154,'[1]All Route Non-Bailment V76'!$A:$H,5,0),VLOOKUP(N2154,'[1]TTVT AAT PxP Bailment EDC V76'!$A:$H,5,0)))</f>
        <v>Non Bailment</v>
      </c>
      <c r="B2154" s="9" t="str">
        <f t="shared" si="160"/>
        <v>Completed</v>
      </c>
      <c r="C2154" s="10">
        <f t="shared" si="163"/>
        <v>2153</v>
      </c>
      <c r="D2154" s="11" t="s">
        <v>194</v>
      </c>
      <c r="E2154" s="12" t="s">
        <v>44</v>
      </c>
      <c r="F2154" s="11" t="s">
        <v>0</v>
      </c>
      <c r="G2154" s="11">
        <v>4434895</v>
      </c>
      <c r="H2154" s="13" t="str">
        <f>IF(N2154="","-",IFERROR(VLOOKUP(N2154,'[1]All Route Non-Bailment V76'!$A:$H,7,0),VLOOKUP(N2154,'[1]TTVT AAT PxP Bailment EDC V76'!$A:$H,7,0)))</f>
        <v>One way</v>
      </c>
      <c r="I2154" s="11" t="s">
        <v>45</v>
      </c>
      <c r="J2154" s="12">
        <f t="shared" si="164"/>
        <v>45281</v>
      </c>
      <c r="K2154" s="12">
        <v>45281</v>
      </c>
      <c r="L2154" s="12">
        <v>45281</v>
      </c>
      <c r="M2154" s="12" t="s">
        <v>3</v>
      </c>
      <c r="N2154" s="11" t="s">
        <v>633</v>
      </c>
      <c r="O2154" s="13" t="str">
        <f>IF(N2154="","-",IFERROR(VLOOKUP(N2154,'[1]All Route Non-Bailment V76'!$A:$H,6,0),VLOOKUP(N2154,'[1]TTVT AAT PxP Bailment EDC V76'!$A:$H,6,0)))</f>
        <v>11 - 20</v>
      </c>
      <c r="P2154" s="11">
        <v>1</v>
      </c>
      <c r="Q2154" s="11" t="s">
        <v>3</v>
      </c>
      <c r="R2154" s="11" t="s">
        <v>3</v>
      </c>
      <c r="S2154" s="13" t="str">
        <f>IF(N2154="","-",IFERROR(VLOOKUP(N2154,'[1]All Route Non-Bailment V76'!$A:$AF,32,0),VLOOKUP(N2154,'[1]TTVT AAT PxP Bailment EDC V76'!$A:$AC,29,0)))</f>
        <v>6W</v>
      </c>
      <c r="T2154" s="11" t="s">
        <v>48</v>
      </c>
      <c r="U2154" s="11" t="s">
        <v>253</v>
      </c>
      <c r="V2154" s="14" t="s">
        <v>254</v>
      </c>
      <c r="W2154" s="11" t="s">
        <v>255</v>
      </c>
      <c r="X2154" s="15" t="s">
        <v>408</v>
      </c>
      <c r="Y2154" s="15" t="s">
        <v>409</v>
      </c>
      <c r="Z2154" s="16" t="s">
        <v>3</v>
      </c>
      <c r="AA2154" s="16" t="s">
        <v>3</v>
      </c>
      <c r="AB2154" s="16" t="s">
        <v>3</v>
      </c>
      <c r="AC2154" s="16" t="s">
        <v>3</v>
      </c>
      <c r="AD2154" s="15" t="s">
        <v>3</v>
      </c>
      <c r="AE2154" s="15" t="s">
        <v>3</v>
      </c>
      <c r="AF2154" s="16" t="s">
        <v>3</v>
      </c>
      <c r="AG2154" s="16" t="s">
        <v>3</v>
      </c>
      <c r="AH2154" s="16" t="s">
        <v>3</v>
      </c>
      <c r="AI2154" s="16" t="s">
        <v>3</v>
      </c>
      <c r="AJ2154" s="15" t="s">
        <v>3</v>
      </c>
      <c r="AK2154" s="15" t="s">
        <v>3</v>
      </c>
      <c r="AL2154" s="16" t="s">
        <v>3</v>
      </c>
      <c r="AM2154" s="16" t="s">
        <v>3</v>
      </c>
      <c r="AN2154" s="16" t="s">
        <v>3</v>
      </c>
      <c r="AO2154" s="16" t="s">
        <v>3</v>
      </c>
      <c r="AP2154" s="16" t="s">
        <v>189</v>
      </c>
      <c r="AQ2154" s="16" t="s">
        <v>3</v>
      </c>
      <c r="AR2154" s="16" t="s">
        <v>3</v>
      </c>
      <c r="AS2154" s="16" t="s">
        <v>3</v>
      </c>
      <c r="AT2154" s="16" t="s">
        <v>3</v>
      </c>
      <c r="AU2154" s="11" t="s">
        <v>3</v>
      </c>
      <c r="AV2154" s="11" t="s">
        <v>3</v>
      </c>
      <c r="AW2154" s="11" t="s">
        <v>3</v>
      </c>
      <c r="AX2154" s="17" t="str">
        <f>VLOOKUP(G2154,'[1]JDA data'!$D:$E,2,0)</f>
        <v>TGA056</v>
      </c>
      <c r="AY2154" s="17" t="b">
        <f t="shared" si="161"/>
        <v>1</v>
      </c>
      <c r="AZ2154" s="17" t="str">
        <f t="shared" si="162"/>
        <v>SBA</v>
      </c>
    </row>
    <row r="2155" spans="1:52" s="18" customFormat="1" ht="16.5" customHeight="1" x14ac:dyDescent="0.35">
      <c r="A2155" s="8" t="str">
        <f>IF(N2155="","-",IFERROR(VLOOKUP(N2155,'[1]All Route Non-Bailment V76'!$A:$H,5,0),VLOOKUP(N2155,'[1]TTVT AAT PxP Bailment EDC V76'!$A:$H,5,0)))</f>
        <v>Non Bailment</v>
      </c>
      <c r="B2155" s="9" t="str">
        <f t="shared" si="160"/>
        <v>Completed</v>
      </c>
      <c r="C2155" s="10">
        <f t="shared" si="163"/>
        <v>2154</v>
      </c>
      <c r="D2155" s="11" t="s">
        <v>194</v>
      </c>
      <c r="E2155" s="12" t="s">
        <v>44</v>
      </c>
      <c r="F2155" s="11" t="s">
        <v>0</v>
      </c>
      <c r="G2155" s="11">
        <v>4434894</v>
      </c>
      <c r="H2155" s="13" t="str">
        <f>IF(N2155="","-",IFERROR(VLOOKUP(N2155,'[1]All Route Non-Bailment V76'!$A:$H,7,0),VLOOKUP(N2155,'[1]TTVT AAT PxP Bailment EDC V76'!$A:$H,7,0)))</f>
        <v>One way</v>
      </c>
      <c r="I2155" s="11" t="s">
        <v>45</v>
      </c>
      <c r="J2155" s="12">
        <f t="shared" si="164"/>
        <v>45281</v>
      </c>
      <c r="K2155" s="12">
        <v>45281</v>
      </c>
      <c r="L2155" s="12">
        <v>45281</v>
      </c>
      <c r="M2155" s="12" t="s">
        <v>3</v>
      </c>
      <c r="N2155" s="11" t="s">
        <v>633</v>
      </c>
      <c r="O2155" s="13" t="str">
        <f>IF(N2155="","-",IFERROR(VLOOKUP(N2155,'[1]All Route Non-Bailment V76'!$A:$H,6,0),VLOOKUP(N2155,'[1]TTVT AAT PxP Bailment EDC V76'!$A:$H,6,0)))</f>
        <v>11 - 20</v>
      </c>
      <c r="P2155" s="11">
        <v>1</v>
      </c>
      <c r="Q2155" s="11" t="s">
        <v>3</v>
      </c>
      <c r="R2155" s="11" t="s">
        <v>3</v>
      </c>
      <c r="S2155" s="13" t="str">
        <f>IF(N2155="","-",IFERROR(VLOOKUP(N2155,'[1]All Route Non-Bailment V76'!$A:$AF,32,0),VLOOKUP(N2155,'[1]TTVT AAT PxP Bailment EDC V76'!$A:$AC,29,0)))</f>
        <v>6W</v>
      </c>
      <c r="T2155" s="11" t="s">
        <v>48</v>
      </c>
      <c r="U2155" s="11" t="s">
        <v>195</v>
      </c>
      <c r="V2155" s="14" t="s">
        <v>196</v>
      </c>
      <c r="W2155" s="11" t="s">
        <v>197</v>
      </c>
      <c r="X2155" s="15" t="s">
        <v>408</v>
      </c>
      <c r="Y2155" s="15" t="s">
        <v>409</v>
      </c>
      <c r="Z2155" s="16" t="s">
        <v>3</v>
      </c>
      <c r="AA2155" s="16" t="s">
        <v>3</v>
      </c>
      <c r="AB2155" s="16" t="s">
        <v>3</v>
      </c>
      <c r="AC2155" s="16" t="s">
        <v>3</v>
      </c>
      <c r="AD2155" s="15" t="s">
        <v>3</v>
      </c>
      <c r="AE2155" s="15" t="s">
        <v>3</v>
      </c>
      <c r="AF2155" s="16" t="s">
        <v>3</v>
      </c>
      <c r="AG2155" s="16" t="s">
        <v>3</v>
      </c>
      <c r="AH2155" s="16" t="s">
        <v>3</v>
      </c>
      <c r="AI2155" s="16" t="s">
        <v>3</v>
      </c>
      <c r="AJ2155" s="15" t="s">
        <v>3</v>
      </c>
      <c r="AK2155" s="15" t="s">
        <v>3</v>
      </c>
      <c r="AL2155" s="16" t="s">
        <v>3</v>
      </c>
      <c r="AM2155" s="16" t="s">
        <v>3</v>
      </c>
      <c r="AN2155" s="16" t="s">
        <v>3</v>
      </c>
      <c r="AO2155" s="16" t="s">
        <v>3</v>
      </c>
      <c r="AP2155" s="16" t="s">
        <v>189</v>
      </c>
      <c r="AQ2155" s="16" t="s">
        <v>3</v>
      </c>
      <c r="AR2155" s="16" t="s">
        <v>3</v>
      </c>
      <c r="AS2155" s="16" t="s">
        <v>3</v>
      </c>
      <c r="AT2155" s="16" t="s">
        <v>3</v>
      </c>
      <c r="AU2155" s="11" t="s">
        <v>3</v>
      </c>
      <c r="AV2155" s="11" t="s">
        <v>3</v>
      </c>
      <c r="AW2155" s="11" t="s">
        <v>3</v>
      </c>
      <c r="AX2155" s="17" t="str">
        <f>VLOOKUP(G2155,'[1]JDA data'!$D:$E,2,0)</f>
        <v>TGA056</v>
      </c>
      <c r="AY2155" s="17" t="b">
        <f t="shared" si="161"/>
        <v>1</v>
      </c>
      <c r="AZ2155" s="17" t="str">
        <f t="shared" si="162"/>
        <v>SBA</v>
      </c>
    </row>
    <row r="2156" spans="1:52" s="18" customFormat="1" ht="16.5" customHeight="1" x14ac:dyDescent="0.35">
      <c r="A2156" s="8" t="str">
        <f>IF(N2156="","-",IFERROR(VLOOKUP(N2156,'[1]All Route Non-Bailment V76'!$A:$H,5,0),VLOOKUP(N2156,'[1]TTVT AAT PxP Bailment EDC V76'!$A:$H,5,0)))</f>
        <v>Non Bailment</v>
      </c>
      <c r="B2156" s="9" t="str">
        <f t="shared" si="160"/>
        <v>Completed</v>
      </c>
      <c r="C2156" s="10">
        <f t="shared" si="163"/>
        <v>2155</v>
      </c>
      <c r="D2156" s="11" t="s">
        <v>182</v>
      </c>
      <c r="E2156" s="12" t="s">
        <v>44</v>
      </c>
      <c r="F2156" s="11" t="s">
        <v>0</v>
      </c>
      <c r="G2156" s="11">
        <v>4434892</v>
      </c>
      <c r="H2156" s="13" t="str">
        <f>IF(N2156="","-",IFERROR(VLOOKUP(N2156,'[1]All Route Non-Bailment V76'!$A:$H,7,0),VLOOKUP(N2156,'[1]TTVT AAT PxP Bailment EDC V76'!$A:$H,7,0)))</f>
        <v>One way</v>
      </c>
      <c r="I2156" s="11" t="s">
        <v>45</v>
      </c>
      <c r="J2156" s="12">
        <f t="shared" si="164"/>
        <v>45281</v>
      </c>
      <c r="K2156" s="12">
        <v>45281</v>
      </c>
      <c r="L2156" s="12">
        <v>45281</v>
      </c>
      <c r="M2156" s="12" t="s">
        <v>3</v>
      </c>
      <c r="N2156" s="11" t="s">
        <v>633</v>
      </c>
      <c r="O2156" s="13" t="str">
        <f>IF(N2156="","-",IFERROR(VLOOKUP(N2156,'[1]All Route Non-Bailment V76'!$A:$H,6,0),VLOOKUP(N2156,'[1]TTVT AAT PxP Bailment EDC V76'!$A:$H,6,0)))</f>
        <v>11 - 20</v>
      </c>
      <c r="P2156" s="11">
        <v>1</v>
      </c>
      <c r="Q2156" s="11" t="s">
        <v>3</v>
      </c>
      <c r="R2156" s="11" t="s">
        <v>3</v>
      </c>
      <c r="S2156" s="13" t="str">
        <f>IF(N2156="","-",IFERROR(VLOOKUP(N2156,'[1]All Route Non-Bailment V76'!$A:$AF,32,0),VLOOKUP(N2156,'[1]TTVT AAT PxP Bailment EDC V76'!$A:$AC,29,0)))</f>
        <v>6W</v>
      </c>
      <c r="T2156" s="11" t="s">
        <v>48</v>
      </c>
      <c r="U2156" s="11" t="s">
        <v>260</v>
      </c>
      <c r="V2156" s="14" t="s">
        <v>787</v>
      </c>
      <c r="W2156" s="11" t="s">
        <v>262</v>
      </c>
      <c r="X2156" s="15" t="s">
        <v>408</v>
      </c>
      <c r="Y2156" s="15" t="s">
        <v>409</v>
      </c>
      <c r="Z2156" s="16" t="s">
        <v>3</v>
      </c>
      <c r="AA2156" s="16" t="s">
        <v>3</v>
      </c>
      <c r="AB2156" s="16" t="s">
        <v>3</v>
      </c>
      <c r="AC2156" s="16" t="s">
        <v>3</v>
      </c>
      <c r="AD2156" s="15" t="s">
        <v>3</v>
      </c>
      <c r="AE2156" s="15" t="s">
        <v>3</v>
      </c>
      <c r="AF2156" s="16" t="s">
        <v>3</v>
      </c>
      <c r="AG2156" s="16" t="s">
        <v>3</v>
      </c>
      <c r="AH2156" s="16" t="s">
        <v>3</v>
      </c>
      <c r="AI2156" s="16" t="s">
        <v>3</v>
      </c>
      <c r="AJ2156" s="15" t="s">
        <v>3</v>
      </c>
      <c r="AK2156" s="15" t="s">
        <v>3</v>
      </c>
      <c r="AL2156" s="16" t="s">
        <v>3</v>
      </c>
      <c r="AM2156" s="16" t="s">
        <v>3</v>
      </c>
      <c r="AN2156" s="16" t="s">
        <v>3</v>
      </c>
      <c r="AO2156" s="16" t="s">
        <v>3</v>
      </c>
      <c r="AP2156" s="16" t="s">
        <v>189</v>
      </c>
      <c r="AQ2156" s="16" t="s">
        <v>3</v>
      </c>
      <c r="AR2156" s="16" t="s">
        <v>3</v>
      </c>
      <c r="AS2156" s="16" t="s">
        <v>3</v>
      </c>
      <c r="AT2156" s="16" t="s">
        <v>3</v>
      </c>
      <c r="AU2156" s="11" t="s">
        <v>3</v>
      </c>
      <c r="AV2156" s="11" t="s">
        <v>3</v>
      </c>
      <c r="AW2156" s="11" t="s">
        <v>3</v>
      </c>
      <c r="AX2156" s="17" t="str">
        <f>VLOOKUP(G2156,'[1]JDA data'!$D:$E,2,0)</f>
        <v>TGA056</v>
      </c>
      <c r="AY2156" s="17" t="b">
        <f t="shared" si="161"/>
        <v>1</v>
      </c>
      <c r="AZ2156" s="17" t="str">
        <f t="shared" si="162"/>
        <v>PPGT</v>
      </c>
    </row>
    <row r="2157" spans="1:52" s="18" customFormat="1" ht="16.5" customHeight="1" x14ac:dyDescent="0.35">
      <c r="A2157" s="8" t="str">
        <f>IF(N2157="","-",IFERROR(VLOOKUP(N2157,'[1]All Route Non-Bailment V76'!$A:$H,5,0),VLOOKUP(N2157,'[1]TTVT AAT PxP Bailment EDC V76'!$A:$H,5,0)))</f>
        <v>Non Bailment</v>
      </c>
      <c r="B2157" s="9" t="str">
        <f t="shared" si="160"/>
        <v>Completed</v>
      </c>
      <c r="C2157" s="10">
        <f t="shared" si="163"/>
        <v>2156</v>
      </c>
      <c r="D2157" s="11" t="s">
        <v>194</v>
      </c>
      <c r="E2157" s="12" t="s">
        <v>44</v>
      </c>
      <c r="F2157" s="11" t="s">
        <v>0</v>
      </c>
      <c r="G2157" s="11">
        <v>4434889</v>
      </c>
      <c r="H2157" s="13" t="str">
        <f>IF(N2157="","-",IFERROR(VLOOKUP(N2157,'[1]All Route Non-Bailment V76'!$A:$H,7,0),VLOOKUP(N2157,'[1]TTVT AAT PxP Bailment EDC V76'!$A:$H,7,0)))</f>
        <v>One way</v>
      </c>
      <c r="I2157" s="11" t="s">
        <v>45</v>
      </c>
      <c r="J2157" s="12">
        <f t="shared" si="164"/>
        <v>45281</v>
      </c>
      <c r="K2157" s="12">
        <v>45281</v>
      </c>
      <c r="L2157" s="12">
        <v>45281</v>
      </c>
      <c r="M2157" s="12" t="s">
        <v>3</v>
      </c>
      <c r="N2157" s="11" t="s">
        <v>633</v>
      </c>
      <c r="O2157" s="13" t="str">
        <f>IF(N2157="","-",IFERROR(VLOOKUP(N2157,'[1]All Route Non-Bailment V76'!$A:$H,6,0),VLOOKUP(N2157,'[1]TTVT AAT PxP Bailment EDC V76'!$A:$H,6,0)))</f>
        <v>11 - 20</v>
      </c>
      <c r="P2157" s="11">
        <v>1</v>
      </c>
      <c r="Q2157" s="11" t="s">
        <v>3</v>
      </c>
      <c r="R2157" s="11" t="s">
        <v>3</v>
      </c>
      <c r="S2157" s="13" t="str">
        <f>IF(N2157="","-",IFERROR(VLOOKUP(N2157,'[1]All Route Non-Bailment V76'!$A:$AF,32,0),VLOOKUP(N2157,'[1]TTVT AAT PxP Bailment EDC V76'!$A:$AC,29,0)))</f>
        <v>6W</v>
      </c>
      <c r="T2157" s="11" t="s">
        <v>48</v>
      </c>
      <c r="U2157" s="11" t="s">
        <v>281</v>
      </c>
      <c r="V2157" s="14" t="s">
        <v>816</v>
      </c>
      <c r="W2157" s="11" t="s">
        <v>283</v>
      </c>
      <c r="X2157" s="15" t="s">
        <v>408</v>
      </c>
      <c r="Y2157" s="15" t="s">
        <v>409</v>
      </c>
      <c r="Z2157" s="16" t="s">
        <v>3</v>
      </c>
      <c r="AA2157" s="16" t="s">
        <v>3</v>
      </c>
      <c r="AB2157" s="16" t="s">
        <v>3</v>
      </c>
      <c r="AC2157" s="16" t="s">
        <v>3</v>
      </c>
      <c r="AD2157" s="15" t="s">
        <v>3</v>
      </c>
      <c r="AE2157" s="15" t="s">
        <v>3</v>
      </c>
      <c r="AF2157" s="16" t="s">
        <v>3</v>
      </c>
      <c r="AG2157" s="16" t="s">
        <v>3</v>
      </c>
      <c r="AH2157" s="16" t="s">
        <v>3</v>
      </c>
      <c r="AI2157" s="16" t="s">
        <v>3</v>
      </c>
      <c r="AJ2157" s="15" t="s">
        <v>3</v>
      </c>
      <c r="AK2157" s="15" t="s">
        <v>3</v>
      </c>
      <c r="AL2157" s="16" t="s">
        <v>3</v>
      </c>
      <c r="AM2157" s="16" t="s">
        <v>3</v>
      </c>
      <c r="AN2157" s="16" t="s">
        <v>3</v>
      </c>
      <c r="AO2157" s="16" t="s">
        <v>3</v>
      </c>
      <c r="AP2157" s="16" t="s">
        <v>189</v>
      </c>
      <c r="AQ2157" s="16" t="s">
        <v>3</v>
      </c>
      <c r="AR2157" s="16" t="s">
        <v>3</v>
      </c>
      <c r="AS2157" s="16" t="s">
        <v>3</v>
      </c>
      <c r="AT2157" s="16" t="s">
        <v>3</v>
      </c>
      <c r="AU2157" s="11" t="s">
        <v>3</v>
      </c>
      <c r="AV2157" s="11" t="s">
        <v>3</v>
      </c>
      <c r="AW2157" s="11" t="s">
        <v>3</v>
      </c>
      <c r="AX2157" s="17" t="str">
        <f>VLOOKUP(G2157,'[1]JDA data'!$D:$E,2,0)</f>
        <v>TGA056</v>
      </c>
      <c r="AY2157" s="17" t="b">
        <f t="shared" si="161"/>
        <v>1</v>
      </c>
      <c r="AZ2157" s="17" t="str">
        <f t="shared" si="162"/>
        <v>SBA</v>
      </c>
    </row>
    <row r="2158" spans="1:52" s="18" customFormat="1" ht="16.5" customHeight="1" x14ac:dyDescent="0.35">
      <c r="A2158" s="8" t="str">
        <f>IF(N2158="","-",IFERROR(VLOOKUP(N2158,'[1]All Route Non-Bailment V76'!$A:$H,5,0),VLOOKUP(N2158,'[1]TTVT AAT PxP Bailment EDC V76'!$A:$H,5,0)))</f>
        <v>Non Bailment</v>
      </c>
      <c r="B2158" s="9" t="str">
        <f t="shared" si="160"/>
        <v>Completed</v>
      </c>
      <c r="C2158" s="10">
        <f t="shared" si="163"/>
        <v>2157</v>
      </c>
      <c r="D2158" s="11" t="s">
        <v>182</v>
      </c>
      <c r="E2158" s="12" t="s">
        <v>44</v>
      </c>
      <c r="F2158" s="11" t="s">
        <v>0</v>
      </c>
      <c r="G2158" s="11">
        <v>4434887</v>
      </c>
      <c r="H2158" s="13" t="str">
        <f>IF(N2158="","-",IFERROR(VLOOKUP(N2158,'[1]All Route Non-Bailment V76'!$A:$H,7,0),VLOOKUP(N2158,'[1]TTVT AAT PxP Bailment EDC V76'!$A:$H,7,0)))</f>
        <v>One way</v>
      </c>
      <c r="I2158" s="11" t="s">
        <v>45</v>
      </c>
      <c r="J2158" s="12">
        <f t="shared" si="164"/>
        <v>45281</v>
      </c>
      <c r="K2158" s="12">
        <v>45281</v>
      </c>
      <c r="L2158" s="12">
        <v>45281</v>
      </c>
      <c r="M2158" s="12" t="s">
        <v>3</v>
      </c>
      <c r="N2158" s="11" t="s">
        <v>739</v>
      </c>
      <c r="O2158" s="13" t="str">
        <f>IF(N2158="","-",IFERROR(VLOOKUP(N2158,'[1]All Route Non-Bailment V76'!$A:$H,6,0),VLOOKUP(N2158,'[1]TTVT AAT PxP Bailment EDC V76'!$A:$H,6,0)))</f>
        <v>11 - 20</v>
      </c>
      <c r="P2158" s="11">
        <v>1</v>
      </c>
      <c r="Q2158" s="11" t="s">
        <v>3</v>
      </c>
      <c r="R2158" s="11" t="s">
        <v>3</v>
      </c>
      <c r="S2158" s="13" t="str">
        <f>IF(N2158="","-",IFERROR(VLOOKUP(N2158,'[1]All Route Non-Bailment V76'!$A:$AF,32,0),VLOOKUP(N2158,'[1]TTVT AAT PxP Bailment EDC V76'!$A:$AC,29,0)))</f>
        <v>6W</v>
      </c>
      <c r="T2158" s="11" t="s">
        <v>48</v>
      </c>
      <c r="U2158" s="11" t="s">
        <v>233</v>
      </c>
      <c r="V2158" s="14" t="s">
        <v>817</v>
      </c>
      <c r="W2158" s="11" t="s">
        <v>235</v>
      </c>
      <c r="X2158" s="15" t="s">
        <v>408</v>
      </c>
      <c r="Y2158" s="15" t="s">
        <v>409</v>
      </c>
      <c r="Z2158" s="16" t="s">
        <v>3</v>
      </c>
      <c r="AA2158" s="16" t="s">
        <v>3</v>
      </c>
      <c r="AB2158" s="16" t="s">
        <v>3</v>
      </c>
      <c r="AC2158" s="16" t="s">
        <v>3</v>
      </c>
      <c r="AD2158" s="15" t="s">
        <v>3</v>
      </c>
      <c r="AE2158" s="15" t="s">
        <v>3</v>
      </c>
      <c r="AF2158" s="16" t="s">
        <v>3</v>
      </c>
      <c r="AG2158" s="16" t="s">
        <v>3</v>
      </c>
      <c r="AH2158" s="16" t="s">
        <v>3</v>
      </c>
      <c r="AI2158" s="16" t="s">
        <v>3</v>
      </c>
      <c r="AJ2158" s="15" t="s">
        <v>3</v>
      </c>
      <c r="AK2158" s="15" t="s">
        <v>3</v>
      </c>
      <c r="AL2158" s="16" t="s">
        <v>3</v>
      </c>
      <c r="AM2158" s="16" t="s">
        <v>3</v>
      </c>
      <c r="AN2158" s="16" t="s">
        <v>3</v>
      </c>
      <c r="AO2158" s="16" t="s">
        <v>3</v>
      </c>
      <c r="AP2158" s="16" t="s">
        <v>189</v>
      </c>
      <c r="AQ2158" s="16" t="s">
        <v>3</v>
      </c>
      <c r="AR2158" s="16" t="s">
        <v>3</v>
      </c>
      <c r="AS2158" s="16" t="s">
        <v>3</v>
      </c>
      <c r="AT2158" s="16" t="s">
        <v>3</v>
      </c>
      <c r="AU2158" s="11" t="s">
        <v>3</v>
      </c>
      <c r="AV2158" s="11" t="s">
        <v>3</v>
      </c>
      <c r="AW2158" s="11" t="s">
        <v>3</v>
      </c>
      <c r="AX2158" s="17" t="str">
        <f>VLOOKUP(G2158,'[1]JDA data'!$D:$E,2,0)</f>
        <v>TGA057</v>
      </c>
      <c r="AY2158" s="17" t="b">
        <f t="shared" si="161"/>
        <v>1</v>
      </c>
      <c r="AZ2158" s="17" t="str">
        <f t="shared" si="162"/>
        <v>PPGT</v>
      </c>
    </row>
    <row r="2159" spans="1:52" s="18" customFormat="1" ht="16.5" customHeight="1" x14ac:dyDescent="0.35">
      <c r="A2159" s="8" t="str">
        <f>IF(N2159="","-",IFERROR(VLOOKUP(N2159,'[1]All Route Non-Bailment V76'!$A:$H,5,0),VLOOKUP(N2159,'[1]TTVT AAT PxP Bailment EDC V76'!$A:$H,5,0)))</f>
        <v>Non Bailment</v>
      </c>
      <c r="B2159" s="9" t="str">
        <f t="shared" si="160"/>
        <v>Completed</v>
      </c>
      <c r="C2159" s="10">
        <f t="shared" si="163"/>
        <v>2158</v>
      </c>
      <c r="D2159" s="11" t="s">
        <v>194</v>
      </c>
      <c r="E2159" s="12" t="s">
        <v>44</v>
      </c>
      <c r="F2159" s="11" t="s">
        <v>0</v>
      </c>
      <c r="G2159" s="11">
        <v>4434885</v>
      </c>
      <c r="H2159" s="13" t="str">
        <f>IF(N2159="","-",IFERROR(VLOOKUP(N2159,'[1]All Route Non-Bailment V76'!$A:$H,7,0),VLOOKUP(N2159,'[1]TTVT AAT PxP Bailment EDC V76'!$A:$H,7,0)))</f>
        <v>One way</v>
      </c>
      <c r="I2159" s="11" t="s">
        <v>45</v>
      </c>
      <c r="J2159" s="12">
        <f t="shared" si="164"/>
        <v>45281</v>
      </c>
      <c r="K2159" s="12">
        <v>45281</v>
      </c>
      <c r="L2159" s="12">
        <v>45281</v>
      </c>
      <c r="M2159" s="12" t="s">
        <v>3</v>
      </c>
      <c r="N2159" s="11" t="s">
        <v>739</v>
      </c>
      <c r="O2159" s="13" t="str">
        <f>IF(N2159="","-",IFERROR(VLOOKUP(N2159,'[1]All Route Non-Bailment V76'!$A:$H,6,0),VLOOKUP(N2159,'[1]TTVT AAT PxP Bailment EDC V76'!$A:$H,6,0)))</f>
        <v>11 - 20</v>
      </c>
      <c r="P2159" s="11">
        <v>1</v>
      </c>
      <c r="Q2159" s="11" t="s">
        <v>3</v>
      </c>
      <c r="R2159" s="11" t="s">
        <v>3</v>
      </c>
      <c r="S2159" s="13" t="str">
        <f>IF(N2159="","-",IFERROR(VLOOKUP(N2159,'[1]All Route Non-Bailment V76'!$A:$AF,32,0),VLOOKUP(N2159,'[1]TTVT AAT PxP Bailment EDC V76'!$A:$AC,29,0)))</f>
        <v>6W</v>
      </c>
      <c r="T2159" s="11" t="s">
        <v>48</v>
      </c>
      <c r="U2159" s="11" t="s">
        <v>220</v>
      </c>
      <c r="V2159" s="14" t="s">
        <v>221</v>
      </c>
      <c r="W2159" s="11" t="s">
        <v>222</v>
      </c>
      <c r="X2159" s="15" t="s">
        <v>408</v>
      </c>
      <c r="Y2159" s="15" t="s">
        <v>409</v>
      </c>
      <c r="Z2159" s="16" t="s">
        <v>3</v>
      </c>
      <c r="AA2159" s="16" t="s">
        <v>3</v>
      </c>
      <c r="AB2159" s="16" t="s">
        <v>3</v>
      </c>
      <c r="AC2159" s="16" t="s">
        <v>3</v>
      </c>
      <c r="AD2159" s="15" t="s">
        <v>3</v>
      </c>
      <c r="AE2159" s="15" t="s">
        <v>3</v>
      </c>
      <c r="AF2159" s="16" t="s">
        <v>3</v>
      </c>
      <c r="AG2159" s="16" t="s">
        <v>3</v>
      </c>
      <c r="AH2159" s="16" t="s">
        <v>3</v>
      </c>
      <c r="AI2159" s="16" t="s">
        <v>3</v>
      </c>
      <c r="AJ2159" s="15" t="s">
        <v>3</v>
      </c>
      <c r="AK2159" s="15" t="s">
        <v>3</v>
      </c>
      <c r="AL2159" s="16" t="s">
        <v>3</v>
      </c>
      <c r="AM2159" s="16" t="s">
        <v>3</v>
      </c>
      <c r="AN2159" s="16" t="s">
        <v>3</v>
      </c>
      <c r="AO2159" s="16" t="s">
        <v>3</v>
      </c>
      <c r="AP2159" s="16" t="s">
        <v>189</v>
      </c>
      <c r="AQ2159" s="16" t="s">
        <v>3</v>
      </c>
      <c r="AR2159" s="16" t="s">
        <v>3</v>
      </c>
      <c r="AS2159" s="16" t="s">
        <v>3</v>
      </c>
      <c r="AT2159" s="16" t="s">
        <v>3</v>
      </c>
      <c r="AU2159" s="11" t="s">
        <v>3</v>
      </c>
      <c r="AV2159" s="11" t="s">
        <v>3</v>
      </c>
      <c r="AW2159" s="11" t="s">
        <v>3</v>
      </c>
      <c r="AX2159" s="17" t="str">
        <f>VLOOKUP(G2159,'[1]JDA data'!$D:$E,2,0)</f>
        <v>TGA057</v>
      </c>
      <c r="AY2159" s="17" t="b">
        <f t="shared" si="161"/>
        <v>1</v>
      </c>
      <c r="AZ2159" s="17" t="str">
        <f t="shared" si="162"/>
        <v>SBA</v>
      </c>
    </row>
    <row r="2160" spans="1:52" s="18" customFormat="1" ht="16.5" customHeight="1" x14ac:dyDescent="0.35">
      <c r="A2160" s="8" t="str">
        <f>IF(N2160="","-",IFERROR(VLOOKUP(N2160,'[1]All Route Non-Bailment V76'!$A:$H,5,0),VLOOKUP(N2160,'[1]TTVT AAT PxP Bailment EDC V76'!$A:$H,5,0)))</f>
        <v>Non Bailment</v>
      </c>
      <c r="B2160" s="9" t="str">
        <f t="shared" si="160"/>
        <v>Completed</v>
      </c>
      <c r="C2160" s="10">
        <f t="shared" si="163"/>
        <v>2159</v>
      </c>
      <c r="D2160" s="11" t="s">
        <v>182</v>
      </c>
      <c r="E2160" s="12" t="s">
        <v>44</v>
      </c>
      <c r="F2160" s="11" t="s">
        <v>0</v>
      </c>
      <c r="G2160" s="11">
        <v>4434883</v>
      </c>
      <c r="H2160" s="13" t="str">
        <f>IF(N2160="","-",IFERROR(VLOOKUP(N2160,'[1]All Route Non-Bailment V76'!$A:$H,7,0),VLOOKUP(N2160,'[1]TTVT AAT PxP Bailment EDC V76'!$A:$H,7,0)))</f>
        <v>One way</v>
      </c>
      <c r="I2160" s="11" t="s">
        <v>45</v>
      </c>
      <c r="J2160" s="12">
        <f t="shared" si="164"/>
        <v>45281</v>
      </c>
      <c r="K2160" s="12">
        <v>45281</v>
      </c>
      <c r="L2160" s="12">
        <v>45281</v>
      </c>
      <c r="M2160" s="12" t="s">
        <v>3</v>
      </c>
      <c r="N2160" s="11" t="s">
        <v>739</v>
      </c>
      <c r="O2160" s="13" t="str">
        <f>IF(N2160="","-",IFERROR(VLOOKUP(N2160,'[1]All Route Non-Bailment V76'!$A:$H,6,0),VLOOKUP(N2160,'[1]TTVT AAT PxP Bailment EDC V76'!$A:$H,6,0)))</f>
        <v>11 - 20</v>
      </c>
      <c r="P2160" s="11">
        <v>1</v>
      </c>
      <c r="Q2160" s="11" t="s">
        <v>3</v>
      </c>
      <c r="R2160" s="11" t="s">
        <v>3</v>
      </c>
      <c r="S2160" s="13" t="str">
        <f>IF(N2160="","-",IFERROR(VLOOKUP(N2160,'[1]All Route Non-Bailment V76'!$A:$AF,32,0),VLOOKUP(N2160,'[1]TTVT AAT PxP Bailment EDC V76'!$A:$AC,29,0)))</f>
        <v>6W</v>
      </c>
      <c r="T2160" s="11" t="s">
        <v>48</v>
      </c>
      <c r="U2160" s="11" t="s">
        <v>239</v>
      </c>
      <c r="V2160" s="14" t="s">
        <v>808</v>
      </c>
      <c r="W2160" s="11" t="s">
        <v>241</v>
      </c>
      <c r="X2160" s="15" t="s">
        <v>408</v>
      </c>
      <c r="Y2160" s="15" t="s">
        <v>409</v>
      </c>
      <c r="Z2160" s="16" t="s">
        <v>3</v>
      </c>
      <c r="AA2160" s="16" t="s">
        <v>3</v>
      </c>
      <c r="AB2160" s="16" t="s">
        <v>3</v>
      </c>
      <c r="AC2160" s="16" t="s">
        <v>3</v>
      </c>
      <c r="AD2160" s="15" t="s">
        <v>3</v>
      </c>
      <c r="AE2160" s="15" t="s">
        <v>3</v>
      </c>
      <c r="AF2160" s="16" t="s">
        <v>3</v>
      </c>
      <c r="AG2160" s="16" t="s">
        <v>3</v>
      </c>
      <c r="AH2160" s="16" t="s">
        <v>3</v>
      </c>
      <c r="AI2160" s="16" t="s">
        <v>3</v>
      </c>
      <c r="AJ2160" s="15" t="s">
        <v>3</v>
      </c>
      <c r="AK2160" s="15" t="s">
        <v>3</v>
      </c>
      <c r="AL2160" s="16" t="s">
        <v>3</v>
      </c>
      <c r="AM2160" s="16" t="s">
        <v>3</v>
      </c>
      <c r="AN2160" s="16" t="s">
        <v>3</v>
      </c>
      <c r="AO2160" s="16" t="s">
        <v>3</v>
      </c>
      <c r="AP2160" s="16" t="s">
        <v>189</v>
      </c>
      <c r="AQ2160" s="16" t="s">
        <v>3</v>
      </c>
      <c r="AR2160" s="16" t="s">
        <v>3</v>
      </c>
      <c r="AS2160" s="16" t="s">
        <v>3</v>
      </c>
      <c r="AT2160" s="16" t="s">
        <v>3</v>
      </c>
      <c r="AU2160" s="11" t="s">
        <v>3</v>
      </c>
      <c r="AV2160" s="11" t="s">
        <v>3</v>
      </c>
      <c r="AW2160" s="11" t="s">
        <v>3</v>
      </c>
      <c r="AX2160" s="17" t="str">
        <f>VLOOKUP(G2160,'[1]JDA data'!$D:$E,2,0)</f>
        <v>TGA057</v>
      </c>
      <c r="AY2160" s="17" t="b">
        <f t="shared" si="161"/>
        <v>1</v>
      </c>
      <c r="AZ2160" s="17" t="str">
        <f t="shared" si="162"/>
        <v>PPGT</v>
      </c>
    </row>
    <row r="2161" spans="1:52" s="18" customFormat="1" ht="16.5" customHeight="1" x14ac:dyDescent="0.35">
      <c r="A2161" s="8" t="str">
        <f>IF(N2161="","-",IFERROR(VLOOKUP(N2161,'[1]All Route Non-Bailment V76'!$A:$H,5,0),VLOOKUP(N2161,'[1]TTVT AAT PxP Bailment EDC V76'!$A:$H,5,0)))</f>
        <v>Non Bailment</v>
      </c>
      <c r="B2161" s="9" t="str">
        <f t="shared" si="160"/>
        <v>Completed</v>
      </c>
      <c r="C2161" s="10">
        <f t="shared" si="163"/>
        <v>2160</v>
      </c>
      <c r="D2161" s="11" t="s">
        <v>182</v>
      </c>
      <c r="E2161" s="12" t="s">
        <v>44</v>
      </c>
      <c r="F2161" s="11" t="s">
        <v>0</v>
      </c>
      <c r="G2161" s="11">
        <v>4434881</v>
      </c>
      <c r="H2161" s="13" t="str">
        <f>IF(N2161="","-",IFERROR(VLOOKUP(N2161,'[1]All Route Non-Bailment V76'!$A:$H,7,0),VLOOKUP(N2161,'[1]TTVT AAT PxP Bailment EDC V76'!$A:$H,7,0)))</f>
        <v>One way</v>
      </c>
      <c r="I2161" s="11" t="s">
        <v>45</v>
      </c>
      <c r="J2161" s="12">
        <f t="shared" si="164"/>
        <v>45281</v>
      </c>
      <c r="K2161" s="12">
        <v>45281</v>
      </c>
      <c r="L2161" s="12">
        <v>45281</v>
      </c>
      <c r="M2161" s="12" t="s">
        <v>3</v>
      </c>
      <c r="N2161" s="11" t="s">
        <v>739</v>
      </c>
      <c r="O2161" s="13" t="str">
        <f>IF(N2161="","-",IFERROR(VLOOKUP(N2161,'[1]All Route Non-Bailment V76'!$A:$H,6,0),VLOOKUP(N2161,'[1]TTVT AAT PxP Bailment EDC V76'!$A:$H,6,0)))</f>
        <v>11 - 20</v>
      </c>
      <c r="P2161" s="11">
        <v>1</v>
      </c>
      <c r="Q2161" s="11" t="s">
        <v>3</v>
      </c>
      <c r="R2161" s="11" t="s">
        <v>3</v>
      </c>
      <c r="S2161" s="13" t="str">
        <f>IF(N2161="","-",IFERROR(VLOOKUP(N2161,'[1]All Route Non-Bailment V76'!$A:$AF,32,0),VLOOKUP(N2161,'[1]TTVT AAT PxP Bailment EDC V76'!$A:$AC,29,0)))</f>
        <v>6W</v>
      </c>
      <c r="T2161" s="11" t="s">
        <v>48</v>
      </c>
      <c r="U2161" s="11" t="s">
        <v>207</v>
      </c>
      <c r="V2161" s="14" t="s">
        <v>806</v>
      </c>
      <c r="W2161" s="11" t="s">
        <v>209</v>
      </c>
      <c r="X2161" s="15" t="s">
        <v>408</v>
      </c>
      <c r="Y2161" s="15" t="s">
        <v>409</v>
      </c>
      <c r="Z2161" s="16" t="s">
        <v>3</v>
      </c>
      <c r="AA2161" s="16" t="s">
        <v>3</v>
      </c>
      <c r="AB2161" s="16" t="s">
        <v>3</v>
      </c>
      <c r="AC2161" s="16" t="s">
        <v>3</v>
      </c>
      <c r="AD2161" s="15" t="s">
        <v>3</v>
      </c>
      <c r="AE2161" s="15" t="s">
        <v>3</v>
      </c>
      <c r="AF2161" s="16" t="s">
        <v>3</v>
      </c>
      <c r="AG2161" s="16" t="s">
        <v>3</v>
      </c>
      <c r="AH2161" s="16" t="s">
        <v>3</v>
      </c>
      <c r="AI2161" s="16" t="s">
        <v>3</v>
      </c>
      <c r="AJ2161" s="15" t="s">
        <v>3</v>
      </c>
      <c r="AK2161" s="15" t="s">
        <v>3</v>
      </c>
      <c r="AL2161" s="16" t="s">
        <v>3</v>
      </c>
      <c r="AM2161" s="16" t="s">
        <v>3</v>
      </c>
      <c r="AN2161" s="16" t="s">
        <v>3</v>
      </c>
      <c r="AO2161" s="16" t="s">
        <v>3</v>
      </c>
      <c r="AP2161" s="16" t="s">
        <v>189</v>
      </c>
      <c r="AQ2161" s="16" t="s">
        <v>3</v>
      </c>
      <c r="AR2161" s="16" t="s">
        <v>3</v>
      </c>
      <c r="AS2161" s="16" t="s">
        <v>3</v>
      </c>
      <c r="AT2161" s="16" t="s">
        <v>3</v>
      </c>
      <c r="AU2161" s="11" t="s">
        <v>3</v>
      </c>
      <c r="AV2161" s="11" t="s">
        <v>3</v>
      </c>
      <c r="AW2161" s="11" t="s">
        <v>3</v>
      </c>
      <c r="AX2161" s="17" t="str">
        <f>VLOOKUP(G2161,'[1]JDA data'!$D:$E,2,0)</f>
        <v>TGA057</v>
      </c>
      <c r="AY2161" s="17" t="b">
        <f t="shared" si="161"/>
        <v>1</v>
      </c>
      <c r="AZ2161" s="17" t="str">
        <f t="shared" si="162"/>
        <v>PPGT</v>
      </c>
    </row>
    <row r="2162" spans="1:52" s="18" customFormat="1" ht="16.5" customHeight="1" x14ac:dyDescent="0.35">
      <c r="A2162" s="8" t="str">
        <f>IF(N2162="","-",IFERROR(VLOOKUP(N2162,'[1]All Route Non-Bailment V76'!$A:$H,5,0),VLOOKUP(N2162,'[1]TTVT AAT PxP Bailment EDC V76'!$A:$H,5,0)))</f>
        <v>Non Bailment</v>
      </c>
      <c r="B2162" s="9" t="str">
        <f t="shared" si="160"/>
        <v>Completed</v>
      </c>
      <c r="C2162" s="10">
        <f t="shared" si="163"/>
        <v>2161</v>
      </c>
      <c r="D2162" s="11" t="s">
        <v>182</v>
      </c>
      <c r="E2162" s="12" t="s">
        <v>44</v>
      </c>
      <c r="F2162" s="11" t="s">
        <v>0</v>
      </c>
      <c r="G2162" s="11">
        <v>4434879</v>
      </c>
      <c r="H2162" s="13" t="str">
        <f>IF(N2162="","-",IFERROR(VLOOKUP(N2162,'[1]All Route Non-Bailment V76'!$A:$H,7,0),VLOOKUP(N2162,'[1]TTVT AAT PxP Bailment EDC V76'!$A:$H,7,0)))</f>
        <v>One way</v>
      </c>
      <c r="I2162" s="11" t="s">
        <v>45</v>
      </c>
      <c r="J2162" s="12">
        <f t="shared" si="164"/>
        <v>45281</v>
      </c>
      <c r="K2162" s="12">
        <v>45281</v>
      </c>
      <c r="L2162" s="12">
        <v>45281</v>
      </c>
      <c r="M2162" s="12" t="s">
        <v>3</v>
      </c>
      <c r="N2162" s="11" t="s">
        <v>739</v>
      </c>
      <c r="O2162" s="13" t="str">
        <f>IF(N2162="","-",IFERROR(VLOOKUP(N2162,'[1]All Route Non-Bailment V76'!$A:$H,6,0),VLOOKUP(N2162,'[1]TTVT AAT PxP Bailment EDC V76'!$A:$H,6,0)))</f>
        <v>11 - 20</v>
      </c>
      <c r="P2162" s="11">
        <v>1</v>
      </c>
      <c r="Q2162" s="11" t="s">
        <v>3</v>
      </c>
      <c r="R2162" s="11" t="s">
        <v>3</v>
      </c>
      <c r="S2162" s="13" t="str">
        <f>IF(N2162="","-",IFERROR(VLOOKUP(N2162,'[1]All Route Non-Bailment V76'!$A:$AF,32,0),VLOOKUP(N2162,'[1]TTVT AAT PxP Bailment EDC V76'!$A:$AC,29,0)))</f>
        <v>6W</v>
      </c>
      <c r="T2162" s="11" t="s">
        <v>48</v>
      </c>
      <c r="U2162" s="11" t="s">
        <v>256</v>
      </c>
      <c r="V2162" s="14" t="s">
        <v>818</v>
      </c>
      <c r="W2162" s="11" t="s">
        <v>258</v>
      </c>
      <c r="X2162" s="15" t="s">
        <v>408</v>
      </c>
      <c r="Y2162" s="15" t="s">
        <v>409</v>
      </c>
      <c r="Z2162" s="16" t="s">
        <v>3</v>
      </c>
      <c r="AA2162" s="16" t="s">
        <v>3</v>
      </c>
      <c r="AB2162" s="16" t="s">
        <v>3</v>
      </c>
      <c r="AC2162" s="16" t="s">
        <v>3</v>
      </c>
      <c r="AD2162" s="15" t="s">
        <v>3</v>
      </c>
      <c r="AE2162" s="15" t="s">
        <v>3</v>
      </c>
      <c r="AF2162" s="16" t="s">
        <v>3</v>
      </c>
      <c r="AG2162" s="16" t="s">
        <v>3</v>
      </c>
      <c r="AH2162" s="16" t="s">
        <v>3</v>
      </c>
      <c r="AI2162" s="16" t="s">
        <v>3</v>
      </c>
      <c r="AJ2162" s="15" t="s">
        <v>3</v>
      </c>
      <c r="AK2162" s="15" t="s">
        <v>3</v>
      </c>
      <c r="AL2162" s="16" t="s">
        <v>3</v>
      </c>
      <c r="AM2162" s="16" t="s">
        <v>3</v>
      </c>
      <c r="AN2162" s="16" t="s">
        <v>3</v>
      </c>
      <c r="AO2162" s="16" t="s">
        <v>3</v>
      </c>
      <c r="AP2162" s="16" t="s">
        <v>189</v>
      </c>
      <c r="AQ2162" s="16" t="s">
        <v>3</v>
      </c>
      <c r="AR2162" s="16" t="s">
        <v>3</v>
      </c>
      <c r="AS2162" s="16" t="s">
        <v>3</v>
      </c>
      <c r="AT2162" s="16" t="s">
        <v>3</v>
      </c>
      <c r="AU2162" s="11" t="s">
        <v>3</v>
      </c>
      <c r="AV2162" s="11" t="s">
        <v>3</v>
      </c>
      <c r="AW2162" s="11" t="s">
        <v>3</v>
      </c>
      <c r="AX2162" s="17" t="str">
        <f>VLOOKUP(G2162,'[1]JDA data'!$D:$E,2,0)</f>
        <v>TGA057</v>
      </c>
      <c r="AY2162" s="17" t="b">
        <f t="shared" si="161"/>
        <v>1</v>
      </c>
      <c r="AZ2162" s="17" t="str">
        <f t="shared" si="162"/>
        <v>PPGT</v>
      </c>
    </row>
    <row r="2163" spans="1:52" s="18" customFormat="1" ht="16.5" customHeight="1" x14ac:dyDescent="0.35">
      <c r="A2163" s="8" t="str">
        <f>IF(N2163="","-",IFERROR(VLOOKUP(N2163,'[1]All Route Non-Bailment V76'!$A:$H,5,0),VLOOKUP(N2163,'[1]TTVT AAT PxP Bailment EDC V76'!$A:$H,5,0)))</f>
        <v>Non Bailment</v>
      </c>
      <c r="B2163" s="9" t="str">
        <f t="shared" si="160"/>
        <v>Completed</v>
      </c>
      <c r="C2163" s="10">
        <f t="shared" si="163"/>
        <v>2162</v>
      </c>
      <c r="D2163" s="11" t="s">
        <v>194</v>
      </c>
      <c r="E2163" s="12" t="s">
        <v>44</v>
      </c>
      <c r="F2163" s="11" t="s">
        <v>0</v>
      </c>
      <c r="G2163" s="11">
        <v>4434876</v>
      </c>
      <c r="H2163" s="13" t="str">
        <f>IF(N2163="","-",IFERROR(VLOOKUP(N2163,'[1]All Route Non-Bailment V76'!$A:$H,7,0),VLOOKUP(N2163,'[1]TTVT AAT PxP Bailment EDC V76'!$A:$H,7,0)))</f>
        <v>One way</v>
      </c>
      <c r="I2163" s="11" t="s">
        <v>45</v>
      </c>
      <c r="J2163" s="12">
        <f t="shared" si="164"/>
        <v>45281</v>
      </c>
      <c r="K2163" s="12">
        <v>45281</v>
      </c>
      <c r="L2163" s="12">
        <v>45281</v>
      </c>
      <c r="M2163" s="12" t="s">
        <v>3</v>
      </c>
      <c r="N2163" s="11" t="s">
        <v>740</v>
      </c>
      <c r="O2163" s="13" t="str">
        <f>IF(N2163="","-",IFERROR(VLOOKUP(N2163,'[1]All Route Non-Bailment V76'!$A:$H,6,0),VLOOKUP(N2163,'[1]TTVT AAT PxP Bailment EDC V76'!$A:$H,6,0)))</f>
        <v>11 - 20</v>
      </c>
      <c r="P2163" s="11">
        <v>1</v>
      </c>
      <c r="Q2163" s="11" t="s">
        <v>3</v>
      </c>
      <c r="R2163" s="11" t="s">
        <v>3</v>
      </c>
      <c r="S2163" s="13" t="str">
        <f>IF(N2163="","-",IFERROR(VLOOKUP(N2163,'[1]All Route Non-Bailment V76'!$A:$AF,32,0),VLOOKUP(N2163,'[1]TTVT AAT PxP Bailment EDC V76'!$A:$AC,29,0)))</f>
        <v>6W</v>
      </c>
      <c r="T2163" s="11" t="s">
        <v>48</v>
      </c>
      <c r="U2163" s="11" t="s">
        <v>204</v>
      </c>
      <c r="V2163" s="14" t="s">
        <v>205</v>
      </c>
      <c r="W2163" s="11" t="s">
        <v>206</v>
      </c>
      <c r="X2163" s="15" t="s">
        <v>408</v>
      </c>
      <c r="Y2163" s="15" t="s">
        <v>409</v>
      </c>
      <c r="Z2163" s="16" t="s">
        <v>3</v>
      </c>
      <c r="AA2163" s="16" t="s">
        <v>3</v>
      </c>
      <c r="AB2163" s="16" t="s">
        <v>3</v>
      </c>
      <c r="AC2163" s="16" t="s">
        <v>3</v>
      </c>
      <c r="AD2163" s="15" t="s">
        <v>3</v>
      </c>
      <c r="AE2163" s="15" t="s">
        <v>3</v>
      </c>
      <c r="AF2163" s="16" t="s">
        <v>3</v>
      </c>
      <c r="AG2163" s="16" t="s">
        <v>3</v>
      </c>
      <c r="AH2163" s="16" t="s">
        <v>3</v>
      </c>
      <c r="AI2163" s="16" t="s">
        <v>3</v>
      </c>
      <c r="AJ2163" s="15" t="s">
        <v>3</v>
      </c>
      <c r="AK2163" s="15" t="s">
        <v>3</v>
      </c>
      <c r="AL2163" s="16" t="s">
        <v>3</v>
      </c>
      <c r="AM2163" s="16" t="s">
        <v>3</v>
      </c>
      <c r="AN2163" s="16" t="s">
        <v>3</v>
      </c>
      <c r="AO2163" s="16" t="s">
        <v>3</v>
      </c>
      <c r="AP2163" s="16" t="s">
        <v>189</v>
      </c>
      <c r="AQ2163" s="16" t="s">
        <v>3</v>
      </c>
      <c r="AR2163" s="16" t="s">
        <v>3</v>
      </c>
      <c r="AS2163" s="16" t="s">
        <v>3</v>
      </c>
      <c r="AT2163" s="16" t="s">
        <v>3</v>
      </c>
      <c r="AU2163" s="11" t="s">
        <v>3</v>
      </c>
      <c r="AV2163" s="11" t="s">
        <v>3</v>
      </c>
      <c r="AW2163" s="11" t="s">
        <v>3</v>
      </c>
      <c r="AX2163" s="17" t="str">
        <f>VLOOKUP(G2163,'[1]JDA data'!$D:$E,2,0)</f>
        <v>TGA058</v>
      </c>
      <c r="AY2163" s="17" t="b">
        <f t="shared" si="161"/>
        <v>1</v>
      </c>
      <c r="AZ2163" s="17" t="str">
        <f t="shared" si="162"/>
        <v>SBA</v>
      </c>
    </row>
    <row r="2164" spans="1:52" s="18" customFormat="1" ht="16.5" customHeight="1" x14ac:dyDescent="0.35">
      <c r="A2164" s="8" t="str">
        <f>IF(N2164="","-",IFERROR(VLOOKUP(N2164,'[1]All Route Non-Bailment V76'!$A:$H,5,0),VLOOKUP(N2164,'[1]TTVT AAT PxP Bailment EDC V76'!$A:$H,5,0)))</f>
        <v>Non Bailment</v>
      </c>
      <c r="B2164" s="9" t="str">
        <f t="shared" si="160"/>
        <v>Completed</v>
      </c>
      <c r="C2164" s="10">
        <f t="shared" si="163"/>
        <v>2163</v>
      </c>
      <c r="D2164" s="11" t="s">
        <v>182</v>
      </c>
      <c r="E2164" s="12" t="s">
        <v>44</v>
      </c>
      <c r="F2164" s="11" t="s">
        <v>0</v>
      </c>
      <c r="G2164" s="11">
        <v>4434874</v>
      </c>
      <c r="H2164" s="13" t="str">
        <f>IF(N2164="","-",IFERROR(VLOOKUP(N2164,'[1]All Route Non-Bailment V76'!$A:$H,7,0),VLOOKUP(N2164,'[1]TTVT AAT PxP Bailment EDC V76'!$A:$H,7,0)))</f>
        <v>One way</v>
      </c>
      <c r="I2164" s="11" t="s">
        <v>45</v>
      </c>
      <c r="J2164" s="12">
        <f t="shared" si="164"/>
        <v>45281</v>
      </c>
      <c r="K2164" s="12">
        <v>45281</v>
      </c>
      <c r="L2164" s="12">
        <v>45281</v>
      </c>
      <c r="M2164" s="12" t="s">
        <v>3</v>
      </c>
      <c r="N2164" s="11" t="s">
        <v>740</v>
      </c>
      <c r="O2164" s="13" t="str">
        <f>IF(N2164="","-",IFERROR(VLOOKUP(N2164,'[1]All Route Non-Bailment V76'!$A:$H,6,0),VLOOKUP(N2164,'[1]TTVT AAT PxP Bailment EDC V76'!$A:$H,6,0)))</f>
        <v>11 - 20</v>
      </c>
      <c r="P2164" s="11">
        <v>1</v>
      </c>
      <c r="Q2164" s="11" t="s">
        <v>3</v>
      </c>
      <c r="R2164" s="11" t="s">
        <v>3</v>
      </c>
      <c r="S2164" s="13" t="str">
        <f>IF(N2164="","-",IFERROR(VLOOKUP(N2164,'[1]All Route Non-Bailment V76'!$A:$AF,32,0),VLOOKUP(N2164,'[1]TTVT AAT PxP Bailment EDC V76'!$A:$AC,29,0)))</f>
        <v>6W</v>
      </c>
      <c r="T2164" s="11" t="s">
        <v>48</v>
      </c>
      <c r="U2164" s="11" t="s">
        <v>250</v>
      </c>
      <c r="V2164" s="14" t="s">
        <v>251</v>
      </c>
      <c r="W2164" s="11" t="s">
        <v>252</v>
      </c>
      <c r="X2164" s="15" t="s">
        <v>408</v>
      </c>
      <c r="Y2164" s="15" t="s">
        <v>409</v>
      </c>
      <c r="Z2164" s="16" t="s">
        <v>3</v>
      </c>
      <c r="AA2164" s="16" t="s">
        <v>3</v>
      </c>
      <c r="AB2164" s="16" t="s">
        <v>3</v>
      </c>
      <c r="AC2164" s="16" t="s">
        <v>3</v>
      </c>
      <c r="AD2164" s="15" t="s">
        <v>3</v>
      </c>
      <c r="AE2164" s="15" t="s">
        <v>3</v>
      </c>
      <c r="AF2164" s="16" t="s">
        <v>3</v>
      </c>
      <c r="AG2164" s="16" t="s">
        <v>3</v>
      </c>
      <c r="AH2164" s="16" t="s">
        <v>3</v>
      </c>
      <c r="AI2164" s="16" t="s">
        <v>3</v>
      </c>
      <c r="AJ2164" s="15" t="s">
        <v>3</v>
      </c>
      <c r="AK2164" s="15" t="s">
        <v>3</v>
      </c>
      <c r="AL2164" s="16" t="s">
        <v>3</v>
      </c>
      <c r="AM2164" s="16" t="s">
        <v>3</v>
      </c>
      <c r="AN2164" s="16" t="s">
        <v>3</v>
      </c>
      <c r="AO2164" s="16" t="s">
        <v>3</v>
      </c>
      <c r="AP2164" s="16" t="s">
        <v>189</v>
      </c>
      <c r="AQ2164" s="16" t="s">
        <v>3</v>
      </c>
      <c r="AR2164" s="16" t="s">
        <v>3</v>
      </c>
      <c r="AS2164" s="16" t="s">
        <v>3</v>
      </c>
      <c r="AT2164" s="16" t="s">
        <v>3</v>
      </c>
      <c r="AU2164" s="11" t="s">
        <v>3</v>
      </c>
      <c r="AV2164" s="11" t="s">
        <v>3</v>
      </c>
      <c r="AW2164" s="11" t="s">
        <v>3</v>
      </c>
      <c r="AX2164" s="17" t="str">
        <f>VLOOKUP(G2164,'[1]JDA data'!$D:$E,2,0)</f>
        <v>TGA058</v>
      </c>
      <c r="AY2164" s="17" t="b">
        <f t="shared" si="161"/>
        <v>1</v>
      </c>
      <c r="AZ2164" s="17" t="str">
        <f t="shared" si="162"/>
        <v>PPGT</v>
      </c>
    </row>
    <row r="2165" spans="1:52" s="18" customFormat="1" ht="16.5" customHeight="1" x14ac:dyDescent="0.35">
      <c r="A2165" s="8" t="str">
        <f>IF(N2165="","-",IFERROR(VLOOKUP(N2165,'[1]All Route Non-Bailment V76'!$A:$H,5,0),VLOOKUP(N2165,'[1]TTVT AAT PxP Bailment EDC V76'!$A:$H,5,0)))</f>
        <v>Non Bailment</v>
      </c>
      <c r="B2165" s="9" t="str">
        <f t="shared" si="160"/>
        <v>Completed</v>
      </c>
      <c r="C2165" s="10">
        <f t="shared" si="163"/>
        <v>2164</v>
      </c>
      <c r="D2165" s="11" t="s">
        <v>182</v>
      </c>
      <c r="E2165" s="12" t="s">
        <v>44</v>
      </c>
      <c r="F2165" s="11" t="s">
        <v>0</v>
      </c>
      <c r="G2165" s="11">
        <v>4434872</v>
      </c>
      <c r="H2165" s="13" t="str">
        <f>IF(N2165="","-",IFERROR(VLOOKUP(N2165,'[1]All Route Non-Bailment V76'!$A:$H,7,0),VLOOKUP(N2165,'[1]TTVT AAT PxP Bailment EDC V76'!$A:$H,7,0)))</f>
        <v>One way</v>
      </c>
      <c r="I2165" s="11" t="s">
        <v>45</v>
      </c>
      <c r="J2165" s="12">
        <f t="shared" si="164"/>
        <v>45281</v>
      </c>
      <c r="K2165" s="12">
        <v>45281</v>
      </c>
      <c r="L2165" s="12">
        <v>45281</v>
      </c>
      <c r="M2165" s="12" t="s">
        <v>3</v>
      </c>
      <c r="N2165" s="11" t="s">
        <v>740</v>
      </c>
      <c r="O2165" s="13" t="str">
        <f>IF(N2165="","-",IFERROR(VLOOKUP(N2165,'[1]All Route Non-Bailment V76'!$A:$H,6,0),VLOOKUP(N2165,'[1]TTVT AAT PxP Bailment EDC V76'!$A:$H,6,0)))</f>
        <v>11 - 20</v>
      </c>
      <c r="P2165" s="11">
        <v>1</v>
      </c>
      <c r="Q2165" s="11" t="s">
        <v>3</v>
      </c>
      <c r="R2165" s="11" t="s">
        <v>3</v>
      </c>
      <c r="S2165" s="13" t="str">
        <f>IF(N2165="","-",IFERROR(VLOOKUP(N2165,'[1]All Route Non-Bailment V76'!$A:$AF,32,0),VLOOKUP(N2165,'[1]TTVT AAT PxP Bailment EDC V76'!$A:$AC,29,0)))</f>
        <v>6W</v>
      </c>
      <c r="T2165" s="11" t="s">
        <v>48</v>
      </c>
      <c r="U2165" s="11" t="s">
        <v>250</v>
      </c>
      <c r="V2165" s="14" t="s">
        <v>251</v>
      </c>
      <c r="W2165" s="11" t="s">
        <v>252</v>
      </c>
      <c r="X2165" s="15" t="s">
        <v>408</v>
      </c>
      <c r="Y2165" s="15" t="s">
        <v>409</v>
      </c>
      <c r="Z2165" s="16" t="s">
        <v>3</v>
      </c>
      <c r="AA2165" s="16" t="s">
        <v>3</v>
      </c>
      <c r="AB2165" s="16" t="s">
        <v>3</v>
      </c>
      <c r="AC2165" s="16" t="s">
        <v>3</v>
      </c>
      <c r="AD2165" s="15" t="s">
        <v>3</v>
      </c>
      <c r="AE2165" s="15" t="s">
        <v>3</v>
      </c>
      <c r="AF2165" s="16" t="s">
        <v>3</v>
      </c>
      <c r="AG2165" s="16" t="s">
        <v>3</v>
      </c>
      <c r="AH2165" s="16" t="s">
        <v>3</v>
      </c>
      <c r="AI2165" s="16" t="s">
        <v>3</v>
      </c>
      <c r="AJ2165" s="15" t="s">
        <v>3</v>
      </c>
      <c r="AK2165" s="15" t="s">
        <v>3</v>
      </c>
      <c r="AL2165" s="16" t="s">
        <v>3</v>
      </c>
      <c r="AM2165" s="16" t="s">
        <v>3</v>
      </c>
      <c r="AN2165" s="16" t="s">
        <v>3</v>
      </c>
      <c r="AO2165" s="16" t="s">
        <v>3</v>
      </c>
      <c r="AP2165" s="16" t="s">
        <v>189</v>
      </c>
      <c r="AQ2165" s="16" t="s">
        <v>3</v>
      </c>
      <c r="AR2165" s="16" t="s">
        <v>3</v>
      </c>
      <c r="AS2165" s="16" t="s">
        <v>3</v>
      </c>
      <c r="AT2165" s="16" t="s">
        <v>3</v>
      </c>
      <c r="AU2165" s="11" t="s">
        <v>3</v>
      </c>
      <c r="AV2165" s="11" t="s">
        <v>3</v>
      </c>
      <c r="AW2165" s="11" t="s">
        <v>3</v>
      </c>
      <c r="AX2165" s="17" t="str">
        <f>VLOOKUP(G2165,'[1]JDA data'!$D:$E,2,0)</f>
        <v>TGA058</v>
      </c>
      <c r="AY2165" s="17" t="b">
        <f t="shared" si="161"/>
        <v>1</v>
      </c>
      <c r="AZ2165" s="17" t="str">
        <f t="shared" si="162"/>
        <v>PPGT</v>
      </c>
    </row>
    <row r="2166" spans="1:52" s="18" customFormat="1" ht="16.5" customHeight="1" x14ac:dyDescent="0.35">
      <c r="A2166" s="8" t="str">
        <f>IF(N2166="","-",IFERROR(VLOOKUP(N2166,'[1]All Route Non-Bailment V76'!$A:$H,5,0),VLOOKUP(N2166,'[1]TTVT AAT PxP Bailment EDC V76'!$A:$H,5,0)))</f>
        <v>Non Bailment</v>
      </c>
      <c r="B2166" s="9" t="str">
        <f t="shared" si="160"/>
        <v>Completed</v>
      </c>
      <c r="C2166" s="10">
        <f t="shared" si="163"/>
        <v>2165</v>
      </c>
      <c r="D2166" s="11" t="s">
        <v>229</v>
      </c>
      <c r="E2166" s="12" t="s">
        <v>44</v>
      </c>
      <c r="F2166" s="11" t="s">
        <v>0</v>
      </c>
      <c r="G2166" s="11">
        <v>4434870</v>
      </c>
      <c r="H2166" s="13" t="str">
        <f>IF(N2166="","-",IFERROR(VLOOKUP(N2166,'[1]All Route Non-Bailment V76'!$A:$H,7,0),VLOOKUP(N2166,'[1]TTVT AAT PxP Bailment EDC V76'!$A:$H,7,0)))</f>
        <v>One way</v>
      </c>
      <c r="I2166" s="11" t="s">
        <v>45</v>
      </c>
      <c r="J2166" s="12">
        <f t="shared" si="164"/>
        <v>45281</v>
      </c>
      <c r="K2166" s="12">
        <v>45281</v>
      </c>
      <c r="L2166" s="12">
        <v>45281</v>
      </c>
      <c r="M2166" s="12" t="s">
        <v>3</v>
      </c>
      <c r="N2166" s="11" t="s">
        <v>740</v>
      </c>
      <c r="O2166" s="13" t="str">
        <f>IF(N2166="","-",IFERROR(VLOOKUP(N2166,'[1]All Route Non-Bailment V76'!$A:$H,6,0),VLOOKUP(N2166,'[1]TTVT AAT PxP Bailment EDC V76'!$A:$H,6,0)))</f>
        <v>11 - 20</v>
      </c>
      <c r="P2166" s="11">
        <v>1</v>
      </c>
      <c r="Q2166" s="11" t="s">
        <v>3</v>
      </c>
      <c r="R2166" s="11" t="s">
        <v>3</v>
      </c>
      <c r="S2166" s="13" t="str">
        <f>IF(N2166="","-",IFERROR(VLOOKUP(N2166,'[1]All Route Non-Bailment V76'!$A:$AF,32,0),VLOOKUP(N2166,'[1]TTVT AAT PxP Bailment EDC V76'!$A:$AC,29,0)))</f>
        <v>6W</v>
      </c>
      <c r="T2166" s="11" t="s">
        <v>48</v>
      </c>
      <c r="U2166" s="11" t="s">
        <v>230</v>
      </c>
      <c r="V2166" s="14" t="s">
        <v>231</v>
      </c>
      <c r="W2166" s="11" t="s">
        <v>232</v>
      </c>
      <c r="X2166" s="15" t="s">
        <v>408</v>
      </c>
      <c r="Y2166" s="15" t="s">
        <v>409</v>
      </c>
      <c r="Z2166" s="16" t="s">
        <v>3</v>
      </c>
      <c r="AA2166" s="16" t="s">
        <v>3</v>
      </c>
      <c r="AB2166" s="16" t="s">
        <v>3</v>
      </c>
      <c r="AC2166" s="16" t="s">
        <v>3</v>
      </c>
      <c r="AD2166" s="15" t="s">
        <v>3</v>
      </c>
      <c r="AE2166" s="15" t="s">
        <v>3</v>
      </c>
      <c r="AF2166" s="16" t="s">
        <v>3</v>
      </c>
      <c r="AG2166" s="16" t="s">
        <v>3</v>
      </c>
      <c r="AH2166" s="16" t="s">
        <v>3</v>
      </c>
      <c r="AI2166" s="16" t="s">
        <v>3</v>
      </c>
      <c r="AJ2166" s="15" t="s">
        <v>3</v>
      </c>
      <c r="AK2166" s="15" t="s">
        <v>3</v>
      </c>
      <c r="AL2166" s="16" t="s">
        <v>3</v>
      </c>
      <c r="AM2166" s="16" t="s">
        <v>3</v>
      </c>
      <c r="AN2166" s="16" t="s">
        <v>3</v>
      </c>
      <c r="AO2166" s="16" t="s">
        <v>3</v>
      </c>
      <c r="AP2166" s="16" t="s">
        <v>189</v>
      </c>
      <c r="AQ2166" s="16" t="s">
        <v>3</v>
      </c>
      <c r="AR2166" s="16" t="s">
        <v>3</v>
      </c>
      <c r="AS2166" s="16" t="s">
        <v>3</v>
      </c>
      <c r="AT2166" s="16" t="s">
        <v>3</v>
      </c>
      <c r="AU2166" s="11" t="s">
        <v>3</v>
      </c>
      <c r="AV2166" s="11" t="s">
        <v>3</v>
      </c>
      <c r="AW2166" s="11" t="s">
        <v>3</v>
      </c>
      <c r="AX2166" s="17" t="str">
        <f>VLOOKUP(G2166,'[1]JDA data'!$D:$E,2,0)</f>
        <v>TGA058</v>
      </c>
      <c r="AY2166" s="17" t="b">
        <f t="shared" si="161"/>
        <v>1</v>
      </c>
      <c r="AZ2166" s="17" t="str">
        <f t="shared" si="162"/>
        <v>RRCS</v>
      </c>
    </row>
    <row r="2167" spans="1:52" s="18" customFormat="1" ht="16.5" customHeight="1" x14ac:dyDescent="0.35">
      <c r="A2167" s="8" t="str">
        <f>IF(N2167="","-",IFERROR(VLOOKUP(N2167,'[1]All Route Non-Bailment V76'!$A:$H,5,0),VLOOKUP(N2167,'[1]TTVT AAT PxP Bailment EDC V76'!$A:$H,5,0)))</f>
        <v>Non Bailment</v>
      </c>
      <c r="B2167" s="9" t="str">
        <f t="shared" si="160"/>
        <v>Completed</v>
      </c>
      <c r="C2167" s="10">
        <f t="shared" si="163"/>
        <v>2166</v>
      </c>
      <c r="D2167" s="11" t="s">
        <v>182</v>
      </c>
      <c r="E2167" s="12" t="s">
        <v>44</v>
      </c>
      <c r="F2167" s="11" t="s">
        <v>0</v>
      </c>
      <c r="G2167" s="11">
        <v>4434868</v>
      </c>
      <c r="H2167" s="13" t="str">
        <f>IF(N2167="","-",IFERROR(VLOOKUP(N2167,'[1]All Route Non-Bailment V76'!$A:$H,7,0),VLOOKUP(N2167,'[1]TTVT AAT PxP Bailment EDC V76'!$A:$H,7,0)))</f>
        <v>One way</v>
      </c>
      <c r="I2167" s="11" t="s">
        <v>45</v>
      </c>
      <c r="J2167" s="12">
        <f t="shared" si="164"/>
        <v>45281</v>
      </c>
      <c r="K2167" s="12">
        <v>45281</v>
      </c>
      <c r="L2167" s="12">
        <v>45281</v>
      </c>
      <c r="M2167" s="12" t="s">
        <v>3</v>
      </c>
      <c r="N2167" s="11" t="s">
        <v>740</v>
      </c>
      <c r="O2167" s="13" t="str">
        <f>IF(N2167="","-",IFERROR(VLOOKUP(N2167,'[1]All Route Non-Bailment V76'!$A:$H,6,0),VLOOKUP(N2167,'[1]TTVT AAT PxP Bailment EDC V76'!$A:$H,6,0)))</f>
        <v>11 - 20</v>
      </c>
      <c r="P2167" s="11">
        <v>1</v>
      </c>
      <c r="Q2167" s="11" t="s">
        <v>3</v>
      </c>
      <c r="R2167" s="11" t="s">
        <v>3</v>
      </c>
      <c r="S2167" s="13" t="str">
        <f>IF(N2167="","-",IFERROR(VLOOKUP(N2167,'[1]All Route Non-Bailment V76'!$A:$AF,32,0),VLOOKUP(N2167,'[1]TTVT AAT PxP Bailment EDC V76'!$A:$AC,29,0)))</f>
        <v>6W</v>
      </c>
      <c r="T2167" s="11" t="s">
        <v>48</v>
      </c>
      <c r="U2167" s="11" t="s">
        <v>223</v>
      </c>
      <c r="V2167" s="14" t="s">
        <v>819</v>
      </c>
      <c r="W2167" s="11" t="s">
        <v>225</v>
      </c>
      <c r="X2167" s="15" t="s">
        <v>408</v>
      </c>
      <c r="Y2167" s="15" t="s">
        <v>409</v>
      </c>
      <c r="Z2167" s="16" t="s">
        <v>3</v>
      </c>
      <c r="AA2167" s="16" t="s">
        <v>3</v>
      </c>
      <c r="AB2167" s="16" t="s">
        <v>3</v>
      </c>
      <c r="AC2167" s="16" t="s">
        <v>3</v>
      </c>
      <c r="AD2167" s="15" t="s">
        <v>3</v>
      </c>
      <c r="AE2167" s="15" t="s">
        <v>3</v>
      </c>
      <c r="AF2167" s="16" t="s">
        <v>3</v>
      </c>
      <c r="AG2167" s="16" t="s">
        <v>3</v>
      </c>
      <c r="AH2167" s="16" t="s">
        <v>3</v>
      </c>
      <c r="AI2167" s="16" t="s">
        <v>3</v>
      </c>
      <c r="AJ2167" s="15" t="s">
        <v>3</v>
      </c>
      <c r="AK2167" s="15" t="s">
        <v>3</v>
      </c>
      <c r="AL2167" s="16" t="s">
        <v>3</v>
      </c>
      <c r="AM2167" s="16" t="s">
        <v>3</v>
      </c>
      <c r="AN2167" s="16" t="s">
        <v>3</v>
      </c>
      <c r="AO2167" s="16" t="s">
        <v>3</v>
      </c>
      <c r="AP2167" s="16" t="s">
        <v>189</v>
      </c>
      <c r="AQ2167" s="16" t="s">
        <v>3</v>
      </c>
      <c r="AR2167" s="16" t="s">
        <v>3</v>
      </c>
      <c r="AS2167" s="16" t="s">
        <v>3</v>
      </c>
      <c r="AT2167" s="16" t="s">
        <v>3</v>
      </c>
      <c r="AU2167" s="11" t="s">
        <v>3</v>
      </c>
      <c r="AV2167" s="11" t="s">
        <v>3</v>
      </c>
      <c r="AW2167" s="11" t="s">
        <v>3</v>
      </c>
      <c r="AX2167" s="17" t="str">
        <f>VLOOKUP(G2167,'[1]JDA data'!$D:$E,2,0)</f>
        <v>TGA058</v>
      </c>
      <c r="AY2167" s="17" t="b">
        <f t="shared" si="161"/>
        <v>1</v>
      </c>
      <c r="AZ2167" s="17" t="str">
        <f t="shared" si="162"/>
        <v>PPGT</v>
      </c>
    </row>
    <row r="2168" spans="1:52" s="18" customFormat="1" ht="16.5" customHeight="1" x14ac:dyDescent="0.35">
      <c r="A2168" s="8" t="str">
        <f>IF(N2168="","-",IFERROR(VLOOKUP(N2168,'[1]All Route Non-Bailment V76'!$A:$H,5,0),VLOOKUP(N2168,'[1]TTVT AAT PxP Bailment EDC V76'!$A:$H,5,0)))</f>
        <v>Non Bailment</v>
      </c>
      <c r="B2168" s="9" t="str">
        <f t="shared" si="160"/>
        <v>Completed</v>
      </c>
      <c r="C2168" s="10">
        <f t="shared" si="163"/>
        <v>2167</v>
      </c>
      <c r="D2168" s="11" t="s">
        <v>182</v>
      </c>
      <c r="E2168" s="12" t="s">
        <v>44</v>
      </c>
      <c r="F2168" s="11" t="s">
        <v>0</v>
      </c>
      <c r="G2168" s="11">
        <v>4434866</v>
      </c>
      <c r="H2168" s="13" t="str">
        <f>IF(N2168="","-",IFERROR(VLOOKUP(N2168,'[1]All Route Non-Bailment V76'!$A:$H,7,0),VLOOKUP(N2168,'[1]TTVT AAT PxP Bailment EDC V76'!$A:$H,7,0)))</f>
        <v>One way</v>
      </c>
      <c r="I2168" s="11" t="s">
        <v>45</v>
      </c>
      <c r="J2168" s="12">
        <f t="shared" si="164"/>
        <v>45281</v>
      </c>
      <c r="K2168" s="12">
        <v>45281</v>
      </c>
      <c r="L2168" s="12">
        <v>45281</v>
      </c>
      <c r="M2168" s="12" t="s">
        <v>3</v>
      </c>
      <c r="N2168" s="11" t="s">
        <v>741</v>
      </c>
      <c r="O2168" s="13" t="str">
        <f>IF(N2168="","-",IFERROR(VLOOKUP(N2168,'[1]All Route Non-Bailment V76'!$A:$H,6,0),VLOOKUP(N2168,'[1]TTVT AAT PxP Bailment EDC V76'!$A:$H,6,0)))</f>
        <v>11 - 20</v>
      </c>
      <c r="P2168" s="11">
        <v>1</v>
      </c>
      <c r="Q2168" s="11" t="s">
        <v>3</v>
      </c>
      <c r="R2168" s="11" t="s">
        <v>3</v>
      </c>
      <c r="S2168" s="13" t="str">
        <f>IF(N2168="","-",IFERROR(VLOOKUP(N2168,'[1]All Route Non-Bailment V76'!$A:$AF,32,0),VLOOKUP(N2168,'[1]TTVT AAT PxP Bailment EDC V76'!$A:$AC,29,0)))</f>
        <v>6W</v>
      </c>
      <c r="T2168" s="11" t="s">
        <v>48</v>
      </c>
      <c r="U2168" s="11" t="s">
        <v>233</v>
      </c>
      <c r="V2168" s="14" t="s">
        <v>817</v>
      </c>
      <c r="W2168" s="11" t="s">
        <v>235</v>
      </c>
      <c r="X2168" s="15" t="s">
        <v>408</v>
      </c>
      <c r="Y2168" s="15" t="s">
        <v>409</v>
      </c>
      <c r="Z2168" s="16" t="s">
        <v>3</v>
      </c>
      <c r="AA2168" s="16" t="s">
        <v>3</v>
      </c>
      <c r="AB2168" s="16" t="s">
        <v>3</v>
      </c>
      <c r="AC2168" s="16" t="s">
        <v>3</v>
      </c>
      <c r="AD2168" s="15" t="s">
        <v>3</v>
      </c>
      <c r="AE2168" s="15" t="s">
        <v>3</v>
      </c>
      <c r="AF2168" s="16" t="s">
        <v>3</v>
      </c>
      <c r="AG2168" s="16" t="s">
        <v>3</v>
      </c>
      <c r="AH2168" s="16" t="s">
        <v>3</v>
      </c>
      <c r="AI2168" s="16" t="s">
        <v>3</v>
      </c>
      <c r="AJ2168" s="15" t="s">
        <v>3</v>
      </c>
      <c r="AK2168" s="15" t="s">
        <v>3</v>
      </c>
      <c r="AL2168" s="16" t="s">
        <v>3</v>
      </c>
      <c r="AM2168" s="16" t="s">
        <v>3</v>
      </c>
      <c r="AN2168" s="16" t="s">
        <v>3</v>
      </c>
      <c r="AO2168" s="16" t="s">
        <v>3</v>
      </c>
      <c r="AP2168" s="16" t="s">
        <v>189</v>
      </c>
      <c r="AQ2168" s="16" t="s">
        <v>3</v>
      </c>
      <c r="AR2168" s="16" t="s">
        <v>3</v>
      </c>
      <c r="AS2168" s="16" t="s">
        <v>3</v>
      </c>
      <c r="AT2168" s="16" t="s">
        <v>3</v>
      </c>
      <c r="AU2168" s="11" t="s">
        <v>3</v>
      </c>
      <c r="AV2168" s="11" t="s">
        <v>3</v>
      </c>
      <c r="AW2168" s="11" t="s">
        <v>3</v>
      </c>
      <c r="AX2168" s="17" t="str">
        <f>VLOOKUP(G2168,'[1]JDA data'!$D:$E,2,0)</f>
        <v>TGA059</v>
      </c>
      <c r="AY2168" s="17" t="b">
        <f t="shared" si="161"/>
        <v>1</v>
      </c>
      <c r="AZ2168" s="17" t="str">
        <f t="shared" si="162"/>
        <v>PPGT</v>
      </c>
    </row>
    <row r="2169" spans="1:52" s="18" customFormat="1" ht="16.5" customHeight="1" x14ac:dyDescent="0.35">
      <c r="A2169" s="8" t="str">
        <f>IF(N2169="","-",IFERROR(VLOOKUP(N2169,'[1]All Route Non-Bailment V76'!$A:$H,5,0),VLOOKUP(N2169,'[1]TTVT AAT PxP Bailment EDC V76'!$A:$H,5,0)))</f>
        <v>Non Bailment</v>
      </c>
      <c r="B2169" s="9" t="str">
        <f t="shared" si="160"/>
        <v>Completed</v>
      </c>
      <c r="C2169" s="10">
        <f t="shared" si="163"/>
        <v>2168</v>
      </c>
      <c r="D2169" s="11" t="s">
        <v>229</v>
      </c>
      <c r="E2169" s="12" t="s">
        <v>44</v>
      </c>
      <c r="F2169" s="11" t="s">
        <v>0</v>
      </c>
      <c r="G2169" s="11">
        <v>4434864</v>
      </c>
      <c r="H2169" s="13" t="str">
        <f>IF(N2169="","-",IFERROR(VLOOKUP(N2169,'[1]All Route Non-Bailment V76'!$A:$H,7,0),VLOOKUP(N2169,'[1]TTVT AAT PxP Bailment EDC V76'!$A:$H,7,0)))</f>
        <v>One way</v>
      </c>
      <c r="I2169" s="11" t="s">
        <v>45</v>
      </c>
      <c r="J2169" s="12">
        <f t="shared" si="164"/>
        <v>45281</v>
      </c>
      <c r="K2169" s="12">
        <v>45281</v>
      </c>
      <c r="L2169" s="12">
        <v>45281</v>
      </c>
      <c r="M2169" s="12" t="s">
        <v>3</v>
      </c>
      <c r="N2169" s="11" t="s">
        <v>741</v>
      </c>
      <c r="O2169" s="13" t="str">
        <f>IF(N2169="","-",IFERROR(VLOOKUP(N2169,'[1]All Route Non-Bailment V76'!$A:$H,6,0),VLOOKUP(N2169,'[1]TTVT AAT PxP Bailment EDC V76'!$A:$H,6,0)))</f>
        <v>11 - 20</v>
      </c>
      <c r="P2169" s="11">
        <v>1</v>
      </c>
      <c r="Q2169" s="11" t="s">
        <v>3</v>
      </c>
      <c r="R2169" s="11" t="s">
        <v>3</v>
      </c>
      <c r="S2169" s="13" t="str">
        <f>IF(N2169="","-",IFERROR(VLOOKUP(N2169,'[1]All Route Non-Bailment V76'!$A:$AF,32,0),VLOOKUP(N2169,'[1]TTVT AAT PxP Bailment EDC V76'!$A:$AC,29,0)))</f>
        <v>6W</v>
      </c>
      <c r="T2169" s="11" t="s">
        <v>48</v>
      </c>
      <c r="U2169" s="11" t="s">
        <v>230</v>
      </c>
      <c r="V2169" s="14" t="s">
        <v>231</v>
      </c>
      <c r="W2169" s="11" t="s">
        <v>232</v>
      </c>
      <c r="X2169" s="15" t="s">
        <v>408</v>
      </c>
      <c r="Y2169" s="15" t="s">
        <v>409</v>
      </c>
      <c r="Z2169" s="16" t="s">
        <v>3</v>
      </c>
      <c r="AA2169" s="16" t="s">
        <v>3</v>
      </c>
      <c r="AB2169" s="16" t="s">
        <v>3</v>
      </c>
      <c r="AC2169" s="16" t="s">
        <v>3</v>
      </c>
      <c r="AD2169" s="15" t="s">
        <v>3</v>
      </c>
      <c r="AE2169" s="15" t="s">
        <v>3</v>
      </c>
      <c r="AF2169" s="16" t="s">
        <v>3</v>
      </c>
      <c r="AG2169" s="16" t="s">
        <v>3</v>
      </c>
      <c r="AH2169" s="16" t="s">
        <v>3</v>
      </c>
      <c r="AI2169" s="16" t="s">
        <v>3</v>
      </c>
      <c r="AJ2169" s="15" t="s">
        <v>3</v>
      </c>
      <c r="AK2169" s="15" t="s">
        <v>3</v>
      </c>
      <c r="AL2169" s="16" t="s">
        <v>3</v>
      </c>
      <c r="AM2169" s="16" t="s">
        <v>3</v>
      </c>
      <c r="AN2169" s="16" t="s">
        <v>3</v>
      </c>
      <c r="AO2169" s="16" t="s">
        <v>3</v>
      </c>
      <c r="AP2169" s="16" t="s">
        <v>189</v>
      </c>
      <c r="AQ2169" s="16" t="s">
        <v>3</v>
      </c>
      <c r="AR2169" s="16" t="s">
        <v>3</v>
      </c>
      <c r="AS2169" s="16" t="s">
        <v>3</v>
      </c>
      <c r="AT2169" s="16" t="s">
        <v>3</v>
      </c>
      <c r="AU2169" s="11" t="s">
        <v>3</v>
      </c>
      <c r="AV2169" s="11" t="s">
        <v>3</v>
      </c>
      <c r="AW2169" s="11" t="s">
        <v>3</v>
      </c>
      <c r="AX2169" s="17" t="str">
        <f>VLOOKUP(G2169,'[1]JDA data'!$D:$E,2,0)</f>
        <v>TGA059</v>
      </c>
      <c r="AY2169" s="17" t="b">
        <f t="shared" si="161"/>
        <v>1</v>
      </c>
      <c r="AZ2169" s="17" t="str">
        <f t="shared" si="162"/>
        <v>RRCS</v>
      </c>
    </row>
    <row r="2170" spans="1:52" s="18" customFormat="1" ht="16.5" customHeight="1" x14ac:dyDescent="0.35">
      <c r="A2170" s="8" t="str">
        <f>IF(N2170="","-",IFERROR(VLOOKUP(N2170,'[1]All Route Non-Bailment V76'!$A:$H,5,0),VLOOKUP(N2170,'[1]TTVT AAT PxP Bailment EDC V76'!$A:$H,5,0)))</f>
        <v>Non Bailment</v>
      </c>
      <c r="B2170" s="9" t="str">
        <f t="shared" si="160"/>
        <v>Completed</v>
      </c>
      <c r="C2170" s="10">
        <f t="shared" si="163"/>
        <v>2169</v>
      </c>
      <c r="D2170" s="11" t="s">
        <v>62</v>
      </c>
      <c r="E2170" s="12" t="s">
        <v>44</v>
      </c>
      <c r="F2170" s="11" t="s">
        <v>0</v>
      </c>
      <c r="G2170" s="11">
        <v>4434862</v>
      </c>
      <c r="H2170" s="13" t="str">
        <f>IF(N2170="","-",IFERROR(VLOOKUP(N2170,'[1]All Route Non-Bailment V76'!$A:$H,7,0),VLOOKUP(N2170,'[1]TTVT AAT PxP Bailment EDC V76'!$A:$H,7,0)))</f>
        <v>One way</v>
      </c>
      <c r="I2170" s="11" t="s">
        <v>45</v>
      </c>
      <c r="J2170" s="12">
        <f t="shared" si="164"/>
        <v>45281</v>
      </c>
      <c r="K2170" s="12">
        <v>45281</v>
      </c>
      <c r="L2170" s="12">
        <v>45281</v>
      </c>
      <c r="M2170" s="12" t="s">
        <v>3</v>
      </c>
      <c r="N2170" s="11" t="s">
        <v>741</v>
      </c>
      <c r="O2170" s="13" t="str">
        <f>IF(N2170="","-",IFERROR(VLOOKUP(N2170,'[1]All Route Non-Bailment V76'!$A:$H,6,0),VLOOKUP(N2170,'[1]TTVT AAT PxP Bailment EDC V76'!$A:$H,6,0)))</f>
        <v>11 - 20</v>
      </c>
      <c r="P2170" s="11">
        <v>1</v>
      </c>
      <c r="Q2170" s="11" t="s">
        <v>3</v>
      </c>
      <c r="R2170" s="11" t="s">
        <v>3</v>
      </c>
      <c r="S2170" s="13" t="str">
        <f>IF(N2170="","-",IFERROR(VLOOKUP(N2170,'[1]All Route Non-Bailment V76'!$A:$AF,32,0),VLOOKUP(N2170,'[1]TTVT AAT PxP Bailment EDC V76'!$A:$AC,29,0)))</f>
        <v>6W</v>
      </c>
      <c r="T2170" s="11" t="s">
        <v>48</v>
      </c>
      <c r="U2170" s="11" t="s">
        <v>547</v>
      </c>
      <c r="V2170" s="14" t="s">
        <v>820</v>
      </c>
      <c r="W2170" s="11" t="s">
        <v>821</v>
      </c>
      <c r="X2170" s="15" t="s">
        <v>408</v>
      </c>
      <c r="Y2170" s="15" t="s">
        <v>409</v>
      </c>
      <c r="Z2170" s="16" t="s">
        <v>3</v>
      </c>
      <c r="AA2170" s="16" t="s">
        <v>3</v>
      </c>
      <c r="AB2170" s="16" t="s">
        <v>3</v>
      </c>
      <c r="AC2170" s="16" t="s">
        <v>3</v>
      </c>
      <c r="AD2170" s="15" t="s">
        <v>3</v>
      </c>
      <c r="AE2170" s="15" t="s">
        <v>3</v>
      </c>
      <c r="AF2170" s="16" t="s">
        <v>3</v>
      </c>
      <c r="AG2170" s="16" t="s">
        <v>3</v>
      </c>
      <c r="AH2170" s="16" t="s">
        <v>3</v>
      </c>
      <c r="AI2170" s="16" t="s">
        <v>3</v>
      </c>
      <c r="AJ2170" s="15" t="s">
        <v>3</v>
      </c>
      <c r="AK2170" s="15" t="s">
        <v>3</v>
      </c>
      <c r="AL2170" s="16" t="s">
        <v>3</v>
      </c>
      <c r="AM2170" s="16" t="s">
        <v>3</v>
      </c>
      <c r="AN2170" s="16" t="s">
        <v>3</v>
      </c>
      <c r="AO2170" s="16" t="s">
        <v>3</v>
      </c>
      <c r="AP2170" s="16" t="s">
        <v>189</v>
      </c>
      <c r="AQ2170" s="16" t="s">
        <v>3</v>
      </c>
      <c r="AR2170" s="16" t="s">
        <v>3</v>
      </c>
      <c r="AS2170" s="16" t="s">
        <v>3</v>
      </c>
      <c r="AT2170" s="16" t="s">
        <v>3</v>
      </c>
      <c r="AU2170" s="11" t="s">
        <v>3</v>
      </c>
      <c r="AV2170" s="11" t="s">
        <v>3</v>
      </c>
      <c r="AW2170" s="11" t="s">
        <v>3</v>
      </c>
      <c r="AX2170" s="17" t="str">
        <f>VLOOKUP(G2170,'[1]JDA data'!$D:$E,2,0)</f>
        <v>TGA059</v>
      </c>
      <c r="AY2170" s="17" t="b">
        <f t="shared" si="161"/>
        <v>1</v>
      </c>
      <c r="AZ2170" s="17" t="str">
        <f t="shared" si="162"/>
        <v>DRD</v>
      </c>
    </row>
    <row r="2171" spans="1:52" s="18" customFormat="1" ht="16.5" customHeight="1" x14ac:dyDescent="0.35">
      <c r="A2171" s="8" t="str">
        <f>IF(N2171="","-",IFERROR(VLOOKUP(N2171,'[1]All Route Non-Bailment V76'!$A:$H,5,0),VLOOKUP(N2171,'[1]TTVT AAT PxP Bailment EDC V76'!$A:$H,5,0)))</f>
        <v>Non Bailment</v>
      </c>
      <c r="B2171" s="9" t="str">
        <f t="shared" si="160"/>
        <v>Completed</v>
      </c>
      <c r="C2171" s="10">
        <f t="shared" si="163"/>
        <v>2170</v>
      </c>
      <c r="D2171" s="11" t="s">
        <v>62</v>
      </c>
      <c r="E2171" s="12" t="s">
        <v>44</v>
      </c>
      <c r="F2171" s="11" t="s">
        <v>0</v>
      </c>
      <c r="G2171" s="11">
        <v>4434860</v>
      </c>
      <c r="H2171" s="13" t="str">
        <f>IF(N2171="","-",IFERROR(VLOOKUP(N2171,'[1]All Route Non-Bailment V76'!$A:$H,7,0),VLOOKUP(N2171,'[1]TTVT AAT PxP Bailment EDC V76'!$A:$H,7,0)))</f>
        <v>One way</v>
      </c>
      <c r="I2171" s="11" t="s">
        <v>45</v>
      </c>
      <c r="J2171" s="12">
        <f t="shared" si="164"/>
        <v>45281</v>
      </c>
      <c r="K2171" s="12">
        <v>45281</v>
      </c>
      <c r="L2171" s="12">
        <v>45281</v>
      </c>
      <c r="M2171" s="12" t="s">
        <v>3</v>
      </c>
      <c r="N2171" s="11" t="s">
        <v>741</v>
      </c>
      <c r="O2171" s="13" t="str">
        <f>IF(N2171="","-",IFERROR(VLOOKUP(N2171,'[1]All Route Non-Bailment V76'!$A:$H,6,0),VLOOKUP(N2171,'[1]TTVT AAT PxP Bailment EDC V76'!$A:$H,6,0)))</f>
        <v>11 - 20</v>
      </c>
      <c r="P2171" s="11">
        <v>1</v>
      </c>
      <c r="Q2171" s="11" t="s">
        <v>3</v>
      </c>
      <c r="R2171" s="11" t="s">
        <v>3</v>
      </c>
      <c r="S2171" s="13" t="str">
        <f>IF(N2171="","-",IFERROR(VLOOKUP(N2171,'[1]All Route Non-Bailment V76'!$A:$AF,32,0),VLOOKUP(N2171,'[1]TTVT AAT PxP Bailment EDC V76'!$A:$AC,29,0)))</f>
        <v>6W</v>
      </c>
      <c r="T2171" s="11" t="s">
        <v>48</v>
      </c>
      <c r="U2171" s="11" t="s">
        <v>547</v>
      </c>
      <c r="V2171" s="14" t="s">
        <v>820</v>
      </c>
      <c r="W2171" s="11" t="s">
        <v>821</v>
      </c>
      <c r="X2171" s="15" t="s">
        <v>408</v>
      </c>
      <c r="Y2171" s="15" t="s">
        <v>409</v>
      </c>
      <c r="Z2171" s="16" t="s">
        <v>3</v>
      </c>
      <c r="AA2171" s="16" t="s">
        <v>3</v>
      </c>
      <c r="AB2171" s="16" t="s">
        <v>3</v>
      </c>
      <c r="AC2171" s="16" t="s">
        <v>3</v>
      </c>
      <c r="AD2171" s="15" t="s">
        <v>3</v>
      </c>
      <c r="AE2171" s="15" t="s">
        <v>3</v>
      </c>
      <c r="AF2171" s="16" t="s">
        <v>3</v>
      </c>
      <c r="AG2171" s="16" t="s">
        <v>3</v>
      </c>
      <c r="AH2171" s="16" t="s">
        <v>3</v>
      </c>
      <c r="AI2171" s="16" t="s">
        <v>3</v>
      </c>
      <c r="AJ2171" s="15" t="s">
        <v>3</v>
      </c>
      <c r="AK2171" s="15" t="s">
        <v>3</v>
      </c>
      <c r="AL2171" s="16" t="s">
        <v>3</v>
      </c>
      <c r="AM2171" s="16" t="s">
        <v>3</v>
      </c>
      <c r="AN2171" s="16" t="s">
        <v>3</v>
      </c>
      <c r="AO2171" s="16" t="s">
        <v>3</v>
      </c>
      <c r="AP2171" s="16" t="s">
        <v>189</v>
      </c>
      <c r="AQ2171" s="16" t="s">
        <v>3</v>
      </c>
      <c r="AR2171" s="16" t="s">
        <v>3</v>
      </c>
      <c r="AS2171" s="16" t="s">
        <v>3</v>
      </c>
      <c r="AT2171" s="16" t="s">
        <v>3</v>
      </c>
      <c r="AU2171" s="11" t="s">
        <v>3</v>
      </c>
      <c r="AV2171" s="11" t="s">
        <v>3</v>
      </c>
      <c r="AW2171" s="11" t="s">
        <v>3</v>
      </c>
      <c r="AX2171" s="17" t="str">
        <f>VLOOKUP(G2171,'[1]JDA data'!$D:$E,2,0)</f>
        <v>TGA059</v>
      </c>
      <c r="AY2171" s="17" t="b">
        <f t="shared" si="161"/>
        <v>1</v>
      </c>
      <c r="AZ2171" s="17" t="str">
        <f t="shared" si="162"/>
        <v>DRD</v>
      </c>
    </row>
    <row r="2172" spans="1:52" s="18" customFormat="1" ht="16.5" customHeight="1" x14ac:dyDescent="0.35">
      <c r="A2172" s="8" t="str">
        <f>IF(N2172="","-",IFERROR(VLOOKUP(N2172,'[1]All Route Non-Bailment V76'!$A:$H,5,0),VLOOKUP(N2172,'[1]TTVT AAT PxP Bailment EDC V76'!$A:$H,5,0)))</f>
        <v>Non Bailment</v>
      </c>
      <c r="B2172" s="9" t="str">
        <f t="shared" si="160"/>
        <v>Completed</v>
      </c>
      <c r="C2172" s="10">
        <f t="shared" si="163"/>
        <v>2171</v>
      </c>
      <c r="D2172" s="11" t="s">
        <v>62</v>
      </c>
      <c r="E2172" s="12" t="s">
        <v>44</v>
      </c>
      <c r="F2172" s="11" t="s">
        <v>0</v>
      </c>
      <c r="G2172" s="11">
        <v>4434787</v>
      </c>
      <c r="H2172" s="13" t="str">
        <f>IF(N2172="","-",IFERROR(VLOOKUP(N2172,'[1]All Route Non-Bailment V76'!$A:$H,7,0),VLOOKUP(N2172,'[1]TTVT AAT PxP Bailment EDC V76'!$A:$H,7,0)))</f>
        <v>One way</v>
      </c>
      <c r="I2172" s="11" t="s">
        <v>45</v>
      </c>
      <c r="J2172" s="12">
        <f t="shared" si="164"/>
        <v>45281</v>
      </c>
      <c r="K2172" s="12">
        <v>45281</v>
      </c>
      <c r="L2172" s="12">
        <v>45281</v>
      </c>
      <c r="M2172" s="12" t="s">
        <v>3</v>
      </c>
      <c r="N2172" s="11" t="s">
        <v>741</v>
      </c>
      <c r="O2172" s="13" t="str">
        <f>IF(N2172="","-",IFERROR(VLOOKUP(N2172,'[1]All Route Non-Bailment V76'!$A:$H,6,0),VLOOKUP(N2172,'[1]TTVT AAT PxP Bailment EDC V76'!$A:$H,6,0)))</f>
        <v>11 - 20</v>
      </c>
      <c r="P2172" s="11">
        <v>1</v>
      </c>
      <c r="Q2172" s="11" t="s">
        <v>3</v>
      </c>
      <c r="R2172" s="11" t="s">
        <v>3</v>
      </c>
      <c r="S2172" s="13" t="str">
        <f>IF(N2172="","-",IFERROR(VLOOKUP(N2172,'[1]All Route Non-Bailment V76'!$A:$AF,32,0),VLOOKUP(N2172,'[1]TTVT AAT PxP Bailment EDC V76'!$A:$AC,29,0)))</f>
        <v>6W</v>
      </c>
      <c r="T2172" s="11" t="s">
        <v>48</v>
      </c>
      <c r="U2172" s="11" t="s">
        <v>532</v>
      </c>
      <c r="V2172" s="14" t="s">
        <v>533</v>
      </c>
      <c r="W2172" s="11" t="s">
        <v>534</v>
      </c>
      <c r="X2172" s="15" t="s">
        <v>408</v>
      </c>
      <c r="Y2172" s="15" t="s">
        <v>409</v>
      </c>
      <c r="Z2172" s="16" t="s">
        <v>3</v>
      </c>
      <c r="AA2172" s="16" t="s">
        <v>3</v>
      </c>
      <c r="AB2172" s="16" t="s">
        <v>3</v>
      </c>
      <c r="AC2172" s="16" t="s">
        <v>3</v>
      </c>
      <c r="AD2172" s="15" t="s">
        <v>3</v>
      </c>
      <c r="AE2172" s="15" t="s">
        <v>3</v>
      </c>
      <c r="AF2172" s="16" t="s">
        <v>3</v>
      </c>
      <c r="AG2172" s="16" t="s">
        <v>3</v>
      </c>
      <c r="AH2172" s="16" t="s">
        <v>3</v>
      </c>
      <c r="AI2172" s="16" t="s">
        <v>3</v>
      </c>
      <c r="AJ2172" s="15" t="s">
        <v>3</v>
      </c>
      <c r="AK2172" s="15" t="s">
        <v>3</v>
      </c>
      <c r="AL2172" s="16" t="s">
        <v>3</v>
      </c>
      <c r="AM2172" s="16" t="s">
        <v>3</v>
      </c>
      <c r="AN2172" s="16" t="s">
        <v>3</v>
      </c>
      <c r="AO2172" s="16" t="s">
        <v>3</v>
      </c>
      <c r="AP2172" s="16" t="s">
        <v>189</v>
      </c>
      <c r="AQ2172" s="16" t="s">
        <v>3</v>
      </c>
      <c r="AR2172" s="16" t="s">
        <v>3</v>
      </c>
      <c r="AS2172" s="16" t="s">
        <v>3</v>
      </c>
      <c r="AT2172" s="16" t="s">
        <v>3</v>
      </c>
      <c r="AU2172" s="11" t="s">
        <v>3</v>
      </c>
      <c r="AV2172" s="11" t="s">
        <v>3</v>
      </c>
      <c r="AW2172" s="11" t="s">
        <v>3</v>
      </c>
      <c r="AX2172" s="17" t="str">
        <f>VLOOKUP(G2172,'[1]JDA data'!$D:$E,2,0)</f>
        <v>TGA059</v>
      </c>
      <c r="AY2172" s="17" t="b">
        <f t="shared" si="161"/>
        <v>1</v>
      </c>
      <c r="AZ2172" s="17" t="str">
        <f t="shared" si="162"/>
        <v>DRD</v>
      </c>
    </row>
    <row r="2173" spans="1:52" s="18" customFormat="1" ht="16.5" customHeight="1" x14ac:dyDescent="0.35">
      <c r="A2173" s="8" t="str">
        <f>IF(N2173="","-",IFERROR(VLOOKUP(N2173,'[1]All Route Non-Bailment V76'!$A:$H,5,0),VLOOKUP(N2173,'[1]TTVT AAT PxP Bailment EDC V76'!$A:$H,5,0)))</f>
        <v>Non Bailment</v>
      </c>
      <c r="B2173" s="9" t="str">
        <f t="shared" si="160"/>
        <v>Completed</v>
      </c>
      <c r="C2173" s="10">
        <f t="shared" si="163"/>
        <v>2172</v>
      </c>
      <c r="D2173" s="11" t="s">
        <v>62</v>
      </c>
      <c r="E2173" s="12" t="s">
        <v>44</v>
      </c>
      <c r="F2173" s="11" t="s">
        <v>0</v>
      </c>
      <c r="G2173" s="11">
        <v>4434785</v>
      </c>
      <c r="H2173" s="13" t="str">
        <f>IF(N2173="","-",IFERROR(VLOOKUP(N2173,'[1]All Route Non-Bailment V76'!$A:$H,7,0),VLOOKUP(N2173,'[1]TTVT AAT PxP Bailment EDC V76'!$A:$H,7,0)))</f>
        <v>One way</v>
      </c>
      <c r="I2173" s="11" t="s">
        <v>45</v>
      </c>
      <c r="J2173" s="12">
        <f t="shared" si="164"/>
        <v>45281</v>
      </c>
      <c r="K2173" s="12">
        <v>45281</v>
      </c>
      <c r="L2173" s="12">
        <v>45281</v>
      </c>
      <c r="M2173" s="12" t="s">
        <v>3</v>
      </c>
      <c r="N2173" s="11" t="s">
        <v>736</v>
      </c>
      <c r="O2173" s="13" t="str">
        <f>IF(N2173="","-",IFERROR(VLOOKUP(N2173,'[1]All Route Non-Bailment V76'!$A:$H,6,0),VLOOKUP(N2173,'[1]TTVT AAT PxP Bailment EDC V76'!$A:$H,6,0)))</f>
        <v>11 - 20</v>
      </c>
      <c r="P2173" s="11">
        <v>1</v>
      </c>
      <c r="Q2173" s="11" t="s">
        <v>3</v>
      </c>
      <c r="R2173" s="11" t="s">
        <v>3</v>
      </c>
      <c r="S2173" s="13" t="str">
        <f>IF(N2173="","-",IFERROR(VLOOKUP(N2173,'[1]All Route Non-Bailment V76'!$A:$AF,32,0),VLOOKUP(N2173,'[1]TTVT AAT PxP Bailment EDC V76'!$A:$AC,29,0)))</f>
        <v>6W</v>
      </c>
      <c r="T2173" s="11" t="s">
        <v>48</v>
      </c>
      <c r="U2173" s="11" t="s">
        <v>532</v>
      </c>
      <c r="V2173" s="14" t="s">
        <v>822</v>
      </c>
      <c r="W2173" s="11" t="s">
        <v>534</v>
      </c>
      <c r="X2173" s="15" t="s">
        <v>408</v>
      </c>
      <c r="Y2173" s="15" t="s">
        <v>409</v>
      </c>
      <c r="Z2173" s="16" t="s">
        <v>3</v>
      </c>
      <c r="AA2173" s="16" t="s">
        <v>3</v>
      </c>
      <c r="AB2173" s="16" t="s">
        <v>3</v>
      </c>
      <c r="AC2173" s="16" t="s">
        <v>3</v>
      </c>
      <c r="AD2173" s="15" t="s">
        <v>3</v>
      </c>
      <c r="AE2173" s="15" t="s">
        <v>3</v>
      </c>
      <c r="AF2173" s="16" t="s">
        <v>3</v>
      </c>
      <c r="AG2173" s="16" t="s">
        <v>3</v>
      </c>
      <c r="AH2173" s="16" t="s">
        <v>3</v>
      </c>
      <c r="AI2173" s="16" t="s">
        <v>3</v>
      </c>
      <c r="AJ2173" s="15" t="s">
        <v>3</v>
      </c>
      <c r="AK2173" s="15" t="s">
        <v>3</v>
      </c>
      <c r="AL2173" s="16" t="s">
        <v>3</v>
      </c>
      <c r="AM2173" s="16" t="s">
        <v>3</v>
      </c>
      <c r="AN2173" s="16" t="s">
        <v>3</v>
      </c>
      <c r="AO2173" s="16" t="s">
        <v>3</v>
      </c>
      <c r="AP2173" s="16" t="s">
        <v>189</v>
      </c>
      <c r="AQ2173" s="16" t="s">
        <v>3</v>
      </c>
      <c r="AR2173" s="16" t="s">
        <v>3</v>
      </c>
      <c r="AS2173" s="16" t="s">
        <v>3</v>
      </c>
      <c r="AT2173" s="16" t="s">
        <v>3</v>
      </c>
      <c r="AU2173" s="11" t="s">
        <v>3</v>
      </c>
      <c r="AV2173" s="11" t="s">
        <v>3</v>
      </c>
      <c r="AW2173" s="11" t="s">
        <v>3</v>
      </c>
      <c r="AX2173" s="17" t="str">
        <f>VLOOKUP(G2173,'[1]JDA data'!$D:$E,2,0)</f>
        <v>TGA061</v>
      </c>
      <c r="AY2173" s="17" t="b">
        <f t="shared" si="161"/>
        <v>1</v>
      </c>
      <c r="AZ2173" s="17" t="str">
        <f t="shared" si="162"/>
        <v>DRD</v>
      </c>
    </row>
    <row r="2174" spans="1:52" s="18" customFormat="1" ht="16.5" customHeight="1" x14ac:dyDescent="0.35">
      <c r="A2174" s="8" t="str">
        <f>IF(N2174="","-",IFERROR(VLOOKUP(N2174,'[1]All Route Non-Bailment V76'!$A:$H,5,0),VLOOKUP(N2174,'[1]TTVT AAT PxP Bailment EDC V76'!$A:$H,5,0)))</f>
        <v>Non Bailment</v>
      </c>
      <c r="B2174" s="9" t="str">
        <f t="shared" si="160"/>
        <v>Completed</v>
      </c>
      <c r="C2174" s="10">
        <f t="shared" si="163"/>
        <v>2173</v>
      </c>
      <c r="D2174" s="11" t="s">
        <v>190</v>
      </c>
      <c r="E2174" s="12" t="s">
        <v>44</v>
      </c>
      <c r="F2174" s="11" t="s">
        <v>0</v>
      </c>
      <c r="G2174" s="11">
        <v>4434782</v>
      </c>
      <c r="H2174" s="13" t="str">
        <f>IF(N2174="","-",IFERROR(VLOOKUP(N2174,'[1]All Route Non-Bailment V76'!$A:$H,7,0),VLOOKUP(N2174,'[1]TTVT AAT PxP Bailment EDC V76'!$A:$H,7,0)))</f>
        <v>One way</v>
      </c>
      <c r="I2174" s="11" t="s">
        <v>45</v>
      </c>
      <c r="J2174" s="12">
        <f t="shared" si="164"/>
        <v>45281</v>
      </c>
      <c r="K2174" s="12">
        <v>45281</v>
      </c>
      <c r="L2174" s="12">
        <v>45281</v>
      </c>
      <c r="M2174" s="12" t="s">
        <v>3</v>
      </c>
      <c r="N2174" s="11" t="s">
        <v>736</v>
      </c>
      <c r="O2174" s="13" t="str">
        <f>IF(N2174="","-",IFERROR(VLOOKUP(N2174,'[1]All Route Non-Bailment V76'!$A:$H,6,0),VLOOKUP(N2174,'[1]TTVT AAT PxP Bailment EDC V76'!$A:$H,6,0)))</f>
        <v>11 - 20</v>
      </c>
      <c r="P2174" s="11">
        <v>1</v>
      </c>
      <c r="Q2174" s="11" t="s">
        <v>3</v>
      </c>
      <c r="R2174" s="11" t="s">
        <v>3</v>
      </c>
      <c r="S2174" s="13" t="str">
        <f>IF(N2174="","-",IFERROR(VLOOKUP(N2174,'[1]All Route Non-Bailment V76'!$A:$AF,32,0),VLOOKUP(N2174,'[1]TTVT AAT PxP Bailment EDC V76'!$A:$AC,29,0)))</f>
        <v>6W</v>
      </c>
      <c r="T2174" s="11" t="s">
        <v>48</v>
      </c>
      <c r="U2174" s="11" t="s">
        <v>272</v>
      </c>
      <c r="V2174" s="14" t="s">
        <v>823</v>
      </c>
      <c r="W2174" s="11" t="s">
        <v>274</v>
      </c>
      <c r="X2174" s="15" t="s">
        <v>408</v>
      </c>
      <c r="Y2174" s="15" t="s">
        <v>409</v>
      </c>
      <c r="Z2174" s="16" t="s">
        <v>3</v>
      </c>
      <c r="AA2174" s="16" t="s">
        <v>3</v>
      </c>
      <c r="AB2174" s="16" t="s">
        <v>3</v>
      </c>
      <c r="AC2174" s="16" t="s">
        <v>3</v>
      </c>
      <c r="AD2174" s="15" t="s">
        <v>3</v>
      </c>
      <c r="AE2174" s="15" t="s">
        <v>3</v>
      </c>
      <c r="AF2174" s="16" t="s">
        <v>3</v>
      </c>
      <c r="AG2174" s="16" t="s">
        <v>3</v>
      </c>
      <c r="AH2174" s="16" t="s">
        <v>3</v>
      </c>
      <c r="AI2174" s="16" t="s">
        <v>3</v>
      </c>
      <c r="AJ2174" s="15" t="s">
        <v>3</v>
      </c>
      <c r="AK2174" s="15" t="s">
        <v>3</v>
      </c>
      <c r="AL2174" s="16" t="s">
        <v>3</v>
      </c>
      <c r="AM2174" s="16" t="s">
        <v>3</v>
      </c>
      <c r="AN2174" s="16" t="s">
        <v>3</v>
      </c>
      <c r="AO2174" s="16" t="s">
        <v>3</v>
      </c>
      <c r="AP2174" s="16" t="s">
        <v>189</v>
      </c>
      <c r="AQ2174" s="16" t="s">
        <v>3</v>
      </c>
      <c r="AR2174" s="16" t="s">
        <v>3</v>
      </c>
      <c r="AS2174" s="16" t="s">
        <v>3</v>
      </c>
      <c r="AT2174" s="16" t="s">
        <v>3</v>
      </c>
      <c r="AU2174" s="11" t="s">
        <v>3</v>
      </c>
      <c r="AV2174" s="11" t="s">
        <v>3</v>
      </c>
      <c r="AW2174" s="11" t="s">
        <v>3</v>
      </c>
      <c r="AX2174" s="17" t="str">
        <f>VLOOKUP(G2174,'[1]JDA data'!$D:$E,2,0)</f>
        <v>TGA061</v>
      </c>
      <c r="AY2174" s="17" t="b">
        <f t="shared" si="161"/>
        <v>1</v>
      </c>
      <c r="AZ2174" s="17" t="str">
        <f t="shared" si="162"/>
        <v>SPL</v>
      </c>
    </row>
    <row r="2175" spans="1:52" s="18" customFormat="1" ht="16.5" customHeight="1" x14ac:dyDescent="0.35">
      <c r="A2175" s="8" t="str">
        <f>IF(N2175="","-",IFERROR(VLOOKUP(N2175,'[1]All Route Non-Bailment V76'!$A:$H,5,0),VLOOKUP(N2175,'[1]TTVT AAT PxP Bailment EDC V76'!$A:$H,5,0)))</f>
        <v>Non Bailment</v>
      </c>
      <c r="B2175" s="9" t="str">
        <f t="shared" si="160"/>
        <v>Completed</v>
      </c>
      <c r="C2175" s="10">
        <f t="shared" si="163"/>
        <v>2174</v>
      </c>
      <c r="D2175" s="11" t="s">
        <v>194</v>
      </c>
      <c r="E2175" s="12" t="s">
        <v>44</v>
      </c>
      <c r="F2175" s="11" t="s">
        <v>0</v>
      </c>
      <c r="G2175" s="11">
        <v>4434780</v>
      </c>
      <c r="H2175" s="13" t="str">
        <f>IF(N2175="","-",IFERROR(VLOOKUP(N2175,'[1]All Route Non-Bailment V76'!$A:$H,7,0),VLOOKUP(N2175,'[1]TTVT AAT PxP Bailment EDC V76'!$A:$H,7,0)))</f>
        <v>One way</v>
      </c>
      <c r="I2175" s="11" t="s">
        <v>45</v>
      </c>
      <c r="J2175" s="12">
        <f t="shared" si="164"/>
        <v>45281</v>
      </c>
      <c r="K2175" s="12">
        <v>45281</v>
      </c>
      <c r="L2175" s="12">
        <v>45281</v>
      </c>
      <c r="M2175" s="12" t="s">
        <v>3</v>
      </c>
      <c r="N2175" s="11" t="s">
        <v>736</v>
      </c>
      <c r="O2175" s="13" t="str">
        <f>IF(N2175="","-",IFERROR(VLOOKUP(N2175,'[1]All Route Non-Bailment V76'!$A:$H,6,0),VLOOKUP(N2175,'[1]TTVT AAT PxP Bailment EDC V76'!$A:$H,6,0)))</f>
        <v>11 - 20</v>
      </c>
      <c r="P2175" s="11">
        <v>1</v>
      </c>
      <c r="Q2175" s="11" t="s">
        <v>3</v>
      </c>
      <c r="R2175" s="11" t="s">
        <v>3</v>
      </c>
      <c r="S2175" s="13" t="str">
        <f>IF(N2175="","-",IFERROR(VLOOKUP(N2175,'[1]All Route Non-Bailment V76'!$A:$AF,32,0),VLOOKUP(N2175,'[1]TTVT AAT PxP Bailment EDC V76'!$A:$AC,29,0)))</f>
        <v>6W</v>
      </c>
      <c r="T2175" s="11" t="s">
        <v>48</v>
      </c>
      <c r="U2175" s="11" t="s">
        <v>220</v>
      </c>
      <c r="V2175" s="14" t="s">
        <v>221</v>
      </c>
      <c r="W2175" s="11" t="s">
        <v>222</v>
      </c>
      <c r="X2175" s="15" t="s">
        <v>408</v>
      </c>
      <c r="Y2175" s="15" t="s">
        <v>409</v>
      </c>
      <c r="Z2175" s="16" t="s">
        <v>3</v>
      </c>
      <c r="AA2175" s="16" t="s">
        <v>3</v>
      </c>
      <c r="AB2175" s="16" t="s">
        <v>3</v>
      </c>
      <c r="AC2175" s="16" t="s">
        <v>3</v>
      </c>
      <c r="AD2175" s="15" t="s">
        <v>3</v>
      </c>
      <c r="AE2175" s="15" t="s">
        <v>3</v>
      </c>
      <c r="AF2175" s="16" t="s">
        <v>3</v>
      </c>
      <c r="AG2175" s="16" t="s">
        <v>3</v>
      </c>
      <c r="AH2175" s="16" t="s">
        <v>3</v>
      </c>
      <c r="AI2175" s="16" t="s">
        <v>3</v>
      </c>
      <c r="AJ2175" s="15" t="s">
        <v>3</v>
      </c>
      <c r="AK2175" s="15" t="s">
        <v>3</v>
      </c>
      <c r="AL2175" s="16" t="s">
        <v>3</v>
      </c>
      <c r="AM2175" s="16" t="s">
        <v>3</v>
      </c>
      <c r="AN2175" s="16" t="s">
        <v>3</v>
      </c>
      <c r="AO2175" s="16" t="s">
        <v>3</v>
      </c>
      <c r="AP2175" s="16" t="s">
        <v>189</v>
      </c>
      <c r="AQ2175" s="16" t="s">
        <v>3</v>
      </c>
      <c r="AR2175" s="16" t="s">
        <v>3</v>
      </c>
      <c r="AS2175" s="16" t="s">
        <v>3</v>
      </c>
      <c r="AT2175" s="16" t="s">
        <v>3</v>
      </c>
      <c r="AU2175" s="11" t="s">
        <v>3</v>
      </c>
      <c r="AV2175" s="11" t="s">
        <v>3</v>
      </c>
      <c r="AW2175" s="11" t="s">
        <v>3</v>
      </c>
      <c r="AX2175" s="17" t="str">
        <f>VLOOKUP(G2175,'[1]JDA data'!$D:$E,2,0)</f>
        <v>TGA061</v>
      </c>
      <c r="AY2175" s="17" t="b">
        <f t="shared" si="161"/>
        <v>1</v>
      </c>
      <c r="AZ2175" s="17" t="str">
        <f t="shared" si="162"/>
        <v>SBA</v>
      </c>
    </row>
    <row r="2176" spans="1:52" s="18" customFormat="1" ht="16.5" customHeight="1" x14ac:dyDescent="0.35">
      <c r="A2176" s="8" t="str">
        <f>IF(N2176="","-",IFERROR(VLOOKUP(N2176,'[1]All Route Non-Bailment V76'!$A:$H,5,0),VLOOKUP(N2176,'[1]TTVT AAT PxP Bailment EDC V76'!$A:$H,5,0)))</f>
        <v>Non Bailment</v>
      </c>
      <c r="B2176" s="9" t="str">
        <f t="shared" si="160"/>
        <v>Completed</v>
      </c>
      <c r="C2176" s="10">
        <f t="shared" si="163"/>
        <v>2175</v>
      </c>
      <c r="D2176" s="11" t="s">
        <v>190</v>
      </c>
      <c r="E2176" s="12" t="s">
        <v>44</v>
      </c>
      <c r="F2176" s="11" t="s">
        <v>0</v>
      </c>
      <c r="G2176" s="11">
        <v>4434779</v>
      </c>
      <c r="H2176" s="13" t="str">
        <f>IF(N2176="","-",IFERROR(VLOOKUP(N2176,'[1]All Route Non-Bailment V76'!$A:$H,7,0),VLOOKUP(N2176,'[1]TTVT AAT PxP Bailment EDC V76'!$A:$H,7,0)))</f>
        <v>One way</v>
      </c>
      <c r="I2176" s="11" t="s">
        <v>45</v>
      </c>
      <c r="J2176" s="12">
        <f t="shared" si="164"/>
        <v>45281</v>
      </c>
      <c r="K2176" s="12">
        <v>45281</v>
      </c>
      <c r="L2176" s="12">
        <v>45281</v>
      </c>
      <c r="M2176" s="12" t="s">
        <v>3</v>
      </c>
      <c r="N2176" s="11" t="s">
        <v>736</v>
      </c>
      <c r="O2176" s="13" t="str">
        <f>IF(N2176="","-",IFERROR(VLOOKUP(N2176,'[1]All Route Non-Bailment V76'!$A:$H,6,0),VLOOKUP(N2176,'[1]TTVT AAT PxP Bailment EDC V76'!$A:$H,6,0)))</f>
        <v>11 - 20</v>
      </c>
      <c r="P2176" s="11">
        <v>1</v>
      </c>
      <c r="Q2176" s="11" t="s">
        <v>3</v>
      </c>
      <c r="R2176" s="11" t="s">
        <v>3</v>
      </c>
      <c r="S2176" s="13" t="str">
        <f>IF(N2176="","-",IFERROR(VLOOKUP(N2176,'[1]All Route Non-Bailment V76'!$A:$AF,32,0),VLOOKUP(N2176,'[1]TTVT AAT PxP Bailment EDC V76'!$A:$AC,29,0)))</f>
        <v>6W</v>
      </c>
      <c r="T2176" s="11" t="s">
        <v>48</v>
      </c>
      <c r="U2176" s="11" t="s">
        <v>287</v>
      </c>
      <c r="V2176" s="14" t="s">
        <v>793</v>
      </c>
      <c r="W2176" s="11" t="s">
        <v>289</v>
      </c>
      <c r="X2176" s="15" t="s">
        <v>408</v>
      </c>
      <c r="Y2176" s="15" t="s">
        <v>409</v>
      </c>
      <c r="Z2176" s="16" t="s">
        <v>3</v>
      </c>
      <c r="AA2176" s="16" t="s">
        <v>3</v>
      </c>
      <c r="AB2176" s="16" t="s">
        <v>3</v>
      </c>
      <c r="AC2176" s="16" t="s">
        <v>3</v>
      </c>
      <c r="AD2176" s="15" t="s">
        <v>3</v>
      </c>
      <c r="AE2176" s="15" t="s">
        <v>3</v>
      </c>
      <c r="AF2176" s="16" t="s">
        <v>3</v>
      </c>
      <c r="AG2176" s="16" t="s">
        <v>3</v>
      </c>
      <c r="AH2176" s="16" t="s">
        <v>3</v>
      </c>
      <c r="AI2176" s="16" t="s">
        <v>3</v>
      </c>
      <c r="AJ2176" s="15" t="s">
        <v>3</v>
      </c>
      <c r="AK2176" s="15" t="s">
        <v>3</v>
      </c>
      <c r="AL2176" s="16" t="s">
        <v>3</v>
      </c>
      <c r="AM2176" s="16" t="s">
        <v>3</v>
      </c>
      <c r="AN2176" s="16" t="s">
        <v>3</v>
      </c>
      <c r="AO2176" s="16" t="s">
        <v>3</v>
      </c>
      <c r="AP2176" s="16" t="s">
        <v>189</v>
      </c>
      <c r="AQ2176" s="16" t="s">
        <v>3</v>
      </c>
      <c r="AR2176" s="16" t="s">
        <v>3</v>
      </c>
      <c r="AS2176" s="16" t="s">
        <v>3</v>
      </c>
      <c r="AT2176" s="16" t="s">
        <v>3</v>
      </c>
      <c r="AU2176" s="11" t="s">
        <v>3</v>
      </c>
      <c r="AV2176" s="11" t="s">
        <v>3</v>
      </c>
      <c r="AW2176" s="11" t="s">
        <v>3</v>
      </c>
      <c r="AX2176" s="17" t="str">
        <f>VLOOKUP(G2176,'[1]JDA data'!$D:$E,2,0)</f>
        <v>TGA061</v>
      </c>
      <c r="AY2176" s="17" t="b">
        <f t="shared" si="161"/>
        <v>1</v>
      </c>
      <c r="AZ2176" s="17" t="str">
        <f t="shared" si="162"/>
        <v>SPL</v>
      </c>
    </row>
    <row r="2177" spans="1:52" s="18" customFormat="1" ht="16.5" customHeight="1" x14ac:dyDescent="0.35">
      <c r="A2177" s="8" t="str">
        <f>IF(N2177="","-",IFERROR(VLOOKUP(N2177,'[1]All Route Non-Bailment V76'!$A:$H,5,0),VLOOKUP(N2177,'[1]TTVT AAT PxP Bailment EDC V76'!$A:$H,5,0)))</f>
        <v>Non Bailment</v>
      </c>
      <c r="B2177" s="9" t="str">
        <f t="shared" si="160"/>
        <v>Completed</v>
      </c>
      <c r="C2177" s="10">
        <f t="shared" si="163"/>
        <v>2176</v>
      </c>
      <c r="D2177" s="11" t="s">
        <v>229</v>
      </c>
      <c r="E2177" s="12" t="s">
        <v>44</v>
      </c>
      <c r="F2177" s="11" t="s">
        <v>0</v>
      </c>
      <c r="G2177" s="11">
        <v>4434778</v>
      </c>
      <c r="H2177" s="13" t="str">
        <f>IF(N2177="","-",IFERROR(VLOOKUP(N2177,'[1]All Route Non-Bailment V76'!$A:$H,7,0),VLOOKUP(N2177,'[1]TTVT AAT PxP Bailment EDC V76'!$A:$H,7,0)))</f>
        <v>One way</v>
      </c>
      <c r="I2177" s="11" t="s">
        <v>45</v>
      </c>
      <c r="J2177" s="12">
        <f t="shared" si="164"/>
        <v>45281</v>
      </c>
      <c r="K2177" s="12">
        <v>45281</v>
      </c>
      <c r="L2177" s="12">
        <v>45281</v>
      </c>
      <c r="M2177" s="12" t="s">
        <v>3</v>
      </c>
      <c r="N2177" s="11" t="s">
        <v>736</v>
      </c>
      <c r="O2177" s="13" t="str">
        <f>IF(N2177="","-",IFERROR(VLOOKUP(N2177,'[1]All Route Non-Bailment V76'!$A:$H,6,0),VLOOKUP(N2177,'[1]TTVT AAT PxP Bailment EDC V76'!$A:$H,6,0)))</f>
        <v>11 - 20</v>
      </c>
      <c r="P2177" s="11">
        <v>1</v>
      </c>
      <c r="Q2177" s="11" t="s">
        <v>3</v>
      </c>
      <c r="R2177" s="11" t="s">
        <v>3</v>
      </c>
      <c r="S2177" s="13" t="str">
        <f>IF(N2177="","-",IFERROR(VLOOKUP(N2177,'[1]All Route Non-Bailment V76'!$A:$AF,32,0),VLOOKUP(N2177,'[1]TTVT AAT PxP Bailment EDC V76'!$A:$AC,29,0)))</f>
        <v>6W</v>
      </c>
      <c r="T2177" s="11" t="s">
        <v>48</v>
      </c>
      <c r="U2177" s="11" t="s">
        <v>230</v>
      </c>
      <c r="V2177" s="14" t="s">
        <v>231</v>
      </c>
      <c r="W2177" s="11" t="s">
        <v>232</v>
      </c>
      <c r="X2177" s="15" t="s">
        <v>408</v>
      </c>
      <c r="Y2177" s="15" t="s">
        <v>409</v>
      </c>
      <c r="Z2177" s="16" t="s">
        <v>3</v>
      </c>
      <c r="AA2177" s="16" t="s">
        <v>3</v>
      </c>
      <c r="AB2177" s="16" t="s">
        <v>3</v>
      </c>
      <c r="AC2177" s="16" t="s">
        <v>3</v>
      </c>
      <c r="AD2177" s="15" t="s">
        <v>3</v>
      </c>
      <c r="AE2177" s="15" t="s">
        <v>3</v>
      </c>
      <c r="AF2177" s="16" t="s">
        <v>3</v>
      </c>
      <c r="AG2177" s="16" t="s">
        <v>3</v>
      </c>
      <c r="AH2177" s="16" t="s">
        <v>3</v>
      </c>
      <c r="AI2177" s="16" t="s">
        <v>3</v>
      </c>
      <c r="AJ2177" s="15" t="s">
        <v>3</v>
      </c>
      <c r="AK2177" s="15" t="s">
        <v>3</v>
      </c>
      <c r="AL2177" s="16" t="s">
        <v>3</v>
      </c>
      <c r="AM2177" s="16" t="s">
        <v>3</v>
      </c>
      <c r="AN2177" s="16" t="s">
        <v>3</v>
      </c>
      <c r="AO2177" s="16" t="s">
        <v>3</v>
      </c>
      <c r="AP2177" s="16" t="s">
        <v>189</v>
      </c>
      <c r="AQ2177" s="16" t="s">
        <v>3</v>
      </c>
      <c r="AR2177" s="16" t="s">
        <v>3</v>
      </c>
      <c r="AS2177" s="16" t="s">
        <v>3</v>
      </c>
      <c r="AT2177" s="16" t="s">
        <v>3</v>
      </c>
      <c r="AU2177" s="11" t="s">
        <v>3</v>
      </c>
      <c r="AV2177" s="11" t="s">
        <v>3</v>
      </c>
      <c r="AW2177" s="11" t="s">
        <v>3</v>
      </c>
      <c r="AX2177" s="17" t="str">
        <f>VLOOKUP(G2177,'[1]JDA data'!$D:$E,2,0)</f>
        <v>TGA061</v>
      </c>
      <c r="AY2177" s="17" t="b">
        <f t="shared" si="161"/>
        <v>1</v>
      </c>
      <c r="AZ2177" s="17" t="str">
        <f t="shared" si="162"/>
        <v>RRCS</v>
      </c>
    </row>
    <row r="2178" spans="1:52" s="18" customFormat="1" ht="16.5" customHeight="1" x14ac:dyDescent="0.35">
      <c r="A2178" s="8" t="str">
        <f>IF(N2178="","-",IFERROR(VLOOKUP(N2178,'[1]All Route Non-Bailment V76'!$A:$H,5,0),VLOOKUP(N2178,'[1]TTVT AAT PxP Bailment EDC V76'!$A:$H,5,0)))</f>
        <v>Non Bailment</v>
      </c>
      <c r="B2178" s="9" t="str">
        <f t="shared" ref="B2178:B2241" si="165">IF(J2178="","",IF(COUNTBLANK(C2178:AT2178)&gt;0,"Check","Completed"))</f>
        <v>Completed</v>
      </c>
      <c r="C2178" s="10">
        <f t="shared" si="163"/>
        <v>2177</v>
      </c>
      <c r="D2178" s="11" t="s">
        <v>190</v>
      </c>
      <c r="E2178" s="12" t="s">
        <v>44</v>
      </c>
      <c r="F2178" s="11" t="s">
        <v>0</v>
      </c>
      <c r="G2178" s="11">
        <v>4434777</v>
      </c>
      <c r="H2178" s="13" t="str">
        <f>IF(N2178="","-",IFERROR(VLOOKUP(N2178,'[1]All Route Non-Bailment V76'!$A:$H,7,0),VLOOKUP(N2178,'[1]TTVT AAT PxP Bailment EDC V76'!$A:$H,7,0)))</f>
        <v>One way</v>
      </c>
      <c r="I2178" s="11" t="s">
        <v>45</v>
      </c>
      <c r="J2178" s="12">
        <f t="shared" si="164"/>
        <v>45281</v>
      </c>
      <c r="K2178" s="12">
        <v>45281</v>
      </c>
      <c r="L2178" s="12">
        <v>45281</v>
      </c>
      <c r="M2178" s="12" t="s">
        <v>3</v>
      </c>
      <c r="N2178" s="11" t="s">
        <v>742</v>
      </c>
      <c r="O2178" s="13" t="str">
        <f>IF(N2178="","-",IFERROR(VLOOKUP(N2178,'[1]All Route Non-Bailment V76'!$A:$H,6,0),VLOOKUP(N2178,'[1]TTVT AAT PxP Bailment EDC V76'!$A:$H,6,0)))</f>
        <v>11 - 20</v>
      </c>
      <c r="P2178" s="11">
        <v>1</v>
      </c>
      <c r="Q2178" s="11" t="s">
        <v>3</v>
      </c>
      <c r="R2178" s="11" t="s">
        <v>3</v>
      </c>
      <c r="S2178" s="13" t="str">
        <f>IF(N2178="","-",IFERROR(VLOOKUP(N2178,'[1]All Route Non-Bailment V76'!$A:$AF,32,0),VLOOKUP(N2178,'[1]TTVT AAT PxP Bailment EDC V76'!$A:$AC,29,0)))</f>
        <v>6W</v>
      </c>
      <c r="T2178" s="11" t="s">
        <v>48</v>
      </c>
      <c r="U2178" s="11" t="s">
        <v>210</v>
      </c>
      <c r="V2178" s="14" t="s">
        <v>824</v>
      </c>
      <c r="W2178" s="11" t="s">
        <v>212</v>
      </c>
      <c r="X2178" s="15" t="s">
        <v>408</v>
      </c>
      <c r="Y2178" s="15" t="s">
        <v>409</v>
      </c>
      <c r="Z2178" s="16" t="s">
        <v>3</v>
      </c>
      <c r="AA2178" s="16" t="s">
        <v>3</v>
      </c>
      <c r="AB2178" s="16" t="s">
        <v>3</v>
      </c>
      <c r="AC2178" s="16" t="s">
        <v>3</v>
      </c>
      <c r="AD2178" s="15" t="s">
        <v>3</v>
      </c>
      <c r="AE2178" s="15" t="s">
        <v>3</v>
      </c>
      <c r="AF2178" s="16" t="s">
        <v>3</v>
      </c>
      <c r="AG2178" s="16" t="s">
        <v>3</v>
      </c>
      <c r="AH2178" s="16" t="s">
        <v>3</v>
      </c>
      <c r="AI2178" s="16" t="s">
        <v>3</v>
      </c>
      <c r="AJ2178" s="15" t="s">
        <v>3</v>
      </c>
      <c r="AK2178" s="15" t="s">
        <v>3</v>
      </c>
      <c r="AL2178" s="16" t="s">
        <v>3</v>
      </c>
      <c r="AM2178" s="16" t="s">
        <v>3</v>
      </c>
      <c r="AN2178" s="16" t="s">
        <v>3</v>
      </c>
      <c r="AO2178" s="16" t="s">
        <v>3</v>
      </c>
      <c r="AP2178" s="16" t="s">
        <v>189</v>
      </c>
      <c r="AQ2178" s="16" t="s">
        <v>3</v>
      </c>
      <c r="AR2178" s="16" t="s">
        <v>3</v>
      </c>
      <c r="AS2178" s="16" t="s">
        <v>3</v>
      </c>
      <c r="AT2178" s="16" t="s">
        <v>3</v>
      </c>
      <c r="AU2178" s="11" t="s">
        <v>3</v>
      </c>
      <c r="AV2178" s="11" t="s">
        <v>3</v>
      </c>
      <c r="AW2178" s="11" t="s">
        <v>3</v>
      </c>
      <c r="AX2178" s="17" t="str">
        <f>VLOOKUP(G2178,'[1]JDA data'!$D:$E,2,0)</f>
        <v>TGA063</v>
      </c>
      <c r="AY2178" s="17" t="b">
        <f t="shared" ref="AY2178:AY2241" si="166">AX2178=N2178</f>
        <v>1</v>
      </c>
      <c r="AZ2178" s="17" t="str">
        <f t="shared" ref="AZ2178:AZ2241" si="167">D2178</f>
        <v>SPL</v>
      </c>
    </row>
    <row r="2179" spans="1:52" s="18" customFormat="1" ht="16.5" customHeight="1" x14ac:dyDescent="0.35">
      <c r="A2179" s="8" t="str">
        <f>IF(N2179="","-",IFERROR(VLOOKUP(N2179,'[1]All Route Non-Bailment V76'!$A:$H,5,0),VLOOKUP(N2179,'[1]TTVT AAT PxP Bailment EDC V76'!$A:$H,5,0)))</f>
        <v>Non Bailment</v>
      </c>
      <c r="B2179" s="9" t="str">
        <f t="shared" si="165"/>
        <v>Completed</v>
      </c>
      <c r="C2179" s="10">
        <f t="shared" si="163"/>
        <v>2178</v>
      </c>
      <c r="D2179" s="11" t="s">
        <v>182</v>
      </c>
      <c r="E2179" s="12" t="s">
        <v>44</v>
      </c>
      <c r="F2179" s="11" t="s">
        <v>0</v>
      </c>
      <c r="G2179" s="11">
        <v>4434776</v>
      </c>
      <c r="H2179" s="13" t="str">
        <f>IF(N2179="","-",IFERROR(VLOOKUP(N2179,'[1]All Route Non-Bailment V76'!$A:$H,7,0),VLOOKUP(N2179,'[1]TTVT AAT PxP Bailment EDC V76'!$A:$H,7,0)))</f>
        <v>One way</v>
      </c>
      <c r="I2179" s="11" t="s">
        <v>45</v>
      </c>
      <c r="J2179" s="12">
        <f t="shared" si="164"/>
        <v>45281</v>
      </c>
      <c r="K2179" s="12">
        <v>45281</v>
      </c>
      <c r="L2179" s="12">
        <v>45281</v>
      </c>
      <c r="M2179" s="12" t="s">
        <v>3</v>
      </c>
      <c r="N2179" s="11" t="s">
        <v>742</v>
      </c>
      <c r="O2179" s="13" t="str">
        <f>IF(N2179="","-",IFERROR(VLOOKUP(N2179,'[1]All Route Non-Bailment V76'!$A:$H,6,0),VLOOKUP(N2179,'[1]TTVT AAT PxP Bailment EDC V76'!$A:$H,6,0)))</f>
        <v>11 - 20</v>
      </c>
      <c r="P2179" s="11">
        <v>1</v>
      </c>
      <c r="Q2179" s="11" t="s">
        <v>3</v>
      </c>
      <c r="R2179" s="11" t="s">
        <v>3</v>
      </c>
      <c r="S2179" s="13" t="str">
        <f>IF(N2179="","-",IFERROR(VLOOKUP(N2179,'[1]All Route Non-Bailment V76'!$A:$AF,32,0),VLOOKUP(N2179,'[1]TTVT AAT PxP Bailment EDC V76'!$A:$AC,29,0)))</f>
        <v>6W</v>
      </c>
      <c r="T2179" s="11" t="s">
        <v>48</v>
      </c>
      <c r="U2179" s="11" t="s">
        <v>447</v>
      </c>
      <c r="V2179" s="14" t="s">
        <v>825</v>
      </c>
      <c r="W2179" s="11" t="s">
        <v>378</v>
      </c>
      <c r="X2179" s="15" t="s">
        <v>408</v>
      </c>
      <c r="Y2179" s="15" t="s">
        <v>409</v>
      </c>
      <c r="Z2179" s="16" t="s">
        <v>3</v>
      </c>
      <c r="AA2179" s="16" t="s">
        <v>3</v>
      </c>
      <c r="AB2179" s="16" t="s">
        <v>3</v>
      </c>
      <c r="AC2179" s="16" t="s">
        <v>3</v>
      </c>
      <c r="AD2179" s="15" t="s">
        <v>3</v>
      </c>
      <c r="AE2179" s="15" t="s">
        <v>3</v>
      </c>
      <c r="AF2179" s="16" t="s">
        <v>3</v>
      </c>
      <c r="AG2179" s="16" t="s">
        <v>3</v>
      </c>
      <c r="AH2179" s="16" t="s">
        <v>3</v>
      </c>
      <c r="AI2179" s="16" t="s">
        <v>3</v>
      </c>
      <c r="AJ2179" s="15" t="s">
        <v>3</v>
      </c>
      <c r="AK2179" s="15" t="s">
        <v>3</v>
      </c>
      <c r="AL2179" s="16" t="s">
        <v>3</v>
      </c>
      <c r="AM2179" s="16" t="s">
        <v>3</v>
      </c>
      <c r="AN2179" s="16" t="s">
        <v>3</v>
      </c>
      <c r="AO2179" s="16" t="s">
        <v>3</v>
      </c>
      <c r="AP2179" s="16" t="s">
        <v>189</v>
      </c>
      <c r="AQ2179" s="16" t="s">
        <v>3</v>
      </c>
      <c r="AR2179" s="16" t="s">
        <v>3</v>
      </c>
      <c r="AS2179" s="16" t="s">
        <v>3</v>
      </c>
      <c r="AT2179" s="16" t="s">
        <v>3</v>
      </c>
      <c r="AU2179" s="11" t="s">
        <v>3</v>
      </c>
      <c r="AV2179" s="11" t="s">
        <v>3</v>
      </c>
      <c r="AW2179" s="11" t="s">
        <v>3</v>
      </c>
      <c r="AX2179" s="17" t="str">
        <f>VLOOKUP(G2179,'[1]JDA data'!$D:$E,2,0)</f>
        <v>TGA063</v>
      </c>
      <c r="AY2179" s="17" t="b">
        <f t="shared" si="166"/>
        <v>1</v>
      </c>
      <c r="AZ2179" s="17" t="str">
        <f t="shared" si="167"/>
        <v>PPGT</v>
      </c>
    </row>
    <row r="2180" spans="1:52" s="18" customFormat="1" ht="16.5" customHeight="1" x14ac:dyDescent="0.35">
      <c r="A2180" s="8" t="str">
        <f>IF(N2180="","-",IFERROR(VLOOKUP(N2180,'[1]All Route Non-Bailment V76'!$A:$H,5,0),VLOOKUP(N2180,'[1]TTVT AAT PxP Bailment EDC V76'!$A:$H,5,0)))</f>
        <v>Non Bailment</v>
      </c>
      <c r="B2180" s="9" t="str">
        <f t="shared" si="165"/>
        <v>Completed</v>
      </c>
      <c r="C2180" s="10">
        <f t="shared" ref="C2180:C2243" si="168">C2179+1</f>
        <v>2179</v>
      </c>
      <c r="D2180" s="11" t="s">
        <v>190</v>
      </c>
      <c r="E2180" s="12" t="s">
        <v>44</v>
      </c>
      <c r="F2180" s="11" t="s">
        <v>0</v>
      </c>
      <c r="G2180" s="11">
        <v>4434773</v>
      </c>
      <c r="H2180" s="13" t="str">
        <f>IF(N2180="","-",IFERROR(VLOOKUP(N2180,'[1]All Route Non-Bailment V76'!$A:$H,7,0),VLOOKUP(N2180,'[1]TTVT AAT PxP Bailment EDC V76'!$A:$H,7,0)))</f>
        <v>One way</v>
      </c>
      <c r="I2180" s="11" t="s">
        <v>45</v>
      </c>
      <c r="J2180" s="12">
        <f t="shared" si="164"/>
        <v>45281</v>
      </c>
      <c r="K2180" s="12">
        <v>45281</v>
      </c>
      <c r="L2180" s="12">
        <v>45281</v>
      </c>
      <c r="M2180" s="12" t="s">
        <v>3</v>
      </c>
      <c r="N2180" s="11" t="s">
        <v>742</v>
      </c>
      <c r="O2180" s="13" t="str">
        <f>IF(N2180="","-",IFERROR(VLOOKUP(N2180,'[1]All Route Non-Bailment V76'!$A:$H,6,0),VLOOKUP(N2180,'[1]TTVT AAT PxP Bailment EDC V76'!$A:$H,6,0)))</f>
        <v>11 - 20</v>
      </c>
      <c r="P2180" s="11">
        <v>1</v>
      </c>
      <c r="Q2180" s="11" t="s">
        <v>3</v>
      </c>
      <c r="R2180" s="11" t="s">
        <v>3</v>
      </c>
      <c r="S2180" s="13" t="str">
        <f>IF(N2180="","-",IFERROR(VLOOKUP(N2180,'[1]All Route Non-Bailment V76'!$A:$AF,32,0),VLOOKUP(N2180,'[1]TTVT AAT PxP Bailment EDC V76'!$A:$AC,29,0)))</f>
        <v>6W</v>
      </c>
      <c r="T2180" s="11" t="s">
        <v>48</v>
      </c>
      <c r="U2180" s="11" t="s">
        <v>191</v>
      </c>
      <c r="V2180" s="14" t="s">
        <v>826</v>
      </c>
      <c r="W2180" s="11" t="s">
        <v>193</v>
      </c>
      <c r="X2180" s="15" t="s">
        <v>408</v>
      </c>
      <c r="Y2180" s="15" t="s">
        <v>409</v>
      </c>
      <c r="Z2180" s="16" t="s">
        <v>3</v>
      </c>
      <c r="AA2180" s="16" t="s">
        <v>3</v>
      </c>
      <c r="AB2180" s="16" t="s">
        <v>3</v>
      </c>
      <c r="AC2180" s="16" t="s">
        <v>3</v>
      </c>
      <c r="AD2180" s="15" t="s">
        <v>3</v>
      </c>
      <c r="AE2180" s="15" t="s">
        <v>3</v>
      </c>
      <c r="AF2180" s="16" t="s">
        <v>3</v>
      </c>
      <c r="AG2180" s="16" t="s">
        <v>3</v>
      </c>
      <c r="AH2180" s="16" t="s">
        <v>3</v>
      </c>
      <c r="AI2180" s="16" t="s">
        <v>3</v>
      </c>
      <c r="AJ2180" s="15" t="s">
        <v>3</v>
      </c>
      <c r="AK2180" s="15" t="s">
        <v>3</v>
      </c>
      <c r="AL2180" s="16" t="s">
        <v>3</v>
      </c>
      <c r="AM2180" s="16" t="s">
        <v>3</v>
      </c>
      <c r="AN2180" s="16" t="s">
        <v>3</v>
      </c>
      <c r="AO2180" s="16" t="s">
        <v>3</v>
      </c>
      <c r="AP2180" s="16" t="s">
        <v>189</v>
      </c>
      <c r="AQ2180" s="16" t="s">
        <v>3</v>
      </c>
      <c r="AR2180" s="16" t="s">
        <v>3</v>
      </c>
      <c r="AS2180" s="16" t="s">
        <v>3</v>
      </c>
      <c r="AT2180" s="16" t="s">
        <v>3</v>
      </c>
      <c r="AU2180" s="11" t="s">
        <v>3</v>
      </c>
      <c r="AV2180" s="11" t="s">
        <v>3</v>
      </c>
      <c r="AW2180" s="11" t="s">
        <v>3</v>
      </c>
      <c r="AX2180" s="17" t="str">
        <f>VLOOKUP(G2180,'[1]JDA data'!$D:$E,2,0)</f>
        <v>TGA063</v>
      </c>
      <c r="AY2180" s="17" t="b">
        <f t="shared" si="166"/>
        <v>1</v>
      </c>
      <c r="AZ2180" s="17" t="str">
        <f t="shared" si="167"/>
        <v>SPL</v>
      </c>
    </row>
    <row r="2181" spans="1:52" s="18" customFormat="1" ht="16.5" customHeight="1" x14ac:dyDescent="0.35">
      <c r="A2181" s="8" t="str">
        <f>IF(N2181="","-",IFERROR(VLOOKUP(N2181,'[1]All Route Non-Bailment V76'!$A:$H,5,0),VLOOKUP(N2181,'[1]TTVT AAT PxP Bailment EDC V76'!$A:$H,5,0)))</f>
        <v>Non Bailment</v>
      </c>
      <c r="B2181" s="9" t="str">
        <f t="shared" si="165"/>
        <v>Completed</v>
      </c>
      <c r="C2181" s="10">
        <f t="shared" si="168"/>
        <v>2180</v>
      </c>
      <c r="D2181" s="11" t="s">
        <v>190</v>
      </c>
      <c r="E2181" s="12" t="s">
        <v>44</v>
      </c>
      <c r="F2181" s="11" t="s">
        <v>0</v>
      </c>
      <c r="G2181" s="11">
        <v>4434769</v>
      </c>
      <c r="H2181" s="13" t="str">
        <f>IF(N2181="","-",IFERROR(VLOOKUP(N2181,'[1]All Route Non-Bailment V76'!$A:$H,7,0),VLOOKUP(N2181,'[1]TTVT AAT PxP Bailment EDC V76'!$A:$H,7,0)))</f>
        <v>One way</v>
      </c>
      <c r="I2181" s="11" t="s">
        <v>45</v>
      </c>
      <c r="J2181" s="12">
        <f t="shared" si="164"/>
        <v>45281</v>
      </c>
      <c r="K2181" s="12">
        <v>45281</v>
      </c>
      <c r="L2181" s="12">
        <v>45281</v>
      </c>
      <c r="M2181" s="12" t="s">
        <v>3</v>
      </c>
      <c r="N2181" s="11" t="s">
        <v>742</v>
      </c>
      <c r="O2181" s="13" t="str">
        <f>IF(N2181="","-",IFERROR(VLOOKUP(N2181,'[1]All Route Non-Bailment V76'!$A:$H,6,0),VLOOKUP(N2181,'[1]TTVT AAT PxP Bailment EDC V76'!$A:$H,6,0)))</f>
        <v>11 - 20</v>
      </c>
      <c r="P2181" s="11">
        <v>1</v>
      </c>
      <c r="Q2181" s="11" t="s">
        <v>3</v>
      </c>
      <c r="R2181" s="11" t="s">
        <v>3</v>
      </c>
      <c r="S2181" s="13" t="str">
        <f>IF(N2181="","-",IFERROR(VLOOKUP(N2181,'[1]All Route Non-Bailment V76'!$A:$AF,32,0),VLOOKUP(N2181,'[1]TTVT AAT PxP Bailment EDC V76'!$A:$AC,29,0)))</f>
        <v>6W</v>
      </c>
      <c r="T2181" s="11" t="s">
        <v>48</v>
      </c>
      <c r="U2181" s="11" t="s">
        <v>198</v>
      </c>
      <c r="V2181" s="14" t="s">
        <v>797</v>
      </c>
      <c r="W2181" s="11" t="s">
        <v>200</v>
      </c>
      <c r="X2181" s="15" t="s">
        <v>408</v>
      </c>
      <c r="Y2181" s="15" t="s">
        <v>409</v>
      </c>
      <c r="Z2181" s="16" t="s">
        <v>3</v>
      </c>
      <c r="AA2181" s="16" t="s">
        <v>3</v>
      </c>
      <c r="AB2181" s="16" t="s">
        <v>3</v>
      </c>
      <c r="AC2181" s="16" t="s">
        <v>3</v>
      </c>
      <c r="AD2181" s="15" t="s">
        <v>3</v>
      </c>
      <c r="AE2181" s="15" t="s">
        <v>3</v>
      </c>
      <c r="AF2181" s="16" t="s">
        <v>3</v>
      </c>
      <c r="AG2181" s="16" t="s">
        <v>3</v>
      </c>
      <c r="AH2181" s="16" t="s">
        <v>3</v>
      </c>
      <c r="AI2181" s="16" t="s">
        <v>3</v>
      </c>
      <c r="AJ2181" s="15" t="s">
        <v>3</v>
      </c>
      <c r="AK2181" s="15" t="s">
        <v>3</v>
      </c>
      <c r="AL2181" s="16" t="s">
        <v>3</v>
      </c>
      <c r="AM2181" s="16" t="s">
        <v>3</v>
      </c>
      <c r="AN2181" s="16" t="s">
        <v>3</v>
      </c>
      <c r="AO2181" s="16" t="s">
        <v>3</v>
      </c>
      <c r="AP2181" s="16" t="s">
        <v>189</v>
      </c>
      <c r="AQ2181" s="16" t="s">
        <v>3</v>
      </c>
      <c r="AR2181" s="16" t="s">
        <v>3</v>
      </c>
      <c r="AS2181" s="16" t="s">
        <v>3</v>
      </c>
      <c r="AT2181" s="16" t="s">
        <v>3</v>
      </c>
      <c r="AU2181" s="11" t="s">
        <v>3</v>
      </c>
      <c r="AV2181" s="11" t="s">
        <v>3</v>
      </c>
      <c r="AW2181" s="11" t="s">
        <v>3</v>
      </c>
      <c r="AX2181" s="17" t="str">
        <f>VLOOKUP(G2181,'[1]JDA data'!$D:$E,2,0)</f>
        <v>TGA063</v>
      </c>
      <c r="AY2181" s="17" t="b">
        <f t="shared" si="166"/>
        <v>1</v>
      </c>
      <c r="AZ2181" s="17" t="str">
        <f t="shared" si="167"/>
        <v>SPL</v>
      </c>
    </row>
    <row r="2182" spans="1:52" s="18" customFormat="1" ht="16.5" customHeight="1" x14ac:dyDescent="0.35">
      <c r="A2182" s="8" t="str">
        <f>IF(N2182="","-",IFERROR(VLOOKUP(N2182,'[1]All Route Non-Bailment V76'!$A:$H,5,0),VLOOKUP(N2182,'[1]TTVT AAT PxP Bailment EDC V76'!$A:$H,5,0)))</f>
        <v>Non Bailment</v>
      </c>
      <c r="B2182" s="9" t="str">
        <f t="shared" si="165"/>
        <v>Completed</v>
      </c>
      <c r="C2182" s="10">
        <f t="shared" si="168"/>
        <v>2181</v>
      </c>
      <c r="D2182" s="11" t="s">
        <v>190</v>
      </c>
      <c r="E2182" s="12" t="s">
        <v>44</v>
      </c>
      <c r="F2182" s="11" t="s">
        <v>0</v>
      </c>
      <c r="G2182" s="11">
        <v>4434766</v>
      </c>
      <c r="H2182" s="13" t="str">
        <f>IF(N2182="","-",IFERROR(VLOOKUP(N2182,'[1]All Route Non-Bailment V76'!$A:$H,7,0),VLOOKUP(N2182,'[1]TTVT AAT PxP Bailment EDC V76'!$A:$H,7,0)))</f>
        <v>One way</v>
      </c>
      <c r="I2182" s="11" t="s">
        <v>45</v>
      </c>
      <c r="J2182" s="12">
        <f t="shared" si="164"/>
        <v>45281</v>
      </c>
      <c r="K2182" s="12">
        <v>45281</v>
      </c>
      <c r="L2182" s="12">
        <v>45281</v>
      </c>
      <c r="M2182" s="12" t="s">
        <v>3</v>
      </c>
      <c r="N2182" s="11" t="s">
        <v>742</v>
      </c>
      <c r="O2182" s="13" t="str">
        <f>IF(N2182="","-",IFERROR(VLOOKUP(N2182,'[1]All Route Non-Bailment V76'!$A:$H,6,0),VLOOKUP(N2182,'[1]TTVT AAT PxP Bailment EDC V76'!$A:$H,6,0)))</f>
        <v>11 - 20</v>
      </c>
      <c r="P2182" s="11">
        <v>1</v>
      </c>
      <c r="Q2182" s="11" t="s">
        <v>3</v>
      </c>
      <c r="R2182" s="11" t="s">
        <v>3</v>
      </c>
      <c r="S2182" s="13" t="str">
        <f>IF(N2182="","-",IFERROR(VLOOKUP(N2182,'[1]All Route Non-Bailment V76'!$A:$AF,32,0),VLOOKUP(N2182,'[1]TTVT AAT PxP Bailment EDC V76'!$A:$AC,29,0)))</f>
        <v>6W</v>
      </c>
      <c r="T2182" s="11" t="s">
        <v>48</v>
      </c>
      <c r="U2182" s="11" t="s">
        <v>247</v>
      </c>
      <c r="V2182" s="14" t="s">
        <v>805</v>
      </c>
      <c r="W2182" s="11" t="s">
        <v>249</v>
      </c>
      <c r="X2182" s="15" t="s">
        <v>408</v>
      </c>
      <c r="Y2182" s="15" t="s">
        <v>409</v>
      </c>
      <c r="Z2182" s="16" t="s">
        <v>3</v>
      </c>
      <c r="AA2182" s="16" t="s">
        <v>3</v>
      </c>
      <c r="AB2182" s="16" t="s">
        <v>3</v>
      </c>
      <c r="AC2182" s="16" t="s">
        <v>3</v>
      </c>
      <c r="AD2182" s="15" t="s">
        <v>3</v>
      </c>
      <c r="AE2182" s="15" t="s">
        <v>3</v>
      </c>
      <c r="AF2182" s="16" t="s">
        <v>3</v>
      </c>
      <c r="AG2182" s="16" t="s">
        <v>3</v>
      </c>
      <c r="AH2182" s="16" t="s">
        <v>3</v>
      </c>
      <c r="AI2182" s="16" t="s">
        <v>3</v>
      </c>
      <c r="AJ2182" s="15" t="s">
        <v>3</v>
      </c>
      <c r="AK2182" s="15" t="s">
        <v>3</v>
      </c>
      <c r="AL2182" s="16" t="s">
        <v>3</v>
      </c>
      <c r="AM2182" s="16" t="s">
        <v>3</v>
      </c>
      <c r="AN2182" s="16" t="s">
        <v>3</v>
      </c>
      <c r="AO2182" s="16" t="s">
        <v>3</v>
      </c>
      <c r="AP2182" s="16" t="s">
        <v>189</v>
      </c>
      <c r="AQ2182" s="16" t="s">
        <v>3</v>
      </c>
      <c r="AR2182" s="16" t="s">
        <v>3</v>
      </c>
      <c r="AS2182" s="16" t="s">
        <v>3</v>
      </c>
      <c r="AT2182" s="16" t="s">
        <v>3</v>
      </c>
      <c r="AU2182" s="11" t="s">
        <v>3</v>
      </c>
      <c r="AV2182" s="11" t="s">
        <v>3</v>
      </c>
      <c r="AW2182" s="11" t="s">
        <v>3</v>
      </c>
      <c r="AX2182" s="17" t="str">
        <f>VLOOKUP(G2182,'[1]JDA data'!$D:$E,2,0)</f>
        <v>TGA063</v>
      </c>
      <c r="AY2182" s="17" t="b">
        <f t="shared" si="166"/>
        <v>1</v>
      </c>
      <c r="AZ2182" s="17" t="str">
        <f t="shared" si="167"/>
        <v>SPL</v>
      </c>
    </row>
    <row r="2183" spans="1:52" s="18" customFormat="1" ht="16.5" customHeight="1" x14ac:dyDescent="0.35">
      <c r="A2183" s="8" t="str">
        <f>IF(N2183="","-",IFERROR(VLOOKUP(N2183,'[1]All Route Non-Bailment V76'!$A:$H,5,0),VLOOKUP(N2183,'[1]TTVT AAT PxP Bailment EDC V76'!$A:$H,5,0)))</f>
        <v>Non Bailment</v>
      </c>
      <c r="B2183" s="9" t="str">
        <f t="shared" si="165"/>
        <v>Completed</v>
      </c>
      <c r="C2183" s="10">
        <f t="shared" si="168"/>
        <v>2182</v>
      </c>
      <c r="D2183" s="11" t="s">
        <v>190</v>
      </c>
      <c r="E2183" s="12" t="s">
        <v>44</v>
      </c>
      <c r="F2183" s="11" t="s">
        <v>0</v>
      </c>
      <c r="G2183" s="11">
        <v>4434765</v>
      </c>
      <c r="H2183" s="13" t="str">
        <f>IF(N2183="","-",IFERROR(VLOOKUP(N2183,'[1]All Route Non-Bailment V76'!$A:$H,7,0),VLOOKUP(N2183,'[1]TTVT AAT PxP Bailment EDC V76'!$A:$H,7,0)))</f>
        <v>One way</v>
      </c>
      <c r="I2183" s="11" t="s">
        <v>45</v>
      </c>
      <c r="J2183" s="12">
        <f t="shared" si="164"/>
        <v>45281</v>
      </c>
      <c r="K2183" s="12">
        <v>45281</v>
      </c>
      <c r="L2183" s="12">
        <v>45281</v>
      </c>
      <c r="M2183" s="12" t="s">
        <v>3</v>
      </c>
      <c r="N2183" s="11" t="s">
        <v>742</v>
      </c>
      <c r="O2183" s="13" t="str">
        <f>IF(N2183="","-",IFERROR(VLOOKUP(N2183,'[1]All Route Non-Bailment V76'!$A:$H,6,0),VLOOKUP(N2183,'[1]TTVT AAT PxP Bailment EDC V76'!$A:$H,6,0)))</f>
        <v>11 - 20</v>
      </c>
      <c r="P2183" s="11">
        <v>1</v>
      </c>
      <c r="Q2183" s="11" t="s">
        <v>3</v>
      </c>
      <c r="R2183" s="11" t="s">
        <v>3</v>
      </c>
      <c r="S2183" s="13" t="str">
        <f>IF(N2183="","-",IFERROR(VLOOKUP(N2183,'[1]All Route Non-Bailment V76'!$A:$AF,32,0),VLOOKUP(N2183,'[1]TTVT AAT PxP Bailment EDC V76'!$A:$AC,29,0)))</f>
        <v>6W</v>
      </c>
      <c r="T2183" s="11" t="s">
        <v>48</v>
      </c>
      <c r="U2183" s="11" t="s">
        <v>287</v>
      </c>
      <c r="V2183" s="14" t="s">
        <v>793</v>
      </c>
      <c r="W2183" s="11" t="s">
        <v>289</v>
      </c>
      <c r="X2183" s="15" t="s">
        <v>408</v>
      </c>
      <c r="Y2183" s="15" t="s">
        <v>409</v>
      </c>
      <c r="Z2183" s="16" t="s">
        <v>3</v>
      </c>
      <c r="AA2183" s="16" t="s">
        <v>3</v>
      </c>
      <c r="AB2183" s="16" t="s">
        <v>3</v>
      </c>
      <c r="AC2183" s="16" t="s">
        <v>3</v>
      </c>
      <c r="AD2183" s="15" t="s">
        <v>3</v>
      </c>
      <c r="AE2183" s="15" t="s">
        <v>3</v>
      </c>
      <c r="AF2183" s="16" t="s">
        <v>3</v>
      </c>
      <c r="AG2183" s="16" t="s">
        <v>3</v>
      </c>
      <c r="AH2183" s="16" t="s">
        <v>3</v>
      </c>
      <c r="AI2183" s="16" t="s">
        <v>3</v>
      </c>
      <c r="AJ2183" s="15" t="s">
        <v>3</v>
      </c>
      <c r="AK2183" s="15" t="s">
        <v>3</v>
      </c>
      <c r="AL2183" s="16" t="s">
        <v>3</v>
      </c>
      <c r="AM2183" s="16" t="s">
        <v>3</v>
      </c>
      <c r="AN2183" s="16" t="s">
        <v>3</v>
      </c>
      <c r="AO2183" s="16" t="s">
        <v>3</v>
      </c>
      <c r="AP2183" s="16" t="s">
        <v>189</v>
      </c>
      <c r="AQ2183" s="16" t="s">
        <v>3</v>
      </c>
      <c r="AR2183" s="16" t="s">
        <v>3</v>
      </c>
      <c r="AS2183" s="16" t="s">
        <v>3</v>
      </c>
      <c r="AT2183" s="16" t="s">
        <v>3</v>
      </c>
      <c r="AU2183" s="11" t="s">
        <v>3</v>
      </c>
      <c r="AV2183" s="11" t="s">
        <v>3</v>
      </c>
      <c r="AW2183" s="11" t="s">
        <v>3</v>
      </c>
      <c r="AX2183" s="17" t="str">
        <f>VLOOKUP(G2183,'[1]JDA data'!$D:$E,2,0)</f>
        <v>TGA063</v>
      </c>
      <c r="AY2183" s="17" t="b">
        <f t="shared" si="166"/>
        <v>1</v>
      </c>
      <c r="AZ2183" s="17" t="str">
        <f t="shared" si="167"/>
        <v>SPL</v>
      </c>
    </row>
    <row r="2184" spans="1:52" s="18" customFormat="1" ht="16.5" customHeight="1" x14ac:dyDescent="0.35">
      <c r="A2184" s="8" t="str">
        <f>IF(N2184="","-",IFERROR(VLOOKUP(N2184,'[1]All Route Non-Bailment V76'!$A:$H,5,0),VLOOKUP(N2184,'[1]TTVT AAT PxP Bailment EDC V76'!$A:$H,5,0)))</f>
        <v>Non Bailment</v>
      </c>
      <c r="B2184" s="9" t="str">
        <f t="shared" si="165"/>
        <v>Completed</v>
      </c>
      <c r="C2184" s="10">
        <f t="shared" si="168"/>
        <v>2183</v>
      </c>
      <c r="D2184" s="11" t="s">
        <v>190</v>
      </c>
      <c r="E2184" s="12" t="s">
        <v>44</v>
      </c>
      <c r="F2184" s="11" t="s">
        <v>0</v>
      </c>
      <c r="G2184" s="11">
        <v>4434761</v>
      </c>
      <c r="H2184" s="13" t="str">
        <f>IF(N2184="","-",IFERROR(VLOOKUP(N2184,'[1]All Route Non-Bailment V76'!$A:$H,7,0),VLOOKUP(N2184,'[1]TTVT AAT PxP Bailment EDC V76'!$A:$H,7,0)))</f>
        <v>One way</v>
      </c>
      <c r="I2184" s="11" t="s">
        <v>45</v>
      </c>
      <c r="J2184" s="12">
        <f t="shared" si="164"/>
        <v>45281</v>
      </c>
      <c r="K2184" s="12">
        <v>45281</v>
      </c>
      <c r="L2184" s="12">
        <v>45281</v>
      </c>
      <c r="M2184" s="12" t="s">
        <v>3</v>
      </c>
      <c r="N2184" s="11" t="s">
        <v>742</v>
      </c>
      <c r="O2184" s="13" t="str">
        <f>IF(N2184="","-",IFERROR(VLOOKUP(N2184,'[1]All Route Non-Bailment V76'!$A:$H,6,0),VLOOKUP(N2184,'[1]TTVT AAT PxP Bailment EDC V76'!$A:$H,6,0)))</f>
        <v>11 - 20</v>
      </c>
      <c r="P2184" s="11">
        <v>1</v>
      </c>
      <c r="Q2184" s="11" t="s">
        <v>3</v>
      </c>
      <c r="R2184" s="11" t="s">
        <v>3</v>
      </c>
      <c r="S2184" s="13" t="str">
        <f>IF(N2184="","-",IFERROR(VLOOKUP(N2184,'[1]All Route Non-Bailment V76'!$A:$AF,32,0),VLOOKUP(N2184,'[1]TTVT AAT PxP Bailment EDC V76'!$A:$AC,29,0)))</f>
        <v>6W</v>
      </c>
      <c r="T2184" s="11" t="s">
        <v>48</v>
      </c>
      <c r="U2184" s="11" t="s">
        <v>210</v>
      </c>
      <c r="V2184" s="14" t="s">
        <v>824</v>
      </c>
      <c r="W2184" s="11" t="s">
        <v>212</v>
      </c>
      <c r="X2184" s="15" t="s">
        <v>408</v>
      </c>
      <c r="Y2184" s="15" t="s">
        <v>409</v>
      </c>
      <c r="Z2184" s="16" t="s">
        <v>3</v>
      </c>
      <c r="AA2184" s="16" t="s">
        <v>3</v>
      </c>
      <c r="AB2184" s="16" t="s">
        <v>3</v>
      </c>
      <c r="AC2184" s="16" t="s">
        <v>3</v>
      </c>
      <c r="AD2184" s="15" t="s">
        <v>3</v>
      </c>
      <c r="AE2184" s="15" t="s">
        <v>3</v>
      </c>
      <c r="AF2184" s="16" t="s">
        <v>3</v>
      </c>
      <c r="AG2184" s="16" t="s">
        <v>3</v>
      </c>
      <c r="AH2184" s="16" t="s">
        <v>3</v>
      </c>
      <c r="AI2184" s="16" t="s">
        <v>3</v>
      </c>
      <c r="AJ2184" s="15" t="s">
        <v>3</v>
      </c>
      <c r="AK2184" s="15" t="s">
        <v>3</v>
      </c>
      <c r="AL2184" s="16" t="s">
        <v>3</v>
      </c>
      <c r="AM2184" s="16" t="s">
        <v>3</v>
      </c>
      <c r="AN2184" s="16" t="s">
        <v>3</v>
      </c>
      <c r="AO2184" s="16" t="s">
        <v>3</v>
      </c>
      <c r="AP2184" s="16" t="s">
        <v>189</v>
      </c>
      <c r="AQ2184" s="16" t="s">
        <v>3</v>
      </c>
      <c r="AR2184" s="16" t="s">
        <v>3</v>
      </c>
      <c r="AS2184" s="16" t="s">
        <v>3</v>
      </c>
      <c r="AT2184" s="16" t="s">
        <v>3</v>
      </c>
      <c r="AU2184" s="11" t="s">
        <v>3</v>
      </c>
      <c r="AV2184" s="11" t="s">
        <v>3</v>
      </c>
      <c r="AW2184" s="11" t="s">
        <v>3</v>
      </c>
      <c r="AX2184" s="17" t="str">
        <f>VLOOKUP(G2184,'[1]JDA data'!$D:$E,2,0)</f>
        <v>TGA063</v>
      </c>
      <c r="AY2184" s="17" t="b">
        <f t="shared" si="166"/>
        <v>1</v>
      </c>
      <c r="AZ2184" s="17" t="str">
        <f t="shared" si="167"/>
        <v>SPL</v>
      </c>
    </row>
    <row r="2185" spans="1:52" s="18" customFormat="1" ht="16.5" customHeight="1" x14ac:dyDescent="0.35">
      <c r="A2185" s="8" t="str">
        <f>IF(N2185="","-",IFERROR(VLOOKUP(N2185,'[1]All Route Non-Bailment V76'!$A:$H,5,0),VLOOKUP(N2185,'[1]TTVT AAT PxP Bailment EDC V76'!$A:$H,5,0)))</f>
        <v>Non Bailment</v>
      </c>
      <c r="B2185" s="9" t="str">
        <f t="shared" si="165"/>
        <v>Completed</v>
      </c>
      <c r="C2185" s="10">
        <f t="shared" si="168"/>
        <v>2184</v>
      </c>
      <c r="D2185" s="11" t="s">
        <v>229</v>
      </c>
      <c r="E2185" s="12" t="s">
        <v>44</v>
      </c>
      <c r="F2185" s="11" t="s">
        <v>0</v>
      </c>
      <c r="G2185" s="11">
        <v>4434760</v>
      </c>
      <c r="H2185" s="13" t="str">
        <f>IF(N2185="","-",IFERROR(VLOOKUP(N2185,'[1]All Route Non-Bailment V76'!$A:$H,7,0),VLOOKUP(N2185,'[1]TTVT AAT PxP Bailment EDC V76'!$A:$H,7,0)))</f>
        <v>One way</v>
      </c>
      <c r="I2185" s="11" t="s">
        <v>45</v>
      </c>
      <c r="J2185" s="12">
        <f t="shared" si="164"/>
        <v>45281</v>
      </c>
      <c r="K2185" s="12">
        <v>45281</v>
      </c>
      <c r="L2185" s="12">
        <v>45281</v>
      </c>
      <c r="M2185" s="12" t="s">
        <v>3</v>
      </c>
      <c r="N2185" s="11" t="s">
        <v>395</v>
      </c>
      <c r="O2185" s="13" t="str">
        <f>IF(N2185="","-",IFERROR(VLOOKUP(N2185,'[1]All Route Non-Bailment V76'!$A:$H,6,0),VLOOKUP(N2185,'[1]TTVT AAT PxP Bailment EDC V76'!$A:$H,6,0)))</f>
        <v>6 - 10</v>
      </c>
      <c r="P2185" s="11">
        <v>1</v>
      </c>
      <c r="Q2185" s="11" t="s">
        <v>3</v>
      </c>
      <c r="R2185" s="11" t="s">
        <v>3</v>
      </c>
      <c r="S2185" s="13" t="str">
        <f>IF(N2185="","-",IFERROR(VLOOKUP(N2185,'[1]All Route Non-Bailment V76'!$A:$AF,32,0),VLOOKUP(N2185,'[1]TTVT AAT PxP Bailment EDC V76'!$A:$AC,29,0)))</f>
        <v>6W</v>
      </c>
      <c r="T2185" s="11" t="s">
        <v>48</v>
      </c>
      <c r="U2185" s="11" t="s">
        <v>775</v>
      </c>
      <c r="V2185" s="14" t="s">
        <v>776</v>
      </c>
      <c r="W2185" s="11" t="s">
        <v>777</v>
      </c>
      <c r="X2185" s="15" t="s">
        <v>319</v>
      </c>
      <c r="Y2185" s="15" t="s">
        <v>320</v>
      </c>
      <c r="Z2185" s="16" t="s">
        <v>3</v>
      </c>
      <c r="AA2185" s="16" t="s">
        <v>3</v>
      </c>
      <c r="AB2185" s="16" t="s">
        <v>3</v>
      </c>
      <c r="AC2185" s="16" t="s">
        <v>3</v>
      </c>
      <c r="AD2185" s="15" t="s">
        <v>3</v>
      </c>
      <c r="AE2185" s="15" t="s">
        <v>3</v>
      </c>
      <c r="AF2185" s="16" t="s">
        <v>3</v>
      </c>
      <c r="AG2185" s="16" t="s">
        <v>3</v>
      </c>
      <c r="AH2185" s="16" t="s">
        <v>3</v>
      </c>
      <c r="AI2185" s="16" t="s">
        <v>3</v>
      </c>
      <c r="AJ2185" s="15" t="s">
        <v>3</v>
      </c>
      <c r="AK2185" s="15" t="s">
        <v>3</v>
      </c>
      <c r="AL2185" s="16" t="s">
        <v>3</v>
      </c>
      <c r="AM2185" s="16" t="s">
        <v>3</v>
      </c>
      <c r="AN2185" s="16" t="s">
        <v>3</v>
      </c>
      <c r="AO2185" s="16" t="s">
        <v>3</v>
      </c>
      <c r="AP2185" s="16" t="s">
        <v>189</v>
      </c>
      <c r="AQ2185" s="16" t="s">
        <v>3</v>
      </c>
      <c r="AR2185" s="16" t="s">
        <v>3</v>
      </c>
      <c r="AS2185" s="16" t="s">
        <v>3</v>
      </c>
      <c r="AT2185" s="16" t="s">
        <v>3</v>
      </c>
      <c r="AU2185" s="11" t="s">
        <v>3</v>
      </c>
      <c r="AV2185" s="11" t="s">
        <v>3</v>
      </c>
      <c r="AW2185" s="11" t="s">
        <v>3</v>
      </c>
      <c r="AX2185" s="17" t="str">
        <f>VLOOKUP(G2185,'[1]JDA data'!$D:$E,2,0)</f>
        <v>TGA314</v>
      </c>
      <c r="AY2185" s="17" t="b">
        <f t="shared" si="166"/>
        <v>1</v>
      </c>
      <c r="AZ2185" s="17" t="str">
        <f t="shared" si="167"/>
        <v>RRCS</v>
      </c>
    </row>
    <row r="2186" spans="1:52" s="18" customFormat="1" ht="16.5" customHeight="1" x14ac:dyDescent="0.35">
      <c r="A2186" s="8" t="str">
        <f>IF(N2186="","-",IFERROR(VLOOKUP(N2186,'[1]All Route Non-Bailment V76'!$A:$H,5,0),VLOOKUP(N2186,'[1]TTVT AAT PxP Bailment EDC V76'!$A:$H,5,0)))</f>
        <v>Non Bailment</v>
      </c>
      <c r="B2186" s="9" t="str">
        <f t="shared" si="165"/>
        <v>Completed</v>
      </c>
      <c r="C2186" s="10">
        <f t="shared" si="168"/>
        <v>2185</v>
      </c>
      <c r="D2186" s="11" t="s">
        <v>182</v>
      </c>
      <c r="E2186" s="12" t="s">
        <v>44</v>
      </c>
      <c r="F2186" s="11" t="s">
        <v>0</v>
      </c>
      <c r="G2186" s="11">
        <v>4435653</v>
      </c>
      <c r="H2186" s="13" t="str">
        <f>IF(N2186="","-",IFERROR(VLOOKUP(N2186,'[1]All Route Non-Bailment V76'!$A:$H,7,0),VLOOKUP(N2186,'[1]TTVT AAT PxP Bailment EDC V76'!$A:$H,7,0)))</f>
        <v>One way</v>
      </c>
      <c r="I2186" s="11" t="s">
        <v>45</v>
      </c>
      <c r="J2186" s="12">
        <f t="shared" si="164"/>
        <v>45281</v>
      </c>
      <c r="K2186" s="12">
        <v>45281</v>
      </c>
      <c r="L2186" s="12">
        <v>45281</v>
      </c>
      <c r="M2186" s="12" t="s">
        <v>3</v>
      </c>
      <c r="N2186" s="11" t="s">
        <v>699</v>
      </c>
      <c r="O2186" s="13" t="str">
        <f>IF(N2186="","-",IFERROR(VLOOKUP(N2186,'[1]All Route Non-Bailment V76'!$A:$H,6,0),VLOOKUP(N2186,'[1]TTVT AAT PxP Bailment EDC V76'!$A:$H,6,0)))</f>
        <v>21 - 30</v>
      </c>
      <c r="P2186" s="11">
        <v>1</v>
      </c>
      <c r="Q2186" s="11" t="s">
        <v>3</v>
      </c>
      <c r="R2186" s="11" t="s">
        <v>3</v>
      </c>
      <c r="S2186" s="13" t="str">
        <f>IF(N2186="","-",IFERROR(VLOOKUP(N2186,'[1]All Route Non-Bailment V76'!$A:$AF,32,0),VLOOKUP(N2186,'[1]TTVT AAT PxP Bailment EDC V76'!$A:$AC,29,0)))</f>
        <v>6W</v>
      </c>
      <c r="T2186" s="11" t="s">
        <v>48</v>
      </c>
      <c r="U2186" s="11" t="s">
        <v>250</v>
      </c>
      <c r="V2186" s="14" t="s">
        <v>251</v>
      </c>
      <c r="W2186" s="11" t="s">
        <v>252</v>
      </c>
      <c r="X2186" s="15" t="s">
        <v>347</v>
      </c>
      <c r="Y2186" s="15" t="s">
        <v>348</v>
      </c>
      <c r="Z2186" s="16" t="s">
        <v>3</v>
      </c>
      <c r="AA2186" s="16" t="s">
        <v>3</v>
      </c>
      <c r="AB2186" s="16" t="s">
        <v>3</v>
      </c>
      <c r="AC2186" s="16" t="s">
        <v>3</v>
      </c>
      <c r="AD2186" s="15" t="s">
        <v>3</v>
      </c>
      <c r="AE2186" s="15" t="s">
        <v>3</v>
      </c>
      <c r="AF2186" s="16" t="s">
        <v>3</v>
      </c>
      <c r="AG2186" s="16" t="s">
        <v>3</v>
      </c>
      <c r="AH2186" s="16" t="s">
        <v>3</v>
      </c>
      <c r="AI2186" s="16" t="s">
        <v>3</v>
      </c>
      <c r="AJ2186" s="15" t="s">
        <v>3</v>
      </c>
      <c r="AK2186" s="15" t="s">
        <v>3</v>
      </c>
      <c r="AL2186" s="16" t="s">
        <v>3</v>
      </c>
      <c r="AM2186" s="16" t="s">
        <v>3</v>
      </c>
      <c r="AN2186" s="16" t="s">
        <v>3</v>
      </c>
      <c r="AO2186" s="16" t="s">
        <v>3</v>
      </c>
      <c r="AP2186" s="16" t="s">
        <v>189</v>
      </c>
      <c r="AQ2186" s="16" t="s">
        <v>3</v>
      </c>
      <c r="AR2186" s="16" t="s">
        <v>3</v>
      </c>
      <c r="AS2186" s="16" t="s">
        <v>3</v>
      </c>
      <c r="AT2186" s="16" t="s">
        <v>3</v>
      </c>
      <c r="AU2186" s="11" t="s">
        <v>3</v>
      </c>
      <c r="AV2186" s="11" t="s">
        <v>3</v>
      </c>
      <c r="AW2186" s="11" t="s">
        <v>3</v>
      </c>
      <c r="AX2186" s="17" t="str">
        <f>VLOOKUP(G2186,'[1]JDA data'!$D:$E,2,0)</f>
        <v>TGA326</v>
      </c>
      <c r="AY2186" s="17" t="b">
        <f t="shared" si="166"/>
        <v>1</v>
      </c>
      <c r="AZ2186" s="17" t="str">
        <f t="shared" si="167"/>
        <v>PPGT</v>
      </c>
    </row>
    <row r="2187" spans="1:52" s="18" customFormat="1" ht="16.5" customHeight="1" x14ac:dyDescent="0.35">
      <c r="A2187" s="8" t="str">
        <f>IF(N2187="","-",IFERROR(VLOOKUP(N2187,'[1]All Route Non-Bailment V76'!$A:$H,5,0),VLOOKUP(N2187,'[1]TTVT AAT PxP Bailment EDC V76'!$A:$H,5,0)))</f>
        <v>Non Bailment</v>
      </c>
      <c r="B2187" s="9" t="str">
        <f t="shared" si="165"/>
        <v>Completed</v>
      </c>
      <c r="C2187" s="10">
        <f t="shared" si="168"/>
        <v>2186</v>
      </c>
      <c r="D2187" s="11" t="s">
        <v>182</v>
      </c>
      <c r="E2187" s="12" t="s">
        <v>44</v>
      </c>
      <c r="F2187" s="11" t="s">
        <v>0</v>
      </c>
      <c r="G2187" s="11">
        <v>4435772</v>
      </c>
      <c r="H2187" s="13" t="str">
        <f>IF(N2187="","-",IFERROR(VLOOKUP(N2187,'[1]All Route Non-Bailment V76'!$A:$H,7,0),VLOOKUP(N2187,'[1]TTVT AAT PxP Bailment EDC V76'!$A:$H,7,0)))</f>
        <v>One way</v>
      </c>
      <c r="I2187" s="11" t="s">
        <v>45</v>
      </c>
      <c r="J2187" s="12">
        <f t="shared" si="164"/>
        <v>45282</v>
      </c>
      <c r="K2187" s="12">
        <v>45282</v>
      </c>
      <c r="L2187" s="12">
        <v>45282</v>
      </c>
      <c r="M2187" s="12" t="s">
        <v>3</v>
      </c>
      <c r="N2187" s="11" t="s">
        <v>259</v>
      </c>
      <c r="O2187" s="13" t="str">
        <f>IF(N2187="","-",IFERROR(VLOOKUP(N2187,'[1]All Route Non-Bailment V76'!$A:$H,6,0),VLOOKUP(N2187,'[1]TTVT AAT PxP Bailment EDC V76'!$A:$H,6,0)))</f>
        <v>11 - 20</v>
      </c>
      <c r="P2187" s="11">
        <v>1</v>
      </c>
      <c r="Q2187" s="11" t="s">
        <v>3</v>
      </c>
      <c r="R2187" s="11" t="s">
        <v>3</v>
      </c>
      <c r="S2187" s="13" t="str">
        <f>IF(N2187="","-",IFERROR(VLOOKUP(N2187,'[1]All Route Non-Bailment V76'!$A:$AF,32,0),VLOOKUP(N2187,'[1]TTVT AAT PxP Bailment EDC V76'!$A:$AC,29,0)))</f>
        <v>6W</v>
      </c>
      <c r="T2187" s="11" t="s">
        <v>48</v>
      </c>
      <c r="U2187" s="11" t="s">
        <v>184</v>
      </c>
      <c r="V2187" s="14" t="s">
        <v>185</v>
      </c>
      <c r="W2187" s="11" t="s">
        <v>186</v>
      </c>
      <c r="X2187" s="15" t="s">
        <v>263</v>
      </c>
      <c r="Y2187" s="15" t="s">
        <v>264</v>
      </c>
      <c r="Z2187" s="16" t="s">
        <v>3</v>
      </c>
      <c r="AA2187" s="16" t="s">
        <v>3</v>
      </c>
      <c r="AB2187" s="16" t="s">
        <v>3</v>
      </c>
      <c r="AC2187" s="16" t="s">
        <v>3</v>
      </c>
      <c r="AD2187" s="15" t="s">
        <v>3</v>
      </c>
      <c r="AE2187" s="15" t="s">
        <v>3</v>
      </c>
      <c r="AF2187" s="16" t="s">
        <v>3</v>
      </c>
      <c r="AG2187" s="16" t="s">
        <v>3</v>
      </c>
      <c r="AH2187" s="16" t="s">
        <v>3</v>
      </c>
      <c r="AI2187" s="16" t="s">
        <v>3</v>
      </c>
      <c r="AJ2187" s="15" t="s">
        <v>3</v>
      </c>
      <c r="AK2187" s="15" t="s">
        <v>3</v>
      </c>
      <c r="AL2187" s="16" t="s">
        <v>3</v>
      </c>
      <c r="AM2187" s="16" t="s">
        <v>3</v>
      </c>
      <c r="AN2187" s="16" t="s">
        <v>3</v>
      </c>
      <c r="AO2187" s="16" t="s">
        <v>3</v>
      </c>
      <c r="AP2187" s="16" t="s">
        <v>189</v>
      </c>
      <c r="AQ2187" s="16" t="s">
        <v>3</v>
      </c>
      <c r="AR2187" s="16" t="s">
        <v>3</v>
      </c>
      <c r="AS2187" s="16" t="s">
        <v>3</v>
      </c>
      <c r="AT2187" s="16" t="s">
        <v>3</v>
      </c>
      <c r="AU2187" s="11" t="s">
        <v>3</v>
      </c>
      <c r="AV2187" s="11" t="s">
        <v>3</v>
      </c>
      <c r="AW2187" s="11" t="s">
        <v>3</v>
      </c>
      <c r="AX2187" s="17" t="str">
        <f>VLOOKUP(G2187,'[1]JDA data'!$D:$E,2,0)</f>
        <v>TGA111</v>
      </c>
      <c r="AY2187" s="17" t="b">
        <f t="shared" si="166"/>
        <v>1</v>
      </c>
      <c r="AZ2187" s="17" t="str">
        <f t="shared" si="167"/>
        <v>PPGT</v>
      </c>
    </row>
    <row r="2188" spans="1:52" s="18" customFormat="1" ht="16.5" customHeight="1" x14ac:dyDescent="0.35">
      <c r="A2188" s="8" t="str">
        <f>IF(N2188="","-",IFERROR(VLOOKUP(N2188,'[1]All Route Non-Bailment V76'!$A:$H,5,0),VLOOKUP(N2188,'[1]TTVT AAT PxP Bailment EDC V76'!$A:$H,5,0)))</f>
        <v>Non Bailment</v>
      </c>
      <c r="B2188" s="9" t="str">
        <f t="shared" si="165"/>
        <v>Completed</v>
      </c>
      <c r="C2188" s="10">
        <f t="shared" si="168"/>
        <v>2187</v>
      </c>
      <c r="D2188" s="11" t="s">
        <v>190</v>
      </c>
      <c r="E2188" s="12" t="s">
        <v>44</v>
      </c>
      <c r="F2188" s="11" t="s">
        <v>0</v>
      </c>
      <c r="G2188" s="11">
        <v>4435773</v>
      </c>
      <c r="H2188" s="13" t="str">
        <f>IF(N2188="","-",IFERROR(VLOOKUP(N2188,'[1]All Route Non-Bailment V76'!$A:$H,7,0),VLOOKUP(N2188,'[1]TTVT AAT PxP Bailment EDC V76'!$A:$H,7,0)))</f>
        <v>One way</v>
      </c>
      <c r="I2188" s="11" t="s">
        <v>45</v>
      </c>
      <c r="J2188" s="12">
        <f t="shared" si="164"/>
        <v>45282</v>
      </c>
      <c r="K2188" s="12">
        <v>45282</v>
      </c>
      <c r="L2188" s="12">
        <v>45282</v>
      </c>
      <c r="M2188" s="12" t="s">
        <v>3</v>
      </c>
      <c r="N2188" s="11" t="s">
        <v>259</v>
      </c>
      <c r="O2188" s="13" t="str">
        <f>IF(N2188="","-",IFERROR(VLOOKUP(N2188,'[1]All Route Non-Bailment V76'!$A:$H,6,0),VLOOKUP(N2188,'[1]TTVT AAT PxP Bailment EDC V76'!$A:$H,6,0)))</f>
        <v>11 - 20</v>
      </c>
      <c r="P2188" s="11">
        <v>1</v>
      </c>
      <c r="Q2188" s="11" t="s">
        <v>3</v>
      </c>
      <c r="R2188" s="11" t="s">
        <v>3</v>
      </c>
      <c r="S2188" s="13" t="str">
        <f>IF(N2188="","-",IFERROR(VLOOKUP(N2188,'[1]All Route Non-Bailment V76'!$A:$AF,32,0),VLOOKUP(N2188,'[1]TTVT AAT PxP Bailment EDC V76'!$A:$AC,29,0)))</f>
        <v>6W</v>
      </c>
      <c r="T2188" s="11" t="s">
        <v>48</v>
      </c>
      <c r="U2188" s="11" t="s">
        <v>247</v>
      </c>
      <c r="V2188" s="14" t="s">
        <v>248</v>
      </c>
      <c r="W2188" s="11" t="s">
        <v>249</v>
      </c>
      <c r="X2188" s="15" t="s">
        <v>263</v>
      </c>
      <c r="Y2188" s="15" t="s">
        <v>264</v>
      </c>
      <c r="Z2188" s="16" t="s">
        <v>3</v>
      </c>
      <c r="AA2188" s="16" t="s">
        <v>3</v>
      </c>
      <c r="AB2188" s="16" t="s">
        <v>3</v>
      </c>
      <c r="AC2188" s="16" t="s">
        <v>3</v>
      </c>
      <c r="AD2188" s="15" t="s">
        <v>3</v>
      </c>
      <c r="AE2188" s="15" t="s">
        <v>3</v>
      </c>
      <c r="AF2188" s="16" t="s">
        <v>3</v>
      </c>
      <c r="AG2188" s="16" t="s">
        <v>3</v>
      </c>
      <c r="AH2188" s="16" t="s">
        <v>3</v>
      </c>
      <c r="AI2188" s="16" t="s">
        <v>3</v>
      </c>
      <c r="AJ2188" s="15" t="s">
        <v>3</v>
      </c>
      <c r="AK2188" s="15" t="s">
        <v>3</v>
      </c>
      <c r="AL2188" s="16" t="s">
        <v>3</v>
      </c>
      <c r="AM2188" s="16" t="s">
        <v>3</v>
      </c>
      <c r="AN2188" s="16" t="s">
        <v>3</v>
      </c>
      <c r="AO2188" s="16" t="s">
        <v>3</v>
      </c>
      <c r="AP2188" s="16" t="s">
        <v>189</v>
      </c>
      <c r="AQ2188" s="16" t="s">
        <v>3</v>
      </c>
      <c r="AR2188" s="16" t="s">
        <v>3</v>
      </c>
      <c r="AS2188" s="16" t="s">
        <v>3</v>
      </c>
      <c r="AT2188" s="16" t="s">
        <v>3</v>
      </c>
      <c r="AU2188" s="11" t="s">
        <v>3</v>
      </c>
      <c r="AV2188" s="11" t="s">
        <v>3</v>
      </c>
      <c r="AW2188" s="11" t="s">
        <v>3</v>
      </c>
      <c r="AX2188" s="17" t="str">
        <f>VLOOKUP(G2188,'[1]JDA data'!$D:$E,2,0)</f>
        <v>TGA111</v>
      </c>
      <c r="AY2188" s="17" t="b">
        <f t="shared" si="166"/>
        <v>1</v>
      </c>
      <c r="AZ2188" s="17" t="str">
        <f t="shared" si="167"/>
        <v>SPL</v>
      </c>
    </row>
    <row r="2189" spans="1:52" s="18" customFormat="1" ht="16.5" customHeight="1" x14ac:dyDescent="0.35">
      <c r="A2189" s="8" t="str">
        <f>IF(N2189="","-",IFERROR(VLOOKUP(N2189,'[1]All Route Non-Bailment V76'!$A:$H,5,0),VLOOKUP(N2189,'[1]TTVT AAT PxP Bailment EDC V76'!$A:$H,5,0)))</f>
        <v>Non Bailment</v>
      </c>
      <c r="B2189" s="9" t="str">
        <f t="shared" si="165"/>
        <v>Completed</v>
      </c>
      <c r="C2189" s="10">
        <f t="shared" si="168"/>
        <v>2188</v>
      </c>
      <c r="D2189" s="11" t="s">
        <v>194</v>
      </c>
      <c r="E2189" s="12" t="s">
        <v>44</v>
      </c>
      <c r="F2189" s="11" t="s">
        <v>0</v>
      </c>
      <c r="G2189" s="11">
        <v>4435774</v>
      </c>
      <c r="H2189" s="13" t="str">
        <f>IF(N2189="","-",IFERROR(VLOOKUP(N2189,'[1]All Route Non-Bailment V76'!$A:$H,7,0),VLOOKUP(N2189,'[1]TTVT AAT PxP Bailment EDC V76'!$A:$H,7,0)))</f>
        <v>One way</v>
      </c>
      <c r="I2189" s="11" t="s">
        <v>45</v>
      </c>
      <c r="J2189" s="12">
        <f t="shared" si="164"/>
        <v>45282</v>
      </c>
      <c r="K2189" s="12">
        <v>45282</v>
      </c>
      <c r="L2189" s="12">
        <v>45282</v>
      </c>
      <c r="M2189" s="12" t="s">
        <v>3</v>
      </c>
      <c r="N2189" s="11" t="s">
        <v>259</v>
      </c>
      <c r="O2189" s="13" t="str">
        <f>IF(N2189="","-",IFERROR(VLOOKUP(N2189,'[1]All Route Non-Bailment V76'!$A:$H,6,0),VLOOKUP(N2189,'[1]TTVT AAT PxP Bailment EDC V76'!$A:$H,6,0)))</f>
        <v>11 - 20</v>
      </c>
      <c r="P2189" s="11">
        <v>1</v>
      </c>
      <c r="Q2189" s="11" t="s">
        <v>3</v>
      </c>
      <c r="R2189" s="11" t="s">
        <v>3</v>
      </c>
      <c r="S2189" s="13" t="str">
        <f>IF(N2189="","-",IFERROR(VLOOKUP(N2189,'[1]All Route Non-Bailment V76'!$A:$AF,32,0),VLOOKUP(N2189,'[1]TTVT AAT PxP Bailment EDC V76'!$A:$AC,29,0)))</f>
        <v>6W</v>
      </c>
      <c r="T2189" s="11" t="s">
        <v>48</v>
      </c>
      <c r="U2189" s="11" t="s">
        <v>374</v>
      </c>
      <c r="V2189" s="14" t="s">
        <v>375</v>
      </c>
      <c r="W2189" s="11" t="s">
        <v>376</v>
      </c>
      <c r="X2189" s="15" t="s">
        <v>263</v>
      </c>
      <c r="Y2189" s="15" t="s">
        <v>264</v>
      </c>
      <c r="Z2189" s="16" t="s">
        <v>3</v>
      </c>
      <c r="AA2189" s="16" t="s">
        <v>3</v>
      </c>
      <c r="AB2189" s="16" t="s">
        <v>3</v>
      </c>
      <c r="AC2189" s="16" t="s">
        <v>3</v>
      </c>
      <c r="AD2189" s="15" t="s">
        <v>3</v>
      </c>
      <c r="AE2189" s="15" t="s">
        <v>3</v>
      </c>
      <c r="AF2189" s="16" t="s">
        <v>3</v>
      </c>
      <c r="AG2189" s="16" t="s">
        <v>3</v>
      </c>
      <c r="AH2189" s="16" t="s">
        <v>3</v>
      </c>
      <c r="AI2189" s="16" t="s">
        <v>3</v>
      </c>
      <c r="AJ2189" s="15" t="s">
        <v>3</v>
      </c>
      <c r="AK2189" s="15" t="s">
        <v>3</v>
      </c>
      <c r="AL2189" s="16" t="s">
        <v>3</v>
      </c>
      <c r="AM2189" s="16" t="s">
        <v>3</v>
      </c>
      <c r="AN2189" s="16" t="s">
        <v>3</v>
      </c>
      <c r="AO2189" s="16" t="s">
        <v>3</v>
      </c>
      <c r="AP2189" s="16" t="s">
        <v>189</v>
      </c>
      <c r="AQ2189" s="16" t="s">
        <v>3</v>
      </c>
      <c r="AR2189" s="16" t="s">
        <v>3</v>
      </c>
      <c r="AS2189" s="16" t="s">
        <v>3</v>
      </c>
      <c r="AT2189" s="16" t="s">
        <v>3</v>
      </c>
      <c r="AU2189" s="11" t="s">
        <v>3</v>
      </c>
      <c r="AV2189" s="11" t="s">
        <v>3</v>
      </c>
      <c r="AW2189" s="11" t="s">
        <v>3</v>
      </c>
      <c r="AX2189" s="17" t="str">
        <f>VLOOKUP(G2189,'[1]JDA data'!$D:$E,2,0)</f>
        <v>TGA111</v>
      </c>
      <c r="AY2189" s="17" t="b">
        <f t="shared" si="166"/>
        <v>1</v>
      </c>
      <c r="AZ2189" s="17" t="str">
        <f t="shared" si="167"/>
        <v>SBA</v>
      </c>
    </row>
    <row r="2190" spans="1:52" s="18" customFormat="1" ht="16.5" customHeight="1" x14ac:dyDescent="0.35">
      <c r="A2190" s="8" t="str">
        <f>IF(N2190="","-",IFERROR(VLOOKUP(N2190,'[1]All Route Non-Bailment V76'!$A:$H,5,0),VLOOKUP(N2190,'[1]TTVT AAT PxP Bailment EDC V76'!$A:$H,5,0)))</f>
        <v>Non Bailment</v>
      </c>
      <c r="B2190" s="9" t="str">
        <f t="shared" si="165"/>
        <v>Completed</v>
      </c>
      <c r="C2190" s="10">
        <f t="shared" si="168"/>
        <v>2189</v>
      </c>
      <c r="D2190" s="11" t="s">
        <v>190</v>
      </c>
      <c r="E2190" s="12" t="s">
        <v>44</v>
      </c>
      <c r="F2190" s="11" t="s">
        <v>0</v>
      </c>
      <c r="G2190" s="11">
        <v>4435775</v>
      </c>
      <c r="H2190" s="13" t="str">
        <f>IF(N2190="","-",IFERROR(VLOOKUP(N2190,'[1]All Route Non-Bailment V76'!$A:$H,7,0),VLOOKUP(N2190,'[1]TTVT AAT PxP Bailment EDC V76'!$A:$H,7,0)))</f>
        <v>One way</v>
      </c>
      <c r="I2190" s="11" t="s">
        <v>45</v>
      </c>
      <c r="J2190" s="12">
        <f t="shared" si="164"/>
        <v>45282</v>
      </c>
      <c r="K2190" s="12">
        <v>45282</v>
      </c>
      <c r="L2190" s="12">
        <v>45282</v>
      </c>
      <c r="M2190" s="12" t="s">
        <v>3</v>
      </c>
      <c r="N2190" s="11" t="s">
        <v>259</v>
      </c>
      <c r="O2190" s="13" t="str">
        <f>IF(N2190="","-",IFERROR(VLOOKUP(N2190,'[1]All Route Non-Bailment V76'!$A:$H,6,0),VLOOKUP(N2190,'[1]TTVT AAT PxP Bailment EDC V76'!$A:$H,6,0)))</f>
        <v>11 - 20</v>
      </c>
      <c r="P2190" s="11">
        <v>1</v>
      </c>
      <c r="Q2190" s="11" t="s">
        <v>3</v>
      </c>
      <c r="R2190" s="11" t="s">
        <v>3</v>
      </c>
      <c r="S2190" s="13" t="str">
        <f>IF(N2190="","-",IFERROR(VLOOKUP(N2190,'[1]All Route Non-Bailment V76'!$A:$AF,32,0),VLOOKUP(N2190,'[1]TTVT AAT PxP Bailment EDC V76'!$A:$AC,29,0)))</f>
        <v>6W</v>
      </c>
      <c r="T2190" s="11" t="s">
        <v>48</v>
      </c>
      <c r="U2190" s="11" t="s">
        <v>266</v>
      </c>
      <c r="V2190" s="14" t="s">
        <v>267</v>
      </c>
      <c r="W2190" s="11" t="s">
        <v>268</v>
      </c>
      <c r="X2190" s="15" t="s">
        <v>263</v>
      </c>
      <c r="Y2190" s="15" t="s">
        <v>264</v>
      </c>
      <c r="Z2190" s="16" t="s">
        <v>3</v>
      </c>
      <c r="AA2190" s="16" t="s">
        <v>3</v>
      </c>
      <c r="AB2190" s="16" t="s">
        <v>3</v>
      </c>
      <c r="AC2190" s="16" t="s">
        <v>3</v>
      </c>
      <c r="AD2190" s="15" t="s">
        <v>3</v>
      </c>
      <c r="AE2190" s="15" t="s">
        <v>3</v>
      </c>
      <c r="AF2190" s="16" t="s">
        <v>3</v>
      </c>
      <c r="AG2190" s="16" t="s">
        <v>3</v>
      </c>
      <c r="AH2190" s="16" t="s">
        <v>3</v>
      </c>
      <c r="AI2190" s="16" t="s">
        <v>3</v>
      </c>
      <c r="AJ2190" s="15" t="s">
        <v>3</v>
      </c>
      <c r="AK2190" s="15" t="s">
        <v>3</v>
      </c>
      <c r="AL2190" s="16" t="s">
        <v>3</v>
      </c>
      <c r="AM2190" s="16" t="s">
        <v>3</v>
      </c>
      <c r="AN2190" s="16" t="s">
        <v>3</v>
      </c>
      <c r="AO2190" s="16" t="s">
        <v>3</v>
      </c>
      <c r="AP2190" s="16" t="s">
        <v>189</v>
      </c>
      <c r="AQ2190" s="16" t="s">
        <v>3</v>
      </c>
      <c r="AR2190" s="16" t="s">
        <v>3</v>
      </c>
      <c r="AS2190" s="16" t="s">
        <v>3</v>
      </c>
      <c r="AT2190" s="16" t="s">
        <v>3</v>
      </c>
      <c r="AU2190" s="11" t="s">
        <v>3</v>
      </c>
      <c r="AV2190" s="11" t="s">
        <v>3</v>
      </c>
      <c r="AW2190" s="11" t="s">
        <v>3</v>
      </c>
      <c r="AX2190" s="17" t="str">
        <f>VLOOKUP(G2190,'[1]JDA data'!$D:$E,2,0)</f>
        <v>TGA111</v>
      </c>
      <c r="AY2190" s="17" t="b">
        <f t="shared" si="166"/>
        <v>1</v>
      </c>
      <c r="AZ2190" s="17" t="str">
        <f t="shared" si="167"/>
        <v>SPL</v>
      </c>
    </row>
    <row r="2191" spans="1:52" s="18" customFormat="1" ht="16.5" customHeight="1" x14ac:dyDescent="0.35">
      <c r="A2191" s="8" t="str">
        <f>IF(N2191="","-",IFERROR(VLOOKUP(N2191,'[1]All Route Non-Bailment V76'!$A:$H,5,0),VLOOKUP(N2191,'[1]TTVT AAT PxP Bailment EDC V76'!$A:$H,5,0)))</f>
        <v>Non Bailment</v>
      </c>
      <c r="B2191" s="9" t="str">
        <f t="shared" si="165"/>
        <v>Completed</v>
      </c>
      <c r="C2191" s="10">
        <f t="shared" si="168"/>
        <v>2190</v>
      </c>
      <c r="D2191" s="11" t="s">
        <v>182</v>
      </c>
      <c r="E2191" s="12" t="s">
        <v>44</v>
      </c>
      <c r="F2191" s="11" t="s">
        <v>0</v>
      </c>
      <c r="G2191" s="11">
        <v>4435776</v>
      </c>
      <c r="H2191" s="13" t="str">
        <f>IF(N2191="","-",IFERROR(VLOOKUP(N2191,'[1]All Route Non-Bailment V76'!$A:$H,7,0),VLOOKUP(N2191,'[1]TTVT AAT PxP Bailment EDC V76'!$A:$H,7,0)))</f>
        <v>One way</v>
      </c>
      <c r="I2191" s="11" t="s">
        <v>45</v>
      </c>
      <c r="J2191" s="12">
        <f t="shared" si="164"/>
        <v>45282</v>
      </c>
      <c r="K2191" s="12">
        <v>45282</v>
      </c>
      <c r="L2191" s="12">
        <v>45282</v>
      </c>
      <c r="M2191" s="12" t="s">
        <v>3</v>
      </c>
      <c r="N2191" s="11" t="s">
        <v>259</v>
      </c>
      <c r="O2191" s="13" t="str">
        <f>IF(N2191="","-",IFERROR(VLOOKUP(N2191,'[1]All Route Non-Bailment V76'!$A:$H,6,0),VLOOKUP(N2191,'[1]TTVT AAT PxP Bailment EDC V76'!$A:$H,6,0)))</f>
        <v>11 - 20</v>
      </c>
      <c r="P2191" s="11">
        <v>1</v>
      </c>
      <c r="Q2191" s="11" t="s">
        <v>3</v>
      </c>
      <c r="R2191" s="11" t="s">
        <v>3</v>
      </c>
      <c r="S2191" s="13" t="str">
        <f>IF(N2191="","-",IFERROR(VLOOKUP(N2191,'[1]All Route Non-Bailment V76'!$A:$AF,32,0),VLOOKUP(N2191,'[1]TTVT AAT PxP Bailment EDC V76'!$A:$AC,29,0)))</f>
        <v>6W</v>
      </c>
      <c r="T2191" s="11" t="s">
        <v>48</v>
      </c>
      <c r="U2191" s="11" t="s">
        <v>260</v>
      </c>
      <c r="V2191" s="14" t="s">
        <v>261</v>
      </c>
      <c r="W2191" s="11" t="s">
        <v>262</v>
      </c>
      <c r="X2191" s="15" t="s">
        <v>263</v>
      </c>
      <c r="Y2191" s="15" t="s">
        <v>264</v>
      </c>
      <c r="Z2191" s="16" t="s">
        <v>3</v>
      </c>
      <c r="AA2191" s="16" t="s">
        <v>3</v>
      </c>
      <c r="AB2191" s="16" t="s">
        <v>3</v>
      </c>
      <c r="AC2191" s="16" t="s">
        <v>3</v>
      </c>
      <c r="AD2191" s="15" t="s">
        <v>3</v>
      </c>
      <c r="AE2191" s="15" t="s">
        <v>3</v>
      </c>
      <c r="AF2191" s="16" t="s">
        <v>3</v>
      </c>
      <c r="AG2191" s="16" t="s">
        <v>3</v>
      </c>
      <c r="AH2191" s="16" t="s">
        <v>3</v>
      </c>
      <c r="AI2191" s="16" t="s">
        <v>3</v>
      </c>
      <c r="AJ2191" s="15" t="s">
        <v>3</v>
      </c>
      <c r="AK2191" s="15" t="s">
        <v>3</v>
      </c>
      <c r="AL2191" s="16" t="s">
        <v>3</v>
      </c>
      <c r="AM2191" s="16" t="s">
        <v>3</v>
      </c>
      <c r="AN2191" s="16" t="s">
        <v>3</v>
      </c>
      <c r="AO2191" s="16" t="s">
        <v>3</v>
      </c>
      <c r="AP2191" s="16" t="s">
        <v>189</v>
      </c>
      <c r="AQ2191" s="16" t="s">
        <v>3</v>
      </c>
      <c r="AR2191" s="16" t="s">
        <v>3</v>
      </c>
      <c r="AS2191" s="16" t="s">
        <v>3</v>
      </c>
      <c r="AT2191" s="16" t="s">
        <v>3</v>
      </c>
      <c r="AU2191" s="11" t="s">
        <v>3</v>
      </c>
      <c r="AV2191" s="11" t="s">
        <v>3</v>
      </c>
      <c r="AW2191" s="11" t="s">
        <v>3</v>
      </c>
      <c r="AX2191" s="17" t="str">
        <f>VLOOKUP(G2191,'[1]JDA data'!$D:$E,2,0)</f>
        <v>TGA111</v>
      </c>
      <c r="AY2191" s="17" t="b">
        <f t="shared" si="166"/>
        <v>1</v>
      </c>
      <c r="AZ2191" s="17" t="str">
        <f t="shared" si="167"/>
        <v>PPGT</v>
      </c>
    </row>
    <row r="2192" spans="1:52" s="18" customFormat="1" ht="16.5" customHeight="1" x14ac:dyDescent="0.35">
      <c r="A2192" s="8" t="str">
        <f>IF(N2192="","-",IFERROR(VLOOKUP(N2192,'[1]All Route Non-Bailment V76'!$A:$H,5,0),VLOOKUP(N2192,'[1]TTVT AAT PxP Bailment EDC V76'!$A:$H,5,0)))</f>
        <v>Non Bailment</v>
      </c>
      <c r="B2192" s="9" t="str">
        <f t="shared" si="165"/>
        <v>Completed</v>
      </c>
      <c r="C2192" s="10">
        <f t="shared" si="168"/>
        <v>2191</v>
      </c>
      <c r="D2192" s="11" t="s">
        <v>190</v>
      </c>
      <c r="E2192" s="12" t="s">
        <v>44</v>
      </c>
      <c r="F2192" s="11" t="s">
        <v>0</v>
      </c>
      <c r="G2192" s="11">
        <v>4435777</v>
      </c>
      <c r="H2192" s="13" t="str">
        <f>IF(N2192="","-",IFERROR(VLOOKUP(N2192,'[1]All Route Non-Bailment V76'!$A:$H,7,0),VLOOKUP(N2192,'[1]TTVT AAT PxP Bailment EDC V76'!$A:$H,7,0)))</f>
        <v>One way</v>
      </c>
      <c r="I2192" s="11" t="s">
        <v>45</v>
      </c>
      <c r="J2192" s="12">
        <f t="shared" si="164"/>
        <v>45282</v>
      </c>
      <c r="K2192" s="12">
        <v>45282</v>
      </c>
      <c r="L2192" s="12">
        <v>45282</v>
      </c>
      <c r="M2192" s="12" t="s">
        <v>3</v>
      </c>
      <c r="N2192" s="11" t="s">
        <v>265</v>
      </c>
      <c r="O2192" s="13" t="str">
        <f>IF(N2192="","-",IFERROR(VLOOKUP(N2192,'[1]All Route Non-Bailment V76'!$A:$H,6,0),VLOOKUP(N2192,'[1]TTVT AAT PxP Bailment EDC V76'!$A:$H,6,0)))</f>
        <v>11 - 20</v>
      </c>
      <c r="P2192" s="11">
        <v>1</v>
      </c>
      <c r="Q2192" s="11" t="s">
        <v>3</v>
      </c>
      <c r="R2192" s="11" t="s">
        <v>3</v>
      </c>
      <c r="S2192" s="13" t="str">
        <f>IF(N2192="","-",IFERROR(VLOOKUP(N2192,'[1]All Route Non-Bailment V76'!$A:$AF,32,0),VLOOKUP(N2192,'[1]TTVT AAT PxP Bailment EDC V76'!$A:$AC,29,0)))</f>
        <v>6W</v>
      </c>
      <c r="T2192" s="11" t="s">
        <v>48</v>
      </c>
      <c r="U2192" s="11" t="s">
        <v>278</v>
      </c>
      <c r="V2192" s="14" t="s">
        <v>279</v>
      </c>
      <c r="W2192" s="11" t="s">
        <v>280</v>
      </c>
      <c r="X2192" s="15" t="s">
        <v>263</v>
      </c>
      <c r="Y2192" s="15" t="s">
        <v>264</v>
      </c>
      <c r="Z2192" s="16" t="s">
        <v>3</v>
      </c>
      <c r="AA2192" s="16" t="s">
        <v>3</v>
      </c>
      <c r="AB2192" s="16" t="s">
        <v>3</v>
      </c>
      <c r="AC2192" s="16" t="s">
        <v>3</v>
      </c>
      <c r="AD2192" s="15" t="s">
        <v>3</v>
      </c>
      <c r="AE2192" s="15" t="s">
        <v>3</v>
      </c>
      <c r="AF2192" s="16" t="s">
        <v>3</v>
      </c>
      <c r="AG2192" s="16" t="s">
        <v>3</v>
      </c>
      <c r="AH2192" s="16" t="s">
        <v>3</v>
      </c>
      <c r="AI2192" s="16" t="s">
        <v>3</v>
      </c>
      <c r="AJ2192" s="15" t="s">
        <v>3</v>
      </c>
      <c r="AK2192" s="15" t="s">
        <v>3</v>
      </c>
      <c r="AL2192" s="16" t="s">
        <v>3</v>
      </c>
      <c r="AM2192" s="16" t="s">
        <v>3</v>
      </c>
      <c r="AN2192" s="16" t="s">
        <v>3</v>
      </c>
      <c r="AO2192" s="16" t="s">
        <v>3</v>
      </c>
      <c r="AP2192" s="16" t="s">
        <v>189</v>
      </c>
      <c r="AQ2192" s="16" t="s">
        <v>3</v>
      </c>
      <c r="AR2192" s="16" t="s">
        <v>3</v>
      </c>
      <c r="AS2192" s="16" t="s">
        <v>3</v>
      </c>
      <c r="AT2192" s="16" t="s">
        <v>3</v>
      </c>
      <c r="AU2192" s="11" t="s">
        <v>3</v>
      </c>
      <c r="AV2192" s="11" t="s">
        <v>3</v>
      </c>
      <c r="AW2192" s="11" t="s">
        <v>3</v>
      </c>
      <c r="AX2192" s="17" t="str">
        <f>VLOOKUP(G2192,'[1]JDA data'!$D:$E,2,0)</f>
        <v>TGA112</v>
      </c>
      <c r="AY2192" s="17" t="b">
        <f t="shared" si="166"/>
        <v>1</v>
      </c>
      <c r="AZ2192" s="17" t="str">
        <f t="shared" si="167"/>
        <v>SPL</v>
      </c>
    </row>
    <row r="2193" spans="1:52" s="18" customFormat="1" ht="16.5" customHeight="1" x14ac:dyDescent="0.35">
      <c r="A2193" s="8" t="str">
        <f>IF(N2193="","-",IFERROR(VLOOKUP(N2193,'[1]All Route Non-Bailment V76'!$A:$H,5,0),VLOOKUP(N2193,'[1]TTVT AAT PxP Bailment EDC V76'!$A:$H,5,0)))</f>
        <v>Non Bailment</v>
      </c>
      <c r="B2193" s="9" t="str">
        <f t="shared" si="165"/>
        <v>Completed</v>
      </c>
      <c r="C2193" s="10">
        <f t="shared" si="168"/>
        <v>2192</v>
      </c>
      <c r="D2193" s="11" t="s">
        <v>182</v>
      </c>
      <c r="E2193" s="12" t="s">
        <v>44</v>
      </c>
      <c r="F2193" s="11" t="s">
        <v>0</v>
      </c>
      <c r="G2193" s="11">
        <v>4435778</v>
      </c>
      <c r="H2193" s="13" t="str">
        <f>IF(N2193="","-",IFERROR(VLOOKUP(N2193,'[1]All Route Non-Bailment V76'!$A:$H,7,0),VLOOKUP(N2193,'[1]TTVT AAT PxP Bailment EDC V76'!$A:$H,7,0)))</f>
        <v>One way</v>
      </c>
      <c r="I2193" s="11" t="s">
        <v>45</v>
      </c>
      <c r="J2193" s="12">
        <f t="shared" si="164"/>
        <v>45282</v>
      </c>
      <c r="K2193" s="12">
        <v>45282</v>
      </c>
      <c r="L2193" s="12">
        <v>45282</v>
      </c>
      <c r="M2193" s="12" t="s">
        <v>3</v>
      </c>
      <c r="N2193" s="11" t="s">
        <v>265</v>
      </c>
      <c r="O2193" s="13" t="str">
        <f>IF(N2193="","-",IFERROR(VLOOKUP(N2193,'[1]All Route Non-Bailment V76'!$A:$H,6,0),VLOOKUP(N2193,'[1]TTVT AAT PxP Bailment EDC V76'!$A:$H,6,0)))</f>
        <v>11 - 20</v>
      </c>
      <c r="P2193" s="11">
        <v>1</v>
      </c>
      <c r="Q2193" s="11" t="s">
        <v>3</v>
      </c>
      <c r="R2193" s="11" t="s">
        <v>3</v>
      </c>
      <c r="S2193" s="13" t="str">
        <f>IF(N2193="","-",IFERROR(VLOOKUP(N2193,'[1]All Route Non-Bailment V76'!$A:$AF,32,0),VLOOKUP(N2193,'[1]TTVT AAT PxP Bailment EDC V76'!$A:$AC,29,0)))</f>
        <v>6W</v>
      </c>
      <c r="T2193" s="11" t="s">
        <v>48</v>
      </c>
      <c r="U2193" s="11" t="s">
        <v>201</v>
      </c>
      <c r="V2193" s="14" t="s">
        <v>827</v>
      </c>
      <c r="W2193" s="11" t="s">
        <v>203</v>
      </c>
      <c r="X2193" s="15" t="s">
        <v>263</v>
      </c>
      <c r="Y2193" s="15" t="s">
        <v>264</v>
      </c>
      <c r="Z2193" s="16" t="s">
        <v>3</v>
      </c>
      <c r="AA2193" s="16" t="s">
        <v>3</v>
      </c>
      <c r="AB2193" s="16" t="s">
        <v>3</v>
      </c>
      <c r="AC2193" s="16" t="s">
        <v>3</v>
      </c>
      <c r="AD2193" s="15" t="s">
        <v>3</v>
      </c>
      <c r="AE2193" s="15" t="s">
        <v>3</v>
      </c>
      <c r="AF2193" s="16" t="s">
        <v>3</v>
      </c>
      <c r="AG2193" s="16" t="s">
        <v>3</v>
      </c>
      <c r="AH2193" s="16" t="s">
        <v>3</v>
      </c>
      <c r="AI2193" s="16" t="s">
        <v>3</v>
      </c>
      <c r="AJ2193" s="15" t="s">
        <v>3</v>
      </c>
      <c r="AK2193" s="15" t="s">
        <v>3</v>
      </c>
      <c r="AL2193" s="16" t="s">
        <v>3</v>
      </c>
      <c r="AM2193" s="16" t="s">
        <v>3</v>
      </c>
      <c r="AN2193" s="16" t="s">
        <v>3</v>
      </c>
      <c r="AO2193" s="16" t="s">
        <v>3</v>
      </c>
      <c r="AP2193" s="16" t="s">
        <v>189</v>
      </c>
      <c r="AQ2193" s="16" t="s">
        <v>3</v>
      </c>
      <c r="AR2193" s="16" t="s">
        <v>3</v>
      </c>
      <c r="AS2193" s="16" t="s">
        <v>3</v>
      </c>
      <c r="AT2193" s="16" t="s">
        <v>3</v>
      </c>
      <c r="AU2193" s="11" t="s">
        <v>3</v>
      </c>
      <c r="AV2193" s="11" t="s">
        <v>3</v>
      </c>
      <c r="AW2193" s="11" t="s">
        <v>3</v>
      </c>
      <c r="AX2193" s="17" t="str">
        <f>VLOOKUP(G2193,'[1]JDA data'!$D:$E,2,0)</f>
        <v>TGA112</v>
      </c>
      <c r="AY2193" s="17" t="b">
        <f t="shared" si="166"/>
        <v>1</v>
      </c>
      <c r="AZ2193" s="17" t="str">
        <f t="shared" si="167"/>
        <v>PPGT</v>
      </c>
    </row>
    <row r="2194" spans="1:52" s="18" customFormat="1" ht="16.5" customHeight="1" x14ac:dyDescent="0.35">
      <c r="A2194" s="8" t="str">
        <f>IF(N2194="","-",IFERROR(VLOOKUP(N2194,'[1]All Route Non-Bailment V76'!$A:$H,5,0),VLOOKUP(N2194,'[1]TTVT AAT PxP Bailment EDC V76'!$A:$H,5,0)))</f>
        <v>Non Bailment</v>
      </c>
      <c r="B2194" s="9" t="str">
        <f t="shared" si="165"/>
        <v>Completed</v>
      </c>
      <c r="C2194" s="10">
        <f t="shared" si="168"/>
        <v>2193</v>
      </c>
      <c r="D2194" s="11" t="s">
        <v>190</v>
      </c>
      <c r="E2194" s="12" t="s">
        <v>44</v>
      </c>
      <c r="F2194" s="11" t="s">
        <v>0</v>
      </c>
      <c r="G2194" s="11">
        <v>4435779</v>
      </c>
      <c r="H2194" s="13" t="str">
        <f>IF(N2194="","-",IFERROR(VLOOKUP(N2194,'[1]All Route Non-Bailment V76'!$A:$H,7,0),VLOOKUP(N2194,'[1]TTVT AAT PxP Bailment EDC V76'!$A:$H,7,0)))</f>
        <v>One way</v>
      </c>
      <c r="I2194" s="11" t="s">
        <v>45</v>
      </c>
      <c r="J2194" s="12">
        <f t="shared" si="164"/>
        <v>45282</v>
      </c>
      <c r="K2194" s="12">
        <v>45282</v>
      </c>
      <c r="L2194" s="12">
        <v>45282</v>
      </c>
      <c r="M2194" s="12" t="s">
        <v>3</v>
      </c>
      <c r="N2194" s="11" t="s">
        <v>265</v>
      </c>
      <c r="O2194" s="13" t="str">
        <f>IF(N2194="","-",IFERROR(VLOOKUP(N2194,'[1]All Route Non-Bailment V76'!$A:$H,6,0),VLOOKUP(N2194,'[1]TTVT AAT PxP Bailment EDC V76'!$A:$H,6,0)))</f>
        <v>11 - 20</v>
      </c>
      <c r="P2194" s="11">
        <v>1</v>
      </c>
      <c r="Q2194" s="11" t="s">
        <v>3</v>
      </c>
      <c r="R2194" s="11" t="s">
        <v>3</v>
      </c>
      <c r="S2194" s="13" t="str">
        <f>IF(N2194="","-",IFERROR(VLOOKUP(N2194,'[1]All Route Non-Bailment V76'!$A:$AF,32,0),VLOOKUP(N2194,'[1]TTVT AAT PxP Bailment EDC V76'!$A:$AC,29,0)))</f>
        <v>6W</v>
      </c>
      <c r="T2194" s="11" t="s">
        <v>48</v>
      </c>
      <c r="U2194" s="11" t="s">
        <v>542</v>
      </c>
      <c r="V2194" s="14" t="s">
        <v>795</v>
      </c>
      <c r="W2194" s="11" t="s">
        <v>544</v>
      </c>
      <c r="X2194" s="15" t="s">
        <v>263</v>
      </c>
      <c r="Y2194" s="15" t="s">
        <v>264</v>
      </c>
      <c r="Z2194" s="16" t="s">
        <v>3</v>
      </c>
      <c r="AA2194" s="16" t="s">
        <v>3</v>
      </c>
      <c r="AB2194" s="16" t="s">
        <v>3</v>
      </c>
      <c r="AC2194" s="16" t="s">
        <v>3</v>
      </c>
      <c r="AD2194" s="15" t="s">
        <v>3</v>
      </c>
      <c r="AE2194" s="15" t="s">
        <v>3</v>
      </c>
      <c r="AF2194" s="16" t="s">
        <v>3</v>
      </c>
      <c r="AG2194" s="16" t="s">
        <v>3</v>
      </c>
      <c r="AH2194" s="16" t="s">
        <v>3</v>
      </c>
      <c r="AI2194" s="16" t="s">
        <v>3</v>
      </c>
      <c r="AJ2194" s="15" t="s">
        <v>3</v>
      </c>
      <c r="AK2194" s="15" t="s">
        <v>3</v>
      </c>
      <c r="AL2194" s="16" t="s">
        <v>3</v>
      </c>
      <c r="AM2194" s="16" t="s">
        <v>3</v>
      </c>
      <c r="AN2194" s="16" t="s">
        <v>3</v>
      </c>
      <c r="AO2194" s="16" t="s">
        <v>3</v>
      </c>
      <c r="AP2194" s="16" t="s">
        <v>189</v>
      </c>
      <c r="AQ2194" s="16" t="s">
        <v>3</v>
      </c>
      <c r="AR2194" s="16" t="s">
        <v>3</v>
      </c>
      <c r="AS2194" s="16" t="s">
        <v>3</v>
      </c>
      <c r="AT2194" s="16" t="s">
        <v>3</v>
      </c>
      <c r="AU2194" s="11" t="s">
        <v>3</v>
      </c>
      <c r="AV2194" s="11" t="s">
        <v>3</v>
      </c>
      <c r="AW2194" s="11" t="s">
        <v>3</v>
      </c>
      <c r="AX2194" s="17" t="str">
        <f>VLOOKUP(G2194,'[1]JDA data'!$D:$E,2,0)</f>
        <v>TGA112</v>
      </c>
      <c r="AY2194" s="17" t="b">
        <f t="shared" si="166"/>
        <v>1</v>
      </c>
      <c r="AZ2194" s="17" t="str">
        <f t="shared" si="167"/>
        <v>SPL</v>
      </c>
    </row>
    <row r="2195" spans="1:52" s="18" customFormat="1" ht="16.5" customHeight="1" x14ac:dyDescent="0.35">
      <c r="A2195" s="8" t="str">
        <f>IF(N2195="","-",IFERROR(VLOOKUP(N2195,'[1]All Route Non-Bailment V76'!$A:$H,5,0),VLOOKUP(N2195,'[1]TTVT AAT PxP Bailment EDC V76'!$A:$H,5,0)))</f>
        <v>Non Bailment</v>
      </c>
      <c r="B2195" s="9" t="str">
        <f t="shared" si="165"/>
        <v>Completed</v>
      </c>
      <c r="C2195" s="10">
        <f t="shared" si="168"/>
        <v>2194</v>
      </c>
      <c r="D2195" s="11" t="s">
        <v>182</v>
      </c>
      <c r="E2195" s="12" t="s">
        <v>44</v>
      </c>
      <c r="F2195" s="11" t="s">
        <v>0</v>
      </c>
      <c r="G2195" s="11">
        <v>4435780</v>
      </c>
      <c r="H2195" s="13" t="str">
        <f>IF(N2195="","-",IFERROR(VLOOKUP(N2195,'[1]All Route Non-Bailment V76'!$A:$H,7,0),VLOOKUP(N2195,'[1]TTVT AAT PxP Bailment EDC V76'!$A:$H,7,0)))</f>
        <v>One way</v>
      </c>
      <c r="I2195" s="11" t="s">
        <v>45</v>
      </c>
      <c r="J2195" s="12">
        <f t="shared" si="164"/>
        <v>45282</v>
      </c>
      <c r="K2195" s="12">
        <v>45282</v>
      </c>
      <c r="L2195" s="12">
        <v>45282</v>
      </c>
      <c r="M2195" s="12" t="s">
        <v>3</v>
      </c>
      <c r="N2195" s="11" t="s">
        <v>265</v>
      </c>
      <c r="O2195" s="13" t="str">
        <f>IF(N2195="","-",IFERROR(VLOOKUP(N2195,'[1]All Route Non-Bailment V76'!$A:$H,6,0),VLOOKUP(N2195,'[1]TTVT AAT PxP Bailment EDC V76'!$A:$H,6,0)))</f>
        <v>11 - 20</v>
      </c>
      <c r="P2195" s="11">
        <v>1</v>
      </c>
      <c r="Q2195" s="11" t="s">
        <v>3</v>
      </c>
      <c r="R2195" s="11" t="s">
        <v>3</v>
      </c>
      <c r="S2195" s="13" t="str">
        <f>IF(N2195="","-",IFERROR(VLOOKUP(N2195,'[1]All Route Non-Bailment V76'!$A:$AF,32,0),VLOOKUP(N2195,'[1]TTVT AAT PxP Bailment EDC V76'!$A:$AC,29,0)))</f>
        <v>6W</v>
      </c>
      <c r="T2195" s="11" t="s">
        <v>48</v>
      </c>
      <c r="U2195" s="11" t="s">
        <v>260</v>
      </c>
      <c r="V2195" s="14" t="s">
        <v>261</v>
      </c>
      <c r="W2195" s="11" t="s">
        <v>262</v>
      </c>
      <c r="X2195" s="15" t="s">
        <v>263</v>
      </c>
      <c r="Y2195" s="15" t="s">
        <v>264</v>
      </c>
      <c r="Z2195" s="16" t="s">
        <v>3</v>
      </c>
      <c r="AA2195" s="16" t="s">
        <v>3</v>
      </c>
      <c r="AB2195" s="16" t="s">
        <v>3</v>
      </c>
      <c r="AC2195" s="16" t="s">
        <v>3</v>
      </c>
      <c r="AD2195" s="15" t="s">
        <v>3</v>
      </c>
      <c r="AE2195" s="15" t="s">
        <v>3</v>
      </c>
      <c r="AF2195" s="16" t="s">
        <v>3</v>
      </c>
      <c r="AG2195" s="16" t="s">
        <v>3</v>
      </c>
      <c r="AH2195" s="16" t="s">
        <v>3</v>
      </c>
      <c r="AI2195" s="16" t="s">
        <v>3</v>
      </c>
      <c r="AJ2195" s="15" t="s">
        <v>3</v>
      </c>
      <c r="AK2195" s="15" t="s">
        <v>3</v>
      </c>
      <c r="AL2195" s="16" t="s">
        <v>3</v>
      </c>
      <c r="AM2195" s="16" t="s">
        <v>3</v>
      </c>
      <c r="AN2195" s="16" t="s">
        <v>3</v>
      </c>
      <c r="AO2195" s="16" t="s">
        <v>3</v>
      </c>
      <c r="AP2195" s="16" t="s">
        <v>189</v>
      </c>
      <c r="AQ2195" s="16" t="s">
        <v>3</v>
      </c>
      <c r="AR2195" s="16" t="s">
        <v>3</v>
      </c>
      <c r="AS2195" s="16" t="s">
        <v>3</v>
      </c>
      <c r="AT2195" s="16" t="s">
        <v>3</v>
      </c>
      <c r="AU2195" s="11" t="s">
        <v>3</v>
      </c>
      <c r="AV2195" s="11" t="s">
        <v>3</v>
      </c>
      <c r="AW2195" s="11" t="s">
        <v>3</v>
      </c>
      <c r="AX2195" s="17" t="str">
        <f>VLOOKUP(G2195,'[1]JDA data'!$D:$E,2,0)</f>
        <v>TGA112</v>
      </c>
      <c r="AY2195" s="17" t="b">
        <f t="shared" si="166"/>
        <v>1</v>
      </c>
      <c r="AZ2195" s="17" t="str">
        <f t="shared" si="167"/>
        <v>PPGT</v>
      </c>
    </row>
    <row r="2196" spans="1:52" s="18" customFormat="1" ht="16.5" customHeight="1" x14ac:dyDescent="0.35">
      <c r="A2196" s="8" t="str">
        <f>IF(N2196="","-",IFERROR(VLOOKUP(N2196,'[1]All Route Non-Bailment V76'!$A:$H,5,0),VLOOKUP(N2196,'[1]TTVT AAT PxP Bailment EDC V76'!$A:$H,5,0)))</f>
        <v>Non Bailment</v>
      </c>
      <c r="B2196" s="9" t="str">
        <f t="shared" si="165"/>
        <v>Completed</v>
      </c>
      <c r="C2196" s="10">
        <f t="shared" si="168"/>
        <v>2195</v>
      </c>
      <c r="D2196" s="11" t="s">
        <v>182</v>
      </c>
      <c r="E2196" s="12" t="s">
        <v>44</v>
      </c>
      <c r="F2196" s="11" t="s">
        <v>0</v>
      </c>
      <c r="G2196" s="11">
        <v>4435781</v>
      </c>
      <c r="H2196" s="13" t="str">
        <f>IF(N2196="","-",IFERROR(VLOOKUP(N2196,'[1]All Route Non-Bailment V76'!$A:$H,7,0),VLOOKUP(N2196,'[1]TTVT AAT PxP Bailment EDC V76'!$A:$H,7,0)))</f>
        <v>One way</v>
      </c>
      <c r="I2196" s="11" t="s">
        <v>45</v>
      </c>
      <c r="J2196" s="12">
        <f t="shared" si="164"/>
        <v>45282</v>
      </c>
      <c r="K2196" s="12">
        <v>45282</v>
      </c>
      <c r="L2196" s="12">
        <v>45282</v>
      </c>
      <c r="M2196" s="12" t="s">
        <v>3</v>
      </c>
      <c r="N2196" s="11" t="s">
        <v>265</v>
      </c>
      <c r="O2196" s="13" t="str">
        <f>IF(N2196="","-",IFERROR(VLOOKUP(N2196,'[1]All Route Non-Bailment V76'!$A:$H,6,0),VLOOKUP(N2196,'[1]TTVT AAT PxP Bailment EDC V76'!$A:$H,6,0)))</f>
        <v>11 - 20</v>
      </c>
      <c r="P2196" s="11">
        <v>1</v>
      </c>
      <c r="Q2196" s="11" t="s">
        <v>3</v>
      </c>
      <c r="R2196" s="11" t="s">
        <v>3</v>
      </c>
      <c r="S2196" s="13" t="str">
        <f>IF(N2196="","-",IFERROR(VLOOKUP(N2196,'[1]All Route Non-Bailment V76'!$A:$AF,32,0),VLOOKUP(N2196,'[1]TTVT AAT PxP Bailment EDC V76'!$A:$AC,29,0)))</f>
        <v>6W</v>
      </c>
      <c r="T2196" s="11" t="s">
        <v>48</v>
      </c>
      <c r="U2196" s="11" t="s">
        <v>233</v>
      </c>
      <c r="V2196" s="14" t="s">
        <v>234</v>
      </c>
      <c r="W2196" s="11" t="s">
        <v>235</v>
      </c>
      <c r="X2196" s="15" t="s">
        <v>263</v>
      </c>
      <c r="Y2196" s="15" t="s">
        <v>264</v>
      </c>
      <c r="Z2196" s="16" t="s">
        <v>3</v>
      </c>
      <c r="AA2196" s="16" t="s">
        <v>3</v>
      </c>
      <c r="AB2196" s="16" t="s">
        <v>3</v>
      </c>
      <c r="AC2196" s="16" t="s">
        <v>3</v>
      </c>
      <c r="AD2196" s="15" t="s">
        <v>3</v>
      </c>
      <c r="AE2196" s="15" t="s">
        <v>3</v>
      </c>
      <c r="AF2196" s="16" t="s">
        <v>3</v>
      </c>
      <c r="AG2196" s="16" t="s">
        <v>3</v>
      </c>
      <c r="AH2196" s="16" t="s">
        <v>3</v>
      </c>
      <c r="AI2196" s="16" t="s">
        <v>3</v>
      </c>
      <c r="AJ2196" s="15" t="s">
        <v>3</v>
      </c>
      <c r="AK2196" s="15" t="s">
        <v>3</v>
      </c>
      <c r="AL2196" s="16" t="s">
        <v>3</v>
      </c>
      <c r="AM2196" s="16" t="s">
        <v>3</v>
      </c>
      <c r="AN2196" s="16" t="s">
        <v>3</v>
      </c>
      <c r="AO2196" s="16" t="s">
        <v>3</v>
      </c>
      <c r="AP2196" s="16" t="s">
        <v>189</v>
      </c>
      <c r="AQ2196" s="16" t="s">
        <v>3</v>
      </c>
      <c r="AR2196" s="16" t="s">
        <v>3</v>
      </c>
      <c r="AS2196" s="16" t="s">
        <v>3</v>
      </c>
      <c r="AT2196" s="16" t="s">
        <v>3</v>
      </c>
      <c r="AU2196" s="11" t="s">
        <v>3</v>
      </c>
      <c r="AV2196" s="11" t="s">
        <v>3</v>
      </c>
      <c r="AW2196" s="11" t="s">
        <v>3</v>
      </c>
      <c r="AX2196" s="17" t="str">
        <f>VLOOKUP(G2196,'[1]JDA data'!$D:$E,2,0)</f>
        <v>TGA112</v>
      </c>
      <c r="AY2196" s="17" t="b">
        <f t="shared" si="166"/>
        <v>1</v>
      </c>
      <c r="AZ2196" s="17" t="str">
        <f t="shared" si="167"/>
        <v>PPGT</v>
      </c>
    </row>
    <row r="2197" spans="1:52" s="18" customFormat="1" ht="16.5" customHeight="1" x14ac:dyDescent="0.35">
      <c r="A2197" s="8" t="str">
        <f>IF(N2197="","-",IFERROR(VLOOKUP(N2197,'[1]All Route Non-Bailment V76'!$A:$H,5,0),VLOOKUP(N2197,'[1]TTVT AAT PxP Bailment EDC V76'!$A:$H,5,0)))</f>
        <v>Non Bailment</v>
      </c>
      <c r="B2197" s="9" t="str">
        <f t="shared" si="165"/>
        <v>Completed</v>
      </c>
      <c r="C2197" s="10">
        <f t="shared" si="168"/>
        <v>2196</v>
      </c>
      <c r="D2197" s="11" t="s">
        <v>190</v>
      </c>
      <c r="E2197" s="12" t="s">
        <v>44</v>
      </c>
      <c r="F2197" s="11" t="s">
        <v>0</v>
      </c>
      <c r="G2197" s="11">
        <v>4435782</v>
      </c>
      <c r="H2197" s="13" t="str">
        <f>IF(N2197="","-",IFERROR(VLOOKUP(N2197,'[1]All Route Non-Bailment V76'!$A:$H,7,0),VLOOKUP(N2197,'[1]TTVT AAT PxP Bailment EDC V76'!$A:$H,7,0)))</f>
        <v>One way</v>
      </c>
      <c r="I2197" s="11" t="s">
        <v>45</v>
      </c>
      <c r="J2197" s="12">
        <f t="shared" si="164"/>
        <v>45282</v>
      </c>
      <c r="K2197" s="12">
        <v>45282</v>
      </c>
      <c r="L2197" s="12">
        <v>45282</v>
      </c>
      <c r="M2197" s="12" t="s">
        <v>3</v>
      </c>
      <c r="N2197" s="11" t="s">
        <v>748</v>
      </c>
      <c r="O2197" s="13" t="str">
        <f>IF(N2197="","-",IFERROR(VLOOKUP(N2197,'[1]All Route Non-Bailment V76'!$A:$H,6,0),VLOOKUP(N2197,'[1]TTVT AAT PxP Bailment EDC V76'!$A:$H,6,0)))</f>
        <v>11 - 20</v>
      </c>
      <c r="P2197" s="11">
        <v>1</v>
      </c>
      <c r="Q2197" s="11" t="s">
        <v>3</v>
      </c>
      <c r="R2197" s="11" t="s">
        <v>3</v>
      </c>
      <c r="S2197" s="13" t="str">
        <f>IF(N2197="","-",IFERROR(VLOOKUP(N2197,'[1]All Route Non-Bailment V76'!$A:$AF,32,0),VLOOKUP(N2197,'[1]TTVT AAT PxP Bailment EDC V76'!$A:$AC,29,0)))</f>
        <v>6W</v>
      </c>
      <c r="T2197" s="11" t="s">
        <v>48</v>
      </c>
      <c r="U2197" s="11" t="s">
        <v>210</v>
      </c>
      <c r="V2197" s="14" t="s">
        <v>211</v>
      </c>
      <c r="W2197" s="11" t="s">
        <v>212</v>
      </c>
      <c r="X2197" s="15" t="s">
        <v>263</v>
      </c>
      <c r="Y2197" s="15" t="s">
        <v>264</v>
      </c>
      <c r="Z2197" s="16" t="s">
        <v>3</v>
      </c>
      <c r="AA2197" s="16" t="s">
        <v>3</v>
      </c>
      <c r="AB2197" s="16" t="s">
        <v>3</v>
      </c>
      <c r="AC2197" s="16" t="s">
        <v>3</v>
      </c>
      <c r="AD2197" s="15" t="s">
        <v>3</v>
      </c>
      <c r="AE2197" s="15" t="s">
        <v>3</v>
      </c>
      <c r="AF2197" s="16" t="s">
        <v>3</v>
      </c>
      <c r="AG2197" s="16" t="s">
        <v>3</v>
      </c>
      <c r="AH2197" s="16" t="s">
        <v>3</v>
      </c>
      <c r="AI2197" s="16" t="s">
        <v>3</v>
      </c>
      <c r="AJ2197" s="15" t="s">
        <v>3</v>
      </c>
      <c r="AK2197" s="15" t="s">
        <v>3</v>
      </c>
      <c r="AL2197" s="16" t="s">
        <v>3</v>
      </c>
      <c r="AM2197" s="16" t="s">
        <v>3</v>
      </c>
      <c r="AN2197" s="16" t="s">
        <v>3</v>
      </c>
      <c r="AO2197" s="16" t="s">
        <v>3</v>
      </c>
      <c r="AP2197" s="16" t="s">
        <v>189</v>
      </c>
      <c r="AQ2197" s="16" t="s">
        <v>3</v>
      </c>
      <c r="AR2197" s="16" t="s">
        <v>3</v>
      </c>
      <c r="AS2197" s="16" t="s">
        <v>3</v>
      </c>
      <c r="AT2197" s="16" t="s">
        <v>3</v>
      </c>
      <c r="AU2197" s="11" t="s">
        <v>3</v>
      </c>
      <c r="AV2197" s="11" t="s">
        <v>3</v>
      </c>
      <c r="AW2197" s="11" t="s">
        <v>3</v>
      </c>
      <c r="AX2197" s="17" t="str">
        <f>VLOOKUP(G2197,'[1]JDA data'!$D:$E,2,0)</f>
        <v>TGA113</v>
      </c>
      <c r="AY2197" s="17" t="b">
        <f t="shared" si="166"/>
        <v>1</v>
      </c>
      <c r="AZ2197" s="17" t="str">
        <f t="shared" si="167"/>
        <v>SPL</v>
      </c>
    </row>
    <row r="2198" spans="1:52" s="18" customFormat="1" ht="16.5" customHeight="1" x14ac:dyDescent="0.35">
      <c r="A2198" s="8" t="str">
        <f>IF(N2198="","-",IFERROR(VLOOKUP(N2198,'[1]All Route Non-Bailment V76'!$A:$H,5,0),VLOOKUP(N2198,'[1]TTVT AAT PxP Bailment EDC V76'!$A:$H,5,0)))</f>
        <v>Non Bailment</v>
      </c>
      <c r="B2198" s="9" t="str">
        <f t="shared" si="165"/>
        <v>Completed</v>
      </c>
      <c r="C2198" s="10">
        <f t="shared" si="168"/>
        <v>2197</v>
      </c>
      <c r="D2198" s="11" t="s">
        <v>194</v>
      </c>
      <c r="E2198" s="12" t="s">
        <v>44</v>
      </c>
      <c r="F2198" s="11" t="s">
        <v>0</v>
      </c>
      <c r="G2198" s="11">
        <v>4435783</v>
      </c>
      <c r="H2198" s="13" t="str">
        <f>IF(N2198="","-",IFERROR(VLOOKUP(N2198,'[1]All Route Non-Bailment V76'!$A:$H,7,0),VLOOKUP(N2198,'[1]TTVT AAT PxP Bailment EDC V76'!$A:$H,7,0)))</f>
        <v>One way</v>
      </c>
      <c r="I2198" s="11" t="s">
        <v>45</v>
      </c>
      <c r="J2198" s="12">
        <f t="shared" si="164"/>
        <v>45282</v>
      </c>
      <c r="K2198" s="12">
        <v>45282</v>
      </c>
      <c r="L2198" s="12">
        <v>45282</v>
      </c>
      <c r="M2198" s="12" t="s">
        <v>3</v>
      </c>
      <c r="N2198" s="11" t="s">
        <v>748</v>
      </c>
      <c r="O2198" s="13" t="str">
        <f>IF(N2198="","-",IFERROR(VLOOKUP(N2198,'[1]All Route Non-Bailment V76'!$A:$H,6,0),VLOOKUP(N2198,'[1]TTVT AAT PxP Bailment EDC V76'!$A:$H,6,0)))</f>
        <v>11 - 20</v>
      </c>
      <c r="P2198" s="11">
        <v>1</v>
      </c>
      <c r="Q2198" s="11" t="s">
        <v>3</v>
      </c>
      <c r="R2198" s="11" t="s">
        <v>3</v>
      </c>
      <c r="S2198" s="13" t="str">
        <f>IF(N2198="","-",IFERROR(VLOOKUP(N2198,'[1]All Route Non-Bailment V76'!$A:$AF,32,0),VLOOKUP(N2198,'[1]TTVT AAT PxP Bailment EDC V76'!$A:$AC,29,0)))</f>
        <v>6W</v>
      </c>
      <c r="T2198" s="11" t="s">
        <v>48</v>
      </c>
      <c r="U2198" s="11" t="s">
        <v>220</v>
      </c>
      <c r="V2198" s="14" t="s">
        <v>221</v>
      </c>
      <c r="W2198" s="11" t="s">
        <v>222</v>
      </c>
      <c r="X2198" s="15" t="s">
        <v>263</v>
      </c>
      <c r="Y2198" s="15" t="s">
        <v>264</v>
      </c>
      <c r="Z2198" s="16" t="s">
        <v>3</v>
      </c>
      <c r="AA2198" s="16" t="s">
        <v>3</v>
      </c>
      <c r="AB2198" s="16" t="s">
        <v>3</v>
      </c>
      <c r="AC2198" s="16" t="s">
        <v>3</v>
      </c>
      <c r="AD2198" s="15" t="s">
        <v>3</v>
      </c>
      <c r="AE2198" s="15" t="s">
        <v>3</v>
      </c>
      <c r="AF2198" s="16" t="s">
        <v>3</v>
      </c>
      <c r="AG2198" s="16" t="s">
        <v>3</v>
      </c>
      <c r="AH2198" s="16" t="s">
        <v>3</v>
      </c>
      <c r="AI2198" s="16" t="s">
        <v>3</v>
      </c>
      <c r="AJ2198" s="15" t="s">
        <v>3</v>
      </c>
      <c r="AK2198" s="15" t="s">
        <v>3</v>
      </c>
      <c r="AL2198" s="16" t="s">
        <v>3</v>
      </c>
      <c r="AM2198" s="16" t="s">
        <v>3</v>
      </c>
      <c r="AN2198" s="16" t="s">
        <v>3</v>
      </c>
      <c r="AO2198" s="16" t="s">
        <v>3</v>
      </c>
      <c r="AP2198" s="16" t="s">
        <v>189</v>
      </c>
      <c r="AQ2198" s="16" t="s">
        <v>3</v>
      </c>
      <c r="AR2198" s="16" t="s">
        <v>3</v>
      </c>
      <c r="AS2198" s="16" t="s">
        <v>3</v>
      </c>
      <c r="AT2198" s="16" t="s">
        <v>3</v>
      </c>
      <c r="AU2198" s="11" t="s">
        <v>3</v>
      </c>
      <c r="AV2198" s="11" t="s">
        <v>3</v>
      </c>
      <c r="AW2198" s="11" t="s">
        <v>3</v>
      </c>
      <c r="AX2198" s="17" t="str">
        <f>VLOOKUP(G2198,'[1]JDA data'!$D:$E,2,0)</f>
        <v>TGA113</v>
      </c>
      <c r="AY2198" s="17" t="b">
        <f t="shared" si="166"/>
        <v>1</v>
      </c>
      <c r="AZ2198" s="17" t="str">
        <f t="shared" si="167"/>
        <v>SBA</v>
      </c>
    </row>
    <row r="2199" spans="1:52" s="18" customFormat="1" ht="16.5" customHeight="1" x14ac:dyDescent="0.35">
      <c r="A2199" s="8" t="str">
        <f>IF(N2199="","-",IFERROR(VLOOKUP(N2199,'[1]All Route Non-Bailment V76'!$A:$H,5,0),VLOOKUP(N2199,'[1]TTVT AAT PxP Bailment EDC V76'!$A:$H,5,0)))</f>
        <v>Non Bailment</v>
      </c>
      <c r="B2199" s="9" t="str">
        <f t="shared" si="165"/>
        <v>Completed</v>
      </c>
      <c r="C2199" s="10">
        <f t="shared" si="168"/>
        <v>2198</v>
      </c>
      <c r="D2199" s="11" t="s">
        <v>182</v>
      </c>
      <c r="E2199" s="12" t="s">
        <v>44</v>
      </c>
      <c r="F2199" s="11" t="s">
        <v>0</v>
      </c>
      <c r="G2199" s="11">
        <v>4435784</v>
      </c>
      <c r="H2199" s="13" t="str">
        <f>IF(N2199="","-",IFERROR(VLOOKUP(N2199,'[1]All Route Non-Bailment V76'!$A:$H,7,0),VLOOKUP(N2199,'[1]TTVT AAT PxP Bailment EDC V76'!$A:$H,7,0)))</f>
        <v>One way</v>
      </c>
      <c r="I2199" s="11" t="s">
        <v>45</v>
      </c>
      <c r="J2199" s="12">
        <f t="shared" si="164"/>
        <v>45282</v>
      </c>
      <c r="K2199" s="12">
        <v>45282</v>
      </c>
      <c r="L2199" s="12">
        <v>45282</v>
      </c>
      <c r="M2199" s="12" t="s">
        <v>3</v>
      </c>
      <c r="N2199" s="11" t="s">
        <v>748</v>
      </c>
      <c r="O2199" s="13" t="str">
        <f>IF(N2199="","-",IFERROR(VLOOKUP(N2199,'[1]All Route Non-Bailment V76'!$A:$H,6,0),VLOOKUP(N2199,'[1]TTVT AAT PxP Bailment EDC V76'!$A:$H,6,0)))</f>
        <v>11 - 20</v>
      </c>
      <c r="P2199" s="11">
        <v>1</v>
      </c>
      <c r="Q2199" s="11" t="s">
        <v>3</v>
      </c>
      <c r="R2199" s="11" t="s">
        <v>3</v>
      </c>
      <c r="S2199" s="13" t="str">
        <f>IF(N2199="","-",IFERROR(VLOOKUP(N2199,'[1]All Route Non-Bailment V76'!$A:$AF,32,0),VLOOKUP(N2199,'[1]TTVT AAT PxP Bailment EDC V76'!$A:$AC,29,0)))</f>
        <v>6W</v>
      </c>
      <c r="T2199" s="11" t="s">
        <v>48</v>
      </c>
      <c r="U2199" s="11" t="s">
        <v>250</v>
      </c>
      <c r="V2199" s="14" t="s">
        <v>790</v>
      </c>
      <c r="W2199" s="11" t="s">
        <v>252</v>
      </c>
      <c r="X2199" s="15" t="s">
        <v>263</v>
      </c>
      <c r="Y2199" s="15" t="s">
        <v>264</v>
      </c>
      <c r="Z2199" s="16" t="s">
        <v>3</v>
      </c>
      <c r="AA2199" s="16" t="s">
        <v>3</v>
      </c>
      <c r="AB2199" s="16" t="s">
        <v>3</v>
      </c>
      <c r="AC2199" s="16" t="s">
        <v>3</v>
      </c>
      <c r="AD2199" s="15" t="s">
        <v>3</v>
      </c>
      <c r="AE2199" s="15" t="s">
        <v>3</v>
      </c>
      <c r="AF2199" s="16" t="s">
        <v>3</v>
      </c>
      <c r="AG2199" s="16" t="s">
        <v>3</v>
      </c>
      <c r="AH2199" s="16" t="s">
        <v>3</v>
      </c>
      <c r="AI2199" s="16" t="s">
        <v>3</v>
      </c>
      <c r="AJ2199" s="15" t="s">
        <v>3</v>
      </c>
      <c r="AK2199" s="15" t="s">
        <v>3</v>
      </c>
      <c r="AL2199" s="16" t="s">
        <v>3</v>
      </c>
      <c r="AM2199" s="16" t="s">
        <v>3</v>
      </c>
      <c r="AN2199" s="16" t="s">
        <v>3</v>
      </c>
      <c r="AO2199" s="16" t="s">
        <v>3</v>
      </c>
      <c r="AP2199" s="16" t="s">
        <v>189</v>
      </c>
      <c r="AQ2199" s="16" t="s">
        <v>3</v>
      </c>
      <c r="AR2199" s="16" t="s">
        <v>3</v>
      </c>
      <c r="AS2199" s="16" t="s">
        <v>3</v>
      </c>
      <c r="AT2199" s="16" t="s">
        <v>3</v>
      </c>
      <c r="AU2199" s="11" t="s">
        <v>3</v>
      </c>
      <c r="AV2199" s="11" t="s">
        <v>3</v>
      </c>
      <c r="AW2199" s="11" t="s">
        <v>3</v>
      </c>
      <c r="AX2199" s="17" t="str">
        <f>VLOOKUP(G2199,'[1]JDA data'!$D:$E,2,0)</f>
        <v>TGA113</v>
      </c>
      <c r="AY2199" s="17" t="b">
        <f t="shared" si="166"/>
        <v>1</v>
      </c>
      <c r="AZ2199" s="17" t="str">
        <f t="shared" si="167"/>
        <v>PPGT</v>
      </c>
    </row>
    <row r="2200" spans="1:52" s="18" customFormat="1" ht="16.5" customHeight="1" x14ac:dyDescent="0.35">
      <c r="A2200" s="8" t="str">
        <f>IF(N2200="","-",IFERROR(VLOOKUP(N2200,'[1]All Route Non-Bailment V76'!$A:$H,5,0),VLOOKUP(N2200,'[1]TTVT AAT PxP Bailment EDC V76'!$A:$H,5,0)))</f>
        <v>Non Bailment</v>
      </c>
      <c r="B2200" s="9" t="str">
        <f t="shared" si="165"/>
        <v>Completed</v>
      </c>
      <c r="C2200" s="10">
        <f t="shared" si="168"/>
        <v>2199</v>
      </c>
      <c r="D2200" s="11" t="s">
        <v>190</v>
      </c>
      <c r="E2200" s="12" t="s">
        <v>44</v>
      </c>
      <c r="F2200" s="11" t="s">
        <v>0</v>
      </c>
      <c r="G2200" s="11">
        <v>4435785</v>
      </c>
      <c r="H2200" s="13" t="str">
        <f>IF(N2200="","-",IFERROR(VLOOKUP(N2200,'[1]All Route Non-Bailment V76'!$A:$H,7,0),VLOOKUP(N2200,'[1]TTVT AAT PxP Bailment EDC V76'!$A:$H,7,0)))</f>
        <v>One way</v>
      </c>
      <c r="I2200" s="11" t="s">
        <v>45</v>
      </c>
      <c r="J2200" s="12">
        <f t="shared" si="164"/>
        <v>45282</v>
      </c>
      <c r="K2200" s="12">
        <v>45282</v>
      </c>
      <c r="L2200" s="12">
        <v>45282</v>
      </c>
      <c r="M2200" s="12" t="s">
        <v>3</v>
      </c>
      <c r="N2200" s="11" t="s">
        <v>748</v>
      </c>
      <c r="O2200" s="13" t="str">
        <f>IF(N2200="","-",IFERROR(VLOOKUP(N2200,'[1]All Route Non-Bailment V76'!$A:$H,6,0),VLOOKUP(N2200,'[1]TTVT AAT PxP Bailment EDC V76'!$A:$H,6,0)))</f>
        <v>11 - 20</v>
      </c>
      <c r="P2200" s="11">
        <v>1</v>
      </c>
      <c r="Q2200" s="11" t="s">
        <v>3</v>
      </c>
      <c r="R2200" s="11" t="s">
        <v>3</v>
      </c>
      <c r="S2200" s="13" t="str">
        <f>IF(N2200="","-",IFERROR(VLOOKUP(N2200,'[1]All Route Non-Bailment V76'!$A:$AF,32,0),VLOOKUP(N2200,'[1]TTVT AAT PxP Bailment EDC V76'!$A:$AC,29,0)))</f>
        <v>6W</v>
      </c>
      <c r="T2200" s="11" t="s">
        <v>48</v>
      </c>
      <c r="U2200" s="11" t="s">
        <v>272</v>
      </c>
      <c r="V2200" s="14" t="s">
        <v>273</v>
      </c>
      <c r="W2200" s="11" t="s">
        <v>274</v>
      </c>
      <c r="X2200" s="15" t="s">
        <v>263</v>
      </c>
      <c r="Y2200" s="15" t="s">
        <v>264</v>
      </c>
      <c r="Z2200" s="16" t="s">
        <v>3</v>
      </c>
      <c r="AA2200" s="16" t="s">
        <v>3</v>
      </c>
      <c r="AB2200" s="16" t="s">
        <v>3</v>
      </c>
      <c r="AC2200" s="16" t="s">
        <v>3</v>
      </c>
      <c r="AD2200" s="15" t="s">
        <v>3</v>
      </c>
      <c r="AE2200" s="15" t="s">
        <v>3</v>
      </c>
      <c r="AF2200" s="16" t="s">
        <v>3</v>
      </c>
      <c r="AG2200" s="16" t="s">
        <v>3</v>
      </c>
      <c r="AH2200" s="16" t="s">
        <v>3</v>
      </c>
      <c r="AI2200" s="16" t="s">
        <v>3</v>
      </c>
      <c r="AJ2200" s="15" t="s">
        <v>3</v>
      </c>
      <c r="AK2200" s="15" t="s">
        <v>3</v>
      </c>
      <c r="AL2200" s="16" t="s">
        <v>3</v>
      </c>
      <c r="AM2200" s="16" t="s">
        <v>3</v>
      </c>
      <c r="AN2200" s="16" t="s">
        <v>3</v>
      </c>
      <c r="AO2200" s="16" t="s">
        <v>3</v>
      </c>
      <c r="AP2200" s="16" t="s">
        <v>189</v>
      </c>
      <c r="AQ2200" s="16" t="s">
        <v>3</v>
      </c>
      <c r="AR2200" s="16" t="s">
        <v>3</v>
      </c>
      <c r="AS2200" s="16" t="s">
        <v>3</v>
      </c>
      <c r="AT2200" s="16" t="s">
        <v>3</v>
      </c>
      <c r="AU2200" s="11" t="s">
        <v>3</v>
      </c>
      <c r="AV2200" s="11" t="s">
        <v>3</v>
      </c>
      <c r="AW2200" s="11" t="s">
        <v>3</v>
      </c>
      <c r="AX2200" s="17" t="str">
        <f>VLOOKUP(G2200,'[1]JDA data'!$D:$E,2,0)</f>
        <v>TGA113</v>
      </c>
      <c r="AY2200" s="17" t="b">
        <f t="shared" si="166"/>
        <v>1</v>
      </c>
      <c r="AZ2200" s="17" t="str">
        <f t="shared" si="167"/>
        <v>SPL</v>
      </c>
    </row>
    <row r="2201" spans="1:52" s="18" customFormat="1" ht="16.5" customHeight="1" x14ac:dyDescent="0.35">
      <c r="A2201" s="8" t="str">
        <f>IF(N2201="","-",IFERROR(VLOOKUP(N2201,'[1]All Route Non-Bailment V76'!$A:$H,5,0),VLOOKUP(N2201,'[1]TTVT AAT PxP Bailment EDC V76'!$A:$H,5,0)))</f>
        <v>Non Bailment</v>
      </c>
      <c r="B2201" s="9" t="str">
        <f t="shared" si="165"/>
        <v>Completed</v>
      </c>
      <c r="C2201" s="10">
        <f t="shared" si="168"/>
        <v>2200</v>
      </c>
      <c r="D2201" s="11" t="s">
        <v>182</v>
      </c>
      <c r="E2201" s="12" t="s">
        <v>44</v>
      </c>
      <c r="F2201" s="11" t="s">
        <v>0</v>
      </c>
      <c r="G2201" s="11">
        <v>4435786</v>
      </c>
      <c r="H2201" s="13" t="str">
        <f>IF(N2201="","-",IFERROR(VLOOKUP(N2201,'[1]All Route Non-Bailment V76'!$A:$H,7,0),VLOOKUP(N2201,'[1]TTVT AAT PxP Bailment EDC V76'!$A:$H,7,0)))</f>
        <v>One way</v>
      </c>
      <c r="I2201" s="11" t="s">
        <v>45</v>
      </c>
      <c r="J2201" s="12">
        <f t="shared" si="164"/>
        <v>45282</v>
      </c>
      <c r="K2201" s="12">
        <v>45282</v>
      </c>
      <c r="L2201" s="12">
        <v>45282</v>
      </c>
      <c r="M2201" s="12" t="s">
        <v>3</v>
      </c>
      <c r="N2201" s="11" t="s">
        <v>748</v>
      </c>
      <c r="O2201" s="13" t="str">
        <f>IF(N2201="","-",IFERROR(VLOOKUP(N2201,'[1]All Route Non-Bailment V76'!$A:$H,6,0),VLOOKUP(N2201,'[1]TTVT AAT PxP Bailment EDC V76'!$A:$H,6,0)))</f>
        <v>11 - 20</v>
      </c>
      <c r="P2201" s="11">
        <v>1</v>
      </c>
      <c r="Q2201" s="11" t="s">
        <v>3</v>
      </c>
      <c r="R2201" s="11" t="s">
        <v>3</v>
      </c>
      <c r="S2201" s="13" t="str">
        <f>IF(N2201="","-",IFERROR(VLOOKUP(N2201,'[1]All Route Non-Bailment V76'!$A:$AF,32,0),VLOOKUP(N2201,'[1]TTVT AAT PxP Bailment EDC V76'!$A:$AC,29,0)))</f>
        <v>6W</v>
      </c>
      <c r="T2201" s="11" t="s">
        <v>48</v>
      </c>
      <c r="U2201" s="11" t="s">
        <v>233</v>
      </c>
      <c r="V2201" s="14" t="s">
        <v>234</v>
      </c>
      <c r="W2201" s="11" t="s">
        <v>235</v>
      </c>
      <c r="X2201" s="15" t="s">
        <v>263</v>
      </c>
      <c r="Y2201" s="15" t="s">
        <v>264</v>
      </c>
      <c r="Z2201" s="16" t="s">
        <v>3</v>
      </c>
      <c r="AA2201" s="16" t="s">
        <v>3</v>
      </c>
      <c r="AB2201" s="16" t="s">
        <v>3</v>
      </c>
      <c r="AC2201" s="16" t="s">
        <v>3</v>
      </c>
      <c r="AD2201" s="15" t="s">
        <v>3</v>
      </c>
      <c r="AE2201" s="15" t="s">
        <v>3</v>
      </c>
      <c r="AF2201" s="16" t="s">
        <v>3</v>
      </c>
      <c r="AG2201" s="16" t="s">
        <v>3</v>
      </c>
      <c r="AH2201" s="16" t="s">
        <v>3</v>
      </c>
      <c r="AI2201" s="16" t="s">
        <v>3</v>
      </c>
      <c r="AJ2201" s="15" t="s">
        <v>3</v>
      </c>
      <c r="AK2201" s="15" t="s">
        <v>3</v>
      </c>
      <c r="AL2201" s="16" t="s">
        <v>3</v>
      </c>
      <c r="AM2201" s="16" t="s">
        <v>3</v>
      </c>
      <c r="AN2201" s="16" t="s">
        <v>3</v>
      </c>
      <c r="AO2201" s="16" t="s">
        <v>3</v>
      </c>
      <c r="AP2201" s="16" t="s">
        <v>189</v>
      </c>
      <c r="AQ2201" s="16" t="s">
        <v>3</v>
      </c>
      <c r="AR2201" s="16" t="s">
        <v>3</v>
      </c>
      <c r="AS2201" s="16" t="s">
        <v>3</v>
      </c>
      <c r="AT2201" s="16" t="s">
        <v>3</v>
      </c>
      <c r="AU2201" s="11" t="s">
        <v>3</v>
      </c>
      <c r="AV2201" s="11" t="s">
        <v>3</v>
      </c>
      <c r="AW2201" s="11" t="s">
        <v>3</v>
      </c>
      <c r="AX2201" s="17" t="str">
        <f>VLOOKUP(G2201,'[1]JDA data'!$D:$E,2,0)</f>
        <v>TGA113</v>
      </c>
      <c r="AY2201" s="17" t="b">
        <f t="shared" si="166"/>
        <v>1</v>
      </c>
      <c r="AZ2201" s="17" t="str">
        <f t="shared" si="167"/>
        <v>PPGT</v>
      </c>
    </row>
    <row r="2202" spans="1:52" s="18" customFormat="1" ht="16.5" customHeight="1" x14ac:dyDescent="0.35">
      <c r="A2202" s="8" t="str">
        <f>IF(N2202="","-",IFERROR(VLOOKUP(N2202,'[1]All Route Non-Bailment V76'!$A:$H,5,0),VLOOKUP(N2202,'[1]TTVT AAT PxP Bailment EDC V76'!$A:$H,5,0)))</f>
        <v>Non Bailment</v>
      </c>
      <c r="B2202" s="9" t="str">
        <f t="shared" si="165"/>
        <v>Completed</v>
      </c>
      <c r="C2202" s="10">
        <f t="shared" si="168"/>
        <v>2201</v>
      </c>
      <c r="D2202" s="11" t="s">
        <v>190</v>
      </c>
      <c r="E2202" s="12" t="s">
        <v>44</v>
      </c>
      <c r="F2202" s="11" t="s">
        <v>0</v>
      </c>
      <c r="G2202" s="11">
        <v>4435787</v>
      </c>
      <c r="H2202" s="13" t="str">
        <f>IF(N2202="","-",IFERROR(VLOOKUP(N2202,'[1]All Route Non-Bailment V76'!$A:$H,7,0),VLOOKUP(N2202,'[1]TTVT AAT PxP Bailment EDC V76'!$A:$H,7,0)))</f>
        <v>One way</v>
      </c>
      <c r="I2202" s="11" t="s">
        <v>45</v>
      </c>
      <c r="J2202" s="12">
        <f t="shared" si="164"/>
        <v>45282</v>
      </c>
      <c r="K2202" s="12">
        <v>45282</v>
      </c>
      <c r="L2202" s="12">
        <v>45282</v>
      </c>
      <c r="M2202" s="12" t="s">
        <v>3</v>
      </c>
      <c r="N2202" s="11" t="s">
        <v>749</v>
      </c>
      <c r="O2202" s="13" t="str">
        <f>IF(N2202="","-",IFERROR(VLOOKUP(N2202,'[1]All Route Non-Bailment V76'!$A:$H,6,0),VLOOKUP(N2202,'[1]TTVT AAT PxP Bailment EDC V76'!$A:$H,6,0)))</f>
        <v>11 - 20</v>
      </c>
      <c r="P2202" s="11">
        <v>1</v>
      </c>
      <c r="Q2202" s="11" t="s">
        <v>3</v>
      </c>
      <c r="R2202" s="11" t="s">
        <v>3</v>
      </c>
      <c r="S2202" s="13" t="str">
        <f>IF(N2202="","-",IFERROR(VLOOKUP(N2202,'[1]All Route Non-Bailment V76'!$A:$AF,32,0),VLOOKUP(N2202,'[1]TTVT AAT PxP Bailment EDC V76'!$A:$AC,29,0)))</f>
        <v>6W</v>
      </c>
      <c r="T2202" s="11" t="s">
        <v>48</v>
      </c>
      <c r="U2202" s="11" t="s">
        <v>226</v>
      </c>
      <c r="V2202" s="14" t="s">
        <v>227</v>
      </c>
      <c r="W2202" s="11" t="s">
        <v>228</v>
      </c>
      <c r="X2202" s="15" t="s">
        <v>263</v>
      </c>
      <c r="Y2202" s="15" t="s">
        <v>264</v>
      </c>
      <c r="Z2202" s="16" t="s">
        <v>3</v>
      </c>
      <c r="AA2202" s="16" t="s">
        <v>3</v>
      </c>
      <c r="AB2202" s="16" t="s">
        <v>3</v>
      </c>
      <c r="AC2202" s="16" t="s">
        <v>3</v>
      </c>
      <c r="AD2202" s="15" t="s">
        <v>3</v>
      </c>
      <c r="AE2202" s="15" t="s">
        <v>3</v>
      </c>
      <c r="AF2202" s="16" t="s">
        <v>3</v>
      </c>
      <c r="AG2202" s="16" t="s">
        <v>3</v>
      </c>
      <c r="AH2202" s="16" t="s">
        <v>3</v>
      </c>
      <c r="AI2202" s="16" t="s">
        <v>3</v>
      </c>
      <c r="AJ2202" s="15" t="s">
        <v>3</v>
      </c>
      <c r="AK2202" s="15" t="s">
        <v>3</v>
      </c>
      <c r="AL2202" s="16" t="s">
        <v>3</v>
      </c>
      <c r="AM2202" s="16" t="s">
        <v>3</v>
      </c>
      <c r="AN2202" s="16" t="s">
        <v>3</v>
      </c>
      <c r="AO2202" s="16" t="s">
        <v>3</v>
      </c>
      <c r="AP2202" s="16" t="s">
        <v>189</v>
      </c>
      <c r="AQ2202" s="16" t="s">
        <v>3</v>
      </c>
      <c r="AR2202" s="16" t="s">
        <v>3</v>
      </c>
      <c r="AS2202" s="16" t="s">
        <v>3</v>
      </c>
      <c r="AT2202" s="16" t="s">
        <v>3</v>
      </c>
      <c r="AU2202" s="11" t="s">
        <v>3</v>
      </c>
      <c r="AV2202" s="11" t="s">
        <v>3</v>
      </c>
      <c r="AW2202" s="11" t="s">
        <v>3</v>
      </c>
      <c r="AX2202" s="17" t="str">
        <f>VLOOKUP(G2202,'[1]JDA data'!$D:$E,2,0)</f>
        <v>TGA120</v>
      </c>
      <c r="AY2202" s="17" t="b">
        <f t="shared" si="166"/>
        <v>1</v>
      </c>
      <c r="AZ2202" s="17" t="str">
        <f t="shared" si="167"/>
        <v>SPL</v>
      </c>
    </row>
    <row r="2203" spans="1:52" s="18" customFormat="1" ht="16.5" customHeight="1" x14ac:dyDescent="0.35">
      <c r="A2203" s="8" t="str">
        <f>IF(N2203="","-",IFERROR(VLOOKUP(N2203,'[1]All Route Non-Bailment V76'!$A:$H,5,0),VLOOKUP(N2203,'[1]TTVT AAT PxP Bailment EDC V76'!$A:$H,5,0)))</f>
        <v>Non Bailment</v>
      </c>
      <c r="B2203" s="9" t="str">
        <f t="shared" si="165"/>
        <v>Completed</v>
      </c>
      <c r="C2203" s="10">
        <f t="shared" si="168"/>
        <v>2202</v>
      </c>
      <c r="D2203" s="11" t="s">
        <v>182</v>
      </c>
      <c r="E2203" s="12" t="s">
        <v>44</v>
      </c>
      <c r="F2203" s="11" t="s">
        <v>0</v>
      </c>
      <c r="G2203" s="11">
        <v>4435788</v>
      </c>
      <c r="H2203" s="13" t="str">
        <f>IF(N2203="","-",IFERROR(VLOOKUP(N2203,'[1]All Route Non-Bailment V76'!$A:$H,7,0),VLOOKUP(N2203,'[1]TTVT AAT PxP Bailment EDC V76'!$A:$H,7,0)))</f>
        <v>One way</v>
      </c>
      <c r="I2203" s="11" t="s">
        <v>45</v>
      </c>
      <c r="J2203" s="12">
        <f t="shared" si="164"/>
        <v>45282</v>
      </c>
      <c r="K2203" s="12">
        <v>45282</v>
      </c>
      <c r="L2203" s="12">
        <v>45282</v>
      </c>
      <c r="M2203" s="12" t="s">
        <v>3</v>
      </c>
      <c r="N2203" s="11" t="s">
        <v>749</v>
      </c>
      <c r="O2203" s="13" t="str">
        <f>IF(N2203="","-",IFERROR(VLOOKUP(N2203,'[1]All Route Non-Bailment V76'!$A:$H,6,0),VLOOKUP(N2203,'[1]TTVT AAT PxP Bailment EDC V76'!$A:$H,6,0)))</f>
        <v>11 - 20</v>
      </c>
      <c r="P2203" s="11">
        <v>1</v>
      </c>
      <c r="Q2203" s="11" t="s">
        <v>3</v>
      </c>
      <c r="R2203" s="11" t="s">
        <v>3</v>
      </c>
      <c r="S2203" s="13" t="str">
        <f>IF(N2203="","-",IFERROR(VLOOKUP(N2203,'[1]All Route Non-Bailment V76'!$A:$AF,32,0),VLOOKUP(N2203,'[1]TTVT AAT PxP Bailment EDC V76'!$A:$AC,29,0)))</f>
        <v>6W</v>
      </c>
      <c r="T2203" s="11" t="s">
        <v>48</v>
      </c>
      <c r="U2203" s="11" t="s">
        <v>207</v>
      </c>
      <c r="V2203" s="14" t="s">
        <v>208</v>
      </c>
      <c r="W2203" s="11" t="s">
        <v>209</v>
      </c>
      <c r="X2203" s="15" t="s">
        <v>263</v>
      </c>
      <c r="Y2203" s="15" t="s">
        <v>264</v>
      </c>
      <c r="Z2203" s="16" t="s">
        <v>3</v>
      </c>
      <c r="AA2203" s="16" t="s">
        <v>3</v>
      </c>
      <c r="AB2203" s="16" t="s">
        <v>3</v>
      </c>
      <c r="AC2203" s="16" t="s">
        <v>3</v>
      </c>
      <c r="AD2203" s="15" t="s">
        <v>3</v>
      </c>
      <c r="AE2203" s="15" t="s">
        <v>3</v>
      </c>
      <c r="AF2203" s="16" t="s">
        <v>3</v>
      </c>
      <c r="AG2203" s="16" t="s">
        <v>3</v>
      </c>
      <c r="AH2203" s="16" t="s">
        <v>3</v>
      </c>
      <c r="AI2203" s="16" t="s">
        <v>3</v>
      </c>
      <c r="AJ2203" s="15" t="s">
        <v>3</v>
      </c>
      <c r="AK2203" s="15" t="s">
        <v>3</v>
      </c>
      <c r="AL2203" s="16" t="s">
        <v>3</v>
      </c>
      <c r="AM2203" s="16" t="s">
        <v>3</v>
      </c>
      <c r="AN2203" s="16" t="s">
        <v>3</v>
      </c>
      <c r="AO2203" s="16" t="s">
        <v>3</v>
      </c>
      <c r="AP2203" s="16" t="s">
        <v>189</v>
      </c>
      <c r="AQ2203" s="16" t="s">
        <v>3</v>
      </c>
      <c r="AR2203" s="16" t="s">
        <v>3</v>
      </c>
      <c r="AS2203" s="16" t="s">
        <v>3</v>
      </c>
      <c r="AT2203" s="16" t="s">
        <v>3</v>
      </c>
      <c r="AU2203" s="11" t="s">
        <v>3</v>
      </c>
      <c r="AV2203" s="11" t="s">
        <v>3</v>
      </c>
      <c r="AW2203" s="11" t="s">
        <v>3</v>
      </c>
      <c r="AX2203" s="17" t="str">
        <f>VLOOKUP(G2203,'[1]JDA data'!$D:$E,2,0)</f>
        <v>TGA120</v>
      </c>
      <c r="AY2203" s="17" t="b">
        <f t="shared" si="166"/>
        <v>1</v>
      </c>
      <c r="AZ2203" s="17" t="str">
        <f t="shared" si="167"/>
        <v>PPGT</v>
      </c>
    </row>
    <row r="2204" spans="1:52" s="18" customFormat="1" ht="16.5" customHeight="1" x14ac:dyDescent="0.35">
      <c r="A2204" s="8" t="str">
        <f>IF(N2204="","-",IFERROR(VLOOKUP(N2204,'[1]All Route Non-Bailment V76'!$A:$H,5,0),VLOOKUP(N2204,'[1]TTVT AAT PxP Bailment EDC V76'!$A:$H,5,0)))</f>
        <v>Non Bailment</v>
      </c>
      <c r="B2204" s="9" t="str">
        <f t="shared" si="165"/>
        <v>Completed</v>
      </c>
      <c r="C2204" s="10">
        <f t="shared" si="168"/>
        <v>2203</v>
      </c>
      <c r="D2204" s="11" t="s">
        <v>190</v>
      </c>
      <c r="E2204" s="12" t="s">
        <v>44</v>
      </c>
      <c r="F2204" s="11" t="s">
        <v>0</v>
      </c>
      <c r="G2204" s="11">
        <v>4435789</v>
      </c>
      <c r="H2204" s="13" t="str">
        <f>IF(N2204="","-",IFERROR(VLOOKUP(N2204,'[1]All Route Non-Bailment V76'!$A:$H,7,0),VLOOKUP(N2204,'[1]TTVT AAT PxP Bailment EDC V76'!$A:$H,7,0)))</f>
        <v>One way</v>
      </c>
      <c r="I2204" s="11" t="s">
        <v>45</v>
      </c>
      <c r="J2204" s="12">
        <f t="shared" si="164"/>
        <v>45282</v>
      </c>
      <c r="K2204" s="12">
        <v>45282</v>
      </c>
      <c r="L2204" s="12">
        <v>45282</v>
      </c>
      <c r="M2204" s="12" t="s">
        <v>3</v>
      </c>
      <c r="N2204" s="11" t="s">
        <v>749</v>
      </c>
      <c r="O2204" s="13" t="str">
        <f>IF(N2204="","-",IFERROR(VLOOKUP(N2204,'[1]All Route Non-Bailment V76'!$A:$H,6,0),VLOOKUP(N2204,'[1]TTVT AAT PxP Bailment EDC V76'!$A:$H,6,0)))</f>
        <v>11 - 20</v>
      </c>
      <c r="P2204" s="11">
        <v>1</v>
      </c>
      <c r="Q2204" s="11" t="s">
        <v>3</v>
      </c>
      <c r="R2204" s="11" t="s">
        <v>3</v>
      </c>
      <c r="S2204" s="13" t="str">
        <f>IF(N2204="","-",IFERROR(VLOOKUP(N2204,'[1]All Route Non-Bailment V76'!$A:$AF,32,0),VLOOKUP(N2204,'[1]TTVT AAT PxP Bailment EDC V76'!$A:$AC,29,0)))</f>
        <v>6W</v>
      </c>
      <c r="T2204" s="11" t="s">
        <v>48</v>
      </c>
      <c r="U2204" s="11" t="s">
        <v>278</v>
      </c>
      <c r="V2204" s="14" t="s">
        <v>279</v>
      </c>
      <c r="W2204" s="11" t="s">
        <v>280</v>
      </c>
      <c r="X2204" s="15" t="s">
        <v>263</v>
      </c>
      <c r="Y2204" s="15" t="s">
        <v>264</v>
      </c>
      <c r="Z2204" s="16" t="s">
        <v>3</v>
      </c>
      <c r="AA2204" s="16" t="s">
        <v>3</v>
      </c>
      <c r="AB2204" s="16" t="s">
        <v>3</v>
      </c>
      <c r="AC2204" s="16" t="s">
        <v>3</v>
      </c>
      <c r="AD2204" s="15" t="s">
        <v>3</v>
      </c>
      <c r="AE2204" s="15" t="s">
        <v>3</v>
      </c>
      <c r="AF2204" s="16" t="s">
        <v>3</v>
      </c>
      <c r="AG2204" s="16" t="s">
        <v>3</v>
      </c>
      <c r="AH2204" s="16" t="s">
        <v>3</v>
      </c>
      <c r="AI2204" s="16" t="s">
        <v>3</v>
      </c>
      <c r="AJ2204" s="15" t="s">
        <v>3</v>
      </c>
      <c r="AK2204" s="15" t="s">
        <v>3</v>
      </c>
      <c r="AL2204" s="16" t="s">
        <v>3</v>
      </c>
      <c r="AM2204" s="16" t="s">
        <v>3</v>
      </c>
      <c r="AN2204" s="16" t="s">
        <v>3</v>
      </c>
      <c r="AO2204" s="16" t="s">
        <v>3</v>
      </c>
      <c r="AP2204" s="16" t="s">
        <v>189</v>
      </c>
      <c r="AQ2204" s="16" t="s">
        <v>3</v>
      </c>
      <c r="AR2204" s="16" t="s">
        <v>3</v>
      </c>
      <c r="AS2204" s="16" t="s">
        <v>3</v>
      </c>
      <c r="AT2204" s="16" t="s">
        <v>3</v>
      </c>
      <c r="AU2204" s="11" t="s">
        <v>3</v>
      </c>
      <c r="AV2204" s="11" t="s">
        <v>3</v>
      </c>
      <c r="AW2204" s="11" t="s">
        <v>3</v>
      </c>
      <c r="AX2204" s="17" t="str">
        <f>VLOOKUP(G2204,'[1]JDA data'!$D:$E,2,0)</f>
        <v>TGA120</v>
      </c>
      <c r="AY2204" s="17" t="b">
        <f t="shared" si="166"/>
        <v>1</v>
      </c>
      <c r="AZ2204" s="17" t="str">
        <f t="shared" si="167"/>
        <v>SPL</v>
      </c>
    </row>
    <row r="2205" spans="1:52" s="18" customFormat="1" ht="16.5" customHeight="1" x14ac:dyDescent="0.35">
      <c r="A2205" s="8" t="str">
        <f>IF(N2205="","-",IFERROR(VLOOKUP(N2205,'[1]All Route Non-Bailment V76'!$A:$H,5,0),VLOOKUP(N2205,'[1]TTVT AAT PxP Bailment EDC V76'!$A:$H,5,0)))</f>
        <v>Non Bailment</v>
      </c>
      <c r="B2205" s="9" t="str">
        <f t="shared" si="165"/>
        <v>Completed</v>
      </c>
      <c r="C2205" s="10">
        <f t="shared" si="168"/>
        <v>2204</v>
      </c>
      <c r="D2205" s="11" t="s">
        <v>194</v>
      </c>
      <c r="E2205" s="12" t="s">
        <v>44</v>
      </c>
      <c r="F2205" s="11" t="s">
        <v>0</v>
      </c>
      <c r="G2205" s="11">
        <v>4435790</v>
      </c>
      <c r="H2205" s="13" t="str">
        <f>IF(N2205="","-",IFERROR(VLOOKUP(N2205,'[1]All Route Non-Bailment V76'!$A:$H,7,0),VLOOKUP(N2205,'[1]TTVT AAT PxP Bailment EDC V76'!$A:$H,7,0)))</f>
        <v>One way</v>
      </c>
      <c r="I2205" s="11" t="s">
        <v>45</v>
      </c>
      <c r="J2205" s="12">
        <f t="shared" si="164"/>
        <v>45282</v>
      </c>
      <c r="K2205" s="12">
        <v>45282</v>
      </c>
      <c r="L2205" s="12">
        <v>45282</v>
      </c>
      <c r="M2205" s="12" t="s">
        <v>3</v>
      </c>
      <c r="N2205" s="11" t="s">
        <v>749</v>
      </c>
      <c r="O2205" s="13" t="str">
        <f>IF(N2205="","-",IFERROR(VLOOKUP(N2205,'[1]All Route Non-Bailment V76'!$A:$H,6,0),VLOOKUP(N2205,'[1]TTVT AAT PxP Bailment EDC V76'!$A:$H,6,0)))</f>
        <v>11 - 20</v>
      </c>
      <c r="P2205" s="11">
        <v>1</v>
      </c>
      <c r="Q2205" s="11" t="s">
        <v>3</v>
      </c>
      <c r="R2205" s="11" t="s">
        <v>3</v>
      </c>
      <c r="S2205" s="13" t="str">
        <f>IF(N2205="","-",IFERROR(VLOOKUP(N2205,'[1]All Route Non-Bailment V76'!$A:$AF,32,0),VLOOKUP(N2205,'[1]TTVT AAT PxP Bailment EDC V76'!$A:$AC,29,0)))</f>
        <v>6W</v>
      </c>
      <c r="T2205" s="11" t="s">
        <v>48</v>
      </c>
      <c r="U2205" s="11" t="s">
        <v>204</v>
      </c>
      <c r="V2205" s="14" t="s">
        <v>205</v>
      </c>
      <c r="W2205" s="11" t="s">
        <v>206</v>
      </c>
      <c r="X2205" s="15" t="s">
        <v>263</v>
      </c>
      <c r="Y2205" s="15" t="s">
        <v>264</v>
      </c>
      <c r="Z2205" s="16" t="s">
        <v>3</v>
      </c>
      <c r="AA2205" s="16" t="s">
        <v>3</v>
      </c>
      <c r="AB2205" s="16" t="s">
        <v>3</v>
      </c>
      <c r="AC2205" s="16" t="s">
        <v>3</v>
      </c>
      <c r="AD2205" s="15" t="s">
        <v>3</v>
      </c>
      <c r="AE2205" s="15" t="s">
        <v>3</v>
      </c>
      <c r="AF2205" s="16" t="s">
        <v>3</v>
      </c>
      <c r="AG2205" s="16" t="s">
        <v>3</v>
      </c>
      <c r="AH2205" s="16" t="s">
        <v>3</v>
      </c>
      <c r="AI2205" s="16" t="s">
        <v>3</v>
      </c>
      <c r="AJ2205" s="15" t="s">
        <v>3</v>
      </c>
      <c r="AK2205" s="15" t="s">
        <v>3</v>
      </c>
      <c r="AL2205" s="16" t="s">
        <v>3</v>
      </c>
      <c r="AM2205" s="16" t="s">
        <v>3</v>
      </c>
      <c r="AN2205" s="16" t="s">
        <v>3</v>
      </c>
      <c r="AO2205" s="16" t="s">
        <v>3</v>
      </c>
      <c r="AP2205" s="16" t="s">
        <v>189</v>
      </c>
      <c r="AQ2205" s="16" t="s">
        <v>3</v>
      </c>
      <c r="AR2205" s="16" t="s">
        <v>3</v>
      </c>
      <c r="AS2205" s="16" t="s">
        <v>3</v>
      </c>
      <c r="AT2205" s="16" t="s">
        <v>3</v>
      </c>
      <c r="AU2205" s="11" t="s">
        <v>3</v>
      </c>
      <c r="AV2205" s="11" t="s">
        <v>3</v>
      </c>
      <c r="AW2205" s="11" t="s">
        <v>3</v>
      </c>
      <c r="AX2205" s="17" t="str">
        <f>VLOOKUP(G2205,'[1]JDA data'!$D:$E,2,0)</f>
        <v>TGA120</v>
      </c>
      <c r="AY2205" s="17" t="b">
        <f t="shared" si="166"/>
        <v>1</v>
      </c>
      <c r="AZ2205" s="17" t="str">
        <f t="shared" si="167"/>
        <v>SBA</v>
      </c>
    </row>
    <row r="2206" spans="1:52" s="18" customFormat="1" ht="16.5" customHeight="1" x14ac:dyDescent="0.35">
      <c r="A2206" s="8" t="str">
        <f>IF(N2206="","-",IFERROR(VLOOKUP(N2206,'[1]All Route Non-Bailment V76'!$A:$H,5,0),VLOOKUP(N2206,'[1]TTVT AAT PxP Bailment EDC V76'!$A:$H,5,0)))</f>
        <v>Non Bailment</v>
      </c>
      <c r="B2206" s="9" t="str">
        <f t="shared" si="165"/>
        <v>Completed</v>
      </c>
      <c r="C2206" s="10">
        <f t="shared" si="168"/>
        <v>2205</v>
      </c>
      <c r="D2206" s="11" t="s">
        <v>229</v>
      </c>
      <c r="E2206" s="12" t="s">
        <v>44</v>
      </c>
      <c r="F2206" s="11" t="s">
        <v>0</v>
      </c>
      <c r="G2206" s="11">
        <v>4435791</v>
      </c>
      <c r="H2206" s="13" t="str">
        <f>IF(N2206="","-",IFERROR(VLOOKUP(N2206,'[1]All Route Non-Bailment V76'!$A:$H,7,0),VLOOKUP(N2206,'[1]TTVT AAT PxP Bailment EDC V76'!$A:$H,7,0)))</f>
        <v>One way</v>
      </c>
      <c r="I2206" s="11" t="s">
        <v>45</v>
      </c>
      <c r="J2206" s="12">
        <f t="shared" si="164"/>
        <v>45282</v>
      </c>
      <c r="K2206" s="12">
        <v>45282</v>
      </c>
      <c r="L2206" s="12">
        <v>45282</v>
      </c>
      <c r="M2206" s="12" t="s">
        <v>3</v>
      </c>
      <c r="N2206" s="11" t="s">
        <v>749</v>
      </c>
      <c r="O2206" s="13" t="str">
        <f>IF(N2206="","-",IFERROR(VLOOKUP(N2206,'[1]All Route Non-Bailment V76'!$A:$H,6,0),VLOOKUP(N2206,'[1]TTVT AAT PxP Bailment EDC V76'!$A:$H,6,0)))</f>
        <v>11 - 20</v>
      </c>
      <c r="P2206" s="11">
        <v>1</v>
      </c>
      <c r="Q2206" s="11" t="s">
        <v>3</v>
      </c>
      <c r="R2206" s="11" t="s">
        <v>3</v>
      </c>
      <c r="S2206" s="13" t="str">
        <f>IF(N2206="","-",IFERROR(VLOOKUP(N2206,'[1]All Route Non-Bailment V76'!$A:$AF,32,0),VLOOKUP(N2206,'[1]TTVT AAT PxP Bailment EDC V76'!$A:$AC,29,0)))</f>
        <v>6W</v>
      </c>
      <c r="T2206" s="11" t="s">
        <v>48</v>
      </c>
      <c r="U2206" s="11" t="s">
        <v>230</v>
      </c>
      <c r="V2206" s="14" t="s">
        <v>231</v>
      </c>
      <c r="W2206" s="11" t="s">
        <v>232</v>
      </c>
      <c r="X2206" s="15" t="s">
        <v>263</v>
      </c>
      <c r="Y2206" s="15" t="s">
        <v>264</v>
      </c>
      <c r="Z2206" s="16" t="s">
        <v>3</v>
      </c>
      <c r="AA2206" s="16" t="s">
        <v>3</v>
      </c>
      <c r="AB2206" s="16" t="s">
        <v>3</v>
      </c>
      <c r="AC2206" s="16" t="s">
        <v>3</v>
      </c>
      <c r="AD2206" s="15" t="s">
        <v>3</v>
      </c>
      <c r="AE2206" s="15" t="s">
        <v>3</v>
      </c>
      <c r="AF2206" s="16" t="s">
        <v>3</v>
      </c>
      <c r="AG2206" s="16" t="s">
        <v>3</v>
      </c>
      <c r="AH2206" s="16" t="s">
        <v>3</v>
      </c>
      <c r="AI2206" s="16" t="s">
        <v>3</v>
      </c>
      <c r="AJ2206" s="15" t="s">
        <v>3</v>
      </c>
      <c r="AK2206" s="15" t="s">
        <v>3</v>
      </c>
      <c r="AL2206" s="16" t="s">
        <v>3</v>
      </c>
      <c r="AM2206" s="16" t="s">
        <v>3</v>
      </c>
      <c r="AN2206" s="16" t="s">
        <v>3</v>
      </c>
      <c r="AO2206" s="16" t="s">
        <v>3</v>
      </c>
      <c r="AP2206" s="16" t="s">
        <v>189</v>
      </c>
      <c r="AQ2206" s="16" t="s">
        <v>3</v>
      </c>
      <c r="AR2206" s="16" t="s">
        <v>3</v>
      </c>
      <c r="AS2206" s="16" t="s">
        <v>3</v>
      </c>
      <c r="AT2206" s="16" t="s">
        <v>3</v>
      </c>
      <c r="AU2206" s="11" t="s">
        <v>3</v>
      </c>
      <c r="AV2206" s="11" t="s">
        <v>3</v>
      </c>
      <c r="AW2206" s="11" t="s">
        <v>3</v>
      </c>
      <c r="AX2206" s="17" t="str">
        <f>VLOOKUP(G2206,'[1]JDA data'!$D:$E,2,0)</f>
        <v>TGA120</v>
      </c>
      <c r="AY2206" s="17" t="b">
        <f t="shared" si="166"/>
        <v>1</v>
      </c>
      <c r="AZ2206" s="17" t="str">
        <f t="shared" si="167"/>
        <v>RRCS</v>
      </c>
    </row>
    <row r="2207" spans="1:52" s="18" customFormat="1" ht="16.5" customHeight="1" x14ac:dyDescent="0.35">
      <c r="A2207" s="8" t="str">
        <f>IF(N2207="","-",IFERROR(VLOOKUP(N2207,'[1]All Route Non-Bailment V76'!$A:$H,5,0),VLOOKUP(N2207,'[1]TTVT AAT PxP Bailment EDC V76'!$A:$H,5,0)))</f>
        <v>Non Bailment</v>
      </c>
      <c r="B2207" s="9" t="str">
        <f t="shared" si="165"/>
        <v>Completed</v>
      </c>
      <c r="C2207" s="10">
        <f t="shared" si="168"/>
        <v>2206</v>
      </c>
      <c r="D2207" s="11" t="s">
        <v>182</v>
      </c>
      <c r="E2207" s="12" t="s">
        <v>44</v>
      </c>
      <c r="F2207" s="11" t="s">
        <v>0</v>
      </c>
      <c r="G2207" s="11">
        <v>4435792</v>
      </c>
      <c r="H2207" s="13" t="str">
        <f>IF(N2207="","-",IFERROR(VLOOKUP(N2207,'[1]All Route Non-Bailment V76'!$A:$H,7,0),VLOOKUP(N2207,'[1]TTVT AAT PxP Bailment EDC V76'!$A:$H,7,0)))</f>
        <v>One way</v>
      </c>
      <c r="I2207" s="11" t="s">
        <v>45</v>
      </c>
      <c r="J2207" s="12">
        <f t="shared" ref="J2207:J2270" si="169">K2207</f>
        <v>45282</v>
      </c>
      <c r="K2207" s="12">
        <v>45282</v>
      </c>
      <c r="L2207" s="12">
        <v>45282</v>
      </c>
      <c r="M2207" s="12" t="s">
        <v>3</v>
      </c>
      <c r="N2207" s="11" t="s">
        <v>756</v>
      </c>
      <c r="O2207" s="13" t="str">
        <f>IF(N2207="","-",IFERROR(VLOOKUP(N2207,'[1]All Route Non-Bailment V76'!$A:$H,6,0),VLOOKUP(N2207,'[1]TTVT AAT PxP Bailment EDC V76'!$A:$H,6,0)))</f>
        <v>11 - 20</v>
      </c>
      <c r="P2207" s="11">
        <v>1</v>
      </c>
      <c r="Q2207" s="11" t="s">
        <v>3</v>
      </c>
      <c r="R2207" s="11" t="s">
        <v>3</v>
      </c>
      <c r="S2207" s="13" t="str">
        <f>IF(N2207="","-",IFERROR(VLOOKUP(N2207,'[1]All Route Non-Bailment V76'!$A:$AF,32,0),VLOOKUP(N2207,'[1]TTVT AAT PxP Bailment EDC V76'!$A:$AC,29,0)))</f>
        <v>6W</v>
      </c>
      <c r="T2207" s="11" t="s">
        <v>48</v>
      </c>
      <c r="U2207" s="11" t="s">
        <v>275</v>
      </c>
      <c r="V2207" s="14" t="s">
        <v>276</v>
      </c>
      <c r="W2207" s="11" t="s">
        <v>277</v>
      </c>
      <c r="X2207" s="15" t="s">
        <v>263</v>
      </c>
      <c r="Y2207" s="15" t="s">
        <v>264</v>
      </c>
      <c r="Z2207" s="16" t="s">
        <v>3</v>
      </c>
      <c r="AA2207" s="16" t="s">
        <v>3</v>
      </c>
      <c r="AB2207" s="16" t="s">
        <v>3</v>
      </c>
      <c r="AC2207" s="16" t="s">
        <v>3</v>
      </c>
      <c r="AD2207" s="15" t="s">
        <v>3</v>
      </c>
      <c r="AE2207" s="15" t="s">
        <v>3</v>
      </c>
      <c r="AF2207" s="16" t="s">
        <v>3</v>
      </c>
      <c r="AG2207" s="16" t="s">
        <v>3</v>
      </c>
      <c r="AH2207" s="16" t="s">
        <v>3</v>
      </c>
      <c r="AI2207" s="16" t="s">
        <v>3</v>
      </c>
      <c r="AJ2207" s="15" t="s">
        <v>3</v>
      </c>
      <c r="AK2207" s="15" t="s">
        <v>3</v>
      </c>
      <c r="AL2207" s="16" t="s">
        <v>3</v>
      </c>
      <c r="AM2207" s="16" t="s">
        <v>3</v>
      </c>
      <c r="AN2207" s="16" t="s">
        <v>3</v>
      </c>
      <c r="AO2207" s="16" t="s">
        <v>3</v>
      </c>
      <c r="AP2207" s="16" t="s">
        <v>189</v>
      </c>
      <c r="AQ2207" s="16" t="s">
        <v>3</v>
      </c>
      <c r="AR2207" s="16" t="s">
        <v>3</v>
      </c>
      <c r="AS2207" s="16" t="s">
        <v>3</v>
      </c>
      <c r="AT2207" s="16" t="s">
        <v>3</v>
      </c>
      <c r="AU2207" s="11" t="s">
        <v>3</v>
      </c>
      <c r="AV2207" s="11" t="s">
        <v>3</v>
      </c>
      <c r="AW2207" s="11" t="s">
        <v>3</v>
      </c>
      <c r="AX2207" s="17" t="str">
        <f>VLOOKUP(G2207,'[1]JDA data'!$D:$E,2,0)</f>
        <v>TGA121</v>
      </c>
      <c r="AY2207" s="17" t="b">
        <f t="shared" si="166"/>
        <v>1</v>
      </c>
      <c r="AZ2207" s="17" t="str">
        <f t="shared" si="167"/>
        <v>PPGT</v>
      </c>
    </row>
    <row r="2208" spans="1:52" s="18" customFormat="1" ht="16.5" customHeight="1" x14ac:dyDescent="0.35">
      <c r="A2208" s="8" t="str">
        <f>IF(N2208="","-",IFERROR(VLOOKUP(N2208,'[1]All Route Non-Bailment V76'!$A:$H,5,0),VLOOKUP(N2208,'[1]TTVT AAT PxP Bailment EDC V76'!$A:$H,5,0)))</f>
        <v>Non Bailment</v>
      </c>
      <c r="B2208" s="9" t="str">
        <f t="shared" si="165"/>
        <v>Completed</v>
      </c>
      <c r="C2208" s="10">
        <f t="shared" si="168"/>
        <v>2207</v>
      </c>
      <c r="D2208" s="11" t="s">
        <v>190</v>
      </c>
      <c r="E2208" s="12" t="s">
        <v>44</v>
      </c>
      <c r="F2208" s="11" t="s">
        <v>0</v>
      </c>
      <c r="G2208" s="11">
        <v>4435793</v>
      </c>
      <c r="H2208" s="13" t="str">
        <f>IF(N2208="","-",IFERROR(VLOOKUP(N2208,'[1]All Route Non-Bailment V76'!$A:$H,7,0),VLOOKUP(N2208,'[1]TTVT AAT PxP Bailment EDC V76'!$A:$H,7,0)))</f>
        <v>One way</v>
      </c>
      <c r="I2208" s="11" t="s">
        <v>45</v>
      </c>
      <c r="J2208" s="12">
        <f t="shared" si="169"/>
        <v>45282</v>
      </c>
      <c r="K2208" s="12">
        <v>45282</v>
      </c>
      <c r="L2208" s="12">
        <v>45282</v>
      </c>
      <c r="M2208" s="12" t="s">
        <v>3</v>
      </c>
      <c r="N2208" s="11" t="s">
        <v>756</v>
      </c>
      <c r="O2208" s="13" t="str">
        <f>IF(N2208="","-",IFERROR(VLOOKUP(N2208,'[1]All Route Non-Bailment V76'!$A:$H,6,0),VLOOKUP(N2208,'[1]TTVT AAT PxP Bailment EDC V76'!$A:$H,6,0)))</f>
        <v>11 - 20</v>
      </c>
      <c r="P2208" s="11">
        <v>1</v>
      </c>
      <c r="Q2208" s="11" t="s">
        <v>3</v>
      </c>
      <c r="R2208" s="11" t="s">
        <v>3</v>
      </c>
      <c r="S2208" s="13" t="str">
        <f>IF(N2208="","-",IFERROR(VLOOKUP(N2208,'[1]All Route Non-Bailment V76'!$A:$AF,32,0),VLOOKUP(N2208,'[1]TTVT AAT PxP Bailment EDC V76'!$A:$AC,29,0)))</f>
        <v>6W</v>
      </c>
      <c r="T2208" s="11" t="s">
        <v>48</v>
      </c>
      <c r="U2208" s="11" t="s">
        <v>198</v>
      </c>
      <c r="V2208" s="14" t="s">
        <v>199</v>
      </c>
      <c r="W2208" s="11" t="s">
        <v>200</v>
      </c>
      <c r="X2208" s="15" t="s">
        <v>263</v>
      </c>
      <c r="Y2208" s="15" t="s">
        <v>264</v>
      </c>
      <c r="Z2208" s="16" t="s">
        <v>3</v>
      </c>
      <c r="AA2208" s="16" t="s">
        <v>3</v>
      </c>
      <c r="AB2208" s="16" t="s">
        <v>3</v>
      </c>
      <c r="AC2208" s="16" t="s">
        <v>3</v>
      </c>
      <c r="AD2208" s="15" t="s">
        <v>3</v>
      </c>
      <c r="AE2208" s="15" t="s">
        <v>3</v>
      </c>
      <c r="AF2208" s="16" t="s">
        <v>3</v>
      </c>
      <c r="AG2208" s="16" t="s">
        <v>3</v>
      </c>
      <c r="AH2208" s="16" t="s">
        <v>3</v>
      </c>
      <c r="AI2208" s="16" t="s">
        <v>3</v>
      </c>
      <c r="AJ2208" s="15" t="s">
        <v>3</v>
      </c>
      <c r="AK2208" s="15" t="s">
        <v>3</v>
      </c>
      <c r="AL2208" s="16" t="s">
        <v>3</v>
      </c>
      <c r="AM2208" s="16" t="s">
        <v>3</v>
      </c>
      <c r="AN2208" s="16" t="s">
        <v>3</v>
      </c>
      <c r="AO2208" s="16" t="s">
        <v>3</v>
      </c>
      <c r="AP2208" s="16" t="s">
        <v>189</v>
      </c>
      <c r="AQ2208" s="16" t="s">
        <v>3</v>
      </c>
      <c r="AR2208" s="16" t="s">
        <v>3</v>
      </c>
      <c r="AS2208" s="16" t="s">
        <v>3</v>
      </c>
      <c r="AT2208" s="16" t="s">
        <v>3</v>
      </c>
      <c r="AU2208" s="11" t="s">
        <v>3</v>
      </c>
      <c r="AV2208" s="11" t="s">
        <v>3</v>
      </c>
      <c r="AW2208" s="11" t="s">
        <v>3</v>
      </c>
      <c r="AX2208" s="17" t="str">
        <f>VLOOKUP(G2208,'[1]JDA data'!$D:$E,2,0)</f>
        <v>TGA121</v>
      </c>
      <c r="AY2208" s="17" t="b">
        <f t="shared" si="166"/>
        <v>1</v>
      </c>
      <c r="AZ2208" s="17" t="str">
        <f t="shared" si="167"/>
        <v>SPL</v>
      </c>
    </row>
    <row r="2209" spans="1:52" s="18" customFormat="1" ht="16.5" customHeight="1" x14ac:dyDescent="0.35">
      <c r="A2209" s="8" t="str">
        <f>IF(N2209="","-",IFERROR(VLOOKUP(N2209,'[1]All Route Non-Bailment V76'!$A:$H,5,0),VLOOKUP(N2209,'[1]TTVT AAT PxP Bailment EDC V76'!$A:$H,5,0)))</f>
        <v>Non Bailment</v>
      </c>
      <c r="B2209" s="9" t="str">
        <f t="shared" si="165"/>
        <v>Completed</v>
      </c>
      <c r="C2209" s="10">
        <f t="shared" si="168"/>
        <v>2208</v>
      </c>
      <c r="D2209" s="11" t="s">
        <v>182</v>
      </c>
      <c r="E2209" s="12" t="s">
        <v>44</v>
      </c>
      <c r="F2209" s="11" t="s">
        <v>0</v>
      </c>
      <c r="G2209" s="11">
        <v>4435794</v>
      </c>
      <c r="H2209" s="13" t="str">
        <f>IF(N2209="","-",IFERROR(VLOOKUP(N2209,'[1]All Route Non-Bailment V76'!$A:$H,7,0),VLOOKUP(N2209,'[1]TTVT AAT PxP Bailment EDC V76'!$A:$H,7,0)))</f>
        <v>One way</v>
      </c>
      <c r="I2209" s="11" t="s">
        <v>45</v>
      </c>
      <c r="J2209" s="12">
        <f t="shared" si="169"/>
        <v>45282</v>
      </c>
      <c r="K2209" s="12">
        <v>45282</v>
      </c>
      <c r="L2209" s="12">
        <v>45282</v>
      </c>
      <c r="M2209" s="12" t="s">
        <v>3</v>
      </c>
      <c r="N2209" s="11" t="s">
        <v>756</v>
      </c>
      <c r="O2209" s="13" t="str">
        <f>IF(N2209="","-",IFERROR(VLOOKUP(N2209,'[1]All Route Non-Bailment V76'!$A:$H,6,0),VLOOKUP(N2209,'[1]TTVT AAT PxP Bailment EDC V76'!$A:$H,6,0)))</f>
        <v>11 - 20</v>
      </c>
      <c r="P2209" s="11">
        <v>1</v>
      </c>
      <c r="Q2209" s="11" t="s">
        <v>3</v>
      </c>
      <c r="R2209" s="11" t="s">
        <v>3</v>
      </c>
      <c r="S2209" s="13" t="str">
        <f>IF(N2209="","-",IFERROR(VLOOKUP(N2209,'[1]All Route Non-Bailment V76'!$A:$AF,32,0),VLOOKUP(N2209,'[1]TTVT AAT PxP Bailment EDC V76'!$A:$AC,29,0)))</f>
        <v>6W</v>
      </c>
      <c r="T2209" s="11" t="s">
        <v>48</v>
      </c>
      <c r="U2209" s="11" t="s">
        <v>250</v>
      </c>
      <c r="V2209" s="14" t="s">
        <v>790</v>
      </c>
      <c r="W2209" s="11" t="s">
        <v>252</v>
      </c>
      <c r="X2209" s="15" t="s">
        <v>263</v>
      </c>
      <c r="Y2209" s="15" t="s">
        <v>264</v>
      </c>
      <c r="Z2209" s="16" t="s">
        <v>3</v>
      </c>
      <c r="AA2209" s="16" t="s">
        <v>3</v>
      </c>
      <c r="AB2209" s="16" t="s">
        <v>3</v>
      </c>
      <c r="AC2209" s="16" t="s">
        <v>3</v>
      </c>
      <c r="AD2209" s="15" t="s">
        <v>3</v>
      </c>
      <c r="AE2209" s="15" t="s">
        <v>3</v>
      </c>
      <c r="AF2209" s="16" t="s">
        <v>3</v>
      </c>
      <c r="AG2209" s="16" t="s">
        <v>3</v>
      </c>
      <c r="AH2209" s="16" t="s">
        <v>3</v>
      </c>
      <c r="AI2209" s="16" t="s">
        <v>3</v>
      </c>
      <c r="AJ2209" s="15" t="s">
        <v>3</v>
      </c>
      <c r="AK2209" s="15" t="s">
        <v>3</v>
      </c>
      <c r="AL2209" s="16" t="s">
        <v>3</v>
      </c>
      <c r="AM2209" s="16" t="s">
        <v>3</v>
      </c>
      <c r="AN2209" s="16" t="s">
        <v>3</v>
      </c>
      <c r="AO2209" s="16" t="s">
        <v>3</v>
      </c>
      <c r="AP2209" s="16" t="s">
        <v>189</v>
      </c>
      <c r="AQ2209" s="16" t="s">
        <v>3</v>
      </c>
      <c r="AR2209" s="16" t="s">
        <v>3</v>
      </c>
      <c r="AS2209" s="16" t="s">
        <v>3</v>
      </c>
      <c r="AT2209" s="16" t="s">
        <v>3</v>
      </c>
      <c r="AU2209" s="11" t="s">
        <v>3</v>
      </c>
      <c r="AV2209" s="11" t="s">
        <v>3</v>
      </c>
      <c r="AW2209" s="11" t="s">
        <v>3</v>
      </c>
      <c r="AX2209" s="17" t="str">
        <f>VLOOKUP(G2209,'[1]JDA data'!$D:$E,2,0)</f>
        <v>TGA121</v>
      </c>
      <c r="AY2209" s="17" t="b">
        <f t="shared" si="166"/>
        <v>1</v>
      </c>
      <c r="AZ2209" s="17" t="str">
        <f t="shared" si="167"/>
        <v>PPGT</v>
      </c>
    </row>
    <row r="2210" spans="1:52" s="18" customFormat="1" ht="16.5" customHeight="1" x14ac:dyDescent="0.35">
      <c r="A2210" s="8" t="str">
        <f>IF(N2210="","-",IFERROR(VLOOKUP(N2210,'[1]All Route Non-Bailment V76'!$A:$H,5,0),VLOOKUP(N2210,'[1]TTVT AAT PxP Bailment EDC V76'!$A:$H,5,0)))</f>
        <v>Non Bailment</v>
      </c>
      <c r="B2210" s="9" t="str">
        <f t="shared" si="165"/>
        <v>Completed</v>
      </c>
      <c r="C2210" s="10">
        <f t="shared" si="168"/>
        <v>2209</v>
      </c>
      <c r="D2210" s="11" t="s">
        <v>190</v>
      </c>
      <c r="E2210" s="12" t="s">
        <v>44</v>
      </c>
      <c r="F2210" s="11" t="s">
        <v>0</v>
      </c>
      <c r="G2210" s="11">
        <v>4435795</v>
      </c>
      <c r="H2210" s="13" t="str">
        <f>IF(N2210="","-",IFERROR(VLOOKUP(N2210,'[1]All Route Non-Bailment V76'!$A:$H,7,0),VLOOKUP(N2210,'[1]TTVT AAT PxP Bailment EDC V76'!$A:$H,7,0)))</f>
        <v>One way</v>
      </c>
      <c r="I2210" s="11" t="s">
        <v>45</v>
      </c>
      <c r="J2210" s="12">
        <f t="shared" si="169"/>
        <v>45282</v>
      </c>
      <c r="K2210" s="12">
        <v>45282</v>
      </c>
      <c r="L2210" s="12">
        <v>45282</v>
      </c>
      <c r="M2210" s="12" t="s">
        <v>3</v>
      </c>
      <c r="N2210" s="11" t="s">
        <v>756</v>
      </c>
      <c r="O2210" s="13" t="str">
        <f>IF(N2210="","-",IFERROR(VLOOKUP(N2210,'[1]All Route Non-Bailment V76'!$A:$H,6,0),VLOOKUP(N2210,'[1]TTVT AAT PxP Bailment EDC V76'!$A:$H,6,0)))</f>
        <v>11 - 20</v>
      </c>
      <c r="P2210" s="11">
        <v>1</v>
      </c>
      <c r="Q2210" s="11" t="s">
        <v>3</v>
      </c>
      <c r="R2210" s="11" t="s">
        <v>3</v>
      </c>
      <c r="S2210" s="13" t="str">
        <f>IF(N2210="","-",IFERROR(VLOOKUP(N2210,'[1]All Route Non-Bailment V76'!$A:$AF,32,0),VLOOKUP(N2210,'[1]TTVT AAT PxP Bailment EDC V76'!$A:$AC,29,0)))</f>
        <v>6W</v>
      </c>
      <c r="T2210" s="11" t="s">
        <v>48</v>
      </c>
      <c r="U2210" s="11" t="s">
        <v>191</v>
      </c>
      <c r="V2210" s="14" t="s">
        <v>192</v>
      </c>
      <c r="W2210" s="11" t="s">
        <v>193</v>
      </c>
      <c r="X2210" s="15" t="s">
        <v>263</v>
      </c>
      <c r="Y2210" s="15" t="s">
        <v>264</v>
      </c>
      <c r="Z2210" s="16" t="s">
        <v>3</v>
      </c>
      <c r="AA2210" s="16" t="s">
        <v>3</v>
      </c>
      <c r="AB2210" s="16" t="s">
        <v>3</v>
      </c>
      <c r="AC2210" s="16" t="s">
        <v>3</v>
      </c>
      <c r="AD2210" s="15" t="s">
        <v>3</v>
      </c>
      <c r="AE2210" s="15" t="s">
        <v>3</v>
      </c>
      <c r="AF2210" s="16" t="s">
        <v>3</v>
      </c>
      <c r="AG2210" s="16" t="s">
        <v>3</v>
      </c>
      <c r="AH2210" s="16" t="s">
        <v>3</v>
      </c>
      <c r="AI2210" s="16" t="s">
        <v>3</v>
      </c>
      <c r="AJ2210" s="15" t="s">
        <v>3</v>
      </c>
      <c r="AK2210" s="15" t="s">
        <v>3</v>
      </c>
      <c r="AL2210" s="16" t="s">
        <v>3</v>
      </c>
      <c r="AM2210" s="16" t="s">
        <v>3</v>
      </c>
      <c r="AN2210" s="16" t="s">
        <v>3</v>
      </c>
      <c r="AO2210" s="16" t="s">
        <v>3</v>
      </c>
      <c r="AP2210" s="16" t="s">
        <v>189</v>
      </c>
      <c r="AQ2210" s="16" t="s">
        <v>3</v>
      </c>
      <c r="AR2210" s="16" t="s">
        <v>3</v>
      </c>
      <c r="AS2210" s="16" t="s">
        <v>3</v>
      </c>
      <c r="AT2210" s="16" t="s">
        <v>3</v>
      </c>
      <c r="AU2210" s="11" t="s">
        <v>3</v>
      </c>
      <c r="AV2210" s="11" t="s">
        <v>3</v>
      </c>
      <c r="AW2210" s="11" t="s">
        <v>3</v>
      </c>
      <c r="AX2210" s="17" t="str">
        <f>VLOOKUP(G2210,'[1]JDA data'!$D:$E,2,0)</f>
        <v>TGA121</v>
      </c>
      <c r="AY2210" s="17" t="b">
        <f t="shared" si="166"/>
        <v>1</v>
      </c>
      <c r="AZ2210" s="17" t="str">
        <f t="shared" si="167"/>
        <v>SPL</v>
      </c>
    </row>
    <row r="2211" spans="1:52" s="18" customFormat="1" ht="16.5" customHeight="1" x14ac:dyDescent="0.35">
      <c r="A2211" s="8" t="str">
        <f>IF(N2211="","-",IFERROR(VLOOKUP(N2211,'[1]All Route Non-Bailment V76'!$A:$H,5,0),VLOOKUP(N2211,'[1]TTVT AAT PxP Bailment EDC V76'!$A:$H,5,0)))</f>
        <v>Non Bailment</v>
      </c>
      <c r="B2211" s="9" t="str">
        <f t="shared" si="165"/>
        <v>Completed</v>
      </c>
      <c r="C2211" s="10">
        <f t="shared" si="168"/>
        <v>2210</v>
      </c>
      <c r="D2211" s="11" t="s">
        <v>182</v>
      </c>
      <c r="E2211" s="12" t="s">
        <v>44</v>
      </c>
      <c r="F2211" s="11" t="s">
        <v>0</v>
      </c>
      <c r="G2211" s="11">
        <v>4435796</v>
      </c>
      <c r="H2211" s="13" t="str">
        <f>IF(N2211="","-",IFERROR(VLOOKUP(N2211,'[1]All Route Non-Bailment V76'!$A:$H,7,0),VLOOKUP(N2211,'[1]TTVT AAT PxP Bailment EDC V76'!$A:$H,7,0)))</f>
        <v>One way</v>
      </c>
      <c r="I2211" s="11" t="s">
        <v>45</v>
      </c>
      <c r="J2211" s="12">
        <f t="shared" si="169"/>
        <v>45282</v>
      </c>
      <c r="K2211" s="12">
        <v>45282</v>
      </c>
      <c r="L2211" s="12">
        <v>45282</v>
      </c>
      <c r="M2211" s="12" t="s">
        <v>3</v>
      </c>
      <c r="N2211" s="11" t="s">
        <v>756</v>
      </c>
      <c r="O2211" s="13" t="str">
        <f>IF(N2211="","-",IFERROR(VLOOKUP(N2211,'[1]All Route Non-Bailment V76'!$A:$H,6,0),VLOOKUP(N2211,'[1]TTVT AAT PxP Bailment EDC V76'!$A:$H,6,0)))</f>
        <v>11 - 20</v>
      </c>
      <c r="P2211" s="11">
        <v>1</v>
      </c>
      <c r="Q2211" s="11" t="s">
        <v>3</v>
      </c>
      <c r="R2211" s="11" t="s">
        <v>3</v>
      </c>
      <c r="S2211" s="13" t="str">
        <f>IF(N2211="","-",IFERROR(VLOOKUP(N2211,'[1]All Route Non-Bailment V76'!$A:$AF,32,0),VLOOKUP(N2211,'[1]TTVT AAT PxP Bailment EDC V76'!$A:$AC,29,0)))</f>
        <v>6W</v>
      </c>
      <c r="T2211" s="11" t="s">
        <v>48</v>
      </c>
      <c r="U2211" s="11" t="s">
        <v>447</v>
      </c>
      <c r="V2211" s="14" t="s">
        <v>377</v>
      </c>
      <c r="W2211" s="11" t="s">
        <v>378</v>
      </c>
      <c r="X2211" s="15" t="s">
        <v>263</v>
      </c>
      <c r="Y2211" s="15" t="s">
        <v>264</v>
      </c>
      <c r="Z2211" s="16" t="s">
        <v>3</v>
      </c>
      <c r="AA2211" s="16" t="s">
        <v>3</v>
      </c>
      <c r="AB2211" s="16" t="s">
        <v>3</v>
      </c>
      <c r="AC2211" s="16" t="s">
        <v>3</v>
      </c>
      <c r="AD2211" s="15" t="s">
        <v>3</v>
      </c>
      <c r="AE2211" s="15" t="s">
        <v>3</v>
      </c>
      <c r="AF2211" s="16" t="s">
        <v>3</v>
      </c>
      <c r="AG2211" s="16" t="s">
        <v>3</v>
      </c>
      <c r="AH2211" s="16" t="s">
        <v>3</v>
      </c>
      <c r="AI2211" s="16" t="s">
        <v>3</v>
      </c>
      <c r="AJ2211" s="15" t="s">
        <v>3</v>
      </c>
      <c r="AK2211" s="15" t="s">
        <v>3</v>
      </c>
      <c r="AL2211" s="16" t="s">
        <v>3</v>
      </c>
      <c r="AM2211" s="16" t="s">
        <v>3</v>
      </c>
      <c r="AN2211" s="16" t="s">
        <v>3</v>
      </c>
      <c r="AO2211" s="16" t="s">
        <v>3</v>
      </c>
      <c r="AP2211" s="16" t="s">
        <v>189</v>
      </c>
      <c r="AQ2211" s="16" t="s">
        <v>3</v>
      </c>
      <c r="AR2211" s="16" t="s">
        <v>3</v>
      </c>
      <c r="AS2211" s="16" t="s">
        <v>3</v>
      </c>
      <c r="AT2211" s="16" t="s">
        <v>3</v>
      </c>
      <c r="AU2211" s="11" t="s">
        <v>3</v>
      </c>
      <c r="AV2211" s="11" t="s">
        <v>3</v>
      </c>
      <c r="AW2211" s="11" t="s">
        <v>3</v>
      </c>
      <c r="AX2211" s="17" t="str">
        <f>VLOOKUP(G2211,'[1]JDA data'!$D:$E,2,0)</f>
        <v>TGA121</v>
      </c>
      <c r="AY2211" s="17" t="b">
        <f t="shared" si="166"/>
        <v>1</v>
      </c>
      <c r="AZ2211" s="17" t="str">
        <f t="shared" si="167"/>
        <v>PPGT</v>
      </c>
    </row>
    <row r="2212" spans="1:52" s="18" customFormat="1" ht="16.5" customHeight="1" x14ac:dyDescent="0.35">
      <c r="A2212" s="8" t="str">
        <f>IF(N2212="","-",IFERROR(VLOOKUP(N2212,'[1]All Route Non-Bailment V76'!$A:$H,5,0),VLOOKUP(N2212,'[1]TTVT AAT PxP Bailment EDC V76'!$A:$H,5,0)))</f>
        <v>Non Bailment</v>
      </c>
      <c r="B2212" s="9" t="str">
        <f t="shared" si="165"/>
        <v>Completed</v>
      </c>
      <c r="C2212" s="10">
        <f t="shared" si="168"/>
        <v>2211</v>
      </c>
      <c r="D2212" s="11" t="s">
        <v>190</v>
      </c>
      <c r="E2212" s="12" t="s">
        <v>44</v>
      </c>
      <c r="F2212" s="11" t="s">
        <v>0</v>
      </c>
      <c r="G2212" s="11">
        <v>4435797</v>
      </c>
      <c r="H2212" s="13" t="str">
        <f>IF(N2212="","-",IFERROR(VLOOKUP(N2212,'[1]All Route Non-Bailment V76'!$A:$H,7,0),VLOOKUP(N2212,'[1]TTVT AAT PxP Bailment EDC V76'!$A:$H,7,0)))</f>
        <v>One way</v>
      </c>
      <c r="I2212" s="11" t="s">
        <v>45</v>
      </c>
      <c r="J2212" s="12">
        <f t="shared" si="169"/>
        <v>45282</v>
      </c>
      <c r="K2212" s="12">
        <v>45282</v>
      </c>
      <c r="L2212" s="12">
        <v>45282</v>
      </c>
      <c r="M2212" s="12" t="s">
        <v>3</v>
      </c>
      <c r="N2212" s="11" t="s">
        <v>828</v>
      </c>
      <c r="O2212" s="13" t="str">
        <f>IF(N2212="","-",IFERROR(VLOOKUP(N2212,'[1]All Route Non-Bailment V76'!$A:$H,6,0),VLOOKUP(N2212,'[1]TTVT AAT PxP Bailment EDC V76'!$A:$H,6,0)))</f>
        <v>11 - 20</v>
      </c>
      <c r="P2212" s="11">
        <v>1</v>
      </c>
      <c r="Q2212" s="11" t="s">
        <v>3</v>
      </c>
      <c r="R2212" s="11" t="s">
        <v>3</v>
      </c>
      <c r="S2212" s="13" t="str">
        <f>IF(N2212="","-",IFERROR(VLOOKUP(N2212,'[1]All Route Non-Bailment V76'!$A:$AF,32,0),VLOOKUP(N2212,'[1]TTVT AAT PxP Bailment EDC V76'!$A:$AC,29,0)))</f>
        <v>6W</v>
      </c>
      <c r="T2212" s="11" t="s">
        <v>48</v>
      </c>
      <c r="U2212" s="11" t="s">
        <v>287</v>
      </c>
      <c r="V2212" s="14" t="s">
        <v>793</v>
      </c>
      <c r="W2212" s="11" t="s">
        <v>289</v>
      </c>
      <c r="X2212" s="15" t="s">
        <v>263</v>
      </c>
      <c r="Y2212" s="15" t="s">
        <v>264</v>
      </c>
      <c r="Z2212" s="16" t="s">
        <v>3</v>
      </c>
      <c r="AA2212" s="16" t="s">
        <v>3</v>
      </c>
      <c r="AB2212" s="16" t="s">
        <v>3</v>
      </c>
      <c r="AC2212" s="16" t="s">
        <v>3</v>
      </c>
      <c r="AD2212" s="15" t="s">
        <v>3</v>
      </c>
      <c r="AE2212" s="15" t="s">
        <v>3</v>
      </c>
      <c r="AF2212" s="16" t="s">
        <v>3</v>
      </c>
      <c r="AG2212" s="16" t="s">
        <v>3</v>
      </c>
      <c r="AH2212" s="16" t="s">
        <v>3</v>
      </c>
      <c r="AI2212" s="16" t="s">
        <v>3</v>
      </c>
      <c r="AJ2212" s="15" t="s">
        <v>3</v>
      </c>
      <c r="AK2212" s="15" t="s">
        <v>3</v>
      </c>
      <c r="AL2212" s="16" t="s">
        <v>3</v>
      </c>
      <c r="AM2212" s="16" t="s">
        <v>3</v>
      </c>
      <c r="AN2212" s="16" t="s">
        <v>3</v>
      </c>
      <c r="AO2212" s="16" t="s">
        <v>3</v>
      </c>
      <c r="AP2212" s="16" t="s">
        <v>189</v>
      </c>
      <c r="AQ2212" s="16" t="s">
        <v>3</v>
      </c>
      <c r="AR2212" s="16" t="s">
        <v>3</v>
      </c>
      <c r="AS2212" s="16" t="s">
        <v>3</v>
      </c>
      <c r="AT2212" s="16" t="s">
        <v>3</v>
      </c>
      <c r="AU2212" s="11" t="s">
        <v>3</v>
      </c>
      <c r="AV2212" s="11" t="s">
        <v>3</v>
      </c>
      <c r="AW2212" s="11" t="s">
        <v>3</v>
      </c>
      <c r="AX2212" s="17" t="str">
        <f>VLOOKUP(G2212,'[1]JDA data'!$D:$E,2,0)</f>
        <v>TGA122</v>
      </c>
      <c r="AY2212" s="17" t="b">
        <f t="shared" si="166"/>
        <v>1</v>
      </c>
      <c r="AZ2212" s="17" t="str">
        <f t="shared" si="167"/>
        <v>SPL</v>
      </c>
    </row>
    <row r="2213" spans="1:52" s="18" customFormat="1" ht="16.5" customHeight="1" x14ac:dyDescent="0.35">
      <c r="A2213" s="8" t="str">
        <f>IF(N2213="","-",IFERROR(VLOOKUP(N2213,'[1]All Route Non-Bailment V76'!$A:$H,5,0),VLOOKUP(N2213,'[1]TTVT AAT PxP Bailment EDC V76'!$A:$H,5,0)))</f>
        <v>Non Bailment</v>
      </c>
      <c r="B2213" s="9" t="str">
        <f t="shared" si="165"/>
        <v>Completed</v>
      </c>
      <c r="C2213" s="10">
        <f t="shared" si="168"/>
        <v>2212</v>
      </c>
      <c r="D2213" s="11" t="s">
        <v>194</v>
      </c>
      <c r="E2213" s="12" t="s">
        <v>44</v>
      </c>
      <c r="F2213" s="11" t="s">
        <v>0</v>
      </c>
      <c r="G2213" s="11">
        <v>4435798</v>
      </c>
      <c r="H2213" s="13" t="str">
        <f>IF(N2213="","-",IFERROR(VLOOKUP(N2213,'[1]All Route Non-Bailment V76'!$A:$H,7,0),VLOOKUP(N2213,'[1]TTVT AAT PxP Bailment EDC V76'!$A:$H,7,0)))</f>
        <v>One way</v>
      </c>
      <c r="I2213" s="11" t="s">
        <v>45</v>
      </c>
      <c r="J2213" s="12">
        <f t="shared" si="169"/>
        <v>45282</v>
      </c>
      <c r="K2213" s="12">
        <v>45282</v>
      </c>
      <c r="L2213" s="12">
        <v>45282</v>
      </c>
      <c r="M2213" s="12" t="s">
        <v>3</v>
      </c>
      <c r="N2213" s="11" t="s">
        <v>828</v>
      </c>
      <c r="O2213" s="13" t="str">
        <f>IF(N2213="","-",IFERROR(VLOOKUP(N2213,'[1]All Route Non-Bailment V76'!$A:$H,6,0),VLOOKUP(N2213,'[1]TTVT AAT PxP Bailment EDC V76'!$A:$H,6,0)))</f>
        <v>11 - 20</v>
      </c>
      <c r="P2213" s="11">
        <v>1</v>
      </c>
      <c r="Q2213" s="11" t="s">
        <v>3</v>
      </c>
      <c r="R2213" s="11" t="s">
        <v>3</v>
      </c>
      <c r="S2213" s="13" t="str">
        <f>IF(N2213="","-",IFERROR(VLOOKUP(N2213,'[1]All Route Non-Bailment V76'!$A:$AF,32,0),VLOOKUP(N2213,'[1]TTVT AAT PxP Bailment EDC V76'!$A:$AC,29,0)))</f>
        <v>6W</v>
      </c>
      <c r="T2213" s="11" t="s">
        <v>48</v>
      </c>
      <c r="U2213" s="11" t="s">
        <v>281</v>
      </c>
      <c r="V2213" s="14" t="s">
        <v>784</v>
      </c>
      <c r="W2213" s="11" t="s">
        <v>283</v>
      </c>
      <c r="X2213" s="15" t="s">
        <v>263</v>
      </c>
      <c r="Y2213" s="15" t="s">
        <v>264</v>
      </c>
      <c r="Z2213" s="16" t="s">
        <v>3</v>
      </c>
      <c r="AA2213" s="16" t="s">
        <v>3</v>
      </c>
      <c r="AB2213" s="16" t="s">
        <v>3</v>
      </c>
      <c r="AC2213" s="16" t="s">
        <v>3</v>
      </c>
      <c r="AD2213" s="15" t="s">
        <v>3</v>
      </c>
      <c r="AE2213" s="15" t="s">
        <v>3</v>
      </c>
      <c r="AF2213" s="16" t="s">
        <v>3</v>
      </c>
      <c r="AG2213" s="16" t="s">
        <v>3</v>
      </c>
      <c r="AH2213" s="16" t="s">
        <v>3</v>
      </c>
      <c r="AI2213" s="16" t="s">
        <v>3</v>
      </c>
      <c r="AJ2213" s="15" t="s">
        <v>3</v>
      </c>
      <c r="AK2213" s="15" t="s">
        <v>3</v>
      </c>
      <c r="AL2213" s="16" t="s">
        <v>3</v>
      </c>
      <c r="AM2213" s="16" t="s">
        <v>3</v>
      </c>
      <c r="AN2213" s="16" t="s">
        <v>3</v>
      </c>
      <c r="AO2213" s="16" t="s">
        <v>3</v>
      </c>
      <c r="AP2213" s="16" t="s">
        <v>189</v>
      </c>
      <c r="AQ2213" s="16" t="s">
        <v>3</v>
      </c>
      <c r="AR2213" s="16" t="s">
        <v>3</v>
      </c>
      <c r="AS2213" s="16" t="s">
        <v>3</v>
      </c>
      <c r="AT2213" s="16" t="s">
        <v>3</v>
      </c>
      <c r="AU2213" s="11" t="s">
        <v>3</v>
      </c>
      <c r="AV2213" s="11" t="s">
        <v>3</v>
      </c>
      <c r="AW2213" s="11" t="s">
        <v>3</v>
      </c>
      <c r="AX2213" s="17" t="str">
        <f>VLOOKUP(G2213,'[1]JDA data'!$D:$E,2,0)</f>
        <v>TGA122</v>
      </c>
      <c r="AY2213" s="17" t="b">
        <f t="shared" si="166"/>
        <v>1</v>
      </c>
      <c r="AZ2213" s="17" t="str">
        <f t="shared" si="167"/>
        <v>SBA</v>
      </c>
    </row>
    <row r="2214" spans="1:52" s="18" customFormat="1" ht="16.5" customHeight="1" x14ac:dyDescent="0.35">
      <c r="A2214" s="8" t="str">
        <f>IF(N2214="","-",IFERROR(VLOOKUP(N2214,'[1]All Route Non-Bailment V76'!$A:$H,5,0),VLOOKUP(N2214,'[1]TTVT AAT PxP Bailment EDC V76'!$A:$H,5,0)))</f>
        <v>Non Bailment</v>
      </c>
      <c r="B2214" s="9" t="str">
        <f t="shared" si="165"/>
        <v>Completed</v>
      </c>
      <c r="C2214" s="10">
        <f t="shared" si="168"/>
        <v>2213</v>
      </c>
      <c r="D2214" s="11" t="s">
        <v>229</v>
      </c>
      <c r="E2214" s="12" t="s">
        <v>44</v>
      </c>
      <c r="F2214" s="11" t="s">
        <v>0</v>
      </c>
      <c r="G2214" s="11">
        <v>4435799</v>
      </c>
      <c r="H2214" s="13" t="str">
        <f>IF(N2214="","-",IFERROR(VLOOKUP(N2214,'[1]All Route Non-Bailment V76'!$A:$H,7,0),VLOOKUP(N2214,'[1]TTVT AAT PxP Bailment EDC V76'!$A:$H,7,0)))</f>
        <v>One way</v>
      </c>
      <c r="I2214" s="11" t="s">
        <v>45</v>
      </c>
      <c r="J2214" s="12">
        <f t="shared" si="169"/>
        <v>45282</v>
      </c>
      <c r="K2214" s="12">
        <v>45282</v>
      </c>
      <c r="L2214" s="12">
        <v>45282</v>
      </c>
      <c r="M2214" s="12" t="s">
        <v>3</v>
      </c>
      <c r="N2214" s="11" t="s">
        <v>828</v>
      </c>
      <c r="O2214" s="13" t="str">
        <f>IF(N2214="","-",IFERROR(VLOOKUP(N2214,'[1]All Route Non-Bailment V76'!$A:$H,6,0),VLOOKUP(N2214,'[1]TTVT AAT PxP Bailment EDC V76'!$A:$H,6,0)))</f>
        <v>11 - 20</v>
      </c>
      <c r="P2214" s="11">
        <v>1</v>
      </c>
      <c r="Q2214" s="11" t="s">
        <v>3</v>
      </c>
      <c r="R2214" s="11" t="s">
        <v>3</v>
      </c>
      <c r="S2214" s="13" t="str">
        <f>IF(N2214="","-",IFERROR(VLOOKUP(N2214,'[1]All Route Non-Bailment V76'!$A:$AF,32,0),VLOOKUP(N2214,'[1]TTVT AAT PxP Bailment EDC V76'!$A:$AC,29,0)))</f>
        <v>6W</v>
      </c>
      <c r="T2214" s="11" t="s">
        <v>48</v>
      </c>
      <c r="U2214" s="11" t="s">
        <v>775</v>
      </c>
      <c r="V2214" s="14" t="s">
        <v>776</v>
      </c>
      <c r="W2214" s="11" t="s">
        <v>777</v>
      </c>
      <c r="X2214" s="15" t="s">
        <v>263</v>
      </c>
      <c r="Y2214" s="15" t="s">
        <v>264</v>
      </c>
      <c r="Z2214" s="16" t="s">
        <v>3</v>
      </c>
      <c r="AA2214" s="16" t="s">
        <v>3</v>
      </c>
      <c r="AB2214" s="16" t="s">
        <v>3</v>
      </c>
      <c r="AC2214" s="16" t="s">
        <v>3</v>
      </c>
      <c r="AD2214" s="15" t="s">
        <v>3</v>
      </c>
      <c r="AE2214" s="15" t="s">
        <v>3</v>
      </c>
      <c r="AF2214" s="16" t="s">
        <v>3</v>
      </c>
      <c r="AG2214" s="16" t="s">
        <v>3</v>
      </c>
      <c r="AH2214" s="16" t="s">
        <v>3</v>
      </c>
      <c r="AI2214" s="16" t="s">
        <v>3</v>
      </c>
      <c r="AJ2214" s="15" t="s">
        <v>3</v>
      </c>
      <c r="AK2214" s="15" t="s">
        <v>3</v>
      </c>
      <c r="AL2214" s="16" t="s">
        <v>3</v>
      </c>
      <c r="AM2214" s="16" t="s">
        <v>3</v>
      </c>
      <c r="AN2214" s="16" t="s">
        <v>3</v>
      </c>
      <c r="AO2214" s="16" t="s">
        <v>3</v>
      </c>
      <c r="AP2214" s="16" t="s">
        <v>189</v>
      </c>
      <c r="AQ2214" s="16" t="s">
        <v>3</v>
      </c>
      <c r="AR2214" s="16" t="s">
        <v>3</v>
      </c>
      <c r="AS2214" s="16" t="s">
        <v>3</v>
      </c>
      <c r="AT2214" s="16" t="s">
        <v>3</v>
      </c>
      <c r="AU2214" s="11" t="s">
        <v>3</v>
      </c>
      <c r="AV2214" s="11" t="s">
        <v>3</v>
      </c>
      <c r="AW2214" s="11" t="s">
        <v>3</v>
      </c>
      <c r="AX2214" s="17" t="str">
        <f>VLOOKUP(G2214,'[1]JDA data'!$D:$E,2,0)</f>
        <v>TGA122</v>
      </c>
      <c r="AY2214" s="17" t="b">
        <f t="shared" si="166"/>
        <v>1</v>
      </c>
      <c r="AZ2214" s="17" t="str">
        <f t="shared" si="167"/>
        <v>RRCS</v>
      </c>
    </row>
    <row r="2215" spans="1:52" s="18" customFormat="1" ht="16.5" customHeight="1" x14ac:dyDescent="0.35">
      <c r="A2215" s="8" t="str">
        <f>IF(N2215="","-",IFERROR(VLOOKUP(N2215,'[1]All Route Non-Bailment V76'!$A:$H,5,0),VLOOKUP(N2215,'[1]TTVT AAT PxP Bailment EDC V76'!$A:$H,5,0)))</f>
        <v>Non Bailment</v>
      </c>
      <c r="B2215" s="9" t="str">
        <f t="shared" si="165"/>
        <v>Completed</v>
      </c>
      <c r="C2215" s="10">
        <f t="shared" si="168"/>
        <v>2214</v>
      </c>
      <c r="D2215" s="11" t="s">
        <v>194</v>
      </c>
      <c r="E2215" s="12" t="s">
        <v>44</v>
      </c>
      <c r="F2215" s="11" t="s">
        <v>0</v>
      </c>
      <c r="G2215" s="11">
        <v>4435800</v>
      </c>
      <c r="H2215" s="13" t="str">
        <f>IF(N2215="","-",IFERROR(VLOOKUP(N2215,'[1]All Route Non-Bailment V76'!$A:$H,7,0),VLOOKUP(N2215,'[1]TTVT AAT PxP Bailment EDC V76'!$A:$H,7,0)))</f>
        <v>One way</v>
      </c>
      <c r="I2215" s="11" t="s">
        <v>45</v>
      </c>
      <c r="J2215" s="12">
        <f t="shared" si="169"/>
        <v>45282</v>
      </c>
      <c r="K2215" s="12">
        <v>45282</v>
      </c>
      <c r="L2215" s="12">
        <v>45282</v>
      </c>
      <c r="M2215" s="12" t="s">
        <v>3</v>
      </c>
      <c r="N2215" s="11" t="s">
        <v>551</v>
      </c>
      <c r="O2215" s="13" t="str">
        <f>IF(N2215="","-",IFERROR(VLOOKUP(N2215,'[1]All Route Non-Bailment V76'!$A:$H,6,0),VLOOKUP(N2215,'[1]TTVT AAT PxP Bailment EDC V76'!$A:$H,6,0)))</f>
        <v>0 - 5</v>
      </c>
      <c r="P2215" s="11">
        <v>1</v>
      </c>
      <c r="Q2215" s="11" t="s">
        <v>3</v>
      </c>
      <c r="R2215" s="11" t="s">
        <v>3</v>
      </c>
      <c r="S2215" s="13" t="str">
        <f>IF(N2215="","-",IFERROR(VLOOKUP(N2215,'[1]All Route Non-Bailment V76'!$A:$AF,32,0),VLOOKUP(N2215,'[1]TTVT AAT PxP Bailment EDC V76'!$A:$AC,29,0)))</f>
        <v>6W</v>
      </c>
      <c r="T2215" s="11" t="s">
        <v>48</v>
      </c>
      <c r="U2215" s="11" t="s">
        <v>220</v>
      </c>
      <c r="V2215" s="14" t="s">
        <v>221</v>
      </c>
      <c r="W2215" s="11" t="s">
        <v>222</v>
      </c>
      <c r="X2215" s="15" t="s">
        <v>285</v>
      </c>
      <c r="Y2215" s="15" t="s">
        <v>286</v>
      </c>
      <c r="Z2215" s="16" t="s">
        <v>3</v>
      </c>
      <c r="AA2215" s="16" t="s">
        <v>3</v>
      </c>
      <c r="AB2215" s="16" t="s">
        <v>3</v>
      </c>
      <c r="AC2215" s="16" t="s">
        <v>3</v>
      </c>
      <c r="AD2215" s="15" t="s">
        <v>3</v>
      </c>
      <c r="AE2215" s="15" t="s">
        <v>3</v>
      </c>
      <c r="AF2215" s="16" t="s">
        <v>3</v>
      </c>
      <c r="AG2215" s="16" t="s">
        <v>3</v>
      </c>
      <c r="AH2215" s="16" t="s">
        <v>3</v>
      </c>
      <c r="AI2215" s="16" t="s">
        <v>3</v>
      </c>
      <c r="AJ2215" s="15" t="s">
        <v>3</v>
      </c>
      <c r="AK2215" s="15" t="s">
        <v>3</v>
      </c>
      <c r="AL2215" s="16" t="s">
        <v>3</v>
      </c>
      <c r="AM2215" s="16" t="s">
        <v>3</v>
      </c>
      <c r="AN2215" s="16" t="s">
        <v>3</v>
      </c>
      <c r="AO2215" s="16" t="s">
        <v>3</v>
      </c>
      <c r="AP2215" s="16" t="s">
        <v>189</v>
      </c>
      <c r="AQ2215" s="16" t="s">
        <v>3</v>
      </c>
      <c r="AR2215" s="16" t="s">
        <v>3</v>
      </c>
      <c r="AS2215" s="16" t="s">
        <v>3</v>
      </c>
      <c r="AT2215" s="16" t="s">
        <v>3</v>
      </c>
      <c r="AU2215" s="11" t="s">
        <v>3</v>
      </c>
      <c r="AV2215" s="11" t="s">
        <v>3</v>
      </c>
      <c r="AW2215" s="11" t="s">
        <v>3</v>
      </c>
      <c r="AX2215" s="17" t="str">
        <f>VLOOKUP(G2215,'[1]JDA data'!$D:$E,2,0)</f>
        <v>TGA150</v>
      </c>
      <c r="AY2215" s="17" t="b">
        <f t="shared" si="166"/>
        <v>1</v>
      </c>
      <c r="AZ2215" s="17" t="str">
        <f t="shared" si="167"/>
        <v>SBA</v>
      </c>
    </row>
    <row r="2216" spans="1:52" s="18" customFormat="1" ht="16.5" customHeight="1" x14ac:dyDescent="0.35">
      <c r="A2216" s="8" t="str">
        <f>IF(N2216="","-",IFERROR(VLOOKUP(N2216,'[1]All Route Non-Bailment V76'!$A:$H,5,0),VLOOKUP(N2216,'[1]TTVT AAT PxP Bailment EDC V76'!$A:$H,5,0)))</f>
        <v>Non Bailment</v>
      </c>
      <c r="B2216" s="9" t="str">
        <f t="shared" si="165"/>
        <v>Completed</v>
      </c>
      <c r="C2216" s="10">
        <f t="shared" si="168"/>
        <v>2215</v>
      </c>
      <c r="D2216" s="11" t="s">
        <v>229</v>
      </c>
      <c r="E2216" s="12" t="s">
        <v>44</v>
      </c>
      <c r="F2216" s="11" t="s">
        <v>0</v>
      </c>
      <c r="G2216" s="11">
        <v>4435801</v>
      </c>
      <c r="H2216" s="13" t="str">
        <f>IF(N2216="","-",IFERROR(VLOOKUP(N2216,'[1]All Route Non-Bailment V76'!$A:$H,7,0),VLOOKUP(N2216,'[1]TTVT AAT PxP Bailment EDC V76'!$A:$H,7,0)))</f>
        <v>One way</v>
      </c>
      <c r="I2216" s="11" t="s">
        <v>45</v>
      </c>
      <c r="J2216" s="12">
        <f t="shared" si="169"/>
        <v>45282</v>
      </c>
      <c r="K2216" s="12">
        <v>45282</v>
      </c>
      <c r="L2216" s="12">
        <v>45282</v>
      </c>
      <c r="M2216" s="12" t="s">
        <v>3</v>
      </c>
      <c r="N2216" s="11" t="s">
        <v>551</v>
      </c>
      <c r="O2216" s="13" t="str">
        <f>IF(N2216="","-",IFERROR(VLOOKUP(N2216,'[1]All Route Non-Bailment V76'!$A:$H,6,0),VLOOKUP(N2216,'[1]TTVT AAT PxP Bailment EDC V76'!$A:$H,6,0)))</f>
        <v>0 - 5</v>
      </c>
      <c r="P2216" s="11">
        <v>1</v>
      </c>
      <c r="Q2216" s="11" t="s">
        <v>3</v>
      </c>
      <c r="R2216" s="11" t="s">
        <v>3</v>
      </c>
      <c r="S2216" s="13" t="str">
        <f>IF(N2216="","-",IFERROR(VLOOKUP(N2216,'[1]All Route Non-Bailment V76'!$A:$AF,32,0),VLOOKUP(N2216,'[1]TTVT AAT PxP Bailment EDC V76'!$A:$AC,29,0)))</f>
        <v>6W</v>
      </c>
      <c r="T2216" s="11" t="s">
        <v>48</v>
      </c>
      <c r="U2216" s="11" t="s">
        <v>775</v>
      </c>
      <c r="V2216" s="14" t="s">
        <v>776</v>
      </c>
      <c r="W2216" s="11" t="s">
        <v>777</v>
      </c>
      <c r="X2216" s="15" t="s">
        <v>285</v>
      </c>
      <c r="Y2216" s="15" t="s">
        <v>286</v>
      </c>
      <c r="Z2216" s="16" t="s">
        <v>3</v>
      </c>
      <c r="AA2216" s="16" t="s">
        <v>3</v>
      </c>
      <c r="AB2216" s="16" t="s">
        <v>3</v>
      </c>
      <c r="AC2216" s="16" t="s">
        <v>3</v>
      </c>
      <c r="AD2216" s="15" t="s">
        <v>3</v>
      </c>
      <c r="AE2216" s="15" t="s">
        <v>3</v>
      </c>
      <c r="AF2216" s="16" t="s">
        <v>3</v>
      </c>
      <c r="AG2216" s="16" t="s">
        <v>3</v>
      </c>
      <c r="AH2216" s="16" t="s">
        <v>3</v>
      </c>
      <c r="AI2216" s="16" t="s">
        <v>3</v>
      </c>
      <c r="AJ2216" s="15" t="s">
        <v>3</v>
      </c>
      <c r="AK2216" s="15" t="s">
        <v>3</v>
      </c>
      <c r="AL2216" s="16" t="s">
        <v>3</v>
      </c>
      <c r="AM2216" s="16" t="s">
        <v>3</v>
      </c>
      <c r="AN2216" s="16" t="s">
        <v>3</v>
      </c>
      <c r="AO2216" s="16" t="s">
        <v>3</v>
      </c>
      <c r="AP2216" s="16" t="s">
        <v>189</v>
      </c>
      <c r="AQ2216" s="16" t="s">
        <v>3</v>
      </c>
      <c r="AR2216" s="16" t="s">
        <v>3</v>
      </c>
      <c r="AS2216" s="16" t="s">
        <v>3</v>
      </c>
      <c r="AT2216" s="16" t="s">
        <v>3</v>
      </c>
      <c r="AU2216" s="11" t="s">
        <v>3</v>
      </c>
      <c r="AV2216" s="11" t="s">
        <v>3</v>
      </c>
      <c r="AW2216" s="11" t="s">
        <v>3</v>
      </c>
      <c r="AX2216" s="17" t="str">
        <f>VLOOKUP(G2216,'[1]JDA data'!$D:$E,2,0)</f>
        <v>TGA150</v>
      </c>
      <c r="AY2216" s="17" t="b">
        <f t="shared" si="166"/>
        <v>1</v>
      </c>
      <c r="AZ2216" s="17" t="str">
        <f t="shared" si="167"/>
        <v>RRCS</v>
      </c>
    </row>
    <row r="2217" spans="1:52" s="18" customFormat="1" ht="16.5" customHeight="1" x14ac:dyDescent="0.35">
      <c r="A2217" s="8" t="str">
        <f>IF(N2217="","-",IFERROR(VLOOKUP(N2217,'[1]All Route Non-Bailment V76'!$A:$H,5,0),VLOOKUP(N2217,'[1]TTVT AAT PxP Bailment EDC V76'!$A:$H,5,0)))</f>
        <v>Non Bailment</v>
      </c>
      <c r="B2217" s="9" t="str">
        <f t="shared" si="165"/>
        <v>Completed</v>
      </c>
      <c r="C2217" s="10">
        <f t="shared" si="168"/>
        <v>2216</v>
      </c>
      <c r="D2217" s="11" t="s">
        <v>182</v>
      </c>
      <c r="E2217" s="12" t="s">
        <v>44</v>
      </c>
      <c r="F2217" s="11" t="s">
        <v>0</v>
      </c>
      <c r="G2217" s="11">
        <v>4435802</v>
      </c>
      <c r="H2217" s="13" t="str">
        <f>IF(N2217="","-",IFERROR(VLOOKUP(N2217,'[1]All Route Non-Bailment V76'!$A:$H,7,0),VLOOKUP(N2217,'[1]TTVT AAT PxP Bailment EDC V76'!$A:$H,7,0)))</f>
        <v>One way</v>
      </c>
      <c r="I2217" s="11" t="s">
        <v>45</v>
      </c>
      <c r="J2217" s="12">
        <f t="shared" si="169"/>
        <v>45282</v>
      </c>
      <c r="K2217" s="12">
        <v>45282</v>
      </c>
      <c r="L2217" s="12">
        <v>45282</v>
      </c>
      <c r="M2217" s="12" t="s">
        <v>3</v>
      </c>
      <c r="N2217" s="11" t="s">
        <v>551</v>
      </c>
      <c r="O2217" s="13" t="str">
        <f>IF(N2217="","-",IFERROR(VLOOKUP(N2217,'[1]All Route Non-Bailment V76'!$A:$H,6,0),VLOOKUP(N2217,'[1]TTVT AAT PxP Bailment EDC V76'!$A:$H,6,0)))</f>
        <v>0 - 5</v>
      </c>
      <c r="P2217" s="11">
        <v>1</v>
      </c>
      <c r="Q2217" s="11" t="s">
        <v>3</v>
      </c>
      <c r="R2217" s="11" t="s">
        <v>3</v>
      </c>
      <c r="S2217" s="13" t="str">
        <f>IF(N2217="","-",IFERROR(VLOOKUP(N2217,'[1]All Route Non-Bailment V76'!$A:$AF,32,0),VLOOKUP(N2217,'[1]TTVT AAT PxP Bailment EDC V76'!$A:$AC,29,0)))</f>
        <v>6W</v>
      </c>
      <c r="T2217" s="11" t="s">
        <v>48</v>
      </c>
      <c r="U2217" s="11" t="s">
        <v>213</v>
      </c>
      <c r="V2217" s="14" t="s">
        <v>214</v>
      </c>
      <c r="W2217" s="11" t="s">
        <v>215</v>
      </c>
      <c r="X2217" s="15" t="s">
        <v>285</v>
      </c>
      <c r="Y2217" s="15" t="s">
        <v>286</v>
      </c>
      <c r="Z2217" s="16" t="s">
        <v>3</v>
      </c>
      <c r="AA2217" s="16" t="s">
        <v>3</v>
      </c>
      <c r="AB2217" s="16" t="s">
        <v>3</v>
      </c>
      <c r="AC2217" s="16" t="s">
        <v>3</v>
      </c>
      <c r="AD2217" s="15" t="s">
        <v>3</v>
      </c>
      <c r="AE2217" s="15" t="s">
        <v>3</v>
      </c>
      <c r="AF2217" s="16" t="s">
        <v>3</v>
      </c>
      <c r="AG2217" s="16" t="s">
        <v>3</v>
      </c>
      <c r="AH2217" s="16" t="s">
        <v>3</v>
      </c>
      <c r="AI2217" s="16" t="s">
        <v>3</v>
      </c>
      <c r="AJ2217" s="15" t="s">
        <v>3</v>
      </c>
      <c r="AK2217" s="15" t="s">
        <v>3</v>
      </c>
      <c r="AL2217" s="16" t="s">
        <v>3</v>
      </c>
      <c r="AM2217" s="16" t="s">
        <v>3</v>
      </c>
      <c r="AN2217" s="16" t="s">
        <v>3</v>
      </c>
      <c r="AO2217" s="16" t="s">
        <v>3</v>
      </c>
      <c r="AP2217" s="16" t="s">
        <v>189</v>
      </c>
      <c r="AQ2217" s="16" t="s">
        <v>3</v>
      </c>
      <c r="AR2217" s="16" t="s">
        <v>3</v>
      </c>
      <c r="AS2217" s="16" t="s">
        <v>3</v>
      </c>
      <c r="AT2217" s="16" t="s">
        <v>3</v>
      </c>
      <c r="AU2217" s="11" t="s">
        <v>3</v>
      </c>
      <c r="AV2217" s="11" t="s">
        <v>3</v>
      </c>
      <c r="AW2217" s="11" t="s">
        <v>3</v>
      </c>
      <c r="AX2217" s="17" t="str">
        <f>VLOOKUP(G2217,'[1]JDA data'!$D:$E,2,0)</f>
        <v>TGA150</v>
      </c>
      <c r="AY2217" s="17" t="b">
        <f t="shared" si="166"/>
        <v>1</v>
      </c>
      <c r="AZ2217" s="17" t="str">
        <f t="shared" si="167"/>
        <v>PPGT</v>
      </c>
    </row>
    <row r="2218" spans="1:52" s="18" customFormat="1" ht="16.5" customHeight="1" x14ac:dyDescent="0.35">
      <c r="A2218" s="8" t="str">
        <f>IF(N2218="","-",IFERROR(VLOOKUP(N2218,'[1]All Route Non-Bailment V76'!$A:$H,5,0),VLOOKUP(N2218,'[1]TTVT AAT PxP Bailment EDC V76'!$A:$H,5,0)))</f>
        <v>Non Bailment</v>
      </c>
      <c r="B2218" s="9" t="str">
        <f t="shared" si="165"/>
        <v>Completed</v>
      </c>
      <c r="C2218" s="10">
        <f t="shared" si="168"/>
        <v>2217</v>
      </c>
      <c r="D2218" s="11" t="s">
        <v>190</v>
      </c>
      <c r="E2218" s="12" t="s">
        <v>44</v>
      </c>
      <c r="F2218" s="11" t="s">
        <v>0</v>
      </c>
      <c r="G2218" s="11">
        <v>4435803</v>
      </c>
      <c r="H2218" s="13" t="str">
        <f>IF(N2218="","-",IFERROR(VLOOKUP(N2218,'[1]All Route Non-Bailment V76'!$A:$H,7,0),VLOOKUP(N2218,'[1]TTVT AAT PxP Bailment EDC V76'!$A:$H,7,0)))</f>
        <v>One way</v>
      </c>
      <c r="I2218" s="11" t="s">
        <v>45</v>
      </c>
      <c r="J2218" s="12">
        <f t="shared" si="169"/>
        <v>45282</v>
      </c>
      <c r="K2218" s="12">
        <v>45282</v>
      </c>
      <c r="L2218" s="12">
        <v>45282</v>
      </c>
      <c r="M2218" s="12" t="s">
        <v>3</v>
      </c>
      <c r="N2218" s="11" t="s">
        <v>551</v>
      </c>
      <c r="O2218" s="13" t="str">
        <f>IF(N2218="","-",IFERROR(VLOOKUP(N2218,'[1]All Route Non-Bailment V76'!$A:$H,6,0),VLOOKUP(N2218,'[1]TTVT AAT PxP Bailment EDC V76'!$A:$H,6,0)))</f>
        <v>0 - 5</v>
      </c>
      <c r="P2218" s="11">
        <v>1</v>
      </c>
      <c r="Q2218" s="11" t="s">
        <v>3</v>
      </c>
      <c r="R2218" s="11" t="s">
        <v>3</v>
      </c>
      <c r="S2218" s="13" t="str">
        <f>IF(N2218="","-",IFERROR(VLOOKUP(N2218,'[1]All Route Non-Bailment V76'!$A:$AF,32,0),VLOOKUP(N2218,'[1]TTVT AAT PxP Bailment EDC V76'!$A:$AC,29,0)))</f>
        <v>6W</v>
      </c>
      <c r="T2218" s="11" t="s">
        <v>48</v>
      </c>
      <c r="U2218" s="11" t="s">
        <v>266</v>
      </c>
      <c r="V2218" s="14" t="s">
        <v>267</v>
      </c>
      <c r="W2218" s="11" t="s">
        <v>268</v>
      </c>
      <c r="X2218" s="15" t="s">
        <v>285</v>
      </c>
      <c r="Y2218" s="15" t="s">
        <v>286</v>
      </c>
      <c r="Z2218" s="16" t="s">
        <v>3</v>
      </c>
      <c r="AA2218" s="16" t="s">
        <v>3</v>
      </c>
      <c r="AB2218" s="16" t="s">
        <v>3</v>
      </c>
      <c r="AC2218" s="16" t="s">
        <v>3</v>
      </c>
      <c r="AD2218" s="15" t="s">
        <v>3</v>
      </c>
      <c r="AE2218" s="15" t="s">
        <v>3</v>
      </c>
      <c r="AF2218" s="16" t="s">
        <v>3</v>
      </c>
      <c r="AG2218" s="16" t="s">
        <v>3</v>
      </c>
      <c r="AH2218" s="16" t="s">
        <v>3</v>
      </c>
      <c r="AI2218" s="16" t="s">
        <v>3</v>
      </c>
      <c r="AJ2218" s="15" t="s">
        <v>3</v>
      </c>
      <c r="AK2218" s="15" t="s">
        <v>3</v>
      </c>
      <c r="AL2218" s="16" t="s">
        <v>3</v>
      </c>
      <c r="AM2218" s="16" t="s">
        <v>3</v>
      </c>
      <c r="AN2218" s="16" t="s">
        <v>3</v>
      </c>
      <c r="AO2218" s="16" t="s">
        <v>3</v>
      </c>
      <c r="AP2218" s="16" t="s">
        <v>189</v>
      </c>
      <c r="AQ2218" s="16" t="s">
        <v>3</v>
      </c>
      <c r="AR2218" s="16" t="s">
        <v>3</v>
      </c>
      <c r="AS2218" s="16" t="s">
        <v>3</v>
      </c>
      <c r="AT2218" s="16" t="s">
        <v>3</v>
      </c>
      <c r="AU2218" s="11" t="s">
        <v>3</v>
      </c>
      <c r="AV2218" s="11" t="s">
        <v>3</v>
      </c>
      <c r="AW2218" s="11" t="s">
        <v>3</v>
      </c>
      <c r="AX2218" s="17" t="str">
        <f>VLOOKUP(G2218,'[1]JDA data'!$D:$E,2,0)</f>
        <v>TGA150</v>
      </c>
      <c r="AY2218" s="17" t="b">
        <f t="shared" si="166"/>
        <v>1</v>
      </c>
      <c r="AZ2218" s="17" t="str">
        <f t="shared" si="167"/>
        <v>SPL</v>
      </c>
    </row>
    <row r="2219" spans="1:52" s="18" customFormat="1" ht="16.5" customHeight="1" x14ac:dyDescent="0.35">
      <c r="A2219" s="8" t="str">
        <f>IF(N2219="","-",IFERROR(VLOOKUP(N2219,'[1]All Route Non-Bailment V76'!$A:$H,5,0),VLOOKUP(N2219,'[1]TTVT AAT PxP Bailment EDC V76'!$A:$H,5,0)))</f>
        <v>Non Bailment</v>
      </c>
      <c r="B2219" s="9" t="str">
        <f t="shared" si="165"/>
        <v>Completed</v>
      </c>
      <c r="C2219" s="10">
        <f t="shared" si="168"/>
        <v>2218</v>
      </c>
      <c r="D2219" s="11" t="s">
        <v>182</v>
      </c>
      <c r="E2219" s="12" t="s">
        <v>44</v>
      </c>
      <c r="F2219" s="11" t="s">
        <v>0</v>
      </c>
      <c r="G2219" s="11">
        <v>4435804</v>
      </c>
      <c r="H2219" s="13" t="str">
        <f>IF(N2219="","-",IFERROR(VLOOKUP(N2219,'[1]All Route Non-Bailment V76'!$A:$H,7,0),VLOOKUP(N2219,'[1]TTVT AAT PxP Bailment EDC V76'!$A:$H,7,0)))</f>
        <v>One way</v>
      </c>
      <c r="I2219" s="11" t="s">
        <v>45</v>
      </c>
      <c r="J2219" s="12">
        <f t="shared" si="169"/>
        <v>45282</v>
      </c>
      <c r="K2219" s="12">
        <v>45282</v>
      </c>
      <c r="L2219" s="12">
        <v>45282</v>
      </c>
      <c r="M2219" s="12" t="s">
        <v>3</v>
      </c>
      <c r="N2219" s="11" t="s">
        <v>551</v>
      </c>
      <c r="O2219" s="13" t="str">
        <f>IF(N2219="","-",IFERROR(VLOOKUP(N2219,'[1]All Route Non-Bailment V76'!$A:$H,6,0),VLOOKUP(N2219,'[1]TTVT AAT PxP Bailment EDC V76'!$A:$H,6,0)))</f>
        <v>0 - 5</v>
      </c>
      <c r="P2219" s="11">
        <v>1</v>
      </c>
      <c r="Q2219" s="11" t="s">
        <v>3</v>
      </c>
      <c r="R2219" s="11" t="s">
        <v>3</v>
      </c>
      <c r="S2219" s="13" t="str">
        <f>IF(N2219="","-",IFERROR(VLOOKUP(N2219,'[1]All Route Non-Bailment V76'!$A:$AF,32,0),VLOOKUP(N2219,'[1]TTVT AAT PxP Bailment EDC V76'!$A:$AC,29,0)))</f>
        <v>6W</v>
      </c>
      <c r="T2219" s="11" t="s">
        <v>48</v>
      </c>
      <c r="U2219" s="11" t="s">
        <v>184</v>
      </c>
      <c r="V2219" s="14" t="s">
        <v>185</v>
      </c>
      <c r="W2219" s="11" t="s">
        <v>186</v>
      </c>
      <c r="X2219" s="15" t="s">
        <v>285</v>
      </c>
      <c r="Y2219" s="15" t="s">
        <v>286</v>
      </c>
      <c r="Z2219" s="16" t="s">
        <v>3</v>
      </c>
      <c r="AA2219" s="16" t="s">
        <v>3</v>
      </c>
      <c r="AB2219" s="16" t="s">
        <v>3</v>
      </c>
      <c r="AC2219" s="16" t="s">
        <v>3</v>
      </c>
      <c r="AD2219" s="15" t="s">
        <v>3</v>
      </c>
      <c r="AE2219" s="15" t="s">
        <v>3</v>
      </c>
      <c r="AF2219" s="16" t="s">
        <v>3</v>
      </c>
      <c r="AG2219" s="16" t="s">
        <v>3</v>
      </c>
      <c r="AH2219" s="16" t="s">
        <v>3</v>
      </c>
      <c r="AI2219" s="16" t="s">
        <v>3</v>
      </c>
      <c r="AJ2219" s="15" t="s">
        <v>3</v>
      </c>
      <c r="AK2219" s="15" t="s">
        <v>3</v>
      </c>
      <c r="AL2219" s="16" t="s">
        <v>3</v>
      </c>
      <c r="AM2219" s="16" t="s">
        <v>3</v>
      </c>
      <c r="AN2219" s="16" t="s">
        <v>3</v>
      </c>
      <c r="AO2219" s="16" t="s">
        <v>3</v>
      </c>
      <c r="AP2219" s="16" t="s">
        <v>189</v>
      </c>
      <c r="AQ2219" s="16" t="s">
        <v>3</v>
      </c>
      <c r="AR2219" s="16" t="s">
        <v>3</v>
      </c>
      <c r="AS2219" s="16" t="s">
        <v>3</v>
      </c>
      <c r="AT2219" s="16" t="s">
        <v>3</v>
      </c>
      <c r="AU2219" s="11" t="s">
        <v>3</v>
      </c>
      <c r="AV2219" s="11" t="s">
        <v>3</v>
      </c>
      <c r="AW2219" s="11" t="s">
        <v>3</v>
      </c>
      <c r="AX2219" s="17" t="str">
        <f>VLOOKUP(G2219,'[1]JDA data'!$D:$E,2,0)</f>
        <v>TGA150</v>
      </c>
      <c r="AY2219" s="17" t="b">
        <f t="shared" si="166"/>
        <v>1</v>
      </c>
      <c r="AZ2219" s="17" t="str">
        <f t="shared" si="167"/>
        <v>PPGT</v>
      </c>
    </row>
    <row r="2220" spans="1:52" s="18" customFormat="1" ht="16.5" customHeight="1" x14ac:dyDescent="0.35">
      <c r="A2220" s="8" t="str">
        <f>IF(N2220="","-",IFERROR(VLOOKUP(N2220,'[1]All Route Non-Bailment V76'!$A:$H,5,0),VLOOKUP(N2220,'[1]TTVT AAT PxP Bailment EDC V76'!$A:$H,5,0)))</f>
        <v>Non Bailment</v>
      </c>
      <c r="B2220" s="9" t="str">
        <f t="shared" si="165"/>
        <v>Completed</v>
      </c>
      <c r="C2220" s="10">
        <f t="shared" si="168"/>
        <v>2219</v>
      </c>
      <c r="D2220" s="11" t="s">
        <v>182</v>
      </c>
      <c r="E2220" s="12" t="s">
        <v>44</v>
      </c>
      <c r="F2220" s="11" t="s">
        <v>0</v>
      </c>
      <c r="G2220" s="11">
        <v>4435805</v>
      </c>
      <c r="H2220" s="13" t="str">
        <f>IF(N2220="","-",IFERROR(VLOOKUP(N2220,'[1]All Route Non-Bailment V76'!$A:$H,7,0),VLOOKUP(N2220,'[1]TTVT AAT PxP Bailment EDC V76'!$A:$H,7,0)))</f>
        <v>One way</v>
      </c>
      <c r="I2220" s="11" t="s">
        <v>45</v>
      </c>
      <c r="J2220" s="12">
        <f t="shared" si="169"/>
        <v>45282</v>
      </c>
      <c r="K2220" s="12">
        <v>45282</v>
      </c>
      <c r="L2220" s="12">
        <v>45282</v>
      </c>
      <c r="M2220" s="12" t="s">
        <v>3</v>
      </c>
      <c r="N2220" s="11" t="s">
        <v>829</v>
      </c>
      <c r="O2220" s="13" t="str">
        <f>IF(N2220="","-",IFERROR(VLOOKUP(N2220,'[1]All Route Non-Bailment V76'!$A:$H,6,0),VLOOKUP(N2220,'[1]TTVT AAT PxP Bailment EDC V76'!$A:$H,6,0)))</f>
        <v>0 - 5</v>
      </c>
      <c r="P2220" s="11">
        <v>1</v>
      </c>
      <c r="Q2220" s="11" t="s">
        <v>3</v>
      </c>
      <c r="R2220" s="11" t="s">
        <v>3</v>
      </c>
      <c r="S2220" s="13" t="str">
        <f>IF(N2220="","-",IFERROR(VLOOKUP(N2220,'[1]All Route Non-Bailment V76'!$A:$AF,32,0),VLOOKUP(N2220,'[1]TTVT AAT PxP Bailment EDC V76'!$A:$AC,29,0)))</f>
        <v>6W</v>
      </c>
      <c r="T2220" s="11" t="s">
        <v>48</v>
      </c>
      <c r="U2220" s="11" t="s">
        <v>275</v>
      </c>
      <c r="V2220" s="14" t="s">
        <v>815</v>
      </c>
      <c r="W2220" s="11" t="s">
        <v>277</v>
      </c>
      <c r="X2220" s="15" t="s">
        <v>285</v>
      </c>
      <c r="Y2220" s="15" t="s">
        <v>286</v>
      </c>
      <c r="Z2220" s="16" t="s">
        <v>3</v>
      </c>
      <c r="AA2220" s="16" t="s">
        <v>3</v>
      </c>
      <c r="AB2220" s="16" t="s">
        <v>3</v>
      </c>
      <c r="AC2220" s="16" t="s">
        <v>3</v>
      </c>
      <c r="AD2220" s="15" t="s">
        <v>3</v>
      </c>
      <c r="AE2220" s="15" t="s">
        <v>3</v>
      </c>
      <c r="AF2220" s="16" t="s">
        <v>3</v>
      </c>
      <c r="AG2220" s="16" t="s">
        <v>3</v>
      </c>
      <c r="AH2220" s="16" t="s">
        <v>3</v>
      </c>
      <c r="AI2220" s="16" t="s">
        <v>3</v>
      </c>
      <c r="AJ2220" s="15" t="s">
        <v>3</v>
      </c>
      <c r="AK2220" s="15" t="s">
        <v>3</v>
      </c>
      <c r="AL2220" s="16" t="s">
        <v>3</v>
      </c>
      <c r="AM2220" s="16" t="s">
        <v>3</v>
      </c>
      <c r="AN2220" s="16" t="s">
        <v>3</v>
      </c>
      <c r="AO2220" s="16" t="s">
        <v>3</v>
      </c>
      <c r="AP2220" s="16" t="s">
        <v>189</v>
      </c>
      <c r="AQ2220" s="16" t="s">
        <v>3</v>
      </c>
      <c r="AR2220" s="16" t="s">
        <v>3</v>
      </c>
      <c r="AS2220" s="16" t="s">
        <v>3</v>
      </c>
      <c r="AT2220" s="16" t="s">
        <v>3</v>
      </c>
      <c r="AU2220" s="11" t="s">
        <v>3</v>
      </c>
      <c r="AV2220" s="11" t="s">
        <v>3</v>
      </c>
      <c r="AW2220" s="11" t="s">
        <v>3</v>
      </c>
      <c r="AX2220" s="17" t="str">
        <f>VLOOKUP(G2220,'[1]JDA data'!$D:$E,2,0)</f>
        <v>TGA154</v>
      </c>
      <c r="AY2220" s="17" t="b">
        <f t="shared" si="166"/>
        <v>1</v>
      </c>
      <c r="AZ2220" s="17" t="str">
        <f t="shared" si="167"/>
        <v>PPGT</v>
      </c>
    </row>
    <row r="2221" spans="1:52" s="18" customFormat="1" ht="16.5" customHeight="1" x14ac:dyDescent="0.35">
      <c r="A2221" s="8" t="str">
        <f>IF(N2221="","-",IFERROR(VLOOKUP(N2221,'[1]All Route Non-Bailment V76'!$A:$H,5,0),VLOOKUP(N2221,'[1]TTVT AAT PxP Bailment EDC V76'!$A:$H,5,0)))</f>
        <v>Non Bailment</v>
      </c>
      <c r="B2221" s="9" t="str">
        <f t="shared" si="165"/>
        <v>Completed</v>
      </c>
      <c r="C2221" s="10">
        <f t="shared" si="168"/>
        <v>2220</v>
      </c>
      <c r="D2221" s="11" t="s">
        <v>229</v>
      </c>
      <c r="E2221" s="12" t="s">
        <v>44</v>
      </c>
      <c r="F2221" s="11" t="s">
        <v>0</v>
      </c>
      <c r="G2221" s="11">
        <v>4435806</v>
      </c>
      <c r="H2221" s="13" t="str">
        <f>IF(N2221="","-",IFERROR(VLOOKUP(N2221,'[1]All Route Non-Bailment V76'!$A:$H,7,0),VLOOKUP(N2221,'[1]TTVT AAT PxP Bailment EDC V76'!$A:$H,7,0)))</f>
        <v>One way</v>
      </c>
      <c r="I2221" s="11" t="s">
        <v>45</v>
      </c>
      <c r="J2221" s="12">
        <f t="shared" si="169"/>
        <v>45282</v>
      </c>
      <c r="K2221" s="12">
        <v>45282</v>
      </c>
      <c r="L2221" s="12">
        <v>45282</v>
      </c>
      <c r="M2221" s="12" t="s">
        <v>3</v>
      </c>
      <c r="N2221" s="11" t="s">
        <v>829</v>
      </c>
      <c r="O2221" s="13" t="str">
        <f>IF(N2221="","-",IFERROR(VLOOKUP(N2221,'[1]All Route Non-Bailment V76'!$A:$H,6,0),VLOOKUP(N2221,'[1]TTVT AAT PxP Bailment EDC V76'!$A:$H,6,0)))</f>
        <v>0 - 5</v>
      </c>
      <c r="P2221" s="11">
        <v>1</v>
      </c>
      <c r="Q2221" s="11" t="s">
        <v>3</v>
      </c>
      <c r="R2221" s="11" t="s">
        <v>3</v>
      </c>
      <c r="S2221" s="13" t="str">
        <f>IF(N2221="","-",IFERROR(VLOOKUP(N2221,'[1]All Route Non-Bailment V76'!$A:$AF,32,0),VLOOKUP(N2221,'[1]TTVT AAT PxP Bailment EDC V76'!$A:$AC,29,0)))</f>
        <v>6W</v>
      </c>
      <c r="T2221" s="11" t="s">
        <v>48</v>
      </c>
      <c r="U2221" s="11" t="s">
        <v>230</v>
      </c>
      <c r="V2221" s="14" t="s">
        <v>231</v>
      </c>
      <c r="W2221" s="11" t="s">
        <v>232</v>
      </c>
      <c r="X2221" s="15" t="s">
        <v>285</v>
      </c>
      <c r="Y2221" s="15" t="s">
        <v>286</v>
      </c>
      <c r="Z2221" s="16" t="s">
        <v>3</v>
      </c>
      <c r="AA2221" s="16" t="s">
        <v>3</v>
      </c>
      <c r="AB2221" s="16" t="s">
        <v>3</v>
      </c>
      <c r="AC2221" s="16" t="s">
        <v>3</v>
      </c>
      <c r="AD2221" s="15" t="s">
        <v>3</v>
      </c>
      <c r="AE2221" s="15" t="s">
        <v>3</v>
      </c>
      <c r="AF2221" s="16" t="s">
        <v>3</v>
      </c>
      <c r="AG2221" s="16" t="s">
        <v>3</v>
      </c>
      <c r="AH2221" s="16" t="s">
        <v>3</v>
      </c>
      <c r="AI2221" s="16" t="s">
        <v>3</v>
      </c>
      <c r="AJ2221" s="15" t="s">
        <v>3</v>
      </c>
      <c r="AK2221" s="15" t="s">
        <v>3</v>
      </c>
      <c r="AL2221" s="16" t="s">
        <v>3</v>
      </c>
      <c r="AM2221" s="16" t="s">
        <v>3</v>
      </c>
      <c r="AN2221" s="16" t="s">
        <v>3</v>
      </c>
      <c r="AO2221" s="16" t="s">
        <v>3</v>
      </c>
      <c r="AP2221" s="16" t="s">
        <v>189</v>
      </c>
      <c r="AQ2221" s="16" t="s">
        <v>3</v>
      </c>
      <c r="AR2221" s="16" t="s">
        <v>3</v>
      </c>
      <c r="AS2221" s="16" t="s">
        <v>3</v>
      </c>
      <c r="AT2221" s="16" t="s">
        <v>3</v>
      </c>
      <c r="AU2221" s="11" t="s">
        <v>3</v>
      </c>
      <c r="AV2221" s="11" t="s">
        <v>3</v>
      </c>
      <c r="AW2221" s="11" t="s">
        <v>3</v>
      </c>
      <c r="AX2221" s="17" t="str">
        <f>VLOOKUP(G2221,'[1]JDA data'!$D:$E,2,0)</f>
        <v>TGA154</v>
      </c>
      <c r="AY2221" s="17" t="b">
        <f t="shared" si="166"/>
        <v>1</v>
      </c>
      <c r="AZ2221" s="17" t="str">
        <f t="shared" si="167"/>
        <v>RRCS</v>
      </c>
    </row>
    <row r="2222" spans="1:52" s="18" customFormat="1" ht="16.5" customHeight="1" x14ac:dyDescent="0.35">
      <c r="A2222" s="8" t="str">
        <f>IF(N2222="","-",IFERROR(VLOOKUP(N2222,'[1]All Route Non-Bailment V76'!$A:$H,5,0),VLOOKUP(N2222,'[1]TTVT AAT PxP Bailment EDC V76'!$A:$H,5,0)))</f>
        <v>Non Bailment</v>
      </c>
      <c r="B2222" s="9" t="str">
        <f t="shared" si="165"/>
        <v>Completed</v>
      </c>
      <c r="C2222" s="10">
        <f t="shared" si="168"/>
        <v>2221</v>
      </c>
      <c r="D2222" s="11" t="s">
        <v>194</v>
      </c>
      <c r="E2222" s="12" t="s">
        <v>44</v>
      </c>
      <c r="F2222" s="11" t="s">
        <v>0</v>
      </c>
      <c r="G2222" s="11">
        <v>4435807</v>
      </c>
      <c r="H2222" s="13" t="str">
        <f>IF(N2222="","-",IFERROR(VLOOKUP(N2222,'[1]All Route Non-Bailment V76'!$A:$H,7,0),VLOOKUP(N2222,'[1]TTVT AAT PxP Bailment EDC V76'!$A:$H,7,0)))</f>
        <v>One way</v>
      </c>
      <c r="I2222" s="11" t="s">
        <v>45</v>
      </c>
      <c r="J2222" s="12">
        <f t="shared" si="169"/>
        <v>45282</v>
      </c>
      <c r="K2222" s="12">
        <v>45282</v>
      </c>
      <c r="L2222" s="12">
        <v>45282</v>
      </c>
      <c r="M2222" s="12" t="s">
        <v>3</v>
      </c>
      <c r="N2222" s="11" t="s">
        <v>829</v>
      </c>
      <c r="O2222" s="13" t="str">
        <f>IF(N2222="","-",IFERROR(VLOOKUP(N2222,'[1]All Route Non-Bailment V76'!$A:$H,6,0),VLOOKUP(N2222,'[1]TTVT AAT PxP Bailment EDC V76'!$A:$H,6,0)))</f>
        <v>0 - 5</v>
      </c>
      <c r="P2222" s="11">
        <v>1</v>
      </c>
      <c r="Q2222" s="11" t="s">
        <v>3</v>
      </c>
      <c r="R2222" s="11" t="s">
        <v>3</v>
      </c>
      <c r="S2222" s="13" t="str">
        <f>IF(N2222="","-",IFERROR(VLOOKUP(N2222,'[1]All Route Non-Bailment V76'!$A:$AF,32,0),VLOOKUP(N2222,'[1]TTVT AAT PxP Bailment EDC V76'!$A:$AC,29,0)))</f>
        <v>6W</v>
      </c>
      <c r="T2222" s="11" t="s">
        <v>48</v>
      </c>
      <c r="U2222" s="11" t="s">
        <v>374</v>
      </c>
      <c r="V2222" s="14" t="s">
        <v>375</v>
      </c>
      <c r="W2222" s="11" t="s">
        <v>376</v>
      </c>
      <c r="X2222" s="15" t="s">
        <v>285</v>
      </c>
      <c r="Y2222" s="15" t="s">
        <v>286</v>
      </c>
      <c r="Z2222" s="16" t="s">
        <v>3</v>
      </c>
      <c r="AA2222" s="16" t="s">
        <v>3</v>
      </c>
      <c r="AB2222" s="16" t="s">
        <v>3</v>
      </c>
      <c r="AC2222" s="16" t="s">
        <v>3</v>
      </c>
      <c r="AD2222" s="15" t="s">
        <v>3</v>
      </c>
      <c r="AE2222" s="15" t="s">
        <v>3</v>
      </c>
      <c r="AF2222" s="16" t="s">
        <v>3</v>
      </c>
      <c r="AG2222" s="16" t="s">
        <v>3</v>
      </c>
      <c r="AH2222" s="16" t="s">
        <v>3</v>
      </c>
      <c r="AI2222" s="16" t="s">
        <v>3</v>
      </c>
      <c r="AJ2222" s="15" t="s">
        <v>3</v>
      </c>
      <c r="AK2222" s="15" t="s">
        <v>3</v>
      </c>
      <c r="AL2222" s="16" t="s">
        <v>3</v>
      </c>
      <c r="AM2222" s="16" t="s">
        <v>3</v>
      </c>
      <c r="AN2222" s="16" t="s">
        <v>3</v>
      </c>
      <c r="AO2222" s="16" t="s">
        <v>3</v>
      </c>
      <c r="AP2222" s="16" t="s">
        <v>189</v>
      </c>
      <c r="AQ2222" s="16" t="s">
        <v>3</v>
      </c>
      <c r="AR2222" s="16" t="s">
        <v>3</v>
      </c>
      <c r="AS2222" s="16" t="s">
        <v>3</v>
      </c>
      <c r="AT2222" s="16" t="s">
        <v>3</v>
      </c>
      <c r="AU2222" s="11" t="s">
        <v>3</v>
      </c>
      <c r="AV2222" s="11" t="s">
        <v>3</v>
      </c>
      <c r="AW2222" s="11" t="s">
        <v>3</v>
      </c>
      <c r="AX2222" s="17" t="str">
        <f>VLOOKUP(G2222,'[1]JDA data'!$D:$E,2,0)</f>
        <v>TGA154</v>
      </c>
      <c r="AY2222" s="17" t="b">
        <f t="shared" si="166"/>
        <v>1</v>
      </c>
      <c r="AZ2222" s="17" t="str">
        <f t="shared" si="167"/>
        <v>SBA</v>
      </c>
    </row>
    <row r="2223" spans="1:52" s="18" customFormat="1" ht="16.5" customHeight="1" x14ac:dyDescent="0.35">
      <c r="A2223" s="8" t="str">
        <f>IF(N2223="","-",IFERROR(VLOOKUP(N2223,'[1]All Route Non-Bailment V76'!$A:$H,5,0),VLOOKUP(N2223,'[1]TTVT AAT PxP Bailment EDC V76'!$A:$H,5,0)))</f>
        <v>Non Bailment</v>
      </c>
      <c r="B2223" s="9" t="str">
        <f t="shared" si="165"/>
        <v>Completed</v>
      </c>
      <c r="C2223" s="10">
        <f t="shared" si="168"/>
        <v>2222</v>
      </c>
      <c r="D2223" s="11" t="s">
        <v>182</v>
      </c>
      <c r="E2223" s="12" t="s">
        <v>44</v>
      </c>
      <c r="F2223" s="11" t="s">
        <v>0</v>
      </c>
      <c r="G2223" s="11">
        <v>4435808</v>
      </c>
      <c r="H2223" s="13" t="str">
        <f>IF(N2223="","-",IFERROR(VLOOKUP(N2223,'[1]All Route Non-Bailment V76'!$A:$H,7,0),VLOOKUP(N2223,'[1]TTVT AAT PxP Bailment EDC V76'!$A:$H,7,0)))</f>
        <v>One way</v>
      </c>
      <c r="I2223" s="11" t="s">
        <v>45</v>
      </c>
      <c r="J2223" s="12">
        <f t="shared" si="169"/>
        <v>45282</v>
      </c>
      <c r="K2223" s="12">
        <v>45282</v>
      </c>
      <c r="L2223" s="12">
        <v>45282</v>
      </c>
      <c r="M2223" s="12" t="s">
        <v>3</v>
      </c>
      <c r="N2223" s="11" t="s">
        <v>829</v>
      </c>
      <c r="O2223" s="13" t="str">
        <f>IF(N2223="","-",IFERROR(VLOOKUP(N2223,'[1]All Route Non-Bailment V76'!$A:$H,6,0),VLOOKUP(N2223,'[1]TTVT AAT PxP Bailment EDC V76'!$A:$H,6,0)))</f>
        <v>0 - 5</v>
      </c>
      <c r="P2223" s="11">
        <v>1</v>
      </c>
      <c r="Q2223" s="11" t="s">
        <v>3</v>
      </c>
      <c r="R2223" s="11" t="s">
        <v>3</v>
      </c>
      <c r="S2223" s="13" t="str">
        <f>IF(N2223="","-",IFERROR(VLOOKUP(N2223,'[1]All Route Non-Bailment V76'!$A:$AF,32,0),VLOOKUP(N2223,'[1]TTVT AAT PxP Bailment EDC V76'!$A:$AC,29,0)))</f>
        <v>6W</v>
      </c>
      <c r="T2223" s="11" t="s">
        <v>48</v>
      </c>
      <c r="U2223" s="11" t="s">
        <v>256</v>
      </c>
      <c r="V2223" s="14" t="s">
        <v>257</v>
      </c>
      <c r="W2223" s="11" t="s">
        <v>258</v>
      </c>
      <c r="X2223" s="15" t="s">
        <v>285</v>
      </c>
      <c r="Y2223" s="15" t="s">
        <v>286</v>
      </c>
      <c r="Z2223" s="16" t="s">
        <v>3</v>
      </c>
      <c r="AA2223" s="16" t="s">
        <v>3</v>
      </c>
      <c r="AB2223" s="16" t="s">
        <v>3</v>
      </c>
      <c r="AC2223" s="16" t="s">
        <v>3</v>
      </c>
      <c r="AD2223" s="15" t="s">
        <v>3</v>
      </c>
      <c r="AE2223" s="15" t="s">
        <v>3</v>
      </c>
      <c r="AF2223" s="16" t="s">
        <v>3</v>
      </c>
      <c r="AG2223" s="16" t="s">
        <v>3</v>
      </c>
      <c r="AH2223" s="16" t="s">
        <v>3</v>
      </c>
      <c r="AI2223" s="16" t="s">
        <v>3</v>
      </c>
      <c r="AJ2223" s="15" t="s">
        <v>3</v>
      </c>
      <c r="AK2223" s="15" t="s">
        <v>3</v>
      </c>
      <c r="AL2223" s="16" t="s">
        <v>3</v>
      </c>
      <c r="AM2223" s="16" t="s">
        <v>3</v>
      </c>
      <c r="AN2223" s="16" t="s">
        <v>3</v>
      </c>
      <c r="AO2223" s="16" t="s">
        <v>3</v>
      </c>
      <c r="AP2223" s="16" t="s">
        <v>189</v>
      </c>
      <c r="AQ2223" s="16" t="s">
        <v>3</v>
      </c>
      <c r="AR2223" s="16" t="s">
        <v>3</v>
      </c>
      <c r="AS2223" s="16" t="s">
        <v>3</v>
      </c>
      <c r="AT2223" s="16" t="s">
        <v>3</v>
      </c>
      <c r="AU2223" s="11" t="s">
        <v>3</v>
      </c>
      <c r="AV2223" s="11" t="s">
        <v>3</v>
      </c>
      <c r="AW2223" s="11" t="s">
        <v>3</v>
      </c>
      <c r="AX2223" s="17" t="str">
        <f>VLOOKUP(G2223,'[1]JDA data'!$D:$E,2,0)</f>
        <v>TGA154</v>
      </c>
      <c r="AY2223" s="17" t="b">
        <f t="shared" si="166"/>
        <v>1</v>
      </c>
      <c r="AZ2223" s="17" t="str">
        <f t="shared" si="167"/>
        <v>PPGT</v>
      </c>
    </row>
    <row r="2224" spans="1:52" s="18" customFormat="1" ht="16.5" customHeight="1" x14ac:dyDescent="0.35">
      <c r="A2224" s="8" t="str">
        <f>IF(N2224="","-",IFERROR(VLOOKUP(N2224,'[1]All Route Non-Bailment V76'!$A:$H,5,0),VLOOKUP(N2224,'[1]TTVT AAT PxP Bailment EDC V76'!$A:$H,5,0)))</f>
        <v>Non Bailment</v>
      </c>
      <c r="B2224" s="9" t="str">
        <f t="shared" si="165"/>
        <v>Completed</v>
      </c>
      <c r="C2224" s="10">
        <f t="shared" si="168"/>
        <v>2223</v>
      </c>
      <c r="D2224" s="11" t="s">
        <v>190</v>
      </c>
      <c r="E2224" s="12" t="s">
        <v>44</v>
      </c>
      <c r="F2224" s="11" t="s">
        <v>0</v>
      </c>
      <c r="G2224" s="11">
        <v>4435809</v>
      </c>
      <c r="H2224" s="13" t="str">
        <f>IF(N2224="","-",IFERROR(VLOOKUP(N2224,'[1]All Route Non-Bailment V76'!$A:$H,7,0),VLOOKUP(N2224,'[1]TTVT AAT PxP Bailment EDC V76'!$A:$H,7,0)))</f>
        <v>One way</v>
      </c>
      <c r="I2224" s="11" t="s">
        <v>45</v>
      </c>
      <c r="J2224" s="12">
        <f t="shared" si="169"/>
        <v>45282</v>
      </c>
      <c r="K2224" s="12">
        <v>45282</v>
      </c>
      <c r="L2224" s="12">
        <v>45282</v>
      </c>
      <c r="M2224" s="12" t="s">
        <v>3</v>
      </c>
      <c r="N2224" s="11" t="s">
        <v>829</v>
      </c>
      <c r="O2224" s="13" t="str">
        <f>IF(N2224="","-",IFERROR(VLOOKUP(N2224,'[1]All Route Non-Bailment V76'!$A:$H,6,0),VLOOKUP(N2224,'[1]TTVT AAT PxP Bailment EDC V76'!$A:$H,6,0)))</f>
        <v>0 - 5</v>
      </c>
      <c r="P2224" s="11">
        <v>1</v>
      </c>
      <c r="Q2224" s="11" t="s">
        <v>3</v>
      </c>
      <c r="R2224" s="11" t="s">
        <v>3</v>
      </c>
      <c r="S2224" s="13" t="str">
        <f>IF(N2224="","-",IFERROR(VLOOKUP(N2224,'[1]All Route Non-Bailment V76'!$A:$AF,32,0),VLOOKUP(N2224,'[1]TTVT AAT PxP Bailment EDC V76'!$A:$AC,29,0)))</f>
        <v>6W</v>
      </c>
      <c r="T2224" s="11" t="s">
        <v>48</v>
      </c>
      <c r="U2224" s="11" t="s">
        <v>542</v>
      </c>
      <c r="V2224" s="14" t="s">
        <v>795</v>
      </c>
      <c r="W2224" s="11" t="s">
        <v>544</v>
      </c>
      <c r="X2224" s="15" t="s">
        <v>285</v>
      </c>
      <c r="Y2224" s="15" t="s">
        <v>286</v>
      </c>
      <c r="Z2224" s="16" t="s">
        <v>3</v>
      </c>
      <c r="AA2224" s="16" t="s">
        <v>3</v>
      </c>
      <c r="AB2224" s="16" t="s">
        <v>3</v>
      </c>
      <c r="AC2224" s="16" t="s">
        <v>3</v>
      </c>
      <c r="AD2224" s="15" t="s">
        <v>3</v>
      </c>
      <c r="AE2224" s="15" t="s">
        <v>3</v>
      </c>
      <c r="AF2224" s="16" t="s">
        <v>3</v>
      </c>
      <c r="AG2224" s="16" t="s">
        <v>3</v>
      </c>
      <c r="AH2224" s="16" t="s">
        <v>3</v>
      </c>
      <c r="AI2224" s="16" t="s">
        <v>3</v>
      </c>
      <c r="AJ2224" s="15" t="s">
        <v>3</v>
      </c>
      <c r="AK2224" s="15" t="s">
        <v>3</v>
      </c>
      <c r="AL2224" s="16" t="s">
        <v>3</v>
      </c>
      <c r="AM2224" s="16" t="s">
        <v>3</v>
      </c>
      <c r="AN2224" s="16" t="s">
        <v>3</v>
      </c>
      <c r="AO2224" s="16" t="s">
        <v>3</v>
      </c>
      <c r="AP2224" s="16" t="s">
        <v>189</v>
      </c>
      <c r="AQ2224" s="16" t="s">
        <v>3</v>
      </c>
      <c r="AR2224" s="16" t="s">
        <v>3</v>
      </c>
      <c r="AS2224" s="16" t="s">
        <v>3</v>
      </c>
      <c r="AT2224" s="16" t="s">
        <v>3</v>
      </c>
      <c r="AU2224" s="11" t="s">
        <v>3</v>
      </c>
      <c r="AV2224" s="11" t="s">
        <v>3</v>
      </c>
      <c r="AW2224" s="11" t="s">
        <v>3</v>
      </c>
      <c r="AX2224" s="17" t="str">
        <f>VLOOKUP(G2224,'[1]JDA data'!$D:$E,2,0)</f>
        <v>TGA154</v>
      </c>
      <c r="AY2224" s="17" t="b">
        <f t="shared" si="166"/>
        <v>1</v>
      </c>
      <c r="AZ2224" s="17" t="str">
        <f t="shared" si="167"/>
        <v>SPL</v>
      </c>
    </row>
    <row r="2225" spans="1:52" s="18" customFormat="1" ht="16.5" customHeight="1" x14ac:dyDescent="0.35">
      <c r="A2225" s="8" t="str">
        <f>IF(N2225="","-",IFERROR(VLOOKUP(N2225,'[1]All Route Non-Bailment V76'!$A:$H,5,0),VLOOKUP(N2225,'[1]TTVT AAT PxP Bailment EDC V76'!$A:$H,5,0)))</f>
        <v>Non Bailment</v>
      </c>
      <c r="B2225" s="9" t="str">
        <f t="shared" si="165"/>
        <v>Completed</v>
      </c>
      <c r="C2225" s="10">
        <f t="shared" si="168"/>
        <v>2224</v>
      </c>
      <c r="D2225" s="11" t="s">
        <v>182</v>
      </c>
      <c r="E2225" s="12" t="s">
        <v>44</v>
      </c>
      <c r="F2225" s="11" t="s">
        <v>0</v>
      </c>
      <c r="G2225" s="11">
        <v>4435810</v>
      </c>
      <c r="H2225" s="13" t="str">
        <f>IF(N2225="","-",IFERROR(VLOOKUP(N2225,'[1]All Route Non-Bailment V76'!$A:$H,7,0),VLOOKUP(N2225,'[1]TTVT AAT PxP Bailment EDC V76'!$A:$H,7,0)))</f>
        <v>One way</v>
      </c>
      <c r="I2225" s="11" t="s">
        <v>45</v>
      </c>
      <c r="J2225" s="12">
        <f t="shared" si="169"/>
        <v>45282</v>
      </c>
      <c r="K2225" s="12">
        <v>45282</v>
      </c>
      <c r="L2225" s="12">
        <v>45282</v>
      </c>
      <c r="M2225" s="12" t="s">
        <v>3</v>
      </c>
      <c r="N2225" s="11" t="s">
        <v>284</v>
      </c>
      <c r="O2225" s="13" t="str">
        <f>IF(N2225="","-",IFERROR(VLOOKUP(N2225,'[1]All Route Non-Bailment V76'!$A:$H,6,0),VLOOKUP(N2225,'[1]TTVT AAT PxP Bailment EDC V76'!$A:$H,6,0)))</f>
        <v>0 - 5</v>
      </c>
      <c r="P2225" s="11">
        <v>1</v>
      </c>
      <c r="Q2225" s="11" t="s">
        <v>3</v>
      </c>
      <c r="R2225" s="11" t="s">
        <v>3</v>
      </c>
      <c r="S2225" s="13" t="str">
        <f>IF(N2225="","-",IFERROR(VLOOKUP(N2225,'[1]All Route Non-Bailment V76'!$A:$AF,32,0),VLOOKUP(N2225,'[1]TTVT AAT PxP Bailment EDC V76'!$A:$AC,29,0)))</f>
        <v>6W</v>
      </c>
      <c r="T2225" s="11" t="s">
        <v>48</v>
      </c>
      <c r="U2225" s="11" t="s">
        <v>207</v>
      </c>
      <c r="V2225" s="14" t="s">
        <v>208</v>
      </c>
      <c r="W2225" s="11" t="s">
        <v>209</v>
      </c>
      <c r="X2225" s="15" t="s">
        <v>285</v>
      </c>
      <c r="Y2225" s="15" t="s">
        <v>286</v>
      </c>
      <c r="Z2225" s="16" t="s">
        <v>3</v>
      </c>
      <c r="AA2225" s="16" t="s">
        <v>3</v>
      </c>
      <c r="AB2225" s="16" t="s">
        <v>3</v>
      </c>
      <c r="AC2225" s="16" t="s">
        <v>3</v>
      </c>
      <c r="AD2225" s="15" t="s">
        <v>3</v>
      </c>
      <c r="AE2225" s="15" t="s">
        <v>3</v>
      </c>
      <c r="AF2225" s="16" t="s">
        <v>3</v>
      </c>
      <c r="AG2225" s="16" t="s">
        <v>3</v>
      </c>
      <c r="AH2225" s="16" t="s">
        <v>3</v>
      </c>
      <c r="AI2225" s="16" t="s">
        <v>3</v>
      </c>
      <c r="AJ2225" s="15" t="s">
        <v>3</v>
      </c>
      <c r="AK2225" s="15" t="s">
        <v>3</v>
      </c>
      <c r="AL2225" s="16" t="s">
        <v>3</v>
      </c>
      <c r="AM2225" s="16" t="s">
        <v>3</v>
      </c>
      <c r="AN2225" s="16" t="s">
        <v>3</v>
      </c>
      <c r="AO2225" s="16" t="s">
        <v>3</v>
      </c>
      <c r="AP2225" s="16" t="s">
        <v>189</v>
      </c>
      <c r="AQ2225" s="16" t="s">
        <v>3</v>
      </c>
      <c r="AR2225" s="16" t="s">
        <v>3</v>
      </c>
      <c r="AS2225" s="16" t="s">
        <v>3</v>
      </c>
      <c r="AT2225" s="16" t="s">
        <v>3</v>
      </c>
      <c r="AU2225" s="11" t="s">
        <v>3</v>
      </c>
      <c r="AV2225" s="11" t="s">
        <v>3</v>
      </c>
      <c r="AW2225" s="11" t="s">
        <v>3</v>
      </c>
      <c r="AX2225" s="17" t="str">
        <f>VLOOKUP(G2225,'[1]JDA data'!$D:$E,2,0)</f>
        <v>TGA158</v>
      </c>
      <c r="AY2225" s="17" t="b">
        <f t="shared" si="166"/>
        <v>1</v>
      </c>
      <c r="AZ2225" s="17" t="str">
        <f t="shared" si="167"/>
        <v>PPGT</v>
      </c>
    </row>
    <row r="2226" spans="1:52" s="18" customFormat="1" ht="16.5" customHeight="1" x14ac:dyDescent="0.35">
      <c r="A2226" s="8" t="str">
        <f>IF(N2226="","-",IFERROR(VLOOKUP(N2226,'[1]All Route Non-Bailment V76'!$A:$H,5,0),VLOOKUP(N2226,'[1]TTVT AAT PxP Bailment EDC V76'!$A:$H,5,0)))</f>
        <v>Non Bailment</v>
      </c>
      <c r="B2226" s="9" t="str">
        <f t="shared" si="165"/>
        <v>Completed</v>
      </c>
      <c r="C2226" s="10">
        <f t="shared" si="168"/>
        <v>2225</v>
      </c>
      <c r="D2226" s="11" t="s">
        <v>194</v>
      </c>
      <c r="E2226" s="12" t="s">
        <v>44</v>
      </c>
      <c r="F2226" s="11" t="s">
        <v>0</v>
      </c>
      <c r="G2226" s="11">
        <v>4435811</v>
      </c>
      <c r="H2226" s="13" t="str">
        <f>IF(N2226="","-",IFERROR(VLOOKUP(N2226,'[1]All Route Non-Bailment V76'!$A:$H,7,0),VLOOKUP(N2226,'[1]TTVT AAT PxP Bailment EDC V76'!$A:$H,7,0)))</f>
        <v>One way</v>
      </c>
      <c r="I2226" s="11" t="s">
        <v>45</v>
      </c>
      <c r="J2226" s="12">
        <f t="shared" si="169"/>
        <v>45282</v>
      </c>
      <c r="K2226" s="12">
        <v>45282</v>
      </c>
      <c r="L2226" s="12">
        <v>45282</v>
      </c>
      <c r="M2226" s="12" t="s">
        <v>3</v>
      </c>
      <c r="N2226" s="11" t="s">
        <v>284</v>
      </c>
      <c r="O2226" s="13" t="str">
        <f>IF(N2226="","-",IFERROR(VLOOKUP(N2226,'[1]All Route Non-Bailment V76'!$A:$H,6,0),VLOOKUP(N2226,'[1]TTVT AAT PxP Bailment EDC V76'!$A:$H,6,0)))</f>
        <v>0 - 5</v>
      </c>
      <c r="P2226" s="11">
        <v>1</v>
      </c>
      <c r="Q2226" s="11" t="s">
        <v>3</v>
      </c>
      <c r="R2226" s="11" t="s">
        <v>3</v>
      </c>
      <c r="S2226" s="13" t="str">
        <f>IF(N2226="","-",IFERROR(VLOOKUP(N2226,'[1]All Route Non-Bailment V76'!$A:$AF,32,0),VLOOKUP(N2226,'[1]TTVT AAT PxP Bailment EDC V76'!$A:$AC,29,0)))</f>
        <v>6W</v>
      </c>
      <c r="T2226" s="11" t="s">
        <v>48</v>
      </c>
      <c r="U2226" s="11" t="s">
        <v>220</v>
      </c>
      <c r="V2226" s="14" t="s">
        <v>221</v>
      </c>
      <c r="W2226" s="11" t="s">
        <v>222</v>
      </c>
      <c r="X2226" s="15" t="s">
        <v>285</v>
      </c>
      <c r="Y2226" s="15" t="s">
        <v>286</v>
      </c>
      <c r="Z2226" s="16" t="s">
        <v>3</v>
      </c>
      <c r="AA2226" s="16" t="s">
        <v>3</v>
      </c>
      <c r="AB2226" s="16" t="s">
        <v>3</v>
      </c>
      <c r="AC2226" s="16" t="s">
        <v>3</v>
      </c>
      <c r="AD2226" s="15" t="s">
        <v>3</v>
      </c>
      <c r="AE2226" s="15" t="s">
        <v>3</v>
      </c>
      <c r="AF2226" s="16" t="s">
        <v>3</v>
      </c>
      <c r="AG2226" s="16" t="s">
        <v>3</v>
      </c>
      <c r="AH2226" s="16" t="s">
        <v>3</v>
      </c>
      <c r="AI2226" s="16" t="s">
        <v>3</v>
      </c>
      <c r="AJ2226" s="15" t="s">
        <v>3</v>
      </c>
      <c r="AK2226" s="15" t="s">
        <v>3</v>
      </c>
      <c r="AL2226" s="16" t="s">
        <v>3</v>
      </c>
      <c r="AM2226" s="16" t="s">
        <v>3</v>
      </c>
      <c r="AN2226" s="16" t="s">
        <v>3</v>
      </c>
      <c r="AO2226" s="16" t="s">
        <v>3</v>
      </c>
      <c r="AP2226" s="16" t="s">
        <v>189</v>
      </c>
      <c r="AQ2226" s="16" t="s">
        <v>3</v>
      </c>
      <c r="AR2226" s="16" t="s">
        <v>3</v>
      </c>
      <c r="AS2226" s="16" t="s">
        <v>3</v>
      </c>
      <c r="AT2226" s="16" t="s">
        <v>3</v>
      </c>
      <c r="AU2226" s="11" t="s">
        <v>3</v>
      </c>
      <c r="AV2226" s="11" t="s">
        <v>3</v>
      </c>
      <c r="AW2226" s="11" t="s">
        <v>3</v>
      </c>
      <c r="AX2226" s="17" t="str">
        <f>VLOOKUP(G2226,'[1]JDA data'!$D:$E,2,0)</f>
        <v>TGA158</v>
      </c>
      <c r="AY2226" s="17" t="b">
        <f t="shared" si="166"/>
        <v>1</v>
      </c>
      <c r="AZ2226" s="17" t="str">
        <f t="shared" si="167"/>
        <v>SBA</v>
      </c>
    </row>
    <row r="2227" spans="1:52" s="18" customFormat="1" ht="16.5" customHeight="1" x14ac:dyDescent="0.35">
      <c r="A2227" s="8" t="str">
        <f>IF(N2227="","-",IFERROR(VLOOKUP(N2227,'[1]All Route Non-Bailment V76'!$A:$H,5,0),VLOOKUP(N2227,'[1]TTVT AAT PxP Bailment EDC V76'!$A:$H,5,0)))</f>
        <v>Non Bailment</v>
      </c>
      <c r="B2227" s="9" t="str">
        <f t="shared" si="165"/>
        <v>Completed</v>
      </c>
      <c r="C2227" s="10">
        <f t="shared" si="168"/>
        <v>2226</v>
      </c>
      <c r="D2227" s="11" t="s">
        <v>182</v>
      </c>
      <c r="E2227" s="12" t="s">
        <v>44</v>
      </c>
      <c r="F2227" s="11" t="s">
        <v>0</v>
      </c>
      <c r="G2227" s="11">
        <v>4435812</v>
      </c>
      <c r="H2227" s="13" t="str">
        <f>IF(N2227="","-",IFERROR(VLOOKUP(N2227,'[1]All Route Non-Bailment V76'!$A:$H,7,0),VLOOKUP(N2227,'[1]TTVT AAT PxP Bailment EDC V76'!$A:$H,7,0)))</f>
        <v>One way</v>
      </c>
      <c r="I2227" s="11" t="s">
        <v>45</v>
      </c>
      <c r="J2227" s="12">
        <f t="shared" si="169"/>
        <v>45282</v>
      </c>
      <c r="K2227" s="12">
        <v>45282</v>
      </c>
      <c r="L2227" s="12">
        <v>45282</v>
      </c>
      <c r="M2227" s="12" t="s">
        <v>3</v>
      </c>
      <c r="N2227" s="11" t="s">
        <v>284</v>
      </c>
      <c r="O2227" s="13" t="str">
        <f>IF(N2227="","-",IFERROR(VLOOKUP(N2227,'[1]All Route Non-Bailment V76'!$A:$H,6,0),VLOOKUP(N2227,'[1]TTVT AAT PxP Bailment EDC V76'!$A:$H,6,0)))</f>
        <v>0 - 5</v>
      </c>
      <c r="P2227" s="11">
        <v>1</v>
      </c>
      <c r="Q2227" s="11" t="s">
        <v>3</v>
      </c>
      <c r="R2227" s="11" t="s">
        <v>3</v>
      </c>
      <c r="S2227" s="13" t="str">
        <f>IF(N2227="","-",IFERROR(VLOOKUP(N2227,'[1]All Route Non-Bailment V76'!$A:$AF,32,0),VLOOKUP(N2227,'[1]TTVT AAT PxP Bailment EDC V76'!$A:$AC,29,0)))</f>
        <v>6W</v>
      </c>
      <c r="T2227" s="11" t="s">
        <v>48</v>
      </c>
      <c r="U2227" s="11" t="s">
        <v>201</v>
      </c>
      <c r="V2227" s="14" t="s">
        <v>827</v>
      </c>
      <c r="W2227" s="11" t="s">
        <v>203</v>
      </c>
      <c r="X2227" s="15" t="s">
        <v>285</v>
      </c>
      <c r="Y2227" s="15" t="s">
        <v>286</v>
      </c>
      <c r="Z2227" s="16" t="s">
        <v>3</v>
      </c>
      <c r="AA2227" s="16" t="s">
        <v>3</v>
      </c>
      <c r="AB2227" s="16" t="s">
        <v>3</v>
      </c>
      <c r="AC2227" s="16" t="s">
        <v>3</v>
      </c>
      <c r="AD2227" s="15" t="s">
        <v>3</v>
      </c>
      <c r="AE2227" s="15" t="s">
        <v>3</v>
      </c>
      <c r="AF2227" s="16" t="s">
        <v>3</v>
      </c>
      <c r="AG2227" s="16" t="s">
        <v>3</v>
      </c>
      <c r="AH2227" s="16" t="s">
        <v>3</v>
      </c>
      <c r="AI2227" s="16" t="s">
        <v>3</v>
      </c>
      <c r="AJ2227" s="15" t="s">
        <v>3</v>
      </c>
      <c r="AK2227" s="15" t="s">
        <v>3</v>
      </c>
      <c r="AL2227" s="16" t="s">
        <v>3</v>
      </c>
      <c r="AM2227" s="16" t="s">
        <v>3</v>
      </c>
      <c r="AN2227" s="16" t="s">
        <v>3</v>
      </c>
      <c r="AO2227" s="16" t="s">
        <v>3</v>
      </c>
      <c r="AP2227" s="16" t="s">
        <v>189</v>
      </c>
      <c r="AQ2227" s="16" t="s">
        <v>3</v>
      </c>
      <c r="AR2227" s="16" t="s">
        <v>3</v>
      </c>
      <c r="AS2227" s="16" t="s">
        <v>3</v>
      </c>
      <c r="AT2227" s="16" t="s">
        <v>3</v>
      </c>
      <c r="AU2227" s="11" t="s">
        <v>3</v>
      </c>
      <c r="AV2227" s="11" t="s">
        <v>3</v>
      </c>
      <c r="AW2227" s="11" t="s">
        <v>3</v>
      </c>
      <c r="AX2227" s="17" t="str">
        <f>VLOOKUP(G2227,'[1]JDA data'!$D:$E,2,0)</f>
        <v>TGA158</v>
      </c>
      <c r="AY2227" s="17" t="b">
        <f t="shared" si="166"/>
        <v>1</v>
      </c>
      <c r="AZ2227" s="17" t="str">
        <f t="shared" si="167"/>
        <v>PPGT</v>
      </c>
    </row>
    <row r="2228" spans="1:52" s="18" customFormat="1" ht="16.5" customHeight="1" x14ac:dyDescent="0.35">
      <c r="A2228" s="8" t="str">
        <f>IF(N2228="","-",IFERROR(VLOOKUP(N2228,'[1]All Route Non-Bailment V76'!$A:$H,5,0),VLOOKUP(N2228,'[1]TTVT AAT PxP Bailment EDC V76'!$A:$H,5,0)))</f>
        <v>Non Bailment</v>
      </c>
      <c r="B2228" s="9" t="str">
        <f t="shared" si="165"/>
        <v>Completed</v>
      </c>
      <c r="C2228" s="10">
        <f t="shared" si="168"/>
        <v>2227</v>
      </c>
      <c r="D2228" s="11" t="s">
        <v>190</v>
      </c>
      <c r="E2228" s="12" t="s">
        <v>44</v>
      </c>
      <c r="F2228" s="11" t="s">
        <v>0</v>
      </c>
      <c r="G2228" s="11">
        <v>4435813</v>
      </c>
      <c r="H2228" s="13" t="str">
        <f>IF(N2228="","-",IFERROR(VLOOKUP(N2228,'[1]All Route Non-Bailment V76'!$A:$H,7,0),VLOOKUP(N2228,'[1]TTVT AAT PxP Bailment EDC V76'!$A:$H,7,0)))</f>
        <v>One way</v>
      </c>
      <c r="I2228" s="11" t="s">
        <v>45</v>
      </c>
      <c r="J2228" s="12">
        <f t="shared" si="169"/>
        <v>45282</v>
      </c>
      <c r="K2228" s="12">
        <v>45282</v>
      </c>
      <c r="L2228" s="12">
        <v>45282</v>
      </c>
      <c r="M2228" s="12" t="s">
        <v>3</v>
      </c>
      <c r="N2228" s="11" t="s">
        <v>284</v>
      </c>
      <c r="O2228" s="13" t="str">
        <f>IF(N2228="","-",IFERROR(VLOOKUP(N2228,'[1]All Route Non-Bailment V76'!$A:$H,6,0),VLOOKUP(N2228,'[1]TTVT AAT PxP Bailment EDC V76'!$A:$H,6,0)))</f>
        <v>0 - 5</v>
      </c>
      <c r="P2228" s="11">
        <v>1</v>
      </c>
      <c r="Q2228" s="11" t="s">
        <v>3</v>
      </c>
      <c r="R2228" s="11" t="s">
        <v>3</v>
      </c>
      <c r="S2228" s="13" t="str">
        <f>IF(N2228="","-",IFERROR(VLOOKUP(N2228,'[1]All Route Non-Bailment V76'!$A:$AF,32,0),VLOOKUP(N2228,'[1]TTVT AAT PxP Bailment EDC V76'!$A:$AC,29,0)))</f>
        <v>6W</v>
      </c>
      <c r="T2228" s="11" t="s">
        <v>48</v>
      </c>
      <c r="U2228" s="11" t="s">
        <v>226</v>
      </c>
      <c r="V2228" s="14" t="s">
        <v>830</v>
      </c>
      <c r="W2228" s="11" t="s">
        <v>228</v>
      </c>
      <c r="X2228" s="15" t="s">
        <v>285</v>
      </c>
      <c r="Y2228" s="15" t="s">
        <v>286</v>
      </c>
      <c r="Z2228" s="16" t="s">
        <v>3</v>
      </c>
      <c r="AA2228" s="16" t="s">
        <v>3</v>
      </c>
      <c r="AB2228" s="16" t="s">
        <v>3</v>
      </c>
      <c r="AC2228" s="16" t="s">
        <v>3</v>
      </c>
      <c r="AD2228" s="15" t="s">
        <v>3</v>
      </c>
      <c r="AE2228" s="15" t="s">
        <v>3</v>
      </c>
      <c r="AF2228" s="16" t="s">
        <v>3</v>
      </c>
      <c r="AG2228" s="16" t="s">
        <v>3</v>
      </c>
      <c r="AH2228" s="16" t="s">
        <v>3</v>
      </c>
      <c r="AI2228" s="16" t="s">
        <v>3</v>
      </c>
      <c r="AJ2228" s="15" t="s">
        <v>3</v>
      </c>
      <c r="AK2228" s="15" t="s">
        <v>3</v>
      </c>
      <c r="AL2228" s="16" t="s">
        <v>3</v>
      </c>
      <c r="AM2228" s="16" t="s">
        <v>3</v>
      </c>
      <c r="AN2228" s="16" t="s">
        <v>3</v>
      </c>
      <c r="AO2228" s="16" t="s">
        <v>3</v>
      </c>
      <c r="AP2228" s="16" t="s">
        <v>189</v>
      </c>
      <c r="AQ2228" s="16" t="s">
        <v>3</v>
      </c>
      <c r="AR2228" s="16" t="s">
        <v>3</v>
      </c>
      <c r="AS2228" s="16" t="s">
        <v>3</v>
      </c>
      <c r="AT2228" s="16" t="s">
        <v>3</v>
      </c>
      <c r="AU2228" s="11" t="s">
        <v>3</v>
      </c>
      <c r="AV2228" s="11" t="s">
        <v>3</v>
      </c>
      <c r="AW2228" s="11" t="s">
        <v>3</v>
      </c>
      <c r="AX2228" s="17" t="str">
        <f>VLOOKUP(G2228,'[1]JDA data'!$D:$E,2,0)</f>
        <v>TGA158</v>
      </c>
      <c r="AY2228" s="17" t="b">
        <f t="shared" si="166"/>
        <v>1</v>
      </c>
      <c r="AZ2228" s="17" t="str">
        <f t="shared" si="167"/>
        <v>SPL</v>
      </c>
    </row>
    <row r="2229" spans="1:52" s="18" customFormat="1" ht="16.5" customHeight="1" x14ac:dyDescent="0.35">
      <c r="A2229" s="8" t="str">
        <f>IF(N2229="","-",IFERROR(VLOOKUP(N2229,'[1]All Route Non-Bailment V76'!$A:$H,5,0),VLOOKUP(N2229,'[1]TTVT AAT PxP Bailment EDC V76'!$A:$H,5,0)))</f>
        <v>Non Bailment</v>
      </c>
      <c r="B2229" s="9" t="str">
        <f t="shared" si="165"/>
        <v>Completed</v>
      </c>
      <c r="C2229" s="10">
        <f t="shared" si="168"/>
        <v>2228</v>
      </c>
      <c r="D2229" s="11" t="s">
        <v>229</v>
      </c>
      <c r="E2229" s="12" t="s">
        <v>44</v>
      </c>
      <c r="F2229" s="11" t="s">
        <v>0</v>
      </c>
      <c r="G2229" s="11">
        <v>4435814</v>
      </c>
      <c r="H2229" s="13" t="str">
        <f>IF(N2229="","-",IFERROR(VLOOKUP(N2229,'[1]All Route Non-Bailment V76'!$A:$H,7,0),VLOOKUP(N2229,'[1]TTVT AAT PxP Bailment EDC V76'!$A:$H,7,0)))</f>
        <v>One way</v>
      </c>
      <c r="I2229" s="11" t="s">
        <v>45</v>
      </c>
      <c r="J2229" s="12">
        <f t="shared" si="169"/>
        <v>45282</v>
      </c>
      <c r="K2229" s="12">
        <v>45282</v>
      </c>
      <c r="L2229" s="12">
        <v>45282</v>
      </c>
      <c r="M2229" s="12" t="s">
        <v>3</v>
      </c>
      <c r="N2229" s="11" t="s">
        <v>633</v>
      </c>
      <c r="O2229" s="13" t="str">
        <f>IF(N2229="","-",IFERROR(VLOOKUP(N2229,'[1]All Route Non-Bailment V76'!$A:$H,6,0),VLOOKUP(N2229,'[1]TTVT AAT PxP Bailment EDC V76'!$A:$H,6,0)))</f>
        <v>11 - 20</v>
      </c>
      <c r="P2229" s="11">
        <v>1</v>
      </c>
      <c r="Q2229" s="11" t="s">
        <v>3</v>
      </c>
      <c r="R2229" s="11" t="s">
        <v>3</v>
      </c>
      <c r="S2229" s="13" t="str">
        <f>IF(N2229="","-",IFERROR(VLOOKUP(N2229,'[1]All Route Non-Bailment V76'!$A:$AF,32,0),VLOOKUP(N2229,'[1]TTVT AAT PxP Bailment EDC V76'!$A:$AC,29,0)))</f>
        <v>6W</v>
      </c>
      <c r="T2229" s="11" t="s">
        <v>48</v>
      </c>
      <c r="U2229" s="11" t="s">
        <v>230</v>
      </c>
      <c r="V2229" s="14" t="s">
        <v>231</v>
      </c>
      <c r="W2229" s="11" t="s">
        <v>232</v>
      </c>
      <c r="X2229" s="15" t="s">
        <v>408</v>
      </c>
      <c r="Y2229" s="15" t="s">
        <v>409</v>
      </c>
      <c r="Z2229" s="16" t="s">
        <v>3</v>
      </c>
      <c r="AA2229" s="16" t="s">
        <v>3</v>
      </c>
      <c r="AB2229" s="16" t="s">
        <v>3</v>
      </c>
      <c r="AC2229" s="16" t="s">
        <v>3</v>
      </c>
      <c r="AD2229" s="15" t="s">
        <v>3</v>
      </c>
      <c r="AE2229" s="15" t="s">
        <v>3</v>
      </c>
      <c r="AF2229" s="16" t="s">
        <v>3</v>
      </c>
      <c r="AG2229" s="16" t="s">
        <v>3</v>
      </c>
      <c r="AH2229" s="16" t="s">
        <v>3</v>
      </c>
      <c r="AI2229" s="16" t="s">
        <v>3</v>
      </c>
      <c r="AJ2229" s="15" t="s">
        <v>3</v>
      </c>
      <c r="AK2229" s="15" t="s">
        <v>3</v>
      </c>
      <c r="AL2229" s="16" t="s">
        <v>3</v>
      </c>
      <c r="AM2229" s="16" t="s">
        <v>3</v>
      </c>
      <c r="AN2229" s="16" t="s">
        <v>3</v>
      </c>
      <c r="AO2229" s="16" t="s">
        <v>3</v>
      </c>
      <c r="AP2229" s="16" t="s">
        <v>189</v>
      </c>
      <c r="AQ2229" s="16" t="s">
        <v>3</v>
      </c>
      <c r="AR2229" s="16" t="s">
        <v>3</v>
      </c>
      <c r="AS2229" s="16" t="s">
        <v>3</v>
      </c>
      <c r="AT2229" s="16" t="s">
        <v>3</v>
      </c>
      <c r="AU2229" s="11" t="s">
        <v>3</v>
      </c>
      <c r="AV2229" s="11" t="s">
        <v>3</v>
      </c>
      <c r="AW2229" s="11" t="s">
        <v>3</v>
      </c>
      <c r="AX2229" s="17" t="str">
        <f>VLOOKUP(G2229,'[1]JDA data'!$D:$E,2,0)</f>
        <v>TGA056</v>
      </c>
      <c r="AY2229" s="17" t="b">
        <f t="shared" si="166"/>
        <v>1</v>
      </c>
      <c r="AZ2229" s="17" t="str">
        <f t="shared" si="167"/>
        <v>RRCS</v>
      </c>
    </row>
    <row r="2230" spans="1:52" s="18" customFormat="1" ht="16.5" customHeight="1" x14ac:dyDescent="0.35">
      <c r="A2230" s="8" t="str">
        <f>IF(N2230="","-",IFERROR(VLOOKUP(N2230,'[1]All Route Non-Bailment V76'!$A:$H,5,0),VLOOKUP(N2230,'[1]TTVT AAT PxP Bailment EDC V76'!$A:$H,5,0)))</f>
        <v>Non Bailment</v>
      </c>
      <c r="B2230" s="9" t="str">
        <f t="shared" si="165"/>
        <v>Completed</v>
      </c>
      <c r="C2230" s="10">
        <f t="shared" si="168"/>
        <v>2229</v>
      </c>
      <c r="D2230" s="11" t="s">
        <v>182</v>
      </c>
      <c r="E2230" s="12" t="s">
        <v>44</v>
      </c>
      <c r="F2230" s="11" t="s">
        <v>0</v>
      </c>
      <c r="G2230" s="11">
        <v>4435815</v>
      </c>
      <c r="H2230" s="13" t="str">
        <f>IF(N2230="","-",IFERROR(VLOOKUP(N2230,'[1]All Route Non-Bailment V76'!$A:$H,7,0),VLOOKUP(N2230,'[1]TTVT AAT PxP Bailment EDC V76'!$A:$H,7,0)))</f>
        <v>One way</v>
      </c>
      <c r="I2230" s="11" t="s">
        <v>45</v>
      </c>
      <c r="J2230" s="12">
        <f t="shared" si="169"/>
        <v>45282</v>
      </c>
      <c r="K2230" s="12">
        <v>45282</v>
      </c>
      <c r="L2230" s="12">
        <v>45282</v>
      </c>
      <c r="M2230" s="12" t="s">
        <v>3</v>
      </c>
      <c r="N2230" s="11" t="s">
        <v>633</v>
      </c>
      <c r="O2230" s="13" t="str">
        <f>IF(N2230="","-",IFERROR(VLOOKUP(N2230,'[1]All Route Non-Bailment V76'!$A:$H,6,0),VLOOKUP(N2230,'[1]TTVT AAT PxP Bailment EDC V76'!$A:$H,6,0)))</f>
        <v>11 - 20</v>
      </c>
      <c r="P2230" s="11">
        <v>1</v>
      </c>
      <c r="Q2230" s="11" t="s">
        <v>3</v>
      </c>
      <c r="R2230" s="11" t="s">
        <v>3</v>
      </c>
      <c r="S2230" s="13" t="str">
        <f>IF(N2230="","-",IFERROR(VLOOKUP(N2230,'[1]All Route Non-Bailment V76'!$A:$AF,32,0),VLOOKUP(N2230,'[1]TTVT AAT PxP Bailment EDC V76'!$A:$AC,29,0)))</f>
        <v>6W</v>
      </c>
      <c r="T2230" s="11" t="s">
        <v>48</v>
      </c>
      <c r="U2230" s="11" t="s">
        <v>260</v>
      </c>
      <c r="V2230" s="14" t="s">
        <v>261</v>
      </c>
      <c r="W2230" s="11" t="s">
        <v>262</v>
      </c>
      <c r="X2230" s="15" t="s">
        <v>408</v>
      </c>
      <c r="Y2230" s="15" t="s">
        <v>409</v>
      </c>
      <c r="Z2230" s="16" t="s">
        <v>3</v>
      </c>
      <c r="AA2230" s="16" t="s">
        <v>3</v>
      </c>
      <c r="AB2230" s="16" t="s">
        <v>3</v>
      </c>
      <c r="AC2230" s="16" t="s">
        <v>3</v>
      </c>
      <c r="AD2230" s="15" t="s">
        <v>3</v>
      </c>
      <c r="AE2230" s="15" t="s">
        <v>3</v>
      </c>
      <c r="AF2230" s="16" t="s">
        <v>3</v>
      </c>
      <c r="AG2230" s="16" t="s">
        <v>3</v>
      </c>
      <c r="AH2230" s="16" t="s">
        <v>3</v>
      </c>
      <c r="AI2230" s="16" t="s">
        <v>3</v>
      </c>
      <c r="AJ2230" s="15" t="s">
        <v>3</v>
      </c>
      <c r="AK2230" s="15" t="s">
        <v>3</v>
      </c>
      <c r="AL2230" s="16" t="s">
        <v>3</v>
      </c>
      <c r="AM2230" s="16" t="s">
        <v>3</v>
      </c>
      <c r="AN2230" s="16" t="s">
        <v>3</v>
      </c>
      <c r="AO2230" s="16" t="s">
        <v>3</v>
      </c>
      <c r="AP2230" s="16" t="s">
        <v>189</v>
      </c>
      <c r="AQ2230" s="16" t="s">
        <v>3</v>
      </c>
      <c r="AR2230" s="16" t="s">
        <v>3</v>
      </c>
      <c r="AS2230" s="16" t="s">
        <v>3</v>
      </c>
      <c r="AT2230" s="16" t="s">
        <v>3</v>
      </c>
      <c r="AU2230" s="11" t="s">
        <v>3</v>
      </c>
      <c r="AV2230" s="11" t="s">
        <v>3</v>
      </c>
      <c r="AW2230" s="11" t="s">
        <v>3</v>
      </c>
      <c r="AX2230" s="17" t="str">
        <f>VLOOKUP(G2230,'[1]JDA data'!$D:$E,2,0)</f>
        <v>TGA056</v>
      </c>
      <c r="AY2230" s="17" t="b">
        <f t="shared" si="166"/>
        <v>1</v>
      </c>
      <c r="AZ2230" s="17" t="str">
        <f t="shared" si="167"/>
        <v>PPGT</v>
      </c>
    </row>
    <row r="2231" spans="1:52" s="18" customFormat="1" ht="16.5" customHeight="1" x14ac:dyDescent="0.35">
      <c r="A2231" s="8" t="str">
        <f>IF(N2231="","-",IFERROR(VLOOKUP(N2231,'[1]All Route Non-Bailment V76'!$A:$H,5,0),VLOOKUP(N2231,'[1]TTVT AAT PxP Bailment EDC V76'!$A:$H,5,0)))</f>
        <v>Non Bailment</v>
      </c>
      <c r="B2231" s="9" t="str">
        <f t="shared" si="165"/>
        <v>Completed</v>
      </c>
      <c r="C2231" s="10">
        <f t="shared" si="168"/>
        <v>2230</v>
      </c>
      <c r="D2231" s="11" t="s">
        <v>190</v>
      </c>
      <c r="E2231" s="12" t="s">
        <v>44</v>
      </c>
      <c r="F2231" s="11" t="s">
        <v>0</v>
      </c>
      <c r="G2231" s="11">
        <v>4435816</v>
      </c>
      <c r="H2231" s="13" t="str">
        <f>IF(N2231="","-",IFERROR(VLOOKUP(N2231,'[1]All Route Non-Bailment V76'!$A:$H,7,0),VLOOKUP(N2231,'[1]TTVT AAT PxP Bailment EDC V76'!$A:$H,7,0)))</f>
        <v>One way</v>
      </c>
      <c r="I2231" s="11" t="s">
        <v>45</v>
      </c>
      <c r="J2231" s="12">
        <f t="shared" si="169"/>
        <v>45282</v>
      </c>
      <c r="K2231" s="12">
        <v>45282</v>
      </c>
      <c r="L2231" s="12">
        <v>45282</v>
      </c>
      <c r="M2231" s="12" t="s">
        <v>3</v>
      </c>
      <c r="N2231" s="11" t="s">
        <v>633</v>
      </c>
      <c r="O2231" s="13" t="str">
        <f>IF(N2231="","-",IFERROR(VLOOKUP(N2231,'[1]All Route Non-Bailment V76'!$A:$H,6,0),VLOOKUP(N2231,'[1]TTVT AAT PxP Bailment EDC V76'!$A:$H,6,0)))</f>
        <v>11 - 20</v>
      </c>
      <c r="P2231" s="11">
        <v>1</v>
      </c>
      <c r="Q2231" s="11" t="s">
        <v>3</v>
      </c>
      <c r="R2231" s="11" t="s">
        <v>3</v>
      </c>
      <c r="S2231" s="13" t="str">
        <f>IF(N2231="","-",IFERROR(VLOOKUP(N2231,'[1]All Route Non-Bailment V76'!$A:$AF,32,0),VLOOKUP(N2231,'[1]TTVT AAT PxP Bailment EDC V76'!$A:$AC,29,0)))</f>
        <v>6W</v>
      </c>
      <c r="T2231" s="11" t="s">
        <v>48</v>
      </c>
      <c r="U2231" s="11" t="s">
        <v>247</v>
      </c>
      <c r="V2231" s="14" t="s">
        <v>248</v>
      </c>
      <c r="W2231" s="11" t="s">
        <v>249</v>
      </c>
      <c r="X2231" s="15" t="s">
        <v>408</v>
      </c>
      <c r="Y2231" s="15" t="s">
        <v>409</v>
      </c>
      <c r="Z2231" s="16" t="s">
        <v>3</v>
      </c>
      <c r="AA2231" s="16" t="s">
        <v>3</v>
      </c>
      <c r="AB2231" s="16" t="s">
        <v>3</v>
      </c>
      <c r="AC2231" s="16" t="s">
        <v>3</v>
      </c>
      <c r="AD2231" s="15" t="s">
        <v>3</v>
      </c>
      <c r="AE2231" s="15" t="s">
        <v>3</v>
      </c>
      <c r="AF2231" s="16" t="s">
        <v>3</v>
      </c>
      <c r="AG2231" s="16" t="s">
        <v>3</v>
      </c>
      <c r="AH2231" s="16" t="s">
        <v>3</v>
      </c>
      <c r="AI2231" s="16" t="s">
        <v>3</v>
      </c>
      <c r="AJ2231" s="15" t="s">
        <v>3</v>
      </c>
      <c r="AK2231" s="15" t="s">
        <v>3</v>
      </c>
      <c r="AL2231" s="16" t="s">
        <v>3</v>
      </c>
      <c r="AM2231" s="16" t="s">
        <v>3</v>
      </c>
      <c r="AN2231" s="16" t="s">
        <v>3</v>
      </c>
      <c r="AO2231" s="16" t="s">
        <v>3</v>
      </c>
      <c r="AP2231" s="16" t="s">
        <v>189</v>
      </c>
      <c r="AQ2231" s="16" t="s">
        <v>3</v>
      </c>
      <c r="AR2231" s="16" t="s">
        <v>3</v>
      </c>
      <c r="AS2231" s="16" t="s">
        <v>3</v>
      </c>
      <c r="AT2231" s="16" t="s">
        <v>3</v>
      </c>
      <c r="AU2231" s="11" t="s">
        <v>3</v>
      </c>
      <c r="AV2231" s="11" t="s">
        <v>3</v>
      </c>
      <c r="AW2231" s="11" t="s">
        <v>3</v>
      </c>
      <c r="AX2231" s="17" t="str">
        <f>VLOOKUP(G2231,'[1]JDA data'!$D:$E,2,0)</f>
        <v>TGA056</v>
      </c>
      <c r="AY2231" s="17" t="b">
        <f t="shared" si="166"/>
        <v>1</v>
      </c>
      <c r="AZ2231" s="17" t="str">
        <f t="shared" si="167"/>
        <v>SPL</v>
      </c>
    </row>
    <row r="2232" spans="1:52" s="18" customFormat="1" ht="16.5" customHeight="1" x14ac:dyDescent="0.35">
      <c r="A2232" s="8" t="str">
        <f>IF(N2232="","-",IFERROR(VLOOKUP(N2232,'[1]All Route Non-Bailment V76'!$A:$H,5,0),VLOOKUP(N2232,'[1]TTVT AAT PxP Bailment EDC V76'!$A:$H,5,0)))</f>
        <v>Non Bailment</v>
      </c>
      <c r="B2232" s="9" t="str">
        <f t="shared" si="165"/>
        <v>Completed</v>
      </c>
      <c r="C2232" s="10">
        <f t="shared" si="168"/>
        <v>2231</v>
      </c>
      <c r="D2232" s="11" t="s">
        <v>229</v>
      </c>
      <c r="E2232" s="12" t="s">
        <v>44</v>
      </c>
      <c r="F2232" s="11" t="s">
        <v>0</v>
      </c>
      <c r="G2232" s="11">
        <v>4435817</v>
      </c>
      <c r="H2232" s="13" t="str">
        <f>IF(N2232="","-",IFERROR(VLOOKUP(N2232,'[1]All Route Non-Bailment V76'!$A:$H,7,0),VLOOKUP(N2232,'[1]TTVT AAT PxP Bailment EDC V76'!$A:$H,7,0)))</f>
        <v>One way</v>
      </c>
      <c r="I2232" s="11" t="s">
        <v>45</v>
      </c>
      <c r="J2232" s="12">
        <f t="shared" si="169"/>
        <v>45282</v>
      </c>
      <c r="K2232" s="12">
        <v>45282</v>
      </c>
      <c r="L2232" s="12">
        <v>45282</v>
      </c>
      <c r="M2232" s="12" t="s">
        <v>3</v>
      </c>
      <c r="N2232" s="11" t="s">
        <v>633</v>
      </c>
      <c r="O2232" s="13" t="str">
        <f>IF(N2232="","-",IFERROR(VLOOKUP(N2232,'[1]All Route Non-Bailment V76'!$A:$H,6,0),VLOOKUP(N2232,'[1]TTVT AAT PxP Bailment EDC V76'!$A:$H,6,0)))</f>
        <v>11 - 20</v>
      </c>
      <c r="P2232" s="11">
        <v>1</v>
      </c>
      <c r="Q2232" s="11" t="s">
        <v>3</v>
      </c>
      <c r="R2232" s="11" t="s">
        <v>3</v>
      </c>
      <c r="S2232" s="13" t="str">
        <f>IF(N2232="","-",IFERROR(VLOOKUP(N2232,'[1]All Route Non-Bailment V76'!$A:$AF,32,0),VLOOKUP(N2232,'[1]TTVT AAT PxP Bailment EDC V76'!$A:$AC,29,0)))</f>
        <v>6W</v>
      </c>
      <c r="T2232" s="11" t="s">
        <v>48</v>
      </c>
      <c r="U2232" s="11" t="s">
        <v>775</v>
      </c>
      <c r="V2232" s="14" t="s">
        <v>776</v>
      </c>
      <c r="W2232" s="11" t="s">
        <v>777</v>
      </c>
      <c r="X2232" s="15" t="s">
        <v>408</v>
      </c>
      <c r="Y2232" s="15" t="s">
        <v>409</v>
      </c>
      <c r="Z2232" s="16" t="s">
        <v>3</v>
      </c>
      <c r="AA2232" s="16" t="s">
        <v>3</v>
      </c>
      <c r="AB2232" s="16" t="s">
        <v>3</v>
      </c>
      <c r="AC2232" s="16" t="s">
        <v>3</v>
      </c>
      <c r="AD2232" s="15" t="s">
        <v>3</v>
      </c>
      <c r="AE2232" s="15" t="s">
        <v>3</v>
      </c>
      <c r="AF2232" s="16" t="s">
        <v>3</v>
      </c>
      <c r="AG2232" s="16" t="s">
        <v>3</v>
      </c>
      <c r="AH2232" s="16" t="s">
        <v>3</v>
      </c>
      <c r="AI2232" s="16" t="s">
        <v>3</v>
      </c>
      <c r="AJ2232" s="15" t="s">
        <v>3</v>
      </c>
      <c r="AK2232" s="15" t="s">
        <v>3</v>
      </c>
      <c r="AL2232" s="16" t="s">
        <v>3</v>
      </c>
      <c r="AM2232" s="16" t="s">
        <v>3</v>
      </c>
      <c r="AN2232" s="16" t="s">
        <v>3</v>
      </c>
      <c r="AO2232" s="16" t="s">
        <v>3</v>
      </c>
      <c r="AP2232" s="16" t="s">
        <v>189</v>
      </c>
      <c r="AQ2232" s="16" t="s">
        <v>3</v>
      </c>
      <c r="AR2232" s="16" t="s">
        <v>3</v>
      </c>
      <c r="AS2232" s="16" t="s">
        <v>3</v>
      </c>
      <c r="AT2232" s="16" t="s">
        <v>3</v>
      </c>
      <c r="AU2232" s="11" t="s">
        <v>3</v>
      </c>
      <c r="AV2232" s="11" t="s">
        <v>3</v>
      </c>
      <c r="AW2232" s="11" t="s">
        <v>3</v>
      </c>
      <c r="AX2232" s="17" t="str">
        <f>VLOOKUP(G2232,'[1]JDA data'!$D:$E,2,0)</f>
        <v>TGA056</v>
      </c>
      <c r="AY2232" s="17" t="b">
        <f t="shared" si="166"/>
        <v>1</v>
      </c>
      <c r="AZ2232" s="17" t="str">
        <f t="shared" si="167"/>
        <v>RRCS</v>
      </c>
    </row>
    <row r="2233" spans="1:52" s="18" customFormat="1" ht="16.5" customHeight="1" x14ac:dyDescent="0.35">
      <c r="A2233" s="8" t="str">
        <f>IF(N2233="","-",IFERROR(VLOOKUP(N2233,'[1]All Route Non-Bailment V76'!$A:$H,5,0),VLOOKUP(N2233,'[1]TTVT AAT PxP Bailment EDC V76'!$A:$H,5,0)))</f>
        <v>Non Bailment</v>
      </c>
      <c r="B2233" s="9" t="str">
        <f t="shared" si="165"/>
        <v>Completed</v>
      </c>
      <c r="C2233" s="10">
        <f t="shared" si="168"/>
        <v>2232</v>
      </c>
      <c r="D2233" s="11" t="s">
        <v>194</v>
      </c>
      <c r="E2233" s="12" t="s">
        <v>44</v>
      </c>
      <c r="F2233" s="11" t="s">
        <v>0</v>
      </c>
      <c r="G2233" s="11">
        <v>4435818</v>
      </c>
      <c r="H2233" s="13" t="str">
        <f>IF(N2233="","-",IFERROR(VLOOKUP(N2233,'[1]All Route Non-Bailment V76'!$A:$H,7,0),VLOOKUP(N2233,'[1]TTVT AAT PxP Bailment EDC V76'!$A:$H,7,0)))</f>
        <v>One way</v>
      </c>
      <c r="I2233" s="11" t="s">
        <v>45</v>
      </c>
      <c r="J2233" s="12">
        <f t="shared" si="169"/>
        <v>45282</v>
      </c>
      <c r="K2233" s="12">
        <v>45282</v>
      </c>
      <c r="L2233" s="12">
        <v>45282</v>
      </c>
      <c r="M2233" s="12" t="s">
        <v>3</v>
      </c>
      <c r="N2233" s="11" t="s">
        <v>633</v>
      </c>
      <c r="O2233" s="13" t="str">
        <f>IF(N2233="","-",IFERROR(VLOOKUP(N2233,'[1]All Route Non-Bailment V76'!$A:$H,6,0),VLOOKUP(N2233,'[1]TTVT AAT PxP Bailment EDC V76'!$A:$H,6,0)))</f>
        <v>11 - 20</v>
      </c>
      <c r="P2233" s="11">
        <v>1</v>
      </c>
      <c r="Q2233" s="11" t="s">
        <v>3</v>
      </c>
      <c r="R2233" s="11" t="s">
        <v>3</v>
      </c>
      <c r="S2233" s="13" t="str">
        <f>IF(N2233="","-",IFERROR(VLOOKUP(N2233,'[1]All Route Non-Bailment V76'!$A:$AF,32,0),VLOOKUP(N2233,'[1]TTVT AAT PxP Bailment EDC V76'!$A:$AC,29,0)))</f>
        <v>6W</v>
      </c>
      <c r="T2233" s="11" t="s">
        <v>48</v>
      </c>
      <c r="U2233" s="11" t="s">
        <v>195</v>
      </c>
      <c r="V2233" s="14" t="s">
        <v>196</v>
      </c>
      <c r="W2233" s="11" t="s">
        <v>197</v>
      </c>
      <c r="X2233" s="15" t="s">
        <v>408</v>
      </c>
      <c r="Y2233" s="15" t="s">
        <v>409</v>
      </c>
      <c r="Z2233" s="16" t="s">
        <v>3</v>
      </c>
      <c r="AA2233" s="16" t="s">
        <v>3</v>
      </c>
      <c r="AB2233" s="16" t="s">
        <v>3</v>
      </c>
      <c r="AC2233" s="16" t="s">
        <v>3</v>
      </c>
      <c r="AD2233" s="15" t="s">
        <v>3</v>
      </c>
      <c r="AE2233" s="15" t="s">
        <v>3</v>
      </c>
      <c r="AF2233" s="16" t="s">
        <v>3</v>
      </c>
      <c r="AG2233" s="16" t="s">
        <v>3</v>
      </c>
      <c r="AH2233" s="16" t="s">
        <v>3</v>
      </c>
      <c r="AI2233" s="16" t="s">
        <v>3</v>
      </c>
      <c r="AJ2233" s="15" t="s">
        <v>3</v>
      </c>
      <c r="AK2233" s="15" t="s">
        <v>3</v>
      </c>
      <c r="AL2233" s="16" t="s">
        <v>3</v>
      </c>
      <c r="AM2233" s="16" t="s">
        <v>3</v>
      </c>
      <c r="AN2233" s="16" t="s">
        <v>3</v>
      </c>
      <c r="AO2233" s="16" t="s">
        <v>3</v>
      </c>
      <c r="AP2233" s="16" t="s">
        <v>189</v>
      </c>
      <c r="AQ2233" s="16" t="s">
        <v>3</v>
      </c>
      <c r="AR2233" s="16" t="s">
        <v>3</v>
      </c>
      <c r="AS2233" s="16" t="s">
        <v>3</v>
      </c>
      <c r="AT2233" s="16" t="s">
        <v>3</v>
      </c>
      <c r="AU2233" s="11" t="s">
        <v>3</v>
      </c>
      <c r="AV2233" s="11" t="s">
        <v>3</v>
      </c>
      <c r="AW2233" s="11" t="s">
        <v>3</v>
      </c>
      <c r="AX2233" s="17" t="str">
        <f>VLOOKUP(G2233,'[1]JDA data'!$D:$E,2,0)</f>
        <v>TGA056</v>
      </c>
      <c r="AY2233" s="17" t="b">
        <f t="shared" si="166"/>
        <v>1</v>
      </c>
      <c r="AZ2233" s="17" t="str">
        <f t="shared" si="167"/>
        <v>SBA</v>
      </c>
    </row>
    <row r="2234" spans="1:52" s="18" customFormat="1" ht="16.5" customHeight="1" x14ac:dyDescent="0.35">
      <c r="A2234" s="8" t="str">
        <f>IF(N2234="","-",IFERROR(VLOOKUP(N2234,'[1]All Route Non-Bailment V76'!$A:$H,5,0),VLOOKUP(N2234,'[1]TTVT AAT PxP Bailment EDC V76'!$A:$H,5,0)))</f>
        <v>Non Bailment</v>
      </c>
      <c r="B2234" s="9" t="str">
        <f t="shared" si="165"/>
        <v>Completed</v>
      </c>
      <c r="C2234" s="10">
        <f t="shared" si="168"/>
        <v>2233</v>
      </c>
      <c r="D2234" s="11" t="s">
        <v>182</v>
      </c>
      <c r="E2234" s="12" t="s">
        <v>44</v>
      </c>
      <c r="F2234" s="11" t="s">
        <v>0</v>
      </c>
      <c r="G2234" s="11">
        <v>4435819</v>
      </c>
      <c r="H2234" s="13" t="str">
        <f>IF(N2234="","-",IFERROR(VLOOKUP(N2234,'[1]All Route Non-Bailment V76'!$A:$H,7,0),VLOOKUP(N2234,'[1]TTVT AAT PxP Bailment EDC V76'!$A:$H,7,0)))</f>
        <v>One way</v>
      </c>
      <c r="I2234" s="11" t="s">
        <v>45</v>
      </c>
      <c r="J2234" s="12">
        <f t="shared" si="169"/>
        <v>45282</v>
      </c>
      <c r="K2234" s="12">
        <v>45282</v>
      </c>
      <c r="L2234" s="12">
        <v>45282</v>
      </c>
      <c r="M2234" s="12" t="s">
        <v>3</v>
      </c>
      <c r="N2234" s="11" t="s">
        <v>739</v>
      </c>
      <c r="O2234" s="13" t="str">
        <f>IF(N2234="","-",IFERROR(VLOOKUP(N2234,'[1]All Route Non-Bailment V76'!$A:$H,6,0),VLOOKUP(N2234,'[1]TTVT AAT PxP Bailment EDC V76'!$A:$H,6,0)))</f>
        <v>11 - 20</v>
      </c>
      <c r="P2234" s="11">
        <v>1</v>
      </c>
      <c r="Q2234" s="11" t="s">
        <v>3</v>
      </c>
      <c r="R2234" s="11" t="s">
        <v>3</v>
      </c>
      <c r="S2234" s="13" t="str">
        <f>IF(N2234="","-",IFERROR(VLOOKUP(N2234,'[1]All Route Non-Bailment V76'!$A:$AF,32,0),VLOOKUP(N2234,'[1]TTVT AAT PxP Bailment EDC V76'!$A:$AC,29,0)))</f>
        <v>6W</v>
      </c>
      <c r="T2234" s="11" t="s">
        <v>48</v>
      </c>
      <c r="U2234" s="11" t="s">
        <v>213</v>
      </c>
      <c r="V2234" s="14" t="s">
        <v>214</v>
      </c>
      <c r="W2234" s="11" t="s">
        <v>215</v>
      </c>
      <c r="X2234" s="15" t="s">
        <v>408</v>
      </c>
      <c r="Y2234" s="15" t="s">
        <v>409</v>
      </c>
      <c r="Z2234" s="16" t="s">
        <v>3</v>
      </c>
      <c r="AA2234" s="16" t="s">
        <v>3</v>
      </c>
      <c r="AB2234" s="16" t="s">
        <v>3</v>
      </c>
      <c r="AC2234" s="16" t="s">
        <v>3</v>
      </c>
      <c r="AD2234" s="15" t="s">
        <v>3</v>
      </c>
      <c r="AE2234" s="15" t="s">
        <v>3</v>
      </c>
      <c r="AF2234" s="16" t="s">
        <v>3</v>
      </c>
      <c r="AG2234" s="16" t="s">
        <v>3</v>
      </c>
      <c r="AH2234" s="16" t="s">
        <v>3</v>
      </c>
      <c r="AI2234" s="16" t="s">
        <v>3</v>
      </c>
      <c r="AJ2234" s="15" t="s">
        <v>3</v>
      </c>
      <c r="AK2234" s="15" t="s">
        <v>3</v>
      </c>
      <c r="AL2234" s="16" t="s">
        <v>3</v>
      </c>
      <c r="AM2234" s="16" t="s">
        <v>3</v>
      </c>
      <c r="AN2234" s="16" t="s">
        <v>3</v>
      </c>
      <c r="AO2234" s="16" t="s">
        <v>3</v>
      </c>
      <c r="AP2234" s="16" t="s">
        <v>189</v>
      </c>
      <c r="AQ2234" s="16" t="s">
        <v>3</v>
      </c>
      <c r="AR2234" s="16" t="s">
        <v>3</v>
      </c>
      <c r="AS2234" s="16" t="s">
        <v>3</v>
      </c>
      <c r="AT2234" s="16" t="s">
        <v>3</v>
      </c>
      <c r="AU2234" s="11" t="s">
        <v>3</v>
      </c>
      <c r="AV2234" s="11" t="s">
        <v>3</v>
      </c>
      <c r="AW2234" s="11" t="s">
        <v>3</v>
      </c>
      <c r="AX2234" s="17" t="str">
        <f>VLOOKUP(G2234,'[1]JDA data'!$D:$E,2,0)</f>
        <v>TGA057</v>
      </c>
      <c r="AY2234" s="17" t="b">
        <f t="shared" si="166"/>
        <v>1</v>
      </c>
      <c r="AZ2234" s="17" t="str">
        <f t="shared" si="167"/>
        <v>PPGT</v>
      </c>
    </row>
    <row r="2235" spans="1:52" s="18" customFormat="1" ht="16.5" customHeight="1" x14ac:dyDescent="0.35">
      <c r="A2235" s="8" t="str">
        <f>IF(N2235="","-",IFERROR(VLOOKUP(N2235,'[1]All Route Non-Bailment V76'!$A:$H,5,0),VLOOKUP(N2235,'[1]TTVT AAT PxP Bailment EDC V76'!$A:$H,5,0)))</f>
        <v>Non Bailment</v>
      </c>
      <c r="B2235" s="9" t="str">
        <f t="shared" si="165"/>
        <v>Completed</v>
      </c>
      <c r="C2235" s="10">
        <f t="shared" si="168"/>
        <v>2234</v>
      </c>
      <c r="D2235" s="11" t="s">
        <v>190</v>
      </c>
      <c r="E2235" s="12" t="s">
        <v>44</v>
      </c>
      <c r="F2235" s="11" t="s">
        <v>0</v>
      </c>
      <c r="G2235" s="11">
        <v>4435820</v>
      </c>
      <c r="H2235" s="13" t="str">
        <f>IF(N2235="","-",IFERROR(VLOOKUP(N2235,'[1]All Route Non-Bailment V76'!$A:$H,7,0),VLOOKUP(N2235,'[1]TTVT AAT PxP Bailment EDC V76'!$A:$H,7,0)))</f>
        <v>One way</v>
      </c>
      <c r="I2235" s="11" t="s">
        <v>45</v>
      </c>
      <c r="J2235" s="12">
        <f t="shared" si="169"/>
        <v>45282</v>
      </c>
      <c r="K2235" s="12">
        <v>45282</v>
      </c>
      <c r="L2235" s="12">
        <v>45282</v>
      </c>
      <c r="M2235" s="12" t="s">
        <v>3</v>
      </c>
      <c r="N2235" s="11" t="s">
        <v>739</v>
      </c>
      <c r="O2235" s="13" t="str">
        <f>IF(N2235="","-",IFERROR(VLOOKUP(N2235,'[1]All Route Non-Bailment V76'!$A:$H,6,0),VLOOKUP(N2235,'[1]TTVT AAT PxP Bailment EDC V76'!$A:$H,6,0)))</f>
        <v>11 - 20</v>
      </c>
      <c r="P2235" s="11">
        <v>1</v>
      </c>
      <c r="Q2235" s="11" t="s">
        <v>3</v>
      </c>
      <c r="R2235" s="11" t="s">
        <v>3</v>
      </c>
      <c r="S2235" s="13" t="str">
        <f>IF(N2235="","-",IFERROR(VLOOKUP(N2235,'[1]All Route Non-Bailment V76'!$A:$AF,32,0),VLOOKUP(N2235,'[1]TTVT AAT PxP Bailment EDC V76'!$A:$AC,29,0)))</f>
        <v>6W</v>
      </c>
      <c r="T2235" s="11" t="s">
        <v>48</v>
      </c>
      <c r="U2235" s="11" t="s">
        <v>226</v>
      </c>
      <c r="V2235" s="14" t="s">
        <v>227</v>
      </c>
      <c r="W2235" s="11" t="s">
        <v>228</v>
      </c>
      <c r="X2235" s="15" t="s">
        <v>408</v>
      </c>
      <c r="Y2235" s="15" t="s">
        <v>409</v>
      </c>
      <c r="Z2235" s="16" t="s">
        <v>3</v>
      </c>
      <c r="AA2235" s="16" t="s">
        <v>3</v>
      </c>
      <c r="AB2235" s="16" t="s">
        <v>3</v>
      </c>
      <c r="AC2235" s="16" t="s">
        <v>3</v>
      </c>
      <c r="AD2235" s="15" t="s">
        <v>3</v>
      </c>
      <c r="AE2235" s="15" t="s">
        <v>3</v>
      </c>
      <c r="AF2235" s="16" t="s">
        <v>3</v>
      </c>
      <c r="AG2235" s="16" t="s">
        <v>3</v>
      </c>
      <c r="AH2235" s="16" t="s">
        <v>3</v>
      </c>
      <c r="AI2235" s="16" t="s">
        <v>3</v>
      </c>
      <c r="AJ2235" s="15" t="s">
        <v>3</v>
      </c>
      <c r="AK2235" s="15" t="s">
        <v>3</v>
      </c>
      <c r="AL2235" s="16" t="s">
        <v>3</v>
      </c>
      <c r="AM2235" s="16" t="s">
        <v>3</v>
      </c>
      <c r="AN2235" s="16" t="s">
        <v>3</v>
      </c>
      <c r="AO2235" s="16" t="s">
        <v>3</v>
      </c>
      <c r="AP2235" s="16" t="s">
        <v>189</v>
      </c>
      <c r="AQ2235" s="16" t="s">
        <v>3</v>
      </c>
      <c r="AR2235" s="16" t="s">
        <v>3</v>
      </c>
      <c r="AS2235" s="16" t="s">
        <v>3</v>
      </c>
      <c r="AT2235" s="16" t="s">
        <v>3</v>
      </c>
      <c r="AU2235" s="11" t="s">
        <v>3</v>
      </c>
      <c r="AV2235" s="11" t="s">
        <v>3</v>
      </c>
      <c r="AW2235" s="11" t="s">
        <v>3</v>
      </c>
      <c r="AX2235" s="17" t="str">
        <f>VLOOKUP(G2235,'[1]JDA data'!$D:$E,2,0)</f>
        <v>TGA057</v>
      </c>
      <c r="AY2235" s="17" t="b">
        <f t="shared" si="166"/>
        <v>1</v>
      </c>
      <c r="AZ2235" s="17" t="str">
        <f t="shared" si="167"/>
        <v>SPL</v>
      </c>
    </row>
    <row r="2236" spans="1:52" s="18" customFormat="1" ht="16.5" customHeight="1" x14ac:dyDescent="0.35">
      <c r="A2236" s="8" t="str">
        <f>IF(N2236="","-",IFERROR(VLOOKUP(N2236,'[1]All Route Non-Bailment V76'!$A:$H,5,0),VLOOKUP(N2236,'[1]TTVT AAT PxP Bailment EDC V76'!$A:$H,5,0)))</f>
        <v>Non Bailment</v>
      </c>
      <c r="B2236" s="9" t="str">
        <f t="shared" si="165"/>
        <v>Completed</v>
      </c>
      <c r="C2236" s="10">
        <f t="shared" si="168"/>
        <v>2235</v>
      </c>
      <c r="D2236" s="11" t="s">
        <v>182</v>
      </c>
      <c r="E2236" s="12" t="s">
        <v>44</v>
      </c>
      <c r="F2236" s="11" t="s">
        <v>0</v>
      </c>
      <c r="G2236" s="11">
        <v>4435821</v>
      </c>
      <c r="H2236" s="13" t="str">
        <f>IF(N2236="","-",IFERROR(VLOOKUP(N2236,'[1]All Route Non-Bailment V76'!$A:$H,7,0),VLOOKUP(N2236,'[1]TTVT AAT PxP Bailment EDC V76'!$A:$H,7,0)))</f>
        <v>One way</v>
      </c>
      <c r="I2236" s="11" t="s">
        <v>45</v>
      </c>
      <c r="J2236" s="12">
        <f t="shared" si="169"/>
        <v>45282</v>
      </c>
      <c r="K2236" s="12">
        <v>45282</v>
      </c>
      <c r="L2236" s="12">
        <v>45282</v>
      </c>
      <c r="M2236" s="12" t="s">
        <v>3</v>
      </c>
      <c r="N2236" s="11" t="s">
        <v>739</v>
      </c>
      <c r="O2236" s="13" t="str">
        <f>IF(N2236="","-",IFERROR(VLOOKUP(N2236,'[1]All Route Non-Bailment V76'!$A:$H,6,0),VLOOKUP(N2236,'[1]TTVT AAT PxP Bailment EDC V76'!$A:$H,6,0)))</f>
        <v>11 - 20</v>
      </c>
      <c r="P2236" s="11">
        <v>1</v>
      </c>
      <c r="Q2236" s="11" t="s">
        <v>3</v>
      </c>
      <c r="R2236" s="11" t="s">
        <v>3</v>
      </c>
      <c r="S2236" s="13" t="str">
        <f>IF(N2236="","-",IFERROR(VLOOKUP(N2236,'[1]All Route Non-Bailment V76'!$A:$AF,32,0),VLOOKUP(N2236,'[1]TTVT AAT PxP Bailment EDC V76'!$A:$AC,29,0)))</f>
        <v>6W</v>
      </c>
      <c r="T2236" s="11" t="s">
        <v>48</v>
      </c>
      <c r="U2236" s="11" t="s">
        <v>256</v>
      </c>
      <c r="V2236" s="14" t="s">
        <v>818</v>
      </c>
      <c r="W2236" s="11" t="s">
        <v>258</v>
      </c>
      <c r="X2236" s="15" t="s">
        <v>408</v>
      </c>
      <c r="Y2236" s="15" t="s">
        <v>409</v>
      </c>
      <c r="Z2236" s="16" t="s">
        <v>3</v>
      </c>
      <c r="AA2236" s="16" t="s">
        <v>3</v>
      </c>
      <c r="AB2236" s="16" t="s">
        <v>3</v>
      </c>
      <c r="AC2236" s="16" t="s">
        <v>3</v>
      </c>
      <c r="AD2236" s="15" t="s">
        <v>3</v>
      </c>
      <c r="AE2236" s="15" t="s">
        <v>3</v>
      </c>
      <c r="AF2236" s="16" t="s">
        <v>3</v>
      </c>
      <c r="AG2236" s="16" t="s">
        <v>3</v>
      </c>
      <c r="AH2236" s="16" t="s">
        <v>3</v>
      </c>
      <c r="AI2236" s="16" t="s">
        <v>3</v>
      </c>
      <c r="AJ2236" s="15" t="s">
        <v>3</v>
      </c>
      <c r="AK2236" s="15" t="s">
        <v>3</v>
      </c>
      <c r="AL2236" s="16" t="s">
        <v>3</v>
      </c>
      <c r="AM2236" s="16" t="s">
        <v>3</v>
      </c>
      <c r="AN2236" s="16" t="s">
        <v>3</v>
      </c>
      <c r="AO2236" s="16" t="s">
        <v>3</v>
      </c>
      <c r="AP2236" s="16" t="s">
        <v>189</v>
      </c>
      <c r="AQ2236" s="16" t="s">
        <v>3</v>
      </c>
      <c r="AR2236" s="16" t="s">
        <v>3</v>
      </c>
      <c r="AS2236" s="16" t="s">
        <v>3</v>
      </c>
      <c r="AT2236" s="16" t="s">
        <v>3</v>
      </c>
      <c r="AU2236" s="11" t="s">
        <v>3</v>
      </c>
      <c r="AV2236" s="11" t="s">
        <v>3</v>
      </c>
      <c r="AW2236" s="11" t="s">
        <v>3</v>
      </c>
      <c r="AX2236" s="17" t="str">
        <f>VLOOKUP(G2236,'[1]JDA data'!$D:$E,2,0)</f>
        <v>TGA057</v>
      </c>
      <c r="AY2236" s="17" t="b">
        <f t="shared" si="166"/>
        <v>1</v>
      </c>
      <c r="AZ2236" s="17" t="str">
        <f t="shared" si="167"/>
        <v>PPGT</v>
      </c>
    </row>
    <row r="2237" spans="1:52" s="18" customFormat="1" ht="16.5" customHeight="1" x14ac:dyDescent="0.35">
      <c r="A2237" s="8" t="str">
        <f>IF(N2237="","-",IFERROR(VLOOKUP(N2237,'[1]All Route Non-Bailment V76'!$A:$H,5,0),VLOOKUP(N2237,'[1]TTVT AAT PxP Bailment EDC V76'!$A:$H,5,0)))</f>
        <v>Non Bailment</v>
      </c>
      <c r="B2237" s="9" t="str">
        <f t="shared" si="165"/>
        <v>Completed</v>
      </c>
      <c r="C2237" s="10">
        <f t="shared" si="168"/>
        <v>2236</v>
      </c>
      <c r="D2237" s="11" t="s">
        <v>190</v>
      </c>
      <c r="E2237" s="12" t="s">
        <v>44</v>
      </c>
      <c r="F2237" s="11" t="s">
        <v>0</v>
      </c>
      <c r="G2237" s="11">
        <v>4435822</v>
      </c>
      <c r="H2237" s="13" t="str">
        <f>IF(N2237="","-",IFERROR(VLOOKUP(N2237,'[1]All Route Non-Bailment V76'!$A:$H,7,0),VLOOKUP(N2237,'[1]TTVT AAT PxP Bailment EDC V76'!$A:$H,7,0)))</f>
        <v>One way</v>
      </c>
      <c r="I2237" s="11" t="s">
        <v>45</v>
      </c>
      <c r="J2237" s="12">
        <f t="shared" si="169"/>
        <v>45282</v>
      </c>
      <c r="K2237" s="12">
        <v>45282</v>
      </c>
      <c r="L2237" s="12">
        <v>45282</v>
      </c>
      <c r="M2237" s="12" t="s">
        <v>3</v>
      </c>
      <c r="N2237" s="11" t="s">
        <v>739</v>
      </c>
      <c r="O2237" s="13" t="str">
        <f>IF(N2237="","-",IFERROR(VLOOKUP(N2237,'[1]All Route Non-Bailment V76'!$A:$H,6,0),VLOOKUP(N2237,'[1]TTVT AAT PxP Bailment EDC V76'!$A:$H,6,0)))</f>
        <v>11 - 20</v>
      </c>
      <c r="P2237" s="11">
        <v>1</v>
      </c>
      <c r="Q2237" s="11" t="s">
        <v>3</v>
      </c>
      <c r="R2237" s="11" t="s">
        <v>3</v>
      </c>
      <c r="S2237" s="13" t="str">
        <f>IF(N2237="","-",IFERROR(VLOOKUP(N2237,'[1]All Route Non-Bailment V76'!$A:$AF,32,0),VLOOKUP(N2237,'[1]TTVT AAT PxP Bailment EDC V76'!$A:$AC,29,0)))</f>
        <v>6W</v>
      </c>
      <c r="T2237" s="11" t="s">
        <v>48</v>
      </c>
      <c r="U2237" s="11" t="s">
        <v>217</v>
      </c>
      <c r="V2237" s="14" t="s">
        <v>218</v>
      </c>
      <c r="W2237" s="11" t="s">
        <v>219</v>
      </c>
      <c r="X2237" s="15" t="s">
        <v>408</v>
      </c>
      <c r="Y2237" s="15" t="s">
        <v>409</v>
      </c>
      <c r="Z2237" s="16" t="s">
        <v>3</v>
      </c>
      <c r="AA2237" s="16" t="s">
        <v>3</v>
      </c>
      <c r="AB2237" s="16" t="s">
        <v>3</v>
      </c>
      <c r="AC2237" s="16" t="s">
        <v>3</v>
      </c>
      <c r="AD2237" s="15" t="s">
        <v>3</v>
      </c>
      <c r="AE2237" s="15" t="s">
        <v>3</v>
      </c>
      <c r="AF2237" s="16" t="s">
        <v>3</v>
      </c>
      <c r="AG2237" s="16" t="s">
        <v>3</v>
      </c>
      <c r="AH2237" s="16" t="s">
        <v>3</v>
      </c>
      <c r="AI2237" s="16" t="s">
        <v>3</v>
      </c>
      <c r="AJ2237" s="15" t="s">
        <v>3</v>
      </c>
      <c r="AK2237" s="15" t="s">
        <v>3</v>
      </c>
      <c r="AL2237" s="16" t="s">
        <v>3</v>
      </c>
      <c r="AM2237" s="16" t="s">
        <v>3</v>
      </c>
      <c r="AN2237" s="16" t="s">
        <v>3</v>
      </c>
      <c r="AO2237" s="16" t="s">
        <v>3</v>
      </c>
      <c r="AP2237" s="16" t="s">
        <v>189</v>
      </c>
      <c r="AQ2237" s="16" t="s">
        <v>3</v>
      </c>
      <c r="AR2237" s="16" t="s">
        <v>3</v>
      </c>
      <c r="AS2237" s="16" t="s">
        <v>3</v>
      </c>
      <c r="AT2237" s="16" t="s">
        <v>3</v>
      </c>
      <c r="AU2237" s="11" t="s">
        <v>3</v>
      </c>
      <c r="AV2237" s="11" t="s">
        <v>3</v>
      </c>
      <c r="AW2237" s="11" t="s">
        <v>3</v>
      </c>
      <c r="AX2237" s="17" t="str">
        <f>VLOOKUP(G2237,'[1]JDA data'!$D:$E,2,0)</f>
        <v>TGA057</v>
      </c>
      <c r="AY2237" s="17" t="b">
        <f t="shared" si="166"/>
        <v>1</v>
      </c>
      <c r="AZ2237" s="17" t="str">
        <f t="shared" si="167"/>
        <v>SPL</v>
      </c>
    </row>
    <row r="2238" spans="1:52" s="18" customFormat="1" ht="16.5" customHeight="1" x14ac:dyDescent="0.35">
      <c r="A2238" s="8" t="str">
        <f>IF(N2238="","-",IFERROR(VLOOKUP(N2238,'[1]All Route Non-Bailment V76'!$A:$H,5,0),VLOOKUP(N2238,'[1]TTVT AAT PxP Bailment EDC V76'!$A:$H,5,0)))</f>
        <v>Non Bailment</v>
      </c>
      <c r="B2238" s="9" t="str">
        <f t="shared" si="165"/>
        <v>Completed</v>
      </c>
      <c r="C2238" s="10">
        <f t="shared" si="168"/>
        <v>2237</v>
      </c>
      <c r="D2238" s="11" t="s">
        <v>182</v>
      </c>
      <c r="E2238" s="12" t="s">
        <v>44</v>
      </c>
      <c r="F2238" s="11" t="s">
        <v>0</v>
      </c>
      <c r="G2238" s="11">
        <v>4435823</v>
      </c>
      <c r="H2238" s="13" t="str">
        <f>IF(N2238="","-",IFERROR(VLOOKUP(N2238,'[1]All Route Non-Bailment V76'!$A:$H,7,0),VLOOKUP(N2238,'[1]TTVT AAT PxP Bailment EDC V76'!$A:$H,7,0)))</f>
        <v>One way</v>
      </c>
      <c r="I2238" s="11" t="s">
        <v>45</v>
      </c>
      <c r="J2238" s="12">
        <f t="shared" si="169"/>
        <v>45282</v>
      </c>
      <c r="K2238" s="12">
        <v>45282</v>
      </c>
      <c r="L2238" s="12">
        <v>45282</v>
      </c>
      <c r="M2238" s="12" t="s">
        <v>3</v>
      </c>
      <c r="N2238" s="11" t="s">
        <v>739</v>
      </c>
      <c r="O2238" s="13" t="str">
        <f>IF(N2238="","-",IFERROR(VLOOKUP(N2238,'[1]All Route Non-Bailment V76'!$A:$H,6,0),VLOOKUP(N2238,'[1]TTVT AAT PxP Bailment EDC V76'!$A:$H,6,0)))</f>
        <v>11 - 20</v>
      </c>
      <c r="P2238" s="11">
        <v>1</v>
      </c>
      <c r="Q2238" s="11" t="s">
        <v>3</v>
      </c>
      <c r="R2238" s="11" t="s">
        <v>3</v>
      </c>
      <c r="S2238" s="13" t="str">
        <f>IF(N2238="","-",IFERROR(VLOOKUP(N2238,'[1]All Route Non-Bailment V76'!$A:$AF,32,0),VLOOKUP(N2238,'[1]TTVT AAT PxP Bailment EDC V76'!$A:$AC,29,0)))</f>
        <v>6W</v>
      </c>
      <c r="T2238" s="11" t="s">
        <v>48</v>
      </c>
      <c r="U2238" s="11" t="s">
        <v>239</v>
      </c>
      <c r="V2238" s="14" t="s">
        <v>240</v>
      </c>
      <c r="W2238" s="11" t="s">
        <v>241</v>
      </c>
      <c r="X2238" s="15" t="s">
        <v>408</v>
      </c>
      <c r="Y2238" s="15" t="s">
        <v>409</v>
      </c>
      <c r="Z2238" s="16" t="s">
        <v>3</v>
      </c>
      <c r="AA2238" s="16" t="s">
        <v>3</v>
      </c>
      <c r="AB2238" s="16" t="s">
        <v>3</v>
      </c>
      <c r="AC2238" s="16" t="s">
        <v>3</v>
      </c>
      <c r="AD2238" s="15" t="s">
        <v>3</v>
      </c>
      <c r="AE2238" s="15" t="s">
        <v>3</v>
      </c>
      <c r="AF2238" s="16" t="s">
        <v>3</v>
      </c>
      <c r="AG2238" s="16" t="s">
        <v>3</v>
      </c>
      <c r="AH2238" s="16" t="s">
        <v>3</v>
      </c>
      <c r="AI2238" s="16" t="s">
        <v>3</v>
      </c>
      <c r="AJ2238" s="15" t="s">
        <v>3</v>
      </c>
      <c r="AK2238" s="15" t="s">
        <v>3</v>
      </c>
      <c r="AL2238" s="16" t="s">
        <v>3</v>
      </c>
      <c r="AM2238" s="16" t="s">
        <v>3</v>
      </c>
      <c r="AN2238" s="16" t="s">
        <v>3</v>
      </c>
      <c r="AO2238" s="16" t="s">
        <v>3</v>
      </c>
      <c r="AP2238" s="16" t="s">
        <v>189</v>
      </c>
      <c r="AQ2238" s="16" t="s">
        <v>3</v>
      </c>
      <c r="AR2238" s="16" t="s">
        <v>3</v>
      </c>
      <c r="AS2238" s="16" t="s">
        <v>3</v>
      </c>
      <c r="AT2238" s="16" t="s">
        <v>3</v>
      </c>
      <c r="AU2238" s="11" t="s">
        <v>3</v>
      </c>
      <c r="AV2238" s="11" t="s">
        <v>3</v>
      </c>
      <c r="AW2238" s="11" t="s">
        <v>3</v>
      </c>
      <c r="AX2238" s="17" t="str">
        <f>VLOOKUP(G2238,'[1]JDA data'!$D:$E,2,0)</f>
        <v>TGA057</v>
      </c>
      <c r="AY2238" s="17" t="b">
        <f t="shared" si="166"/>
        <v>1</v>
      </c>
      <c r="AZ2238" s="17" t="str">
        <f t="shared" si="167"/>
        <v>PPGT</v>
      </c>
    </row>
    <row r="2239" spans="1:52" s="18" customFormat="1" ht="16.5" customHeight="1" x14ac:dyDescent="0.35">
      <c r="A2239" s="8" t="str">
        <f>IF(N2239="","-",IFERROR(VLOOKUP(N2239,'[1]All Route Non-Bailment V76'!$A:$H,5,0),VLOOKUP(N2239,'[1]TTVT AAT PxP Bailment EDC V76'!$A:$H,5,0)))</f>
        <v>Non Bailment</v>
      </c>
      <c r="B2239" s="9" t="str">
        <f t="shared" si="165"/>
        <v>Completed</v>
      </c>
      <c r="C2239" s="10">
        <f t="shared" si="168"/>
        <v>2238</v>
      </c>
      <c r="D2239" s="11" t="s">
        <v>190</v>
      </c>
      <c r="E2239" s="12" t="s">
        <v>44</v>
      </c>
      <c r="F2239" s="11" t="s">
        <v>0</v>
      </c>
      <c r="G2239" s="11">
        <v>4435824</v>
      </c>
      <c r="H2239" s="13" t="str">
        <f>IF(N2239="","-",IFERROR(VLOOKUP(N2239,'[1]All Route Non-Bailment V76'!$A:$H,7,0),VLOOKUP(N2239,'[1]TTVT AAT PxP Bailment EDC V76'!$A:$H,7,0)))</f>
        <v>One way</v>
      </c>
      <c r="I2239" s="11" t="s">
        <v>45</v>
      </c>
      <c r="J2239" s="12">
        <f t="shared" si="169"/>
        <v>45282</v>
      </c>
      <c r="K2239" s="12">
        <v>45282</v>
      </c>
      <c r="L2239" s="12">
        <v>45282</v>
      </c>
      <c r="M2239" s="12" t="s">
        <v>3</v>
      </c>
      <c r="N2239" s="11" t="s">
        <v>831</v>
      </c>
      <c r="O2239" s="13" t="str">
        <f>IF(N2239="","-",IFERROR(VLOOKUP(N2239,'[1]All Route Non-Bailment V76'!$A:$H,6,0),VLOOKUP(N2239,'[1]TTVT AAT PxP Bailment EDC V76'!$A:$H,6,0)))</f>
        <v>11 - 20</v>
      </c>
      <c r="P2239" s="11">
        <v>1</v>
      </c>
      <c r="Q2239" s="11" t="s">
        <v>3</v>
      </c>
      <c r="R2239" s="11" t="s">
        <v>3</v>
      </c>
      <c r="S2239" s="13" t="str">
        <f>IF(N2239="","-",IFERROR(VLOOKUP(N2239,'[1]All Route Non-Bailment V76'!$A:$AF,32,0),VLOOKUP(N2239,'[1]TTVT AAT PxP Bailment EDC V76'!$A:$AC,29,0)))</f>
        <v>6W</v>
      </c>
      <c r="T2239" s="11" t="s">
        <v>48</v>
      </c>
      <c r="U2239" s="11" t="s">
        <v>247</v>
      </c>
      <c r="V2239" s="14" t="s">
        <v>248</v>
      </c>
      <c r="W2239" s="11" t="s">
        <v>249</v>
      </c>
      <c r="X2239" s="15" t="s">
        <v>408</v>
      </c>
      <c r="Y2239" s="15" t="s">
        <v>409</v>
      </c>
      <c r="Z2239" s="16" t="s">
        <v>3</v>
      </c>
      <c r="AA2239" s="16" t="s">
        <v>3</v>
      </c>
      <c r="AB2239" s="16" t="s">
        <v>3</v>
      </c>
      <c r="AC2239" s="16" t="s">
        <v>3</v>
      </c>
      <c r="AD2239" s="15" t="s">
        <v>3</v>
      </c>
      <c r="AE2239" s="15" t="s">
        <v>3</v>
      </c>
      <c r="AF2239" s="16" t="s">
        <v>3</v>
      </c>
      <c r="AG2239" s="16" t="s">
        <v>3</v>
      </c>
      <c r="AH2239" s="16" t="s">
        <v>3</v>
      </c>
      <c r="AI2239" s="16" t="s">
        <v>3</v>
      </c>
      <c r="AJ2239" s="15" t="s">
        <v>3</v>
      </c>
      <c r="AK2239" s="15" t="s">
        <v>3</v>
      </c>
      <c r="AL2239" s="16" t="s">
        <v>3</v>
      </c>
      <c r="AM2239" s="16" t="s">
        <v>3</v>
      </c>
      <c r="AN2239" s="16" t="s">
        <v>3</v>
      </c>
      <c r="AO2239" s="16" t="s">
        <v>3</v>
      </c>
      <c r="AP2239" s="16" t="s">
        <v>189</v>
      </c>
      <c r="AQ2239" s="16" t="s">
        <v>3</v>
      </c>
      <c r="AR2239" s="16" t="s">
        <v>3</v>
      </c>
      <c r="AS2239" s="16" t="s">
        <v>3</v>
      </c>
      <c r="AT2239" s="16" t="s">
        <v>3</v>
      </c>
      <c r="AU2239" s="11" t="s">
        <v>3</v>
      </c>
      <c r="AV2239" s="11" t="s">
        <v>3</v>
      </c>
      <c r="AW2239" s="11" t="s">
        <v>3</v>
      </c>
      <c r="AX2239" s="17" t="str">
        <f>VLOOKUP(G2239,'[1]JDA data'!$D:$E,2,0)</f>
        <v>TGA252</v>
      </c>
      <c r="AY2239" s="17" t="b">
        <f t="shared" si="166"/>
        <v>1</v>
      </c>
      <c r="AZ2239" s="17" t="str">
        <f t="shared" si="167"/>
        <v>SPL</v>
      </c>
    </row>
    <row r="2240" spans="1:52" s="18" customFormat="1" ht="16.5" customHeight="1" x14ac:dyDescent="0.35">
      <c r="A2240" s="8" t="str">
        <f>IF(N2240="","-",IFERROR(VLOOKUP(N2240,'[1]All Route Non-Bailment V76'!$A:$H,5,0),VLOOKUP(N2240,'[1]TTVT AAT PxP Bailment EDC V76'!$A:$H,5,0)))</f>
        <v>Non Bailment</v>
      </c>
      <c r="B2240" s="9" t="str">
        <f t="shared" si="165"/>
        <v>Completed</v>
      </c>
      <c r="C2240" s="10">
        <f t="shared" si="168"/>
        <v>2239</v>
      </c>
      <c r="D2240" s="11" t="s">
        <v>194</v>
      </c>
      <c r="E2240" s="12" t="s">
        <v>44</v>
      </c>
      <c r="F2240" s="11" t="s">
        <v>0</v>
      </c>
      <c r="G2240" s="11">
        <v>4435825</v>
      </c>
      <c r="H2240" s="13" t="str">
        <f>IF(N2240="","-",IFERROR(VLOOKUP(N2240,'[1]All Route Non-Bailment V76'!$A:$H,7,0),VLOOKUP(N2240,'[1]TTVT AAT PxP Bailment EDC V76'!$A:$H,7,0)))</f>
        <v>One way</v>
      </c>
      <c r="I2240" s="11" t="s">
        <v>45</v>
      </c>
      <c r="J2240" s="12">
        <f t="shared" si="169"/>
        <v>45282</v>
      </c>
      <c r="K2240" s="12">
        <v>45282</v>
      </c>
      <c r="L2240" s="12">
        <v>45282</v>
      </c>
      <c r="M2240" s="12" t="s">
        <v>3</v>
      </c>
      <c r="N2240" s="11" t="s">
        <v>831</v>
      </c>
      <c r="O2240" s="13" t="str">
        <f>IF(N2240="","-",IFERROR(VLOOKUP(N2240,'[1]All Route Non-Bailment V76'!$A:$H,6,0),VLOOKUP(N2240,'[1]TTVT AAT PxP Bailment EDC V76'!$A:$H,6,0)))</f>
        <v>11 - 20</v>
      </c>
      <c r="P2240" s="11">
        <v>1</v>
      </c>
      <c r="Q2240" s="11" t="s">
        <v>3</v>
      </c>
      <c r="R2240" s="11" t="s">
        <v>3</v>
      </c>
      <c r="S2240" s="13" t="str">
        <f>IF(N2240="","-",IFERROR(VLOOKUP(N2240,'[1]All Route Non-Bailment V76'!$A:$AF,32,0),VLOOKUP(N2240,'[1]TTVT AAT PxP Bailment EDC V76'!$A:$AC,29,0)))</f>
        <v>6W</v>
      </c>
      <c r="T2240" s="11" t="s">
        <v>48</v>
      </c>
      <c r="U2240" s="11" t="s">
        <v>374</v>
      </c>
      <c r="V2240" s="14" t="s">
        <v>375</v>
      </c>
      <c r="W2240" s="11" t="s">
        <v>376</v>
      </c>
      <c r="X2240" s="15" t="s">
        <v>408</v>
      </c>
      <c r="Y2240" s="15" t="s">
        <v>409</v>
      </c>
      <c r="Z2240" s="16" t="s">
        <v>3</v>
      </c>
      <c r="AA2240" s="16" t="s">
        <v>3</v>
      </c>
      <c r="AB2240" s="16" t="s">
        <v>3</v>
      </c>
      <c r="AC2240" s="16" t="s">
        <v>3</v>
      </c>
      <c r="AD2240" s="15" t="s">
        <v>3</v>
      </c>
      <c r="AE2240" s="15" t="s">
        <v>3</v>
      </c>
      <c r="AF2240" s="16" t="s">
        <v>3</v>
      </c>
      <c r="AG2240" s="16" t="s">
        <v>3</v>
      </c>
      <c r="AH2240" s="16" t="s">
        <v>3</v>
      </c>
      <c r="AI2240" s="16" t="s">
        <v>3</v>
      </c>
      <c r="AJ2240" s="15" t="s">
        <v>3</v>
      </c>
      <c r="AK2240" s="15" t="s">
        <v>3</v>
      </c>
      <c r="AL2240" s="16" t="s">
        <v>3</v>
      </c>
      <c r="AM2240" s="16" t="s">
        <v>3</v>
      </c>
      <c r="AN2240" s="16" t="s">
        <v>3</v>
      </c>
      <c r="AO2240" s="16" t="s">
        <v>3</v>
      </c>
      <c r="AP2240" s="16" t="s">
        <v>189</v>
      </c>
      <c r="AQ2240" s="16" t="s">
        <v>3</v>
      </c>
      <c r="AR2240" s="16" t="s">
        <v>3</v>
      </c>
      <c r="AS2240" s="16" t="s">
        <v>3</v>
      </c>
      <c r="AT2240" s="16" t="s">
        <v>3</v>
      </c>
      <c r="AU2240" s="11" t="s">
        <v>3</v>
      </c>
      <c r="AV2240" s="11" t="s">
        <v>3</v>
      </c>
      <c r="AW2240" s="11" t="s">
        <v>3</v>
      </c>
      <c r="AX2240" s="17" t="str">
        <f>VLOOKUP(G2240,'[1]JDA data'!$D:$E,2,0)</f>
        <v>TGA252</v>
      </c>
      <c r="AY2240" s="17" t="b">
        <f t="shared" si="166"/>
        <v>1</v>
      </c>
      <c r="AZ2240" s="17" t="str">
        <f t="shared" si="167"/>
        <v>SBA</v>
      </c>
    </row>
    <row r="2241" spans="1:52" s="18" customFormat="1" ht="16.5" customHeight="1" x14ac:dyDescent="0.35">
      <c r="A2241" s="8" t="str">
        <f>IF(N2241="","-",IFERROR(VLOOKUP(N2241,'[1]All Route Non-Bailment V76'!$A:$H,5,0),VLOOKUP(N2241,'[1]TTVT AAT PxP Bailment EDC V76'!$A:$H,5,0)))</f>
        <v>Non Bailment</v>
      </c>
      <c r="B2241" s="9" t="str">
        <f t="shared" si="165"/>
        <v>Completed</v>
      </c>
      <c r="C2241" s="10">
        <f t="shared" si="168"/>
        <v>2240</v>
      </c>
      <c r="D2241" s="11" t="s">
        <v>182</v>
      </c>
      <c r="E2241" s="12" t="s">
        <v>44</v>
      </c>
      <c r="F2241" s="11" t="s">
        <v>0</v>
      </c>
      <c r="G2241" s="11">
        <v>4435826</v>
      </c>
      <c r="H2241" s="13" t="str">
        <f>IF(N2241="","-",IFERROR(VLOOKUP(N2241,'[1]All Route Non-Bailment V76'!$A:$H,7,0),VLOOKUP(N2241,'[1]TTVT AAT PxP Bailment EDC V76'!$A:$H,7,0)))</f>
        <v>One way</v>
      </c>
      <c r="I2241" s="11" t="s">
        <v>45</v>
      </c>
      <c r="J2241" s="12">
        <f t="shared" si="169"/>
        <v>45282</v>
      </c>
      <c r="K2241" s="12">
        <v>45282</v>
      </c>
      <c r="L2241" s="12">
        <v>45282</v>
      </c>
      <c r="M2241" s="12" t="s">
        <v>3</v>
      </c>
      <c r="N2241" s="11" t="s">
        <v>831</v>
      </c>
      <c r="O2241" s="13" t="str">
        <f>IF(N2241="","-",IFERROR(VLOOKUP(N2241,'[1]All Route Non-Bailment V76'!$A:$H,6,0),VLOOKUP(N2241,'[1]TTVT AAT PxP Bailment EDC V76'!$A:$H,6,0)))</f>
        <v>11 - 20</v>
      </c>
      <c r="P2241" s="11">
        <v>1</v>
      </c>
      <c r="Q2241" s="11" t="s">
        <v>3</v>
      </c>
      <c r="R2241" s="11" t="s">
        <v>3</v>
      </c>
      <c r="S2241" s="13" t="str">
        <f>IF(N2241="","-",IFERROR(VLOOKUP(N2241,'[1]All Route Non-Bailment V76'!$A:$AF,32,0),VLOOKUP(N2241,'[1]TTVT AAT PxP Bailment EDC V76'!$A:$AC,29,0)))</f>
        <v>6W</v>
      </c>
      <c r="T2241" s="11" t="s">
        <v>48</v>
      </c>
      <c r="U2241" s="11" t="s">
        <v>201</v>
      </c>
      <c r="V2241" s="14" t="s">
        <v>827</v>
      </c>
      <c r="W2241" s="11" t="s">
        <v>203</v>
      </c>
      <c r="X2241" s="15" t="s">
        <v>408</v>
      </c>
      <c r="Y2241" s="15" t="s">
        <v>409</v>
      </c>
      <c r="Z2241" s="16" t="s">
        <v>3</v>
      </c>
      <c r="AA2241" s="16" t="s">
        <v>3</v>
      </c>
      <c r="AB2241" s="16" t="s">
        <v>3</v>
      </c>
      <c r="AC2241" s="16" t="s">
        <v>3</v>
      </c>
      <c r="AD2241" s="15" t="s">
        <v>3</v>
      </c>
      <c r="AE2241" s="15" t="s">
        <v>3</v>
      </c>
      <c r="AF2241" s="16" t="s">
        <v>3</v>
      </c>
      <c r="AG2241" s="16" t="s">
        <v>3</v>
      </c>
      <c r="AH2241" s="16" t="s">
        <v>3</v>
      </c>
      <c r="AI2241" s="16" t="s">
        <v>3</v>
      </c>
      <c r="AJ2241" s="15" t="s">
        <v>3</v>
      </c>
      <c r="AK2241" s="15" t="s">
        <v>3</v>
      </c>
      <c r="AL2241" s="16" t="s">
        <v>3</v>
      </c>
      <c r="AM2241" s="16" t="s">
        <v>3</v>
      </c>
      <c r="AN2241" s="16" t="s">
        <v>3</v>
      </c>
      <c r="AO2241" s="16" t="s">
        <v>3</v>
      </c>
      <c r="AP2241" s="16" t="s">
        <v>189</v>
      </c>
      <c r="AQ2241" s="16" t="s">
        <v>3</v>
      </c>
      <c r="AR2241" s="16" t="s">
        <v>3</v>
      </c>
      <c r="AS2241" s="16" t="s">
        <v>3</v>
      </c>
      <c r="AT2241" s="16" t="s">
        <v>3</v>
      </c>
      <c r="AU2241" s="11" t="s">
        <v>3</v>
      </c>
      <c r="AV2241" s="11" t="s">
        <v>3</v>
      </c>
      <c r="AW2241" s="11" t="s">
        <v>3</v>
      </c>
      <c r="AX2241" s="17" t="str">
        <f>VLOOKUP(G2241,'[1]JDA data'!$D:$E,2,0)</f>
        <v>TGA252</v>
      </c>
      <c r="AY2241" s="17" t="b">
        <f t="shared" si="166"/>
        <v>1</v>
      </c>
      <c r="AZ2241" s="17" t="str">
        <f t="shared" si="167"/>
        <v>PPGT</v>
      </c>
    </row>
    <row r="2242" spans="1:52" s="18" customFormat="1" ht="16.5" customHeight="1" x14ac:dyDescent="0.35">
      <c r="A2242" s="8" t="str">
        <f>IF(N2242="","-",IFERROR(VLOOKUP(N2242,'[1]All Route Non-Bailment V76'!$A:$H,5,0),VLOOKUP(N2242,'[1]TTVT AAT PxP Bailment EDC V76'!$A:$H,5,0)))</f>
        <v>Non Bailment</v>
      </c>
      <c r="B2242" s="9" t="str">
        <f t="shared" ref="B2242:B2305" si="170">IF(J2242="","",IF(COUNTBLANK(C2242:AT2242)&gt;0,"Check","Completed"))</f>
        <v>Completed</v>
      </c>
      <c r="C2242" s="10">
        <f t="shared" si="168"/>
        <v>2241</v>
      </c>
      <c r="D2242" s="11" t="s">
        <v>190</v>
      </c>
      <c r="E2242" s="12" t="s">
        <v>44</v>
      </c>
      <c r="F2242" s="11" t="s">
        <v>0</v>
      </c>
      <c r="G2242" s="11">
        <v>4435827</v>
      </c>
      <c r="H2242" s="13" t="str">
        <f>IF(N2242="","-",IFERROR(VLOOKUP(N2242,'[1]All Route Non-Bailment V76'!$A:$H,7,0),VLOOKUP(N2242,'[1]TTVT AAT PxP Bailment EDC V76'!$A:$H,7,0)))</f>
        <v>One way</v>
      </c>
      <c r="I2242" s="11" t="s">
        <v>45</v>
      </c>
      <c r="J2242" s="12">
        <f t="shared" si="169"/>
        <v>45282</v>
      </c>
      <c r="K2242" s="12">
        <v>45282</v>
      </c>
      <c r="L2242" s="12">
        <v>45282</v>
      </c>
      <c r="M2242" s="12" t="s">
        <v>3</v>
      </c>
      <c r="N2242" s="11" t="s">
        <v>831</v>
      </c>
      <c r="O2242" s="13" t="str">
        <f>IF(N2242="","-",IFERROR(VLOOKUP(N2242,'[1]All Route Non-Bailment V76'!$A:$H,6,0),VLOOKUP(N2242,'[1]TTVT AAT PxP Bailment EDC V76'!$A:$H,6,0)))</f>
        <v>11 - 20</v>
      </c>
      <c r="P2242" s="11">
        <v>1</v>
      </c>
      <c r="Q2242" s="11" t="s">
        <v>3</v>
      </c>
      <c r="R2242" s="11" t="s">
        <v>3</v>
      </c>
      <c r="S2242" s="13" t="str">
        <f>IF(N2242="","-",IFERROR(VLOOKUP(N2242,'[1]All Route Non-Bailment V76'!$A:$AF,32,0),VLOOKUP(N2242,'[1]TTVT AAT PxP Bailment EDC V76'!$A:$AC,29,0)))</f>
        <v>6W</v>
      </c>
      <c r="T2242" s="11" t="s">
        <v>48</v>
      </c>
      <c r="U2242" s="11" t="s">
        <v>542</v>
      </c>
      <c r="V2242" s="14" t="s">
        <v>795</v>
      </c>
      <c r="W2242" s="11" t="s">
        <v>544</v>
      </c>
      <c r="X2242" s="15" t="s">
        <v>408</v>
      </c>
      <c r="Y2242" s="15" t="s">
        <v>409</v>
      </c>
      <c r="Z2242" s="16" t="s">
        <v>3</v>
      </c>
      <c r="AA2242" s="16" t="s">
        <v>3</v>
      </c>
      <c r="AB2242" s="16" t="s">
        <v>3</v>
      </c>
      <c r="AC2242" s="16" t="s">
        <v>3</v>
      </c>
      <c r="AD2242" s="15" t="s">
        <v>3</v>
      </c>
      <c r="AE2242" s="15" t="s">
        <v>3</v>
      </c>
      <c r="AF2242" s="16" t="s">
        <v>3</v>
      </c>
      <c r="AG2242" s="16" t="s">
        <v>3</v>
      </c>
      <c r="AH2242" s="16" t="s">
        <v>3</v>
      </c>
      <c r="AI2242" s="16" t="s">
        <v>3</v>
      </c>
      <c r="AJ2242" s="15" t="s">
        <v>3</v>
      </c>
      <c r="AK2242" s="15" t="s">
        <v>3</v>
      </c>
      <c r="AL2242" s="16" t="s">
        <v>3</v>
      </c>
      <c r="AM2242" s="16" t="s">
        <v>3</v>
      </c>
      <c r="AN2242" s="16" t="s">
        <v>3</v>
      </c>
      <c r="AO2242" s="16" t="s">
        <v>3</v>
      </c>
      <c r="AP2242" s="16" t="s">
        <v>189</v>
      </c>
      <c r="AQ2242" s="16" t="s">
        <v>3</v>
      </c>
      <c r="AR2242" s="16" t="s">
        <v>3</v>
      </c>
      <c r="AS2242" s="16" t="s">
        <v>3</v>
      </c>
      <c r="AT2242" s="16" t="s">
        <v>3</v>
      </c>
      <c r="AU2242" s="11" t="s">
        <v>3</v>
      </c>
      <c r="AV2242" s="11" t="s">
        <v>3</v>
      </c>
      <c r="AW2242" s="11" t="s">
        <v>3</v>
      </c>
      <c r="AX2242" s="17" t="str">
        <f>VLOOKUP(G2242,'[1]JDA data'!$D:$E,2,0)</f>
        <v>TGA252</v>
      </c>
      <c r="AY2242" s="17" t="b">
        <f t="shared" ref="AY2242:AY2305" si="171">AX2242=N2242</f>
        <v>1</v>
      </c>
      <c r="AZ2242" s="17" t="str">
        <f t="shared" ref="AZ2242:AZ2305" si="172">D2242</f>
        <v>SPL</v>
      </c>
    </row>
    <row r="2243" spans="1:52" s="18" customFormat="1" ht="16.5" customHeight="1" x14ac:dyDescent="0.35">
      <c r="A2243" s="8" t="str">
        <f>IF(N2243="","-",IFERROR(VLOOKUP(N2243,'[1]All Route Non-Bailment V76'!$A:$H,5,0),VLOOKUP(N2243,'[1]TTVT AAT PxP Bailment EDC V76'!$A:$H,5,0)))</f>
        <v>Non Bailment</v>
      </c>
      <c r="B2243" s="9" t="str">
        <f t="shared" si="170"/>
        <v>Completed</v>
      </c>
      <c r="C2243" s="10">
        <f t="shared" si="168"/>
        <v>2242</v>
      </c>
      <c r="D2243" s="11" t="s">
        <v>182</v>
      </c>
      <c r="E2243" s="12" t="s">
        <v>44</v>
      </c>
      <c r="F2243" s="11" t="s">
        <v>0</v>
      </c>
      <c r="G2243" s="11">
        <v>4435828</v>
      </c>
      <c r="H2243" s="13" t="str">
        <f>IF(N2243="","-",IFERROR(VLOOKUP(N2243,'[1]All Route Non-Bailment V76'!$A:$H,7,0),VLOOKUP(N2243,'[1]TTVT AAT PxP Bailment EDC V76'!$A:$H,7,0)))</f>
        <v>One way</v>
      </c>
      <c r="I2243" s="11" t="s">
        <v>45</v>
      </c>
      <c r="J2243" s="12">
        <f t="shared" si="169"/>
        <v>45282</v>
      </c>
      <c r="K2243" s="12">
        <v>45282</v>
      </c>
      <c r="L2243" s="12">
        <v>45282</v>
      </c>
      <c r="M2243" s="12" t="s">
        <v>3</v>
      </c>
      <c r="N2243" s="11" t="s">
        <v>519</v>
      </c>
      <c r="O2243" s="13" t="str">
        <f>IF(N2243="","-",IFERROR(VLOOKUP(N2243,'[1]All Route Non-Bailment V76'!$A:$H,6,0),VLOOKUP(N2243,'[1]TTVT AAT PxP Bailment EDC V76'!$A:$H,6,0)))</f>
        <v>21 - 30</v>
      </c>
      <c r="P2243" s="11">
        <v>1</v>
      </c>
      <c r="Q2243" s="11" t="s">
        <v>3</v>
      </c>
      <c r="R2243" s="11" t="s">
        <v>3</v>
      </c>
      <c r="S2243" s="13" t="str">
        <f>IF(N2243="","-",IFERROR(VLOOKUP(N2243,'[1]All Route Non-Bailment V76'!$A:$AF,32,0),VLOOKUP(N2243,'[1]TTVT AAT PxP Bailment EDC V76'!$A:$AC,29,0)))</f>
        <v>6W</v>
      </c>
      <c r="T2243" s="11" t="s">
        <v>48</v>
      </c>
      <c r="U2243" s="11" t="s">
        <v>201</v>
      </c>
      <c r="V2243" s="14" t="s">
        <v>827</v>
      </c>
      <c r="W2243" s="11" t="s">
        <v>203</v>
      </c>
      <c r="X2243" s="15" t="s">
        <v>397</v>
      </c>
      <c r="Y2243" s="15" t="s">
        <v>398</v>
      </c>
      <c r="Z2243" s="16" t="s">
        <v>3</v>
      </c>
      <c r="AA2243" s="16" t="s">
        <v>3</v>
      </c>
      <c r="AB2243" s="16" t="s">
        <v>3</v>
      </c>
      <c r="AC2243" s="16" t="s">
        <v>3</v>
      </c>
      <c r="AD2243" s="15" t="s">
        <v>3</v>
      </c>
      <c r="AE2243" s="15" t="s">
        <v>3</v>
      </c>
      <c r="AF2243" s="16" t="s">
        <v>3</v>
      </c>
      <c r="AG2243" s="16" t="s">
        <v>3</v>
      </c>
      <c r="AH2243" s="16" t="s">
        <v>3</v>
      </c>
      <c r="AI2243" s="16" t="s">
        <v>3</v>
      </c>
      <c r="AJ2243" s="15" t="s">
        <v>3</v>
      </c>
      <c r="AK2243" s="15" t="s">
        <v>3</v>
      </c>
      <c r="AL2243" s="16" t="s">
        <v>3</v>
      </c>
      <c r="AM2243" s="16" t="s">
        <v>3</v>
      </c>
      <c r="AN2243" s="16" t="s">
        <v>3</v>
      </c>
      <c r="AO2243" s="16" t="s">
        <v>3</v>
      </c>
      <c r="AP2243" s="16" t="s">
        <v>189</v>
      </c>
      <c r="AQ2243" s="16" t="s">
        <v>3</v>
      </c>
      <c r="AR2243" s="16" t="s">
        <v>3</v>
      </c>
      <c r="AS2243" s="16" t="s">
        <v>3</v>
      </c>
      <c r="AT2243" s="16" t="s">
        <v>3</v>
      </c>
      <c r="AU2243" s="11" t="s">
        <v>3</v>
      </c>
      <c r="AV2243" s="11" t="s">
        <v>3</v>
      </c>
      <c r="AW2243" s="11" t="s">
        <v>3</v>
      </c>
      <c r="AX2243" s="17" t="str">
        <f>VLOOKUP(G2243,'[1]JDA data'!$D:$E,2,0)</f>
        <v>TGA267</v>
      </c>
      <c r="AY2243" s="17" t="b">
        <f t="shared" si="171"/>
        <v>1</v>
      </c>
      <c r="AZ2243" s="17" t="str">
        <f t="shared" si="172"/>
        <v>PPGT</v>
      </c>
    </row>
    <row r="2244" spans="1:52" s="18" customFormat="1" ht="16.5" customHeight="1" x14ac:dyDescent="0.35">
      <c r="A2244" s="8" t="str">
        <f>IF(N2244="","-",IFERROR(VLOOKUP(N2244,'[1]All Route Non-Bailment V76'!$A:$H,5,0),VLOOKUP(N2244,'[1]TTVT AAT PxP Bailment EDC V76'!$A:$H,5,0)))</f>
        <v>Non Bailment</v>
      </c>
      <c r="B2244" s="9" t="str">
        <f t="shared" si="170"/>
        <v>Completed</v>
      </c>
      <c r="C2244" s="10">
        <f t="shared" ref="C2244:C2307" si="173">C2243+1</f>
        <v>2243</v>
      </c>
      <c r="D2244" s="11" t="s">
        <v>182</v>
      </c>
      <c r="E2244" s="12" t="s">
        <v>44</v>
      </c>
      <c r="F2244" s="11" t="s">
        <v>0</v>
      </c>
      <c r="G2244" s="11">
        <v>4435829</v>
      </c>
      <c r="H2244" s="13" t="str">
        <f>IF(N2244="","-",IFERROR(VLOOKUP(N2244,'[1]All Route Non-Bailment V76'!$A:$H,7,0),VLOOKUP(N2244,'[1]TTVT AAT PxP Bailment EDC V76'!$A:$H,7,0)))</f>
        <v>One way</v>
      </c>
      <c r="I2244" s="11" t="s">
        <v>45</v>
      </c>
      <c r="J2244" s="12">
        <f t="shared" si="169"/>
        <v>45282</v>
      </c>
      <c r="K2244" s="12">
        <v>45282</v>
      </c>
      <c r="L2244" s="12">
        <v>45282</v>
      </c>
      <c r="M2244" s="12" t="s">
        <v>3</v>
      </c>
      <c r="N2244" s="11" t="s">
        <v>519</v>
      </c>
      <c r="O2244" s="13" t="str">
        <f>IF(N2244="","-",IFERROR(VLOOKUP(N2244,'[1]All Route Non-Bailment V76'!$A:$H,6,0),VLOOKUP(N2244,'[1]TTVT AAT PxP Bailment EDC V76'!$A:$H,6,0)))</f>
        <v>21 - 30</v>
      </c>
      <c r="P2244" s="11">
        <v>1</v>
      </c>
      <c r="Q2244" s="11" t="s">
        <v>3</v>
      </c>
      <c r="R2244" s="11" t="s">
        <v>3</v>
      </c>
      <c r="S2244" s="13" t="str">
        <f>IF(N2244="","-",IFERROR(VLOOKUP(N2244,'[1]All Route Non-Bailment V76'!$A:$AF,32,0),VLOOKUP(N2244,'[1]TTVT AAT PxP Bailment EDC V76'!$A:$AC,29,0)))</f>
        <v>6W</v>
      </c>
      <c r="T2244" s="11" t="s">
        <v>48</v>
      </c>
      <c r="U2244" s="11" t="s">
        <v>250</v>
      </c>
      <c r="V2244" s="14" t="s">
        <v>251</v>
      </c>
      <c r="W2244" s="11" t="s">
        <v>252</v>
      </c>
      <c r="X2244" s="15" t="s">
        <v>397</v>
      </c>
      <c r="Y2244" s="15" t="s">
        <v>398</v>
      </c>
      <c r="Z2244" s="16" t="s">
        <v>3</v>
      </c>
      <c r="AA2244" s="16" t="s">
        <v>3</v>
      </c>
      <c r="AB2244" s="16" t="s">
        <v>3</v>
      </c>
      <c r="AC2244" s="16" t="s">
        <v>3</v>
      </c>
      <c r="AD2244" s="15" t="s">
        <v>3</v>
      </c>
      <c r="AE2244" s="15" t="s">
        <v>3</v>
      </c>
      <c r="AF2244" s="16" t="s">
        <v>3</v>
      </c>
      <c r="AG2244" s="16" t="s">
        <v>3</v>
      </c>
      <c r="AH2244" s="16" t="s">
        <v>3</v>
      </c>
      <c r="AI2244" s="16" t="s">
        <v>3</v>
      </c>
      <c r="AJ2244" s="15" t="s">
        <v>3</v>
      </c>
      <c r="AK2244" s="15" t="s">
        <v>3</v>
      </c>
      <c r="AL2244" s="16" t="s">
        <v>3</v>
      </c>
      <c r="AM2244" s="16" t="s">
        <v>3</v>
      </c>
      <c r="AN2244" s="16" t="s">
        <v>3</v>
      </c>
      <c r="AO2244" s="16" t="s">
        <v>3</v>
      </c>
      <c r="AP2244" s="16" t="s">
        <v>189</v>
      </c>
      <c r="AQ2244" s="16" t="s">
        <v>3</v>
      </c>
      <c r="AR2244" s="16" t="s">
        <v>3</v>
      </c>
      <c r="AS2244" s="16" t="s">
        <v>3</v>
      </c>
      <c r="AT2244" s="16" t="s">
        <v>3</v>
      </c>
      <c r="AU2244" s="11" t="s">
        <v>3</v>
      </c>
      <c r="AV2244" s="11" t="s">
        <v>3</v>
      </c>
      <c r="AW2244" s="11" t="s">
        <v>3</v>
      </c>
      <c r="AX2244" s="17" t="str">
        <f>VLOOKUP(G2244,'[1]JDA data'!$D:$E,2,0)</f>
        <v>TGA267</v>
      </c>
      <c r="AY2244" s="17" t="b">
        <f t="shared" si="171"/>
        <v>1</v>
      </c>
      <c r="AZ2244" s="17" t="str">
        <f t="shared" si="172"/>
        <v>PPGT</v>
      </c>
    </row>
    <row r="2245" spans="1:52" s="18" customFormat="1" ht="16.5" customHeight="1" x14ac:dyDescent="0.35">
      <c r="A2245" s="8" t="str">
        <f>IF(N2245="","-",IFERROR(VLOOKUP(N2245,'[1]All Route Non-Bailment V76'!$A:$H,5,0),VLOOKUP(N2245,'[1]TTVT AAT PxP Bailment EDC V76'!$A:$H,5,0)))</f>
        <v>Non Bailment</v>
      </c>
      <c r="B2245" s="9" t="str">
        <f t="shared" si="170"/>
        <v>Completed</v>
      </c>
      <c r="C2245" s="10">
        <f t="shared" si="173"/>
        <v>2244</v>
      </c>
      <c r="D2245" s="11" t="s">
        <v>194</v>
      </c>
      <c r="E2245" s="12" t="s">
        <v>44</v>
      </c>
      <c r="F2245" s="11" t="s">
        <v>0</v>
      </c>
      <c r="G2245" s="11">
        <v>4435830</v>
      </c>
      <c r="H2245" s="13" t="str">
        <f>IF(N2245="","-",IFERROR(VLOOKUP(N2245,'[1]All Route Non-Bailment V76'!$A:$H,7,0),VLOOKUP(N2245,'[1]TTVT AAT PxP Bailment EDC V76'!$A:$H,7,0)))</f>
        <v>One way</v>
      </c>
      <c r="I2245" s="11" t="s">
        <v>45</v>
      </c>
      <c r="J2245" s="12">
        <f t="shared" si="169"/>
        <v>45282</v>
      </c>
      <c r="K2245" s="12">
        <v>45282</v>
      </c>
      <c r="L2245" s="12">
        <v>45282</v>
      </c>
      <c r="M2245" s="12" t="s">
        <v>3</v>
      </c>
      <c r="N2245" s="11" t="s">
        <v>519</v>
      </c>
      <c r="O2245" s="13" t="str">
        <f>IF(N2245="","-",IFERROR(VLOOKUP(N2245,'[1]All Route Non-Bailment V76'!$A:$H,6,0),VLOOKUP(N2245,'[1]TTVT AAT PxP Bailment EDC V76'!$A:$H,6,0)))</f>
        <v>21 - 30</v>
      </c>
      <c r="P2245" s="11">
        <v>1</v>
      </c>
      <c r="Q2245" s="11" t="s">
        <v>3</v>
      </c>
      <c r="R2245" s="11" t="s">
        <v>3</v>
      </c>
      <c r="S2245" s="13" t="str">
        <f>IF(N2245="","-",IFERROR(VLOOKUP(N2245,'[1]All Route Non-Bailment V76'!$A:$AF,32,0),VLOOKUP(N2245,'[1]TTVT AAT PxP Bailment EDC V76'!$A:$AC,29,0)))</f>
        <v>6W</v>
      </c>
      <c r="T2245" s="11" t="s">
        <v>48</v>
      </c>
      <c r="U2245" s="11" t="s">
        <v>281</v>
      </c>
      <c r="V2245" s="14" t="s">
        <v>784</v>
      </c>
      <c r="W2245" s="11" t="s">
        <v>283</v>
      </c>
      <c r="X2245" s="15" t="s">
        <v>397</v>
      </c>
      <c r="Y2245" s="15" t="s">
        <v>398</v>
      </c>
      <c r="Z2245" s="16" t="s">
        <v>3</v>
      </c>
      <c r="AA2245" s="16" t="s">
        <v>3</v>
      </c>
      <c r="AB2245" s="16" t="s">
        <v>3</v>
      </c>
      <c r="AC2245" s="16" t="s">
        <v>3</v>
      </c>
      <c r="AD2245" s="15" t="s">
        <v>3</v>
      </c>
      <c r="AE2245" s="15" t="s">
        <v>3</v>
      </c>
      <c r="AF2245" s="16" t="s">
        <v>3</v>
      </c>
      <c r="AG2245" s="16" t="s">
        <v>3</v>
      </c>
      <c r="AH2245" s="16" t="s">
        <v>3</v>
      </c>
      <c r="AI2245" s="16" t="s">
        <v>3</v>
      </c>
      <c r="AJ2245" s="15" t="s">
        <v>3</v>
      </c>
      <c r="AK2245" s="15" t="s">
        <v>3</v>
      </c>
      <c r="AL2245" s="16" t="s">
        <v>3</v>
      </c>
      <c r="AM2245" s="16" t="s">
        <v>3</v>
      </c>
      <c r="AN2245" s="16" t="s">
        <v>3</v>
      </c>
      <c r="AO2245" s="16" t="s">
        <v>3</v>
      </c>
      <c r="AP2245" s="16" t="s">
        <v>189</v>
      </c>
      <c r="AQ2245" s="16" t="s">
        <v>3</v>
      </c>
      <c r="AR2245" s="16" t="s">
        <v>3</v>
      </c>
      <c r="AS2245" s="16" t="s">
        <v>3</v>
      </c>
      <c r="AT2245" s="16" t="s">
        <v>3</v>
      </c>
      <c r="AU2245" s="11" t="s">
        <v>3</v>
      </c>
      <c r="AV2245" s="11" t="s">
        <v>3</v>
      </c>
      <c r="AW2245" s="11" t="s">
        <v>3</v>
      </c>
      <c r="AX2245" s="17" t="str">
        <f>VLOOKUP(G2245,'[1]JDA data'!$D:$E,2,0)</f>
        <v>TGA267</v>
      </c>
      <c r="AY2245" s="17" t="b">
        <f t="shared" si="171"/>
        <v>1</v>
      </c>
      <c r="AZ2245" s="17" t="str">
        <f t="shared" si="172"/>
        <v>SBA</v>
      </c>
    </row>
    <row r="2246" spans="1:52" s="18" customFormat="1" ht="16.5" customHeight="1" x14ac:dyDescent="0.35">
      <c r="A2246" s="8" t="str">
        <f>IF(N2246="","-",IFERROR(VLOOKUP(N2246,'[1]All Route Non-Bailment V76'!$A:$H,5,0),VLOOKUP(N2246,'[1]TTVT AAT PxP Bailment EDC V76'!$A:$H,5,0)))</f>
        <v>Non Bailment</v>
      </c>
      <c r="B2246" s="9" t="str">
        <f t="shared" si="170"/>
        <v>Completed</v>
      </c>
      <c r="C2246" s="10">
        <f t="shared" si="173"/>
        <v>2245</v>
      </c>
      <c r="D2246" s="11" t="s">
        <v>190</v>
      </c>
      <c r="E2246" s="12" t="s">
        <v>44</v>
      </c>
      <c r="F2246" s="11" t="s">
        <v>0</v>
      </c>
      <c r="G2246" s="11">
        <v>4435831</v>
      </c>
      <c r="H2246" s="13" t="str">
        <f>IF(N2246="","-",IFERROR(VLOOKUP(N2246,'[1]All Route Non-Bailment V76'!$A:$H,7,0),VLOOKUP(N2246,'[1]TTVT AAT PxP Bailment EDC V76'!$A:$H,7,0)))</f>
        <v>One way</v>
      </c>
      <c r="I2246" s="11" t="s">
        <v>45</v>
      </c>
      <c r="J2246" s="12">
        <f t="shared" si="169"/>
        <v>45282</v>
      </c>
      <c r="K2246" s="12">
        <v>45282</v>
      </c>
      <c r="L2246" s="12">
        <v>45282</v>
      </c>
      <c r="M2246" s="12" t="s">
        <v>3</v>
      </c>
      <c r="N2246" s="11" t="s">
        <v>519</v>
      </c>
      <c r="O2246" s="13" t="str">
        <f>IF(N2246="","-",IFERROR(VLOOKUP(N2246,'[1]All Route Non-Bailment V76'!$A:$H,6,0),VLOOKUP(N2246,'[1]TTVT AAT PxP Bailment EDC V76'!$A:$H,6,0)))</f>
        <v>21 - 30</v>
      </c>
      <c r="P2246" s="11">
        <v>1</v>
      </c>
      <c r="Q2246" s="11" t="s">
        <v>3</v>
      </c>
      <c r="R2246" s="11" t="s">
        <v>3</v>
      </c>
      <c r="S2246" s="13" t="str">
        <f>IF(N2246="","-",IFERROR(VLOOKUP(N2246,'[1]All Route Non-Bailment V76'!$A:$AF,32,0),VLOOKUP(N2246,'[1]TTVT AAT PxP Bailment EDC V76'!$A:$AC,29,0)))</f>
        <v>6W</v>
      </c>
      <c r="T2246" s="11" t="s">
        <v>48</v>
      </c>
      <c r="U2246" s="11" t="s">
        <v>191</v>
      </c>
      <c r="V2246" s="14" t="s">
        <v>192</v>
      </c>
      <c r="W2246" s="11" t="s">
        <v>193</v>
      </c>
      <c r="X2246" s="15" t="s">
        <v>397</v>
      </c>
      <c r="Y2246" s="15" t="s">
        <v>398</v>
      </c>
      <c r="Z2246" s="16" t="s">
        <v>3</v>
      </c>
      <c r="AA2246" s="16" t="s">
        <v>3</v>
      </c>
      <c r="AB2246" s="16" t="s">
        <v>3</v>
      </c>
      <c r="AC2246" s="16" t="s">
        <v>3</v>
      </c>
      <c r="AD2246" s="15" t="s">
        <v>3</v>
      </c>
      <c r="AE2246" s="15" t="s">
        <v>3</v>
      </c>
      <c r="AF2246" s="16" t="s">
        <v>3</v>
      </c>
      <c r="AG2246" s="16" t="s">
        <v>3</v>
      </c>
      <c r="AH2246" s="16" t="s">
        <v>3</v>
      </c>
      <c r="AI2246" s="16" t="s">
        <v>3</v>
      </c>
      <c r="AJ2246" s="15" t="s">
        <v>3</v>
      </c>
      <c r="AK2246" s="15" t="s">
        <v>3</v>
      </c>
      <c r="AL2246" s="16" t="s">
        <v>3</v>
      </c>
      <c r="AM2246" s="16" t="s">
        <v>3</v>
      </c>
      <c r="AN2246" s="16" t="s">
        <v>3</v>
      </c>
      <c r="AO2246" s="16" t="s">
        <v>3</v>
      </c>
      <c r="AP2246" s="16" t="s">
        <v>189</v>
      </c>
      <c r="AQ2246" s="16" t="s">
        <v>3</v>
      </c>
      <c r="AR2246" s="16" t="s">
        <v>3</v>
      </c>
      <c r="AS2246" s="16" t="s">
        <v>3</v>
      </c>
      <c r="AT2246" s="16" t="s">
        <v>3</v>
      </c>
      <c r="AU2246" s="11" t="s">
        <v>3</v>
      </c>
      <c r="AV2246" s="11" t="s">
        <v>3</v>
      </c>
      <c r="AW2246" s="11" t="s">
        <v>3</v>
      </c>
      <c r="AX2246" s="17" t="str">
        <f>VLOOKUP(G2246,'[1]JDA data'!$D:$E,2,0)</f>
        <v>TGA267</v>
      </c>
      <c r="AY2246" s="17" t="b">
        <f t="shared" si="171"/>
        <v>1</v>
      </c>
      <c r="AZ2246" s="17" t="str">
        <f t="shared" si="172"/>
        <v>SPL</v>
      </c>
    </row>
    <row r="2247" spans="1:52" s="18" customFormat="1" ht="16.5" customHeight="1" x14ac:dyDescent="0.35">
      <c r="A2247" s="8" t="str">
        <f>IF(N2247="","-",IFERROR(VLOOKUP(N2247,'[1]All Route Non-Bailment V76'!$A:$H,5,0),VLOOKUP(N2247,'[1]TTVT AAT PxP Bailment EDC V76'!$A:$H,5,0)))</f>
        <v>Non Bailment</v>
      </c>
      <c r="B2247" s="9" t="str">
        <f t="shared" si="170"/>
        <v>Completed</v>
      </c>
      <c r="C2247" s="10">
        <f t="shared" si="173"/>
        <v>2246</v>
      </c>
      <c r="D2247" s="11" t="s">
        <v>229</v>
      </c>
      <c r="E2247" s="12" t="s">
        <v>44</v>
      </c>
      <c r="F2247" s="11" t="s">
        <v>0</v>
      </c>
      <c r="G2247" s="11">
        <v>4435832</v>
      </c>
      <c r="H2247" s="13" t="str">
        <f>IF(N2247="","-",IFERROR(VLOOKUP(N2247,'[1]All Route Non-Bailment V76'!$A:$H,7,0),VLOOKUP(N2247,'[1]TTVT AAT PxP Bailment EDC V76'!$A:$H,7,0)))</f>
        <v>One way</v>
      </c>
      <c r="I2247" s="11" t="s">
        <v>45</v>
      </c>
      <c r="J2247" s="12">
        <f t="shared" si="169"/>
        <v>45282</v>
      </c>
      <c r="K2247" s="12">
        <v>45282</v>
      </c>
      <c r="L2247" s="12">
        <v>45282</v>
      </c>
      <c r="M2247" s="12" t="s">
        <v>3</v>
      </c>
      <c r="N2247" s="11" t="s">
        <v>519</v>
      </c>
      <c r="O2247" s="13" t="str">
        <f>IF(N2247="","-",IFERROR(VLOOKUP(N2247,'[1]All Route Non-Bailment V76'!$A:$H,6,0),VLOOKUP(N2247,'[1]TTVT AAT PxP Bailment EDC V76'!$A:$H,6,0)))</f>
        <v>21 - 30</v>
      </c>
      <c r="P2247" s="11">
        <v>1</v>
      </c>
      <c r="Q2247" s="11" t="s">
        <v>3</v>
      </c>
      <c r="R2247" s="11" t="s">
        <v>3</v>
      </c>
      <c r="S2247" s="13" t="str">
        <f>IF(N2247="","-",IFERROR(VLOOKUP(N2247,'[1]All Route Non-Bailment V76'!$A:$AF,32,0),VLOOKUP(N2247,'[1]TTVT AAT PxP Bailment EDC V76'!$A:$AC,29,0)))</f>
        <v>6W</v>
      </c>
      <c r="T2247" s="11" t="s">
        <v>48</v>
      </c>
      <c r="U2247" s="11" t="s">
        <v>775</v>
      </c>
      <c r="V2247" s="14" t="s">
        <v>776</v>
      </c>
      <c r="W2247" s="11" t="s">
        <v>777</v>
      </c>
      <c r="X2247" s="15" t="s">
        <v>397</v>
      </c>
      <c r="Y2247" s="15" t="s">
        <v>398</v>
      </c>
      <c r="Z2247" s="16" t="s">
        <v>3</v>
      </c>
      <c r="AA2247" s="16" t="s">
        <v>3</v>
      </c>
      <c r="AB2247" s="16" t="s">
        <v>3</v>
      </c>
      <c r="AC2247" s="16" t="s">
        <v>3</v>
      </c>
      <c r="AD2247" s="15" t="s">
        <v>3</v>
      </c>
      <c r="AE2247" s="15" t="s">
        <v>3</v>
      </c>
      <c r="AF2247" s="16" t="s">
        <v>3</v>
      </c>
      <c r="AG2247" s="16" t="s">
        <v>3</v>
      </c>
      <c r="AH2247" s="16" t="s">
        <v>3</v>
      </c>
      <c r="AI2247" s="16" t="s">
        <v>3</v>
      </c>
      <c r="AJ2247" s="15" t="s">
        <v>3</v>
      </c>
      <c r="AK2247" s="15" t="s">
        <v>3</v>
      </c>
      <c r="AL2247" s="16" t="s">
        <v>3</v>
      </c>
      <c r="AM2247" s="16" t="s">
        <v>3</v>
      </c>
      <c r="AN2247" s="16" t="s">
        <v>3</v>
      </c>
      <c r="AO2247" s="16" t="s">
        <v>3</v>
      </c>
      <c r="AP2247" s="16" t="s">
        <v>189</v>
      </c>
      <c r="AQ2247" s="16" t="s">
        <v>3</v>
      </c>
      <c r="AR2247" s="16" t="s">
        <v>3</v>
      </c>
      <c r="AS2247" s="16" t="s">
        <v>3</v>
      </c>
      <c r="AT2247" s="16" t="s">
        <v>3</v>
      </c>
      <c r="AU2247" s="11" t="s">
        <v>3</v>
      </c>
      <c r="AV2247" s="11" t="s">
        <v>3</v>
      </c>
      <c r="AW2247" s="11" t="s">
        <v>3</v>
      </c>
      <c r="AX2247" s="17" t="str">
        <f>VLOOKUP(G2247,'[1]JDA data'!$D:$E,2,0)</f>
        <v>TGA267</v>
      </c>
      <c r="AY2247" s="17" t="b">
        <f t="shared" si="171"/>
        <v>1</v>
      </c>
      <c r="AZ2247" s="17" t="str">
        <f t="shared" si="172"/>
        <v>RRCS</v>
      </c>
    </row>
    <row r="2248" spans="1:52" s="18" customFormat="1" ht="16.5" customHeight="1" x14ac:dyDescent="0.35">
      <c r="A2248" s="8" t="str">
        <f>IF(N2248="","-",IFERROR(VLOOKUP(N2248,'[1]All Route Non-Bailment V76'!$A:$H,5,0),VLOOKUP(N2248,'[1]TTVT AAT PxP Bailment EDC V76'!$A:$H,5,0)))</f>
        <v>Non Bailment</v>
      </c>
      <c r="B2248" s="9" t="str">
        <f t="shared" si="170"/>
        <v>Completed</v>
      </c>
      <c r="C2248" s="10">
        <f t="shared" si="173"/>
        <v>2247</v>
      </c>
      <c r="D2248" s="11" t="s">
        <v>182</v>
      </c>
      <c r="E2248" s="12" t="s">
        <v>44</v>
      </c>
      <c r="F2248" s="11" t="s">
        <v>0</v>
      </c>
      <c r="G2248" s="11">
        <v>4435833</v>
      </c>
      <c r="H2248" s="13" t="str">
        <f>IF(N2248="","-",IFERROR(VLOOKUP(N2248,'[1]All Route Non-Bailment V76'!$A:$H,7,0),VLOOKUP(N2248,'[1]TTVT AAT PxP Bailment EDC V76'!$A:$H,7,0)))</f>
        <v>One way</v>
      </c>
      <c r="I2248" s="11" t="s">
        <v>45</v>
      </c>
      <c r="J2248" s="12">
        <f t="shared" si="169"/>
        <v>45282</v>
      </c>
      <c r="K2248" s="12">
        <v>45282</v>
      </c>
      <c r="L2248" s="12">
        <v>45282</v>
      </c>
      <c r="M2248" s="12" t="s">
        <v>3</v>
      </c>
      <c r="N2248" s="11" t="s">
        <v>525</v>
      </c>
      <c r="O2248" s="13" t="str">
        <f>IF(N2248="","-",IFERROR(VLOOKUP(N2248,'[1]All Route Non-Bailment V76'!$A:$H,6,0),VLOOKUP(N2248,'[1]TTVT AAT PxP Bailment EDC V76'!$A:$H,6,0)))</f>
        <v>21 - 30</v>
      </c>
      <c r="P2248" s="11">
        <v>1</v>
      </c>
      <c r="Q2248" s="11" t="s">
        <v>3</v>
      </c>
      <c r="R2248" s="11" t="s">
        <v>3</v>
      </c>
      <c r="S2248" s="13" t="str">
        <f>IF(N2248="","-",IFERROR(VLOOKUP(N2248,'[1]All Route Non-Bailment V76'!$A:$AF,32,0),VLOOKUP(N2248,'[1]TTVT AAT PxP Bailment EDC V76'!$A:$AC,29,0)))</f>
        <v>6W</v>
      </c>
      <c r="T2248" s="11" t="s">
        <v>48</v>
      </c>
      <c r="U2248" s="11" t="s">
        <v>213</v>
      </c>
      <c r="V2248" s="14" t="s">
        <v>214</v>
      </c>
      <c r="W2248" s="11" t="s">
        <v>215</v>
      </c>
      <c r="X2248" s="15" t="s">
        <v>397</v>
      </c>
      <c r="Y2248" s="15" t="s">
        <v>398</v>
      </c>
      <c r="Z2248" s="16" t="s">
        <v>3</v>
      </c>
      <c r="AA2248" s="16" t="s">
        <v>3</v>
      </c>
      <c r="AB2248" s="16" t="s">
        <v>3</v>
      </c>
      <c r="AC2248" s="16" t="s">
        <v>3</v>
      </c>
      <c r="AD2248" s="15" t="s">
        <v>3</v>
      </c>
      <c r="AE2248" s="15" t="s">
        <v>3</v>
      </c>
      <c r="AF2248" s="16" t="s">
        <v>3</v>
      </c>
      <c r="AG2248" s="16" t="s">
        <v>3</v>
      </c>
      <c r="AH2248" s="16" t="s">
        <v>3</v>
      </c>
      <c r="AI2248" s="16" t="s">
        <v>3</v>
      </c>
      <c r="AJ2248" s="15" t="s">
        <v>3</v>
      </c>
      <c r="AK2248" s="15" t="s">
        <v>3</v>
      </c>
      <c r="AL2248" s="16" t="s">
        <v>3</v>
      </c>
      <c r="AM2248" s="16" t="s">
        <v>3</v>
      </c>
      <c r="AN2248" s="16" t="s">
        <v>3</v>
      </c>
      <c r="AO2248" s="16" t="s">
        <v>3</v>
      </c>
      <c r="AP2248" s="16" t="s">
        <v>189</v>
      </c>
      <c r="AQ2248" s="16" t="s">
        <v>3</v>
      </c>
      <c r="AR2248" s="16" t="s">
        <v>3</v>
      </c>
      <c r="AS2248" s="16" t="s">
        <v>3</v>
      </c>
      <c r="AT2248" s="16" t="s">
        <v>3</v>
      </c>
      <c r="AU2248" s="11" t="s">
        <v>3</v>
      </c>
      <c r="AV2248" s="11" t="s">
        <v>3</v>
      </c>
      <c r="AW2248" s="11" t="s">
        <v>3</v>
      </c>
      <c r="AX2248" s="17" t="str">
        <f>VLOOKUP(G2248,'[1]JDA data'!$D:$E,2,0)</f>
        <v>TGA947</v>
      </c>
      <c r="AY2248" s="17" t="b">
        <f t="shared" si="171"/>
        <v>1</v>
      </c>
      <c r="AZ2248" s="17" t="str">
        <f t="shared" si="172"/>
        <v>PPGT</v>
      </c>
    </row>
    <row r="2249" spans="1:52" s="18" customFormat="1" ht="16.5" customHeight="1" x14ac:dyDescent="0.35">
      <c r="A2249" s="8" t="str">
        <f>IF(N2249="","-",IFERROR(VLOOKUP(N2249,'[1]All Route Non-Bailment V76'!$A:$H,5,0),VLOOKUP(N2249,'[1]TTVT AAT PxP Bailment EDC V76'!$A:$H,5,0)))</f>
        <v>Non Bailment</v>
      </c>
      <c r="B2249" s="9" t="str">
        <f t="shared" si="170"/>
        <v>Completed</v>
      </c>
      <c r="C2249" s="10">
        <f t="shared" si="173"/>
        <v>2248</v>
      </c>
      <c r="D2249" s="11" t="s">
        <v>182</v>
      </c>
      <c r="E2249" s="12" t="s">
        <v>44</v>
      </c>
      <c r="F2249" s="11" t="s">
        <v>0</v>
      </c>
      <c r="G2249" s="11">
        <v>4435834</v>
      </c>
      <c r="H2249" s="13" t="str">
        <f>IF(N2249="","-",IFERROR(VLOOKUP(N2249,'[1]All Route Non-Bailment V76'!$A:$H,7,0),VLOOKUP(N2249,'[1]TTVT AAT PxP Bailment EDC V76'!$A:$H,7,0)))</f>
        <v>One way</v>
      </c>
      <c r="I2249" s="11" t="s">
        <v>45</v>
      </c>
      <c r="J2249" s="12">
        <f t="shared" si="169"/>
        <v>45282</v>
      </c>
      <c r="K2249" s="12">
        <v>45282</v>
      </c>
      <c r="L2249" s="12">
        <v>45282</v>
      </c>
      <c r="M2249" s="12" t="s">
        <v>3</v>
      </c>
      <c r="N2249" s="11" t="s">
        <v>525</v>
      </c>
      <c r="O2249" s="13" t="str">
        <f>IF(N2249="","-",IFERROR(VLOOKUP(N2249,'[1]All Route Non-Bailment V76'!$A:$H,6,0),VLOOKUP(N2249,'[1]TTVT AAT PxP Bailment EDC V76'!$A:$H,6,0)))</f>
        <v>21 - 30</v>
      </c>
      <c r="P2249" s="11">
        <v>1</v>
      </c>
      <c r="Q2249" s="11" t="s">
        <v>3</v>
      </c>
      <c r="R2249" s="11" t="s">
        <v>3</v>
      </c>
      <c r="S2249" s="13" t="str">
        <f>IF(N2249="","-",IFERROR(VLOOKUP(N2249,'[1]All Route Non-Bailment V76'!$A:$AF,32,0),VLOOKUP(N2249,'[1]TTVT AAT PxP Bailment EDC V76'!$A:$AC,29,0)))</f>
        <v>6W</v>
      </c>
      <c r="T2249" s="11" t="s">
        <v>48</v>
      </c>
      <c r="U2249" s="11" t="s">
        <v>223</v>
      </c>
      <c r="V2249" s="14" t="s">
        <v>819</v>
      </c>
      <c r="W2249" s="11" t="s">
        <v>225</v>
      </c>
      <c r="X2249" s="15" t="s">
        <v>397</v>
      </c>
      <c r="Y2249" s="15" t="s">
        <v>398</v>
      </c>
      <c r="Z2249" s="16" t="s">
        <v>3</v>
      </c>
      <c r="AA2249" s="16" t="s">
        <v>3</v>
      </c>
      <c r="AB2249" s="16" t="s">
        <v>3</v>
      </c>
      <c r="AC2249" s="16" t="s">
        <v>3</v>
      </c>
      <c r="AD2249" s="15" t="s">
        <v>3</v>
      </c>
      <c r="AE2249" s="15" t="s">
        <v>3</v>
      </c>
      <c r="AF2249" s="16" t="s">
        <v>3</v>
      </c>
      <c r="AG2249" s="16" t="s">
        <v>3</v>
      </c>
      <c r="AH2249" s="16" t="s">
        <v>3</v>
      </c>
      <c r="AI2249" s="16" t="s">
        <v>3</v>
      </c>
      <c r="AJ2249" s="15" t="s">
        <v>3</v>
      </c>
      <c r="AK2249" s="15" t="s">
        <v>3</v>
      </c>
      <c r="AL2249" s="16" t="s">
        <v>3</v>
      </c>
      <c r="AM2249" s="16" t="s">
        <v>3</v>
      </c>
      <c r="AN2249" s="16" t="s">
        <v>3</v>
      </c>
      <c r="AO2249" s="16" t="s">
        <v>3</v>
      </c>
      <c r="AP2249" s="16" t="s">
        <v>189</v>
      </c>
      <c r="AQ2249" s="16" t="s">
        <v>3</v>
      </c>
      <c r="AR2249" s="16" t="s">
        <v>3</v>
      </c>
      <c r="AS2249" s="16" t="s">
        <v>3</v>
      </c>
      <c r="AT2249" s="16" t="s">
        <v>3</v>
      </c>
      <c r="AU2249" s="11" t="s">
        <v>3</v>
      </c>
      <c r="AV2249" s="11" t="s">
        <v>3</v>
      </c>
      <c r="AW2249" s="11" t="s">
        <v>3</v>
      </c>
      <c r="AX2249" s="17" t="str">
        <f>VLOOKUP(G2249,'[1]JDA data'!$D:$E,2,0)</f>
        <v>TGA947</v>
      </c>
      <c r="AY2249" s="17" t="b">
        <f t="shared" si="171"/>
        <v>1</v>
      </c>
      <c r="AZ2249" s="17" t="str">
        <f t="shared" si="172"/>
        <v>PPGT</v>
      </c>
    </row>
    <row r="2250" spans="1:52" s="18" customFormat="1" ht="16.5" customHeight="1" x14ac:dyDescent="0.35">
      <c r="A2250" s="8" t="str">
        <f>IF(N2250="","-",IFERROR(VLOOKUP(N2250,'[1]All Route Non-Bailment V76'!$A:$H,5,0),VLOOKUP(N2250,'[1]TTVT AAT PxP Bailment EDC V76'!$A:$H,5,0)))</f>
        <v>Non Bailment</v>
      </c>
      <c r="B2250" s="9" t="str">
        <f t="shared" si="170"/>
        <v>Completed</v>
      </c>
      <c r="C2250" s="10">
        <f t="shared" si="173"/>
        <v>2249</v>
      </c>
      <c r="D2250" s="11" t="s">
        <v>194</v>
      </c>
      <c r="E2250" s="12" t="s">
        <v>44</v>
      </c>
      <c r="F2250" s="11" t="s">
        <v>0</v>
      </c>
      <c r="G2250" s="11">
        <v>4435835</v>
      </c>
      <c r="H2250" s="13" t="str">
        <f>IF(N2250="","-",IFERROR(VLOOKUP(N2250,'[1]All Route Non-Bailment V76'!$A:$H,7,0),VLOOKUP(N2250,'[1]TTVT AAT PxP Bailment EDC V76'!$A:$H,7,0)))</f>
        <v>One way</v>
      </c>
      <c r="I2250" s="11" t="s">
        <v>45</v>
      </c>
      <c r="J2250" s="12">
        <f t="shared" si="169"/>
        <v>45282</v>
      </c>
      <c r="K2250" s="12">
        <v>45282</v>
      </c>
      <c r="L2250" s="12">
        <v>45282</v>
      </c>
      <c r="M2250" s="12" t="s">
        <v>3</v>
      </c>
      <c r="N2250" s="11" t="s">
        <v>525</v>
      </c>
      <c r="O2250" s="13" t="str">
        <f>IF(N2250="","-",IFERROR(VLOOKUP(N2250,'[1]All Route Non-Bailment V76'!$A:$H,6,0),VLOOKUP(N2250,'[1]TTVT AAT PxP Bailment EDC V76'!$A:$H,6,0)))</f>
        <v>21 - 30</v>
      </c>
      <c r="P2250" s="11">
        <v>1</v>
      </c>
      <c r="Q2250" s="11" t="s">
        <v>3</v>
      </c>
      <c r="R2250" s="11" t="s">
        <v>3</v>
      </c>
      <c r="S2250" s="13" t="str">
        <f>IF(N2250="","-",IFERROR(VLOOKUP(N2250,'[1]All Route Non-Bailment V76'!$A:$AF,32,0),VLOOKUP(N2250,'[1]TTVT AAT PxP Bailment EDC V76'!$A:$AC,29,0)))</f>
        <v>6W</v>
      </c>
      <c r="T2250" s="11" t="s">
        <v>48</v>
      </c>
      <c r="U2250" s="11" t="s">
        <v>204</v>
      </c>
      <c r="V2250" s="14" t="s">
        <v>205</v>
      </c>
      <c r="W2250" s="11" t="s">
        <v>206</v>
      </c>
      <c r="X2250" s="15" t="s">
        <v>397</v>
      </c>
      <c r="Y2250" s="15" t="s">
        <v>398</v>
      </c>
      <c r="Z2250" s="16" t="s">
        <v>3</v>
      </c>
      <c r="AA2250" s="16" t="s">
        <v>3</v>
      </c>
      <c r="AB2250" s="16" t="s">
        <v>3</v>
      </c>
      <c r="AC2250" s="16" t="s">
        <v>3</v>
      </c>
      <c r="AD2250" s="15" t="s">
        <v>3</v>
      </c>
      <c r="AE2250" s="15" t="s">
        <v>3</v>
      </c>
      <c r="AF2250" s="16" t="s">
        <v>3</v>
      </c>
      <c r="AG2250" s="16" t="s">
        <v>3</v>
      </c>
      <c r="AH2250" s="16" t="s">
        <v>3</v>
      </c>
      <c r="AI2250" s="16" t="s">
        <v>3</v>
      </c>
      <c r="AJ2250" s="15" t="s">
        <v>3</v>
      </c>
      <c r="AK2250" s="15" t="s">
        <v>3</v>
      </c>
      <c r="AL2250" s="16" t="s">
        <v>3</v>
      </c>
      <c r="AM2250" s="16" t="s">
        <v>3</v>
      </c>
      <c r="AN2250" s="16" t="s">
        <v>3</v>
      </c>
      <c r="AO2250" s="16" t="s">
        <v>3</v>
      </c>
      <c r="AP2250" s="16" t="s">
        <v>189</v>
      </c>
      <c r="AQ2250" s="16" t="s">
        <v>3</v>
      </c>
      <c r="AR2250" s="16" t="s">
        <v>3</v>
      </c>
      <c r="AS2250" s="16" t="s">
        <v>3</v>
      </c>
      <c r="AT2250" s="16" t="s">
        <v>3</v>
      </c>
      <c r="AU2250" s="11" t="s">
        <v>3</v>
      </c>
      <c r="AV2250" s="11" t="s">
        <v>3</v>
      </c>
      <c r="AW2250" s="11" t="s">
        <v>3</v>
      </c>
      <c r="AX2250" s="17" t="str">
        <f>VLOOKUP(G2250,'[1]JDA data'!$D:$E,2,0)</f>
        <v>TGA947</v>
      </c>
      <c r="AY2250" s="17" t="b">
        <f t="shared" si="171"/>
        <v>1</v>
      </c>
      <c r="AZ2250" s="17" t="str">
        <f t="shared" si="172"/>
        <v>SBA</v>
      </c>
    </row>
    <row r="2251" spans="1:52" s="18" customFormat="1" ht="16.5" customHeight="1" x14ac:dyDescent="0.35">
      <c r="A2251" s="8" t="str">
        <f>IF(N2251="","-",IFERROR(VLOOKUP(N2251,'[1]All Route Non-Bailment V76'!$A:$H,5,0),VLOOKUP(N2251,'[1]TTVT AAT PxP Bailment EDC V76'!$A:$H,5,0)))</f>
        <v>Non Bailment</v>
      </c>
      <c r="B2251" s="9" t="str">
        <f t="shared" si="170"/>
        <v>Completed</v>
      </c>
      <c r="C2251" s="10">
        <f t="shared" si="173"/>
        <v>2250</v>
      </c>
      <c r="D2251" s="11" t="s">
        <v>182</v>
      </c>
      <c r="E2251" s="12" t="s">
        <v>44</v>
      </c>
      <c r="F2251" s="11" t="s">
        <v>0</v>
      </c>
      <c r="G2251" s="11">
        <v>4435836</v>
      </c>
      <c r="H2251" s="13" t="str">
        <f>IF(N2251="","-",IFERROR(VLOOKUP(N2251,'[1]All Route Non-Bailment V76'!$A:$H,7,0),VLOOKUP(N2251,'[1]TTVT AAT PxP Bailment EDC V76'!$A:$H,7,0)))</f>
        <v>One way</v>
      </c>
      <c r="I2251" s="11" t="s">
        <v>45</v>
      </c>
      <c r="J2251" s="12">
        <f t="shared" si="169"/>
        <v>45282</v>
      </c>
      <c r="K2251" s="12">
        <v>45282</v>
      </c>
      <c r="L2251" s="12">
        <v>45282</v>
      </c>
      <c r="M2251" s="12" t="s">
        <v>3</v>
      </c>
      <c r="N2251" s="11" t="s">
        <v>525</v>
      </c>
      <c r="O2251" s="13" t="str">
        <f>IF(N2251="","-",IFERROR(VLOOKUP(N2251,'[1]All Route Non-Bailment V76'!$A:$H,6,0),VLOOKUP(N2251,'[1]TTVT AAT PxP Bailment EDC V76'!$A:$H,6,0)))</f>
        <v>21 - 30</v>
      </c>
      <c r="P2251" s="11">
        <v>1</v>
      </c>
      <c r="Q2251" s="11" t="s">
        <v>3</v>
      </c>
      <c r="R2251" s="11" t="s">
        <v>3</v>
      </c>
      <c r="S2251" s="13" t="str">
        <f>IF(N2251="","-",IFERROR(VLOOKUP(N2251,'[1]All Route Non-Bailment V76'!$A:$AF,32,0),VLOOKUP(N2251,'[1]TTVT AAT PxP Bailment EDC V76'!$A:$AC,29,0)))</f>
        <v>6W</v>
      </c>
      <c r="T2251" s="11" t="s">
        <v>48</v>
      </c>
      <c r="U2251" s="11" t="s">
        <v>260</v>
      </c>
      <c r="V2251" s="14" t="s">
        <v>261</v>
      </c>
      <c r="W2251" s="11" t="s">
        <v>262</v>
      </c>
      <c r="X2251" s="15" t="s">
        <v>397</v>
      </c>
      <c r="Y2251" s="15" t="s">
        <v>398</v>
      </c>
      <c r="Z2251" s="16" t="s">
        <v>3</v>
      </c>
      <c r="AA2251" s="16" t="s">
        <v>3</v>
      </c>
      <c r="AB2251" s="16" t="s">
        <v>3</v>
      </c>
      <c r="AC2251" s="16" t="s">
        <v>3</v>
      </c>
      <c r="AD2251" s="15" t="s">
        <v>3</v>
      </c>
      <c r="AE2251" s="15" t="s">
        <v>3</v>
      </c>
      <c r="AF2251" s="16" t="s">
        <v>3</v>
      </c>
      <c r="AG2251" s="16" t="s">
        <v>3</v>
      </c>
      <c r="AH2251" s="16" t="s">
        <v>3</v>
      </c>
      <c r="AI2251" s="16" t="s">
        <v>3</v>
      </c>
      <c r="AJ2251" s="15" t="s">
        <v>3</v>
      </c>
      <c r="AK2251" s="15" t="s">
        <v>3</v>
      </c>
      <c r="AL2251" s="16" t="s">
        <v>3</v>
      </c>
      <c r="AM2251" s="16" t="s">
        <v>3</v>
      </c>
      <c r="AN2251" s="16" t="s">
        <v>3</v>
      </c>
      <c r="AO2251" s="16" t="s">
        <v>3</v>
      </c>
      <c r="AP2251" s="16" t="s">
        <v>189</v>
      </c>
      <c r="AQ2251" s="16" t="s">
        <v>3</v>
      </c>
      <c r="AR2251" s="16" t="s">
        <v>3</v>
      </c>
      <c r="AS2251" s="16" t="s">
        <v>3</v>
      </c>
      <c r="AT2251" s="16" t="s">
        <v>3</v>
      </c>
      <c r="AU2251" s="11" t="s">
        <v>3</v>
      </c>
      <c r="AV2251" s="11" t="s">
        <v>3</v>
      </c>
      <c r="AW2251" s="11" t="s">
        <v>3</v>
      </c>
      <c r="AX2251" s="17" t="str">
        <f>VLOOKUP(G2251,'[1]JDA data'!$D:$E,2,0)</f>
        <v>TGA947</v>
      </c>
      <c r="AY2251" s="17" t="b">
        <f t="shared" si="171"/>
        <v>1</v>
      </c>
      <c r="AZ2251" s="17" t="str">
        <f t="shared" si="172"/>
        <v>PPGT</v>
      </c>
    </row>
    <row r="2252" spans="1:52" s="18" customFormat="1" ht="16.5" customHeight="1" x14ac:dyDescent="0.35">
      <c r="A2252" s="8" t="str">
        <f>IF(N2252="","-",IFERROR(VLOOKUP(N2252,'[1]All Route Non-Bailment V76'!$A:$H,5,0),VLOOKUP(N2252,'[1]TTVT AAT PxP Bailment EDC V76'!$A:$H,5,0)))</f>
        <v>Non Bailment</v>
      </c>
      <c r="B2252" s="9" t="str">
        <f t="shared" si="170"/>
        <v>Completed</v>
      </c>
      <c r="C2252" s="10">
        <f t="shared" si="173"/>
        <v>2251</v>
      </c>
      <c r="D2252" s="11" t="s">
        <v>190</v>
      </c>
      <c r="E2252" s="12" t="s">
        <v>44</v>
      </c>
      <c r="F2252" s="11" t="s">
        <v>0</v>
      </c>
      <c r="G2252" s="11">
        <v>4435837</v>
      </c>
      <c r="H2252" s="13" t="str">
        <f>IF(N2252="","-",IFERROR(VLOOKUP(N2252,'[1]All Route Non-Bailment V76'!$A:$H,7,0),VLOOKUP(N2252,'[1]TTVT AAT PxP Bailment EDC V76'!$A:$H,7,0)))</f>
        <v>One way</v>
      </c>
      <c r="I2252" s="11" t="s">
        <v>45</v>
      </c>
      <c r="J2252" s="12">
        <f t="shared" si="169"/>
        <v>45282</v>
      </c>
      <c r="K2252" s="12">
        <v>45282</v>
      </c>
      <c r="L2252" s="12">
        <v>45282</v>
      </c>
      <c r="M2252" s="12" t="s">
        <v>3</v>
      </c>
      <c r="N2252" s="11" t="s">
        <v>525</v>
      </c>
      <c r="O2252" s="13" t="str">
        <f>IF(N2252="","-",IFERROR(VLOOKUP(N2252,'[1]All Route Non-Bailment V76'!$A:$H,6,0),VLOOKUP(N2252,'[1]TTVT AAT PxP Bailment EDC V76'!$A:$H,6,0)))</f>
        <v>21 - 30</v>
      </c>
      <c r="P2252" s="11">
        <v>1</v>
      </c>
      <c r="Q2252" s="11" t="s">
        <v>3</v>
      </c>
      <c r="R2252" s="11" t="s">
        <v>3</v>
      </c>
      <c r="S2252" s="13" t="str">
        <f>IF(N2252="","-",IFERROR(VLOOKUP(N2252,'[1]All Route Non-Bailment V76'!$A:$AF,32,0),VLOOKUP(N2252,'[1]TTVT AAT PxP Bailment EDC V76'!$A:$AC,29,0)))</f>
        <v>6W</v>
      </c>
      <c r="T2252" s="11" t="s">
        <v>48</v>
      </c>
      <c r="U2252" s="11" t="s">
        <v>210</v>
      </c>
      <c r="V2252" s="14" t="s">
        <v>211</v>
      </c>
      <c r="W2252" s="11" t="s">
        <v>212</v>
      </c>
      <c r="X2252" s="15" t="s">
        <v>397</v>
      </c>
      <c r="Y2252" s="15" t="s">
        <v>398</v>
      </c>
      <c r="Z2252" s="16" t="s">
        <v>3</v>
      </c>
      <c r="AA2252" s="16" t="s">
        <v>3</v>
      </c>
      <c r="AB2252" s="16" t="s">
        <v>3</v>
      </c>
      <c r="AC2252" s="16" t="s">
        <v>3</v>
      </c>
      <c r="AD2252" s="15" t="s">
        <v>3</v>
      </c>
      <c r="AE2252" s="15" t="s">
        <v>3</v>
      </c>
      <c r="AF2252" s="16" t="s">
        <v>3</v>
      </c>
      <c r="AG2252" s="16" t="s">
        <v>3</v>
      </c>
      <c r="AH2252" s="16" t="s">
        <v>3</v>
      </c>
      <c r="AI2252" s="16" t="s">
        <v>3</v>
      </c>
      <c r="AJ2252" s="15" t="s">
        <v>3</v>
      </c>
      <c r="AK2252" s="15" t="s">
        <v>3</v>
      </c>
      <c r="AL2252" s="16" t="s">
        <v>3</v>
      </c>
      <c r="AM2252" s="16" t="s">
        <v>3</v>
      </c>
      <c r="AN2252" s="16" t="s">
        <v>3</v>
      </c>
      <c r="AO2252" s="16" t="s">
        <v>3</v>
      </c>
      <c r="AP2252" s="16" t="s">
        <v>189</v>
      </c>
      <c r="AQ2252" s="16" t="s">
        <v>3</v>
      </c>
      <c r="AR2252" s="16" t="s">
        <v>3</v>
      </c>
      <c r="AS2252" s="16" t="s">
        <v>3</v>
      </c>
      <c r="AT2252" s="16" t="s">
        <v>3</v>
      </c>
      <c r="AU2252" s="11" t="s">
        <v>3</v>
      </c>
      <c r="AV2252" s="11" t="s">
        <v>3</v>
      </c>
      <c r="AW2252" s="11" t="s">
        <v>3</v>
      </c>
      <c r="AX2252" s="17" t="str">
        <f>VLOOKUP(G2252,'[1]JDA data'!$D:$E,2,0)</f>
        <v>TGA947</v>
      </c>
      <c r="AY2252" s="17" t="b">
        <f t="shared" si="171"/>
        <v>1</v>
      </c>
      <c r="AZ2252" s="17" t="str">
        <f t="shared" si="172"/>
        <v>SPL</v>
      </c>
    </row>
    <row r="2253" spans="1:52" s="18" customFormat="1" ht="16.5" customHeight="1" x14ac:dyDescent="0.35">
      <c r="A2253" s="8" t="str">
        <f>IF(N2253="","-",IFERROR(VLOOKUP(N2253,'[1]All Route Non-Bailment V76'!$A:$H,5,0),VLOOKUP(N2253,'[1]TTVT AAT PxP Bailment EDC V76'!$A:$H,5,0)))</f>
        <v>Non Bailment</v>
      </c>
      <c r="B2253" s="9" t="str">
        <f t="shared" si="170"/>
        <v>Completed</v>
      </c>
      <c r="C2253" s="10">
        <f t="shared" si="173"/>
        <v>2252</v>
      </c>
      <c r="D2253" s="11" t="s">
        <v>182</v>
      </c>
      <c r="E2253" s="12" t="s">
        <v>44</v>
      </c>
      <c r="F2253" s="11" t="s">
        <v>0</v>
      </c>
      <c r="G2253" s="11">
        <v>4435838</v>
      </c>
      <c r="H2253" s="13" t="str">
        <f>IF(N2253="","-",IFERROR(VLOOKUP(N2253,'[1]All Route Non-Bailment V76'!$A:$H,7,0),VLOOKUP(N2253,'[1]TTVT AAT PxP Bailment EDC V76'!$A:$H,7,0)))</f>
        <v>One way</v>
      </c>
      <c r="I2253" s="11" t="s">
        <v>45</v>
      </c>
      <c r="J2253" s="12">
        <f t="shared" si="169"/>
        <v>45282</v>
      </c>
      <c r="K2253" s="12">
        <v>45282</v>
      </c>
      <c r="L2253" s="12">
        <v>45282</v>
      </c>
      <c r="M2253" s="12" t="s">
        <v>3</v>
      </c>
      <c r="N2253" s="11" t="s">
        <v>752</v>
      </c>
      <c r="O2253" s="13" t="str">
        <f>IF(N2253="","-",IFERROR(VLOOKUP(N2253,'[1]All Route Non-Bailment V76'!$A:$H,6,0),VLOOKUP(N2253,'[1]TTVT AAT PxP Bailment EDC V76'!$A:$H,6,0)))</f>
        <v>21 - 30</v>
      </c>
      <c r="P2253" s="11">
        <v>1</v>
      </c>
      <c r="Q2253" s="11" t="s">
        <v>3</v>
      </c>
      <c r="R2253" s="11" t="s">
        <v>3</v>
      </c>
      <c r="S2253" s="13" t="str">
        <f>IF(N2253="","-",IFERROR(VLOOKUP(N2253,'[1]All Route Non-Bailment V76'!$A:$AF,32,0),VLOOKUP(N2253,'[1]TTVT AAT PxP Bailment EDC V76'!$A:$AC,29,0)))</f>
        <v>6W</v>
      </c>
      <c r="T2253" s="11" t="s">
        <v>48</v>
      </c>
      <c r="U2253" s="11" t="s">
        <v>201</v>
      </c>
      <c r="V2253" s="14" t="s">
        <v>827</v>
      </c>
      <c r="W2253" s="11" t="s">
        <v>203</v>
      </c>
      <c r="X2253" s="15" t="s">
        <v>295</v>
      </c>
      <c r="Y2253" s="15" t="s">
        <v>296</v>
      </c>
      <c r="Z2253" s="16" t="s">
        <v>3</v>
      </c>
      <c r="AA2253" s="16" t="s">
        <v>3</v>
      </c>
      <c r="AB2253" s="16" t="s">
        <v>3</v>
      </c>
      <c r="AC2253" s="16" t="s">
        <v>3</v>
      </c>
      <c r="AD2253" s="15" t="s">
        <v>3</v>
      </c>
      <c r="AE2253" s="15" t="s">
        <v>3</v>
      </c>
      <c r="AF2253" s="16" t="s">
        <v>3</v>
      </c>
      <c r="AG2253" s="16" t="s">
        <v>3</v>
      </c>
      <c r="AH2253" s="16" t="s">
        <v>3</v>
      </c>
      <c r="AI2253" s="16" t="s">
        <v>3</v>
      </c>
      <c r="AJ2253" s="15" t="s">
        <v>3</v>
      </c>
      <c r="AK2253" s="15" t="s">
        <v>3</v>
      </c>
      <c r="AL2253" s="16" t="s">
        <v>3</v>
      </c>
      <c r="AM2253" s="16" t="s">
        <v>3</v>
      </c>
      <c r="AN2253" s="16" t="s">
        <v>3</v>
      </c>
      <c r="AO2253" s="16" t="s">
        <v>3</v>
      </c>
      <c r="AP2253" s="16" t="s">
        <v>189</v>
      </c>
      <c r="AQ2253" s="16" t="s">
        <v>3</v>
      </c>
      <c r="AR2253" s="16" t="s">
        <v>3</v>
      </c>
      <c r="AS2253" s="16" t="s">
        <v>3</v>
      </c>
      <c r="AT2253" s="16" t="s">
        <v>3</v>
      </c>
      <c r="AU2253" s="11" t="s">
        <v>3</v>
      </c>
      <c r="AV2253" s="11" t="s">
        <v>3</v>
      </c>
      <c r="AW2253" s="11" t="s">
        <v>3</v>
      </c>
      <c r="AX2253" s="17" t="str">
        <f>VLOOKUP(G2253,'[1]JDA data'!$D:$E,2,0)</f>
        <v>TGA015</v>
      </c>
      <c r="AY2253" s="17" t="b">
        <f t="shared" si="171"/>
        <v>1</v>
      </c>
      <c r="AZ2253" s="17" t="str">
        <f t="shared" si="172"/>
        <v>PPGT</v>
      </c>
    </row>
    <row r="2254" spans="1:52" s="18" customFormat="1" ht="16.5" customHeight="1" x14ac:dyDescent="0.35">
      <c r="A2254" s="8" t="str">
        <f>IF(N2254="","-",IFERROR(VLOOKUP(N2254,'[1]All Route Non-Bailment V76'!$A:$H,5,0),VLOOKUP(N2254,'[1]TTVT AAT PxP Bailment EDC V76'!$A:$H,5,0)))</f>
        <v>Non Bailment</v>
      </c>
      <c r="B2254" s="9" t="str">
        <f t="shared" si="170"/>
        <v>Completed</v>
      </c>
      <c r="C2254" s="10">
        <f t="shared" si="173"/>
        <v>2253</v>
      </c>
      <c r="D2254" s="11" t="s">
        <v>190</v>
      </c>
      <c r="E2254" s="12" t="s">
        <v>44</v>
      </c>
      <c r="F2254" s="11" t="s">
        <v>0</v>
      </c>
      <c r="G2254" s="11">
        <v>4435839</v>
      </c>
      <c r="H2254" s="13" t="str">
        <f>IF(N2254="","-",IFERROR(VLOOKUP(N2254,'[1]All Route Non-Bailment V76'!$A:$H,7,0),VLOOKUP(N2254,'[1]TTVT AAT PxP Bailment EDC V76'!$A:$H,7,0)))</f>
        <v>One way</v>
      </c>
      <c r="I2254" s="11" t="s">
        <v>45</v>
      </c>
      <c r="J2254" s="12">
        <f t="shared" si="169"/>
        <v>45282</v>
      </c>
      <c r="K2254" s="12">
        <v>45282</v>
      </c>
      <c r="L2254" s="12">
        <v>45282</v>
      </c>
      <c r="M2254" s="12" t="s">
        <v>3</v>
      </c>
      <c r="N2254" s="11" t="s">
        <v>752</v>
      </c>
      <c r="O2254" s="13" t="str">
        <f>IF(N2254="","-",IFERROR(VLOOKUP(N2254,'[1]All Route Non-Bailment V76'!$A:$H,6,0),VLOOKUP(N2254,'[1]TTVT AAT PxP Bailment EDC V76'!$A:$H,6,0)))</f>
        <v>21 - 30</v>
      </c>
      <c r="P2254" s="11">
        <v>1</v>
      </c>
      <c r="Q2254" s="11" t="s">
        <v>3</v>
      </c>
      <c r="R2254" s="11" t="s">
        <v>3</v>
      </c>
      <c r="S2254" s="13" t="str">
        <f>IF(N2254="","-",IFERROR(VLOOKUP(N2254,'[1]All Route Non-Bailment V76'!$A:$AF,32,0),VLOOKUP(N2254,'[1]TTVT AAT PxP Bailment EDC V76'!$A:$AC,29,0)))</f>
        <v>6W</v>
      </c>
      <c r="T2254" s="11" t="s">
        <v>48</v>
      </c>
      <c r="U2254" s="11" t="s">
        <v>287</v>
      </c>
      <c r="V2254" s="14" t="s">
        <v>793</v>
      </c>
      <c r="W2254" s="11" t="s">
        <v>289</v>
      </c>
      <c r="X2254" s="15" t="s">
        <v>295</v>
      </c>
      <c r="Y2254" s="15" t="s">
        <v>296</v>
      </c>
      <c r="Z2254" s="16" t="s">
        <v>3</v>
      </c>
      <c r="AA2254" s="16" t="s">
        <v>3</v>
      </c>
      <c r="AB2254" s="16" t="s">
        <v>3</v>
      </c>
      <c r="AC2254" s="16" t="s">
        <v>3</v>
      </c>
      <c r="AD2254" s="15" t="s">
        <v>3</v>
      </c>
      <c r="AE2254" s="15" t="s">
        <v>3</v>
      </c>
      <c r="AF2254" s="16" t="s">
        <v>3</v>
      </c>
      <c r="AG2254" s="16" t="s">
        <v>3</v>
      </c>
      <c r="AH2254" s="16" t="s">
        <v>3</v>
      </c>
      <c r="AI2254" s="16" t="s">
        <v>3</v>
      </c>
      <c r="AJ2254" s="15" t="s">
        <v>3</v>
      </c>
      <c r="AK2254" s="15" t="s">
        <v>3</v>
      </c>
      <c r="AL2254" s="16" t="s">
        <v>3</v>
      </c>
      <c r="AM2254" s="16" t="s">
        <v>3</v>
      </c>
      <c r="AN2254" s="16" t="s">
        <v>3</v>
      </c>
      <c r="AO2254" s="16" t="s">
        <v>3</v>
      </c>
      <c r="AP2254" s="16" t="s">
        <v>189</v>
      </c>
      <c r="AQ2254" s="16" t="s">
        <v>3</v>
      </c>
      <c r="AR2254" s="16" t="s">
        <v>3</v>
      </c>
      <c r="AS2254" s="16" t="s">
        <v>3</v>
      </c>
      <c r="AT2254" s="16" t="s">
        <v>3</v>
      </c>
      <c r="AU2254" s="11" t="s">
        <v>3</v>
      </c>
      <c r="AV2254" s="11" t="s">
        <v>3</v>
      </c>
      <c r="AW2254" s="11" t="s">
        <v>3</v>
      </c>
      <c r="AX2254" s="17" t="str">
        <f>VLOOKUP(G2254,'[1]JDA data'!$D:$E,2,0)</f>
        <v>TGA015</v>
      </c>
      <c r="AY2254" s="17" t="b">
        <f t="shared" si="171"/>
        <v>1</v>
      </c>
      <c r="AZ2254" s="17" t="str">
        <f t="shared" si="172"/>
        <v>SPL</v>
      </c>
    </row>
    <row r="2255" spans="1:52" s="18" customFormat="1" ht="16.5" customHeight="1" x14ac:dyDescent="0.35">
      <c r="A2255" s="8" t="str">
        <f>IF(N2255="","-",IFERROR(VLOOKUP(N2255,'[1]All Route Non-Bailment V76'!$A:$H,5,0),VLOOKUP(N2255,'[1]TTVT AAT PxP Bailment EDC V76'!$A:$H,5,0)))</f>
        <v>Non Bailment</v>
      </c>
      <c r="B2255" s="9" t="str">
        <f t="shared" si="170"/>
        <v>Completed</v>
      </c>
      <c r="C2255" s="10">
        <f t="shared" si="173"/>
        <v>2254</v>
      </c>
      <c r="D2255" s="11" t="s">
        <v>194</v>
      </c>
      <c r="E2255" s="12" t="s">
        <v>44</v>
      </c>
      <c r="F2255" s="11" t="s">
        <v>0</v>
      </c>
      <c r="G2255" s="11">
        <v>4435840</v>
      </c>
      <c r="H2255" s="13" t="str">
        <f>IF(N2255="","-",IFERROR(VLOOKUP(N2255,'[1]All Route Non-Bailment V76'!$A:$H,7,0),VLOOKUP(N2255,'[1]TTVT AAT PxP Bailment EDC V76'!$A:$H,7,0)))</f>
        <v>One way</v>
      </c>
      <c r="I2255" s="11" t="s">
        <v>45</v>
      </c>
      <c r="J2255" s="12">
        <f t="shared" si="169"/>
        <v>45282</v>
      </c>
      <c r="K2255" s="12">
        <v>45282</v>
      </c>
      <c r="L2255" s="12">
        <v>45282</v>
      </c>
      <c r="M2255" s="12" t="s">
        <v>3</v>
      </c>
      <c r="N2255" s="11" t="s">
        <v>752</v>
      </c>
      <c r="O2255" s="13" t="str">
        <f>IF(N2255="","-",IFERROR(VLOOKUP(N2255,'[1]All Route Non-Bailment V76'!$A:$H,6,0),VLOOKUP(N2255,'[1]TTVT AAT PxP Bailment EDC V76'!$A:$H,6,0)))</f>
        <v>21 - 30</v>
      </c>
      <c r="P2255" s="11">
        <v>1</v>
      </c>
      <c r="Q2255" s="11" t="s">
        <v>3</v>
      </c>
      <c r="R2255" s="11" t="s">
        <v>3</v>
      </c>
      <c r="S2255" s="13" t="str">
        <f>IF(N2255="","-",IFERROR(VLOOKUP(N2255,'[1]All Route Non-Bailment V76'!$A:$AF,32,0),VLOOKUP(N2255,'[1]TTVT AAT PxP Bailment EDC V76'!$A:$AC,29,0)))</f>
        <v>6W</v>
      </c>
      <c r="T2255" s="11" t="s">
        <v>48</v>
      </c>
      <c r="U2255" s="11" t="s">
        <v>204</v>
      </c>
      <c r="V2255" s="14" t="s">
        <v>205</v>
      </c>
      <c r="W2255" s="11" t="s">
        <v>206</v>
      </c>
      <c r="X2255" s="15" t="s">
        <v>295</v>
      </c>
      <c r="Y2255" s="15" t="s">
        <v>296</v>
      </c>
      <c r="Z2255" s="16" t="s">
        <v>3</v>
      </c>
      <c r="AA2255" s="16" t="s">
        <v>3</v>
      </c>
      <c r="AB2255" s="16" t="s">
        <v>3</v>
      </c>
      <c r="AC2255" s="16" t="s">
        <v>3</v>
      </c>
      <c r="AD2255" s="15" t="s">
        <v>3</v>
      </c>
      <c r="AE2255" s="15" t="s">
        <v>3</v>
      </c>
      <c r="AF2255" s="16" t="s">
        <v>3</v>
      </c>
      <c r="AG2255" s="16" t="s">
        <v>3</v>
      </c>
      <c r="AH2255" s="16" t="s">
        <v>3</v>
      </c>
      <c r="AI2255" s="16" t="s">
        <v>3</v>
      </c>
      <c r="AJ2255" s="15" t="s">
        <v>3</v>
      </c>
      <c r="AK2255" s="15" t="s">
        <v>3</v>
      </c>
      <c r="AL2255" s="16" t="s">
        <v>3</v>
      </c>
      <c r="AM2255" s="16" t="s">
        <v>3</v>
      </c>
      <c r="AN2255" s="16" t="s">
        <v>3</v>
      </c>
      <c r="AO2255" s="16" t="s">
        <v>3</v>
      </c>
      <c r="AP2255" s="16" t="s">
        <v>189</v>
      </c>
      <c r="AQ2255" s="16" t="s">
        <v>3</v>
      </c>
      <c r="AR2255" s="16" t="s">
        <v>3</v>
      </c>
      <c r="AS2255" s="16" t="s">
        <v>3</v>
      </c>
      <c r="AT2255" s="16" t="s">
        <v>3</v>
      </c>
      <c r="AU2255" s="11" t="s">
        <v>3</v>
      </c>
      <c r="AV2255" s="11" t="s">
        <v>3</v>
      </c>
      <c r="AW2255" s="11" t="s">
        <v>3</v>
      </c>
      <c r="AX2255" s="17" t="str">
        <f>VLOOKUP(G2255,'[1]JDA data'!$D:$E,2,0)</f>
        <v>TGA015</v>
      </c>
      <c r="AY2255" s="17" t="b">
        <f t="shared" si="171"/>
        <v>1</v>
      </c>
      <c r="AZ2255" s="17" t="str">
        <f t="shared" si="172"/>
        <v>SBA</v>
      </c>
    </row>
    <row r="2256" spans="1:52" s="18" customFormat="1" ht="16.5" customHeight="1" x14ac:dyDescent="0.35">
      <c r="A2256" s="8" t="str">
        <f>IF(N2256="","-",IFERROR(VLOOKUP(N2256,'[1]All Route Non-Bailment V76'!$A:$H,5,0),VLOOKUP(N2256,'[1]TTVT AAT PxP Bailment EDC V76'!$A:$H,5,0)))</f>
        <v>Non Bailment</v>
      </c>
      <c r="B2256" s="9" t="str">
        <f t="shared" si="170"/>
        <v>Completed</v>
      </c>
      <c r="C2256" s="10">
        <f t="shared" si="173"/>
        <v>2255</v>
      </c>
      <c r="D2256" s="11" t="s">
        <v>194</v>
      </c>
      <c r="E2256" s="12" t="s">
        <v>44</v>
      </c>
      <c r="F2256" s="11" t="s">
        <v>0</v>
      </c>
      <c r="G2256" s="11">
        <v>4435841</v>
      </c>
      <c r="H2256" s="13" t="str">
        <f>IF(N2256="","-",IFERROR(VLOOKUP(N2256,'[1]All Route Non-Bailment V76'!$A:$H,7,0),VLOOKUP(N2256,'[1]TTVT AAT PxP Bailment EDC V76'!$A:$H,7,0)))</f>
        <v>One way</v>
      </c>
      <c r="I2256" s="11" t="s">
        <v>45</v>
      </c>
      <c r="J2256" s="12">
        <f t="shared" si="169"/>
        <v>45282</v>
      </c>
      <c r="K2256" s="12">
        <v>45282</v>
      </c>
      <c r="L2256" s="12">
        <v>45282</v>
      </c>
      <c r="M2256" s="12" t="s">
        <v>3</v>
      </c>
      <c r="N2256" s="11" t="s">
        <v>752</v>
      </c>
      <c r="O2256" s="13" t="str">
        <f>IF(N2256="","-",IFERROR(VLOOKUP(N2256,'[1]All Route Non-Bailment V76'!$A:$H,6,0),VLOOKUP(N2256,'[1]TTVT AAT PxP Bailment EDC V76'!$A:$H,6,0)))</f>
        <v>21 - 30</v>
      </c>
      <c r="P2256" s="11">
        <v>1</v>
      </c>
      <c r="Q2256" s="11" t="s">
        <v>3</v>
      </c>
      <c r="R2256" s="11" t="s">
        <v>3</v>
      </c>
      <c r="S2256" s="13" t="str">
        <f>IF(N2256="","-",IFERROR(VLOOKUP(N2256,'[1]All Route Non-Bailment V76'!$A:$AF,32,0),VLOOKUP(N2256,'[1]TTVT AAT PxP Bailment EDC V76'!$A:$AC,29,0)))</f>
        <v>6W</v>
      </c>
      <c r="T2256" s="11" t="s">
        <v>48</v>
      </c>
      <c r="U2256" s="11" t="s">
        <v>374</v>
      </c>
      <c r="V2256" s="14" t="s">
        <v>375</v>
      </c>
      <c r="W2256" s="11" t="s">
        <v>376</v>
      </c>
      <c r="X2256" s="15" t="s">
        <v>295</v>
      </c>
      <c r="Y2256" s="15" t="s">
        <v>296</v>
      </c>
      <c r="Z2256" s="16" t="s">
        <v>3</v>
      </c>
      <c r="AA2256" s="16" t="s">
        <v>3</v>
      </c>
      <c r="AB2256" s="16" t="s">
        <v>3</v>
      </c>
      <c r="AC2256" s="16" t="s">
        <v>3</v>
      </c>
      <c r="AD2256" s="15" t="s">
        <v>3</v>
      </c>
      <c r="AE2256" s="15" t="s">
        <v>3</v>
      </c>
      <c r="AF2256" s="16" t="s">
        <v>3</v>
      </c>
      <c r="AG2256" s="16" t="s">
        <v>3</v>
      </c>
      <c r="AH2256" s="16" t="s">
        <v>3</v>
      </c>
      <c r="AI2256" s="16" t="s">
        <v>3</v>
      </c>
      <c r="AJ2256" s="15" t="s">
        <v>3</v>
      </c>
      <c r="AK2256" s="15" t="s">
        <v>3</v>
      </c>
      <c r="AL2256" s="16" t="s">
        <v>3</v>
      </c>
      <c r="AM2256" s="16" t="s">
        <v>3</v>
      </c>
      <c r="AN2256" s="16" t="s">
        <v>3</v>
      </c>
      <c r="AO2256" s="16" t="s">
        <v>3</v>
      </c>
      <c r="AP2256" s="16" t="s">
        <v>189</v>
      </c>
      <c r="AQ2256" s="16" t="s">
        <v>3</v>
      </c>
      <c r="AR2256" s="16" t="s">
        <v>3</v>
      </c>
      <c r="AS2256" s="16" t="s">
        <v>3</v>
      </c>
      <c r="AT2256" s="16" t="s">
        <v>3</v>
      </c>
      <c r="AU2256" s="11" t="s">
        <v>3</v>
      </c>
      <c r="AV2256" s="11" t="s">
        <v>3</v>
      </c>
      <c r="AW2256" s="11" t="s">
        <v>3</v>
      </c>
      <c r="AX2256" s="17" t="str">
        <f>VLOOKUP(G2256,'[1]JDA data'!$D:$E,2,0)</f>
        <v>TGA015</v>
      </c>
      <c r="AY2256" s="17" t="b">
        <f t="shared" si="171"/>
        <v>1</v>
      </c>
      <c r="AZ2256" s="17" t="str">
        <f t="shared" si="172"/>
        <v>SBA</v>
      </c>
    </row>
    <row r="2257" spans="1:52" s="18" customFormat="1" ht="16.5" customHeight="1" x14ac:dyDescent="0.35">
      <c r="A2257" s="8" t="str">
        <f>IF(N2257="","-",IFERROR(VLOOKUP(N2257,'[1]All Route Non-Bailment V76'!$A:$H,5,0),VLOOKUP(N2257,'[1]TTVT AAT PxP Bailment EDC V76'!$A:$H,5,0)))</f>
        <v>Non Bailment</v>
      </c>
      <c r="B2257" s="9" t="str">
        <f t="shared" si="170"/>
        <v>Completed</v>
      </c>
      <c r="C2257" s="10">
        <f t="shared" si="173"/>
        <v>2256</v>
      </c>
      <c r="D2257" s="11" t="s">
        <v>182</v>
      </c>
      <c r="E2257" s="12" t="s">
        <v>44</v>
      </c>
      <c r="F2257" s="11" t="s">
        <v>0</v>
      </c>
      <c r="G2257" s="11">
        <v>4435842</v>
      </c>
      <c r="H2257" s="13" t="str">
        <f>IF(N2257="","-",IFERROR(VLOOKUP(N2257,'[1]All Route Non-Bailment V76'!$A:$H,7,0),VLOOKUP(N2257,'[1]TTVT AAT PxP Bailment EDC V76'!$A:$H,7,0)))</f>
        <v>One way</v>
      </c>
      <c r="I2257" s="11" t="s">
        <v>45</v>
      </c>
      <c r="J2257" s="12">
        <f t="shared" si="169"/>
        <v>45282</v>
      </c>
      <c r="K2257" s="12">
        <v>45282</v>
      </c>
      <c r="L2257" s="12">
        <v>45282</v>
      </c>
      <c r="M2257" s="12" t="s">
        <v>3</v>
      </c>
      <c r="N2257" s="11" t="s">
        <v>752</v>
      </c>
      <c r="O2257" s="13" t="str">
        <f>IF(N2257="","-",IFERROR(VLOOKUP(N2257,'[1]All Route Non-Bailment V76'!$A:$H,6,0),VLOOKUP(N2257,'[1]TTVT AAT PxP Bailment EDC V76'!$A:$H,6,0)))</f>
        <v>21 - 30</v>
      </c>
      <c r="P2257" s="11">
        <v>1</v>
      </c>
      <c r="Q2257" s="11" t="s">
        <v>3</v>
      </c>
      <c r="R2257" s="11" t="s">
        <v>3</v>
      </c>
      <c r="S2257" s="13" t="str">
        <f>IF(N2257="","-",IFERROR(VLOOKUP(N2257,'[1]All Route Non-Bailment V76'!$A:$AF,32,0),VLOOKUP(N2257,'[1]TTVT AAT PxP Bailment EDC V76'!$A:$AC,29,0)))</f>
        <v>6W</v>
      </c>
      <c r="T2257" s="11" t="s">
        <v>48</v>
      </c>
      <c r="U2257" s="11" t="s">
        <v>275</v>
      </c>
      <c r="V2257" s="14" t="s">
        <v>276</v>
      </c>
      <c r="W2257" s="11" t="s">
        <v>277</v>
      </c>
      <c r="X2257" s="15" t="s">
        <v>295</v>
      </c>
      <c r="Y2257" s="15" t="s">
        <v>296</v>
      </c>
      <c r="Z2257" s="16" t="s">
        <v>3</v>
      </c>
      <c r="AA2257" s="16" t="s">
        <v>3</v>
      </c>
      <c r="AB2257" s="16" t="s">
        <v>3</v>
      </c>
      <c r="AC2257" s="16" t="s">
        <v>3</v>
      </c>
      <c r="AD2257" s="15" t="s">
        <v>3</v>
      </c>
      <c r="AE2257" s="15" t="s">
        <v>3</v>
      </c>
      <c r="AF2257" s="16" t="s">
        <v>3</v>
      </c>
      <c r="AG2257" s="16" t="s">
        <v>3</v>
      </c>
      <c r="AH2257" s="16" t="s">
        <v>3</v>
      </c>
      <c r="AI2257" s="16" t="s">
        <v>3</v>
      </c>
      <c r="AJ2257" s="15" t="s">
        <v>3</v>
      </c>
      <c r="AK2257" s="15" t="s">
        <v>3</v>
      </c>
      <c r="AL2257" s="16" t="s">
        <v>3</v>
      </c>
      <c r="AM2257" s="16" t="s">
        <v>3</v>
      </c>
      <c r="AN2257" s="16" t="s">
        <v>3</v>
      </c>
      <c r="AO2257" s="16" t="s">
        <v>3</v>
      </c>
      <c r="AP2257" s="16" t="s">
        <v>189</v>
      </c>
      <c r="AQ2257" s="16" t="s">
        <v>3</v>
      </c>
      <c r="AR2257" s="16" t="s">
        <v>3</v>
      </c>
      <c r="AS2257" s="16" t="s">
        <v>3</v>
      </c>
      <c r="AT2257" s="16" t="s">
        <v>3</v>
      </c>
      <c r="AU2257" s="11" t="s">
        <v>3</v>
      </c>
      <c r="AV2257" s="11" t="s">
        <v>3</v>
      </c>
      <c r="AW2257" s="11" t="s">
        <v>3</v>
      </c>
      <c r="AX2257" s="17" t="str">
        <f>VLOOKUP(G2257,'[1]JDA data'!$D:$E,2,0)</f>
        <v>TGA015</v>
      </c>
      <c r="AY2257" s="17" t="b">
        <f t="shared" si="171"/>
        <v>1</v>
      </c>
      <c r="AZ2257" s="17" t="str">
        <f t="shared" si="172"/>
        <v>PPGT</v>
      </c>
    </row>
    <row r="2258" spans="1:52" s="18" customFormat="1" ht="16.5" customHeight="1" x14ac:dyDescent="0.35">
      <c r="A2258" s="8" t="str">
        <f>IF(N2258="","-",IFERROR(VLOOKUP(N2258,'[1]All Route Non-Bailment V76'!$A:$H,5,0),VLOOKUP(N2258,'[1]TTVT AAT PxP Bailment EDC V76'!$A:$H,5,0)))</f>
        <v>Non Bailment</v>
      </c>
      <c r="B2258" s="9" t="str">
        <f t="shared" si="170"/>
        <v>Completed</v>
      </c>
      <c r="C2258" s="10">
        <f t="shared" si="173"/>
        <v>2257</v>
      </c>
      <c r="D2258" s="11" t="s">
        <v>190</v>
      </c>
      <c r="E2258" s="12" t="s">
        <v>44</v>
      </c>
      <c r="F2258" s="11" t="s">
        <v>0</v>
      </c>
      <c r="G2258" s="11">
        <v>4435843</v>
      </c>
      <c r="H2258" s="13" t="str">
        <f>IF(N2258="","-",IFERROR(VLOOKUP(N2258,'[1]All Route Non-Bailment V76'!$A:$H,7,0),VLOOKUP(N2258,'[1]TTVT AAT PxP Bailment EDC V76'!$A:$H,7,0)))</f>
        <v>One way</v>
      </c>
      <c r="I2258" s="11" t="s">
        <v>45</v>
      </c>
      <c r="J2258" s="12">
        <f t="shared" si="169"/>
        <v>45282</v>
      </c>
      <c r="K2258" s="12">
        <v>45282</v>
      </c>
      <c r="L2258" s="12">
        <v>45282</v>
      </c>
      <c r="M2258" s="12" t="s">
        <v>3</v>
      </c>
      <c r="N2258" s="11" t="s">
        <v>294</v>
      </c>
      <c r="O2258" s="13" t="str">
        <f>IF(N2258="","-",IFERROR(VLOOKUP(N2258,'[1]All Route Non-Bailment V76'!$A:$H,6,0),VLOOKUP(N2258,'[1]TTVT AAT PxP Bailment EDC V76'!$A:$H,6,0)))</f>
        <v>21 - 30</v>
      </c>
      <c r="P2258" s="11">
        <v>1</v>
      </c>
      <c r="Q2258" s="11" t="s">
        <v>3</v>
      </c>
      <c r="R2258" s="11" t="s">
        <v>3</v>
      </c>
      <c r="S2258" s="13" t="str">
        <f>IF(N2258="","-",IFERROR(VLOOKUP(N2258,'[1]All Route Non-Bailment V76'!$A:$AF,32,0),VLOOKUP(N2258,'[1]TTVT AAT PxP Bailment EDC V76'!$A:$AC,29,0)))</f>
        <v>6W</v>
      </c>
      <c r="T2258" s="11" t="s">
        <v>48</v>
      </c>
      <c r="U2258" s="11" t="s">
        <v>217</v>
      </c>
      <c r="V2258" s="14" t="s">
        <v>218</v>
      </c>
      <c r="W2258" s="11" t="s">
        <v>219</v>
      </c>
      <c r="X2258" s="15" t="s">
        <v>295</v>
      </c>
      <c r="Y2258" s="15" t="s">
        <v>296</v>
      </c>
      <c r="Z2258" s="16" t="s">
        <v>3</v>
      </c>
      <c r="AA2258" s="16" t="s">
        <v>3</v>
      </c>
      <c r="AB2258" s="16" t="s">
        <v>3</v>
      </c>
      <c r="AC2258" s="16" t="s">
        <v>3</v>
      </c>
      <c r="AD2258" s="15" t="s">
        <v>3</v>
      </c>
      <c r="AE2258" s="15" t="s">
        <v>3</v>
      </c>
      <c r="AF2258" s="16" t="s">
        <v>3</v>
      </c>
      <c r="AG2258" s="16" t="s">
        <v>3</v>
      </c>
      <c r="AH2258" s="16" t="s">
        <v>3</v>
      </c>
      <c r="AI2258" s="16" t="s">
        <v>3</v>
      </c>
      <c r="AJ2258" s="15" t="s">
        <v>3</v>
      </c>
      <c r="AK2258" s="15" t="s">
        <v>3</v>
      </c>
      <c r="AL2258" s="16" t="s">
        <v>3</v>
      </c>
      <c r="AM2258" s="16" t="s">
        <v>3</v>
      </c>
      <c r="AN2258" s="16" t="s">
        <v>3</v>
      </c>
      <c r="AO2258" s="16" t="s">
        <v>3</v>
      </c>
      <c r="AP2258" s="16" t="s">
        <v>189</v>
      </c>
      <c r="AQ2258" s="16" t="s">
        <v>3</v>
      </c>
      <c r="AR2258" s="16" t="s">
        <v>3</v>
      </c>
      <c r="AS2258" s="16" t="s">
        <v>3</v>
      </c>
      <c r="AT2258" s="16" t="s">
        <v>3</v>
      </c>
      <c r="AU2258" s="11" t="s">
        <v>3</v>
      </c>
      <c r="AV2258" s="11" t="s">
        <v>3</v>
      </c>
      <c r="AW2258" s="11" t="s">
        <v>3</v>
      </c>
      <c r="AX2258" s="17" t="str">
        <f>VLOOKUP(G2258,'[1]JDA data'!$D:$E,2,0)</f>
        <v>TGA949</v>
      </c>
      <c r="AY2258" s="17" t="b">
        <f t="shared" si="171"/>
        <v>1</v>
      </c>
      <c r="AZ2258" s="17" t="str">
        <f t="shared" si="172"/>
        <v>SPL</v>
      </c>
    </row>
    <row r="2259" spans="1:52" s="18" customFormat="1" ht="16.5" customHeight="1" x14ac:dyDescent="0.35">
      <c r="A2259" s="8" t="str">
        <f>IF(N2259="","-",IFERROR(VLOOKUP(N2259,'[1]All Route Non-Bailment V76'!$A:$H,5,0),VLOOKUP(N2259,'[1]TTVT AAT PxP Bailment EDC V76'!$A:$H,5,0)))</f>
        <v>Non Bailment</v>
      </c>
      <c r="B2259" s="9" t="str">
        <f t="shared" si="170"/>
        <v>Completed</v>
      </c>
      <c r="C2259" s="10">
        <f t="shared" si="173"/>
        <v>2258</v>
      </c>
      <c r="D2259" s="11" t="s">
        <v>194</v>
      </c>
      <c r="E2259" s="12" t="s">
        <v>44</v>
      </c>
      <c r="F2259" s="11" t="s">
        <v>0</v>
      </c>
      <c r="G2259" s="11">
        <v>4435844</v>
      </c>
      <c r="H2259" s="13" t="str">
        <f>IF(N2259="","-",IFERROR(VLOOKUP(N2259,'[1]All Route Non-Bailment V76'!$A:$H,7,0),VLOOKUP(N2259,'[1]TTVT AAT PxP Bailment EDC V76'!$A:$H,7,0)))</f>
        <v>One way</v>
      </c>
      <c r="I2259" s="11" t="s">
        <v>45</v>
      </c>
      <c r="J2259" s="12">
        <f t="shared" si="169"/>
        <v>45282</v>
      </c>
      <c r="K2259" s="12">
        <v>45282</v>
      </c>
      <c r="L2259" s="12">
        <v>45282</v>
      </c>
      <c r="M2259" s="12" t="s">
        <v>3</v>
      </c>
      <c r="N2259" s="11" t="s">
        <v>294</v>
      </c>
      <c r="O2259" s="13" t="str">
        <f>IF(N2259="","-",IFERROR(VLOOKUP(N2259,'[1]All Route Non-Bailment V76'!$A:$H,6,0),VLOOKUP(N2259,'[1]TTVT AAT PxP Bailment EDC V76'!$A:$H,6,0)))</f>
        <v>21 - 30</v>
      </c>
      <c r="P2259" s="11">
        <v>1</v>
      </c>
      <c r="Q2259" s="11" t="s">
        <v>3</v>
      </c>
      <c r="R2259" s="11" t="s">
        <v>3</v>
      </c>
      <c r="S2259" s="13" t="str">
        <f>IF(N2259="","-",IFERROR(VLOOKUP(N2259,'[1]All Route Non-Bailment V76'!$A:$AF,32,0),VLOOKUP(N2259,'[1]TTVT AAT PxP Bailment EDC V76'!$A:$AC,29,0)))</f>
        <v>6W</v>
      </c>
      <c r="T2259" s="11" t="s">
        <v>48</v>
      </c>
      <c r="U2259" s="11" t="s">
        <v>281</v>
      </c>
      <c r="V2259" s="14" t="s">
        <v>784</v>
      </c>
      <c r="W2259" s="11" t="s">
        <v>283</v>
      </c>
      <c r="X2259" s="15" t="s">
        <v>295</v>
      </c>
      <c r="Y2259" s="15" t="s">
        <v>296</v>
      </c>
      <c r="Z2259" s="16" t="s">
        <v>3</v>
      </c>
      <c r="AA2259" s="16" t="s">
        <v>3</v>
      </c>
      <c r="AB2259" s="16" t="s">
        <v>3</v>
      </c>
      <c r="AC2259" s="16" t="s">
        <v>3</v>
      </c>
      <c r="AD2259" s="15" t="s">
        <v>3</v>
      </c>
      <c r="AE2259" s="15" t="s">
        <v>3</v>
      </c>
      <c r="AF2259" s="16" t="s">
        <v>3</v>
      </c>
      <c r="AG2259" s="16" t="s">
        <v>3</v>
      </c>
      <c r="AH2259" s="16" t="s">
        <v>3</v>
      </c>
      <c r="AI2259" s="16" t="s">
        <v>3</v>
      </c>
      <c r="AJ2259" s="15" t="s">
        <v>3</v>
      </c>
      <c r="AK2259" s="15" t="s">
        <v>3</v>
      </c>
      <c r="AL2259" s="16" t="s">
        <v>3</v>
      </c>
      <c r="AM2259" s="16" t="s">
        <v>3</v>
      </c>
      <c r="AN2259" s="16" t="s">
        <v>3</v>
      </c>
      <c r="AO2259" s="16" t="s">
        <v>3</v>
      </c>
      <c r="AP2259" s="16" t="s">
        <v>189</v>
      </c>
      <c r="AQ2259" s="16" t="s">
        <v>3</v>
      </c>
      <c r="AR2259" s="16" t="s">
        <v>3</v>
      </c>
      <c r="AS2259" s="16" t="s">
        <v>3</v>
      </c>
      <c r="AT2259" s="16" t="s">
        <v>3</v>
      </c>
      <c r="AU2259" s="11" t="s">
        <v>3</v>
      </c>
      <c r="AV2259" s="11" t="s">
        <v>3</v>
      </c>
      <c r="AW2259" s="11" t="s">
        <v>3</v>
      </c>
      <c r="AX2259" s="17" t="str">
        <f>VLOOKUP(G2259,'[1]JDA data'!$D:$E,2,0)</f>
        <v>TGA949</v>
      </c>
      <c r="AY2259" s="17" t="b">
        <f t="shared" si="171"/>
        <v>1</v>
      </c>
      <c r="AZ2259" s="17" t="str">
        <f t="shared" si="172"/>
        <v>SBA</v>
      </c>
    </row>
    <row r="2260" spans="1:52" s="18" customFormat="1" ht="16.5" customHeight="1" x14ac:dyDescent="0.35">
      <c r="A2260" s="8" t="str">
        <f>IF(N2260="","-",IFERROR(VLOOKUP(N2260,'[1]All Route Non-Bailment V76'!$A:$H,5,0),VLOOKUP(N2260,'[1]TTVT AAT PxP Bailment EDC V76'!$A:$H,5,0)))</f>
        <v>Non Bailment</v>
      </c>
      <c r="B2260" s="9" t="str">
        <f t="shared" si="170"/>
        <v>Completed</v>
      </c>
      <c r="C2260" s="10">
        <f t="shared" si="173"/>
        <v>2259</v>
      </c>
      <c r="D2260" s="11" t="s">
        <v>182</v>
      </c>
      <c r="E2260" s="12" t="s">
        <v>44</v>
      </c>
      <c r="F2260" s="11" t="s">
        <v>0</v>
      </c>
      <c r="G2260" s="11">
        <v>4435845</v>
      </c>
      <c r="H2260" s="13" t="str">
        <f>IF(N2260="","-",IFERROR(VLOOKUP(N2260,'[1]All Route Non-Bailment V76'!$A:$H,7,0),VLOOKUP(N2260,'[1]TTVT AAT PxP Bailment EDC V76'!$A:$H,7,0)))</f>
        <v>One way</v>
      </c>
      <c r="I2260" s="11" t="s">
        <v>45</v>
      </c>
      <c r="J2260" s="12">
        <f t="shared" si="169"/>
        <v>45282</v>
      </c>
      <c r="K2260" s="12">
        <v>45282</v>
      </c>
      <c r="L2260" s="12">
        <v>45282</v>
      </c>
      <c r="M2260" s="12" t="s">
        <v>3</v>
      </c>
      <c r="N2260" s="11" t="s">
        <v>294</v>
      </c>
      <c r="O2260" s="13" t="str">
        <f>IF(N2260="","-",IFERROR(VLOOKUP(N2260,'[1]All Route Non-Bailment V76'!$A:$H,6,0),VLOOKUP(N2260,'[1]TTVT AAT PxP Bailment EDC V76'!$A:$H,6,0)))</f>
        <v>21 - 30</v>
      </c>
      <c r="P2260" s="11">
        <v>1</v>
      </c>
      <c r="Q2260" s="11" t="s">
        <v>3</v>
      </c>
      <c r="R2260" s="11" t="s">
        <v>3</v>
      </c>
      <c r="S2260" s="13" t="str">
        <f>IF(N2260="","-",IFERROR(VLOOKUP(N2260,'[1]All Route Non-Bailment V76'!$A:$AF,32,0),VLOOKUP(N2260,'[1]TTVT AAT PxP Bailment EDC V76'!$A:$AC,29,0)))</f>
        <v>6W</v>
      </c>
      <c r="T2260" s="11" t="s">
        <v>48</v>
      </c>
      <c r="U2260" s="11" t="s">
        <v>213</v>
      </c>
      <c r="V2260" s="14" t="s">
        <v>214</v>
      </c>
      <c r="W2260" s="11" t="s">
        <v>215</v>
      </c>
      <c r="X2260" s="15" t="s">
        <v>295</v>
      </c>
      <c r="Y2260" s="15" t="s">
        <v>296</v>
      </c>
      <c r="Z2260" s="16" t="s">
        <v>3</v>
      </c>
      <c r="AA2260" s="16" t="s">
        <v>3</v>
      </c>
      <c r="AB2260" s="16" t="s">
        <v>3</v>
      </c>
      <c r="AC2260" s="16" t="s">
        <v>3</v>
      </c>
      <c r="AD2260" s="15" t="s">
        <v>3</v>
      </c>
      <c r="AE2260" s="15" t="s">
        <v>3</v>
      </c>
      <c r="AF2260" s="16" t="s">
        <v>3</v>
      </c>
      <c r="AG2260" s="16" t="s">
        <v>3</v>
      </c>
      <c r="AH2260" s="16" t="s">
        <v>3</v>
      </c>
      <c r="AI2260" s="16" t="s">
        <v>3</v>
      </c>
      <c r="AJ2260" s="15" t="s">
        <v>3</v>
      </c>
      <c r="AK2260" s="15" t="s">
        <v>3</v>
      </c>
      <c r="AL2260" s="16" t="s">
        <v>3</v>
      </c>
      <c r="AM2260" s="16" t="s">
        <v>3</v>
      </c>
      <c r="AN2260" s="16" t="s">
        <v>3</v>
      </c>
      <c r="AO2260" s="16" t="s">
        <v>3</v>
      </c>
      <c r="AP2260" s="16" t="s">
        <v>189</v>
      </c>
      <c r="AQ2260" s="16" t="s">
        <v>3</v>
      </c>
      <c r="AR2260" s="16" t="s">
        <v>3</v>
      </c>
      <c r="AS2260" s="16" t="s">
        <v>3</v>
      </c>
      <c r="AT2260" s="16" t="s">
        <v>3</v>
      </c>
      <c r="AU2260" s="11" t="s">
        <v>3</v>
      </c>
      <c r="AV2260" s="11" t="s">
        <v>3</v>
      </c>
      <c r="AW2260" s="11" t="s">
        <v>3</v>
      </c>
      <c r="AX2260" s="17" t="str">
        <f>VLOOKUP(G2260,'[1]JDA data'!$D:$E,2,0)</f>
        <v>TGA949</v>
      </c>
      <c r="AY2260" s="17" t="b">
        <f t="shared" si="171"/>
        <v>1</v>
      </c>
      <c r="AZ2260" s="17" t="str">
        <f t="shared" si="172"/>
        <v>PPGT</v>
      </c>
    </row>
    <row r="2261" spans="1:52" s="18" customFormat="1" ht="16.5" customHeight="1" x14ac:dyDescent="0.35">
      <c r="A2261" s="8" t="str">
        <f>IF(N2261="","-",IFERROR(VLOOKUP(N2261,'[1]All Route Non-Bailment V76'!$A:$H,5,0),VLOOKUP(N2261,'[1]TTVT AAT PxP Bailment EDC V76'!$A:$H,5,0)))</f>
        <v>Non Bailment</v>
      </c>
      <c r="B2261" s="9" t="str">
        <f t="shared" si="170"/>
        <v>Completed</v>
      </c>
      <c r="C2261" s="10">
        <f t="shared" si="173"/>
        <v>2260</v>
      </c>
      <c r="D2261" s="11" t="s">
        <v>190</v>
      </c>
      <c r="E2261" s="12" t="s">
        <v>44</v>
      </c>
      <c r="F2261" s="11" t="s">
        <v>0</v>
      </c>
      <c r="G2261" s="11">
        <v>4435846</v>
      </c>
      <c r="H2261" s="13" t="str">
        <f>IF(N2261="","-",IFERROR(VLOOKUP(N2261,'[1]All Route Non-Bailment V76'!$A:$H,7,0),VLOOKUP(N2261,'[1]TTVT AAT PxP Bailment EDC V76'!$A:$H,7,0)))</f>
        <v>One way</v>
      </c>
      <c r="I2261" s="11" t="s">
        <v>45</v>
      </c>
      <c r="J2261" s="12">
        <f t="shared" si="169"/>
        <v>45282</v>
      </c>
      <c r="K2261" s="12">
        <v>45282</v>
      </c>
      <c r="L2261" s="12">
        <v>45282</v>
      </c>
      <c r="M2261" s="12" t="s">
        <v>3</v>
      </c>
      <c r="N2261" s="11" t="s">
        <v>294</v>
      </c>
      <c r="O2261" s="13" t="str">
        <f>IF(N2261="","-",IFERROR(VLOOKUP(N2261,'[1]All Route Non-Bailment V76'!$A:$H,6,0),VLOOKUP(N2261,'[1]TTVT AAT PxP Bailment EDC V76'!$A:$H,6,0)))</f>
        <v>21 - 30</v>
      </c>
      <c r="P2261" s="11">
        <v>1</v>
      </c>
      <c r="Q2261" s="11" t="s">
        <v>3</v>
      </c>
      <c r="R2261" s="11" t="s">
        <v>3</v>
      </c>
      <c r="S2261" s="13" t="str">
        <f>IF(N2261="","-",IFERROR(VLOOKUP(N2261,'[1]All Route Non-Bailment V76'!$A:$AF,32,0),VLOOKUP(N2261,'[1]TTVT AAT PxP Bailment EDC V76'!$A:$AC,29,0)))</f>
        <v>6W</v>
      </c>
      <c r="T2261" s="11" t="s">
        <v>48</v>
      </c>
      <c r="U2261" s="11" t="s">
        <v>278</v>
      </c>
      <c r="V2261" s="14" t="s">
        <v>279</v>
      </c>
      <c r="W2261" s="11" t="s">
        <v>280</v>
      </c>
      <c r="X2261" s="15" t="s">
        <v>295</v>
      </c>
      <c r="Y2261" s="15" t="s">
        <v>296</v>
      </c>
      <c r="Z2261" s="16" t="s">
        <v>3</v>
      </c>
      <c r="AA2261" s="16" t="s">
        <v>3</v>
      </c>
      <c r="AB2261" s="16" t="s">
        <v>3</v>
      </c>
      <c r="AC2261" s="16" t="s">
        <v>3</v>
      </c>
      <c r="AD2261" s="15" t="s">
        <v>3</v>
      </c>
      <c r="AE2261" s="15" t="s">
        <v>3</v>
      </c>
      <c r="AF2261" s="16" t="s">
        <v>3</v>
      </c>
      <c r="AG2261" s="16" t="s">
        <v>3</v>
      </c>
      <c r="AH2261" s="16" t="s">
        <v>3</v>
      </c>
      <c r="AI2261" s="16" t="s">
        <v>3</v>
      </c>
      <c r="AJ2261" s="15" t="s">
        <v>3</v>
      </c>
      <c r="AK2261" s="15" t="s">
        <v>3</v>
      </c>
      <c r="AL2261" s="16" t="s">
        <v>3</v>
      </c>
      <c r="AM2261" s="16" t="s">
        <v>3</v>
      </c>
      <c r="AN2261" s="16" t="s">
        <v>3</v>
      </c>
      <c r="AO2261" s="16" t="s">
        <v>3</v>
      </c>
      <c r="AP2261" s="16" t="s">
        <v>189</v>
      </c>
      <c r="AQ2261" s="16" t="s">
        <v>3</v>
      </c>
      <c r="AR2261" s="16" t="s">
        <v>3</v>
      </c>
      <c r="AS2261" s="16" t="s">
        <v>3</v>
      </c>
      <c r="AT2261" s="16" t="s">
        <v>3</v>
      </c>
      <c r="AU2261" s="11" t="s">
        <v>3</v>
      </c>
      <c r="AV2261" s="11" t="s">
        <v>3</v>
      </c>
      <c r="AW2261" s="11" t="s">
        <v>3</v>
      </c>
      <c r="AX2261" s="17" t="str">
        <f>VLOOKUP(G2261,'[1]JDA data'!$D:$E,2,0)</f>
        <v>TGA949</v>
      </c>
      <c r="AY2261" s="17" t="b">
        <f t="shared" si="171"/>
        <v>1</v>
      </c>
      <c r="AZ2261" s="17" t="str">
        <f t="shared" si="172"/>
        <v>SPL</v>
      </c>
    </row>
    <row r="2262" spans="1:52" s="18" customFormat="1" ht="16.5" customHeight="1" x14ac:dyDescent="0.35">
      <c r="A2262" s="8" t="str">
        <f>IF(N2262="","-",IFERROR(VLOOKUP(N2262,'[1]All Route Non-Bailment V76'!$A:$H,5,0),VLOOKUP(N2262,'[1]TTVT AAT PxP Bailment EDC V76'!$A:$H,5,0)))</f>
        <v>Non Bailment</v>
      </c>
      <c r="B2262" s="9" t="str">
        <f t="shared" si="170"/>
        <v>Completed</v>
      </c>
      <c r="C2262" s="10">
        <f t="shared" si="173"/>
        <v>2261</v>
      </c>
      <c r="D2262" s="11" t="s">
        <v>194</v>
      </c>
      <c r="E2262" s="12" t="s">
        <v>44</v>
      </c>
      <c r="F2262" s="11" t="s">
        <v>0</v>
      </c>
      <c r="G2262" s="11">
        <v>4435847</v>
      </c>
      <c r="H2262" s="13" t="str">
        <f>IF(N2262="","-",IFERROR(VLOOKUP(N2262,'[1]All Route Non-Bailment V76'!$A:$H,7,0),VLOOKUP(N2262,'[1]TTVT AAT PxP Bailment EDC V76'!$A:$H,7,0)))</f>
        <v>One way</v>
      </c>
      <c r="I2262" s="11" t="s">
        <v>45</v>
      </c>
      <c r="J2262" s="12">
        <f t="shared" si="169"/>
        <v>45282</v>
      </c>
      <c r="K2262" s="12">
        <v>45282</v>
      </c>
      <c r="L2262" s="12">
        <v>45282</v>
      </c>
      <c r="M2262" s="12" t="s">
        <v>3</v>
      </c>
      <c r="N2262" s="11" t="s">
        <v>541</v>
      </c>
      <c r="O2262" s="13" t="str">
        <f>IF(N2262="","-",IFERROR(VLOOKUP(N2262,'[1]All Route Non-Bailment V76'!$A:$H,6,0),VLOOKUP(N2262,'[1]TTVT AAT PxP Bailment EDC V76'!$A:$H,6,0)))</f>
        <v>21 - 30</v>
      </c>
      <c r="P2262" s="11">
        <v>1</v>
      </c>
      <c r="Q2262" s="11" t="s">
        <v>3</v>
      </c>
      <c r="R2262" s="11" t="s">
        <v>3</v>
      </c>
      <c r="S2262" s="13" t="str">
        <f>IF(N2262="","-",IFERROR(VLOOKUP(N2262,'[1]All Route Non-Bailment V76'!$A:$AF,32,0),VLOOKUP(N2262,'[1]TTVT AAT PxP Bailment EDC V76'!$A:$AC,29,0)))</f>
        <v>6W</v>
      </c>
      <c r="T2262" s="11" t="s">
        <v>48</v>
      </c>
      <c r="U2262" s="11" t="s">
        <v>204</v>
      </c>
      <c r="V2262" s="14" t="s">
        <v>205</v>
      </c>
      <c r="W2262" s="11" t="s">
        <v>206</v>
      </c>
      <c r="X2262" s="15" t="s">
        <v>344</v>
      </c>
      <c r="Y2262" s="15" t="s">
        <v>345</v>
      </c>
      <c r="Z2262" s="16" t="s">
        <v>3</v>
      </c>
      <c r="AA2262" s="16" t="s">
        <v>3</v>
      </c>
      <c r="AB2262" s="16" t="s">
        <v>3</v>
      </c>
      <c r="AC2262" s="16" t="s">
        <v>3</v>
      </c>
      <c r="AD2262" s="15" t="s">
        <v>3</v>
      </c>
      <c r="AE2262" s="15" t="s">
        <v>3</v>
      </c>
      <c r="AF2262" s="16" t="s">
        <v>3</v>
      </c>
      <c r="AG2262" s="16" t="s">
        <v>3</v>
      </c>
      <c r="AH2262" s="16" t="s">
        <v>3</v>
      </c>
      <c r="AI2262" s="16" t="s">
        <v>3</v>
      </c>
      <c r="AJ2262" s="15" t="s">
        <v>3</v>
      </c>
      <c r="AK2262" s="15" t="s">
        <v>3</v>
      </c>
      <c r="AL2262" s="16" t="s">
        <v>3</v>
      </c>
      <c r="AM2262" s="16" t="s">
        <v>3</v>
      </c>
      <c r="AN2262" s="16" t="s">
        <v>3</v>
      </c>
      <c r="AO2262" s="16" t="s">
        <v>3</v>
      </c>
      <c r="AP2262" s="16" t="s">
        <v>189</v>
      </c>
      <c r="AQ2262" s="16" t="s">
        <v>3</v>
      </c>
      <c r="AR2262" s="16" t="s">
        <v>3</v>
      </c>
      <c r="AS2262" s="16" t="s">
        <v>3</v>
      </c>
      <c r="AT2262" s="16" t="s">
        <v>3</v>
      </c>
      <c r="AU2262" s="11" t="s">
        <v>3</v>
      </c>
      <c r="AV2262" s="11" t="s">
        <v>3</v>
      </c>
      <c r="AW2262" s="11" t="s">
        <v>3</v>
      </c>
      <c r="AX2262" s="17" t="str">
        <f>VLOOKUP(G2262,'[1]JDA data'!$D:$E,2,0)</f>
        <v>TGA001</v>
      </c>
      <c r="AY2262" s="17" t="b">
        <f t="shared" si="171"/>
        <v>1</v>
      </c>
      <c r="AZ2262" s="17" t="str">
        <f t="shared" si="172"/>
        <v>SBA</v>
      </c>
    </row>
    <row r="2263" spans="1:52" s="18" customFormat="1" ht="16.5" customHeight="1" x14ac:dyDescent="0.35">
      <c r="A2263" s="8" t="str">
        <f>IF(N2263="","-",IFERROR(VLOOKUP(N2263,'[1]All Route Non-Bailment V76'!$A:$H,5,0),VLOOKUP(N2263,'[1]TTVT AAT PxP Bailment EDC V76'!$A:$H,5,0)))</f>
        <v>Non Bailment</v>
      </c>
      <c r="B2263" s="9" t="str">
        <f t="shared" si="170"/>
        <v>Completed</v>
      </c>
      <c r="C2263" s="10">
        <f t="shared" si="173"/>
        <v>2262</v>
      </c>
      <c r="D2263" s="11" t="s">
        <v>182</v>
      </c>
      <c r="E2263" s="12" t="s">
        <v>44</v>
      </c>
      <c r="F2263" s="11" t="s">
        <v>0</v>
      </c>
      <c r="G2263" s="11">
        <v>4435849</v>
      </c>
      <c r="H2263" s="13" t="str">
        <f>IF(N2263="","-",IFERROR(VLOOKUP(N2263,'[1]All Route Non-Bailment V76'!$A:$H,7,0),VLOOKUP(N2263,'[1]TTVT AAT PxP Bailment EDC V76'!$A:$H,7,0)))</f>
        <v>One way</v>
      </c>
      <c r="I2263" s="11" t="s">
        <v>45</v>
      </c>
      <c r="J2263" s="12">
        <f t="shared" si="169"/>
        <v>45282</v>
      </c>
      <c r="K2263" s="12">
        <v>45282</v>
      </c>
      <c r="L2263" s="12">
        <v>45282</v>
      </c>
      <c r="M2263" s="12" t="s">
        <v>3</v>
      </c>
      <c r="N2263" s="11" t="s">
        <v>541</v>
      </c>
      <c r="O2263" s="13" t="str">
        <f>IF(N2263="","-",IFERROR(VLOOKUP(N2263,'[1]All Route Non-Bailment V76'!$A:$H,6,0),VLOOKUP(N2263,'[1]TTVT AAT PxP Bailment EDC V76'!$A:$H,6,0)))</f>
        <v>21 - 30</v>
      </c>
      <c r="P2263" s="11">
        <v>1</v>
      </c>
      <c r="Q2263" s="11" t="s">
        <v>3</v>
      </c>
      <c r="R2263" s="11" t="s">
        <v>3</v>
      </c>
      <c r="S2263" s="13" t="str">
        <f>IF(N2263="","-",IFERROR(VLOOKUP(N2263,'[1]All Route Non-Bailment V76'!$A:$AF,32,0),VLOOKUP(N2263,'[1]TTVT AAT PxP Bailment EDC V76'!$A:$AC,29,0)))</f>
        <v>6W</v>
      </c>
      <c r="T2263" s="11" t="s">
        <v>48</v>
      </c>
      <c r="U2263" s="11" t="s">
        <v>239</v>
      </c>
      <c r="V2263" s="14" t="s">
        <v>240</v>
      </c>
      <c r="W2263" s="11" t="s">
        <v>241</v>
      </c>
      <c r="X2263" s="15" t="s">
        <v>344</v>
      </c>
      <c r="Y2263" s="15" t="s">
        <v>345</v>
      </c>
      <c r="Z2263" s="16" t="s">
        <v>3</v>
      </c>
      <c r="AA2263" s="16" t="s">
        <v>3</v>
      </c>
      <c r="AB2263" s="16" t="s">
        <v>3</v>
      </c>
      <c r="AC2263" s="16" t="s">
        <v>3</v>
      </c>
      <c r="AD2263" s="15" t="s">
        <v>3</v>
      </c>
      <c r="AE2263" s="15" t="s">
        <v>3</v>
      </c>
      <c r="AF2263" s="16" t="s">
        <v>3</v>
      </c>
      <c r="AG2263" s="16" t="s">
        <v>3</v>
      </c>
      <c r="AH2263" s="16" t="s">
        <v>3</v>
      </c>
      <c r="AI2263" s="16" t="s">
        <v>3</v>
      </c>
      <c r="AJ2263" s="15" t="s">
        <v>3</v>
      </c>
      <c r="AK2263" s="15" t="s">
        <v>3</v>
      </c>
      <c r="AL2263" s="16" t="s">
        <v>3</v>
      </c>
      <c r="AM2263" s="16" t="s">
        <v>3</v>
      </c>
      <c r="AN2263" s="16" t="s">
        <v>3</v>
      </c>
      <c r="AO2263" s="16" t="s">
        <v>3</v>
      </c>
      <c r="AP2263" s="16" t="s">
        <v>189</v>
      </c>
      <c r="AQ2263" s="16" t="s">
        <v>3</v>
      </c>
      <c r="AR2263" s="16" t="s">
        <v>3</v>
      </c>
      <c r="AS2263" s="16" t="s">
        <v>3</v>
      </c>
      <c r="AT2263" s="16" t="s">
        <v>3</v>
      </c>
      <c r="AU2263" s="11" t="s">
        <v>3</v>
      </c>
      <c r="AV2263" s="11" t="s">
        <v>3</v>
      </c>
      <c r="AW2263" s="11" t="s">
        <v>3</v>
      </c>
      <c r="AX2263" s="17" t="str">
        <f>VLOOKUP(G2263,'[1]JDA data'!$D:$E,2,0)</f>
        <v>TGA001</v>
      </c>
      <c r="AY2263" s="17" t="b">
        <f t="shared" si="171"/>
        <v>1</v>
      </c>
      <c r="AZ2263" s="17" t="str">
        <f t="shared" si="172"/>
        <v>PPGT</v>
      </c>
    </row>
    <row r="2264" spans="1:52" s="18" customFormat="1" ht="16.5" customHeight="1" x14ac:dyDescent="0.35">
      <c r="A2264" s="8" t="str">
        <f>IF(N2264="","-",IFERROR(VLOOKUP(N2264,'[1]All Route Non-Bailment V76'!$A:$H,5,0),VLOOKUP(N2264,'[1]TTVT AAT PxP Bailment EDC V76'!$A:$H,5,0)))</f>
        <v>Non Bailment</v>
      </c>
      <c r="B2264" s="9" t="str">
        <f t="shared" si="170"/>
        <v>Completed</v>
      </c>
      <c r="C2264" s="10">
        <f t="shared" si="173"/>
        <v>2263</v>
      </c>
      <c r="D2264" s="11" t="s">
        <v>62</v>
      </c>
      <c r="E2264" s="12" t="s">
        <v>44</v>
      </c>
      <c r="F2264" s="11" t="s">
        <v>0</v>
      </c>
      <c r="G2264" s="11">
        <v>4435850</v>
      </c>
      <c r="H2264" s="13" t="str">
        <f>IF(N2264="","-",IFERROR(VLOOKUP(N2264,'[1]All Route Non-Bailment V76'!$A:$H,7,0),VLOOKUP(N2264,'[1]TTVT AAT PxP Bailment EDC V76'!$A:$H,7,0)))</f>
        <v>One way</v>
      </c>
      <c r="I2264" s="11" t="s">
        <v>45</v>
      </c>
      <c r="J2264" s="12">
        <f t="shared" si="169"/>
        <v>45282</v>
      </c>
      <c r="K2264" s="12">
        <v>45282</v>
      </c>
      <c r="L2264" s="12">
        <v>45282</v>
      </c>
      <c r="M2264" s="12" t="s">
        <v>3</v>
      </c>
      <c r="N2264" s="11" t="s">
        <v>541</v>
      </c>
      <c r="O2264" s="13" t="str">
        <f>IF(N2264="","-",IFERROR(VLOOKUP(N2264,'[1]All Route Non-Bailment V76'!$A:$H,6,0),VLOOKUP(N2264,'[1]TTVT AAT PxP Bailment EDC V76'!$A:$H,6,0)))</f>
        <v>21 - 30</v>
      </c>
      <c r="P2264" s="11">
        <v>1</v>
      </c>
      <c r="Q2264" s="11" t="s">
        <v>3</v>
      </c>
      <c r="R2264" s="11" t="s">
        <v>3</v>
      </c>
      <c r="S2264" s="13" t="str">
        <f>IF(N2264="","-",IFERROR(VLOOKUP(N2264,'[1]All Route Non-Bailment V76'!$A:$AF,32,0),VLOOKUP(N2264,'[1]TTVT AAT PxP Bailment EDC V76'!$A:$AC,29,0)))</f>
        <v>6W</v>
      </c>
      <c r="T2264" s="11" t="s">
        <v>48</v>
      </c>
      <c r="U2264" s="11" t="s">
        <v>832</v>
      </c>
      <c r="V2264" s="14" t="s">
        <v>833</v>
      </c>
      <c r="W2264" s="11" t="s">
        <v>834</v>
      </c>
      <c r="X2264" s="15" t="s">
        <v>344</v>
      </c>
      <c r="Y2264" s="15" t="s">
        <v>345</v>
      </c>
      <c r="Z2264" s="16" t="s">
        <v>3</v>
      </c>
      <c r="AA2264" s="16" t="s">
        <v>3</v>
      </c>
      <c r="AB2264" s="16" t="s">
        <v>3</v>
      </c>
      <c r="AC2264" s="16" t="s">
        <v>3</v>
      </c>
      <c r="AD2264" s="15" t="s">
        <v>3</v>
      </c>
      <c r="AE2264" s="15" t="s">
        <v>3</v>
      </c>
      <c r="AF2264" s="16" t="s">
        <v>3</v>
      </c>
      <c r="AG2264" s="16" t="s">
        <v>3</v>
      </c>
      <c r="AH2264" s="16" t="s">
        <v>3</v>
      </c>
      <c r="AI2264" s="16" t="s">
        <v>3</v>
      </c>
      <c r="AJ2264" s="15" t="s">
        <v>3</v>
      </c>
      <c r="AK2264" s="15" t="s">
        <v>3</v>
      </c>
      <c r="AL2264" s="16" t="s">
        <v>3</v>
      </c>
      <c r="AM2264" s="16" t="s">
        <v>3</v>
      </c>
      <c r="AN2264" s="16" t="s">
        <v>3</v>
      </c>
      <c r="AO2264" s="16" t="s">
        <v>3</v>
      </c>
      <c r="AP2264" s="16" t="s">
        <v>189</v>
      </c>
      <c r="AQ2264" s="16" t="s">
        <v>3</v>
      </c>
      <c r="AR2264" s="16" t="s">
        <v>3</v>
      </c>
      <c r="AS2264" s="16" t="s">
        <v>3</v>
      </c>
      <c r="AT2264" s="16" t="s">
        <v>3</v>
      </c>
      <c r="AU2264" s="11" t="s">
        <v>3</v>
      </c>
      <c r="AV2264" s="11" t="s">
        <v>3</v>
      </c>
      <c r="AW2264" s="11" t="s">
        <v>3</v>
      </c>
      <c r="AX2264" s="17" t="str">
        <f>VLOOKUP(G2264,'[1]JDA data'!$D:$E,2,0)</f>
        <v>TGA001</v>
      </c>
      <c r="AY2264" s="17" t="b">
        <f t="shared" si="171"/>
        <v>1</v>
      </c>
      <c r="AZ2264" s="17" t="str">
        <f t="shared" si="172"/>
        <v>DRD</v>
      </c>
    </row>
    <row r="2265" spans="1:52" s="18" customFormat="1" ht="16.5" customHeight="1" x14ac:dyDescent="0.35">
      <c r="A2265" s="8" t="str">
        <f>IF(N2265="","-",IFERROR(VLOOKUP(N2265,'[1]All Route Non-Bailment V76'!$A:$H,5,0),VLOOKUP(N2265,'[1]TTVT AAT PxP Bailment EDC V76'!$A:$H,5,0)))</f>
        <v>Non Bailment</v>
      </c>
      <c r="B2265" s="9" t="str">
        <f t="shared" si="170"/>
        <v>Completed</v>
      </c>
      <c r="C2265" s="10">
        <f t="shared" si="173"/>
        <v>2264</v>
      </c>
      <c r="D2265" s="11" t="s">
        <v>194</v>
      </c>
      <c r="E2265" s="12" t="s">
        <v>44</v>
      </c>
      <c r="F2265" s="11" t="s">
        <v>0</v>
      </c>
      <c r="G2265" s="11">
        <v>4435851</v>
      </c>
      <c r="H2265" s="13" t="str">
        <f>IF(N2265="","-",IFERROR(VLOOKUP(N2265,'[1]All Route Non-Bailment V76'!$A:$H,7,0),VLOOKUP(N2265,'[1]TTVT AAT PxP Bailment EDC V76'!$A:$H,7,0)))</f>
        <v>One way</v>
      </c>
      <c r="I2265" s="11" t="s">
        <v>45</v>
      </c>
      <c r="J2265" s="12">
        <f t="shared" si="169"/>
        <v>45282</v>
      </c>
      <c r="K2265" s="12">
        <v>45282</v>
      </c>
      <c r="L2265" s="12">
        <v>45282</v>
      </c>
      <c r="M2265" s="12" t="s">
        <v>3</v>
      </c>
      <c r="N2265" s="11" t="s">
        <v>541</v>
      </c>
      <c r="O2265" s="13" t="str">
        <f>IF(N2265="","-",IFERROR(VLOOKUP(N2265,'[1]All Route Non-Bailment V76'!$A:$H,6,0),VLOOKUP(N2265,'[1]TTVT AAT PxP Bailment EDC V76'!$A:$H,6,0)))</f>
        <v>21 - 30</v>
      </c>
      <c r="P2265" s="11">
        <v>1</v>
      </c>
      <c r="Q2265" s="11" t="s">
        <v>3</v>
      </c>
      <c r="R2265" s="11" t="s">
        <v>3</v>
      </c>
      <c r="S2265" s="13" t="str">
        <f>IF(N2265="","-",IFERROR(VLOOKUP(N2265,'[1]All Route Non-Bailment V76'!$A:$AF,32,0),VLOOKUP(N2265,'[1]TTVT AAT PxP Bailment EDC V76'!$A:$AC,29,0)))</f>
        <v>6W</v>
      </c>
      <c r="T2265" s="11" t="s">
        <v>48</v>
      </c>
      <c r="U2265" s="11" t="s">
        <v>253</v>
      </c>
      <c r="V2265" s="14" t="s">
        <v>254</v>
      </c>
      <c r="W2265" s="11" t="s">
        <v>255</v>
      </c>
      <c r="X2265" s="15" t="s">
        <v>344</v>
      </c>
      <c r="Y2265" s="15" t="s">
        <v>345</v>
      </c>
      <c r="Z2265" s="16" t="s">
        <v>3</v>
      </c>
      <c r="AA2265" s="16" t="s">
        <v>3</v>
      </c>
      <c r="AB2265" s="16" t="s">
        <v>3</v>
      </c>
      <c r="AC2265" s="16" t="s">
        <v>3</v>
      </c>
      <c r="AD2265" s="15" t="s">
        <v>3</v>
      </c>
      <c r="AE2265" s="15" t="s">
        <v>3</v>
      </c>
      <c r="AF2265" s="16" t="s">
        <v>3</v>
      </c>
      <c r="AG2265" s="16" t="s">
        <v>3</v>
      </c>
      <c r="AH2265" s="16" t="s">
        <v>3</v>
      </c>
      <c r="AI2265" s="16" t="s">
        <v>3</v>
      </c>
      <c r="AJ2265" s="15" t="s">
        <v>3</v>
      </c>
      <c r="AK2265" s="15" t="s">
        <v>3</v>
      </c>
      <c r="AL2265" s="16" t="s">
        <v>3</v>
      </c>
      <c r="AM2265" s="16" t="s">
        <v>3</v>
      </c>
      <c r="AN2265" s="16" t="s">
        <v>3</v>
      </c>
      <c r="AO2265" s="16" t="s">
        <v>3</v>
      </c>
      <c r="AP2265" s="16" t="s">
        <v>189</v>
      </c>
      <c r="AQ2265" s="16" t="s">
        <v>3</v>
      </c>
      <c r="AR2265" s="16" t="s">
        <v>3</v>
      </c>
      <c r="AS2265" s="16" t="s">
        <v>3</v>
      </c>
      <c r="AT2265" s="16" t="s">
        <v>3</v>
      </c>
      <c r="AU2265" s="11" t="s">
        <v>3</v>
      </c>
      <c r="AV2265" s="11" t="s">
        <v>3</v>
      </c>
      <c r="AW2265" s="11" t="s">
        <v>3</v>
      </c>
      <c r="AX2265" s="17" t="str">
        <f>VLOOKUP(G2265,'[1]JDA data'!$D:$E,2,0)</f>
        <v>TGA001</v>
      </c>
      <c r="AY2265" s="17" t="b">
        <f t="shared" si="171"/>
        <v>1</v>
      </c>
      <c r="AZ2265" s="17" t="str">
        <f t="shared" si="172"/>
        <v>SBA</v>
      </c>
    </row>
    <row r="2266" spans="1:52" s="18" customFormat="1" ht="16.5" customHeight="1" x14ac:dyDescent="0.35">
      <c r="A2266" s="8" t="str">
        <f>IF(N2266="","-",IFERROR(VLOOKUP(N2266,'[1]All Route Non-Bailment V76'!$A:$H,5,0),VLOOKUP(N2266,'[1]TTVT AAT PxP Bailment EDC V76'!$A:$H,5,0)))</f>
        <v>Non Bailment</v>
      </c>
      <c r="B2266" s="9" t="str">
        <f t="shared" si="170"/>
        <v>Completed</v>
      </c>
      <c r="C2266" s="10">
        <f t="shared" si="173"/>
        <v>2265</v>
      </c>
      <c r="D2266" s="11" t="s">
        <v>182</v>
      </c>
      <c r="E2266" s="12" t="s">
        <v>44</v>
      </c>
      <c r="F2266" s="11" t="s">
        <v>0</v>
      </c>
      <c r="G2266" s="11">
        <v>4435852</v>
      </c>
      <c r="H2266" s="13" t="str">
        <f>IF(N2266="","-",IFERROR(VLOOKUP(N2266,'[1]All Route Non-Bailment V76'!$A:$H,7,0),VLOOKUP(N2266,'[1]TTVT AAT PxP Bailment EDC V76'!$A:$H,7,0)))</f>
        <v>One way</v>
      </c>
      <c r="I2266" s="11" t="s">
        <v>45</v>
      </c>
      <c r="J2266" s="12">
        <f t="shared" si="169"/>
        <v>45282</v>
      </c>
      <c r="K2266" s="12">
        <v>45282</v>
      </c>
      <c r="L2266" s="12">
        <v>45282</v>
      </c>
      <c r="M2266" s="12" t="s">
        <v>3</v>
      </c>
      <c r="N2266" s="11" t="s">
        <v>343</v>
      </c>
      <c r="O2266" s="13" t="str">
        <f>IF(N2266="","-",IFERROR(VLOOKUP(N2266,'[1]All Route Non-Bailment V76'!$A:$H,6,0),VLOOKUP(N2266,'[1]TTVT AAT PxP Bailment EDC V76'!$A:$H,6,0)))</f>
        <v>21 - 30</v>
      </c>
      <c r="P2266" s="11">
        <v>1</v>
      </c>
      <c r="Q2266" s="11" t="s">
        <v>3</v>
      </c>
      <c r="R2266" s="11" t="s">
        <v>3</v>
      </c>
      <c r="S2266" s="13" t="str">
        <f>IF(N2266="","-",IFERROR(VLOOKUP(N2266,'[1]All Route Non-Bailment V76'!$A:$AF,32,0),VLOOKUP(N2266,'[1]TTVT AAT PxP Bailment EDC V76'!$A:$AC,29,0)))</f>
        <v>6W</v>
      </c>
      <c r="T2266" s="11" t="s">
        <v>48</v>
      </c>
      <c r="U2266" s="11" t="s">
        <v>256</v>
      </c>
      <c r="V2266" s="14" t="s">
        <v>257</v>
      </c>
      <c r="W2266" s="11" t="s">
        <v>258</v>
      </c>
      <c r="X2266" s="15" t="s">
        <v>344</v>
      </c>
      <c r="Y2266" s="15" t="s">
        <v>345</v>
      </c>
      <c r="Z2266" s="16" t="s">
        <v>3</v>
      </c>
      <c r="AA2266" s="16" t="s">
        <v>3</v>
      </c>
      <c r="AB2266" s="16" t="s">
        <v>3</v>
      </c>
      <c r="AC2266" s="16" t="s">
        <v>3</v>
      </c>
      <c r="AD2266" s="15" t="s">
        <v>3</v>
      </c>
      <c r="AE2266" s="15" t="s">
        <v>3</v>
      </c>
      <c r="AF2266" s="16" t="s">
        <v>3</v>
      </c>
      <c r="AG2266" s="16" t="s">
        <v>3</v>
      </c>
      <c r="AH2266" s="16" t="s">
        <v>3</v>
      </c>
      <c r="AI2266" s="16" t="s">
        <v>3</v>
      </c>
      <c r="AJ2266" s="15" t="s">
        <v>3</v>
      </c>
      <c r="AK2266" s="15" t="s">
        <v>3</v>
      </c>
      <c r="AL2266" s="16" t="s">
        <v>3</v>
      </c>
      <c r="AM2266" s="16" t="s">
        <v>3</v>
      </c>
      <c r="AN2266" s="16" t="s">
        <v>3</v>
      </c>
      <c r="AO2266" s="16" t="s">
        <v>3</v>
      </c>
      <c r="AP2266" s="16" t="s">
        <v>189</v>
      </c>
      <c r="AQ2266" s="16" t="s">
        <v>3</v>
      </c>
      <c r="AR2266" s="16" t="s">
        <v>3</v>
      </c>
      <c r="AS2266" s="16" t="s">
        <v>3</v>
      </c>
      <c r="AT2266" s="16" t="s">
        <v>3</v>
      </c>
      <c r="AU2266" s="11" t="s">
        <v>3</v>
      </c>
      <c r="AV2266" s="11" t="s">
        <v>3</v>
      </c>
      <c r="AW2266" s="11" t="s">
        <v>3</v>
      </c>
      <c r="AX2266" s="17" t="str">
        <f>VLOOKUP(G2266,'[1]JDA data'!$D:$E,2,0)</f>
        <v>TGA934</v>
      </c>
      <c r="AY2266" s="17" t="b">
        <f t="shared" si="171"/>
        <v>1</v>
      </c>
      <c r="AZ2266" s="17" t="str">
        <f t="shared" si="172"/>
        <v>PPGT</v>
      </c>
    </row>
    <row r="2267" spans="1:52" s="18" customFormat="1" ht="16.5" customHeight="1" x14ac:dyDescent="0.35">
      <c r="A2267" s="8" t="str">
        <f>IF(N2267="","-",IFERROR(VLOOKUP(N2267,'[1]All Route Non-Bailment V76'!$A:$H,5,0),VLOOKUP(N2267,'[1]TTVT AAT PxP Bailment EDC V76'!$A:$H,5,0)))</f>
        <v>Non Bailment</v>
      </c>
      <c r="B2267" s="9" t="str">
        <f t="shared" si="170"/>
        <v>Completed</v>
      </c>
      <c r="C2267" s="10">
        <f t="shared" si="173"/>
        <v>2266</v>
      </c>
      <c r="D2267" s="11" t="s">
        <v>190</v>
      </c>
      <c r="E2267" s="12" t="s">
        <v>44</v>
      </c>
      <c r="F2267" s="11" t="s">
        <v>0</v>
      </c>
      <c r="G2267" s="11">
        <v>4435853</v>
      </c>
      <c r="H2267" s="13" t="str">
        <f>IF(N2267="","-",IFERROR(VLOOKUP(N2267,'[1]All Route Non-Bailment V76'!$A:$H,7,0),VLOOKUP(N2267,'[1]TTVT AAT PxP Bailment EDC V76'!$A:$H,7,0)))</f>
        <v>One way</v>
      </c>
      <c r="I2267" s="11" t="s">
        <v>45</v>
      </c>
      <c r="J2267" s="12">
        <f t="shared" si="169"/>
        <v>45282</v>
      </c>
      <c r="K2267" s="12">
        <v>45282</v>
      </c>
      <c r="L2267" s="12">
        <v>45282</v>
      </c>
      <c r="M2267" s="12" t="s">
        <v>3</v>
      </c>
      <c r="N2267" s="11" t="s">
        <v>343</v>
      </c>
      <c r="O2267" s="13" t="str">
        <f>IF(N2267="","-",IFERROR(VLOOKUP(N2267,'[1]All Route Non-Bailment V76'!$A:$H,6,0),VLOOKUP(N2267,'[1]TTVT AAT PxP Bailment EDC V76'!$A:$H,6,0)))</f>
        <v>21 - 30</v>
      </c>
      <c r="P2267" s="11">
        <v>1</v>
      </c>
      <c r="Q2267" s="11" t="s">
        <v>3</v>
      </c>
      <c r="R2267" s="11" t="s">
        <v>3</v>
      </c>
      <c r="S2267" s="13" t="str">
        <f>IF(N2267="","-",IFERROR(VLOOKUP(N2267,'[1]All Route Non-Bailment V76'!$A:$AF,32,0),VLOOKUP(N2267,'[1]TTVT AAT PxP Bailment EDC V76'!$A:$AC,29,0)))</f>
        <v>6W</v>
      </c>
      <c r="T2267" s="11" t="s">
        <v>48</v>
      </c>
      <c r="U2267" s="11" t="s">
        <v>226</v>
      </c>
      <c r="V2267" s="14" t="s">
        <v>227</v>
      </c>
      <c r="W2267" s="11" t="s">
        <v>228</v>
      </c>
      <c r="X2267" s="15" t="s">
        <v>344</v>
      </c>
      <c r="Y2267" s="15" t="s">
        <v>345</v>
      </c>
      <c r="Z2267" s="16" t="s">
        <v>3</v>
      </c>
      <c r="AA2267" s="16" t="s">
        <v>3</v>
      </c>
      <c r="AB2267" s="16" t="s">
        <v>3</v>
      </c>
      <c r="AC2267" s="16" t="s">
        <v>3</v>
      </c>
      <c r="AD2267" s="15" t="s">
        <v>3</v>
      </c>
      <c r="AE2267" s="15" t="s">
        <v>3</v>
      </c>
      <c r="AF2267" s="16" t="s">
        <v>3</v>
      </c>
      <c r="AG2267" s="16" t="s">
        <v>3</v>
      </c>
      <c r="AH2267" s="16" t="s">
        <v>3</v>
      </c>
      <c r="AI2267" s="16" t="s">
        <v>3</v>
      </c>
      <c r="AJ2267" s="15" t="s">
        <v>3</v>
      </c>
      <c r="AK2267" s="15" t="s">
        <v>3</v>
      </c>
      <c r="AL2267" s="16" t="s">
        <v>3</v>
      </c>
      <c r="AM2267" s="16" t="s">
        <v>3</v>
      </c>
      <c r="AN2267" s="16" t="s">
        <v>3</v>
      </c>
      <c r="AO2267" s="16" t="s">
        <v>3</v>
      </c>
      <c r="AP2267" s="16" t="s">
        <v>189</v>
      </c>
      <c r="AQ2267" s="16" t="s">
        <v>3</v>
      </c>
      <c r="AR2267" s="16" t="s">
        <v>3</v>
      </c>
      <c r="AS2267" s="16" t="s">
        <v>3</v>
      </c>
      <c r="AT2267" s="16" t="s">
        <v>3</v>
      </c>
      <c r="AU2267" s="11" t="s">
        <v>3</v>
      </c>
      <c r="AV2267" s="11" t="s">
        <v>3</v>
      </c>
      <c r="AW2267" s="11" t="s">
        <v>3</v>
      </c>
      <c r="AX2267" s="17" t="str">
        <f>VLOOKUP(G2267,'[1]JDA data'!$D:$E,2,0)</f>
        <v>TGA934</v>
      </c>
      <c r="AY2267" s="17" t="b">
        <f t="shared" si="171"/>
        <v>1</v>
      </c>
      <c r="AZ2267" s="17" t="str">
        <f t="shared" si="172"/>
        <v>SPL</v>
      </c>
    </row>
    <row r="2268" spans="1:52" s="18" customFormat="1" ht="16.5" customHeight="1" x14ac:dyDescent="0.35">
      <c r="A2268" s="8" t="str">
        <f>IF(N2268="","-",IFERROR(VLOOKUP(N2268,'[1]All Route Non-Bailment V76'!$A:$H,5,0),VLOOKUP(N2268,'[1]TTVT AAT PxP Bailment EDC V76'!$A:$H,5,0)))</f>
        <v>Non Bailment</v>
      </c>
      <c r="B2268" s="9" t="str">
        <f t="shared" si="170"/>
        <v>Completed</v>
      </c>
      <c r="C2268" s="10">
        <f t="shared" si="173"/>
        <v>2267</v>
      </c>
      <c r="D2268" s="11" t="s">
        <v>182</v>
      </c>
      <c r="E2268" s="12" t="s">
        <v>44</v>
      </c>
      <c r="F2268" s="11" t="s">
        <v>0</v>
      </c>
      <c r="G2268" s="11">
        <v>4435854</v>
      </c>
      <c r="H2268" s="13" t="str">
        <f>IF(N2268="","-",IFERROR(VLOOKUP(N2268,'[1]All Route Non-Bailment V76'!$A:$H,7,0),VLOOKUP(N2268,'[1]TTVT AAT PxP Bailment EDC V76'!$A:$H,7,0)))</f>
        <v>One way</v>
      </c>
      <c r="I2268" s="11" t="s">
        <v>45</v>
      </c>
      <c r="J2268" s="12">
        <f t="shared" si="169"/>
        <v>45282</v>
      </c>
      <c r="K2268" s="12">
        <v>45282</v>
      </c>
      <c r="L2268" s="12">
        <v>45282</v>
      </c>
      <c r="M2268" s="12" t="s">
        <v>3</v>
      </c>
      <c r="N2268" s="11" t="s">
        <v>343</v>
      </c>
      <c r="O2268" s="13" t="str">
        <f>IF(N2268="","-",IFERROR(VLOOKUP(N2268,'[1]All Route Non-Bailment V76'!$A:$H,6,0),VLOOKUP(N2268,'[1]TTVT AAT PxP Bailment EDC V76'!$A:$H,6,0)))</f>
        <v>21 - 30</v>
      </c>
      <c r="P2268" s="11">
        <v>1</v>
      </c>
      <c r="Q2268" s="11" t="s">
        <v>3</v>
      </c>
      <c r="R2268" s="11" t="s">
        <v>3</v>
      </c>
      <c r="S2268" s="13" t="str">
        <f>IF(N2268="","-",IFERROR(VLOOKUP(N2268,'[1]All Route Non-Bailment V76'!$A:$AF,32,0),VLOOKUP(N2268,'[1]TTVT AAT PxP Bailment EDC V76'!$A:$AC,29,0)))</f>
        <v>6W</v>
      </c>
      <c r="T2268" s="11" t="s">
        <v>48</v>
      </c>
      <c r="U2268" s="11" t="s">
        <v>184</v>
      </c>
      <c r="V2268" s="14" t="s">
        <v>185</v>
      </c>
      <c r="W2268" s="11" t="s">
        <v>186</v>
      </c>
      <c r="X2268" s="15" t="s">
        <v>344</v>
      </c>
      <c r="Y2268" s="15" t="s">
        <v>345</v>
      </c>
      <c r="Z2268" s="16" t="s">
        <v>3</v>
      </c>
      <c r="AA2268" s="16" t="s">
        <v>3</v>
      </c>
      <c r="AB2268" s="16" t="s">
        <v>3</v>
      </c>
      <c r="AC2268" s="16" t="s">
        <v>3</v>
      </c>
      <c r="AD2268" s="15" t="s">
        <v>3</v>
      </c>
      <c r="AE2268" s="15" t="s">
        <v>3</v>
      </c>
      <c r="AF2268" s="16" t="s">
        <v>3</v>
      </c>
      <c r="AG2268" s="16" t="s">
        <v>3</v>
      </c>
      <c r="AH2268" s="16" t="s">
        <v>3</v>
      </c>
      <c r="AI2268" s="16" t="s">
        <v>3</v>
      </c>
      <c r="AJ2268" s="15" t="s">
        <v>3</v>
      </c>
      <c r="AK2268" s="15" t="s">
        <v>3</v>
      </c>
      <c r="AL2268" s="16" t="s">
        <v>3</v>
      </c>
      <c r="AM2268" s="16" t="s">
        <v>3</v>
      </c>
      <c r="AN2268" s="16" t="s">
        <v>3</v>
      </c>
      <c r="AO2268" s="16" t="s">
        <v>3</v>
      </c>
      <c r="AP2268" s="16" t="s">
        <v>189</v>
      </c>
      <c r="AQ2268" s="16" t="s">
        <v>3</v>
      </c>
      <c r="AR2268" s="16" t="s">
        <v>3</v>
      </c>
      <c r="AS2268" s="16" t="s">
        <v>3</v>
      </c>
      <c r="AT2268" s="16" t="s">
        <v>3</v>
      </c>
      <c r="AU2268" s="11" t="s">
        <v>3</v>
      </c>
      <c r="AV2268" s="11" t="s">
        <v>3</v>
      </c>
      <c r="AW2268" s="11" t="s">
        <v>3</v>
      </c>
      <c r="AX2268" s="17" t="str">
        <f>VLOOKUP(G2268,'[1]JDA data'!$D:$E,2,0)</f>
        <v>TGA934</v>
      </c>
      <c r="AY2268" s="17" t="b">
        <f t="shared" si="171"/>
        <v>1</v>
      </c>
      <c r="AZ2268" s="17" t="str">
        <f t="shared" si="172"/>
        <v>PPGT</v>
      </c>
    </row>
    <row r="2269" spans="1:52" s="18" customFormat="1" ht="16.5" customHeight="1" x14ac:dyDescent="0.35">
      <c r="A2269" s="8" t="str">
        <f>IF(N2269="","-",IFERROR(VLOOKUP(N2269,'[1]All Route Non-Bailment V76'!$A:$H,5,0),VLOOKUP(N2269,'[1]TTVT AAT PxP Bailment EDC V76'!$A:$H,5,0)))</f>
        <v>Non Bailment</v>
      </c>
      <c r="B2269" s="9" t="str">
        <f t="shared" si="170"/>
        <v>Completed</v>
      </c>
      <c r="C2269" s="10">
        <f t="shared" si="173"/>
        <v>2268</v>
      </c>
      <c r="D2269" s="11" t="s">
        <v>190</v>
      </c>
      <c r="E2269" s="12" t="s">
        <v>44</v>
      </c>
      <c r="F2269" s="11" t="s">
        <v>0</v>
      </c>
      <c r="G2269" s="11">
        <v>4435855</v>
      </c>
      <c r="H2269" s="13" t="str">
        <f>IF(N2269="","-",IFERROR(VLOOKUP(N2269,'[1]All Route Non-Bailment V76'!$A:$H,7,0),VLOOKUP(N2269,'[1]TTVT AAT PxP Bailment EDC V76'!$A:$H,7,0)))</f>
        <v>One way</v>
      </c>
      <c r="I2269" s="11" t="s">
        <v>45</v>
      </c>
      <c r="J2269" s="12">
        <f t="shared" si="169"/>
        <v>45282</v>
      </c>
      <c r="K2269" s="12">
        <v>45282</v>
      </c>
      <c r="L2269" s="12">
        <v>45282</v>
      </c>
      <c r="M2269" s="12" t="s">
        <v>3</v>
      </c>
      <c r="N2269" s="11" t="s">
        <v>343</v>
      </c>
      <c r="O2269" s="13" t="str">
        <f>IF(N2269="","-",IFERROR(VLOOKUP(N2269,'[1]All Route Non-Bailment V76'!$A:$H,6,0),VLOOKUP(N2269,'[1]TTVT AAT PxP Bailment EDC V76'!$A:$H,6,0)))</f>
        <v>21 - 30</v>
      </c>
      <c r="P2269" s="11">
        <v>1</v>
      </c>
      <c r="Q2269" s="11" t="s">
        <v>3</v>
      </c>
      <c r="R2269" s="11" t="s">
        <v>3</v>
      </c>
      <c r="S2269" s="13" t="str">
        <f>IF(N2269="","-",IFERROR(VLOOKUP(N2269,'[1]All Route Non-Bailment V76'!$A:$AF,32,0),VLOOKUP(N2269,'[1]TTVT AAT PxP Bailment EDC V76'!$A:$AC,29,0)))</f>
        <v>6W</v>
      </c>
      <c r="T2269" s="11" t="s">
        <v>48</v>
      </c>
      <c r="U2269" s="11" t="s">
        <v>198</v>
      </c>
      <c r="V2269" s="14" t="s">
        <v>199</v>
      </c>
      <c r="W2269" s="11" t="s">
        <v>200</v>
      </c>
      <c r="X2269" s="15" t="s">
        <v>344</v>
      </c>
      <c r="Y2269" s="15" t="s">
        <v>345</v>
      </c>
      <c r="Z2269" s="16" t="s">
        <v>3</v>
      </c>
      <c r="AA2269" s="16" t="s">
        <v>3</v>
      </c>
      <c r="AB2269" s="16" t="s">
        <v>3</v>
      </c>
      <c r="AC2269" s="16" t="s">
        <v>3</v>
      </c>
      <c r="AD2269" s="15" t="s">
        <v>3</v>
      </c>
      <c r="AE2269" s="15" t="s">
        <v>3</v>
      </c>
      <c r="AF2269" s="16" t="s">
        <v>3</v>
      </c>
      <c r="AG2269" s="16" t="s">
        <v>3</v>
      </c>
      <c r="AH2269" s="16" t="s">
        <v>3</v>
      </c>
      <c r="AI2269" s="16" t="s">
        <v>3</v>
      </c>
      <c r="AJ2269" s="15" t="s">
        <v>3</v>
      </c>
      <c r="AK2269" s="15" t="s">
        <v>3</v>
      </c>
      <c r="AL2269" s="16" t="s">
        <v>3</v>
      </c>
      <c r="AM2269" s="16" t="s">
        <v>3</v>
      </c>
      <c r="AN2269" s="16" t="s">
        <v>3</v>
      </c>
      <c r="AO2269" s="16" t="s">
        <v>3</v>
      </c>
      <c r="AP2269" s="16" t="s">
        <v>189</v>
      </c>
      <c r="AQ2269" s="16" t="s">
        <v>3</v>
      </c>
      <c r="AR2269" s="16" t="s">
        <v>3</v>
      </c>
      <c r="AS2269" s="16" t="s">
        <v>3</v>
      </c>
      <c r="AT2269" s="16" t="s">
        <v>3</v>
      </c>
      <c r="AU2269" s="11" t="s">
        <v>3</v>
      </c>
      <c r="AV2269" s="11" t="s">
        <v>3</v>
      </c>
      <c r="AW2269" s="11" t="s">
        <v>3</v>
      </c>
      <c r="AX2269" s="17" t="str">
        <f>VLOOKUP(G2269,'[1]JDA data'!$D:$E,2,0)</f>
        <v>TGA934</v>
      </c>
      <c r="AY2269" s="17" t="b">
        <f t="shared" si="171"/>
        <v>1</v>
      </c>
      <c r="AZ2269" s="17" t="str">
        <f t="shared" si="172"/>
        <v>SPL</v>
      </c>
    </row>
    <row r="2270" spans="1:52" s="18" customFormat="1" ht="16.5" customHeight="1" x14ac:dyDescent="0.35">
      <c r="A2270" s="8" t="str">
        <f>IF(N2270="","-",IFERROR(VLOOKUP(N2270,'[1]All Route Non-Bailment V76'!$A:$H,5,0),VLOOKUP(N2270,'[1]TTVT AAT PxP Bailment EDC V76'!$A:$H,5,0)))</f>
        <v>Non Bailment</v>
      </c>
      <c r="B2270" s="9" t="str">
        <f t="shared" si="170"/>
        <v>Completed</v>
      </c>
      <c r="C2270" s="10">
        <f t="shared" si="173"/>
        <v>2269</v>
      </c>
      <c r="D2270" s="11" t="s">
        <v>194</v>
      </c>
      <c r="E2270" s="12" t="s">
        <v>44</v>
      </c>
      <c r="F2270" s="11" t="s">
        <v>0</v>
      </c>
      <c r="G2270" s="11">
        <v>4435856</v>
      </c>
      <c r="H2270" s="13" t="str">
        <f>IF(N2270="","-",IFERROR(VLOOKUP(N2270,'[1]All Route Non-Bailment V76'!$A:$H,7,0),VLOOKUP(N2270,'[1]TTVT AAT PxP Bailment EDC V76'!$A:$H,7,0)))</f>
        <v>One way</v>
      </c>
      <c r="I2270" s="11" t="s">
        <v>45</v>
      </c>
      <c r="J2270" s="12">
        <f t="shared" si="169"/>
        <v>45282</v>
      </c>
      <c r="K2270" s="12">
        <v>45282</v>
      </c>
      <c r="L2270" s="12">
        <v>45282</v>
      </c>
      <c r="M2270" s="12" t="s">
        <v>3</v>
      </c>
      <c r="N2270" s="11" t="s">
        <v>314</v>
      </c>
      <c r="O2270" s="13" t="str">
        <f>IF(N2270="","-",IFERROR(VLOOKUP(N2270,'[1]All Route Non-Bailment V76'!$A:$H,6,0),VLOOKUP(N2270,'[1]TTVT AAT PxP Bailment EDC V76'!$A:$H,6,0)))</f>
        <v>11 - 20</v>
      </c>
      <c r="P2270" s="11">
        <v>1</v>
      </c>
      <c r="Q2270" s="11" t="s">
        <v>3</v>
      </c>
      <c r="R2270" s="11" t="s">
        <v>3</v>
      </c>
      <c r="S2270" s="13" t="str">
        <f>IF(N2270="","-",IFERROR(VLOOKUP(N2270,'[1]All Route Non-Bailment V76'!$A:$AF,32,0),VLOOKUP(N2270,'[1]TTVT AAT PxP Bailment EDC V76'!$A:$AC,29,0)))</f>
        <v>6W</v>
      </c>
      <c r="T2270" s="11" t="s">
        <v>48</v>
      </c>
      <c r="U2270" s="11" t="s">
        <v>253</v>
      </c>
      <c r="V2270" s="14" t="s">
        <v>254</v>
      </c>
      <c r="W2270" s="11" t="s">
        <v>255</v>
      </c>
      <c r="X2270" s="15" t="s">
        <v>315</v>
      </c>
      <c r="Y2270" s="15" t="s">
        <v>316</v>
      </c>
      <c r="Z2270" s="16" t="s">
        <v>3</v>
      </c>
      <c r="AA2270" s="16" t="s">
        <v>3</v>
      </c>
      <c r="AB2270" s="16" t="s">
        <v>3</v>
      </c>
      <c r="AC2270" s="16" t="s">
        <v>3</v>
      </c>
      <c r="AD2270" s="15" t="s">
        <v>3</v>
      </c>
      <c r="AE2270" s="15" t="s">
        <v>3</v>
      </c>
      <c r="AF2270" s="16" t="s">
        <v>3</v>
      </c>
      <c r="AG2270" s="16" t="s">
        <v>3</v>
      </c>
      <c r="AH2270" s="16" t="s">
        <v>3</v>
      </c>
      <c r="AI2270" s="16" t="s">
        <v>3</v>
      </c>
      <c r="AJ2270" s="15" t="s">
        <v>3</v>
      </c>
      <c r="AK2270" s="15" t="s">
        <v>3</v>
      </c>
      <c r="AL2270" s="16" t="s">
        <v>3</v>
      </c>
      <c r="AM2270" s="16" t="s">
        <v>3</v>
      </c>
      <c r="AN2270" s="16" t="s">
        <v>3</v>
      </c>
      <c r="AO2270" s="16" t="s">
        <v>3</v>
      </c>
      <c r="AP2270" s="16" t="s">
        <v>189</v>
      </c>
      <c r="AQ2270" s="16" t="s">
        <v>3</v>
      </c>
      <c r="AR2270" s="16" t="s">
        <v>3</v>
      </c>
      <c r="AS2270" s="16" t="s">
        <v>3</v>
      </c>
      <c r="AT2270" s="16" t="s">
        <v>3</v>
      </c>
      <c r="AU2270" s="11" t="s">
        <v>3</v>
      </c>
      <c r="AV2270" s="11" t="s">
        <v>3</v>
      </c>
      <c r="AW2270" s="11" t="s">
        <v>3</v>
      </c>
      <c r="AX2270" s="17" t="str">
        <f>VLOOKUP(G2270,'[1]JDA data'!$D:$E,2,0)</f>
        <v>TGA116</v>
      </c>
      <c r="AY2270" s="17" t="b">
        <f t="shared" si="171"/>
        <v>1</v>
      </c>
      <c r="AZ2270" s="17" t="str">
        <f t="shared" si="172"/>
        <v>SBA</v>
      </c>
    </row>
    <row r="2271" spans="1:52" s="18" customFormat="1" ht="16.5" customHeight="1" x14ac:dyDescent="0.35">
      <c r="A2271" s="8" t="str">
        <f>IF(N2271="","-",IFERROR(VLOOKUP(N2271,'[1]All Route Non-Bailment V76'!$A:$H,5,0),VLOOKUP(N2271,'[1]TTVT AAT PxP Bailment EDC V76'!$A:$H,5,0)))</f>
        <v>Non Bailment</v>
      </c>
      <c r="B2271" s="9" t="str">
        <f t="shared" si="170"/>
        <v>Completed</v>
      </c>
      <c r="C2271" s="10">
        <f t="shared" si="173"/>
        <v>2270</v>
      </c>
      <c r="D2271" s="11" t="s">
        <v>190</v>
      </c>
      <c r="E2271" s="12" t="s">
        <v>44</v>
      </c>
      <c r="F2271" s="11" t="s">
        <v>0</v>
      </c>
      <c r="G2271" s="11">
        <v>4435857</v>
      </c>
      <c r="H2271" s="13" t="str">
        <f>IF(N2271="","-",IFERROR(VLOOKUP(N2271,'[1]All Route Non-Bailment V76'!$A:$H,7,0),VLOOKUP(N2271,'[1]TTVT AAT PxP Bailment EDC V76'!$A:$H,7,0)))</f>
        <v>One way</v>
      </c>
      <c r="I2271" s="11" t="s">
        <v>45</v>
      </c>
      <c r="J2271" s="12">
        <f t="shared" ref="J2271:J2334" si="174">K2271</f>
        <v>45282</v>
      </c>
      <c r="K2271" s="12">
        <v>45282</v>
      </c>
      <c r="L2271" s="12">
        <v>45282</v>
      </c>
      <c r="M2271" s="12" t="s">
        <v>3</v>
      </c>
      <c r="N2271" s="11" t="s">
        <v>314</v>
      </c>
      <c r="O2271" s="13" t="str">
        <f>IF(N2271="","-",IFERROR(VLOOKUP(N2271,'[1]All Route Non-Bailment V76'!$A:$H,6,0),VLOOKUP(N2271,'[1]TTVT AAT PxP Bailment EDC V76'!$A:$H,6,0)))</f>
        <v>11 - 20</v>
      </c>
      <c r="P2271" s="11">
        <v>1</v>
      </c>
      <c r="Q2271" s="11" t="s">
        <v>3</v>
      </c>
      <c r="R2271" s="11" t="s">
        <v>3</v>
      </c>
      <c r="S2271" s="13" t="str">
        <f>IF(N2271="","-",IFERROR(VLOOKUP(N2271,'[1]All Route Non-Bailment V76'!$A:$AF,32,0),VLOOKUP(N2271,'[1]TTVT AAT PxP Bailment EDC V76'!$A:$AC,29,0)))</f>
        <v>6W</v>
      </c>
      <c r="T2271" s="11" t="s">
        <v>48</v>
      </c>
      <c r="U2271" s="11" t="s">
        <v>287</v>
      </c>
      <c r="V2271" s="14" t="s">
        <v>793</v>
      </c>
      <c r="W2271" s="11" t="s">
        <v>289</v>
      </c>
      <c r="X2271" s="15" t="s">
        <v>315</v>
      </c>
      <c r="Y2271" s="15" t="s">
        <v>316</v>
      </c>
      <c r="Z2271" s="16" t="s">
        <v>3</v>
      </c>
      <c r="AA2271" s="16" t="s">
        <v>3</v>
      </c>
      <c r="AB2271" s="16" t="s">
        <v>3</v>
      </c>
      <c r="AC2271" s="16" t="s">
        <v>3</v>
      </c>
      <c r="AD2271" s="15" t="s">
        <v>3</v>
      </c>
      <c r="AE2271" s="15" t="s">
        <v>3</v>
      </c>
      <c r="AF2271" s="16" t="s">
        <v>3</v>
      </c>
      <c r="AG2271" s="16" t="s">
        <v>3</v>
      </c>
      <c r="AH2271" s="16" t="s">
        <v>3</v>
      </c>
      <c r="AI2271" s="16" t="s">
        <v>3</v>
      </c>
      <c r="AJ2271" s="15" t="s">
        <v>3</v>
      </c>
      <c r="AK2271" s="15" t="s">
        <v>3</v>
      </c>
      <c r="AL2271" s="16" t="s">
        <v>3</v>
      </c>
      <c r="AM2271" s="16" t="s">
        <v>3</v>
      </c>
      <c r="AN2271" s="16" t="s">
        <v>3</v>
      </c>
      <c r="AO2271" s="16" t="s">
        <v>3</v>
      </c>
      <c r="AP2271" s="16" t="s">
        <v>189</v>
      </c>
      <c r="AQ2271" s="16" t="s">
        <v>3</v>
      </c>
      <c r="AR2271" s="16" t="s">
        <v>3</v>
      </c>
      <c r="AS2271" s="16" t="s">
        <v>3</v>
      </c>
      <c r="AT2271" s="16" t="s">
        <v>3</v>
      </c>
      <c r="AU2271" s="11" t="s">
        <v>3</v>
      </c>
      <c r="AV2271" s="11" t="s">
        <v>3</v>
      </c>
      <c r="AW2271" s="11" t="s">
        <v>3</v>
      </c>
      <c r="AX2271" s="17" t="str">
        <f>VLOOKUP(G2271,'[1]JDA data'!$D:$E,2,0)</f>
        <v>TGA116</v>
      </c>
      <c r="AY2271" s="17" t="b">
        <f t="shared" si="171"/>
        <v>1</v>
      </c>
      <c r="AZ2271" s="17" t="str">
        <f t="shared" si="172"/>
        <v>SPL</v>
      </c>
    </row>
    <row r="2272" spans="1:52" s="18" customFormat="1" ht="16.5" customHeight="1" x14ac:dyDescent="0.35">
      <c r="A2272" s="8" t="str">
        <f>IF(N2272="","-",IFERROR(VLOOKUP(N2272,'[1]All Route Non-Bailment V76'!$A:$H,5,0),VLOOKUP(N2272,'[1]TTVT AAT PxP Bailment EDC V76'!$A:$H,5,0)))</f>
        <v>Non Bailment</v>
      </c>
      <c r="B2272" s="9" t="str">
        <f t="shared" si="170"/>
        <v>Completed</v>
      </c>
      <c r="C2272" s="10">
        <f t="shared" si="173"/>
        <v>2271</v>
      </c>
      <c r="D2272" s="11" t="s">
        <v>182</v>
      </c>
      <c r="E2272" s="12" t="s">
        <v>44</v>
      </c>
      <c r="F2272" s="11" t="s">
        <v>0</v>
      </c>
      <c r="G2272" s="11">
        <v>4435858</v>
      </c>
      <c r="H2272" s="13" t="str">
        <f>IF(N2272="","-",IFERROR(VLOOKUP(N2272,'[1]All Route Non-Bailment V76'!$A:$H,7,0),VLOOKUP(N2272,'[1]TTVT AAT PxP Bailment EDC V76'!$A:$H,7,0)))</f>
        <v>One way</v>
      </c>
      <c r="I2272" s="11" t="s">
        <v>45</v>
      </c>
      <c r="J2272" s="12">
        <f t="shared" si="174"/>
        <v>45282</v>
      </c>
      <c r="K2272" s="12">
        <v>45282</v>
      </c>
      <c r="L2272" s="12">
        <v>45282</v>
      </c>
      <c r="M2272" s="12" t="s">
        <v>3</v>
      </c>
      <c r="N2272" s="11" t="s">
        <v>314</v>
      </c>
      <c r="O2272" s="13" t="str">
        <f>IF(N2272="","-",IFERROR(VLOOKUP(N2272,'[1]All Route Non-Bailment V76'!$A:$H,6,0),VLOOKUP(N2272,'[1]TTVT AAT PxP Bailment EDC V76'!$A:$H,6,0)))</f>
        <v>11 - 20</v>
      </c>
      <c r="P2272" s="11">
        <v>1</v>
      </c>
      <c r="Q2272" s="11" t="s">
        <v>3</v>
      </c>
      <c r="R2272" s="11" t="s">
        <v>3</v>
      </c>
      <c r="S2272" s="13" t="str">
        <f>IF(N2272="","-",IFERROR(VLOOKUP(N2272,'[1]All Route Non-Bailment V76'!$A:$AF,32,0),VLOOKUP(N2272,'[1]TTVT AAT PxP Bailment EDC V76'!$A:$AC,29,0)))</f>
        <v>6W</v>
      </c>
      <c r="T2272" s="11" t="s">
        <v>48</v>
      </c>
      <c r="U2272" s="11" t="s">
        <v>447</v>
      </c>
      <c r="V2272" s="14" t="s">
        <v>377</v>
      </c>
      <c r="W2272" s="11" t="s">
        <v>378</v>
      </c>
      <c r="X2272" s="15" t="s">
        <v>315</v>
      </c>
      <c r="Y2272" s="15" t="s">
        <v>316</v>
      </c>
      <c r="Z2272" s="16" t="s">
        <v>3</v>
      </c>
      <c r="AA2272" s="16" t="s">
        <v>3</v>
      </c>
      <c r="AB2272" s="16" t="s">
        <v>3</v>
      </c>
      <c r="AC2272" s="16" t="s">
        <v>3</v>
      </c>
      <c r="AD2272" s="15" t="s">
        <v>3</v>
      </c>
      <c r="AE2272" s="15" t="s">
        <v>3</v>
      </c>
      <c r="AF2272" s="16" t="s">
        <v>3</v>
      </c>
      <c r="AG2272" s="16" t="s">
        <v>3</v>
      </c>
      <c r="AH2272" s="16" t="s">
        <v>3</v>
      </c>
      <c r="AI2272" s="16" t="s">
        <v>3</v>
      </c>
      <c r="AJ2272" s="15" t="s">
        <v>3</v>
      </c>
      <c r="AK2272" s="15" t="s">
        <v>3</v>
      </c>
      <c r="AL2272" s="16" t="s">
        <v>3</v>
      </c>
      <c r="AM2272" s="16" t="s">
        <v>3</v>
      </c>
      <c r="AN2272" s="16" t="s">
        <v>3</v>
      </c>
      <c r="AO2272" s="16" t="s">
        <v>3</v>
      </c>
      <c r="AP2272" s="16" t="s">
        <v>189</v>
      </c>
      <c r="AQ2272" s="16" t="s">
        <v>3</v>
      </c>
      <c r="AR2272" s="16" t="s">
        <v>3</v>
      </c>
      <c r="AS2272" s="16" t="s">
        <v>3</v>
      </c>
      <c r="AT2272" s="16" t="s">
        <v>3</v>
      </c>
      <c r="AU2272" s="11" t="s">
        <v>3</v>
      </c>
      <c r="AV2272" s="11" t="s">
        <v>3</v>
      </c>
      <c r="AW2272" s="11" t="s">
        <v>3</v>
      </c>
      <c r="AX2272" s="17" t="str">
        <f>VLOOKUP(G2272,'[1]JDA data'!$D:$E,2,0)</f>
        <v>TGA116</v>
      </c>
      <c r="AY2272" s="17" t="b">
        <f t="shared" si="171"/>
        <v>1</v>
      </c>
      <c r="AZ2272" s="17" t="str">
        <f t="shared" si="172"/>
        <v>PPGT</v>
      </c>
    </row>
    <row r="2273" spans="1:52" s="18" customFormat="1" ht="16.5" customHeight="1" x14ac:dyDescent="0.35">
      <c r="A2273" s="8" t="str">
        <f>IF(N2273="","-",IFERROR(VLOOKUP(N2273,'[1]All Route Non-Bailment V76'!$A:$H,5,0),VLOOKUP(N2273,'[1]TTVT AAT PxP Bailment EDC V76'!$A:$H,5,0)))</f>
        <v>Non Bailment</v>
      </c>
      <c r="B2273" s="9" t="str">
        <f t="shared" si="170"/>
        <v>Completed</v>
      </c>
      <c r="C2273" s="10">
        <f t="shared" si="173"/>
        <v>2272</v>
      </c>
      <c r="D2273" s="11" t="s">
        <v>190</v>
      </c>
      <c r="E2273" s="12" t="s">
        <v>44</v>
      </c>
      <c r="F2273" s="11" t="s">
        <v>0</v>
      </c>
      <c r="G2273" s="11">
        <v>4435859</v>
      </c>
      <c r="H2273" s="13" t="str">
        <f>IF(N2273="","-",IFERROR(VLOOKUP(N2273,'[1]All Route Non-Bailment V76'!$A:$H,7,0),VLOOKUP(N2273,'[1]TTVT AAT PxP Bailment EDC V76'!$A:$H,7,0)))</f>
        <v>One way</v>
      </c>
      <c r="I2273" s="11" t="s">
        <v>45</v>
      </c>
      <c r="J2273" s="12">
        <f t="shared" si="174"/>
        <v>45282</v>
      </c>
      <c r="K2273" s="12">
        <v>45282</v>
      </c>
      <c r="L2273" s="12">
        <v>45282</v>
      </c>
      <c r="M2273" s="12" t="s">
        <v>3</v>
      </c>
      <c r="N2273" s="11" t="s">
        <v>314</v>
      </c>
      <c r="O2273" s="13" t="str">
        <f>IF(N2273="","-",IFERROR(VLOOKUP(N2273,'[1]All Route Non-Bailment V76'!$A:$H,6,0),VLOOKUP(N2273,'[1]TTVT AAT PxP Bailment EDC V76'!$A:$H,6,0)))</f>
        <v>11 - 20</v>
      </c>
      <c r="P2273" s="11">
        <v>1</v>
      </c>
      <c r="Q2273" s="11" t="s">
        <v>3</v>
      </c>
      <c r="R2273" s="11" t="s">
        <v>3</v>
      </c>
      <c r="S2273" s="13" t="str">
        <f>IF(N2273="","-",IFERROR(VLOOKUP(N2273,'[1]All Route Non-Bailment V76'!$A:$AF,32,0),VLOOKUP(N2273,'[1]TTVT AAT PxP Bailment EDC V76'!$A:$AC,29,0)))</f>
        <v>6W</v>
      </c>
      <c r="T2273" s="11" t="s">
        <v>48</v>
      </c>
      <c r="U2273" s="11" t="s">
        <v>210</v>
      </c>
      <c r="V2273" s="14" t="s">
        <v>211</v>
      </c>
      <c r="W2273" s="11" t="s">
        <v>212</v>
      </c>
      <c r="X2273" s="15" t="s">
        <v>315</v>
      </c>
      <c r="Y2273" s="15" t="s">
        <v>316</v>
      </c>
      <c r="Z2273" s="16" t="s">
        <v>3</v>
      </c>
      <c r="AA2273" s="16" t="s">
        <v>3</v>
      </c>
      <c r="AB2273" s="16" t="s">
        <v>3</v>
      </c>
      <c r="AC2273" s="16" t="s">
        <v>3</v>
      </c>
      <c r="AD2273" s="15" t="s">
        <v>3</v>
      </c>
      <c r="AE2273" s="15" t="s">
        <v>3</v>
      </c>
      <c r="AF2273" s="16" t="s">
        <v>3</v>
      </c>
      <c r="AG2273" s="16" t="s">
        <v>3</v>
      </c>
      <c r="AH2273" s="16" t="s">
        <v>3</v>
      </c>
      <c r="AI2273" s="16" t="s">
        <v>3</v>
      </c>
      <c r="AJ2273" s="15" t="s">
        <v>3</v>
      </c>
      <c r="AK2273" s="15" t="s">
        <v>3</v>
      </c>
      <c r="AL2273" s="16" t="s">
        <v>3</v>
      </c>
      <c r="AM2273" s="16" t="s">
        <v>3</v>
      </c>
      <c r="AN2273" s="16" t="s">
        <v>3</v>
      </c>
      <c r="AO2273" s="16" t="s">
        <v>3</v>
      </c>
      <c r="AP2273" s="16" t="s">
        <v>189</v>
      </c>
      <c r="AQ2273" s="16" t="s">
        <v>3</v>
      </c>
      <c r="AR2273" s="16" t="s">
        <v>3</v>
      </c>
      <c r="AS2273" s="16" t="s">
        <v>3</v>
      </c>
      <c r="AT2273" s="16" t="s">
        <v>3</v>
      </c>
      <c r="AU2273" s="11" t="s">
        <v>3</v>
      </c>
      <c r="AV2273" s="11" t="s">
        <v>3</v>
      </c>
      <c r="AW2273" s="11" t="s">
        <v>3</v>
      </c>
      <c r="AX2273" s="17" t="str">
        <f>VLOOKUP(G2273,'[1]JDA data'!$D:$E,2,0)</f>
        <v>TGA116</v>
      </c>
      <c r="AY2273" s="17" t="b">
        <f t="shared" si="171"/>
        <v>1</v>
      </c>
      <c r="AZ2273" s="17" t="str">
        <f t="shared" si="172"/>
        <v>SPL</v>
      </c>
    </row>
    <row r="2274" spans="1:52" s="18" customFormat="1" ht="16.5" customHeight="1" x14ac:dyDescent="0.35">
      <c r="A2274" s="8" t="str">
        <f>IF(N2274="","-",IFERROR(VLOOKUP(N2274,'[1]All Route Non-Bailment V76'!$A:$H,5,0),VLOOKUP(N2274,'[1]TTVT AAT PxP Bailment EDC V76'!$A:$H,5,0)))</f>
        <v>Non Bailment</v>
      </c>
      <c r="B2274" s="9" t="str">
        <f t="shared" si="170"/>
        <v>Completed</v>
      </c>
      <c r="C2274" s="10">
        <f t="shared" si="173"/>
        <v>2273</v>
      </c>
      <c r="D2274" s="11" t="s">
        <v>229</v>
      </c>
      <c r="E2274" s="12" t="s">
        <v>44</v>
      </c>
      <c r="F2274" s="11" t="s">
        <v>0</v>
      </c>
      <c r="G2274" s="11">
        <v>4435860</v>
      </c>
      <c r="H2274" s="13" t="str">
        <f>IF(N2274="","-",IFERROR(VLOOKUP(N2274,'[1]All Route Non-Bailment V76'!$A:$H,7,0),VLOOKUP(N2274,'[1]TTVT AAT PxP Bailment EDC V76'!$A:$H,7,0)))</f>
        <v>One way</v>
      </c>
      <c r="I2274" s="11" t="s">
        <v>45</v>
      </c>
      <c r="J2274" s="12">
        <f t="shared" si="174"/>
        <v>45282</v>
      </c>
      <c r="K2274" s="12">
        <v>45282</v>
      </c>
      <c r="L2274" s="12">
        <v>45282</v>
      </c>
      <c r="M2274" s="12" t="s">
        <v>3</v>
      </c>
      <c r="N2274" s="11" t="s">
        <v>314</v>
      </c>
      <c r="O2274" s="13" t="str">
        <f>IF(N2274="","-",IFERROR(VLOOKUP(N2274,'[1]All Route Non-Bailment V76'!$A:$H,6,0),VLOOKUP(N2274,'[1]TTVT AAT PxP Bailment EDC V76'!$A:$H,6,0)))</f>
        <v>11 - 20</v>
      </c>
      <c r="P2274" s="11">
        <v>1</v>
      </c>
      <c r="Q2274" s="11" t="s">
        <v>3</v>
      </c>
      <c r="R2274" s="11" t="s">
        <v>3</v>
      </c>
      <c r="S2274" s="13" t="str">
        <f>IF(N2274="","-",IFERROR(VLOOKUP(N2274,'[1]All Route Non-Bailment V76'!$A:$AF,32,0),VLOOKUP(N2274,'[1]TTVT AAT PxP Bailment EDC V76'!$A:$AC,29,0)))</f>
        <v>6W</v>
      </c>
      <c r="T2274" s="11" t="s">
        <v>48</v>
      </c>
      <c r="U2274" s="11" t="s">
        <v>230</v>
      </c>
      <c r="V2274" s="14" t="s">
        <v>231</v>
      </c>
      <c r="W2274" s="11" t="s">
        <v>232</v>
      </c>
      <c r="X2274" s="15" t="s">
        <v>315</v>
      </c>
      <c r="Y2274" s="15" t="s">
        <v>316</v>
      </c>
      <c r="Z2274" s="16" t="s">
        <v>3</v>
      </c>
      <c r="AA2274" s="16" t="s">
        <v>3</v>
      </c>
      <c r="AB2274" s="16" t="s">
        <v>3</v>
      </c>
      <c r="AC2274" s="16" t="s">
        <v>3</v>
      </c>
      <c r="AD2274" s="15" t="s">
        <v>3</v>
      </c>
      <c r="AE2274" s="15" t="s">
        <v>3</v>
      </c>
      <c r="AF2274" s="16" t="s">
        <v>3</v>
      </c>
      <c r="AG2274" s="16" t="s">
        <v>3</v>
      </c>
      <c r="AH2274" s="16" t="s">
        <v>3</v>
      </c>
      <c r="AI2274" s="16" t="s">
        <v>3</v>
      </c>
      <c r="AJ2274" s="15" t="s">
        <v>3</v>
      </c>
      <c r="AK2274" s="15" t="s">
        <v>3</v>
      </c>
      <c r="AL2274" s="16" t="s">
        <v>3</v>
      </c>
      <c r="AM2274" s="16" t="s">
        <v>3</v>
      </c>
      <c r="AN2274" s="16" t="s">
        <v>3</v>
      </c>
      <c r="AO2274" s="16" t="s">
        <v>3</v>
      </c>
      <c r="AP2274" s="16" t="s">
        <v>189</v>
      </c>
      <c r="AQ2274" s="16" t="s">
        <v>3</v>
      </c>
      <c r="AR2274" s="16" t="s">
        <v>3</v>
      </c>
      <c r="AS2274" s="16" t="s">
        <v>3</v>
      </c>
      <c r="AT2274" s="16" t="s">
        <v>3</v>
      </c>
      <c r="AU2274" s="11" t="s">
        <v>3</v>
      </c>
      <c r="AV2274" s="11" t="s">
        <v>3</v>
      </c>
      <c r="AW2274" s="11" t="s">
        <v>3</v>
      </c>
      <c r="AX2274" s="17" t="str">
        <f>VLOOKUP(G2274,'[1]JDA data'!$D:$E,2,0)</f>
        <v>TGA116</v>
      </c>
      <c r="AY2274" s="17" t="b">
        <f t="shared" si="171"/>
        <v>1</v>
      </c>
      <c r="AZ2274" s="17" t="str">
        <f t="shared" si="172"/>
        <v>RRCS</v>
      </c>
    </row>
    <row r="2275" spans="1:52" s="18" customFormat="1" ht="16.5" customHeight="1" x14ac:dyDescent="0.35">
      <c r="A2275" s="8" t="str">
        <f>IF(N2275="","-",IFERROR(VLOOKUP(N2275,'[1]All Route Non-Bailment V76'!$A:$H,5,0),VLOOKUP(N2275,'[1]TTVT AAT PxP Bailment EDC V76'!$A:$H,5,0)))</f>
        <v>Non Bailment</v>
      </c>
      <c r="B2275" s="9" t="str">
        <f t="shared" si="170"/>
        <v>Completed</v>
      </c>
      <c r="C2275" s="10">
        <f t="shared" si="173"/>
        <v>2274</v>
      </c>
      <c r="D2275" s="11" t="s">
        <v>182</v>
      </c>
      <c r="E2275" s="12" t="s">
        <v>44</v>
      </c>
      <c r="F2275" s="11" t="s">
        <v>0</v>
      </c>
      <c r="G2275" s="11">
        <v>4435861</v>
      </c>
      <c r="H2275" s="13" t="str">
        <f>IF(N2275="","-",IFERROR(VLOOKUP(N2275,'[1]All Route Non-Bailment V76'!$A:$H,7,0),VLOOKUP(N2275,'[1]TTVT AAT PxP Bailment EDC V76'!$A:$H,7,0)))</f>
        <v>One way</v>
      </c>
      <c r="I2275" s="11" t="s">
        <v>45</v>
      </c>
      <c r="J2275" s="12">
        <f t="shared" si="174"/>
        <v>45282</v>
      </c>
      <c r="K2275" s="12">
        <v>45282</v>
      </c>
      <c r="L2275" s="12">
        <v>45282</v>
      </c>
      <c r="M2275" s="12" t="s">
        <v>3</v>
      </c>
      <c r="N2275" s="11" t="s">
        <v>314</v>
      </c>
      <c r="O2275" s="13" t="str">
        <f>IF(N2275="","-",IFERROR(VLOOKUP(N2275,'[1]All Route Non-Bailment V76'!$A:$H,6,0),VLOOKUP(N2275,'[1]TTVT AAT PxP Bailment EDC V76'!$A:$H,6,0)))</f>
        <v>11 - 20</v>
      </c>
      <c r="P2275" s="11">
        <v>1</v>
      </c>
      <c r="Q2275" s="11" t="s">
        <v>3</v>
      </c>
      <c r="R2275" s="11" t="s">
        <v>3</v>
      </c>
      <c r="S2275" s="13" t="str">
        <f>IF(N2275="","-",IFERROR(VLOOKUP(N2275,'[1]All Route Non-Bailment V76'!$A:$AF,32,0),VLOOKUP(N2275,'[1]TTVT AAT PxP Bailment EDC V76'!$A:$AC,29,0)))</f>
        <v>6W</v>
      </c>
      <c r="T2275" s="11" t="s">
        <v>48</v>
      </c>
      <c r="U2275" s="11" t="s">
        <v>184</v>
      </c>
      <c r="V2275" s="14" t="s">
        <v>185</v>
      </c>
      <c r="W2275" s="11" t="s">
        <v>186</v>
      </c>
      <c r="X2275" s="15" t="s">
        <v>315</v>
      </c>
      <c r="Y2275" s="15" t="s">
        <v>316</v>
      </c>
      <c r="Z2275" s="16" t="s">
        <v>3</v>
      </c>
      <c r="AA2275" s="16" t="s">
        <v>3</v>
      </c>
      <c r="AB2275" s="16" t="s">
        <v>3</v>
      </c>
      <c r="AC2275" s="16" t="s">
        <v>3</v>
      </c>
      <c r="AD2275" s="15" t="s">
        <v>3</v>
      </c>
      <c r="AE2275" s="15" t="s">
        <v>3</v>
      </c>
      <c r="AF2275" s="16" t="s">
        <v>3</v>
      </c>
      <c r="AG2275" s="16" t="s">
        <v>3</v>
      </c>
      <c r="AH2275" s="16" t="s">
        <v>3</v>
      </c>
      <c r="AI2275" s="16" t="s">
        <v>3</v>
      </c>
      <c r="AJ2275" s="15" t="s">
        <v>3</v>
      </c>
      <c r="AK2275" s="15" t="s">
        <v>3</v>
      </c>
      <c r="AL2275" s="16" t="s">
        <v>3</v>
      </c>
      <c r="AM2275" s="16" t="s">
        <v>3</v>
      </c>
      <c r="AN2275" s="16" t="s">
        <v>3</v>
      </c>
      <c r="AO2275" s="16" t="s">
        <v>3</v>
      </c>
      <c r="AP2275" s="16" t="s">
        <v>189</v>
      </c>
      <c r="AQ2275" s="16" t="s">
        <v>3</v>
      </c>
      <c r="AR2275" s="16" t="s">
        <v>3</v>
      </c>
      <c r="AS2275" s="16" t="s">
        <v>3</v>
      </c>
      <c r="AT2275" s="16" t="s">
        <v>3</v>
      </c>
      <c r="AU2275" s="11" t="s">
        <v>3</v>
      </c>
      <c r="AV2275" s="11" t="s">
        <v>3</v>
      </c>
      <c r="AW2275" s="11" t="s">
        <v>3</v>
      </c>
      <c r="AX2275" s="17" t="str">
        <f>VLOOKUP(G2275,'[1]JDA data'!$D:$E,2,0)</f>
        <v>TGA116</v>
      </c>
      <c r="AY2275" s="17" t="b">
        <f t="shared" si="171"/>
        <v>1</v>
      </c>
      <c r="AZ2275" s="17" t="str">
        <f t="shared" si="172"/>
        <v>PPGT</v>
      </c>
    </row>
    <row r="2276" spans="1:52" s="18" customFormat="1" ht="16.5" customHeight="1" x14ac:dyDescent="0.35">
      <c r="A2276" s="8" t="str">
        <f>IF(N2276="","-",IFERROR(VLOOKUP(N2276,'[1]All Route Non-Bailment V76'!$A:$H,5,0),VLOOKUP(N2276,'[1]TTVT AAT PxP Bailment EDC V76'!$A:$H,5,0)))</f>
        <v>Non Bailment</v>
      </c>
      <c r="B2276" s="9" t="str">
        <f t="shared" si="170"/>
        <v>Completed</v>
      </c>
      <c r="C2276" s="10">
        <f t="shared" si="173"/>
        <v>2275</v>
      </c>
      <c r="D2276" s="11" t="s">
        <v>190</v>
      </c>
      <c r="E2276" s="12" t="s">
        <v>44</v>
      </c>
      <c r="F2276" s="11" t="s">
        <v>0</v>
      </c>
      <c r="G2276" s="11">
        <v>4435862</v>
      </c>
      <c r="H2276" s="13" t="str">
        <f>IF(N2276="","-",IFERROR(VLOOKUP(N2276,'[1]All Route Non-Bailment V76'!$A:$H,7,0),VLOOKUP(N2276,'[1]TTVT AAT PxP Bailment EDC V76'!$A:$H,7,0)))</f>
        <v>One way</v>
      </c>
      <c r="I2276" s="11" t="s">
        <v>45</v>
      </c>
      <c r="J2276" s="12">
        <f t="shared" si="174"/>
        <v>45282</v>
      </c>
      <c r="K2276" s="12">
        <v>45282</v>
      </c>
      <c r="L2276" s="12">
        <v>45282</v>
      </c>
      <c r="M2276" s="12" t="s">
        <v>3</v>
      </c>
      <c r="N2276" s="11" t="s">
        <v>452</v>
      </c>
      <c r="O2276" s="13" t="str">
        <f>IF(N2276="","-",IFERROR(VLOOKUP(N2276,'[1]All Route Non-Bailment V76'!$A:$H,6,0),VLOOKUP(N2276,'[1]TTVT AAT PxP Bailment EDC V76'!$A:$H,6,0)))</f>
        <v>11 - 20</v>
      </c>
      <c r="P2276" s="11">
        <v>1</v>
      </c>
      <c r="Q2276" s="11" t="s">
        <v>3</v>
      </c>
      <c r="R2276" s="11" t="s">
        <v>3</v>
      </c>
      <c r="S2276" s="13" t="str">
        <f>IF(N2276="","-",IFERROR(VLOOKUP(N2276,'[1]All Route Non-Bailment V76'!$A:$AF,32,0),VLOOKUP(N2276,'[1]TTVT AAT PxP Bailment EDC V76'!$A:$AC,29,0)))</f>
        <v>6W</v>
      </c>
      <c r="T2276" s="11" t="s">
        <v>48</v>
      </c>
      <c r="U2276" s="11" t="s">
        <v>191</v>
      </c>
      <c r="V2276" s="14" t="s">
        <v>192</v>
      </c>
      <c r="W2276" s="11" t="s">
        <v>193</v>
      </c>
      <c r="X2276" s="15" t="s">
        <v>315</v>
      </c>
      <c r="Y2276" s="15" t="s">
        <v>316</v>
      </c>
      <c r="Z2276" s="16" t="s">
        <v>3</v>
      </c>
      <c r="AA2276" s="16" t="s">
        <v>3</v>
      </c>
      <c r="AB2276" s="16" t="s">
        <v>3</v>
      </c>
      <c r="AC2276" s="16" t="s">
        <v>3</v>
      </c>
      <c r="AD2276" s="15" t="s">
        <v>3</v>
      </c>
      <c r="AE2276" s="15" t="s">
        <v>3</v>
      </c>
      <c r="AF2276" s="16" t="s">
        <v>3</v>
      </c>
      <c r="AG2276" s="16" t="s">
        <v>3</v>
      </c>
      <c r="AH2276" s="16" t="s">
        <v>3</v>
      </c>
      <c r="AI2276" s="16" t="s">
        <v>3</v>
      </c>
      <c r="AJ2276" s="15" t="s">
        <v>3</v>
      </c>
      <c r="AK2276" s="15" t="s">
        <v>3</v>
      </c>
      <c r="AL2276" s="16" t="s">
        <v>3</v>
      </c>
      <c r="AM2276" s="16" t="s">
        <v>3</v>
      </c>
      <c r="AN2276" s="16" t="s">
        <v>3</v>
      </c>
      <c r="AO2276" s="16" t="s">
        <v>3</v>
      </c>
      <c r="AP2276" s="16" t="s">
        <v>189</v>
      </c>
      <c r="AQ2276" s="16" t="s">
        <v>3</v>
      </c>
      <c r="AR2276" s="16" t="s">
        <v>3</v>
      </c>
      <c r="AS2276" s="16" t="s">
        <v>3</v>
      </c>
      <c r="AT2276" s="16" t="s">
        <v>3</v>
      </c>
      <c r="AU2276" s="11" t="s">
        <v>3</v>
      </c>
      <c r="AV2276" s="11" t="s">
        <v>3</v>
      </c>
      <c r="AW2276" s="11" t="s">
        <v>3</v>
      </c>
      <c r="AX2276" s="17" t="str">
        <f>VLOOKUP(G2276,'[1]JDA data'!$D:$E,2,0)</f>
        <v>TGA098</v>
      </c>
      <c r="AY2276" s="17" t="b">
        <f t="shared" si="171"/>
        <v>1</v>
      </c>
      <c r="AZ2276" s="17" t="str">
        <f t="shared" si="172"/>
        <v>SPL</v>
      </c>
    </row>
    <row r="2277" spans="1:52" s="18" customFormat="1" ht="16.5" customHeight="1" x14ac:dyDescent="0.35">
      <c r="A2277" s="8" t="str">
        <f>IF(N2277="","-",IFERROR(VLOOKUP(N2277,'[1]All Route Non-Bailment V76'!$A:$H,5,0),VLOOKUP(N2277,'[1]TTVT AAT PxP Bailment EDC V76'!$A:$H,5,0)))</f>
        <v>Non Bailment</v>
      </c>
      <c r="B2277" s="9" t="str">
        <f t="shared" si="170"/>
        <v>Completed</v>
      </c>
      <c r="C2277" s="10">
        <f t="shared" si="173"/>
        <v>2276</v>
      </c>
      <c r="D2277" s="11" t="s">
        <v>194</v>
      </c>
      <c r="E2277" s="12" t="s">
        <v>44</v>
      </c>
      <c r="F2277" s="11" t="s">
        <v>0</v>
      </c>
      <c r="G2277" s="11">
        <v>4435867</v>
      </c>
      <c r="H2277" s="13" t="str">
        <f>IF(N2277="","-",IFERROR(VLOOKUP(N2277,'[1]All Route Non-Bailment V76'!$A:$H,7,0),VLOOKUP(N2277,'[1]TTVT AAT PxP Bailment EDC V76'!$A:$H,7,0)))</f>
        <v>One way</v>
      </c>
      <c r="I2277" s="11" t="s">
        <v>45</v>
      </c>
      <c r="J2277" s="12">
        <f t="shared" si="174"/>
        <v>45282</v>
      </c>
      <c r="K2277" s="12">
        <v>45282</v>
      </c>
      <c r="L2277" s="12">
        <v>45282</v>
      </c>
      <c r="M2277" s="12" t="s">
        <v>3</v>
      </c>
      <c r="N2277" s="11" t="s">
        <v>508</v>
      </c>
      <c r="O2277" s="13" t="str">
        <f>IF(N2277="","-",IFERROR(VLOOKUP(N2277,'[1]All Route Non-Bailment V76'!$A:$H,6,0),VLOOKUP(N2277,'[1]TTVT AAT PxP Bailment EDC V76'!$A:$H,6,0)))</f>
        <v>11 - 20</v>
      </c>
      <c r="P2277" s="11">
        <v>1</v>
      </c>
      <c r="Q2277" s="11" t="s">
        <v>3</v>
      </c>
      <c r="R2277" s="11" t="s">
        <v>3</v>
      </c>
      <c r="S2277" s="13" t="str">
        <f>IF(N2277="","-",IFERROR(VLOOKUP(N2277,'[1]All Route Non-Bailment V76'!$A:$AF,32,0),VLOOKUP(N2277,'[1]TTVT AAT PxP Bailment EDC V76'!$A:$AC,29,0)))</f>
        <v>6W</v>
      </c>
      <c r="T2277" s="11" t="s">
        <v>48</v>
      </c>
      <c r="U2277" s="11" t="s">
        <v>204</v>
      </c>
      <c r="V2277" s="14" t="s">
        <v>205</v>
      </c>
      <c r="W2277" s="11" t="s">
        <v>206</v>
      </c>
      <c r="X2277" s="15" t="s">
        <v>243</v>
      </c>
      <c r="Y2277" s="15" t="s">
        <v>244</v>
      </c>
      <c r="Z2277" s="16" t="s">
        <v>3</v>
      </c>
      <c r="AA2277" s="16" t="s">
        <v>3</v>
      </c>
      <c r="AB2277" s="16" t="s">
        <v>3</v>
      </c>
      <c r="AC2277" s="16" t="s">
        <v>3</v>
      </c>
      <c r="AD2277" s="15" t="s">
        <v>3</v>
      </c>
      <c r="AE2277" s="15" t="s">
        <v>3</v>
      </c>
      <c r="AF2277" s="16" t="s">
        <v>3</v>
      </c>
      <c r="AG2277" s="16" t="s">
        <v>3</v>
      </c>
      <c r="AH2277" s="16" t="s">
        <v>3</v>
      </c>
      <c r="AI2277" s="16" t="s">
        <v>3</v>
      </c>
      <c r="AJ2277" s="15" t="s">
        <v>3</v>
      </c>
      <c r="AK2277" s="15" t="s">
        <v>3</v>
      </c>
      <c r="AL2277" s="16" t="s">
        <v>3</v>
      </c>
      <c r="AM2277" s="16" t="s">
        <v>3</v>
      </c>
      <c r="AN2277" s="16" t="s">
        <v>3</v>
      </c>
      <c r="AO2277" s="16" t="s">
        <v>3</v>
      </c>
      <c r="AP2277" s="16" t="s">
        <v>189</v>
      </c>
      <c r="AQ2277" s="16" t="s">
        <v>3</v>
      </c>
      <c r="AR2277" s="16" t="s">
        <v>3</v>
      </c>
      <c r="AS2277" s="16" t="s">
        <v>3</v>
      </c>
      <c r="AT2277" s="16" t="s">
        <v>3</v>
      </c>
      <c r="AU2277" s="11" t="s">
        <v>3</v>
      </c>
      <c r="AV2277" s="11" t="s">
        <v>3</v>
      </c>
      <c r="AW2277" s="11" t="s">
        <v>3</v>
      </c>
      <c r="AX2277" s="17" t="str">
        <f>VLOOKUP(G2277,'[1]JDA data'!$D:$E,2,0)</f>
        <v>TGA003</v>
      </c>
      <c r="AY2277" s="17" t="b">
        <f t="shared" si="171"/>
        <v>1</v>
      </c>
      <c r="AZ2277" s="17" t="str">
        <f t="shared" si="172"/>
        <v>SBA</v>
      </c>
    </row>
    <row r="2278" spans="1:52" s="18" customFormat="1" ht="16.5" customHeight="1" x14ac:dyDescent="0.35">
      <c r="A2278" s="8" t="str">
        <f>IF(N2278="","-",IFERROR(VLOOKUP(N2278,'[1]All Route Non-Bailment V76'!$A:$H,5,0),VLOOKUP(N2278,'[1]TTVT AAT PxP Bailment EDC V76'!$A:$H,5,0)))</f>
        <v>Non Bailment</v>
      </c>
      <c r="B2278" s="9" t="str">
        <f t="shared" si="170"/>
        <v>Completed</v>
      </c>
      <c r="C2278" s="10">
        <f t="shared" si="173"/>
        <v>2277</v>
      </c>
      <c r="D2278" s="11" t="s">
        <v>190</v>
      </c>
      <c r="E2278" s="12" t="s">
        <v>44</v>
      </c>
      <c r="F2278" s="11" t="s">
        <v>0</v>
      </c>
      <c r="G2278" s="11">
        <v>4435868</v>
      </c>
      <c r="H2278" s="13" t="str">
        <f>IF(N2278="","-",IFERROR(VLOOKUP(N2278,'[1]All Route Non-Bailment V76'!$A:$H,7,0),VLOOKUP(N2278,'[1]TTVT AAT PxP Bailment EDC V76'!$A:$H,7,0)))</f>
        <v>One way</v>
      </c>
      <c r="I2278" s="11" t="s">
        <v>45</v>
      </c>
      <c r="J2278" s="12">
        <f t="shared" si="174"/>
        <v>45282</v>
      </c>
      <c r="K2278" s="12">
        <v>45282</v>
      </c>
      <c r="L2278" s="12">
        <v>45282</v>
      </c>
      <c r="M2278" s="12" t="s">
        <v>3</v>
      </c>
      <c r="N2278" s="11" t="s">
        <v>508</v>
      </c>
      <c r="O2278" s="13" t="str">
        <f>IF(N2278="","-",IFERROR(VLOOKUP(N2278,'[1]All Route Non-Bailment V76'!$A:$H,6,0),VLOOKUP(N2278,'[1]TTVT AAT PxP Bailment EDC V76'!$A:$H,6,0)))</f>
        <v>11 - 20</v>
      </c>
      <c r="P2278" s="11">
        <v>1</v>
      </c>
      <c r="Q2278" s="11" t="s">
        <v>3</v>
      </c>
      <c r="R2278" s="11" t="s">
        <v>3</v>
      </c>
      <c r="S2278" s="13" t="str">
        <f>IF(N2278="","-",IFERROR(VLOOKUP(N2278,'[1]All Route Non-Bailment V76'!$A:$AF,32,0),VLOOKUP(N2278,'[1]TTVT AAT PxP Bailment EDC V76'!$A:$AC,29,0)))</f>
        <v>6W</v>
      </c>
      <c r="T2278" s="11" t="s">
        <v>48</v>
      </c>
      <c r="U2278" s="11" t="s">
        <v>191</v>
      </c>
      <c r="V2278" s="14" t="s">
        <v>192</v>
      </c>
      <c r="W2278" s="11" t="s">
        <v>193</v>
      </c>
      <c r="X2278" s="15" t="s">
        <v>243</v>
      </c>
      <c r="Y2278" s="15" t="s">
        <v>244</v>
      </c>
      <c r="Z2278" s="16" t="s">
        <v>3</v>
      </c>
      <c r="AA2278" s="16" t="s">
        <v>3</v>
      </c>
      <c r="AB2278" s="16" t="s">
        <v>3</v>
      </c>
      <c r="AC2278" s="16" t="s">
        <v>3</v>
      </c>
      <c r="AD2278" s="15" t="s">
        <v>3</v>
      </c>
      <c r="AE2278" s="15" t="s">
        <v>3</v>
      </c>
      <c r="AF2278" s="16" t="s">
        <v>3</v>
      </c>
      <c r="AG2278" s="16" t="s">
        <v>3</v>
      </c>
      <c r="AH2278" s="16" t="s">
        <v>3</v>
      </c>
      <c r="AI2278" s="16" t="s">
        <v>3</v>
      </c>
      <c r="AJ2278" s="15" t="s">
        <v>3</v>
      </c>
      <c r="AK2278" s="15" t="s">
        <v>3</v>
      </c>
      <c r="AL2278" s="16" t="s">
        <v>3</v>
      </c>
      <c r="AM2278" s="16" t="s">
        <v>3</v>
      </c>
      <c r="AN2278" s="16" t="s">
        <v>3</v>
      </c>
      <c r="AO2278" s="16" t="s">
        <v>3</v>
      </c>
      <c r="AP2278" s="16" t="s">
        <v>189</v>
      </c>
      <c r="AQ2278" s="16" t="s">
        <v>3</v>
      </c>
      <c r="AR2278" s="16" t="s">
        <v>3</v>
      </c>
      <c r="AS2278" s="16" t="s">
        <v>3</v>
      </c>
      <c r="AT2278" s="16" t="s">
        <v>3</v>
      </c>
      <c r="AU2278" s="11" t="s">
        <v>3</v>
      </c>
      <c r="AV2278" s="11" t="s">
        <v>3</v>
      </c>
      <c r="AW2278" s="11" t="s">
        <v>3</v>
      </c>
      <c r="AX2278" s="17" t="str">
        <f>VLOOKUP(G2278,'[1]JDA data'!$D:$E,2,0)</f>
        <v>TGA003</v>
      </c>
      <c r="AY2278" s="17" t="b">
        <f t="shared" si="171"/>
        <v>1</v>
      </c>
      <c r="AZ2278" s="17" t="str">
        <f t="shared" si="172"/>
        <v>SPL</v>
      </c>
    </row>
    <row r="2279" spans="1:52" s="18" customFormat="1" ht="16.5" customHeight="1" x14ac:dyDescent="0.35">
      <c r="A2279" s="8" t="str">
        <f>IF(N2279="","-",IFERROR(VLOOKUP(N2279,'[1]All Route Non-Bailment V76'!$A:$H,5,0),VLOOKUP(N2279,'[1]TTVT AAT PxP Bailment EDC V76'!$A:$H,5,0)))</f>
        <v>Non Bailment</v>
      </c>
      <c r="B2279" s="9" t="str">
        <f t="shared" si="170"/>
        <v>Completed</v>
      </c>
      <c r="C2279" s="10">
        <f t="shared" si="173"/>
        <v>2278</v>
      </c>
      <c r="D2279" s="11" t="s">
        <v>182</v>
      </c>
      <c r="E2279" s="12" t="s">
        <v>44</v>
      </c>
      <c r="F2279" s="11" t="s">
        <v>0</v>
      </c>
      <c r="G2279" s="11">
        <v>4435869</v>
      </c>
      <c r="H2279" s="13" t="str">
        <f>IF(N2279="","-",IFERROR(VLOOKUP(N2279,'[1]All Route Non-Bailment V76'!$A:$H,7,0),VLOOKUP(N2279,'[1]TTVT AAT PxP Bailment EDC V76'!$A:$H,7,0)))</f>
        <v>One way</v>
      </c>
      <c r="I2279" s="11" t="s">
        <v>45</v>
      </c>
      <c r="J2279" s="12">
        <f t="shared" si="174"/>
        <v>45282</v>
      </c>
      <c r="K2279" s="12">
        <v>45282</v>
      </c>
      <c r="L2279" s="12">
        <v>45282</v>
      </c>
      <c r="M2279" s="12" t="s">
        <v>3</v>
      </c>
      <c r="N2279" s="11" t="s">
        <v>508</v>
      </c>
      <c r="O2279" s="13" t="str">
        <f>IF(N2279="","-",IFERROR(VLOOKUP(N2279,'[1]All Route Non-Bailment V76'!$A:$H,6,0),VLOOKUP(N2279,'[1]TTVT AAT PxP Bailment EDC V76'!$A:$H,6,0)))</f>
        <v>11 - 20</v>
      </c>
      <c r="P2279" s="11">
        <v>1</v>
      </c>
      <c r="Q2279" s="11" t="s">
        <v>3</v>
      </c>
      <c r="R2279" s="11" t="s">
        <v>3</v>
      </c>
      <c r="S2279" s="13" t="str">
        <f>IF(N2279="","-",IFERROR(VLOOKUP(N2279,'[1]All Route Non-Bailment V76'!$A:$AF,32,0),VLOOKUP(N2279,'[1]TTVT AAT PxP Bailment EDC V76'!$A:$AC,29,0)))</f>
        <v>6W</v>
      </c>
      <c r="T2279" s="11" t="s">
        <v>48</v>
      </c>
      <c r="U2279" s="11" t="s">
        <v>447</v>
      </c>
      <c r="V2279" s="14" t="s">
        <v>377</v>
      </c>
      <c r="W2279" s="11" t="s">
        <v>378</v>
      </c>
      <c r="X2279" s="15" t="s">
        <v>243</v>
      </c>
      <c r="Y2279" s="15" t="s">
        <v>244</v>
      </c>
      <c r="Z2279" s="16" t="s">
        <v>3</v>
      </c>
      <c r="AA2279" s="16" t="s">
        <v>3</v>
      </c>
      <c r="AB2279" s="16" t="s">
        <v>3</v>
      </c>
      <c r="AC2279" s="16" t="s">
        <v>3</v>
      </c>
      <c r="AD2279" s="15" t="s">
        <v>3</v>
      </c>
      <c r="AE2279" s="15" t="s">
        <v>3</v>
      </c>
      <c r="AF2279" s="16" t="s">
        <v>3</v>
      </c>
      <c r="AG2279" s="16" t="s">
        <v>3</v>
      </c>
      <c r="AH2279" s="16" t="s">
        <v>3</v>
      </c>
      <c r="AI2279" s="16" t="s">
        <v>3</v>
      </c>
      <c r="AJ2279" s="15" t="s">
        <v>3</v>
      </c>
      <c r="AK2279" s="15" t="s">
        <v>3</v>
      </c>
      <c r="AL2279" s="16" t="s">
        <v>3</v>
      </c>
      <c r="AM2279" s="16" t="s">
        <v>3</v>
      </c>
      <c r="AN2279" s="16" t="s">
        <v>3</v>
      </c>
      <c r="AO2279" s="16" t="s">
        <v>3</v>
      </c>
      <c r="AP2279" s="16" t="s">
        <v>189</v>
      </c>
      <c r="AQ2279" s="16" t="s">
        <v>3</v>
      </c>
      <c r="AR2279" s="16" t="s">
        <v>3</v>
      </c>
      <c r="AS2279" s="16" t="s">
        <v>3</v>
      </c>
      <c r="AT2279" s="16" t="s">
        <v>3</v>
      </c>
      <c r="AU2279" s="11" t="s">
        <v>3</v>
      </c>
      <c r="AV2279" s="11" t="s">
        <v>3</v>
      </c>
      <c r="AW2279" s="11" t="s">
        <v>3</v>
      </c>
      <c r="AX2279" s="17" t="str">
        <f>VLOOKUP(G2279,'[1]JDA data'!$D:$E,2,0)</f>
        <v>TGA003</v>
      </c>
      <c r="AY2279" s="17" t="b">
        <f t="shared" si="171"/>
        <v>1</v>
      </c>
      <c r="AZ2279" s="17" t="str">
        <f t="shared" si="172"/>
        <v>PPGT</v>
      </c>
    </row>
    <row r="2280" spans="1:52" s="18" customFormat="1" ht="16.5" customHeight="1" x14ac:dyDescent="0.35">
      <c r="A2280" s="8" t="str">
        <f>IF(N2280="","-",IFERROR(VLOOKUP(N2280,'[1]All Route Non-Bailment V76'!$A:$H,5,0),VLOOKUP(N2280,'[1]TTVT AAT PxP Bailment EDC V76'!$A:$H,5,0)))</f>
        <v>Non Bailment</v>
      </c>
      <c r="B2280" s="9" t="str">
        <f t="shared" si="170"/>
        <v>Completed</v>
      </c>
      <c r="C2280" s="10">
        <f t="shared" si="173"/>
        <v>2279</v>
      </c>
      <c r="D2280" s="11" t="s">
        <v>190</v>
      </c>
      <c r="E2280" s="12" t="s">
        <v>44</v>
      </c>
      <c r="F2280" s="11" t="s">
        <v>0</v>
      </c>
      <c r="G2280" s="11">
        <v>4435870</v>
      </c>
      <c r="H2280" s="13" t="str">
        <f>IF(N2280="","-",IFERROR(VLOOKUP(N2280,'[1]All Route Non-Bailment V76'!$A:$H,7,0),VLOOKUP(N2280,'[1]TTVT AAT PxP Bailment EDC V76'!$A:$H,7,0)))</f>
        <v>One way</v>
      </c>
      <c r="I2280" s="11" t="s">
        <v>45</v>
      </c>
      <c r="J2280" s="12">
        <f t="shared" si="174"/>
        <v>45282</v>
      </c>
      <c r="K2280" s="12">
        <v>45282</v>
      </c>
      <c r="L2280" s="12">
        <v>45282</v>
      </c>
      <c r="M2280" s="12" t="s">
        <v>3</v>
      </c>
      <c r="N2280" s="11" t="s">
        <v>508</v>
      </c>
      <c r="O2280" s="13" t="str">
        <f>IF(N2280="","-",IFERROR(VLOOKUP(N2280,'[1]All Route Non-Bailment V76'!$A:$H,6,0),VLOOKUP(N2280,'[1]TTVT AAT PxP Bailment EDC V76'!$A:$H,6,0)))</f>
        <v>11 - 20</v>
      </c>
      <c r="P2280" s="11">
        <v>1</v>
      </c>
      <c r="Q2280" s="11" t="s">
        <v>3</v>
      </c>
      <c r="R2280" s="11" t="s">
        <v>3</v>
      </c>
      <c r="S2280" s="13" t="str">
        <f>IF(N2280="","-",IFERROR(VLOOKUP(N2280,'[1]All Route Non-Bailment V76'!$A:$AF,32,0),VLOOKUP(N2280,'[1]TTVT AAT PxP Bailment EDC V76'!$A:$AC,29,0)))</f>
        <v>6W</v>
      </c>
      <c r="T2280" s="11" t="s">
        <v>48</v>
      </c>
      <c r="U2280" s="11" t="s">
        <v>272</v>
      </c>
      <c r="V2280" s="14" t="s">
        <v>273</v>
      </c>
      <c r="W2280" s="11" t="s">
        <v>274</v>
      </c>
      <c r="X2280" s="15" t="s">
        <v>243</v>
      </c>
      <c r="Y2280" s="15" t="s">
        <v>244</v>
      </c>
      <c r="Z2280" s="16" t="s">
        <v>3</v>
      </c>
      <c r="AA2280" s="16" t="s">
        <v>3</v>
      </c>
      <c r="AB2280" s="16" t="s">
        <v>3</v>
      </c>
      <c r="AC2280" s="16" t="s">
        <v>3</v>
      </c>
      <c r="AD2280" s="15" t="s">
        <v>3</v>
      </c>
      <c r="AE2280" s="15" t="s">
        <v>3</v>
      </c>
      <c r="AF2280" s="16" t="s">
        <v>3</v>
      </c>
      <c r="AG2280" s="16" t="s">
        <v>3</v>
      </c>
      <c r="AH2280" s="16" t="s">
        <v>3</v>
      </c>
      <c r="AI2280" s="16" t="s">
        <v>3</v>
      </c>
      <c r="AJ2280" s="15" t="s">
        <v>3</v>
      </c>
      <c r="AK2280" s="15" t="s">
        <v>3</v>
      </c>
      <c r="AL2280" s="16" t="s">
        <v>3</v>
      </c>
      <c r="AM2280" s="16" t="s">
        <v>3</v>
      </c>
      <c r="AN2280" s="16" t="s">
        <v>3</v>
      </c>
      <c r="AO2280" s="16" t="s">
        <v>3</v>
      </c>
      <c r="AP2280" s="16" t="s">
        <v>189</v>
      </c>
      <c r="AQ2280" s="16" t="s">
        <v>3</v>
      </c>
      <c r="AR2280" s="16" t="s">
        <v>3</v>
      </c>
      <c r="AS2280" s="16" t="s">
        <v>3</v>
      </c>
      <c r="AT2280" s="16" t="s">
        <v>3</v>
      </c>
      <c r="AU2280" s="11" t="s">
        <v>3</v>
      </c>
      <c r="AV2280" s="11" t="s">
        <v>3</v>
      </c>
      <c r="AW2280" s="11" t="s">
        <v>3</v>
      </c>
      <c r="AX2280" s="17" t="str">
        <f>VLOOKUP(G2280,'[1]JDA data'!$D:$E,2,0)</f>
        <v>TGA003</v>
      </c>
      <c r="AY2280" s="17" t="b">
        <f t="shared" si="171"/>
        <v>1</v>
      </c>
      <c r="AZ2280" s="17" t="str">
        <f t="shared" si="172"/>
        <v>SPL</v>
      </c>
    </row>
    <row r="2281" spans="1:52" s="18" customFormat="1" ht="16.5" customHeight="1" x14ac:dyDescent="0.35">
      <c r="A2281" s="8" t="str">
        <f>IF(N2281="","-",IFERROR(VLOOKUP(N2281,'[1]All Route Non-Bailment V76'!$A:$H,5,0),VLOOKUP(N2281,'[1]TTVT AAT PxP Bailment EDC V76'!$A:$H,5,0)))</f>
        <v>Non Bailment</v>
      </c>
      <c r="B2281" s="9" t="str">
        <f t="shared" si="170"/>
        <v>Completed</v>
      </c>
      <c r="C2281" s="10">
        <f t="shared" si="173"/>
        <v>2280</v>
      </c>
      <c r="D2281" s="11" t="s">
        <v>182</v>
      </c>
      <c r="E2281" s="12" t="s">
        <v>44</v>
      </c>
      <c r="F2281" s="11" t="s">
        <v>0</v>
      </c>
      <c r="G2281" s="11">
        <v>4435871</v>
      </c>
      <c r="H2281" s="13" t="str">
        <f>IF(N2281="","-",IFERROR(VLOOKUP(N2281,'[1]All Route Non-Bailment V76'!$A:$H,7,0),VLOOKUP(N2281,'[1]TTVT AAT PxP Bailment EDC V76'!$A:$H,7,0)))</f>
        <v>One way</v>
      </c>
      <c r="I2281" s="11" t="s">
        <v>45</v>
      </c>
      <c r="J2281" s="12">
        <f t="shared" si="174"/>
        <v>45282</v>
      </c>
      <c r="K2281" s="12">
        <v>45282</v>
      </c>
      <c r="L2281" s="12">
        <v>45282</v>
      </c>
      <c r="M2281" s="12" t="s">
        <v>3</v>
      </c>
      <c r="N2281" s="11" t="s">
        <v>835</v>
      </c>
      <c r="O2281" s="13" t="str">
        <f>IF(N2281="","-",IFERROR(VLOOKUP(N2281,'[1]All Route Non-Bailment V76'!$A:$H,6,0),VLOOKUP(N2281,'[1]TTVT AAT PxP Bailment EDC V76'!$A:$H,6,0)))</f>
        <v>11 - 20</v>
      </c>
      <c r="P2281" s="11">
        <v>1</v>
      </c>
      <c r="Q2281" s="11" t="s">
        <v>3</v>
      </c>
      <c r="R2281" s="11" t="s">
        <v>3</v>
      </c>
      <c r="S2281" s="13" t="str">
        <f>IF(N2281="","-",IFERROR(VLOOKUP(N2281,'[1]All Route Non-Bailment V76'!$A:$AF,32,0),VLOOKUP(N2281,'[1]TTVT AAT PxP Bailment EDC V76'!$A:$AC,29,0)))</f>
        <v>6W</v>
      </c>
      <c r="T2281" s="11" t="s">
        <v>48</v>
      </c>
      <c r="U2281" s="11" t="s">
        <v>256</v>
      </c>
      <c r="V2281" s="14" t="s">
        <v>257</v>
      </c>
      <c r="W2281" s="11" t="s">
        <v>258</v>
      </c>
      <c r="X2281" s="15" t="s">
        <v>243</v>
      </c>
      <c r="Y2281" s="15" t="s">
        <v>244</v>
      </c>
      <c r="Z2281" s="16" t="s">
        <v>3</v>
      </c>
      <c r="AA2281" s="16" t="s">
        <v>3</v>
      </c>
      <c r="AB2281" s="16" t="s">
        <v>3</v>
      </c>
      <c r="AC2281" s="16" t="s">
        <v>3</v>
      </c>
      <c r="AD2281" s="15" t="s">
        <v>3</v>
      </c>
      <c r="AE2281" s="15" t="s">
        <v>3</v>
      </c>
      <c r="AF2281" s="16" t="s">
        <v>3</v>
      </c>
      <c r="AG2281" s="16" t="s">
        <v>3</v>
      </c>
      <c r="AH2281" s="16" t="s">
        <v>3</v>
      </c>
      <c r="AI2281" s="16" t="s">
        <v>3</v>
      </c>
      <c r="AJ2281" s="15" t="s">
        <v>3</v>
      </c>
      <c r="AK2281" s="15" t="s">
        <v>3</v>
      </c>
      <c r="AL2281" s="16" t="s">
        <v>3</v>
      </c>
      <c r="AM2281" s="16" t="s">
        <v>3</v>
      </c>
      <c r="AN2281" s="16" t="s">
        <v>3</v>
      </c>
      <c r="AO2281" s="16" t="s">
        <v>3</v>
      </c>
      <c r="AP2281" s="16" t="s">
        <v>189</v>
      </c>
      <c r="AQ2281" s="16" t="s">
        <v>3</v>
      </c>
      <c r="AR2281" s="16" t="s">
        <v>3</v>
      </c>
      <c r="AS2281" s="16" t="s">
        <v>3</v>
      </c>
      <c r="AT2281" s="16" t="s">
        <v>3</v>
      </c>
      <c r="AU2281" s="11" t="s">
        <v>3</v>
      </c>
      <c r="AV2281" s="11" t="s">
        <v>3</v>
      </c>
      <c r="AW2281" s="11" t="s">
        <v>3</v>
      </c>
      <c r="AX2281" s="17" t="str">
        <f>VLOOKUP(G2281,'[1]JDA data'!$D:$E,2,0)</f>
        <v>TGA052</v>
      </c>
      <c r="AY2281" s="17" t="b">
        <f t="shared" si="171"/>
        <v>1</v>
      </c>
      <c r="AZ2281" s="17" t="str">
        <f t="shared" si="172"/>
        <v>PPGT</v>
      </c>
    </row>
    <row r="2282" spans="1:52" s="18" customFormat="1" ht="16.5" customHeight="1" x14ac:dyDescent="0.35">
      <c r="A2282" s="8" t="str">
        <f>IF(N2282="","-",IFERROR(VLOOKUP(N2282,'[1]All Route Non-Bailment V76'!$A:$H,5,0),VLOOKUP(N2282,'[1]TTVT AAT PxP Bailment EDC V76'!$A:$H,5,0)))</f>
        <v>Non Bailment</v>
      </c>
      <c r="B2282" s="9" t="str">
        <f t="shared" si="170"/>
        <v>Completed</v>
      </c>
      <c r="C2282" s="10">
        <f t="shared" si="173"/>
        <v>2281</v>
      </c>
      <c r="D2282" s="11" t="s">
        <v>190</v>
      </c>
      <c r="E2282" s="12" t="s">
        <v>44</v>
      </c>
      <c r="F2282" s="11" t="s">
        <v>0</v>
      </c>
      <c r="G2282" s="11">
        <v>4435872</v>
      </c>
      <c r="H2282" s="13" t="str">
        <f>IF(N2282="","-",IFERROR(VLOOKUP(N2282,'[1]All Route Non-Bailment V76'!$A:$H,7,0),VLOOKUP(N2282,'[1]TTVT AAT PxP Bailment EDC V76'!$A:$H,7,0)))</f>
        <v>One way</v>
      </c>
      <c r="I2282" s="11" t="s">
        <v>45</v>
      </c>
      <c r="J2282" s="12">
        <f t="shared" si="174"/>
        <v>45282</v>
      </c>
      <c r="K2282" s="12">
        <v>45282</v>
      </c>
      <c r="L2282" s="12">
        <v>45282</v>
      </c>
      <c r="M2282" s="12" t="s">
        <v>3</v>
      </c>
      <c r="N2282" s="11" t="s">
        <v>835</v>
      </c>
      <c r="O2282" s="13" t="str">
        <f>IF(N2282="","-",IFERROR(VLOOKUP(N2282,'[1]All Route Non-Bailment V76'!$A:$H,6,0),VLOOKUP(N2282,'[1]TTVT AAT PxP Bailment EDC V76'!$A:$H,6,0)))</f>
        <v>11 - 20</v>
      </c>
      <c r="P2282" s="11">
        <v>1</v>
      </c>
      <c r="Q2282" s="11" t="s">
        <v>3</v>
      </c>
      <c r="R2282" s="11" t="s">
        <v>3</v>
      </c>
      <c r="S2282" s="13" t="str">
        <f>IF(N2282="","-",IFERROR(VLOOKUP(N2282,'[1]All Route Non-Bailment V76'!$A:$AF,32,0),VLOOKUP(N2282,'[1]TTVT AAT PxP Bailment EDC V76'!$A:$AC,29,0)))</f>
        <v>6W</v>
      </c>
      <c r="T2282" s="11" t="s">
        <v>48</v>
      </c>
      <c r="U2282" s="11" t="s">
        <v>198</v>
      </c>
      <c r="V2282" s="14" t="s">
        <v>199</v>
      </c>
      <c r="W2282" s="11" t="s">
        <v>200</v>
      </c>
      <c r="X2282" s="15" t="s">
        <v>243</v>
      </c>
      <c r="Y2282" s="15" t="s">
        <v>244</v>
      </c>
      <c r="Z2282" s="16" t="s">
        <v>3</v>
      </c>
      <c r="AA2282" s="16" t="s">
        <v>3</v>
      </c>
      <c r="AB2282" s="16" t="s">
        <v>3</v>
      </c>
      <c r="AC2282" s="16" t="s">
        <v>3</v>
      </c>
      <c r="AD2282" s="15" t="s">
        <v>3</v>
      </c>
      <c r="AE2282" s="15" t="s">
        <v>3</v>
      </c>
      <c r="AF2282" s="16" t="s">
        <v>3</v>
      </c>
      <c r="AG2282" s="16" t="s">
        <v>3</v>
      </c>
      <c r="AH2282" s="16" t="s">
        <v>3</v>
      </c>
      <c r="AI2282" s="16" t="s">
        <v>3</v>
      </c>
      <c r="AJ2282" s="15" t="s">
        <v>3</v>
      </c>
      <c r="AK2282" s="15" t="s">
        <v>3</v>
      </c>
      <c r="AL2282" s="16" t="s">
        <v>3</v>
      </c>
      <c r="AM2282" s="16" t="s">
        <v>3</v>
      </c>
      <c r="AN2282" s="16" t="s">
        <v>3</v>
      </c>
      <c r="AO2282" s="16" t="s">
        <v>3</v>
      </c>
      <c r="AP2282" s="16" t="s">
        <v>189</v>
      </c>
      <c r="AQ2282" s="16" t="s">
        <v>3</v>
      </c>
      <c r="AR2282" s="16" t="s">
        <v>3</v>
      </c>
      <c r="AS2282" s="16" t="s">
        <v>3</v>
      </c>
      <c r="AT2282" s="16" t="s">
        <v>3</v>
      </c>
      <c r="AU2282" s="11" t="s">
        <v>3</v>
      </c>
      <c r="AV2282" s="11" t="s">
        <v>3</v>
      </c>
      <c r="AW2282" s="11" t="s">
        <v>3</v>
      </c>
      <c r="AX2282" s="17" t="str">
        <f>VLOOKUP(G2282,'[1]JDA data'!$D:$E,2,0)</f>
        <v>TGA052</v>
      </c>
      <c r="AY2282" s="17" t="b">
        <f t="shared" si="171"/>
        <v>1</v>
      </c>
      <c r="AZ2282" s="17" t="str">
        <f t="shared" si="172"/>
        <v>SPL</v>
      </c>
    </row>
    <row r="2283" spans="1:52" s="18" customFormat="1" ht="16.5" customHeight="1" x14ac:dyDescent="0.35">
      <c r="A2283" s="8" t="str">
        <f>IF(N2283="","-",IFERROR(VLOOKUP(N2283,'[1]All Route Non-Bailment V76'!$A:$H,5,0),VLOOKUP(N2283,'[1]TTVT AAT PxP Bailment EDC V76'!$A:$H,5,0)))</f>
        <v>Non Bailment</v>
      </c>
      <c r="B2283" s="9" t="str">
        <f t="shared" si="170"/>
        <v>Completed</v>
      </c>
      <c r="C2283" s="10">
        <f t="shared" si="173"/>
        <v>2282</v>
      </c>
      <c r="D2283" s="11" t="s">
        <v>194</v>
      </c>
      <c r="E2283" s="12" t="s">
        <v>44</v>
      </c>
      <c r="F2283" s="11" t="s">
        <v>0</v>
      </c>
      <c r="G2283" s="11">
        <v>4435873</v>
      </c>
      <c r="H2283" s="13" t="str">
        <f>IF(N2283="","-",IFERROR(VLOOKUP(N2283,'[1]All Route Non-Bailment V76'!$A:$H,7,0),VLOOKUP(N2283,'[1]TTVT AAT PxP Bailment EDC V76'!$A:$H,7,0)))</f>
        <v>One way</v>
      </c>
      <c r="I2283" s="11" t="s">
        <v>45</v>
      </c>
      <c r="J2283" s="12">
        <f t="shared" si="174"/>
        <v>45282</v>
      </c>
      <c r="K2283" s="12">
        <v>45282</v>
      </c>
      <c r="L2283" s="12">
        <v>45282</v>
      </c>
      <c r="M2283" s="12" t="s">
        <v>3</v>
      </c>
      <c r="N2283" s="11" t="s">
        <v>835</v>
      </c>
      <c r="O2283" s="13" t="str">
        <f>IF(N2283="","-",IFERROR(VLOOKUP(N2283,'[1]All Route Non-Bailment V76'!$A:$H,6,0),VLOOKUP(N2283,'[1]TTVT AAT PxP Bailment EDC V76'!$A:$H,6,0)))</f>
        <v>11 - 20</v>
      </c>
      <c r="P2283" s="11">
        <v>1</v>
      </c>
      <c r="Q2283" s="11" t="s">
        <v>3</v>
      </c>
      <c r="R2283" s="11" t="s">
        <v>3</v>
      </c>
      <c r="S2283" s="13" t="str">
        <f>IF(N2283="","-",IFERROR(VLOOKUP(N2283,'[1]All Route Non-Bailment V76'!$A:$AF,32,0),VLOOKUP(N2283,'[1]TTVT AAT PxP Bailment EDC V76'!$A:$AC,29,0)))</f>
        <v>6W</v>
      </c>
      <c r="T2283" s="11" t="s">
        <v>48</v>
      </c>
      <c r="U2283" s="11" t="s">
        <v>195</v>
      </c>
      <c r="V2283" s="14" t="s">
        <v>196</v>
      </c>
      <c r="W2283" s="11" t="s">
        <v>197</v>
      </c>
      <c r="X2283" s="15" t="s">
        <v>243</v>
      </c>
      <c r="Y2283" s="15" t="s">
        <v>244</v>
      </c>
      <c r="Z2283" s="16" t="s">
        <v>3</v>
      </c>
      <c r="AA2283" s="16" t="s">
        <v>3</v>
      </c>
      <c r="AB2283" s="16" t="s">
        <v>3</v>
      </c>
      <c r="AC2283" s="16" t="s">
        <v>3</v>
      </c>
      <c r="AD2283" s="15" t="s">
        <v>3</v>
      </c>
      <c r="AE2283" s="15" t="s">
        <v>3</v>
      </c>
      <c r="AF2283" s="16" t="s">
        <v>3</v>
      </c>
      <c r="AG2283" s="16" t="s">
        <v>3</v>
      </c>
      <c r="AH2283" s="16" t="s">
        <v>3</v>
      </c>
      <c r="AI2283" s="16" t="s">
        <v>3</v>
      </c>
      <c r="AJ2283" s="15" t="s">
        <v>3</v>
      </c>
      <c r="AK2283" s="15" t="s">
        <v>3</v>
      </c>
      <c r="AL2283" s="16" t="s">
        <v>3</v>
      </c>
      <c r="AM2283" s="16" t="s">
        <v>3</v>
      </c>
      <c r="AN2283" s="16" t="s">
        <v>3</v>
      </c>
      <c r="AO2283" s="16" t="s">
        <v>3</v>
      </c>
      <c r="AP2283" s="16" t="s">
        <v>189</v>
      </c>
      <c r="AQ2283" s="16" t="s">
        <v>3</v>
      </c>
      <c r="AR2283" s="16" t="s">
        <v>3</v>
      </c>
      <c r="AS2283" s="16" t="s">
        <v>3</v>
      </c>
      <c r="AT2283" s="16" t="s">
        <v>3</v>
      </c>
      <c r="AU2283" s="11" t="s">
        <v>3</v>
      </c>
      <c r="AV2283" s="11" t="s">
        <v>3</v>
      </c>
      <c r="AW2283" s="11" t="s">
        <v>3</v>
      </c>
      <c r="AX2283" s="17" t="str">
        <f>VLOOKUP(G2283,'[1]JDA data'!$D:$E,2,0)</f>
        <v>TGA052</v>
      </c>
      <c r="AY2283" s="17" t="b">
        <f t="shared" si="171"/>
        <v>1</v>
      </c>
      <c r="AZ2283" s="17" t="str">
        <f t="shared" si="172"/>
        <v>SBA</v>
      </c>
    </row>
    <row r="2284" spans="1:52" s="19" customFormat="1" ht="16.5" customHeight="1" x14ac:dyDescent="0.35">
      <c r="A2284" s="8" t="str">
        <f>IF(N2284="","-",IFERROR(VLOOKUP(N2284,'[1]All Route Non-Bailment V76'!$A:$H,5,0),VLOOKUP(N2284,'[1]TTVT AAT PxP Bailment EDC V76'!$A:$H,5,0)))</f>
        <v>Non Bailment</v>
      </c>
      <c r="B2284" s="9" t="str">
        <f t="shared" si="170"/>
        <v>Completed</v>
      </c>
      <c r="C2284" s="10">
        <f t="shared" si="173"/>
        <v>2283</v>
      </c>
      <c r="D2284" s="11" t="s">
        <v>182</v>
      </c>
      <c r="E2284" s="12" t="s">
        <v>44</v>
      </c>
      <c r="F2284" s="11" t="s">
        <v>0</v>
      </c>
      <c r="G2284" s="11">
        <v>4435874</v>
      </c>
      <c r="H2284" s="13" t="str">
        <f>IF(N2284="","-",IFERROR(VLOOKUP(N2284,'[1]All Route Non-Bailment V76'!$A:$H,7,0),VLOOKUP(N2284,'[1]TTVT AAT PxP Bailment EDC V76'!$A:$H,7,0)))</f>
        <v>One way</v>
      </c>
      <c r="I2284" s="11" t="s">
        <v>45</v>
      </c>
      <c r="J2284" s="12">
        <f t="shared" si="174"/>
        <v>45282</v>
      </c>
      <c r="K2284" s="12">
        <v>45282</v>
      </c>
      <c r="L2284" s="12">
        <v>45282</v>
      </c>
      <c r="M2284" s="12" t="s">
        <v>3</v>
      </c>
      <c r="N2284" s="11" t="s">
        <v>304</v>
      </c>
      <c r="O2284" s="13" t="str">
        <f>IF(N2284="","-",IFERROR(VLOOKUP(N2284,'[1]All Route Non-Bailment V76'!$A:$H,6,0),VLOOKUP(N2284,'[1]TTVT AAT PxP Bailment EDC V76'!$A:$H,6,0)))</f>
        <v>21 - 30</v>
      </c>
      <c r="P2284" s="11">
        <v>1</v>
      </c>
      <c r="Q2284" s="11" t="s">
        <v>3</v>
      </c>
      <c r="R2284" s="11" t="s">
        <v>3</v>
      </c>
      <c r="S2284" s="13" t="str">
        <f>IF(N2284="","-",IFERROR(VLOOKUP(N2284,'[1]All Route Non-Bailment V76'!$A:$AF,32,0),VLOOKUP(N2284,'[1]TTVT AAT PxP Bailment EDC V76'!$A:$AC,29,0)))</f>
        <v>6W</v>
      </c>
      <c r="T2284" s="11" t="s">
        <v>48</v>
      </c>
      <c r="U2284" s="11" t="s">
        <v>256</v>
      </c>
      <c r="V2284" s="14" t="s">
        <v>257</v>
      </c>
      <c r="W2284" s="11" t="s">
        <v>258</v>
      </c>
      <c r="X2284" s="15" t="s">
        <v>305</v>
      </c>
      <c r="Y2284" s="15" t="s">
        <v>306</v>
      </c>
      <c r="Z2284" s="16" t="s">
        <v>3</v>
      </c>
      <c r="AA2284" s="16" t="s">
        <v>3</v>
      </c>
      <c r="AB2284" s="16" t="s">
        <v>3</v>
      </c>
      <c r="AC2284" s="16" t="s">
        <v>3</v>
      </c>
      <c r="AD2284" s="15" t="s">
        <v>3</v>
      </c>
      <c r="AE2284" s="15" t="s">
        <v>3</v>
      </c>
      <c r="AF2284" s="16" t="s">
        <v>3</v>
      </c>
      <c r="AG2284" s="16" t="s">
        <v>3</v>
      </c>
      <c r="AH2284" s="16" t="s">
        <v>3</v>
      </c>
      <c r="AI2284" s="16" t="s">
        <v>3</v>
      </c>
      <c r="AJ2284" s="15" t="s">
        <v>3</v>
      </c>
      <c r="AK2284" s="15" t="s">
        <v>3</v>
      </c>
      <c r="AL2284" s="16" t="s">
        <v>3</v>
      </c>
      <c r="AM2284" s="16" t="s">
        <v>3</v>
      </c>
      <c r="AN2284" s="16" t="s">
        <v>3</v>
      </c>
      <c r="AO2284" s="16" t="s">
        <v>3</v>
      </c>
      <c r="AP2284" s="16" t="s">
        <v>189</v>
      </c>
      <c r="AQ2284" s="16" t="s">
        <v>3</v>
      </c>
      <c r="AR2284" s="16" t="s">
        <v>3</v>
      </c>
      <c r="AS2284" s="16" t="s">
        <v>3</v>
      </c>
      <c r="AT2284" s="16" t="s">
        <v>3</v>
      </c>
      <c r="AU2284" s="11" t="s">
        <v>3</v>
      </c>
      <c r="AV2284" s="11" t="s">
        <v>3</v>
      </c>
      <c r="AW2284" s="11" t="s">
        <v>3</v>
      </c>
      <c r="AX2284" s="17" t="str">
        <f>VLOOKUP(G2284,'[1]JDA data'!$D:$E,2,0)</f>
        <v>TGA349</v>
      </c>
      <c r="AY2284" s="17" t="b">
        <f t="shared" si="171"/>
        <v>1</v>
      </c>
      <c r="AZ2284" s="17" t="str">
        <f t="shared" si="172"/>
        <v>PPGT</v>
      </c>
    </row>
    <row r="2285" spans="1:52" s="18" customFormat="1" ht="16.5" customHeight="1" x14ac:dyDescent="0.35">
      <c r="A2285" s="8" t="str">
        <f>IF(N2285="","-",IFERROR(VLOOKUP(N2285,'[1]All Route Non-Bailment V76'!$A:$H,5,0),VLOOKUP(N2285,'[1]TTVT AAT PxP Bailment EDC V76'!$A:$H,5,0)))</f>
        <v>Non Bailment</v>
      </c>
      <c r="B2285" s="9" t="str">
        <f t="shared" si="170"/>
        <v>Completed</v>
      </c>
      <c r="C2285" s="10">
        <f t="shared" si="173"/>
        <v>2284</v>
      </c>
      <c r="D2285" s="11" t="s">
        <v>190</v>
      </c>
      <c r="E2285" s="12" t="s">
        <v>44</v>
      </c>
      <c r="F2285" s="11" t="s">
        <v>0</v>
      </c>
      <c r="G2285" s="11">
        <v>4435875</v>
      </c>
      <c r="H2285" s="13" t="str">
        <f>IF(N2285="","-",IFERROR(VLOOKUP(N2285,'[1]All Route Non-Bailment V76'!$A:$H,7,0),VLOOKUP(N2285,'[1]TTVT AAT PxP Bailment EDC V76'!$A:$H,7,0)))</f>
        <v>One way</v>
      </c>
      <c r="I2285" s="11" t="s">
        <v>45</v>
      </c>
      <c r="J2285" s="12">
        <f t="shared" si="174"/>
        <v>45282</v>
      </c>
      <c r="K2285" s="12">
        <v>45282</v>
      </c>
      <c r="L2285" s="12">
        <v>45282</v>
      </c>
      <c r="M2285" s="12" t="s">
        <v>3</v>
      </c>
      <c r="N2285" s="11" t="s">
        <v>304</v>
      </c>
      <c r="O2285" s="13" t="str">
        <f>IF(N2285="","-",IFERROR(VLOOKUP(N2285,'[1]All Route Non-Bailment V76'!$A:$H,6,0),VLOOKUP(N2285,'[1]TTVT AAT PxP Bailment EDC V76'!$A:$H,6,0)))</f>
        <v>21 - 30</v>
      </c>
      <c r="P2285" s="11">
        <v>1</v>
      </c>
      <c r="Q2285" s="11" t="s">
        <v>3</v>
      </c>
      <c r="R2285" s="11" t="s">
        <v>3</v>
      </c>
      <c r="S2285" s="13" t="str">
        <f>IF(N2285="","-",IFERROR(VLOOKUP(N2285,'[1]All Route Non-Bailment V76'!$A:$AF,32,0),VLOOKUP(N2285,'[1]TTVT AAT PxP Bailment EDC V76'!$A:$AC,29,0)))</f>
        <v>6W</v>
      </c>
      <c r="T2285" s="11" t="s">
        <v>48</v>
      </c>
      <c r="U2285" s="11" t="s">
        <v>198</v>
      </c>
      <c r="V2285" s="14" t="s">
        <v>199</v>
      </c>
      <c r="W2285" s="11" t="s">
        <v>200</v>
      </c>
      <c r="X2285" s="15" t="s">
        <v>305</v>
      </c>
      <c r="Y2285" s="15" t="s">
        <v>306</v>
      </c>
      <c r="Z2285" s="16" t="s">
        <v>3</v>
      </c>
      <c r="AA2285" s="16" t="s">
        <v>3</v>
      </c>
      <c r="AB2285" s="16" t="s">
        <v>3</v>
      </c>
      <c r="AC2285" s="16" t="s">
        <v>3</v>
      </c>
      <c r="AD2285" s="15" t="s">
        <v>3</v>
      </c>
      <c r="AE2285" s="15" t="s">
        <v>3</v>
      </c>
      <c r="AF2285" s="16" t="s">
        <v>3</v>
      </c>
      <c r="AG2285" s="16" t="s">
        <v>3</v>
      </c>
      <c r="AH2285" s="16" t="s">
        <v>3</v>
      </c>
      <c r="AI2285" s="16" t="s">
        <v>3</v>
      </c>
      <c r="AJ2285" s="15" t="s">
        <v>3</v>
      </c>
      <c r="AK2285" s="15" t="s">
        <v>3</v>
      </c>
      <c r="AL2285" s="16" t="s">
        <v>3</v>
      </c>
      <c r="AM2285" s="16" t="s">
        <v>3</v>
      </c>
      <c r="AN2285" s="16" t="s">
        <v>3</v>
      </c>
      <c r="AO2285" s="16" t="s">
        <v>3</v>
      </c>
      <c r="AP2285" s="16" t="s">
        <v>189</v>
      </c>
      <c r="AQ2285" s="16" t="s">
        <v>3</v>
      </c>
      <c r="AR2285" s="16" t="s">
        <v>3</v>
      </c>
      <c r="AS2285" s="16" t="s">
        <v>3</v>
      </c>
      <c r="AT2285" s="16" t="s">
        <v>3</v>
      </c>
      <c r="AU2285" s="11" t="s">
        <v>3</v>
      </c>
      <c r="AV2285" s="11" t="s">
        <v>3</v>
      </c>
      <c r="AW2285" s="11" t="s">
        <v>3</v>
      </c>
      <c r="AX2285" s="17" t="str">
        <f>VLOOKUP(G2285,'[1]JDA data'!$D:$E,2,0)</f>
        <v>TGA349</v>
      </c>
      <c r="AY2285" s="17" t="b">
        <f t="shared" si="171"/>
        <v>1</v>
      </c>
      <c r="AZ2285" s="17" t="str">
        <f t="shared" si="172"/>
        <v>SPL</v>
      </c>
    </row>
    <row r="2286" spans="1:52" s="18" customFormat="1" ht="16.5" customHeight="1" x14ac:dyDescent="0.35">
      <c r="A2286" s="8" t="str">
        <f>IF(N2286="","-",IFERROR(VLOOKUP(N2286,'[1]All Route Non-Bailment V76'!$A:$H,5,0),VLOOKUP(N2286,'[1]TTVT AAT PxP Bailment EDC V76'!$A:$H,5,0)))</f>
        <v>Non Bailment</v>
      </c>
      <c r="B2286" s="9" t="str">
        <f t="shared" si="170"/>
        <v>Completed</v>
      </c>
      <c r="C2286" s="10">
        <f t="shared" si="173"/>
        <v>2285</v>
      </c>
      <c r="D2286" s="11" t="s">
        <v>182</v>
      </c>
      <c r="E2286" s="12" t="s">
        <v>44</v>
      </c>
      <c r="F2286" s="11" t="s">
        <v>0</v>
      </c>
      <c r="G2286" s="11">
        <v>4435876</v>
      </c>
      <c r="H2286" s="13" t="str">
        <f>IF(N2286="","-",IFERROR(VLOOKUP(N2286,'[1]All Route Non-Bailment V76'!$A:$H,7,0),VLOOKUP(N2286,'[1]TTVT AAT PxP Bailment EDC V76'!$A:$H,7,0)))</f>
        <v>One way</v>
      </c>
      <c r="I2286" s="11" t="s">
        <v>45</v>
      </c>
      <c r="J2286" s="12">
        <f t="shared" si="174"/>
        <v>45282</v>
      </c>
      <c r="K2286" s="12">
        <v>45282</v>
      </c>
      <c r="L2286" s="12">
        <v>45282</v>
      </c>
      <c r="M2286" s="12" t="s">
        <v>3</v>
      </c>
      <c r="N2286" s="11" t="s">
        <v>304</v>
      </c>
      <c r="O2286" s="13" t="str">
        <f>IF(N2286="","-",IFERROR(VLOOKUP(N2286,'[1]All Route Non-Bailment V76'!$A:$H,6,0),VLOOKUP(N2286,'[1]TTVT AAT PxP Bailment EDC V76'!$A:$H,6,0)))</f>
        <v>21 - 30</v>
      </c>
      <c r="P2286" s="11">
        <v>1</v>
      </c>
      <c r="Q2286" s="11" t="s">
        <v>3</v>
      </c>
      <c r="R2286" s="11" t="s">
        <v>3</v>
      </c>
      <c r="S2286" s="13" t="str">
        <f>IF(N2286="","-",IFERROR(VLOOKUP(N2286,'[1]All Route Non-Bailment V76'!$A:$AF,32,0),VLOOKUP(N2286,'[1]TTVT AAT PxP Bailment EDC V76'!$A:$AC,29,0)))</f>
        <v>6W</v>
      </c>
      <c r="T2286" s="11" t="s">
        <v>48</v>
      </c>
      <c r="U2286" s="11" t="s">
        <v>250</v>
      </c>
      <c r="V2286" s="14" t="s">
        <v>790</v>
      </c>
      <c r="W2286" s="11" t="s">
        <v>252</v>
      </c>
      <c r="X2286" s="15" t="s">
        <v>305</v>
      </c>
      <c r="Y2286" s="15" t="s">
        <v>306</v>
      </c>
      <c r="Z2286" s="16" t="s">
        <v>3</v>
      </c>
      <c r="AA2286" s="16" t="s">
        <v>3</v>
      </c>
      <c r="AB2286" s="16" t="s">
        <v>3</v>
      </c>
      <c r="AC2286" s="16" t="s">
        <v>3</v>
      </c>
      <c r="AD2286" s="15" t="s">
        <v>3</v>
      </c>
      <c r="AE2286" s="15" t="s">
        <v>3</v>
      </c>
      <c r="AF2286" s="16" t="s">
        <v>3</v>
      </c>
      <c r="AG2286" s="16" t="s">
        <v>3</v>
      </c>
      <c r="AH2286" s="16" t="s">
        <v>3</v>
      </c>
      <c r="AI2286" s="16" t="s">
        <v>3</v>
      </c>
      <c r="AJ2286" s="15" t="s">
        <v>3</v>
      </c>
      <c r="AK2286" s="15" t="s">
        <v>3</v>
      </c>
      <c r="AL2286" s="16" t="s">
        <v>3</v>
      </c>
      <c r="AM2286" s="16" t="s">
        <v>3</v>
      </c>
      <c r="AN2286" s="16" t="s">
        <v>3</v>
      </c>
      <c r="AO2286" s="16" t="s">
        <v>3</v>
      </c>
      <c r="AP2286" s="16" t="s">
        <v>189</v>
      </c>
      <c r="AQ2286" s="16" t="s">
        <v>3</v>
      </c>
      <c r="AR2286" s="16" t="s">
        <v>3</v>
      </c>
      <c r="AS2286" s="16" t="s">
        <v>3</v>
      </c>
      <c r="AT2286" s="16" t="s">
        <v>3</v>
      </c>
      <c r="AU2286" s="11" t="s">
        <v>3</v>
      </c>
      <c r="AV2286" s="11" t="s">
        <v>3</v>
      </c>
      <c r="AW2286" s="11" t="s">
        <v>3</v>
      </c>
      <c r="AX2286" s="17" t="str">
        <f>VLOOKUP(G2286,'[1]JDA data'!$D:$E,2,0)</f>
        <v>TGA349</v>
      </c>
      <c r="AY2286" s="17" t="b">
        <f t="shared" si="171"/>
        <v>1</v>
      </c>
      <c r="AZ2286" s="17" t="str">
        <f t="shared" si="172"/>
        <v>PPGT</v>
      </c>
    </row>
    <row r="2287" spans="1:52" s="18" customFormat="1" ht="16.5" customHeight="1" x14ac:dyDescent="0.35">
      <c r="A2287" s="8" t="str">
        <f>IF(N2287="","-",IFERROR(VLOOKUP(N2287,'[1]All Route Non-Bailment V76'!$A:$H,5,0),VLOOKUP(N2287,'[1]TTVT AAT PxP Bailment EDC V76'!$A:$H,5,0)))</f>
        <v>Non Bailment</v>
      </c>
      <c r="B2287" s="9" t="str">
        <f t="shared" si="170"/>
        <v>Completed</v>
      </c>
      <c r="C2287" s="10">
        <f t="shared" si="173"/>
        <v>2286</v>
      </c>
      <c r="D2287" s="11" t="s">
        <v>194</v>
      </c>
      <c r="E2287" s="12" t="s">
        <v>44</v>
      </c>
      <c r="F2287" s="11" t="s">
        <v>0</v>
      </c>
      <c r="G2287" s="11">
        <v>4435879</v>
      </c>
      <c r="H2287" s="13" t="str">
        <f>IF(N2287="","-",IFERROR(VLOOKUP(N2287,'[1]All Route Non-Bailment V76'!$A:$H,7,0),VLOOKUP(N2287,'[1]TTVT AAT PxP Bailment EDC V76'!$A:$H,7,0)))</f>
        <v>One way</v>
      </c>
      <c r="I2287" s="11" t="s">
        <v>45</v>
      </c>
      <c r="J2287" s="12">
        <f t="shared" si="174"/>
        <v>45282</v>
      </c>
      <c r="K2287" s="12">
        <v>45282</v>
      </c>
      <c r="L2287" s="12">
        <v>45282</v>
      </c>
      <c r="M2287" s="12" t="s">
        <v>3</v>
      </c>
      <c r="N2287" s="11" t="s">
        <v>491</v>
      </c>
      <c r="O2287" s="13" t="str">
        <f>IF(N2287="","-",IFERROR(VLOOKUP(N2287,'[1]All Route Non-Bailment V76'!$A:$H,6,0),VLOOKUP(N2287,'[1]TTVT AAT PxP Bailment EDC V76'!$A:$H,6,0)))</f>
        <v>21 - 30</v>
      </c>
      <c r="P2287" s="11">
        <v>1</v>
      </c>
      <c r="Q2287" s="11" t="s">
        <v>3</v>
      </c>
      <c r="R2287" s="11" t="s">
        <v>3</v>
      </c>
      <c r="S2287" s="13" t="str">
        <f>IF(N2287="","-",IFERROR(VLOOKUP(N2287,'[1]All Route Non-Bailment V76'!$A:$AF,32,0),VLOOKUP(N2287,'[1]TTVT AAT PxP Bailment EDC V76'!$A:$AC,29,0)))</f>
        <v>6W</v>
      </c>
      <c r="T2287" s="11" t="s">
        <v>48</v>
      </c>
      <c r="U2287" s="11" t="s">
        <v>220</v>
      </c>
      <c r="V2287" s="14" t="s">
        <v>221</v>
      </c>
      <c r="W2287" s="11" t="s">
        <v>222</v>
      </c>
      <c r="X2287" s="15" t="s">
        <v>305</v>
      </c>
      <c r="Y2287" s="15" t="s">
        <v>306</v>
      </c>
      <c r="Z2287" s="16" t="s">
        <v>3</v>
      </c>
      <c r="AA2287" s="16" t="s">
        <v>3</v>
      </c>
      <c r="AB2287" s="16" t="s">
        <v>3</v>
      </c>
      <c r="AC2287" s="16" t="s">
        <v>3</v>
      </c>
      <c r="AD2287" s="15" t="s">
        <v>3</v>
      </c>
      <c r="AE2287" s="15" t="s">
        <v>3</v>
      </c>
      <c r="AF2287" s="16" t="s">
        <v>3</v>
      </c>
      <c r="AG2287" s="16" t="s">
        <v>3</v>
      </c>
      <c r="AH2287" s="16" t="s">
        <v>3</v>
      </c>
      <c r="AI2287" s="16" t="s">
        <v>3</v>
      </c>
      <c r="AJ2287" s="15" t="s">
        <v>3</v>
      </c>
      <c r="AK2287" s="15" t="s">
        <v>3</v>
      </c>
      <c r="AL2287" s="16" t="s">
        <v>3</v>
      </c>
      <c r="AM2287" s="16" t="s">
        <v>3</v>
      </c>
      <c r="AN2287" s="16" t="s">
        <v>3</v>
      </c>
      <c r="AO2287" s="16" t="s">
        <v>3</v>
      </c>
      <c r="AP2287" s="16" t="s">
        <v>189</v>
      </c>
      <c r="AQ2287" s="16" t="s">
        <v>3</v>
      </c>
      <c r="AR2287" s="16" t="s">
        <v>3</v>
      </c>
      <c r="AS2287" s="16" t="s">
        <v>3</v>
      </c>
      <c r="AT2287" s="16" t="s">
        <v>3</v>
      </c>
      <c r="AU2287" s="11" t="s">
        <v>3</v>
      </c>
      <c r="AV2287" s="11" t="s">
        <v>3</v>
      </c>
      <c r="AW2287" s="11" t="s">
        <v>3</v>
      </c>
      <c r="AX2287" s="17" t="str">
        <f>VLOOKUP(G2287,'[1]JDA data'!$D:$E,2,0)</f>
        <v>TGA350</v>
      </c>
      <c r="AY2287" s="17" t="b">
        <f t="shared" si="171"/>
        <v>1</v>
      </c>
      <c r="AZ2287" s="17" t="str">
        <f t="shared" si="172"/>
        <v>SBA</v>
      </c>
    </row>
    <row r="2288" spans="1:52" s="18" customFormat="1" ht="16.5" customHeight="1" x14ac:dyDescent="0.35">
      <c r="A2288" s="8" t="str">
        <f>IF(N2288="","-",IFERROR(VLOOKUP(N2288,'[1]All Route Non-Bailment V76'!$A:$H,5,0),VLOOKUP(N2288,'[1]TTVT AAT PxP Bailment EDC V76'!$A:$H,5,0)))</f>
        <v>Non Bailment</v>
      </c>
      <c r="B2288" s="9" t="str">
        <f t="shared" si="170"/>
        <v>Completed</v>
      </c>
      <c r="C2288" s="10">
        <f t="shared" si="173"/>
        <v>2287</v>
      </c>
      <c r="D2288" s="11" t="s">
        <v>229</v>
      </c>
      <c r="E2288" s="12" t="s">
        <v>44</v>
      </c>
      <c r="F2288" s="11" t="s">
        <v>0</v>
      </c>
      <c r="G2288" s="11">
        <v>4435880</v>
      </c>
      <c r="H2288" s="13" t="str">
        <f>IF(N2288="","-",IFERROR(VLOOKUP(N2288,'[1]All Route Non-Bailment V76'!$A:$H,7,0),VLOOKUP(N2288,'[1]TTVT AAT PxP Bailment EDC V76'!$A:$H,7,0)))</f>
        <v>One way</v>
      </c>
      <c r="I2288" s="11" t="s">
        <v>45</v>
      </c>
      <c r="J2288" s="12">
        <f t="shared" si="174"/>
        <v>45282</v>
      </c>
      <c r="K2288" s="12">
        <v>45282</v>
      </c>
      <c r="L2288" s="12">
        <v>45282</v>
      </c>
      <c r="M2288" s="12" t="s">
        <v>3</v>
      </c>
      <c r="N2288" s="11" t="s">
        <v>491</v>
      </c>
      <c r="O2288" s="13" t="str">
        <f>IF(N2288="","-",IFERROR(VLOOKUP(N2288,'[1]All Route Non-Bailment V76'!$A:$H,6,0),VLOOKUP(N2288,'[1]TTVT AAT PxP Bailment EDC V76'!$A:$H,6,0)))</f>
        <v>21 - 30</v>
      </c>
      <c r="P2288" s="11">
        <v>1</v>
      </c>
      <c r="Q2288" s="11" t="s">
        <v>3</v>
      </c>
      <c r="R2288" s="11" t="s">
        <v>3</v>
      </c>
      <c r="S2288" s="13" t="str">
        <f>IF(N2288="","-",IFERROR(VLOOKUP(N2288,'[1]All Route Non-Bailment V76'!$A:$AF,32,0),VLOOKUP(N2288,'[1]TTVT AAT PxP Bailment EDC V76'!$A:$AC,29,0)))</f>
        <v>6W</v>
      </c>
      <c r="T2288" s="11" t="s">
        <v>48</v>
      </c>
      <c r="U2288" s="11" t="s">
        <v>230</v>
      </c>
      <c r="V2288" s="14" t="s">
        <v>231</v>
      </c>
      <c r="W2288" s="11" t="s">
        <v>232</v>
      </c>
      <c r="X2288" s="15" t="s">
        <v>305</v>
      </c>
      <c r="Y2288" s="15" t="s">
        <v>306</v>
      </c>
      <c r="Z2288" s="16" t="s">
        <v>3</v>
      </c>
      <c r="AA2288" s="16" t="s">
        <v>3</v>
      </c>
      <c r="AB2288" s="16" t="s">
        <v>3</v>
      </c>
      <c r="AC2288" s="16" t="s">
        <v>3</v>
      </c>
      <c r="AD2288" s="15" t="s">
        <v>3</v>
      </c>
      <c r="AE2288" s="15" t="s">
        <v>3</v>
      </c>
      <c r="AF2288" s="16" t="s">
        <v>3</v>
      </c>
      <c r="AG2288" s="16" t="s">
        <v>3</v>
      </c>
      <c r="AH2288" s="16" t="s">
        <v>3</v>
      </c>
      <c r="AI2288" s="16" t="s">
        <v>3</v>
      </c>
      <c r="AJ2288" s="15" t="s">
        <v>3</v>
      </c>
      <c r="AK2288" s="15" t="s">
        <v>3</v>
      </c>
      <c r="AL2288" s="16" t="s">
        <v>3</v>
      </c>
      <c r="AM2288" s="16" t="s">
        <v>3</v>
      </c>
      <c r="AN2288" s="16" t="s">
        <v>3</v>
      </c>
      <c r="AO2288" s="16" t="s">
        <v>3</v>
      </c>
      <c r="AP2288" s="16" t="s">
        <v>189</v>
      </c>
      <c r="AQ2288" s="16" t="s">
        <v>3</v>
      </c>
      <c r="AR2288" s="16" t="s">
        <v>3</v>
      </c>
      <c r="AS2288" s="16" t="s">
        <v>3</v>
      </c>
      <c r="AT2288" s="16" t="s">
        <v>3</v>
      </c>
      <c r="AU2288" s="11" t="s">
        <v>3</v>
      </c>
      <c r="AV2288" s="11" t="s">
        <v>3</v>
      </c>
      <c r="AW2288" s="11" t="s">
        <v>3</v>
      </c>
      <c r="AX2288" s="17" t="str">
        <f>VLOOKUP(G2288,'[1]JDA data'!$D:$E,2,0)</f>
        <v>TGA350</v>
      </c>
      <c r="AY2288" s="17" t="b">
        <f t="shared" si="171"/>
        <v>1</v>
      </c>
      <c r="AZ2288" s="17" t="str">
        <f t="shared" si="172"/>
        <v>RRCS</v>
      </c>
    </row>
    <row r="2289" spans="1:52" s="18" customFormat="1" ht="16.5" customHeight="1" x14ac:dyDescent="0.35">
      <c r="A2289" s="8" t="str">
        <f>IF(N2289="","-",IFERROR(VLOOKUP(N2289,'[1]All Route Non-Bailment V76'!$A:$H,5,0),VLOOKUP(N2289,'[1]TTVT AAT PxP Bailment EDC V76'!$A:$H,5,0)))</f>
        <v>Non Bailment</v>
      </c>
      <c r="B2289" s="9" t="str">
        <f t="shared" si="170"/>
        <v>Completed</v>
      </c>
      <c r="C2289" s="10">
        <f t="shared" si="173"/>
        <v>2288</v>
      </c>
      <c r="D2289" s="11" t="s">
        <v>190</v>
      </c>
      <c r="E2289" s="12" t="s">
        <v>44</v>
      </c>
      <c r="F2289" s="11" t="s">
        <v>0</v>
      </c>
      <c r="G2289" s="11">
        <v>4435881</v>
      </c>
      <c r="H2289" s="13" t="str">
        <f>IF(N2289="","-",IFERROR(VLOOKUP(N2289,'[1]All Route Non-Bailment V76'!$A:$H,7,0),VLOOKUP(N2289,'[1]TTVT AAT PxP Bailment EDC V76'!$A:$H,7,0)))</f>
        <v>One way</v>
      </c>
      <c r="I2289" s="11" t="s">
        <v>45</v>
      </c>
      <c r="J2289" s="12">
        <f t="shared" si="174"/>
        <v>45282</v>
      </c>
      <c r="K2289" s="12">
        <v>45282</v>
      </c>
      <c r="L2289" s="12">
        <v>45282</v>
      </c>
      <c r="M2289" s="12" t="s">
        <v>3</v>
      </c>
      <c r="N2289" s="11" t="s">
        <v>491</v>
      </c>
      <c r="O2289" s="13" t="str">
        <f>IF(N2289="","-",IFERROR(VLOOKUP(N2289,'[1]All Route Non-Bailment V76'!$A:$H,6,0),VLOOKUP(N2289,'[1]TTVT AAT PxP Bailment EDC V76'!$A:$H,6,0)))</f>
        <v>21 - 30</v>
      </c>
      <c r="P2289" s="11">
        <v>1</v>
      </c>
      <c r="Q2289" s="11" t="s">
        <v>3</v>
      </c>
      <c r="R2289" s="11" t="s">
        <v>3</v>
      </c>
      <c r="S2289" s="13" t="str">
        <f>IF(N2289="","-",IFERROR(VLOOKUP(N2289,'[1]All Route Non-Bailment V76'!$A:$AF,32,0),VLOOKUP(N2289,'[1]TTVT AAT PxP Bailment EDC V76'!$A:$AC,29,0)))</f>
        <v>6W</v>
      </c>
      <c r="T2289" s="11" t="s">
        <v>48</v>
      </c>
      <c r="U2289" s="11" t="s">
        <v>191</v>
      </c>
      <c r="V2289" s="14" t="s">
        <v>192</v>
      </c>
      <c r="W2289" s="11" t="s">
        <v>193</v>
      </c>
      <c r="X2289" s="15" t="s">
        <v>305</v>
      </c>
      <c r="Y2289" s="15" t="s">
        <v>306</v>
      </c>
      <c r="Z2289" s="16" t="s">
        <v>3</v>
      </c>
      <c r="AA2289" s="16" t="s">
        <v>3</v>
      </c>
      <c r="AB2289" s="16" t="s">
        <v>3</v>
      </c>
      <c r="AC2289" s="16" t="s">
        <v>3</v>
      </c>
      <c r="AD2289" s="15" t="s">
        <v>3</v>
      </c>
      <c r="AE2289" s="15" t="s">
        <v>3</v>
      </c>
      <c r="AF2289" s="16" t="s">
        <v>3</v>
      </c>
      <c r="AG2289" s="16" t="s">
        <v>3</v>
      </c>
      <c r="AH2289" s="16" t="s">
        <v>3</v>
      </c>
      <c r="AI2289" s="16" t="s">
        <v>3</v>
      </c>
      <c r="AJ2289" s="15" t="s">
        <v>3</v>
      </c>
      <c r="AK2289" s="15" t="s">
        <v>3</v>
      </c>
      <c r="AL2289" s="16" t="s">
        <v>3</v>
      </c>
      <c r="AM2289" s="16" t="s">
        <v>3</v>
      </c>
      <c r="AN2289" s="16" t="s">
        <v>3</v>
      </c>
      <c r="AO2289" s="16" t="s">
        <v>3</v>
      </c>
      <c r="AP2289" s="16" t="s">
        <v>189</v>
      </c>
      <c r="AQ2289" s="16" t="s">
        <v>3</v>
      </c>
      <c r="AR2289" s="16" t="s">
        <v>3</v>
      </c>
      <c r="AS2289" s="16" t="s">
        <v>3</v>
      </c>
      <c r="AT2289" s="16" t="s">
        <v>3</v>
      </c>
      <c r="AU2289" s="11" t="s">
        <v>3</v>
      </c>
      <c r="AV2289" s="11" t="s">
        <v>3</v>
      </c>
      <c r="AW2289" s="11" t="s">
        <v>3</v>
      </c>
      <c r="AX2289" s="17" t="str">
        <f>VLOOKUP(G2289,'[1]JDA data'!$D:$E,2,0)</f>
        <v>TGA350</v>
      </c>
      <c r="AY2289" s="17" t="b">
        <f t="shared" si="171"/>
        <v>1</v>
      </c>
      <c r="AZ2289" s="17" t="str">
        <f t="shared" si="172"/>
        <v>SPL</v>
      </c>
    </row>
    <row r="2290" spans="1:52" s="18" customFormat="1" ht="16.5" customHeight="1" x14ac:dyDescent="0.35">
      <c r="A2290" s="8" t="str">
        <f>IF(N2290="","-",IFERROR(VLOOKUP(N2290,'[1]All Route Non-Bailment V76'!$A:$H,5,0),VLOOKUP(N2290,'[1]TTVT AAT PxP Bailment EDC V76'!$A:$H,5,0)))</f>
        <v>Non Bailment</v>
      </c>
      <c r="B2290" s="9" t="str">
        <f t="shared" si="170"/>
        <v>Completed</v>
      </c>
      <c r="C2290" s="10">
        <f t="shared" si="173"/>
        <v>2289</v>
      </c>
      <c r="D2290" s="11" t="s">
        <v>182</v>
      </c>
      <c r="E2290" s="12" t="s">
        <v>44</v>
      </c>
      <c r="F2290" s="11" t="s">
        <v>0</v>
      </c>
      <c r="G2290" s="11">
        <v>4435882</v>
      </c>
      <c r="H2290" s="13" t="str">
        <f>IF(N2290="","-",IFERROR(VLOOKUP(N2290,'[1]All Route Non-Bailment V76'!$A:$H,7,0),VLOOKUP(N2290,'[1]TTVT AAT PxP Bailment EDC V76'!$A:$H,7,0)))</f>
        <v>One way</v>
      </c>
      <c r="I2290" s="11" t="s">
        <v>45</v>
      </c>
      <c r="J2290" s="12">
        <f t="shared" si="174"/>
        <v>45282</v>
      </c>
      <c r="K2290" s="12">
        <v>45282</v>
      </c>
      <c r="L2290" s="12">
        <v>45282</v>
      </c>
      <c r="M2290" s="12" t="s">
        <v>3</v>
      </c>
      <c r="N2290" s="11" t="s">
        <v>269</v>
      </c>
      <c r="O2290" s="13" t="str">
        <f>IF(N2290="","-",IFERROR(VLOOKUP(N2290,'[1]All Route Non-Bailment V76'!$A:$H,6,0),VLOOKUP(N2290,'[1]TTVT AAT PxP Bailment EDC V76'!$A:$H,6,0)))</f>
        <v>21 - 30</v>
      </c>
      <c r="P2290" s="11">
        <v>1</v>
      </c>
      <c r="Q2290" s="11" t="s">
        <v>3</v>
      </c>
      <c r="R2290" s="11" t="s">
        <v>3</v>
      </c>
      <c r="S2290" s="13" t="str">
        <f>IF(N2290="","-",IFERROR(VLOOKUP(N2290,'[1]All Route Non-Bailment V76'!$A:$AF,32,0),VLOOKUP(N2290,'[1]TTVT AAT PxP Bailment EDC V76'!$A:$AC,29,0)))</f>
        <v>6W</v>
      </c>
      <c r="T2290" s="11" t="s">
        <v>48</v>
      </c>
      <c r="U2290" s="11" t="s">
        <v>207</v>
      </c>
      <c r="V2290" s="14" t="s">
        <v>208</v>
      </c>
      <c r="W2290" s="11" t="s">
        <v>209</v>
      </c>
      <c r="X2290" s="15" t="s">
        <v>270</v>
      </c>
      <c r="Y2290" s="15" t="s">
        <v>271</v>
      </c>
      <c r="Z2290" s="16" t="s">
        <v>3</v>
      </c>
      <c r="AA2290" s="16" t="s">
        <v>3</v>
      </c>
      <c r="AB2290" s="16" t="s">
        <v>3</v>
      </c>
      <c r="AC2290" s="16" t="s">
        <v>3</v>
      </c>
      <c r="AD2290" s="15" t="s">
        <v>3</v>
      </c>
      <c r="AE2290" s="15" t="s">
        <v>3</v>
      </c>
      <c r="AF2290" s="16" t="s">
        <v>3</v>
      </c>
      <c r="AG2290" s="16" t="s">
        <v>3</v>
      </c>
      <c r="AH2290" s="16" t="s">
        <v>3</v>
      </c>
      <c r="AI2290" s="16" t="s">
        <v>3</v>
      </c>
      <c r="AJ2290" s="15" t="s">
        <v>3</v>
      </c>
      <c r="AK2290" s="15" t="s">
        <v>3</v>
      </c>
      <c r="AL2290" s="16" t="s">
        <v>3</v>
      </c>
      <c r="AM2290" s="16" t="s">
        <v>3</v>
      </c>
      <c r="AN2290" s="16" t="s">
        <v>3</v>
      </c>
      <c r="AO2290" s="16" t="s">
        <v>3</v>
      </c>
      <c r="AP2290" s="16" t="s">
        <v>189</v>
      </c>
      <c r="AQ2290" s="16" t="s">
        <v>3</v>
      </c>
      <c r="AR2290" s="16" t="s">
        <v>3</v>
      </c>
      <c r="AS2290" s="16" t="s">
        <v>3</v>
      </c>
      <c r="AT2290" s="16" t="s">
        <v>3</v>
      </c>
      <c r="AU2290" s="11" t="s">
        <v>3</v>
      </c>
      <c r="AV2290" s="11" t="s">
        <v>3</v>
      </c>
      <c r="AW2290" s="11" t="s">
        <v>3</v>
      </c>
      <c r="AX2290" s="17" t="str">
        <f>VLOOKUP(G2290,'[1]JDA data'!$D:$E,2,0)</f>
        <v>TGA049</v>
      </c>
      <c r="AY2290" s="17" t="b">
        <f t="shared" si="171"/>
        <v>1</v>
      </c>
      <c r="AZ2290" s="17" t="str">
        <f t="shared" si="172"/>
        <v>PPGT</v>
      </c>
    </row>
    <row r="2291" spans="1:52" s="18" customFormat="1" ht="16.5" customHeight="1" x14ac:dyDescent="0.35">
      <c r="A2291" s="8" t="str">
        <f>IF(N2291="","-",IFERROR(VLOOKUP(N2291,'[1]All Route Non-Bailment V76'!$A:$H,5,0),VLOOKUP(N2291,'[1]TTVT AAT PxP Bailment EDC V76'!$A:$H,5,0)))</f>
        <v>Non Bailment</v>
      </c>
      <c r="B2291" s="9" t="str">
        <f t="shared" si="170"/>
        <v>Completed</v>
      </c>
      <c r="C2291" s="10">
        <f t="shared" si="173"/>
        <v>2290</v>
      </c>
      <c r="D2291" s="11" t="s">
        <v>229</v>
      </c>
      <c r="E2291" s="12" t="s">
        <v>44</v>
      </c>
      <c r="F2291" s="11" t="s">
        <v>0</v>
      </c>
      <c r="G2291" s="11">
        <v>4435883</v>
      </c>
      <c r="H2291" s="13" t="str">
        <f>IF(N2291="","-",IFERROR(VLOOKUP(N2291,'[1]All Route Non-Bailment V76'!$A:$H,7,0),VLOOKUP(N2291,'[1]TTVT AAT PxP Bailment EDC V76'!$A:$H,7,0)))</f>
        <v>One way</v>
      </c>
      <c r="I2291" s="11" t="s">
        <v>45</v>
      </c>
      <c r="J2291" s="12">
        <f t="shared" si="174"/>
        <v>45282</v>
      </c>
      <c r="K2291" s="12">
        <v>45282</v>
      </c>
      <c r="L2291" s="12">
        <v>45282</v>
      </c>
      <c r="M2291" s="12" t="s">
        <v>3</v>
      </c>
      <c r="N2291" s="11" t="s">
        <v>269</v>
      </c>
      <c r="O2291" s="13" t="str">
        <f>IF(N2291="","-",IFERROR(VLOOKUP(N2291,'[1]All Route Non-Bailment V76'!$A:$H,6,0),VLOOKUP(N2291,'[1]TTVT AAT PxP Bailment EDC V76'!$A:$H,6,0)))</f>
        <v>21 - 30</v>
      </c>
      <c r="P2291" s="11">
        <v>1</v>
      </c>
      <c r="Q2291" s="11" t="s">
        <v>3</v>
      </c>
      <c r="R2291" s="11" t="s">
        <v>3</v>
      </c>
      <c r="S2291" s="13" t="str">
        <f>IF(N2291="","-",IFERROR(VLOOKUP(N2291,'[1]All Route Non-Bailment V76'!$A:$AF,32,0),VLOOKUP(N2291,'[1]TTVT AAT PxP Bailment EDC V76'!$A:$AC,29,0)))</f>
        <v>6W</v>
      </c>
      <c r="T2291" s="11" t="s">
        <v>48</v>
      </c>
      <c r="U2291" s="11" t="s">
        <v>230</v>
      </c>
      <c r="V2291" s="14" t="s">
        <v>231</v>
      </c>
      <c r="W2291" s="11" t="s">
        <v>232</v>
      </c>
      <c r="X2291" s="15" t="s">
        <v>270</v>
      </c>
      <c r="Y2291" s="15" t="s">
        <v>271</v>
      </c>
      <c r="Z2291" s="16" t="s">
        <v>3</v>
      </c>
      <c r="AA2291" s="16" t="s">
        <v>3</v>
      </c>
      <c r="AB2291" s="16" t="s">
        <v>3</v>
      </c>
      <c r="AC2291" s="16" t="s">
        <v>3</v>
      </c>
      <c r="AD2291" s="15" t="s">
        <v>3</v>
      </c>
      <c r="AE2291" s="15" t="s">
        <v>3</v>
      </c>
      <c r="AF2291" s="16" t="s">
        <v>3</v>
      </c>
      <c r="AG2291" s="16" t="s">
        <v>3</v>
      </c>
      <c r="AH2291" s="16" t="s">
        <v>3</v>
      </c>
      <c r="AI2291" s="16" t="s">
        <v>3</v>
      </c>
      <c r="AJ2291" s="15" t="s">
        <v>3</v>
      </c>
      <c r="AK2291" s="15" t="s">
        <v>3</v>
      </c>
      <c r="AL2291" s="16" t="s">
        <v>3</v>
      </c>
      <c r="AM2291" s="16" t="s">
        <v>3</v>
      </c>
      <c r="AN2291" s="16" t="s">
        <v>3</v>
      </c>
      <c r="AO2291" s="16" t="s">
        <v>3</v>
      </c>
      <c r="AP2291" s="16" t="s">
        <v>189</v>
      </c>
      <c r="AQ2291" s="16" t="s">
        <v>3</v>
      </c>
      <c r="AR2291" s="16" t="s">
        <v>3</v>
      </c>
      <c r="AS2291" s="16" t="s">
        <v>3</v>
      </c>
      <c r="AT2291" s="16" t="s">
        <v>3</v>
      </c>
      <c r="AU2291" s="11" t="s">
        <v>3</v>
      </c>
      <c r="AV2291" s="11" t="s">
        <v>3</v>
      </c>
      <c r="AW2291" s="11" t="s">
        <v>3</v>
      </c>
      <c r="AX2291" s="17" t="str">
        <f>VLOOKUP(G2291,'[1]JDA data'!$D:$E,2,0)</f>
        <v>TGA049</v>
      </c>
      <c r="AY2291" s="17" t="b">
        <f t="shared" si="171"/>
        <v>1</v>
      </c>
      <c r="AZ2291" s="17" t="str">
        <f t="shared" si="172"/>
        <v>RRCS</v>
      </c>
    </row>
    <row r="2292" spans="1:52" s="18" customFormat="1" ht="16.5" customHeight="1" x14ac:dyDescent="0.35">
      <c r="A2292" s="8" t="str">
        <f>IF(N2292="","-",IFERROR(VLOOKUP(N2292,'[1]All Route Non-Bailment V76'!$A:$H,5,0),VLOOKUP(N2292,'[1]TTVT AAT PxP Bailment EDC V76'!$A:$H,5,0)))</f>
        <v>Non Bailment</v>
      </c>
      <c r="B2292" s="9" t="str">
        <f t="shared" si="170"/>
        <v>Completed</v>
      </c>
      <c r="C2292" s="10">
        <f t="shared" si="173"/>
        <v>2291</v>
      </c>
      <c r="D2292" s="11" t="s">
        <v>190</v>
      </c>
      <c r="E2292" s="12" t="s">
        <v>44</v>
      </c>
      <c r="F2292" s="11" t="s">
        <v>0</v>
      </c>
      <c r="G2292" s="11">
        <v>4435884</v>
      </c>
      <c r="H2292" s="13" t="str">
        <f>IF(N2292="","-",IFERROR(VLOOKUP(N2292,'[1]All Route Non-Bailment V76'!$A:$H,7,0),VLOOKUP(N2292,'[1]TTVT AAT PxP Bailment EDC V76'!$A:$H,7,0)))</f>
        <v>One way</v>
      </c>
      <c r="I2292" s="11" t="s">
        <v>45</v>
      </c>
      <c r="J2292" s="12">
        <f t="shared" si="174"/>
        <v>45282</v>
      </c>
      <c r="K2292" s="12">
        <v>45282</v>
      </c>
      <c r="L2292" s="12">
        <v>45282</v>
      </c>
      <c r="M2292" s="12" t="s">
        <v>3</v>
      </c>
      <c r="N2292" s="11" t="s">
        <v>269</v>
      </c>
      <c r="O2292" s="13" t="str">
        <f>IF(N2292="","-",IFERROR(VLOOKUP(N2292,'[1]All Route Non-Bailment V76'!$A:$H,6,0),VLOOKUP(N2292,'[1]TTVT AAT PxP Bailment EDC V76'!$A:$H,6,0)))</f>
        <v>21 - 30</v>
      </c>
      <c r="P2292" s="11">
        <v>1</v>
      </c>
      <c r="Q2292" s="11" t="s">
        <v>3</v>
      </c>
      <c r="R2292" s="11" t="s">
        <v>3</v>
      </c>
      <c r="S2292" s="13" t="str">
        <f>IF(N2292="","-",IFERROR(VLOOKUP(N2292,'[1]All Route Non-Bailment V76'!$A:$AF,32,0),VLOOKUP(N2292,'[1]TTVT AAT PxP Bailment EDC V76'!$A:$AC,29,0)))</f>
        <v>6W</v>
      </c>
      <c r="T2292" s="11" t="s">
        <v>48</v>
      </c>
      <c r="U2292" s="11" t="s">
        <v>198</v>
      </c>
      <c r="V2292" s="14" t="s">
        <v>797</v>
      </c>
      <c r="W2292" s="11" t="s">
        <v>200</v>
      </c>
      <c r="X2292" s="15" t="s">
        <v>270</v>
      </c>
      <c r="Y2292" s="15" t="s">
        <v>271</v>
      </c>
      <c r="Z2292" s="16" t="s">
        <v>3</v>
      </c>
      <c r="AA2292" s="16" t="s">
        <v>3</v>
      </c>
      <c r="AB2292" s="16" t="s">
        <v>3</v>
      </c>
      <c r="AC2292" s="16" t="s">
        <v>3</v>
      </c>
      <c r="AD2292" s="15" t="s">
        <v>3</v>
      </c>
      <c r="AE2292" s="15" t="s">
        <v>3</v>
      </c>
      <c r="AF2292" s="16" t="s">
        <v>3</v>
      </c>
      <c r="AG2292" s="16" t="s">
        <v>3</v>
      </c>
      <c r="AH2292" s="16" t="s">
        <v>3</v>
      </c>
      <c r="AI2292" s="16" t="s">
        <v>3</v>
      </c>
      <c r="AJ2292" s="15" t="s">
        <v>3</v>
      </c>
      <c r="AK2292" s="15" t="s">
        <v>3</v>
      </c>
      <c r="AL2292" s="16" t="s">
        <v>3</v>
      </c>
      <c r="AM2292" s="16" t="s">
        <v>3</v>
      </c>
      <c r="AN2292" s="16" t="s">
        <v>3</v>
      </c>
      <c r="AO2292" s="16" t="s">
        <v>3</v>
      </c>
      <c r="AP2292" s="16" t="s">
        <v>189</v>
      </c>
      <c r="AQ2292" s="16" t="s">
        <v>3</v>
      </c>
      <c r="AR2292" s="16" t="s">
        <v>3</v>
      </c>
      <c r="AS2292" s="16" t="s">
        <v>3</v>
      </c>
      <c r="AT2292" s="16" t="s">
        <v>3</v>
      </c>
      <c r="AU2292" s="11" t="s">
        <v>3</v>
      </c>
      <c r="AV2292" s="11" t="s">
        <v>3</v>
      </c>
      <c r="AW2292" s="11" t="s">
        <v>3</v>
      </c>
      <c r="AX2292" s="17" t="str">
        <f>VLOOKUP(G2292,'[1]JDA data'!$D:$E,2,0)</f>
        <v>TGA049</v>
      </c>
      <c r="AY2292" s="17" t="b">
        <f t="shared" si="171"/>
        <v>1</v>
      </c>
      <c r="AZ2292" s="17" t="str">
        <f t="shared" si="172"/>
        <v>SPL</v>
      </c>
    </row>
    <row r="2293" spans="1:52" s="18" customFormat="1" ht="16.5" customHeight="1" x14ac:dyDescent="0.35">
      <c r="A2293" s="8" t="str">
        <f>IF(N2293="","-",IFERROR(VLOOKUP(N2293,'[1]All Route Non-Bailment V76'!$A:$H,5,0),VLOOKUP(N2293,'[1]TTVT AAT PxP Bailment EDC V76'!$A:$H,5,0)))</f>
        <v>Non Bailment</v>
      </c>
      <c r="B2293" s="9" t="str">
        <f t="shared" si="170"/>
        <v>Completed</v>
      </c>
      <c r="C2293" s="10">
        <f t="shared" si="173"/>
        <v>2292</v>
      </c>
      <c r="D2293" s="11" t="s">
        <v>190</v>
      </c>
      <c r="E2293" s="12" t="s">
        <v>44</v>
      </c>
      <c r="F2293" s="11" t="s">
        <v>0</v>
      </c>
      <c r="G2293" s="11">
        <v>4435885</v>
      </c>
      <c r="H2293" s="13" t="str">
        <f>IF(N2293="","-",IFERROR(VLOOKUP(N2293,'[1]All Route Non-Bailment V76'!$A:$H,7,0),VLOOKUP(N2293,'[1]TTVT AAT PxP Bailment EDC V76'!$A:$H,7,0)))</f>
        <v>One way</v>
      </c>
      <c r="I2293" s="11" t="s">
        <v>45</v>
      </c>
      <c r="J2293" s="12">
        <f t="shared" si="174"/>
        <v>45282</v>
      </c>
      <c r="K2293" s="12">
        <v>45282</v>
      </c>
      <c r="L2293" s="12">
        <v>45282</v>
      </c>
      <c r="M2293" s="12" t="s">
        <v>3</v>
      </c>
      <c r="N2293" s="11" t="s">
        <v>269</v>
      </c>
      <c r="O2293" s="13" t="str">
        <f>IF(N2293="","-",IFERROR(VLOOKUP(N2293,'[1]All Route Non-Bailment V76'!$A:$H,6,0),VLOOKUP(N2293,'[1]TTVT AAT PxP Bailment EDC V76'!$A:$H,6,0)))</f>
        <v>21 - 30</v>
      </c>
      <c r="P2293" s="11">
        <v>1</v>
      </c>
      <c r="Q2293" s="11" t="s">
        <v>3</v>
      </c>
      <c r="R2293" s="11" t="s">
        <v>3</v>
      </c>
      <c r="S2293" s="13" t="str">
        <f>IF(N2293="","-",IFERROR(VLOOKUP(N2293,'[1]All Route Non-Bailment V76'!$A:$AF,32,0),VLOOKUP(N2293,'[1]TTVT AAT PxP Bailment EDC V76'!$A:$AC,29,0)))</f>
        <v>6W</v>
      </c>
      <c r="T2293" s="11" t="s">
        <v>48</v>
      </c>
      <c r="U2293" s="11" t="s">
        <v>542</v>
      </c>
      <c r="V2293" s="14" t="s">
        <v>795</v>
      </c>
      <c r="W2293" s="11" t="s">
        <v>544</v>
      </c>
      <c r="X2293" s="15" t="s">
        <v>270</v>
      </c>
      <c r="Y2293" s="15" t="s">
        <v>271</v>
      </c>
      <c r="Z2293" s="16" t="s">
        <v>3</v>
      </c>
      <c r="AA2293" s="16" t="s">
        <v>3</v>
      </c>
      <c r="AB2293" s="16" t="s">
        <v>3</v>
      </c>
      <c r="AC2293" s="16" t="s">
        <v>3</v>
      </c>
      <c r="AD2293" s="15" t="s">
        <v>3</v>
      </c>
      <c r="AE2293" s="15" t="s">
        <v>3</v>
      </c>
      <c r="AF2293" s="16" t="s">
        <v>3</v>
      </c>
      <c r="AG2293" s="16" t="s">
        <v>3</v>
      </c>
      <c r="AH2293" s="16" t="s">
        <v>3</v>
      </c>
      <c r="AI2293" s="16" t="s">
        <v>3</v>
      </c>
      <c r="AJ2293" s="15" t="s">
        <v>3</v>
      </c>
      <c r="AK2293" s="15" t="s">
        <v>3</v>
      </c>
      <c r="AL2293" s="16" t="s">
        <v>3</v>
      </c>
      <c r="AM2293" s="16" t="s">
        <v>3</v>
      </c>
      <c r="AN2293" s="16" t="s">
        <v>3</v>
      </c>
      <c r="AO2293" s="16" t="s">
        <v>3</v>
      </c>
      <c r="AP2293" s="16" t="s">
        <v>189</v>
      </c>
      <c r="AQ2293" s="16" t="s">
        <v>3</v>
      </c>
      <c r="AR2293" s="16" t="s">
        <v>3</v>
      </c>
      <c r="AS2293" s="16" t="s">
        <v>3</v>
      </c>
      <c r="AT2293" s="16" t="s">
        <v>3</v>
      </c>
      <c r="AU2293" s="11" t="s">
        <v>3</v>
      </c>
      <c r="AV2293" s="11" t="s">
        <v>3</v>
      </c>
      <c r="AW2293" s="11" t="s">
        <v>3</v>
      </c>
      <c r="AX2293" s="17" t="str">
        <f>VLOOKUP(G2293,'[1]JDA data'!$D:$E,2,0)</f>
        <v>TGA049</v>
      </c>
      <c r="AY2293" s="17" t="b">
        <f t="shared" si="171"/>
        <v>1</v>
      </c>
      <c r="AZ2293" s="17" t="str">
        <f t="shared" si="172"/>
        <v>SPL</v>
      </c>
    </row>
    <row r="2294" spans="1:52" s="18" customFormat="1" ht="16.5" customHeight="1" x14ac:dyDescent="0.35">
      <c r="A2294" s="8" t="str">
        <f>IF(N2294="","-",IFERROR(VLOOKUP(N2294,'[1]All Route Non-Bailment V76'!$A:$H,5,0),VLOOKUP(N2294,'[1]TTVT AAT PxP Bailment EDC V76'!$A:$H,5,0)))</f>
        <v>Non Bailment</v>
      </c>
      <c r="B2294" s="9" t="str">
        <f t="shared" si="170"/>
        <v>Completed</v>
      </c>
      <c r="C2294" s="10">
        <f t="shared" si="173"/>
        <v>2293</v>
      </c>
      <c r="D2294" s="11" t="s">
        <v>182</v>
      </c>
      <c r="E2294" s="12" t="s">
        <v>44</v>
      </c>
      <c r="F2294" s="11" t="s">
        <v>0</v>
      </c>
      <c r="G2294" s="11">
        <v>4435886</v>
      </c>
      <c r="H2294" s="13" t="str">
        <f>IF(N2294="","-",IFERROR(VLOOKUP(N2294,'[1]All Route Non-Bailment V76'!$A:$H,7,0),VLOOKUP(N2294,'[1]TTVT AAT PxP Bailment EDC V76'!$A:$H,7,0)))</f>
        <v>One way</v>
      </c>
      <c r="I2294" s="11" t="s">
        <v>45</v>
      </c>
      <c r="J2294" s="12">
        <f t="shared" si="174"/>
        <v>45282</v>
      </c>
      <c r="K2294" s="12">
        <v>45282</v>
      </c>
      <c r="L2294" s="12">
        <v>45282</v>
      </c>
      <c r="M2294" s="12" t="s">
        <v>3</v>
      </c>
      <c r="N2294" s="11" t="s">
        <v>836</v>
      </c>
      <c r="O2294" s="13" t="str">
        <f>IF(N2294="","-",IFERROR(VLOOKUP(N2294,'[1]All Route Non-Bailment V76'!$A:$H,6,0),VLOOKUP(N2294,'[1]TTVT AAT PxP Bailment EDC V76'!$A:$H,6,0)))</f>
        <v>21 - 30</v>
      </c>
      <c r="P2294" s="11">
        <v>1</v>
      </c>
      <c r="Q2294" s="11" t="s">
        <v>3</v>
      </c>
      <c r="R2294" s="11" t="s">
        <v>3</v>
      </c>
      <c r="S2294" s="13" t="str">
        <f>IF(N2294="","-",IFERROR(VLOOKUP(N2294,'[1]All Route Non-Bailment V76'!$A:$AF,32,0),VLOOKUP(N2294,'[1]TTVT AAT PxP Bailment EDC V76'!$A:$AC,29,0)))</f>
        <v>6W</v>
      </c>
      <c r="T2294" s="11" t="s">
        <v>48</v>
      </c>
      <c r="U2294" s="11" t="s">
        <v>447</v>
      </c>
      <c r="V2294" s="14" t="s">
        <v>377</v>
      </c>
      <c r="W2294" s="11" t="s">
        <v>378</v>
      </c>
      <c r="X2294" s="15" t="s">
        <v>270</v>
      </c>
      <c r="Y2294" s="15" t="s">
        <v>271</v>
      </c>
      <c r="Z2294" s="16" t="s">
        <v>3</v>
      </c>
      <c r="AA2294" s="16" t="s">
        <v>3</v>
      </c>
      <c r="AB2294" s="16" t="s">
        <v>3</v>
      </c>
      <c r="AC2294" s="16" t="s">
        <v>3</v>
      </c>
      <c r="AD2294" s="15" t="s">
        <v>3</v>
      </c>
      <c r="AE2294" s="15" t="s">
        <v>3</v>
      </c>
      <c r="AF2294" s="16" t="s">
        <v>3</v>
      </c>
      <c r="AG2294" s="16" t="s">
        <v>3</v>
      </c>
      <c r="AH2294" s="16" t="s">
        <v>3</v>
      </c>
      <c r="AI2294" s="16" t="s">
        <v>3</v>
      </c>
      <c r="AJ2294" s="15" t="s">
        <v>3</v>
      </c>
      <c r="AK2294" s="15" t="s">
        <v>3</v>
      </c>
      <c r="AL2294" s="16" t="s">
        <v>3</v>
      </c>
      <c r="AM2294" s="16" t="s">
        <v>3</v>
      </c>
      <c r="AN2294" s="16" t="s">
        <v>3</v>
      </c>
      <c r="AO2294" s="16" t="s">
        <v>3</v>
      </c>
      <c r="AP2294" s="16" t="s">
        <v>189</v>
      </c>
      <c r="AQ2294" s="16" t="s">
        <v>3</v>
      </c>
      <c r="AR2294" s="16" t="s">
        <v>3</v>
      </c>
      <c r="AS2294" s="16" t="s">
        <v>3</v>
      </c>
      <c r="AT2294" s="16" t="s">
        <v>3</v>
      </c>
      <c r="AU2294" s="11" t="s">
        <v>3</v>
      </c>
      <c r="AV2294" s="11" t="s">
        <v>3</v>
      </c>
      <c r="AW2294" s="11" t="s">
        <v>3</v>
      </c>
      <c r="AX2294" s="17" t="str">
        <f>VLOOKUP(G2294,'[1]JDA data'!$D:$E,2,0)</f>
        <v>TGA132</v>
      </c>
      <c r="AY2294" s="17" t="b">
        <f t="shared" si="171"/>
        <v>1</v>
      </c>
      <c r="AZ2294" s="17" t="str">
        <f t="shared" si="172"/>
        <v>PPGT</v>
      </c>
    </row>
    <row r="2295" spans="1:52" s="18" customFormat="1" ht="16.5" customHeight="1" x14ac:dyDescent="0.35">
      <c r="A2295" s="8" t="str">
        <f>IF(N2295="","-",IFERROR(VLOOKUP(N2295,'[1]All Route Non-Bailment V76'!$A:$H,5,0),VLOOKUP(N2295,'[1]TTVT AAT PxP Bailment EDC V76'!$A:$H,5,0)))</f>
        <v>Non Bailment</v>
      </c>
      <c r="B2295" s="9" t="str">
        <f t="shared" si="170"/>
        <v>Completed</v>
      </c>
      <c r="C2295" s="10">
        <f t="shared" si="173"/>
        <v>2294</v>
      </c>
      <c r="D2295" s="11" t="s">
        <v>182</v>
      </c>
      <c r="E2295" s="12" t="s">
        <v>44</v>
      </c>
      <c r="F2295" s="11" t="s">
        <v>0</v>
      </c>
      <c r="G2295" s="11">
        <v>4435887</v>
      </c>
      <c r="H2295" s="13" t="str">
        <f>IF(N2295="","-",IFERROR(VLOOKUP(N2295,'[1]All Route Non-Bailment V76'!$A:$H,7,0),VLOOKUP(N2295,'[1]TTVT AAT PxP Bailment EDC V76'!$A:$H,7,0)))</f>
        <v>One way</v>
      </c>
      <c r="I2295" s="11" t="s">
        <v>45</v>
      </c>
      <c r="J2295" s="12">
        <f t="shared" si="174"/>
        <v>45282</v>
      </c>
      <c r="K2295" s="12">
        <v>45282</v>
      </c>
      <c r="L2295" s="12">
        <v>45282</v>
      </c>
      <c r="M2295" s="12" t="s">
        <v>3</v>
      </c>
      <c r="N2295" s="11" t="s">
        <v>836</v>
      </c>
      <c r="O2295" s="13" t="str">
        <f>IF(N2295="","-",IFERROR(VLOOKUP(N2295,'[1]All Route Non-Bailment V76'!$A:$H,6,0),VLOOKUP(N2295,'[1]TTVT AAT PxP Bailment EDC V76'!$A:$H,6,0)))</f>
        <v>21 - 30</v>
      </c>
      <c r="P2295" s="11">
        <v>1</v>
      </c>
      <c r="Q2295" s="11" t="s">
        <v>3</v>
      </c>
      <c r="R2295" s="11" t="s">
        <v>3</v>
      </c>
      <c r="S2295" s="13" t="str">
        <f>IF(N2295="","-",IFERROR(VLOOKUP(N2295,'[1]All Route Non-Bailment V76'!$A:$AF,32,0),VLOOKUP(N2295,'[1]TTVT AAT PxP Bailment EDC V76'!$A:$AC,29,0)))</f>
        <v>6W</v>
      </c>
      <c r="T2295" s="11" t="s">
        <v>48</v>
      </c>
      <c r="U2295" s="11" t="s">
        <v>256</v>
      </c>
      <c r="V2295" s="14" t="s">
        <v>818</v>
      </c>
      <c r="W2295" s="11" t="s">
        <v>258</v>
      </c>
      <c r="X2295" s="15" t="s">
        <v>270</v>
      </c>
      <c r="Y2295" s="15" t="s">
        <v>271</v>
      </c>
      <c r="Z2295" s="16" t="s">
        <v>3</v>
      </c>
      <c r="AA2295" s="16" t="s">
        <v>3</v>
      </c>
      <c r="AB2295" s="16" t="s">
        <v>3</v>
      </c>
      <c r="AC2295" s="16" t="s">
        <v>3</v>
      </c>
      <c r="AD2295" s="15" t="s">
        <v>3</v>
      </c>
      <c r="AE2295" s="15" t="s">
        <v>3</v>
      </c>
      <c r="AF2295" s="16" t="s">
        <v>3</v>
      </c>
      <c r="AG2295" s="16" t="s">
        <v>3</v>
      </c>
      <c r="AH2295" s="16" t="s">
        <v>3</v>
      </c>
      <c r="AI2295" s="16" t="s">
        <v>3</v>
      </c>
      <c r="AJ2295" s="15" t="s">
        <v>3</v>
      </c>
      <c r="AK2295" s="15" t="s">
        <v>3</v>
      </c>
      <c r="AL2295" s="16" t="s">
        <v>3</v>
      </c>
      <c r="AM2295" s="16" t="s">
        <v>3</v>
      </c>
      <c r="AN2295" s="16" t="s">
        <v>3</v>
      </c>
      <c r="AO2295" s="16" t="s">
        <v>3</v>
      </c>
      <c r="AP2295" s="16" t="s">
        <v>189</v>
      </c>
      <c r="AQ2295" s="16" t="s">
        <v>3</v>
      </c>
      <c r="AR2295" s="16" t="s">
        <v>3</v>
      </c>
      <c r="AS2295" s="16" t="s">
        <v>3</v>
      </c>
      <c r="AT2295" s="16" t="s">
        <v>3</v>
      </c>
      <c r="AU2295" s="11" t="s">
        <v>3</v>
      </c>
      <c r="AV2295" s="11" t="s">
        <v>3</v>
      </c>
      <c r="AW2295" s="11" t="s">
        <v>3</v>
      </c>
      <c r="AX2295" s="17" t="str">
        <f>VLOOKUP(G2295,'[1]JDA data'!$D:$E,2,0)</f>
        <v>TGA132</v>
      </c>
      <c r="AY2295" s="17" t="b">
        <f t="shared" si="171"/>
        <v>1</v>
      </c>
      <c r="AZ2295" s="17" t="str">
        <f t="shared" si="172"/>
        <v>PPGT</v>
      </c>
    </row>
    <row r="2296" spans="1:52" s="18" customFormat="1" ht="16.5" customHeight="1" x14ac:dyDescent="0.35">
      <c r="A2296" s="8" t="str">
        <f>IF(N2296="","-",IFERROR(VLOOKUP(N2296,'[1]All Route Non-Bailment V76'!$A:$H,5,0),VLOOKUP(N2296,'[1]TTVT AAT PxP Bailment EDC V76'!$A:$H,5,0)))</f>
        <v>Non Bailment</v>
      </c>
      <c r="B2296" s="9" t="str">
        <f t="shared" si="170"/>
        <v>Completed</v>
      </c>
      <c r="C2296" s="10">
        <f t="shared" si="173"/>
        <v>2295</v>
      </c>
      <c r="D2296" s="11" t="s">
        <v>194</v>
      </c>
      <c r="E2296" s="12" t="s">
        <v>44</v>
      </c>
      <c r="F2296" s="11" t="s">
        <v>0</v>
      </c>
      <c r="G2296" s="11">
        <v>4435888</v>
      </c>
      <c r="H2296" s="13" t="str">
        <f>IF(N2296="","-",IFERROR(VLOOKUP(N2296,'[1]All Route Non-Bailment V76'!$A:$H,7,0),VLOOKUP(N2296,'[1]TTVT AAT PxP Bailment EDC V76'!$A:$H,7,0)))</f>
        <v>One way</v>
      </c>
      <c r="I2296" s="11" t="s">
        <v>45</v>
      </c>
      <c r="J2296" s="12">
        <f t="shared" si="174"/>
        <v>45282</v>
      </c>
      <c r="K2296" s="12">
        <v>45282</v>
      </c>
      <c r="L2296" s="12">
        <v>45282</v>
      </c>
      <c r="M2296" s="12" t="s">
        <v>3</v>
      </c>
      <c r="N2296" s="11" t="s">
        <v>836</v>
      </c>
      <c r="O2296" s="13" t="str">
        <f>IF(N2296="","-",IFERROR(VLOOKUP(N2296,'[1]All Route Non-Bailment V76'!$A:$H,6,0),VLOOKUP(N2296,'[1]TTVT AAT PxP Bailment EDC V76'!$A:$H,6,0)))</f>
        <v>21 - 30</v>
      </c>
      <c r="P2296" s="11">
        <v>1</v>
      </c>
      <c r="Q2296" s="11" t="s">
        <v>3</v>
      </c>
      <c r="R2296" s="11" t="s">
        <v>3</v>
      </c>
      <c r="S2296" s="13" t="str">
        <f>IF(N2296="","-",IFERROR(VLOOKUP(N2296,'[1]All Route Non-Bailment V76'!$A:$AF,32,0),VLOOKUP(N2296,'[1]TTVT AAT PxP Bailment EDC V76'!$A:$AC,29,0)))</f>
        <v>6W</v>
      </c>
      <c r="T2296" s="11" t="s">
        <v>48</v>
      </c>
      <c r="U2296" s="11" t="s">
        <v>374</v>
      </c>
      <c r="V2296" s="14" t="s">
        <v>375</v>
      </c>
      <c r="W2296" s="11" t="s">
        <v>376</v>
      </c>
      <c r="X2296" s="15" t="s">
        <v>270</v>
      </c>
      <c r="Y2296" s="15" t="s">
        <v>271</v>
      </c>
      <c r="Z2296" s="16" t="s">
        <v>3</v>
      </c>
      <c r="AA2296" s="16" t="s">
        <v>3</v>
      </c>
      <c r="AB2296" s="16" t="s">
        <v>3</v>
      </c>
      <c r="AC2296" s="16" t="s">
        <v>3</v>
      </c>
      <c r="AD2296" s="15" t="s">
        <v>3</v>
      </c>
      <c r="AE2296" s="15" t="s">
        <v>3</v>
      </c>
      <c r="AF2296" s="16" t="s">
        <v>3</v>
      </c>
      <c r="AG2296" s="16" t="s">
        <v>3</v>
      </c>
      <c r="AH2296" s="16" t="s">
        <v>3</v>
      </c>
      <c r="AI2296" s="16" t="s">
        <v>3</v>
      </c>
      <c r="AJ2296" s="15" t="s">
        <v>3</v>
      </c>
      <c r="AK2296" s="15" t="s">
        <v>3</v>
      </c>
      <c r="AL2296" s="16" t="s">
        <v>3</v>
      </c>
      <c r="AM2296" s="16" t="s">
        <v>3</v>
      </c>
      <c r="AN2296" s="16" t="s">
        <v>3</v>
      </c>
      <c r="AO2296" s="16" t="s">
        <v>3</v>
      </c>
      <c r="AP2296" s="16" t="s">
        <v>189</v>
      </c>
      <c r="AQ2296" s="16" t="s">
        <v>3</v>
      </c>
      <c r="AR2296" s="16" t="s">
        <v>3</v>
      </c>
      <c r="AS2296" s="16" t="s">
        <v>3</v>
      </c>
      <c r="AT2296" s="16" t="s">
        <v>3</v>
      </c>
      <c r="AU2296" s="11" t="s">
        <v>3</v>
      </c>
      <c r="AV2296" s="11" t="s">
        <v>3</v>
      </c>
      <c r="AW2296" s="11" t="s">
        <v>3</v>
      </c>
      <c r="AX2296" s="17" t="str">
        <f>VLOOKUP(G2296,'[1]JDA data'!$D:$E,2,0)</f>
        <v>TGA132</v>
      </c>
      <c r="AY2296" s="17" t="b">
        <f t="shared" si="171"/>
        <v>1</v>
      </c>
      <c r="AZ2296" s="17" t="str">
        <f t="shared" si="172"/>
        <v>SBA</v>
      </c>
    </row>
    <row r="2297" spans="1:52" s="18" customFormat="1" ht="16.5" customHeight="1" x14ac:dyDescent="0.35">
      <c r="A2297" s="8" t="str">
        <f>IF(N2297="","-",IFERROR(VLOOKUP(N2297,'[1]All Route Non-Bailment V76'!$A:$H,5,0),VLOOKUP(N2297,'[1]TTVT AAT PxP Bailment EDC V76'!$A:$H,5,0)))</f>
        <v>Non Bailment</v>
      </c>
      <c r="B2297" s="9" t="str">
        <f t="shared" si="170"/>
        <v>Completed</v>
      </c>
      <c r="C2297" s="10">
        <f t="shared" si="173"/>
        <v>2296</v>
      </c>
      <c r="D2297" s="11" t="s">
        <v>182</v>
      </c>
      <c r="E2297" s="12" t="s">
        <v>44</v>
      </c>
      <c r="F2297" s="11" t="s">
        <v>0</v>
      </c>
      <c r="G2297" s="11">
        <v>4435889</v>
      </c>
      <c r="H2297" s="13" t="str">
        <f>IF(N2297="","-",IFERROR(VLOOKUP(N2297,'[1]All Route Non-Bailment V76'!$A:$H,7,0),VLOOKUP(N2297,'[1]TTVT AAT PxP Bailment EDC V76'!$A:$H,7,0)))</f>
        <v>One way</v>
      </c>
      <c r="I2297" s="11" t="s">
        <v>45</v>
      </c>
      <c r="J2297" s="12">
        <f t="shared" si="174"/>
        <v>45282</v>
      </c>
      <c r="K2297" s="12">
        <v>45282</v>
      </c>
      <c r="L2297" s="12">
        <v>45282</v>
      </c>
      <c r="M2297" s="12" t="s">
        <v>3</v>
      </c>
      <c r="N2297" s="11" t="s">
        <v>753</v>
      </c>
      <c r="O2297" s="13" t="str">
        <f>IF(N2297="","-",IFERROR(VLOOKUP(N2297,'[1]All Route Non-Bailment V76'!$A:$H,6,0),VLOOKUP(N2297,'[1]TTVT AAT PxP Bailment EDC V76'!$A:$H,6,0)))</f>
        <v>6 - 10</v>
      </c>
      <c r="P2297" s="11">
        <v>1</v>
      </c>
      <c r="Q2297" s="11" t="s">
        <v>3</v>
      </c>
      <c r="R2297" s="11" t="s">
        <v>3</v>
      </c>
      <c r="S2297" s="13" t="str">
        <f>IF(N2297="","-",IFERROR(VLOOKUP(N2297,'[1]All Route Non-Bailment V76'!$A:$AF,32,0),VLOOKUP(N2297,'[1]TTVT AAT PxP Bailment EDC V76'!$A:$AC,29,0)))</f>
        <v>6W</v>
      </c>
      <c r="T2297" s="11" t="s">
        <v>48</v>
      </c>
      <c r="U2297" s="11" t="s">
        <v>207</v>
      </c>
      <c r="V2297" s="14" t="s">
        <v>208</v>
      </c>
      <c r="W2297" s="11" t="s">
        <v>209</v>
      </c>
      <c r="X2297" s="15" t="s">
        <v>308</v>
      </c>
      <c r="Y2297" s="15" t="s">
        <v>309</v>
      </c>
      <c r="Z2297" s="16" t="s">
        <v>3</v>
      </c>
      <c r="AA2297" s="16" t="s">
        <v>3</v>
      </c>
      <c r="AB2297" s="16" t="s">
        <v>3</v>
      </c>
      <c r="AC2297" s="16" t="s">
        <v>3</v>
      </c>
      <c r="AD2297" s="15" t="s">
        <v>3</v>
      </c>
      <c r="AE2297" s="15" t="s">
        <v>3</v>
      </c>
      <c r="AF2297" s="16" t="s">
        <v>3</v>
      </c>
      <c r="AG2297" s="16" t="s">
        <v>3</v>
      </c>
      <c r="AH2297" s="16" t="s">
        <v>3</v>
      </c>
      <c r="AI2297" s="16" t="s">
        <v>3</v>
      </c>
      <c r="AJ2297" s="15" t="s">
        <v>3</v>
      </c>
      <c r="AK2297" s="15" t="s">
        <v>3</v>
      </c>
      <c r="AL2297" s="16" t="s">
        <v>3</v>
      </c>
      <c r="AM2297" s="16" t="s">
        <v>3</v>
      </c>
      <c r="AN2297" s="16" t="s">
        <v>3</v>
      </c>
      <c r="AO2297" s="16" t="s">
        <v>3</v>
      </c>
      <c r="AP2297" s="16" t="s">
        <v>189</v>
      </c>
      <c r="AQ2297" s="16" t="s">
        <v>3</v>
      </c>
      <c r="AR2297" s="16" t="s">
        <v>3</v>
      </c>
      <c r="AS2297" s="16" t="s">
        <v>3</v>
      </c>
      <c r="AT2297" s="16" t="s">
        <v>3</v>
      </c>
      <c r="AU2297" s="11" t="s">
        <v>3</v>
      </c>
      <c r="AV2297" s="11" t="s">
        <v>3</v>
      </c>
      <c r="AW2297" s="11" t="s">
        <v>3</v>
      </c>
      <c r="AX2297" s="17" t="str">
        <f>VLOOKUP(G2297,'[1]JDA data'!$D:$E,2,0)</f>
        <v>TGA159</v>
      </c>
      <c r="AY2297" s="17" t="b">
        <f t="shared" si="171"/>
        <v>1</v>
      </c>
      <c r="AZ2297" s="17" t="str">
        <f t="shared" si="172"/>
        <v>PPGT</v>
      </c>
    </row>
    <row r="2298" spans="1:52" s="18" customFormat="1" ht="16.5" customHeight="1" x14ac:dyDescent="0.35">
      <c r="A2298" s="8" t="str">
        <f>IF(N2298="","-",IFERROR(VLOOKUP(N2298,'[1]All Route Non-Bailment V76'!$A:$H,5,0),VLOOKUP(N2298,'[1]TTVT AAT PxP Bailment EDC V76'!$A:$H,5,0)))</f>
        <v>Non Bailment</v>
      </c>
      <c r="B2298" s="9" t="str">
        <f t="shared" si="170"/>
        <v>Completed</v>
      </c>
      <c r="C2298" s="10">
        <f t="shared" si="173"/>
        <v>2297</v>
      </c>
      <c r="D2298" s="11" t="s">
        <v>190</v>
      </c>
      <c r="E2298" s="12" t="s">
        <v>44</v>
      </c>
      <c r="F2298" s="11" t="s">
        <v>0</v>
      </c>
      <c r="G2298" s="11">
        <v>4435890</v>
      </c>
      <c r="H2298" s="13" t="str">
        <f>IF(N2298="","-",IFERROR(VLOOKUP(N2298,'[1]All Route Non-Bailment V76'!$A:$H,7,0),VLOOKUP(N2298,'[1]TTVT AAT PxP Bailment EDC V76'!$A:$H,7,0)))</f>
        <v>One way</v>
      </c>
      <c r="I2298" s="11" t="s">
        <v>45</v>
      </c>
      <c r="J2298" s="12">
        <f t="shared" si="174"/>
        <v>45282</v>
      </c>
      <c r="K2298" s="12">
        <v>45282</v>
      </c>
      <c r="L2298" s="12">
        <v>45282</v>
      </c>
      <c r="M2298" s="12" t="s">
        <v>3</v>
      </c>
      <c r="N2298" s="11" t="s">
        <v>753</v>
      </c>
      <c r="O2298" s="13" t="str">
        <f>IF(N2298="","-",IFERROR(VLOOKUP(N2298,'[1]All Route Non-Bailment V76'!$A:$H,6,0),VLOOKUP(N2298,'[1]TTVT AAT PxP Bailment EDC V76'!$A:$H,6,0)))</f>
        <v>6 - 10</v>
      </c>
      <c r="P2298" s="11">
        <v>1</v>
      </c>
      <c r="Q2298" s="11" t="s">
        <v>3</v>
      </c>
      <c r="R2298" s="11" t="s">
        <v>3</v>
      </c>
      <c r="S2298" s="13" t="str">
        <f>IF(N2298="","-",IFERROR(VLOOKUP(N2298,'[1]All Route Non-Bailment V76'!$A:$AF,32,0),VLOOKUP(N2298,'[1]TTVT AAT PxP Bailment EDC V76'!$A:$AC,29,0)))</f>
        <v>6W</v>
      </c>
      <c r="T2298" s="11" t="s">
        <v>48</v>
      </c>
      <c r="U2298" s="11" t="s">
        <v>278</v>
      </c>
      <c r="V2298" s="14" t="s">
        <v>279</v>
      </c>
      <c r="W2298" s="11" t="s">
        <v>280</v>
      </c>
      <c r="X2298" s="15" t="s">
        <v>308</v>
      </c>
      <c r="Y2298" s="15" t="s">
        <v>309</v>
      </c>
      <c r="Z2298" s="16" t="s">
        <v>3</v>
      </c>
      <c r="AA2298" s="16" t="s">
        <v>3</v>
      </c>
      <c r="AB2298" s="16" t="s">
        <v>3</v>
      </c>
      <c r="AC2298" s="16" t="s">
        <v>3</v>
      </c>
      <c r="AD2298" s="15" t="s">
        <v>3</v>
      </c>
      <c r="AE2298" s="15" t="s">
        <v>3</v>
      </c>
      <c r="AF2298" s="16" t="s">
        <v>3</v>
      </c>
      <c r="AG2298" s="16" t="s">
        <v>3</v>
      </c>
      <c r="AH2298" s="16" t="s">
        <v>3</v>
      </c>
      <c r="AI2298" s="16" t="s">
        <v>3</v>
      </c>
      <c r="AJ2298" s="15" t="s">
        <v>3</v>
      </c>
      <c r="AK2298" s="15" t="s">
        <v>3</v>
      </c>
      <c r="AL2298" s="16" t="s">
        <v>3</v>
      </c>
      <c r="AM2298" s="16" t="s">
        <v>3</v>
      </c>
      <c r="AN2298" s="16" t="s">
        <v>3</v>
      </c>
      <c r="AO2298" s="16" t="s">
        <v>3</v>
      </c>
      <c r="AP2298" s="16" t="s">
        <v>189</v>
      </c>
      <c r="AQ2298" s="16" t="s">
        <v>3</v>
      </c>
      <c r="AR2298" s="16" t="s">
        <v>3</v>
      </c>
      <c r="AS2298" s="16" t="s">
        <v>3</v>
      </c>
      <c r="AT2298" s="16" t="s">
        <v>3</v>
      </c>
      <c r="AU2298" s="11" t="s">
        <v>3</v>
      </c>
      <c r="AV2298" s="11" t="s">
        <v>3</v>
      </c>
      <c r="AW2298" s="11" t="s">
        <v>3</v>
      </c>
      <c r="AX2298" s="17" t="str">
        <f>VLOOKUP(G2298,'[1]JDA data'!$D:$E,2,0)</f>
        <v>TGA159</v>
      </c>
      <c r="AY2298" s="17" t="b">
        <f t="shared" si="171"/>
        <v>1</v>
      </c>
      <c r="AZ2298" s="17" t="str">
        <f t="shared" si="172"/>
        <v>SPL</v>
      </c>
    </row>
    <row r="2299" spans="1:52" s="18" customFormat="1" ht="16.5" customHeight="1" x14ac:dyDescent="0.35">
      <c r="A2299" s="8" t="str">
        <f>IF(N2299="","-",IFERROR(VLOOKUP(N2299,'[1]All Route Non-Bailment V76'!$A:$H,5,0),VLOOKUP(N2299,'[1]TTVT AAT PxP Bailment EDC V76'!$A:$H,5,0)))</f>
        <v>Non Bailment</v>
      </c>
      <c r="B2299" s="9" t="str">
        <f t="shared" si="170"/>
        <v>Completed</v>
      </c>
      <c r="C2299" s="10">
        <f t="shared" si="173"/>
        <v>2298</v>
      </c>
      <c r="D2299" s="11" t="s">
        <v>194</v>
      </c>
      <c r="E2299" s="12" t="s">
        <v>44</v>
      </c>
      <c r="F2299" s="11" t="s">
        <v>0</v>
      </c>
      <c r="G2299" s="11">
        <v>4435891</v>
      </c>
      <c r="H2299" s="13" t="str">
        <f>IF(N2299="","-",IFERROR(VLOOKUP(N2299,'[1]All Route Non-Bailment V76'!$A:$H,7,0),VLOOKUP(N2299,'[1]TTVT AAT PxP Bailment EDC V76'!$A:$H,7,0)))</f>
        <v>One way</v>
      </c>
      <c r="I2299" s="11" t="s">
        <v>45</v>
      </c>
      <c r="J2299" s="12">
        <f t="shared" si="174"/>
        <v>45282</v>
      </c>
      <c r="K2299" s="12">
        <v>45282</v>
      </c>
      <c r="L2299" s="12">
        <v>45282</v>
      </c>
      <c r="M2299" s="12" t="s">
        <v>3</v>
      </c>
      <c r="N2299" s="11" t="s">
        <v>753</v>
      </c>
      <c r="O2299" s="13" t="str">
        <f>IF(N2299="","-",IFERROR(VLOOKUP(N2299,'[1]All Route Non-Bailment V76'!$A:$H,6,0),VLOOKUP(N2299,'[1]TTVT AAT PxP Bailment EDC V76'!$A:$H,6,0)))</f>
        <v>6 - 10</v>
      </c>
      <c r="P2299" s="11">
        <v>1</v>
      </c>
      <c r="Q2299" s="11" t="s">
        <v>3</v>
      </c>
      <c r="R2299" s="11" t="s">
        <v>3</v>
      </c>
      <c r="S2299" s="13" t="str">
        <f>IF(N2299="","-",IFERROR(VLOOKUP(N2299,'[1]All Route Non-Bailment V76'!$A:$AF,32,0),VLOOKUP(N2299,'[1]TTVT AAT PxP Bailment EDC V76'!$A:$AC,29,0)))</f>
        <v>6W</v>
      </c>
      <c r="T2299" s="11" t="s">
        <v>48</v>
      </c>
      <c r="U2299" s="11" t="s">
        <v>253</v>
      </c>
      <c r="V2299" s="14" t="s">
        <v>254</v>
      </c>
      <c r="W2299" s="11" t="s">
        <v>255</v>
      </c>
      <c r="X2299" s="15" t="s">
        <v>308</v>
      </c>
      <c r="Y2299" s="15" t="s">
        <v>309</v>
      </c>
      <c r="Z2299" s="16" t="s">
        <v>3</v>
      </c>
      <c r="AA2299" s="16" t="s">
        <v>3</v>
      </c>
      <c r="AB2299" s="16" t="s">
        <v>3</v>
      </c>
      <c r="AC2299" s="16" t="s">
        <v>3</v>
      </c>
      <c r="AD2299" s="15" t="s">
        <v>3</v>
      </c>
      <c r="AE2299" s="15" t="s">
        <v>3</v>
      </c>
      <c r="AF2299" s="16" t="s">
        <v>3</v>
      </c>
      <c r="AG2299" s="16" t="s">
        <v>3</v>
      </c>
      <c r="AH2299" s="16" t="s">
        <v>3</v>
      </c>
      <c r="AI2299" s="16" t="s">
        <v>3</v>
      </c>
      <c r="AJ2299" s="15" t="s">
        <v>3</v>
      </c>
      <c r="AK2299" s="15" t="s">
        <v>3</v>
      </c>
      <c r="AL2299" s="16" t="s">
        <v>3</v>
      </c>
      <c r="AM2299" s="16" t="s">
        <v>3</v>
      </c>
      <c r="AN2299" s="16" t="s">
        <v>3</v>
      </c>
      <c r="AO2299" s="16" t="s">
        <v>3</v>
      </c>
      <c r="AP2299" s="16" t="s">
        <v>189</v>
      </c>
      <c r="AQ2299" s="16" t="s">
        <v>3</v>
      </c>
      <c r="AR2299" s="16" t="s">
        <v>3</v>
      </c>
      <c r="AS2299" s="16" t="s">
        <v>3</v>
      </c>
      <c r="AT2299" s="16" t="s">
        <v>3</v>
      </c>
      <c r="AU2299" s="11" t="s">
        <v>3</v>
      </c>
      <c r="AV2299" s="11" t="s">
        <v>3</v>
      </c>
      <c r="AW2299" s="11" t="s">
        <v>3</v>
      </c>
      <c r="AX2299" s="17" t="str">
        <f>VLOOKUP(G2299,'[1]JDA data'!$D:$E,2,0)</f>
        <v>TGA159</v>
      </c>
      <c r="AY2299" s="17" t="b">
        <f t="shared" si="171"/>
        <v>1</v>
      </c>
      <c r="AZ2299" s="17" t="str">
        <f t="shared" si="172"/>
        <v>SBA</v>
      </c>
    </row>
    <row r="2300" spans="1:52" s="18" customFormat="1" ht="16.5" customHeight="1" x14ac:dyDescent="0.35">
      <c r="A2300" s="8" t="str">
        <f>IF(N2300="","-",IFERROR(VLOOKUP(N2300,'[1]All Route Non-Bailment V76'!$A:$H,5,0),VLOOKUP(N2300,'[1]TTVT AAT PxP Bailment EDC V76'!$A:$H,5,0)))</f>
        <v>Non Bailment</v>
      </c>
      <c r="B2300" s="9" t="str">
        <f t="shared" si="170"/>
        <v>Completed</v>
      </c>
      <c r="C2300" s="10">
        <f t="shared" si="173"/>
        <v>2299</v>
      </c>
      <c r="D2300" s="11" t="s">
        <v>182</v>
      </c>
      <c r="E2300" s="12" t="s">
        <v>44</v>
      </c>
      <c r="F2300" s="11" t="s">
        <v>0</v>
      </c>
      <c r="G2300" s="11">
        <v>4435892</v>
      </c>
      <c r="H2300" s="13" t="str">
        <f>IF(N2300="","-",IFERROR(VLOOKUP(N2300,'[1]All Route Non-Bailment V76'!$A:$H,7,0),VLOOKUP(N2300,'[1]TTVT AAT PxP Bailment EDC V76'!$A:$H,7,0)))</f>
        <v>One way</v>
      </c>
      <c r="I2300" s="11" t="s">
        <v>45</v>
      </c>
      <c r="J2300" s="12">
        <f t="shared" si="174"/>
        <v>45282</v>
      </c>
      <c r="K2300" s="12">
        <v>45282</v>
      </c>
      <c r="L2300" s="12">
        <v>45282</v>
      </c>
      <c r="M2300" s="12" t="s">
        <v>3</v>
      </c>
      <c r="N2300" s="11" t="s">
        <v>307</v>
      </c>
      <c r="O2300" s="13" t="str">
        <f>IF(N2300="","-",IFERROR(VLOOKUP(N2300,'[1]All Route Non-Bailment V76'!$A:$H,6,0),VLOOKUP(N2300,'[1]TTVT AAT PxP Bailment EDC V76'!$A:$H,6,0)))</f>
        <v>6 - 10</v>
      </c>
      <c r="P2300" s="11">
        <v>1</v>
      </c>
      <c r="Q2300" s="11" t="s">
        <v>3</v>
      </c>
      <c r="R2300" s="11" t="s">
        <v>3</v>
      </c>
      <c r="S2300" s="13" t="str">
        <f>IF(N2300="","-",IFERROR(VLOOKUP(N2300,'[1]All Route Non-Bailment V76'!$A:$AF,32,0),VLOOKUP(N2300,'[1]TTVT AAT PxP Bailment EDC V76'!$A:$AC,29,0)))</f>
        <v>6W</v>
      </c>
      <c r="T2300" s="11" t="s">
        <v>48</v>
      </c>
      <c r="U2300" s="11" t="s">
        <v>233</v>
      </c>
      <c r="V2300" s="14" t="s">
        <v>234</v>
      </c>
      <c r="W2300" s="11" t="s">
        <v>235</v>
      </c>
      <c r="X2300" s="15" t="s">
        <v>308</v>
      </c>
      <c r="Y2300" s="15" t="s">
        <v>309</v>
      </c>
      <c r="Z2300" s="16" t="s">
        <v>3</v>
      </c>
      <c r="AA2300" s="16" t="s">
        <v>3</v>
      </c>
      <c r="AB2300" s="16" t="s">
        <v>3</v>
      </c>
      <c r="AC2300" s="16" t="s">
        <v>3</v>
      </c>
      <c r="AD2300" s="15" t="s">
        <v>3</v>
      </c>
      <c r="AE2300" s="15" t="s">
        <v>3</v>
      </c>
      <c r="AF2300" s="16" t="s">
        <v>3</v>
      </c>
      <c r="AG2300" s="16" t="s">
        <v>3</v>
      </c>
      <c r="AH2300" s="16" t="s">
        <v>3</v>
      </c>
      <c r="AI2300" s="16" t="s">
        <v>3</v>
      </c>
      <c r="AJ2300" s="15" t="s">
        <v>3</v>
      </c>
      <c r="AK2300" s="15" t="s">
        <v>3</v>
      </c>
      <c r="AL2300" s="16" t="s">
        <v>3</v>
      </c>
      <c r="AM2300" s="16" t="s">
        <v>3</v>
      </c>
      <c r="AN2300" s="16" t="s">
        <v>3</v>
      </c>
      <c r="AO2300" s="16" t="s">
        <v>3</v>
      </c>
      <c r="AP2300" s="16" t="s">
        <v>189</v>
      </c>
      <c r="AQ2300" s="16" t="s">
        <v>3</v>
      </c>
      <c r="AR2300" s="16" t="s">
        <v>3</v>
      </c>
      <c r="AS2300" s="16" t="s">
        <v>3</v>
      </c>
      <c r="AT2300" s="16" t="s">
        <v>3</v>
      </c>
      <c r="AU2300" s="11" t="s">
        <v>3</v>
      </c>
      <c r="AV2300" s="11" t="s">
        <v>3</v>
      </c>
      <c r="AW2300" s="11" t="s">
        <v>3</v>
      </c>
      <c r="AX2300" s="17" t="str">
        <f>VLOOKUP(G2300,'[1]JDA data'!$D:$E,2,0)</f>
        <v>TGA935</v>
      </c>
      <c r="AY2300" s="17" t="b">
        <f t="shared" si="171"/>
        <v>1</v>
      </c>
      <c r="AZ2300" s="17" t="str">
        <f t="shared" si="172"/>
        <v>PPGT</v>
      </c>
    </row>
    <row r="2301" spans="1:52" s="18" customFormat="1" ht="16.5" customHeight="1" x14ac:dyDescent="0.35">
      <c r="A2301" s="8" t="str">
        <f>IF(N2301="","-",IFERROR(VLOOKUP(N2301,'[1]All Route Non-Bailment V76'!$A:$H,5,0),VLOOKUP(N2301,'[1]TTVT AAT PxP Bailment EDC V76'!$A:$H,5,0)))</f>
        <v>Non Bailment</v>
      </c>
      <c r="B2301" s="9" t="str">
        <f t="shared" si="170"/>
        <v>Completed</v>
      </c>
      <c r="C2301" s="10">
        <f t="shared" si="173"/>
        <v>2300</v>
      </c>
      <c r="D2301" s="11" t="s">
        <v>182</v>
      </c>
      <c r="E2301" s="12" t="s">
        <v>44</v>
      </c>
      <c r="F2301" s="11" t="s">
        <v>0</v>
      </c>
      <c r="G2301" s="11">
        <v>4435893</v>
      </c>
      <c r="H2301" s="13" t="str">
        <f>IF(N2301="","-",IFERROR(VLOOKUP(N2301,'[1]All Route Non-Bailment V76'!$A:$H,7,0),VLOOKUP(N2301,'[1]TTVT AAT PxP Bailment EDC V76'!$A:$H,7,0)))</f>
        <v>One way</v>
      </c>
      <c r="I2301" s="11" t="s">
        <v>45</v>
      </c>
      <c r="J2301" s="12">
        <f t="shared" si="174"/>
        <v>45282</v>
      </c>
      <c r="K2301" s="12">
        <v>45282</v>
      </c>
      <c r="L2301" s="12">
        <v>45282</v>
      </c>
      <c r="M2301" s="12" t="s">
        <v>3</v>
      </c>
      <c r="N2301" s="11" t="s">
        <v>307</v>
      </c>
      <c r="O2301" s="13" t="str">
        <f>IF(N2301="","-",IFERROR(VLOOKUP(N2301,'[1]All Route Non-Bailment V76'!$A:$H,6,0),VLOOKUP(N2301,'[1]TTVT AAT PxP Bailment EDC V76'!$A:$H,6,0)))</f>
        <v>6 - 10</v>
      </c>
      <c r="P2301" s="11">
        <v>1</v>
      </c>
      <c r="Q2301" s="11" t="s">
        <v>3</v>
      </c>
      <c r="R2301" s="11" t="s">
        <v>3</v>
      </c>
      <c r="S2301" s="13" t="str">
        <f>IF(N2301="","-",IFERROR(VLOOKUP(N2301,'[1]All Route Non-Bailment V76'!$A:$AF,32,0),VLOOKUP(N2301,'[1]TTVT AAT PxP Bailment EDC V76'!$A:$AC,29,0)))</f>
        <v>6W</v>
      </c>
      <c r="T2301" s="11" t="s">
        <v>48</v>
      </c>
      <c r="U2301" s="11" t="s">
        <v>233</v>
      </c>
      <c r="V2301" s="14" t="s">
        <v>817</v>
      </c>
      <c r="W2301" s="11" t="s">
        <v>235</v>
      </c>
      <c r="X2301" s="15" t="s">
        <v>308</v>
      </c>
      <c r="Y2301" s="15" t="s">
        <v>309</v>
      </c>
      <c r="Z2301" s="16" t="s">
        <v>3</v>
      </c>
      <c r="AA2301" s="16" t="s">
        <v>3</v>
      </c>
      <c r="AB2301" s="16" t="s">
        <v>3</v>
      </c>
      <c r="AC2301" s="16" t="s">
        <v>3</v>
      </c>
      <c r="AD2301" s="15" t="s">
        <v>3</v>
      </c>
      <c r="AE2301" s="15" t="s">
        <v>3</v>
      </c>
      <c r="AF2301" s="16" t="s">
        <v>3</v>
      </c>
      <c r="AG2301" s="16" t="s">
        <v>3</v>
      </c>
      <c r="AH2301" s="16" t="s">
        <v>3</v>
      </c>
      <c r="AI2301" s="16" t="s">
        <v>3</v>
      </c>
      <c r="AJ2301" s="15" t="s">
        <v>3</v>
      </c>
      <c r="AK2301" s="15" t="s">
        <v>3</v>
      </c>
      <c r="AL2301" s="16" t="s">
        <v>3</v>
      </c>
      <c r="AM2301" s="16" t="s">
        <v>3</v>
      </c>
      <c r="AN2301" s="16" t="s">
        <v>3</v>
      </c>
      <c r="AO2301" s="16" t="s">
        <v>3</v>
      </c>
      <c r="AP2301" s="16" t="s">
        <v>189</v>
      </c>
      <c r="AQ2301" s="16" t="s">
        <v>3</v>
      </c>
      <c r="AR2301" s="16" t="s">
        <v>3</v>
      </c>
      <c r="AS2301" s="16" t="s">
        <v>3</v>
      </c>
      <c r="AT2301" s="16" t="s">
        <v>3</v>
      </c>
      <c r="AU2301" s="11" t="s">
        <v>3</v>
      </c>
      <c r="AV2301" s="11" t="s">
        <v>3</v>
      </c>
      <c r="AW2301" s="11" t="s">
        <v>3</v>
      </c>
      <c r="AX2301" s="17" t="str">
        <f>VLOOKUP(G2301,'[1]JDA data'!$D:$E,2,0)</f>
        <v>TGA935</v>
      </c>
      <c r="AY2301" s="17" t="b">
        <f t="shared" si="171"/>
        <v>1</v>
      </c>
      <c r="AZ2301" s="17" t="str">
        <f t="shared" si="172"/>
        <v>PPGT</v>
      </c>
    </row>
    <row r="2302" spans="1:52" s="18" customFormat="1" ht="16.5" customHeight="1" x14ac:dyDescent="0.35">
      <c r="A2302" s="8" t="str">
        <f>IF(N2302="","-",IFERROR(VLOOKUP(N2302,'[1]All Route Non-Bailment V76'!$A:$H,5,0),VLOOKUP(N2302,'[1]TTVT AAT PxP Bailment EDC V76'!$A:$H,5,0)))</f>
        <v>Non Bailment</v>
      </c>
      <c r="B2302" s="9" t="str">
        <f t="shared" si="170"/>
        <v>Completed</v>
      </c>
      <c r="C2302" s="10">
        <f t="shared" si="173"/>
        <v>2301</v>
      </c>
      <c r="D2302" s="11" t="s">
        <v>194</v>
      </c>
      <c r="E2302" s="12" t="s">
        <v>44</v>
      </c>
      <c r="F2302" s="11" t="s">
        <v>0</v>
      </c>
      <c r="G2302" s="11">
        <v>4435894</v>
      </c>
      <c r="H2302" s="13" t="str">
        <f>IF(N2302="","-",IFERROR(VLOOKUP(N2302,'[1]All Route Non-Bailment V76'!$A:$H,7,0),VLOOKUP(N2302,'[1]TTVT AAT PxP Bailment EDC V76'!$A:$H,7,0)))</f>
        <v>One way</v>
      </c>
      <c r="I2302" s="11" t="s">
        <v>45</v>
      </c>
      <c r="J2302" s="12">
        <f t="shared" si="174"/>
        <v>45282</v>
      </c>
      <c r="K2302" s="12">
        <v>45282</v>
      </c>
      <c r="L2302" s="12">
        <v>45282</v>
      </c>
      <c r="M2302" s="12" t="s">
        <v>3</v>
      </c>
      <c r="N2302" s="11" t="s">
        <v>307</v>
      </c>
      <c r="O2302" s="13" t="str">
        <f>IF(N2302="","-",IFERROR(VLOOKUP(N2302,'[1]All Route Non-Bailment V76'!$A:$H,6,0),VLOOKUP(N2302,'[1]TTVT AAT PxP Bailment EDC V76'!$A:$H,6,0)))</f>
        <v>6 - 10</v>
      </c>
      <c r="P2302" s="11">
        <v>1</v>
      </c>
      <c r="Q2302" s="11" t="s">
        <v>3</v>
      </c>
      <c r="R2302" s="11" t="s">
        <v>3</v>
      </c>
      <c r="S2302" s="13" t="str">
        <f>IF(N2302="","-",IFERROR(VLOOKUP(N2302,'[1]All Route Non-Bailment V76'!$A:$AF,32,0),VLOOKUP(N2302,'[1]TTVT AAT PxP Bailment EDC V76'!$A:$AC,29,0)))</f>
        <v>6W</v>
      </c>
      <c r="T2302" s="11" t="s">
        <v>48</v>
      </c>
      <c r="U2302" s="11" t="s">
        <v>374</v>
      </c>
      <c r="V2302" s="14" t="s">
        <v>375</v>
      </c>
      <c r="W2302" s="11" t="s">
        <v>376</v>
      </c>
      <c r="X2302" s="15" t="s">
        <v>308</v>
      </c>
      <c r="Y2302" s="15" t="s">
        <v>309</v>
      </c>
      <c r="Z2302" s="16" t="s">
        <v>3</v>
      </c>
      <c r="AA2302" s="16" t="s">
        <v>3</v>
      </c>
      <c r="AB2302" s="16" t="s">
        <v>3</v>
      </c>
      <c r="AC2302" s="16" t="s">
        <v>3</v>
      </c>
      <c r="AD2302" s="15" t="s">
        <v>3</v>
      </c>
      <c r="AE2302" s="15" t="s">
        <v>3</v>
      </c>
      <c r="AF2302" s="16" t="s">
        <v>3</v>
      </c>
      <c r="AG2302" s="16" t="s">
        <v>3</v>
      </c>
      <c r="AH2302" s="16" t="s">
        <v>3</v>
      </c>
      <c r="AI2302" s="16" t="s">
        <v>3</v>
      </c>
      <c r="AJ2302" s="15" t="s">
        <v>3</v>
      </c>
      <c r="AK2302" s="15" t="s">
        <v>3</v>
      </c>
      <c r="AL2302" s="16" t="s">
        <v>3</v>
      </c>
      <c r="AM2302" s="16" t="s">
        <v>3</v>
      </c>
      <c r="AN2302" s="16" t="s">
        <v>3</v>
      </c>
      <c r="AO2302" s="16" t="s">
        <v>3</v>
      </c>
      <c r="AP2302" s="16" t="s">
        <v>189</v>
      </c>
      <c r="AQ2302" s="16" t="s">
        <v>3</v>
      </c>
      <c r="AR2302" s="16" t="s">
        <v>3</v>
      </c>
      <c r="AS2302" s="16" t="s">
        <v>3</v>
      </c>
      <c r="AT2302" s="16" t="s">
        <v>3</v>
      </c>
      <c r="AU2302" s="11" t="s">
        <v>3</v>
      </c>
      <c r="AV2302" s="11" t="s">
        <v>3</v>
      </c>
      <c r="AW2302" s="11" t="s">
        <v>3</v>
      </c>
      <c r="AX2302" s="17" t="str">
        <f>VLOOKUP(G2302,'[1]JDA data'!$D:$E,2,0)</f>
        <v>TGA935</v>
      </c>
      <c r="AY2302" s="17" t="b">
        <f t="shared" si="171"/>
        <v>1</v>
      </c>
      <c r="AZ2302" s="17" t="str">
        <f t="shared" si="172"/>
        <v>SBA</v>
      </c>
    </row>
    <row r="2303" spans="1:52" s="18" customFormat="1" ht="16.5" customHeight="1" x14ac:dyDescent="0.35">
      <c r="A2303" s="8" t="str">
        <f>IF(N2303="","-",IFERROR(VLOOKUP(N2303,'[1]All Route Non-Bailment V76'!$A:$H,5,0),VLOOKUP(N2303,'[1]TTVT AAT PxP Bailment EDC V76'!$A:$H,5,0)))</f>
        <v>Non Bailment</v>
      </c>
      <c r="B2303" s="9" t="str">
        <f t="shared" si="170"/>
        <v>Completed</v>
      </c>
      <c r="C2303" s="10">
        <f t="shared" si="173"/>
        <v>2302</v>
      </c>
      <c r="D2303" s="11" t="s">
        <v>182</v>
      </c>
      <c r="E2303" s="12" t="s">
        <v>44</v>
      </c>
      <c r="F2303" s="11" t="s">
        <v>0</v>
      </c>
      <c r="G2303" s="11">
        <v>4435900</v>
      </c>
      <c r="H2303" s="13" t="str">
        <f>IF(N2303="","-",IFERROR(VLOOKUP(N2303,'[1]All Route Non-Bailment V76'!$A:$H,7,0),VLOOKUP(N2303,'[1]TTVT AAT PxP Bailment EDC V76'!$A:$H,7,0)))</f>
        <v>One way</v>
      </c>
      <c r="I2303" s="11" t="s">
        <v>45</v>
      </c>
      <c r="J2303" s="12">
        <f t="shared" si="174"/>
        <v>45282</v>
      </c>
      <c r="K2303" s="12">
        <v>45282</v>
      </c>
      <c r="L2303" s="12">
        <v>45282</v>
      </c>
      <c r="M2303" s="12" t="s">
        <v>3</v>
      </c>
      <c r="N2303" s="11" t="s">
        <v>301</v>
      </c>
      <c r="O2303" s="13" t="str">
        <f>IF(N2303="","-",IFERROR(VLOOKUP(N2303,'[1]All Route Non-Bailment V76'!$A:$H,6,0),VLOOKUP(N2303,'[1]TTVT AAT PxP Bailment EDC V76'!$A:$H,6,0)))</f>
        <v>11 - 20</v>
      </c>
      <c r="P2303" s="11">
        <v>1</v>
      </c>
      <c r="Q2303" s="11" t="s">
        <v>3</v>
      </c>
      <c r="R2303" s="11" t="s">
        <v>3</v>
      </c>
      <c r="S2303" s="13" t="str">
        <f>IF(N2303="","-",IFERROR(VLOOKUP(N2303,'[1]All Route Non-Bailment V76'!$A:$AF,32,0),VLOOKUP(N2303,'[1]TTVT AAT PxP Bailment EDC V76'!$A:$AC,29,0)))</f>
        <v>6W</v>
      </c>
      <c r="T2303" s="11" t="s">
        <v>48</v>
      </c>
      <c r="U2303" s="11" t="s">
        <v>207</v>
      </c>
      <c r="V2303" s="14" t="s">
        <v>208</v>
      </c>
      <c r="W2303" s="11" t="s">
        <v>209</v>
      </c>
      <c r="X2303" s="15" t="s">
        <v>302</v>
      </c>
      <c r="Y2303" s="15" t="s">
        <v>303</v>
      </c>
      <c r="Z2303" s="16" t="s">
        <v>3</v>
      </c>
      <c r="AA2303" s="16" t="s">
        <v>3</v>
      </c>
      <c r="AB2303" s="16" t="s">
        <v>3</v>
      </c>
      <c r="AC2303" s="16" t="s">
        <v>3</v>
      </c>
      <c r="AD2303" s="15" t="s">
        <v>3</v>
      </c>
      <c r="AE2303" s="15" t="s">
        <v>3</v>
      </c>
      <c r="AF2303" s="16" t="s">
        <v>3</v>
      </c>
      <c r="AG2303" s="16" t="s">
        <v>3</v>
      </c>
      <c r="AH2303" s="16" t="s">
        <v>3</v>
      </c>
      <c r="AI2303" s="16" t="s">
        <v>3</v>
      </c>
      <c r="AJ2303" s="15" t="s">
        <v>3</v>
      </c>
      <c r="AK2303" s="15" t="s">
        <v>3</v>
      </c>
      <c r="AL2303" s="16" t="s">
        <v>3</v>
      </c>
      <c r="AM2303" s="16" t="s">
        <v>3</v>
      </c>
      <c r="AN2303" s="16" t="s">
        <v>3</v>
      </c>
      <c r="AO2303" s="16" t="s">
        <v>3</v>
      </c>
      <c r="AP2303" s="16" t="s">
        <v>189</v>
      </c>
      <c r="AQ2303" s="16" t="s">
        <v>3</v>
      </c>
      <c r="AR2303" s="16" t="s">
        <v>3</v>
      </c>
      <c r="AS2303" s="16" t="s">
        <v>3</v>
      </c>
      <c r="AT2303" s="16" t="s">
        <v>3</v>
      </c>
      <c r="AU2303" s="11" t="s">
        <v>3</v>
      </c>
      <c r="AV2303" s="11" t="s">
        <v>3</v>
      </c>
      <c r="AW2303" s="11" t="s">
        <v>3</v>
      </c>
      <c r="AX2303" s="17" t="str">
        <f>VLOOKUP(G2303,'[1]JDA data'!$D:$E,2,0)</f>
        <v>TGA397</v>
      </c>
      <c r="AY2303" s="17" t="b">
        <f t="shared" si="171"/>
        <v>1</v>
      </c>
      <c r="AZ2303" s="17" t="str">
        <f t="shared" si="172"/>
        <v>PPGT</v>
      </c>
    </row>
    <row r="2304" spans="1:52" s="18" customFormat="1" ht="16.5" customHeight="1" x14ac:dyDescent="0.35">
      <c r="A2304" s="8" t="str">
        <f>IF(N2304="","-",IFERROR(VLOOKUP(N2304,'[1]All Route Non-Bailment V76'!$A:$H,5,0),VLOOKUP(N2304,'[1]TTVT AAT PxP Bailment EDC V76'!$A:$H,5,0)))</f>
        <v>Non Bailment</v>
      </c>
      <c r="B2304" s="9" t="str">
        <f t="shared" si="170"/>
        <v>Completed</v>
      </c>
      <c r="C2304" s="10">
        <f t="shared" si="173"/>
        <v>2303</v>
      </c>
      <c r="D2304" s="11" t="s">
        <v>190</v>
      </c>
      <c r="E2304" s="12" t="s">
        <v>44</v>
      </c>
      <c r="F2304" s="11" t="s">
        <v>0</v>
      </c>
      <c r="G2304" s="11">
        <v>4435911</v>
      </c>
      <c r="H2304" s="13" t="str">
        <f>IF(N2304="","-",IFERROR(VLOOKUP(N2304,'[1]All Route Non-Bailment V76'!$A:$H,7,0),VLOOKUP(N2304,'[1]TTVT AAT PxP Bailment EDC V76'!$A:$H,7,0)))</f>
        <v>One way</v>
      </c>
      <c r="I2304" s="11" t="s">
        <v>45</v>
      </c>
      <c r="J2304" s="12">
        <f t="shared" si="174"/>
        <v>45282</v>
      </c>
      <c r="K2304" s="12">
        <v>45282</v>
      </c>
      <c r="L2304" s="12">
        <v>45282</v>
      </c>
      <c r="M2304" s="12" t="s">
        <v>3</v>
      </c>
      <c r="N2304" s="11" t="s">
        <v>301</v>
      </c>
      <c r="O2304" s="13" t="str">
        <f>IF(N2304="","-",IFERROR(VLOOKUP(N2304,'[1]All Route Non-Bailment V76'!$A:$H,6,0),VLOOKUP(N2304,'[1]TTVT AAT PxP Bailment EDC V76'!$A:$H,6,0)))</f>
        <v>11 - 20</v>
      </c>
      <c r="P2304" s="11">
        <v>1</v>
      </c>
      <c r="Q2304" s="11" t="s">
        <v>3</v>
      </c>
      <c r="R2304" s="11" t="s">
        <v>3</v>
      </c>
      <c r="S2304" s="13" t="str">
        <f>IF(N2304="","-",IFERROR(VLOOKUP(N2304,'[1]All Route Non-Bailment V76'!$A:$AF,32,0),VLOOKUP(N2304,'[1]TTVT AAT PxP Bailment EDC V76'!$A:$AC,29,0)))</f>
        <v>6W</v>
      </c>
      <c r="T2304" s="11" t="s">
        <v>48</v>
      </c>
      <c r="U2304" s="11" t="s">
        <v>217</v>
      </c>
      <c r="V2304" s="14" t="s">
        <v>218</v>
      </c>
      <c r="W2304" s="11" t="s">
        <v>219</v>
      </c>
      <c r="X2304" s="15" t="s">
        <v>302</v>
      </c>
      <c r="Y2304" s="15" t="s">
        <v>303</v>
      </c>
      <c r="Z2304" s="16" t="s">
        <v>3</v>
      </c>
      <c r="AA2304" s="16" t="s">
        <v>3</v>
      </c>
      <c r="AB2304" s="16" t="s">
        <v>3</v>
      </c>
      <c r="AC2304" s="16" t="s">
        <v>3</v>
      </c>
      <c r="AD2304" s="15" t="s">
        <v>3</v>
      </c>
      <c r="AE2304" s="15" t="s">
        <v>3</v>
      </c>
      <c r="AF2304" s="16" t="s">
        <v>3</v>
      </c>
      <c r="AG2304" s="16" t="s">
        <v>3</v>
      </c>
      <c r="AH2304" s="16" t="s">
        <v>3</v>
      </c>
      <c r="AI2304" s="16" t="s">
        <v>3</v>
      </c>
      <c r="AJ2304" s="15" t="s">
        <v>3</v>
      </c>
      <c r="AK2304" s="15" t="s">
        <v>3</v>
      </c>
      <c r="AL2304" s="16" t="s">
        <v>3</v>
      </c>
      <c r="AM2304" s="16" t="s">
        <v>3</v>
      </c>
      <c r="AN2304" s="16" t="s">
        <v>3</v>
      </c>
      <c r="AO2304" s="16" t="s">
        <v>3</v>
      </c>
      <c r="AP2304" s="16" t="s">
        <v>189</v>
      </c>
      <c r="AQ2304" s="16" t="s">
        <v>3</v>
      </c>
      <c r="AR2304" s="16" t="s">
        <v>3</v>
      </c>
      <c r="AS2304" s="16" t="s">
        <v>3</v>
      </c>
      <c r="AT2304" s="16" t="s">
        <v>3</v>
      </c>
      <c r="AU2304" s="11" t="s">
        <v>3</v>
      </c>
      <c r="AV2304" s="11" t="s">
        <v>3</v>
      </c>
      <c r="AW2304" s="11" t="s">
        <v>3</v>
      </c>
      <c r="AX2304" s="17" t="str">
        <f>VLOOKUP(G2304,'[1]JDA data'!$D:$E,2,0)</f>
        <v>TGA397</v>
      </c>
      <c r="AY2304" s="17" t="b">
        <f t="shared" si="171"/>
        <v>1</v>
      </c>
      <c r="AZ2304" s="17" t="str">
        <f t="shared" si="172"/>
        <v>SPL</v>
      </c>
    </row>
    <row r="2305" spans="1:52" s="18" customFormat="1" ht="16.5" customHeight="1" x14ac:dyDescent="0.35">
      <c r="A2305" s="8" t="str">
        <f>IF(N2305="","-",IFERROR(VLOOKUP(N2305,'[1]All Route Non-Bailment V76'!$A:$H,5,0),VLOOKUP(N2305,'[1]TTVT AAT PxP Bailment EDC V76'!$A:$H,5,0)))</f>
        <v>Non Bailment</v>
      </c>
      <c r="B2305" s="9" t="str">
        <f t="shared" si="170"/>
        <v>Completed</v>
      </c>
      <c r="C2305" s="10">
        <f t="shared" si="173"/>
        <v>2304</v>
      </c>
      <c r="D2305" s="11" t="s">
        <v>194</v>
      </c>
      <c r="E2305" s="12" t="s">
        <v>44</v>
      </c>
      <c r="F2305" s="11" t="s">
        <v>0</v>
      </c>
      <c r="G2305" s="11">
        <v>4435912</v>
      </c>
      <c r="H2305" s="13" t="str">
        <f>IF(N2305="","-",IFERROR(VLOOKUP(N2305,'[1]All Route Non-Bailment V76'!$A:$H,7,0),VLOOKUP(N2305,'[1]TTVT AAT PxP Bailment EDC V76'!$A:$H,7,0)))</f>
        <v>One way</v>
      </c>
      <c r="I2305" s="11" t="s">
        <v>45</v>
      </c>
      <c r="J2305" s="12">
        <f t="shared" si="174"/>
        <v>45282</v>
      </c>
      <c r="K2305" s="12">
        <v>45282</v>
      </c>
      <c r="L2305" s="12">
        <v>45282</v>
      </c>
      <c r="M2305" s="12" t="s">
        <v>3</v>
      </c>
      <c r="N2305" s="11" t="s">
        <v>301</v>
      </c>
      <c r="O2305" s="13" t="str">
        <f>IF(N2305="","-",IFERROR(VLOOKUP(N2305,'[1]All Route Non-Bailment V76'!$A:$H,6,0),VLOOKUP(N2305,'[1]TTVT AAT PxP Bailment EDC V76'!$A:$H,6,0)))</f>
        <v>11 - 20</v>
      </c>
      <c r="P2305" s="11">
        <v>1</v>
      </c>
      <c r="Q2305" s="11" t="s">
        <v>3</v>
      </c>
      <c r="R2305" s="11" t="s">
        <v>3</v>
      </c>
      <c r="S2305" s="13" t="str">
        <f>IF(N2305="","-",IFERROR(VLOOKUP(N2305,'[1]All Route Non-Bailment V76'!$A:$AF,32,0),VLOOKUP(N2305,'[1]TTVT AAT PxP Bailment EDC V76'!$A:$AC,29,0)))</f>
        <v>6W</v>
      </c>
      <c r="T2305" s="11" t="s">
        <v>48</v>
      </c>
      <c r="U2305" s="11" t="s">
        <v>195</v>
      </c>
      <c r="V2305" s="14" t="s">
        <v>196</v>
      </c>
      <c r="W2305" s="11" t="s">
        <v>197</v>
      </c>
      <c r="X2305" s="15" t="s">
        <v>302</v>
      </c>
      <c r="Y2305" s="15" t="s">
        <v>303</v>
      </c>
      <c r="Z2305" s="16" t="s">
        <v>3</v>
      </c>
      <c r="AA2305" s="16" t="s">
        <v>3</v>
      </c>
      <c r="AB2305" s="16" t="s">
        <v>3</v>
      </c>
      <c r="AC2305" s="16" t="s">
        <v>3</v>
      </c>
      <c r="AD2305" s="15" t="s">
        <v>3</v>
      </c>
      <c r="AE2305" s="15" t="s">
        <v>3</v>
      </c>
      <c r="AF2305" s="16" t="s">
        <v>3</v>
      </c>
      <c r="AG2305" s="16" t="s">
        <v>3</v>
      </c>
      <c r="AH2305" s="16" t="s">
        <v>3</v>
      </c>
      <c r="AI2305" s="16" t="s">
        <v>3</v>
      </c>
      <c r="AJ2305" s="15" t="s">
        <v>3</v>
      </c>
      <c r="AK2305" s="15" t="s">
        <v>3</v>
      </c>
      <c r="AL2305" s="16" t="s">
        <v>3</v>
      </c>
      <c r="AM2305" s="16" t="s">
        <v>3</v>
      </c>
      <c r="AN2305" s="16" t="s">
        <v>3</v>
      </c>
      <c r="AO2305" s="16" t="s">
        <v>3</v>
      </c>
      <c r="AP2305" s="16" t="s">
        <v>189</v>
      </c>
      <c r="AQ2305" s="16" t="s">
        <v>3</v>
      </c>
      <c r="AR2305" s="16" t="s">
        <v>3</v>
      </c>
      <c r="AS2305" s="16" t="s">
        <v>3</v>
      </c>
      <c r="AT2305" s="16" t="s">
        <v>3</v>
      </c>
      <c r="AU2305" s="11" t="s">
        <v>3</v>
      </c>
      <c r="AV2305" s="11" t="s">
        <v>3</v>
      </c>
      <c r="AW2305" s="11" t="s">
        <v>3</v>
      </c>
      <c r="AX2305" s="17" t="str">
        <f>VLOOKUP(G2305,'[1]JDA data'!$D:$E,2,0)</f>
        <v>TGA397</v>
      </c>
      <c r="AY2305" s="17" t="b">
        <f t="shared" si="171"/>
        <v>1</v>
      </c>
      <c r="AZ2305" s="17" t="str">
        <f t="shared" si="172"/>
        <v>SBA</v>
      </c>
    </row>
    <row r="2306" spans="1:52" s="18" customFormat="1" ht="16.5" customHeight="1" x14ac:dyDescent="0.35">
      <c r="A2306" s="8" t="str">
        <f>IF(N2306="","-",IFERROR(VLOOKUP(N2306,'[1]All Route Non-Bailment V76'!$A:$H,5,0),VLOOKUP(N2306,'[1]TTVT AAT PxP Bailment EDC V76'!$A:$H,5,0)))</f>
        <v>Non Bailment</v>
      </c>
      <c r="B2306" s="9" t="str">
        <f t="shared" ref="B2306:B2369" si="175">IF(J2306="","",IF(COUNTBLANK(C2306:AT2306)&gt;0,"Check","Completed"))</f>
        <v>Completed</v>
      </c>
      <c r="C2306" s="10">
        <f t="shared" si="173"/>
        <v>2305</v>
      </c>
      <c r="D2306" s="11" t="s">
        <v>182</v>
      </c>
      <c r="E2306" s="12" t="s">
        <v>44</v>
      </c>
      <c r="F2306" s="11" t="s">
        <v>0</v>
      </c>
      <c r="G2306" s="11">
        <v>4435913</v>
      </c>
      <c r="H2306" s="13" t="str">
        <f>IF(N2306="","-",IFERROR(VLOOKUP(N2306,'[1]All Route Non-Bailment V76'!$A:$H,7,0),VLOOKUP(N2306,'[1]TTVT AAT PxP Bailment EDC V76'!$A:$H,7,0)))</f>
        <v>One way</v>
      </c>
      <c r="I2306" s="11" t="s">
        <v>45</v>
      </c>
      <c r="J2306" s="12">
        <f t="shared" si="174"/>
        <v>45282</v>
      </c>
      <c r="K2306" s="12">
        <v>45282</v>
      </c>
      <c r="L2306" s="12">
        <v>45282</v>
      </c>
      <c r="M2306" s="12" t="s">
        <v>3</v>
      </c>
      <c r="N2306" s="11" t="s">
        <v>301</v>
      </c>
      <c r="O2306" s="13" t="str">
        <f>IF(N2306="","-",IFERROR(VLOOKUP(N2306,'[1]All Route Non-Bailment V76'!$A:$H,6,0),VLOOKUP(N2306,'[1]TTVT AAT PxP Bailment EDC V76'!$A:$H,6,0)))</f>
        <v>11 - 20</v>
      </c>
      <c r="P2306" s="11">
        <v>1</v>
      </c>
      <c r="Q2306" s="11" t="s">
        <v>3</v>
      </c>
      <c r="R2306" s="11" t="s">
        <v>3</v>
      </c>
      <c r="S2306" s="13" t="str">
        <f>IF(N2306="","-",IFERROR(VLOOKUP(N2306,'[1]All Route Non-Bailment V76'!$A:$AF,32,0),VLOOKUP(N2306,'[1]TTVT AAT PxP Bailment EDC V76'!$A:$AC,29,0)))</f>
        <v>6W</v>
      </c>
      <c r="T2306" s="11" t="s">
        <v>48</v>
      </c>
      <c r="U2306" s="11" t="s">
        <v>213</v>
      </c>
      <c r="V2306" s="14" t="s">
        <v>214</v>
      </c>
      <c r="W2306" s="11" t="s">
        <v>215</v>
      </c>
      <c r="X2306" s="15" t="s">
        <v>302</v>
      </c>
      <c r="Y2306" s="15" t="s">
        <v>303</v>
      </c>
      <c r="Z2306" s="16" t="s">
        <v>3</v>
      </c>
      <c r="AA2306" s="16" t="s">
        <v>3</v>
      </c>
      <c r="AB2306" s="16" t="s">
        <v>3</v>
      </c>
      <c r="AC2306" s="16" t="s">
        <v>3</v>
      </c>
      <c r="AD2306" s="15" t="s">
        <v>3</v>
      </c>
      <c r="AE2306" s="15" t="s">
        <v>3</v>
      </c>
      <c r="AF2306" s="16" t="s">
        <v>3</v>
      </c>
      <c r="AG2306" s="16" t="s">
        <v>3</v>
      </c>
      <c r="AH2306" s="16" t="s">
        <v>3</v>
      </c>
      <c r="AI2306" s="16" t="s">
        <v>3</v>
      </c>
      <c r="AJ2306" s="15" t="s">
        <v>3</v>
      </c>
      <c r="AK2306" s="15" t="s">
        <v>3</v>
      </c>
      <c r="AL2306" s="16" t="s">
        <v>3</v>
      </c>
      <c r="AM2306" s="16" t="s">
        <v>3</v>
      </c>
      <c r="AN2306" s="16" t="s">
        <v>3</v>
      </c>
      <c r="AO2306" s="16" t="s">
        <v>3</v>
      </c>
      <c r="AP2306" s="16" t="s">
        <v>189</v>
      </c>
      <c r="AQ2306" s="16" t="s">
        <v>3</v>
      </c>
      <c r="AR2306" s="16" t="s">
        <v>3</v>
      </c>
      <c r="AS2306" s="16" t="s">
        <v>3</v>
      </c>
      <c r="AT2306" s="16" t="s">
        <v>3</v>
      </c>
      <c r="AU2306" s="11" t="s">
        <v>3</v>
      </c>
      <c r="AV2306" s="11" t="s">
        <v>3</v>
      </c>
      <c r="AW2306" s="11" t="s">
        <v>3</v>
      </c>
      <c r="AX2306" s="17" t="str">
        <f>VLOOKUP(G2306,'[1]JDA data'!$D:$E,2,0)</f>
        <v>TGA397</v>
      </c>
      <c r="AY2306" s="17" t="b">
        <f t="shared" ref="AY2306:AY2369" si="176">AX2306=N2306</f>
        <v>1</v>
      </c>
      <c r="AZ2306" s="17" t="str">
        <f t="shared" ref="AZ2306:AZ2369" si="177">D2306</f>
        <v>PPGT</v>
      </c>
    </row>
    <row r="2307" spans="1:52" s="18" customFormat="1" ht="16.5" customHeight="1" x14ac:dyDescent="0.35">
      <c r="A2307" s="8" t="str">
        <f>IF(N2307="","-",IFERROR(VLOOKUP(N2307,'[1]All Route Non-Bailment V76'!$A:$H,5,0),VLOOKUP(N2307,'[1]TTVT AAT PxP Bailment EDC V76'!$A:$H,5,0)))</f>
        <v>Non Bailment</v>
      </c>
      <c r="B2307" s="9" t="str">
        <f t="shared" si="175"/>
        <v>Completed</v>
      </c>
      <c r="C2307" s="10">
        <f t="shared" si="173"/>
        <v>2306</v>
      </c>
      <c r="D2307" s="11" t="s">
        <v>190</v>
      </c>
      <c r="E2307" s="12" t="s">
        <v>44</v>
      </c>
      <c r="F2307" s="11" t="s">
        <v>0</v>
      </c>
      <c r="G2307" s="11">
        <v>4435914</v>
      </c>
      <c r="H2307" s="13" t="str">
        <f>IF(N2307="","-",IFERROR(VLOOKUP(N2307,'[1]All Route Non-Bailment V76'!$A:$H,7,0),VLOOKUP(N2307,'[1]TTVT AAT PxP Bailment EDC V76'!$A:$H,7,0)))</f>
        <v>One way</v>
      </c>
      <c r="I2307" s="11" t="s">
        <v>45</v>
      </c>
      <c r="J2307" s="12">
        <f t="shared" si="174"/>
        <v>45282</v>
      </c>
      <c r="K2307" s="12">
        <v>45282</v>
      </c>
      <c r="L2307" s="12">
        <v>45282</v>
      </c>
      <c r="M2307" s="12" t="s">
        <v>3</v>
      </c>
      <c r="N2307" s="11" t="s">
        <v>301</v>
      </c>
      <c r="O2307" s="13" t="str">
        <f>IF(N2307="","-",IFERROR(VLOOKUP(N2307,'[1]All Route Non-Bailment V76'!$A:$H,6,0),VLOOKUP(N2307,'[1]TTVT AAT PxP Bailment EDC V76'!$A:$H,6,0)))</f>
        <v>11 - 20</v>
      </c>
      <c r="P2307" s="11">
        <v>1</v>
      </c>
      <c r="Q2307" s="11" t="s">
        <v>3</v>
      </c>
      <c r="R2307" s="11" t="s">
        <v>3</v>
      </c>
      <c r="S2307" s="13" t="str">
        <f>IF(N2307="","-",IFERROR(VLOOKUP(N2307,'[1]All Route Non-Bailment V76'!$A:$AF,32,0),VLOOKUP(N2307,'[1]TTVT AAT PxP Bailment EDC V76'!$A:$AC,29,0)))</f>
        <v>6W</v>
      </c>
      <c r="T2307" s="11" t="s">
        <v>48</v>
      </c>
      <c r="U2307" s="11" t="s">
        <v>191</v>
      </c>
      <c r="V2307" s="14" t="s">
        <v>192</v>
      </c>
      <c r="W2307" s="11" t="s">
        <v>193</v>
      </c>
      <c r="X2307" s="15" t="s">
        <v>302</v>
      </c>
      <c r="Y2307" s="15" t="s">
        <v>303</v>
      </c>
      <c r="Z2307" s="16" t="s">
        <v>3</v>
      </c>
      <c r="AA2307" s="16" t="s">
        <v>3</v>
      </c>
      <c r="AB2307" s="16" t="s">
        <v>3</v>
      </c>
      <c r="AC2307" s="16" t="s">
        <v>3</v>
      </c>
      <c r="AD2307" s="15" t="s">
        <v>3</v>
      </c>
      <c r="AE2307" s="15" t="s">
        <v>3</v>
      </c>
      <c r="AF2307" s="16" t="s">
        <v>3</v>
      </c>
      <c r="AG2307" s="16" t="s">
        <v>3</v>
      </c>
      <c r="AH2307" s="16" t="s">
        <v>3</v>
      </c>
      <c r="AI2307" s="16" t="s">
        <v>3</v>
      </c>
      <c r="AJ2307" s="15" t="s">
        <v>3</v>
      </c>
      <c r="AK2307" s="15" t="s">
        <v>3</v>
      </c>
      <c r="AL2307" s="16" t="s">
        <v>3</v>
      </c>
      <c r="AM2307" s="16" t="s">
        <v>3</v>
      </c>
      <c r="AN2307" s="16" t="s">
        <v>3</v>
      </c>
      <c r="AO2307" s="16" t="s">
        <v>3</v>
      </c>
      <c r="AP2307" s="16" t="s">
        <v>189</v>
      </c>
      <c r="AQ2307" s="16" t="s">
        <v>3</v>
      </c>
      <c r="AR2307" s="16" t="s">
        <v>3</v>
      </c>
      <c r="AS2307" s="16" t="s">
        <v>3</v>
      </c>
      <c r="AT2307" s="16" t="s">
        <v>3</v>
      </c>
      <c r="AU2307" s="11" t="s">
        <v>3</v>
      </c>
      <c r="AV2307" s="11" t="s">
        <v>3</v>
      </c>
      <c r="AW2307" s="11" t="s">
        <v>3</v>
      </c>
      <c r="AX2307" s="17" t="str">
        <f>VLOOKUP(G2307,'[1]JDA data'!$D:$E,2,0)</f>
        <v>TGA397</v>
      </c>
      <c r="AY2307" s="17" t="b">
        <f t="shared" si="176"/>
        <v>1</v>
      </c>
      <c r="AZ2307" s="17" t="str">
        <f t="shared" si="177"/>
        <v>SPL</v>
      </c>
    </row>
    <row r="2308" spans="1:52" s="18" customFormat="1" ht="16.5" customHeight="1" x14ac:dyDescent="0.35">
      <c r="A2308" s="8" t="str">
        <f>IF(N2308="","-",IFERROR(VLOOKUP(N2308,'[1]All Route Non-Bailment V76'!$A:$H,5,0),VLOOKUP(N2308,'[1]TTVT AAT PxP Bailment EDC V76'!$A:$H,5,0)))</f>
        <v>Non Bailment</v>
      </c>
      <c r="B2308" s="9" t="str">
        <f t="shared" si="175"/>
        <v>Completed</v>
      </c>
      <c r="C2308" s="10">
        <f t="shared" ref="C2308:C2371" si="178">C2307+1</f>
        <v>2307</v>
      </c>
      <c r="D2308" s="11" t="s">
        <v>182</v>
      </c>
      <c r="E2308" s="12" t="s">
        <v>44</v>
      </c>
      <c r="F2308" s="11" t="s">
        <v>0</v>
      </c>
      <c r="G2308" s="11">
        <v>4435915</v>
      </c>
      <c r="H2308" s="13" t="str">
        <f>IF(N2308="","-",IFERROR(VLOOKUP(N2308,'[1]All Route Non-Bailment V76'!$A:$H,7,0),VLOOKUP(N2308,'[1]TTVT AAT PxP Bailment EDC V76'!$A:$H,7,0)))</f>
        <v>One way</v>
      </c>
      <c r="I2308" s="11" t="s">
        <v>45</v>
      </c>
      <c r="J2308" s="12">
        <f t="shared" si="174"/>
        <v>45282</v>
      </c>
      <c r="K2308" s="12">
        <v>45282</v>
      </c>
      <c r="L2308" s="12">
        <v>45282</v>
      </c>
      <c r="M2308" s="12" t="s">
        <v>3</v>
      </c>
      <c r="N2308" s="11" t="s">
        <v>362</v>
      </c>
      <c r="O2308" s="13" t="str">
        <f>IF(N2308="","-",IFERROR(VLOOKUP(N2308,'[1]All Route Non-Bailment V76'!$A:$H,6,0),VLOOKUP(N2308,'[1]TTVT AAT PxP Bailment EDC V76'!$A:$H,6,0)))</f>
        <v>11 - 20</v>
      </c>
      <c r="P2308" s="11">
        <v>1</v>
      </c>
      <c r="Q2308" s="11" t="s">
        <v>3</v>
      </c>
      <c r="R2308" s="11" t="s">
        <v>3</v>
      </c>
      <c r="S2308" s="13" t="str">
        <f>IF(N2308="","-",IFERROR(VLOOKUP(N2308,'[1]All Route Non-Bailment V76'!$A:$AF,32,0),VLOOKUP(N2308,'[1]TTVT AAT PxP Bailment EDC V76'!$A:$AC,29,0)))</f>
        <v>6W</v>
      </c>
      <c r="T2308" s="11" t="s">
        <v>48</v>
      </c>
      <c r="U2308" s="11" t="s">
        <v>233</v>
      </c>
      <c r="V2308" s="14" t="s">
        <v>234</v>
      </c>
      <c r="W2308" s="11" t="s">
        <v>235</v>
      </c>
      <c r="X2308" s="15" t="s">
        <v>363</v>
      </c>
      <c r="Y2308" s="15" t="s">
        <v>364</v>
      </c>
      <c r="Z2308" s="16" t="s">
        <v>3</v>
      </c>
      <c r="AA2308" s="16" t="s">
        <v>3</v>
      </c>
      <c r="AB2308" s="16" t="s">
        <v>3</v>
      </c>
      <c r="AC2308" s="16" t="s">
        <v>3</v>
      </c>
      <c r="AD2308" s="15" t="s">
        <v>3</v>
      </c>
      <c r="AE2308" s="15" t="s">
        <v>3</v>
      </c>
      <c r="AF2308" s="16" t="s">
        <v>3</v>
      </c>
      <c r="AG2308" s="16" t="s">
        <v>3</v>
      </c>
      <c r="AH2308" s="16" t="s">
        <v>3</v>
      </c>
      <c r="AI2308" s="16" t="s">
        <v>3</v>
      </c>
      <c r="AJ2308" s="15" t="s">
        <v>3</v>
      </c>
      <c r="AK2308" s="15" t="s">
        <v>3</v>
      </c>
      <c r="AL2308" s="16" t="s">
        <v>3</v>
      </c>
      <c r="AM2308" s="16" t="s">
        <v>3</v>
      </c>
      <c r="AN2308" s="16" t="s">
        <v>3</v>
      </c>
      <c r="AO2308" s="16" t="s">
        <v>3</v>
      </c>
      <c r="AP2308" s="16" t="s">
        <v>189</v>
      </c>
      <c r="AQ2308" s="16" t="s">
        <v>3</v>
      </c>
      <c r="AR2308" s="16" t="s">
        <v>3</v>
      </c>
      <c r="AS2308" s="16" t="s">
        <v>3</v>
      </c>
      <c r="AT2308" s="16" t="s">
        <v>3</v>
      </c>
      <c r="AU2308" s="11" t="s">
        <v>3</v>
      </c>
      <c r="AV2308" s="11" t="s">
        <v>3</v>
      </c>
      <c r="AW2308" s="11" t="s">
        <v>3</v>
      </c>
      <c r="AX2308" s="17" t="str">
        <f>VLOOKUP(G2308,'[1]JDA data'!$D:$E,2,0)</f>
        <v>TGA464</v>
      </c>
      <c r="AY2308" s="17" t="b">
        <f t="shared" si="176"/>
        <v>1</v>
      </c>
      <c r="AZ2308" s="17" t="str">
        <f t="shared" si="177"/>
        <v>PPGT</v>
      </c>
    </row>
    <row r="2309" spans="1:52" s="18" customFormat="1" ht="16.5" customHeight="1" x14ac:dyDescent="0.35">
      <c r="A2309" s="8" t="str">
        <f>IF(N2309="","-",IFERROR(VLOOKUP(N2309,'[1]All Route Non-Bailment V76'!$A:$H,5,0),VLOOKUP(N2309,'[1]TTVT AAT PxP Bailment EDC V76'!$A:$H,5,0)))</f>
        <v>Non Bailment</v>
      </c>
      <c r="B2309" s="9" t="str">
        <f t="shared" si="175"/>
        <v>Completed</v>
      </c>
      <c r="C2309" s="10">
        <f t="shared" si="178"/>
        <v>2308</v>
      </c>
      <c r="D2309" s="11" t="s">
        <v>190</v>
      </c>
      <c r="E2309" s="12" t="s">
        <v>44</v>
      </c>
      <c r="F2309" s="11" t="s">
        <v>0</v>
      </c>
      <c r="G2309" s="11">
        <v>4435916</v>
      </c>
      <c r="H2309" s="13" t="str">
        <f>IF(N2309="","-",IFERROR(VLOOKUP(N2309,'[1]All Route Non-Bailment V76'!$A:$H,7,0),VLOOKUP(N2309,'[1]TTVT AAT PxP Bailment EDC V76'!$A:$H,7,0)))</f>
        <v>One way</v>
      </c>
      <c r="I2309" s="11" t="s">
        <v>45</v>
      </c>
      <c r="J2309" s="12">
        <f t="shared" si="174"/>
        <v>45282</v>
      </c>
      <c r="K2309" s="12">
        <v>45282</v>
      </c>
      <c r="L2309" s="12">
        <v>45282</v>
      </c>
      <c r="M2309" s="12" t="s">
        <v>3</v>
      </c>
      <c r="N2309" s="11" t="s">
        <v>362</v>
      </c>
      <c r="O2309" s="13" t="str">
        <f>IF(N2309="","-",IFERROR(VLOOKUP(N2309,'[1]All Route Non-Bailment V76'!$A:$H,6,0),VLOOKUP(N2309,'[1]TTVT AAT PxP Bailment EDC V76'!$A:$H,6,0)))</f>
        <v>11 - 20</v>
      </c>
      <c r="P2309" s="11">
        <v>1</v>
      </c>
      <c r="Q2309" s="11" t="s">
        <v>3</v>
      </c>
      <c r="R2309" s="11" t="s">
        <v>3</v>
      </c>
      <c r="S2309" s="13" t="str">
        <f>IF(N2309="","-",IFERROR(VLOOKUP(N2309,'[1]All Route Non-Bailment V76'!$A:$AF,32,0),VLOOKUP(N2309,'[1]TTVT AAT PxP Bailment EDC V76'!$A:$AC,29,0)))</f>
        <v>6W</v>
      </c>
      <c r="T2309" s="11" t="s">
        <v>48</v>
      </c>
      <c r="U2309" s="11" t="s">
        <v>198</v>
      </c>
      <c r="V2309" s="14" t="s">
        <v>199</v>
      </c>
      <c r="W2309" s="11" t="s">
        <v>200</v>
      </c>
      <c r="X2309" s="15" t="s">
        <v>363</v>
      </c>
      <c r="Y2309" s="15" t="s">
        <v>364</v>
      </c>
      <c r="Z2309" s="16" t="s">
        <v>3</v>
      </c>
      <c r="AA2309" s="16" t="s">
        <v>3</v>
      </c>
      <c r="AB2309" s="16" t="s">
        <v>3</v>
      </c>
      <c r="AC2309" s="16" t="s">
        <v>3</v>
      </c>
      <c r="AD2309" s="15" t="s">
        <v>3</v>
      </c>
      <c r="AE2309" s="15" t="s">
        <v>3</v>
      </c>
      <c r="AF2309" s="16" t="s">
        <v>3</v>
      </c>
      <c r="AG2309" s="16" t="s">
        <v>3</v>
      </c>
      <c r="AH2309" s="16" t="s">
        <v>3</v>
      </c>
      <c r="AI2309" s="16" t="s">
        <v>3</v>
      </c>
      <c r="AJ2309" s="15" t="s">
        <v>3</v>
      </c>
      <c r="AK2309" s="15" t="s">
        <v>3</v>
      </c>
      <c r="AL2309" s="16" t="s">
        <v>3</v>
      </c>
      <c r="AM2309" s="16" t="s">
        <v>3</v>
      </c>
      <c r="AN2309" s="16" t="s">
        <v>3</v>
      </c>
      <c r="AO2309" s="16" t="s">
        <v>3</v>
      </c>
      <c r="AP2309" s="16" t="s">
        <v>189</v>
      </c>
      <c r="AQ2309" s="16" t="s">
        <v>3</v>
      </c>
      <c r="AR2309" s="16" t="s">
        <v>3</v>
      </c>
      <c r="AS2309" s="16" t="s">
        <v>3</v>
      </c>
      <c r="AT2309" s="16" t="s">
        <v>3</v>
      </c>
      <c r="AU2309" s="11" t="s">
        <v>3</v>
      </c>
      <c r="AV2309" s="11" t="s">
        <v>3</v>
      </c>
      <c r="AW2309" s="11" t="s">
        <v>3</v>
      </c>
      <c r="AX2309" s="17" t="str">
        <f>VLOOKUP(G2309,'[1]JDA data'!$D:$E,2,0)</f>
        <v>TGA464</v>
      </c>
      <c r="AY2309" s="17" t="b">
        <f t="shared" si="176"/>
        <v>1</v>
      </c>
      <c r="AZ2309" s="17" t="str">
        <f t="shared" si="177"/>
        <v>SPL</v>
      </c>
    </row>
    <row r="2310" spans="1:52" s="18" customFormat="1" ht="16.5" customHeight="1" x14ac:dyDescent="0.35">
      <c r="A2310" s="8" t="str">
        <f>IF(N2310="","-",IFERROR(VLOOKUP(N2310,'[1]All Route Non-Bailment V76'!$A:$H,5,0),VLOOKUP(N2310,'[1]TTVT AAT PxP Bailment EDC V76'!$A:$H,5,0)))</f>
        <v>Non Bailment</v>
      </c>
      <c r="B2310" s="9" t="str">
        <f t="shared" si="175"/>
        <v>Completed</v>
      </c>
      <c r="C2310" s="10">
        <f t="shared" si="178"/>
        <v>2309</v>
      </c>
      <c r="D2310" s="11" t="s">
        <v>194</v>
      </c>
      <c r="E2310" s="12" t="s">
        <v>44</v>
      </c>
      <c r="F2310" s="11" t="s">
        <v>0</v>
      </c>
      <c r="G2310" s="11">
        <v>4435917</v>
      </c>
      <c r="H2310" s="13" t="str">
        <f>IF(N2310="","-",IFERROR(VLOOKUP(N2310,'[1]All Route Non-Bailment V76'!$A:$H,7,0),VLOOKUP(N2310,'[1]TTVT AAT PxP Bailment EDC V76'!$A:$H,7,0)))</f>
        <v>One way</v>
      </c>
      <c r="I2310" s="11" t="s">
        <v>45</v>
      </c>
      <c r="J2310" s="12">
        <f t="shared" si="174"/>
        <v>45282</v>
      </c>
      <c r="K2310" s="12">
        <v>45282</v>
      </c>
      <c r="L2310" s="12">
        <v>45282</v>
      </c>
      <c r="M2310" s="12" t="s">
        <v>3</v>
      </c>
      <c r="N2310" s="11" t="s">
        <v>362</v>
      </c>
      <c r="O2310" s="13" t="str">
        <f>IF(N2310="","-",IFERROR(VLOOKUP(N2310,'[1]All Route Non-Bailment V76'!$A:$H,6,0),VLOOKUP(N2310,'[1]TTVT AAT PxP Bailment EDC V76'!$A:$H,6,0)))</f>
        <v>11 - 20</v>
      </c>
      <c r="P2310" s="11">
        <v>1</v>
      </c>
      <c r="Q2310" s="11" t="s">
        <v>3</v>
      </c>
      <c r="R2310" s="11" t="s">
        <v>3</v>
      </c>
      <c r="S2310" s="13" t="str">
        <f>IF(N2310="","-",IFERROR(VLOOKUP(N2310,'[1]All Route Non-Bailment V76'!$A:$AF,32,0),VLOOKUP(N2310,'[1]TTVT AAT PxP Bailment EDC V76'!$A:$AC,29,0)))</f>
        <v>6W</v>
      </c>
      <c r="T2310" s="11" t="s">
        <v>48</v>
      </c>
      <c r="U2310" s="11" t="s">
        <v>195</v>
      </c>
      <c r="V2310" s="14" t="s">
        <v>196</v>
      </c>
      <c r="W2310" s="11" t="s">
        <v>197</v>
      </c>
      <c r="X2310" s="15" t="s">
        <v>363</v>
      </c>
      <c r="Y2310" s="15" t="s">
        <v>364</v>
      </c>
      <c r="Z2310" s="16" t="s">
        <v>3</v>
      </c>
      <c r="AA2310" s="16" t="s">
        <v>3</v>
      </c>
      <c r="AB2310" s="16" t="s">
        <v>3</v>
      </c>
      <c r="AC2310" s="16" t="s">
        <v>3</v>
      </c>
      <c r="AD2310" s="15" t="s">
        <v>3</v>
      </c>
      <c r="AE2310" s="15" t="s">
        <v>3</v>
      </c>
      <c r="AF2310" s="16" t="s">
        <v>3</v>
      </c>
      <c r="AG2310" s="16" t="s">
        <v>3</v>
      </c>
      <c r="AH2310" s="16" t="s">
        <v>3</v>
      </c>
      <c r="AI2310" s="16" t="s">
        <v>3</v>
      </c>
      <c r="AJ2310" s="15" t="s">
        <v>3</v>
      </c>
      <c r="AK2310" s="15" t="s">
        <v>3</v>
      </c>
      <c r="AL2310" s="16" t="s">
        <v>3</v>
      </c>
      <c r="AM2310" s="16" t="s">
        <v>3</v>
      </c>
      <c r="AN2310" s="16" t="s">
        <v>3</v>
      </c>
      <c r="AO2310" s="16" t="s">
        <v>3</v>
      </c>
      <c r="AP2310" s="16" t="s">
        <v>189</v>
      </c>
      <c r="AQ2310" s="16" t="s">
        <v>3</v>
      </c>
      <c r="AR2310" s="16" t="s">
        <v>3</v>
      </c>
      <c r="AS2310" s="16" t="s">
        <v>3</v>
      </c>
      <c r="AT2310" s="16" t="s">
        <v>3</v>
      </c>
      <c r="AU2310" s="11" t="s">
        <v>3</v>
      </c>
      <c r="AV2310" s="11" t="s">
        <v>3</v>
      </c>
      <c r="AW2310" s="11" t="s">
        <v>3</v>
      </c>
      <c r="AX2310" s="17" t="str">
        <f>VLOOKUP(G2310,'[1]JDA data'!$D:$E,2,0)</f>
        <v>TGA464</v>
      </c>
      <c r="AY2310" s="17" t="b">
        <f t="shared" si="176"/>
        <v>1</v>
      </c>
      <c r="AZ2310" s="17" t="str">
        <f t="shared" si="177"/>
        <v>SBA</v>
      </c>
    </row>
    <row r="2311" spans="1:52" s="18" customFormat="1" ht="16.5" customHeight="1" x14ac:dyDescent="0.35">
      <c r="A2311" s="8" t="str">
        <f>IF(N2311="","-",IFERROR(VLOOKUP(N2311,'[1]All Route Non-Bailment V76'!$A:$H,5,0),VLOOKUP(N2311,'[1]TTVT AAT PxP Bailment EDC V76'!$A:$H,5,0)))</f>
        <v>Non Bailment</v>
      </c>
      <c r="B2311" s="9" t="str">
        <f t="shared" si="175"/>
        <v>Completed</v>
      </c>
      <c r="C2311" s="10">
        <f t="shared" si="178"/>
        <v>2310</v>
      </c>
      <c r="D2311" s="11" t="s">
        <v>182</v>
      </c>
      <c r="E2311" s="12" t="s">
        <v>44</v>
      </c>
      <c r="F2311" s="11" t="s">
        <v>0</v>
      </c>
      <c r="G2311" s="11">
        <v>4435918</v>
      </c>
      <c r="H2311" s="13" t="str">
        <f>IF(N2311="","-",IFERROR(VLOOKUP(N2311,'[1]All Route Non-Bailment V76'!$A:$H,7,0),VLOOKUP(N2311,'[1]TTVT AAT PxP Bailment EDC V76'!$A:$H,7,0)))</f>
        <v>One way</v>
      </c>
      <c r="I2311" s="11" t="s">
        <v>45</v>
      </c>
      <c r="J2311" s="12">
        <f t="shared" si="174"/>
        <v>45282</v>
      </c>
      <c r="K2311" s="12">
        <v>45282</v>
      </c>
      <c r="L2311" s="12">
        <v>45282</v>
      </c>
      <c r="M2311" s="12" t="s">
        <v>3</v>
      </c>
      <c r="N2311" s="11" t="s">
        <v>362</v>
      </c>
      <c r="O2311" s="13" t="str">
        <f>IF(N2311="","-",IFERROR(VLOOKUP(N2311,'[1]All Route Non-Bailment V76'!$A:$H,6,0),VLOOKUP(N2311,'[1]TTVT AAT PxP Bailment EDC V76'!$A:$H,6,0)))</f>
        <v>11 - 20</v>
      </c>
      <c r="P2311" s="11">
        <v>1</v>
      </c>
      <c r="Q2311" s="11" t="s">
        <v>3</v>
      </c>
      <c r="R2311" s="11" t="s">
        <v>3</v>
      </c>
      <c r="S2311" s="13" t="str">
        <f>IF(N2311="","-",IFERROR(VLOOKUP(N2311,'[1]All Route Non-Bailment V76'!$A:$AF,32,0),VLOOKUP(N2311,'[1]TTVT AAT PxP Bailment EDC V76'!$A:$AC,29,0)))</f>
        <v>6W</v>
      </c>
      <c r="T2311" s="11" t="s">
        <v>48</v>
      </c>
      <c r="U2311" s="11" t="s">
        <v>223</v>
      </c>
      <c r="V2311" s="14" t="s">
        <v>224</v>
      </c>
      <c r="W2311" s="11" t="s">
        <v>225</v>
      </c>
      <c r="X2311" s="15" t="s">
        <v>363</v>
      </c>
      <c r="Y2311" s="15" t="s">
        <v>364</v>
      </c>
      <c r="Z2311" s="16" t="s">
        <v>3</v>
      </c>
      <c r="AA2311" s="16" t="s">
        <v>3</v>
      </c>
      <c r="AB2311" s="16" t="s">
        <v>3</v>
      </c>
      <c r="AC2311" s="16" t="s">
        <v>3</v>
      </c>
      <c r="AD2311" s="15" t="s">
        <v>3</v>
      </c>
      <c r="AE2311" s="15" t="s">
        <v>3</v>
      </c>
      <c r="AF2311" s="16" t="s">
        <v>3</v>
      </c>
      <c r="AG2311" s="16" t="s">
        <v>3</v>
      </c>
      <c r="AH2311" s="16" t="s">
        <v>3</v>
      </c>
      <c r="AI2311" s="16" t="s">
        <v>3</v>
      </c>
      <c r="AJ2311" s="15" t="s">
        <v>3</v>
      </c>
      <c r="AK2311" s="15" t="s">
        <v>3</v>
      </c>
      <c r="AL2311" s="16" t="s">
        <v>3</v>
      </c>
      <c r="AM2311" s="16" t="s">
        <v>3</v>
      </c>
      <c r="AN2311" s="16" t="s">
        <v>3</v>
      </c>
      <c r="AO2311" s="16" t="s">
        <v>3</v>
      </c>
      <c r="AP2311" s="16" t="s">
        <v>189</v>
      </c>
      <c r="AQ2311" s="16" t="s">
        <v>3</v>
      </c>
      <c r="AR2311" s="16" t="s">
        <v>3</v>
      </c>
      <c r="AS2311" s="16" t="s">
        <v>3</v>
      </c>
      <c r="AT2311" s="16" t="s">
        <v>3</v>
      </c>
      <c r="AU2311" s="11" t="s">
        <v>3</v>
      </c>
      <c r="AV2311" s="11" t="s">
        <v>3</v>
      </c>
      <c r="AW2311" s="11" t="s">
        <v>3</v>
      </c>
      <c r="AX2311" s="17" t="str">
        <f>VLOOKUP(G2311,'[1]JDA data'!$D:$E,2,0)</f>
        <v>TGA464</v>
      </c>
      <c r="AY2311" s="17" t="b">
        <f t="shared" si="176"/>
        <v>1</v>
      </c>
      <c r="AZ2311" s="17" t="str">
        <f t="shared" si="177"/>
        <v>PPGT</v>
      </c>
    </row>
    <row r="2312" spans="1:52" s="18" customFormat="1" ht="16.5" customHeight="1" x14ac:dyDescent="0.35">
      <c r="A2312" s="8" t="str">
        <f>IF(N2312="","-",IFERROR(VLOOKUP(N2312,'[1]All Route Non-Bailment V76'!$A:$H,5,0),VLOOKUP(N2312,'[1]TTVT AAT PxP Bailment EDC V76'!$A:$H,5,0)))</f>
        <v>Non Bailment</v>
      </c>
      <c r="B2312" s="9" t="str">
        <f t="shared" si="175"/>
        <v>Completed</v>
      </c>
      <c r="C2312" s="10">
        <f t="shared" si="178"/>
        <v>2311</v>
      </c>
      <c r="D2312" s="11" t="s">
        <v>190</v>
      </c>
      <c r="E2312" s="12" t="s">
        <v>44</v>
      </c>
      <c r="F2312" s="11" t="s">
        <v>0</v>
      </c>
      <c r="G2312" s="11">
        <v>4435919</v>
      </c>
      <c r="H2312" s="13" t="str">
        <f>IF(N2312="","-",IFERROR(VLOOKUP(N2312,'[1]All Route Non-Bailment V76'!$A:$H,7,0),VLOOKUP(N2312,'[1]TTVT AAT PxP Bailment EDC V76'!$A:$H,7,0)))</f>
        <v>One way</v>
      </c>
      <c r="I2312" s="11" t="s">
        <v>45</v>
      </c>
      <c r="J2312" s="12">
        <f t="shared" si="174"/>
        <v>45282</v>
      </c>
      <c r="K2312" s="12">
        <v>45282</v>
      </c>
      <c r="L2312" s="12">
        <v>45282</v>
      </c>
      <c r="M2312" s="12" t="s">
        <v>3</v>
      </c>
      <c r="N2312" s="11" t="s">
        <v>362</v>
      </c>
      <c r="O2312" s="13" t="str">
        <f>IF(N2312="","-",IFERROR(VLOOKUP(N2312,'[1]All Route Non-Bailment V76'!$A:$H,6,0),VLOOKUP(N2312,'[1]TTVT AAT PxP Bailment EDC V76'!$A:$H,6,0)))</f>
        <v>11 - 20</v>
      </c>
      <c r="P2312" s="11">
        <v>1</v>
      </c>
      <c r="Q2312" s="11" t="s">
        <v>3</v>
      </c>
      <c r="R2312" s="11" t="s">
        <v>3</v>
      </c>
      <c r="S2312" s="13" t="str">
        <f>IF(N2312="","-",IFERROR(VLOOKUP(N2312,'[1]All Route Non-Bailment V76'!$A:$AF,32,0),VLOOKUP(N2312,'[1]TTVT AAT PxP Bailment EDC V76'!$A:$AC,29,0)))</f>
        <v>6W</v>
      </c>
      <c r="T2312" s="11" t="s">
        <v>48</v>
      </c>
      <c r="U2312" s="11" t="s">
        <v>210</v>
      </c>
      <c r="V2312" s="14" t="s">
        <v>211</v>
      </c>
      <c r="W2312" s="11" t="s">
        <v>212</v>
      </c>
      <c r="X2312" s="15" t="s">
        <v>363</v>
      </c>
      <c r="Y2312" s="15" t="s">
        <v>364</v>
      </c>
      <c r="Z2312" s="16" t="s">
        <v>3</v>
      </c>
      <c r="AA2312" s="16" t="s">
        <v>3</v>
      </c>
      <c r="AB2312" s="16" t="s">
        <v>3</v>
      </c>
      <c r="AC2312" s="16" t="s">
        <v>3</v>
      </c>
      <c r="AD2312" s="15" t="s">
        <v>3</v>
      </c>
      <c r="AE2312" s="15" t="s">
        <v>3</v>
      </c>
      <c r="AF2312" s="16" t="s">
        <v>3</v>
      </c>
      <c r="AG2312" s="16" t="s">
        <v>3</v>
      </c>
      <c r="AH2312" s="16" t="s">
        <v>3</v>
      </c>
      <c r="AI2312" s="16" t="s">
        <v>3</v>
      </c>
      <c r="AJ2312" s="15" t="s">
        <v>3</v>
      </c>
      <c r="AK2312" s="15" t="s">
        <v>3</v>
      </c>
      <c r="AL2312" s="16" t="s">
        <v>3</v>
      </c>
      <c r="AM2312" s="16" t="s">
        <v>3</v>
      </c>
      <c r="AN2312" s="16" t="s">
        <v>3</v>
      </c>
      <c r="AO2312" s="16" t="s">
        <v>3</v>
      </c>
      <c r="AP2312" s="16" t="s">
        <v>189</v>
      </c>
      <c r="AQ2312" s="16" t="s">
        <v>3</v>
      </c>
      <c r="AR2312" s="16" t="s">
        <v>3</v>
      </c>
      <c r="AS2312" s="16" t="s">
        <v>3</v>
      </c>
      <c r="AT2312" s="16" t="s">
        <v>3</v>
      </c>
      <c r="AU2312" s="11" t="s">
        <v>3</v>
      </c>
      <c r="AV2312" s="11" t="s">
        <v>3</v>
      </c>
      <c r="AW2312" s="11" t="s">
        <v>3</v>
      </c>
      <c r="AX2312" s="17" t="str">
        <f>VLOOKUP(G2312,'[1]JDA data'!$D:$E,2,0)</f>
        <v>TGA464</v>
      </c>
      <c r="AY2312" s="17" t="b">
        <f t="shared" si="176"/>
        <v>1</v>
      </c>
      <c r="AZ2312" s="17" t="str">
        <f t="shared" si="177"/>
        <v>SPL</v>
      </c>
    </row>
    <row r="2313" spans="1:52" s="18" customFormat="1" ht="16.5" customHeight="1" x14ac:dyDescent="0.35">
      <c r="A2313" s="8" t="str">
        <f>IF(N2313="","-",IFERROR(VLOOKUP(N2313,'[1]All Route Non-Bailment V76'!$A:$H,5,0),VLOOKUP(N2313,'[1]TTVT AAT PxP Bailment EDC V76'!$A:$H,5,0)))</f>
        <v>Non Bailment</v>
      </c>
      <c r="B2313" s="9" t="str">
        <f t="shared" si="175"/>
        <v>Completed</v>
      </c>
      <c r="C2313" s="10">
        <f t="shared" si="178"/>
        <v>2312</v>
      </c>
      <c r="D2313" s="11" t="s">
        <v>182</v>
      </c>
      <c r="E2313" s="12" t="s">
        <v>44</v>
      </c>
      <c r="F2313" s="11" t="s">
        <v>0</v>
      </c>
      <c r="G2313" s="11">
        <v>4435920</v>
      </c>
      <c r="H2313" s="13" t="str">
        <f>IF(N2313="","-",IFERROR(VLOOKUP(N2313,'[1]All Route Non-Bailment V76'!$A:$H,7,0),VLOOKUP(N2313,'[1]TTVT AAT PxP Bailment EDC V76'!$A:$H,7,0)))</f>
        <v>One way</v>
      </c>
      <c r="I2313" s="11" t="s">
        <v>45</v>
      </c>
      <c r="J2313" s="12">
        <f t="shared" si="174"/>
        <v>45282</v>
      </c>
      <c r="K2313" s="12">
        <v>45282</v>
      </c>
      <c r="L2313" s="12">
        <v>45282</v>
      </c>
      <c r="M2313" s="12" t="s">
        <v>3</v>
      </c>
      <c r="N2313" s="11" t="s">
        <v>298</v>
      </c>
      <c r="O2313" s="13" t="str">
        <f>IF(N2313="","-",IFERROR(VLOOKUP(N2313,'[1]All Route Non-Bailment V76'!$A:$H,6,0),VLOOKUP(N2313,'[1]TTVT AAT PxP Bailment EDC V76'!$A:$H,6,0)))</f>
        <v>21 - 30</v>
      </c>
      <c r="P2313" s="11">
        <v>1</v>
      </c>
      <c r="Q2313" s="11" t="s">
        <v>3</v>
      </c>
      <c r="R2313" s="11" t="s">
        <v>3</v>
      </c>
      <c r="S2313" s="13" t="str">
        <f>IF(N2313="","-",IFERROR(VLOOKUP(N2313,'[1]All Route Non-Bailment V76'!$A:$AF,32,0),VLOOKUP(N2313,'[1]TTVT AAT PxP Bailment EDC V76'!$A:$AC,29,0)))</f>
        <v>6W</v>
      </c>
      <c r="T2313" s="11" t="s">
        <v>48</v>
      </c>
      <c r="U2313" s="11" t="s">
        <v>207</v>
      </c>
      <c r="V2313" s="14" t="s">
        <v>208</v>
      </c>
      <c r="W2313" s="11" t="s">
        <v>209</v>
      </c>
      <c r="X2313" s="15" t="s">
        <v>299</v>
      </c>
      <c r="Y2313" s="15" t="s">
        <v>300</v>
      </c>
      <c r="Z2313" s="16" t="s">
        <v>3</v>
      </c>
      <c r="AA2313" s="16" t="s">
        <v>3</v>
      </c>
      <c r="AB2313" s="16" t="s">
        <v>3</v>
      </c>
      <c r="AC2313" s="16" t="s">
        <v>3</v>
      </c>
      <c r="AD2313" s="15" t="s">
        <v>3</v>
      </c>
      <c r="AE2313" s="15" t="s">
        <v>3</v>
      </c>
      <c r="AF2313" s="16" t="s">
        <v>3</v>
      </c>
      <c r="AG2313" s="16" t="s">
        <v>3</v>
      </c>
      <c r="AH2313" s="16" t="s">
        <v>3</v>
      </c>
      <c r="AI2313" s="16" t="s">
        <v>3</v>
      </c>
      <c r="AJ2313" s="15" t="s">
        <v>3</v>
      </c>
      <c r="AK2313" s="15" t="s">
        <v>3</v>
      </c>
      <c r="AL2313" s="16" t="s">
        <v>3</v>
      </c>
      <c r="AM2313" s="16" t="s">
        <v>3</v>
      </c>
      <c r="AN2313" s="16" t="s">
        <v>3</v>
      </c>
      <c r="AO2313" s="16" t="s">
        <v>3</v>
      </c>
      <c r="AP2313" s="16" t="s">
        <v>189</v>
      </c>
      <c r="AQ2313" s="16" t="s">
        <v>3</v>
      </c>
      <c r="AR2313" s="16" t="s">
        <v>3</v>
      </c>
      <c r="AS2313" s="16" t="s">
        <v>3</v>
      </c>
      <c r="AT2313" s="16" t="s">
        <v>3</v>
      </c>
      <c r="AU2313" s="11" t="s">
        <v>3</v>
      </c>
      <c r="AV2313" s="11" t="s">
        <v>3</v>
      </c>
      <c r="AW2313" s="11" t="s">
        <v>3</v>
      </c>
      <c r="AX2313" s="17" t="str">
        <f>VLOOKUP(G2313,'[1]JDA data'!$D:$E,2,0)</f>
        <v>TGA927</v>
      </c>
      <c r="AY2313" s="17" t="b">
        <f t="shared" si="176"/>
        <v>1</v>
      </c>
      <c r="AZ2313" s="17" t="str">
        <f t="shared" si="177"/>
        <v>PPGT</v>
      </c>
    </row>
    <row r="2314" spans="1:52" s="18" customFormat="1" ht="16.5" customHeight="1" x14ac:dyDescent="0.35">
      <c r="A2314" s="8" t="str">
        <f>IF(N2314="","-",IFERROR(VLOOKUP(N2314,'[1]All Route Non-Bailment V76'!$A:$H,5,0),VLOOKUP(N2314,'[1]TTVT AAT PxP Bailment EDC V76'!$A:$H,5,0)))</f>
        <v>Non Bailment</v>
      </c>
      <c r="B2314" s="9" t="str">
        <f t="shared" si="175"/>
        <v>Completed</v>
      </c>
      <c r="C2314" s="10">
        <f t="shared" si="178"/>
        <v>2313</v>
      </c>
      <c r="D2314" s="11" t="s">
        <v>190</v>
      </c>
      <c r="E2314" s="12" t="s">
        <v>44</v>
      </c>
      <c r="F2314" s="11" t="s">
        <v>0</v>
      </c>
      <c r="G2314" s="11">
        <v>4435921</v>
      </c>
      <c r="H2314" s="13" t="str">
        <f>IF(N2314="","-",IFERROR(VLOOKUP(N2314,'[1]All Route Non-Bailment V76'!$A:$H,7,0),VLOOKUP(N2314,'[1]TTVT AAT PxP Bailment EDC V76'!$A:$H,7,0)))</f>
        <v>One way</v>
      </c>
      <c r="I2314" s="11" t="s">
        <v>45</v>
      </c>
      <c r="J2314" s="12">
        <f t="shared" si="174"/>
        <v>45282</v>
      </c>
      <c r="K2314" s="12">
        <v>45282</v>
      </c>
      <c r="L2314" s="12">
        <v>45282</v>
      </c>
      <c r="M2314" s="12" t="s">
        <v>3</v>
      </c>
      <c r="N2314" s="11" t="s">
        <v>298</v>
      </c>
      <c r="O2314" s="13" t="str">
        <f>IF(N2314="","-",IFERROR(VLOOKUP(N2314,'[1]All Route Non-Bailment V76'!$A:$H,6,0),VLOOKUP(N2314,'[1]TTVT AAT PxP Bailment EDC V76'!$A:$H,6,0)))</f>
        <v>21 - 30</v>
      </c>
      <c r="P2314" s="11">
        <v>1</v>
      </c>
      <c r="Q2314" s="11" t="s">
        <v>3</v>
      </c>
      <c r="R2314" s="11" t="s">
        <v>3</v>
      </c>
      <c r="S2314" s="13" t="str">
        <f>IF(N2314="","-",IFERROR(VLOOKUP(N2314,'[1]All Route Non-Bailment V76'!$A:$AF,32,0),VLOOKUP(N2314,'[1]TTVT AAT PxP Bailment EDC V76'!$A:$AC,29,0)))</f>
        <v>6W</v>
      </c>
      <c r="T2314" s="11" t="s">
        <v>48</v>
      </c>
      <c r="U2314" s="11" t="s">
        <v>226</v>
      </c>
      <c r="V2314" s="14" t="s">
        <v>227</v>
      </c>
      <c r="W2314" s="11" t="s">
        <v>228</v>
      </c>
      <c r="X2314" s="15" t="s">
        <v>299</v>
      </c>
      <c r="Y2314" s="15" t="s">
        <v>300</v>
      </c>
      <c r="Z2314" s="16" t="s">
        <v>3</v>
      </c>
      <c r="AA2314" s="16" t="s">
        <v>3</v>
      </c>
      <c r="AB2314" s="16" t="s">
        <v>3</v>
      </c>
      <c r="AC2314" s="16" t="s">
        <v>3</v>
      </c>
      <c r="AD2314" s="15" t="s">
        <v>3</v>
      </c>
      <c r="AE2314" s="15" t="s">
        <v>3</v>
      </c>
      <c r="AF2314" s="16" t="s">
        <v>3</v>
      </c>
      <c r="AG2314" s="16" t="s">
        <v>3</v>
      </c>
      <c r="AH2314" s="16" t="s">
        <v>3</v>
      </c>
      <c r="AI2314" s="16" t="s">
        <v>3</v>
      </c>
      <c r="AJ2314" s="15" t="s">
        <v>3</v>
      </c>
      <c r="AK2314" s="15" t="s">
        <v>3</v>
      </c>
      <c r="AL2314" s="16" t="s">
        <v>3</v>
      </c>
      <c r="AM2314" s="16" t="s">
        <v>3</v>
      </c>
      <c r="AN2314" s="16" t="s">
        <v>3</v>
      </c>
      <c r="AO2314" s="16" t="s">
        <v>3</v>
      </c>
      <c r="AP2314" s="16" t="s">
        <v>189</v>
      </c>
      <c r="AQ2314" s="16" t="s">
        <v>3</v>
      </c>
      <c r="AR2314" s="16" t="s">
        <v>3</v>
      </c>
      <c r="AS2314" s="16" t="s">
        <v>3</v>
      </c>
      <c r="AT2314" s="16" t="s">
        <v>3</v>
      </c>
      <c r="AU2314" s="11" t="s">
        <v>3</v>
      </c>
      <c r="AV2314" s="11" t="s">
        <v>3</v>
      </c>
      <c r="AW2314" s="11" t="s">
        <v>3</v>
      </c>
      <c r="AX2314" s="17" t="str">
        <f>VLOOKUP(G2314,'[1]JDA data'!$D:$E,2,0)</f>
        <v>TGA927</v>
      </c>
      <c r="AY2314" s="17" t="b">
        <f t="shared" si="176"/>
        <v>1</v>
      </c>
      <c r="AZ2314" s="17" t="str">
        <f t="shared" si="177"/>
        <v>SPL</v>
      </c>
    </row>
    <row r="2315" spans="1:52" s="18" customFormat="1" ht="16.5" customHeight="1" x14ac:dyDescent="0.35">
      <c r="A2315" s="8" t="str">
        <f>IF(N2315="","-",IFERROR(VLOOKUP(N2315,'[1]All Route Non-Bailment V76'!$A:$H,5,0),VLOOKUP(N2315,'[1]TTVT AAT PxP Bailment EDC V76'!$A:$H,5,0)))</f>
        <v>Non Bailment</v>
      </c>
      <c r="B2315" s="9" t="str">
        <f t="shared" si="175"/>
        <v>Completed</v>
      </c>
      <c r="C2315" s="10">
        <f t="shared" si="178"/>
        <v>2314</v>
      </c>
      <c r="D2315" s="11" t="s">
        <v>194</v>
      </c>
      <c r="E2315" s="12" t="s">
        <v>44</v>
      </c>
      <c r="F2315" s="11" t="s">
        <v>0</v>
      </c>
      <c r="G2315" s="11">
        <v>4435922</v>
      </c>
      <c r="H2315" s="13" t="str">
        <f>IF(N2315="","-",IFERROR(VLOOKUP(N2315,'[1]All Route Non-Bailment V76'!$A:$H,7,0),VLOOKUP(N2315,'[1]TTVT AAT PxP Bailment EDC V76'!$A:$H,7,0)))</f>
        <v>One way</v>
      </c>
      <c r="I2315" s="11" t="s">
        <v>45</v>
      </c>
      <c r="J2315" s="12">
        <f t="shared" si="174"/>
        <v>45282</v>
      </c>
      <c r="K2315" s="12">
        <v>45282</v>
      </c>
      <c r="L2315" s="12">
        <v>45282</v>
      </c>
      <c r="M2315" s="12" t="s">
        <v>3</v>
      </c>
      <c r="N2315" s="11" t="s">
        <v>298</v>
      </c>
      <c r="O2315" s="13" t="str">
        <f>IF(N2315="","-",IFERROR(VLOOKUP(N2315,'[1]All Route Non-Bailment V76'!$A:$H,6,0),VLOOKUP(N2315,'[1]TTVT AAT PxP Bailment EDC V76'!$A:$H,6,0)))</f>
        <v>21 - 30</v>
      </c>
      <c r="P2315" s="11">
        <v>1</v>
      </c>
      <c r="Q2315" s="11" t="s">
        <v>3</v>
      </c>
      <c r="R2315" s="11" t="s">
        <v>3</v>
      </c>
      <c r="S2315" s="13" t="str">
        <f>IF(N2315="","-",IFERROR(VLOOKUP(N2315,'[1]All Route Non-Bailment V76'!$A:$AF,32,0),VLOOKUP(N2315,'[1]TTVT AAT PxP Bailment EDC V76'!$A:$AC,29,0)))</f>
        <v>6W</v>
      </c>
      <c r="T2315" s="11" t="s">
        <v>48</v>
      </c>
      <c r="U2315" s="11" t="s">
        <v>281</v>
      </c>
      <c r="V2315" s="14" t="s">
        <v>784</v>
      </c>
      <c r="W2315" s="11" t="s">
        <v>283</v>
      </c>
      <c r="X2315" s="15" t="s">
        <v>299</v>
      </c>
      <c r="Y2315" s="15" t="s">
        <v>300</v>
      </c>
      <c r="Z2315" s="16" t="s">
        <v>3</v>
      </c>
      <c r="AA2315" s="16" t="s">
        <v>3</v>
      </c>
      <c r="AB2315" s="16" t="s">
        <v>3</v>
      </c>
      <c r="AC2315" s="16" t="s">
        <v>3</v>
      </c>
      <c r="AD2315" s="15" t="s">
        <v>3</v>
      </c>
      <c r="AE2315" s="15" t="s">
        <v>3</v>
      </c>
      <c r="AF2315" s="16" t="s">
        <v>3</v>
      </c>
      <c r="AG2315" s="16" t="s">
        <v>3</v>
      </c>
      <c r="AH2315" s="16" t="s">
        <v>3</v>
      </c>
      <c r="AI2315" s="16" t="s">
        <v>3</v>
      </c>
      <c r="AJ2315" s="15" t="s">
        <v>3</v>
      </c>
      <c r="AK2315" s="15" t="s">
        <v>3</v>
      </c>
      <c r="AL2315" s="16" t="s">
        <v>3</v>
      </c>
      <c r="AM2315" s="16" t="s">
        <v>3</v>
      </c>
      <c r="AN2315" s="16" t="s">
        <v>3</v>
      </c>
      <c r="AO2315" s="16" t="s">
        <v>3</v>
      </c>
      <c r="AP2315" s="16" t="s">
        <v>189</v>
      </c>
      <c r="AQ2315" s="16" t="s">
        <v>3</v>
      </c>
      <c r="AR2315" s="16" t="s">
        <v>3</v>
      </c>
      <c r="AS2315" s="16" t="s">
        <v>3</v>
      </c>
      <c r="AT2315" s="16" t="s">
        <v>3</v>
      </c>
      <c r="AU2315" s="11" t="s">
        <v>3</v>
      </c>
      <c r="AV2315" s="11" t="s">
        <v>3</v>
      </c>
      <c r="AW2315" s="11" t="s">
        <v>3</v>
      </c>
      <c r="AX2315" s="17" t="str">
        <f>VLOOKUP(G2315,'[1]JDA data'!$D:$E,2,0)</f>
        <v>TGA927</v>
      </c>
      <c r="AY2315" s="17" t="b">
        <f t="shared" si="176"/>
        <v>1</v>
      </c>
      <c r="AZ2315" s="17" t="str">
        <f t="shared" si="177"/>
        <v>SBA</v>
      </c>
    </row>
    <row r="2316" spans="1:52" s="18" customFormat="1" ht="16.5" customHeight="1" x14ac:dyDescent="0.35">
      <c r="A2316" s="8" t="str">
        <f>IF(N2316="","-",IFERROR(VLOOKUP(N2316,'[1]All Route Non-Bailment V76'!$A:$H,5,0),VLOOKUP(N2316,'[1]TTVT AAT PxP Bailment EDC V76'!$A:$H,5,0)))</f>
        <v>Non Bailment</v>
      </c>
      <c r="B2316" s="9" t="str">
        <f t="shared" si="175"/>
        <v>Completed</v>
      </c>
      <c r="C2316" s="10">
        <f t="shared" si="178"/>
        <v>2315</v>
      </c>
      <c r="D2316" s="11" t="s">
        <v>182</v>
      </c>
      <c r="E2316" s="12" t="s">
        <v>44</v>
      </c>
      <c r="F2316" s="11" t="s">
        <v>0</v>
      </c>
      <c r="G2316" s="11">
        <v>4435923</v>
      </c>
      <c r="H2316" s="13" t="str">
        <f>IF(N2316="","-",IFERROR(VLOOKUP(N2316,'[1]All Route Non-Bailment V76'!$A:$H,7,0),VLOOKUP(N2316,'[1]TTVT AAT PxP Bailment EDC V76'!$A:$H,7,0)))</f>
        <v>One way</v>
      </c>
      <c r="I2316" s="11" t="s">
        <v>45</v>
      </c>
      <c r="J2316" s="12">
        <f t="shared" si="174"/>
        <v>45282</v>
      </c>
      <c r="K2316" s="12">
        <v>45282</v>
      </c>
      <c r="L2316" s="12">
        <v>45282</v>
      </c>
      <c r="M2316" s="12" t="s">
        <v>3</v>
      </c>
      <c r="N2316" s="11" t="s">
        <v>298</v>
      </c>
      <c r="O2316" s="13" t="str">
        <f>IF(N2316="","-",IFERROR(VLOOKUP(N2316,'[1]All Route Non-Bailment V76'!$A:$H,6,0),VLOOKUP(N2316,'[1]TTVT AAT PxP Bailment EDC V76'!$A:$H,6,0)))</f>
        <v>21 - 30</v>
      </c>
      <c r="P2316" s="11">
        <v>1</v>
      </c>
      <c r="Q2316" s="11" t="s">
        <v>3</v>
      </c>
      <c r="R2316" s="11" t="s">
        <v>3</v>
      </c>
      <c r="S2316" s="13" t="str">
        <f>IF(N2316="","-",IFERROR(VLOOKUP(N2316,'[1]All Route Non-Bailment V76'!$A:$AF,32,0),VLOOKUP(N2316,'[1]TTVT AAT PxP Bailment EDC V76'!$A:$AC,29,0)))</f>
        <v>6W</v>
      </c>
      <c r="T2316" s="11" t="s">
        <v>48</v>
      </c>
      <c r="U2316" s="11" t="s">
        <v>447</v>
      </c>
      <c r="V2316" s="14" t="s">
        <v>377</v>
      </c>
      <c r="W2316" s="11" t="s">
        <v>378</v>
      </c>
      <c r="X2316" s="15" t="s">
        <v>299</v>
      </c>
      <c r="Y2316" s="15" t="s">
        <v>300</v>
      </c>
      <c r="Z2316" s="16" t="s">
        <v>3</v>
      </c>
      <c r="AA2316" s="16" t="s">
        <v>3</v>
      </c>
      <c r="AB2316" s="16" t="s">
        <v>3</v>
      </c>
      <c r="AC2316" s="16" t="s">
        <v>3</v>
      </c>
      <c r="AD2316" s="15" t="s">
        <v>3</v>
      </c>
      <c r="AE2316" s="15" t="s">
        <v>3</v>
      </c>
      <c r="AF2316" s="16" t="s">
        <v>3</v>
      </c>
      <c r="AG2316" s="16" t="s">
        <v>3</v>
      </c>
      <c r="AH2316" s="16" t="s">
        <v>3</v>
      </c>
      <c r="AI2316" s="16" t="s">
        <v>3</v>
      </c>
      <c r="AJ2316" s="15" t="s">
        <v>3</v>
      </c>
      <c r="AK2316" s="15" t="s">
        <v>3</v>
      </c>
      <c r="AL2316" s="16" t="s">
        <v>3</v>
      </c>
      <c r="AM2316" s="16" t="s">
        <v>3</v>
      </c>
      <c r="AN2316" s="16" t="s">
        <v>3</v>
      </c>
      <c r="AO2316" s="16" t="s">
        <v>3</v>
      </c>
      <c r="AP2316" s="16" t="s">
        <v>189</v>
      </c>
      <c r="AQ2316" s="16" t="s">
        <v>3</v>
      </c>
      <c r="AR2316" s="16" t="s">
        <v>3</v>
      </c>
      <c r="AS2316" s="16" t="s">
        <v>3</v>
      </c>
      <c r="AT2316" s="16" t="s">
        <v>3</v>
      </c>
      <c r="AU2316" s="11" t="s">
        <v>3</v>
      </c>
      <c r="AV2316" s="11" t="s">
        <v>3</v>
      </c>
      <c r="AW2316" s="11" t="s">
        <v>3</v>
      </c>
      <c r="AX2316" s="17" t="str">
        <f>VLOOKUP(G2316,'[1]JDA data'!$D:$E,2,0)</f>
        <v>TGA927</v>
      </c>
      <c r="AY2316" s="17" t="b">
        <f t="shared" si="176"/>
        <v>1</v>
      </c>
      <c r="AZ2316" s="17" t="str">
        <f t="shared" si="177"/>
        <v>PPGT</v>
      </c>
    </row>
    <row r="2317" spans="1:52" s="18" customFormat="1" ht="16.5" customHeight="1" x14ac:dyDescent="0.35">
      <c r="A2317" s="8" t="str">
        <f>IF(N2317="","-",IFERROR(VLOOKUP(N2317,'[1]All Route Non-Bailment V76'!$A:$H,5,0),VLOOKUP(N2317,'[1]TTVT AAT PxP Bailment EDC V76'!$A:$H,5,0)))</f>
        <v>Non Bailment</v>
      </c>
      <c r="B2317" s="9" t="str">
        <f t="shared" si="175"/>
        <v>Completed</v>
      </c>
      <c r="C2317" s="10">
        <f t="shared" si="178"/>
        <v>2316</v>
      </c>
      <c r="D2317" s="11" t="s">
        <v>190</v>
      </c>
      <c r="E2317" s="12" t="s">
        <v>44</v>
      </c>
      <c r="F2317" s="11" t="s">
        <v>0</v>
      </c>
      <c r="G2317" s="11">
        <v>4435924</v>
      </c>
      <c r="H2317" s="13" t="str">
        <f>IF(N2317="","-",IFERROR(VLOOKUP(N2317,'[1]All Route Non-Bailment V76'!$A:$H,7,0),VLOOKUP(N2317,'[1]TTVT AAT PxP Bailment EDC V76'!$A:$H,7,0)))</f>
        <v>One way</v>
      </c>
      <c r="I2317" s="11" t="s">
        <v>45</v>
      </c>
      <c r="J2317" s="12">
        <f t="shared" si="174"/>
        <v>45282</v>
      </c>
      <c r="K2317" s="12">
        <v>45282</v>
      </c>
      <c r="L2317" s="12">
        <v>45282</v>
      </c>
      <c r="M2317" s="12" t="s">
        <v>3</v>
      </c>
      <c r="N2317" s="11" t="s">
        <v>298</v>
      </c>
      <c r="O2317" s="13" t="str">
        <f>IF(N2317="","-",IFERROR(VLOOKUP(N2317,'[1]All Route Non-Bailment V76'!$A:$H,6,0),VLOOKUP(N2317,'[1]TTVT AAT PxP Bailment EDC V76'!$A:$H,6,0)))</f>
        <v>21 - 30</v>
      </c>
      <c r="P2317" s="11">
        <v>1</v>
      </c>
      <c r="Q2317" s="11" t="s">
        <v>3</v>
      </c>
      <c r="R2317" s="11" t="s">
        <v>3</v>
      </c>
      <c r="S2317" s="13" t="str">
        <f>IF(N2317="","-",IFERROR(VLOOKUP(N2317,'[1]All Route Non-Bailment V76'!$A:$AF,32,0),VLOOKUP(N2317,'[1]TTVT AAT PxP Bailment EDC V76'!$A:$AC,29,0)))</f>
        <v>6W</v>
      </c>
      <c r="T2317" s="11" t="s">
        <v>48</v>
      </c>
      <c r="U2317" s="11" t="s">
        <v>210</v>
      </c>
      <c r="V2317" s="14" t="s">
        <v>211</v>
      </c>
      <c r="W2317" s="11" t="s">
        <v>212</v>
      </c>
      <c r="X2317" s="15" t="s">
        <v>299</v>
      </c>
      <c r="Y2317" s="15" t="s">
        <v>300</v>
      </c>
      <c r="Z2317" s="16" t="s">
        <v>3</v>
      </c>
      <c r="AA2317" s="16" t="s">
        <v>3</v>
      </c>
      <c r="AB2317" s="16" t="s">
        <v>3</v>
      </c>
      <c r="AC2317" s="16" t="s">
        <v>3</v>
      </c>
      <c r="AD2317" s="15" t="s">
        <v>3</v>
      </c>
      <c r="AE2317" s="15" t="s">
        <v>3</v>
      </c>
      <c r="AF2317" s="16" t="s">
        <v>3</v>
      </c>
      <c r="AG2317" s="16" t="s">
        <v>3</v>
      </c>
      <c r="AH2317" s="16" t="s">
        <v>3</v>
      </c>
      <c r="AI2317" s="16" t="s">
        <v>3</v>
      </c>
      <c r="AJ2317" s="15" t="s">
        <v>3</v>
      </c>
      <c r="AK2317" s="15" t="s">
        <v>3</v>
      </c>
      <c r="AL2317" s="16" t="s">
        <v>3</v>
      </c>
      <c r="AM2317" s="16" t="s">
        <v>3</v>
      </c>
      <c r="AN2317" s="16" t="s">
        <v>3</v>
      </c>
      <c r="AO2317" s="16" t="s">
        <v>3</v>
      </c>
      <c r="AP2317" s="16" t="s">
        <v>189</v>
      </c>
      <c r="AQ2317" s="16" t="s">
        <v>3</v>
      </c>
      <c r="AR2317" s="16" t="s">
        <v>3</v>
      </c>
      <c r="AS2317" s="16" t="s">
        <v>3</v>
      </c>
      <c r="AT2317" s="16" t="s">
        <v>3</v>
      </c>
      <c r="AU2317" s="11" t="s">
        <v>3</v>
      </c>
      <c r="AV2317" s="11" t="s">
        <v>3</v>
      </c>
      <c r="AW2317" s="11" t="s">
        <v>3</v>
      </c>
      <c r="AX2317" s="17" t="str">
        <f>VLOOKUP(G2317,'[1]JDA data'!$D:$E,2,0)</f>
        <v>TGA927</v>
      </c>
      <c r="AY2317" s="17" t="b">
        <f t="shared" si="176"/>
        <v>1</v>
      </c>
      <c r="AZ2317" s="17" t="str">
        <f t="shared" si="177"/>
        <v>SPL</v>
      </c>
    </row>
    <row r="2318" spans="1:52" s="18" customFormat="1" ht="16.5" customHeight="1" x14ac:dyDescent="0.35">
      <c r="A2318" s="8" t="str">
        <f>IF(N2318="","-",IFERROR(VLOOKUP(N2318,'[1]All Route Non-Bailment V76'!$A:$H,5,0),VLOOKUP(N2318,'[1]TTVT AAT PxP Bailment EDC V76'!$A:$H,5,0)))</f>
        <v>Non Bailment</v>
      </c>
      <c r="B2318" s="9" t="str">
        <f t="shared" si="175"/>
        <v>Completed</v>
      </c>
      <c r="C2318" s="10">
        <f t="shared" si="178"/>
        <v>2317</v>
      </c>
      <c r="D2318" s="11" t="s">
        <v>194</v>
      </c>
      <c r="E2318" s="12" t="s">
        <v>44</v>
      </c>
      <c r="F2318" s="11" t="s">
        <v>0</v>
      </c>
      <c r="G2318" s="11">
        <v>4435925</v>
      </c>
      <c r="H2318" s="13" t="str">
        <f>IF(N2318="","-",IFERROR(VLOOKUP(N2318,'[1]All Route Non-Bailment V76'!$A:$H,7,0),VLOOKUP(N2318,'[1]TTVT AAT PxP Bailment EDC V76'!$A:$H,7,0)))</f>
        <v>One way</v>
      </c>
      <c r="I2318" s="11" t="s">
        <v>45</v>
      </c>
      <c r="J2318" s="12">
        <f t="shared" si="174"/>
        <v>45282</v>
      </c>
      <c r="K2318" s="12">
        <v>45282</v>
      </c>
      <c r="L2318" s="12">
        <v>45282</v>
      </c>
      <c r="M2318" s="12" t="s">
        <v>3</v>
      </c>
      <c r="N2318" s="11" t="s">
        <v>837</v>
      </c>
      <c r="O2318" s="13" t="str">
        <f>IF(N2318="","-",IFERROR(VLOOKUP(N2318,'[1]All Route Non-Bailment V76'!$A:$H,6,0),VLOOKUP(N2318,'[1]TTVT AAT PxP Bailment EDC V76'!$A:$H,6,0)))</f>
        <v>6 - 10</v>
      </c>
      <c r="P2318" s="11">
        <v>1</v>
      </c>
      <c r="Q2318" s="11" t="s">
        <v>3</v>
      </c>
      <c r="R2318" s="11" t="s">
        <v>3</v>
      </c>
      <c r="S2318" s="13" t="str">
        <f>IF(N2318="","-",IFERROR(VLOOKUP(N2318,'[1]All Route Non-Bailment V76'!$A:$AF,32,0),VLOOKUP(N2318,'[1]TTVT AAT PxP Bailment EDC V76'!$A:$AC,29,0)))</f>
        <v>6W</v>
      </c>
      <c r="T2318" s="11" t="s">
        <v>48</v>
      </c>
      <c r="U2318" s="11" t="s">
        <v>281</v>
      </c>
      <c r="V2318" s="14" t="s">
        <v>784</v>
      </c>
      <c r="W2318" s="11" t="s">
        <v>283</v>
      </c>
      <c r="X2318" s="15" t="s">
        <v>319</v>
      </c>
      <c r="Y2318" s="15" t="s">
        <v>320</v>
      </c>
      <c r="Z2318" s="16" t="s">
        <v>3</v>
      </c>
      <c r="AA2318" s="16" t="s">
        <v>3</v>
      </c>
      <c r="AB2318" s="16" t="s">
        <v>3</v>
      </c>
      <c r="AC2318" s="16" t="s">
        <v>3</v>
      </c>
      <c r="AD2318" s="15" t="s">
        <v>3</v>
      </c>
      <c r="AE2318" s="15" t="s">
        <v>3</v>
      </c>
      <c r="AF2318" s="16" t="s">
        <v>3</v>
      </c>
      <c r="AG2318" s="16" t="s">
        <v>3</v>
      </c>
      <c r="AH2318" s="16" t="s">
        <v>3</v>
      </c>
      <c r="AI2318" s="16" t="s">
        <v>3</v>
      </c>
      <c r="AJ2318" s="15" t="s">
        <v>3</v>
      </c>
      <c r="AK2318" s="15" t="s">
        <v>3</v>
      </c>
      <c r="AL2318" s="16" t="s">
        <v>3</v>
      </c>
      <c r="AM2318" s="16" t="s">
        <v>3</v>
      </c>
      <c r="AN2318" s="16" t="s">
        <v>3</v>
      </c>
      <c r="AO2318" s="16" t="s">
        <v>3</v>
      </c>
      <c r="AP2318" s="16" t="s">
        <v>189</v>
      </c>
      <c r="AQ2318" s="16" t="s">
        <v>3</v>
      </c>
      <c r="AR2318" s="16" t="s">
        <v>3</v>
      </c>
      <c r="AS2318" s="16" t="s">
        <v>3</v>
      </c>
      <c r="AT2318" s="16" t="s">
        <v>3</v>
      </c>
      <c r="AU2318" s="11" t="s">
        <v>3</v>
      </c>
      <c r="AV2318" s="11" t="s">
        <v>3</v>
      </c>
      <c r="AW2318" s="11" t="s">
        <v>3</v>
      </c>
      <c r="AX2318" s="17" t="str">
        <f>VLOOKUP(G2318,'[1]JDA data'!$D:$E,2,0)</f>
        <v>TGA283</v>
      </c>
      <c r="AY2318" s="17" t="b">
        <f t="shared" si="176"/>
        <v>1</v>
      </c>
      <c r="AZ2318" s="17" t="str">
        <f t="shared" si="177"/>
        <v>SBA</v>
      </c>
    </row>
    <row r="2319" spans="1:52" s="18" customFormat="1" ht="16.5" customHeight="1" x14ac:dyDescent="0.35">
      <c r="A2319" s="8" t="str">
        <f>IF(N2319="","-",IFERROR(VLOOKUP(N2319,'[1]All Route Non-Bailment V76'!$A:$H,5,0),VLOOKUP(N2319,'[1]TTVT AAT PxP Bailment EDC V76'!$A:$H,5,0)))</f>
        <v>Non Bailment</v>
      </c>
      <c r="B2319" s="9" t="str">
        <f t="shared" si="175"/>
        <v>Completed</v>
      </c>
      <c r="C2319" s="10">
        <f t="shared" si="178"/>
        <v>2318</v>
      </c>
      <c r="D2319" s="11" t="s">
        <v>229</v>
      </c>
      <c r="E2319" s="12" t="s">
        <v>44</v>
      </c>
      <c r="F2319" s="11" t="s">
        <v>0</v>
      </c>
      <c r="G2319" s="11">
        <v>4435926</v>
      </c>
      <c r="H2319" s="13" t="str">
        <f>IF(N2319="","-",IFERROR(VLOOKUP(N2319,'[1]All Route Non-Bailment V76'!$A:$H,7,0),VLOOKUP(N2319,'[1]TTVT AAT PxP Bailment EDC V76'!$A:$H,7,0)))</f>
        <v>One way</v>
      </c>
      <c r="I2319" s="11" t="s">
        <v>45</v>
      </c>
      <c r="J2319" s="12">
        <f t="shared" si="174"/>
        <v>45282</v>
      </c>
      <c r="K2319" s="12">
        <v>45282</v>
      </c>
      <c r="L2319" s="12">
        <v>45282</v>
      </c>
      <c r="M2319" s="12" t="s">
        <v>3</v>
      </c>
      <c r="N2319" s="11" t="s">
        <v>837</v>
      </c>
      <c r="O2319" s="13" t="str">
        <f>IF(N2319="","-",IFERROR(VLOOKUP(N2319,'[1]All Route Non-Bailment V76'!$A:$H,6,0),VLOOKUP(N2319,'[1]TTVT AAT PxP Bailment EDC V76'!$A:$H,6,0)))</f>
        <v>6 - 10</v>
      </c>
      <c r="P2319" s="11">
        <v>1</v>
      </c>
      <c r="Q2319" s="11" t="s">
        <v>3</v>
      </c>
      <c r="R2319" s="11" t="s">
        <v>3</v>
      </c>
      <c r="S2319" s="13" t="str">
        <f>IF(N2319="","-",IFERROR(VLOOKUP(N2319,'[1]All Route Non-Bailment V76'!$A:$AF,32,0),VLOOKUP(N2319,'[1]TTVT AAT PxP Bailment EDC V76'!$A:$AC,29,0)))</f>
        <v>6W</v>
      </c>
      <c r="T2319" s="11" t="s">
        <v>48</v>
      </c>
      <c r="U2319" s="11" t="s">
        <v>230</v>
      </c>
      <c r="V2319" s="14" t="s">
        <v>231</v>
      </c>
      <c r="W2319" s="11" t="s">
        <v>232</v>
      </c>
      <c r="X2319" s="15" t="s">
        <v>319</v>
      </c>
      <c r="Y2319" s="15" t="s">
        <v>320</v>
      </c>
      <c r="Z2319" s="16" t="s">
        <v>3</v>
      </c>
      <c r="AA2319" s="16" t="s">
        <v>3</v>
      </c>
      <c r="AB2319" s="16" t="s">
        <v>3</v>
      </c>
      <c r="AC2319" s="16" t="s">
        <v>3</v>
      </c>
      <c r="AD2319" s="15" t="s">
        <v>3</v>
      </c>
      <c r="AE2319" s="15" t="s">
        <v>3</v>
      </c>
      <c r="AF2319" s="16" t="s">
        <v>3</v>
      </c>
      <c r="AG2319" s="16" t="s">
        <v>3</v>
      </c>
      <c r="AH2319" s="16" t="s">
        <v>3</v>
      </c>
      <c r="AI2319" s="16" t="s">
        <v>3</v>
      </c>
      <c r="AJ2319" s="15" t="s">
        <v>3</v>
      </c>
      <c r="AK2319" s="15" t="s">
        <v>3</v>
      </c>
      <c r="AL2319" s="16" t="s">
        <v>3</v>
      </c>
      <c r="AM2319" s="16" t="s">
        <v>3</v>
      </c>
      <c r="AN2319" s="16" t="s">
        <v>3</v>
      </c>
      <c r="AO2319" s="16" t="s">
        <v>3</v>
      </c>
      <c r="AP2319" s="16" t="s">
        <v>189</v>
      </c>
      <c r="AQ2319" s="16" t="s">
        <v>3</v>
      </c>
      <c r="AR2319" s="16" t="s">
        <v>3</v>
      </c>
      <c r="AS2319" s="16" t="s">
        <v>3</v>
      </c>
      <c r="AT2319" s="16" t="s">
        <v>3</v>
      </c>
      <c r="AU2319" s="11" t="s">
        <v>3</v>
      </c>
      <c r="AV2319" s="11" t="s">
        <v>3</v>
      </c>
      <c r="AW2319" s="11" t="s">
        <v>3</v>
      </c>
      <c r="AX2319" s="17" t="str">
        <f>VLOOKUP(G2319,'[1]JDA data'!$D:$E,2,0)</f>
        <v>TGA283</v>
      </c>
      <c r="AY2319" s="17" t="b">
        <f t="shared" si="176"/>
        <v>1</v>
      </c>
      <c r="AZ2319" s="17" t="str">
        <f t="shared" si="177"/>
        <v>RRCS</v>
      </c>
    </row>
    <row r="2320" spans="1:52" s="18" customFormat="1" ht="16.5" customHeight="1" x14ac:dyDescent="0.35">
      <c r="A2320" s="8" t="str">
        <f>IF(N2320="","-",IFERROR(VLOOKUP(N2320,'[1]All Route Non-Bailment V76'!$A:$H,5,0),VLOOKUP(N2320,'[1]TTVT AAT PxP Bailment EDC V76'!$A:$H,5,0)))</f>
        <v>Non Bailment</v>
      </c>
      <c r="B2320" s="9" t="str">
        <f t="shared" si="175"/>
        <v>Completed</v>
      </c>
      <c r="C2320" s="10">
        <f t="shared" si="178"/>
        <v>2319</v>
      </c>
      <c r="D2320" s="11" t="s">
        <v>182</v>
      </c>
      <c r="E2320" s="12" t="s">
        <v>44</v>
      </c>
      <c r="F2320" s="11" t="s">
        <v>0</v>
      </c>
      <c r="G2320" s="11">
        <v>4435928</v>
      </c>
      <c r="H2320" s="13" t="str">
        <f>IF(N2320="","-",IFERROR(VLOOKUP(N2320,'[1]All Route Non-Bailment V76'!$A:$H,7,0),VLOOKUP(N2320,'[1]TTVT AAT PxP Bailment EDC V76'!$A:$H,7,0)))</f>
        <v>One way</v>
      </c>
      <c r="I2320" s="11" t="s">
        <v>45</v>
      </c>
      <c r="J2320" s="12">
        <f t="shared" si="174"/>
        <v>45282</v>
      </c>
      <c r="K2320" s="12">
        <v>45282</v>
      </c>
      <c r="L2320" s="12">
        <v>45282</v>
      </c>
      <c r="M2320" s="12" t="s">
        <v>3</v>
      </c>
      <c r="N2320" s="11" t="s">
        <v>837</v>
      </c>
      <c r="O2320" s="13" t="str">
        <f>IF(N2320="","-",IFERROR(VLOOKUP(N2320,'[1]All Route Non-Bailment V76'!$A:$H,6,0),VLOOKUP(N2320,'[1]TTVT AAT PxP Bailment EDC V76'!$A:$H,6,0)))</f>
        <v>6 - 10</v>
      </c>
      <c r="P2320" s="11">
        <v>1</v>
      </c>
      <c r="Q2320" s="11" t="s">
        <v>3</v>
      </c>
      <c r="R2320" s="11" t="s">
        <v>3</v>
      </c>
      <c r="S2320" s="13" t="str">
        <f>IF(N2320="","-",IFERROR(VLOOKUP(N2320,'[1]All Route Non-Bailment V76'!$A:$AF,32,0),VLOOKUP(N2320,'[1]TTVT AAT PxP Bailment EDC V76'!$A:$AC,29,0)))</f>
        <v>6W</v>
      </c>
      <c r="T2320" s="11" t="s">
        <v>48</v>
      </c>
      <c r="U2320" s="11" t="s">
        <v>213</v>
      </c>
      <c r="V2320" s="14" t="s">
        <v>214</v>
      </c>
      <c r="W2320" s="11" t="s">
        <v>215</v>
      </c>
      <c r="X2320" s="15" t="s">
        <v>319</v>
      </c>
      <c r="Y2320" s="15" t="s">
        <v>320</v>
      </c>
      <c r="Z2320" s="16" t="s">
        <v>3</v>
      </c>
      <c r="AA2320" s="16" t="s">
        <v>3</v>
      </c>
      <c r="AB2320" s="16" t="s">
        <v>3</v>
      </c>
      <c r="AC2320" s="16" t="s">
        <v>3</v>
      </c>
      <c r="AD2320" s="15" t="s">
        <v>3</v>
      </c>
      <c r="AE2320" s="15" t="s">
        <v>3</v>
      </c>
      <c r="AF2320" s="16" t="s">
        <v>3</v>
      </c>
      <c r="AG2320" s="16" t="s">
        <v>3</v>
      </c>
      <c r="AH2320" s="16" t="s">
        <v>3</v>
      </c>
      <c r="AI2320" s="16" t="s">
        <v>3</v>
      </c>
      <c r="AJ2320" s="15" t="s">
        <v>3</v>
      </c>
      <c r="AK2320" s="15" t="s">
        <v>3</v>
      </c>
      <c r="AL2320" s="16" t="s">
        <v>3</v>
      </c>
      <c r="AM2320" s="16" t="s">
        <v>3</v>
      </c>
      <c r="AN2320" s="16" t="s">
        <v>3</v>
      </c>
      <c r="AO2320" s="16" t="s">
        <v>3</v>
      </c>
      <c r="AP2320" s="16" t="s">
        <v>189</v>
      </c>
      <c r="AQ2320" s="16" t="s">
        <v>3</v>
      </c>
      <c r="AR2320" s="16" t="s">
        <v>3</v>
      </c>
      <c r="AS2320" s="16" t="s">
        <v>3</v>
      </c>
      <c r="AT2320" s="16" t="s">
        <v>3</v>
      </c>
      <c r="AU2320" s="11" t="s">
        <v>3</v>
      </c>
      <c r="AV2320" s="11" t="s">
        <v>3</v>
      </c>
      <c r="AW2320" s="11" t="s">
        <v>3</v>
      </c>
      <c r="AX2320" s="17" t="str">
        <f>VLOOKUP(G2320,'[1]JDA data'!$D:$E,2,0)</f>
        <v>TGA283</v>
      </c>
      <c r="AY2320" s="17" t="b">
        <f t="shared" si="176"/>
        <v>1</v>
      </c>
      <c r="AZ2320" s="17" t="str">
        <f t="shared" si="177"/>
        <v>PPGT</v>
      </c>
    </row>
    <row r="2321" spans="1:52" s="18" customFormat="1" ht="16.5" customHeight="1" x14ac:dyDescent="0.35">
      <c r="A2321" s="8" t="str">
        <f>IF(N2321="","-",IFERROR(VLOOKUP(N2321,'[1]All Route Non-Bailment V76'!$A:$H,5,0),VLOOKUP(N2321,'[1]TTVT AAT PxP Bailment EDC V76'!$A:$H,5,0)))</f>
        <v>Non Bailment</v>
      </c>
      <c r="B2321" s="9" t="str">
        <f t="shared" si="175"/>
        <v>Completed</v>
      </c>
      <c r="C2321" s="10">
        <f t="shared" si="178"/>
        <v>2320</v>
      </c>
      <c r="D2321" s="11" t="s">
        <v>190</v>
      </c>
      <c r="E2321" s="12" t="s">
        <v>44</v>
      </c>
      <c r="F2321" s="11" t="s">
        <v>0</v>
      </c>
      <c r="G2321" s="11">
        <v>4435929</v>
      </c>
      <c r="H2321" s="13" t="str">
        <f>IF(N2321="","-",IFERROR(VLOOKUP(N2321,'[1]All Route Non-Bailment V76'!$A:$H,7,0),VLOOKUP(N2321,'[1]TTVT AAT PxP Bailment EDC V76'!$A:$H,7,0)))</f>
        <v>One way</v>
      </c>
      <c r="I2321" s="11" t="s">
        <v>45</v>
      </c>
      <c r="J2321" s="12">
        <f t="shared" si="174"/>
        <v>45282</v>
      </c>
      <c r="K2321" s="12">
        <v>45282</v>
      </c>
      <c r="L2321" s="12">
        <v>45282</v>
      </c>
      <c r="M2321" s="12" t="s">
        <v>3</v>
      </c>
      <c r="N2321" s="11" t="s">
        <v>837</v>
      </c>
      <c r="O2321" s="13" t="str">
        <f>IF(N2321="","-",IFERROR(VLOOKUP(N2321,'[1]All Route Non-Bailment V76'!$A:$H,6,0),VLOOKUP(N2321,'[1]TTVT AAT PxP Bailment EDC V76'!$A:$H,6,0)))</f>
        <v>6 - 10</v>
      </c>
      <c r="P2321" s="11">
        <v>1</v>
      </c>
      <c r="Q2321" s="11" t="s">
        <v>3</v>
      </c>
      <c r="R2321" s="11" t="s">
        <v>3</v>
      </c>
      <c r="S2321" s="13" t="str">
        <f>IF(N2321="","-",IFERROR(VLOOKUP(N2321,'[1]All Route Non-Bailment V76'!$A:$AF,32,0),VLOOKUP(N2321,'[1]TTVT AAT PxP Bailment EDC V76'!$A:$AC,29,0)))</f>
        <v>6W</v>
      </c>
      <c r="T2321" s="11" t="s">
        <v>48</v>
      </c>
      <c r="U2321" s="11" t="s">
        <v>542</v>
      </c>
      <c r="V2321" s="14" t="s">
        <v>795</v>
      </c>
      <c r="W2321" s="11" t="s">
        <v>544</v>
      </c>
      <c r="X2321" s="15" t="s">
        <v>319</v>
      </c>
      <c r="Y2321" s="15" t="s">
        <v>320</v>
      </c>
      <c r="Z2321" s="16" t="s">
        <v>3</v>
      </c>
      <c r="AA2321" s="16" t="s">
        <v>3</v>
      </c>
      <c r="AB2321" s="16" t="s">
        <v>3</v>
      </c>
      <c r="AC2321" s="16" t="s">
        <v>3</v>
      </c>
      <c r="AD2321" s="15" t="s">
        <v>3</v>
      </c>
      <c r="AE2321" s="15" t="s">
        <v>3</v>
      </c>
      <c r="AF2321" s="16" t="s">
        <v>3</v>
      </c>
      <c r="AG2321" s="16" t="s">
        <v>3</v>
      </c>
      <c r="AH2321" s="16" t="s">
        <v>3</v>
      </c>
      <c r="AI2321" s="16" t="s">
        <v>3</v>
      </c>
      <c r="AJ2321" s="15" t="s">
        <v>3</v>
      </c>
      <c r="AK2321" s="15" t="s">
        <v>3</v>
      </c>
      <c r="AL2321" s="16" t="s">
        <v>3</v>
      </c>
      <c r="AM2321" s="16" t="s">
        <v>3</v>
      </c>
      <c r="AN2321" s="16" t="s">
        <v>3</v>
      </c>
      <c r="AO2321" s="16" t="s">
        <v>3</v>
      </c>
      <c r="AP2321" s="16" t="s">
        <v>189</v>
      </c>
      <c r="AQ2321" s="16" t="s">
        <v>3</v>
      </c>
      <c r="AR2321" s="16" t="s">
        <v>3</v>
      </c>
      <c r="AS2321" s="16" t="s">
        <v>3</v>
      </c>
      <c r="AT2321" s="16" t="s">
        <v>3</v>
      </c>
      <c r="AU2321" s="11" t="s">
        <v>3</v>
      </c>
      <c r="AV2321" s="11" t="s">
        <v>3</v>
      </c>
      <c r="AW2321" s="11" t="s">
        <v>3</v>
      </c>
      <c r="AX2321" s="17" t="str">
        <f>VLOOKUP(G2321,'[1]JDA data'!$D:$E,2,0)</f>
        <v>TGA283</v>
      </c>
      <c r="AY2321" s="17" t="b">
        <f t="shared" si="176"/>
        <v>1</v>
      </c>
      <c r="AZ2321" s="17" t="str">
        <f t="shared" si="177"/>
        <v>SPL</v>
      </c>
    </row>
    <row r="2322" spans="1:52" s="18" customFormat="1" ht="16.5" customHeight="1" x14ac:dyDescent="0.35">
      <c r="A2322" s="8" t="str">
        <f>IF(N2322="","-",IFERROR(VLOOKUP(N2322,'[1]All Route Non-Bailment V76'!$A:$H,5,0),VLOOKUP(N2322,'[1]TTVT AAT PxP Bailment EDC V76'!$A:$H,5,0)))</f>
        <v>Non Bailment</v>
      </c>
      <c r="B2322" s="9" t="str">
        <f t="shared" si="175"/>
        <v>Completed</v>
      </c>
      <c r="C2322" s="10">
        <f t="shared" si="178"/>
        <v>2321</v>
      </c>
      <c r="D2322" s="11" t="s">
        <v>182</v>
      </c>
      <c r="E2322" s="12" t="s">
        <v>44</v>
      </c>
      <c r="F2322" s="11" t="s">
        <v>0</v>
      </c>
      <c r="G2322" s="11">
        <v>4435931</v>
      </c>
      <c r="H2322" s="13" t="str">
        <f>IF(N2322="","-",IFERROR(VLOOKUP(N2322,'[1]All Route Non-Bailment V76'!$A:$H,7,0),VLOOKUP(N2322,'[1]TTVT AAT PxP Bailment EDC V76'!$A:$H,7,0)))</f>
        <v>One way</v>
      </c>
      <c r="I2322" s="11" t="s">
        <v>45</v>
      </c>
      <c r="J2322" s="12">
        <f t="shared" si="174"/>
        <v>45282</v>
      </c>
      <c r="K2322" s="12">
        <v>45282</v>
      </c>
      <c r="L2322" s="12">
        <v>45282</v>
      </c>
      <c r="M2322" s="12" t="s">
        <v>3</v>
      </c>
      <c r="N2322" s="11" t="s">
        <v>310</v>
      </c>
      <c r="O2322" s="13" t="str">
        <f>IF(N2322="","-",IFERROR(VLOOKUP(N2322,'[1]All Route Non-Bailment V76'!$A:$H,6,0),VLOOKUP(N2322,'[1]TTVT AAT PxP Bailment EDC V76'!$A:$H,6,0)))</f>
        <v>6 - 10</v>
      </c>
      <c r="P2322" s="11">
        <v>1</v>
      </c>
      <c r="Q2322" s="11" t="s">
        <v>3</v>
      </c>
      <c r="R2322" s="11" t="s">
        <v>3</v>
      </c>
      <c r="S2322" s="13" t="str">
        <f>IF(N2322="","-",IFERROR(VLOOKUP(N2322,'[1]All Route Non-Bailment V76'!$A:$AF,32,0),VLOOKUP(N2322,'[1]TTVT AAT PxP Bailment EDC V76'!$A:$AC,29,0)))</f>
        <v>6W</v>
      </c>
      <c r="T2322" s="11" t="s">
        <v>48</v>
      </c>
      <c r="U2322" s="11" t="s">
        <v>184</v>
      </c>
      <c r="V2322" s="14" t="s">
        <v>185</v>
      </c>
      <c r="W2322" s="11" t="s">
        <v>186</v>
      </c>
      <c r="X2322" s="15" t="s">
        <v>311</v>
      </c>
      <c r="Y2322" s="15" t="s">
        <v>312</v>
      </c>
      <c r="Z2322" s="16" t="s">
        <v>3</v>
      </c>
      <c r="AA2322" s="16" t="s">
        <v>3</v>
      </c>
      <c r="AB2322" s="16" t="s">
        <v>3</v>
      </c>
      <c r="AC2322" s="16" t="s">
        <v>3</v>
      </c>
      <c r="AD2322" s="15" t="s">
        <v>3</v>
      </c>
      <c r="AE2322" s="15" t="s">
        <v>3</v>
      </c>
      <c r="AF2322" s="16" t="s">
        <v>3</v>
      </c>
      <c r="AG2322" s="16" t="s">
        <v>3</v>
      </c>
      <c r="AH2322" s="16" t="s">
        <v>3</v>
      </c>
      <c r="AI2322" s="16" t="s">
        <v>3</v>
      </c>
      <c r="AJ2322" s="15" t="s">
        <v>3</v>
      </c>
      <c r="AK2322" s="15" t="s">
        <v>3</v>
      </c>
      <c r="AL2322" s="16" t="s">
        <v>3</v>
      </c>
      <c r="AM2322" s="16" t="s">
        <v>3</v>
      </c>
      <c r="AN2322" s="16" t="s">
        <v>3</v>
      </c>
      <c r="AO2322" s="16" t="s">
        <v>3</v>
      </c>
      <c r="AP2322" s="16" t="s">
        <v>189</v>
      </c>
      <c r="AQ2322" s="16" t="s">
        <v>3</v>
      </c>
      <c r="AR2322" s="16" t="s">
        <v>3</v>
      </c>
      <c r="AS2322" s="16" t="s">
        <v>3</v>
      </c>
      <c r="AT2322" s="16" t="s">
        <v>3</v>
      </c>
      <c r="AU2322" s="11" t="s">
        <v>3</v>
      </c>
      <c r="AV2322" s="11" t="s">
        <v>3</v>
      </c>
      <c r="AW2322" s="11" t="s">
        <v>3</v>
      </c>
      <c r="AX2322" s="17" t="str">
        <f>VLOOKUP(G2322,'[1]JDA data'!$D:$E,2,0)</f>
        <v>TGA493</v>
      </c>
      <c r="AY2322" s="17" t="b">
        <f t="shared" si="176"/>
        <v>1</v>
      </c>
      <c r="AZ2322" s="17" t="str">
        <f t="shared" si="177"/>
        <v>PPGT</v>
      </c>
    </row>
    <row r="2323" spans="1:52" s="18" customFormat="1" ht="16.5" customHeight="1" x14ac:dyDescent="0.35">
      <c r="A2323" s="8" t="str">
        <f>IF(N2323="","-",IFERROR(VLOOKUP(N2323,'[1]All Route Non-Bailment V76'!$A:$H,5,0),VLOOKUP(N2323,'[1]TTVT AAT PxP Bailment EDC V76'!$A:$H,5,0)))</f>
        <v>Non Bailment</v>
      </c>
      <c r="B2323" s="9" t="str">
        <f t="shared" si="175"/>
        <v>Completed</v>
      </c>
      <c r="C2323" s="10">
        <f t="shared" si="178"/>
        <v>2322</v>
      </c>
      <c r="D2323" s="11" t="s">
        <v>190</v>
      </c>
      <c r="E2323" s="12" t="s">
        <v>44</v>
      </c>
      <c r="F2323" s="11" t="s">
        <v>0</v>
      </c>
      <c r="G2323" s="11">
        <v>4435932</v>
      </c>
      <c r="H2323" s="13" t="str">
        <f>IF(N2323="","-",IFERROR(VLOOKUP(N2323,'[1]All Route Non-Bailment V76'!$A:$H,7,0),VLOOKUP(N2323,'[1]TTVT AAT PxP Bailment EDC V76'!$A:$H,7,0)))</f>
        <v>One way</v>
      </c>
      <c r="I2323" s="11" t="s">
        <v>45</v>
      </c>
      <c r="J2323" s="12">
        <f t="shared" si="174"/>
        <v>45282</v>
      </c>
      <c r="K2323" s="12">
        <v>45282</v>
      </c>
      <c r="L2323" s="12">
        <v>45282</v>
      </c>
      <c r="M2323" s="12" t="s">
        <v>3</v>
      </c>
      <c r="N2323" s="11" t="s">
        <v>310</v>
      </c>
      <c r="O2323" s="13" t="str">
        <f>IF(N2323="","-",IFERROR(VLOOKUP(N2323,'[1]All Route Non-Bailment V76'!$A:$H,6,0),VLOOKUP(N2323,'[1]TTVT AAT PxP Bailment EDC V76'!$A:$H,6,0)))</f>
        <v>6 - 10</v>
      </c>
      <c r="P2323" s="11">
        <v>1</v>
      </c>
      <c r="Q2323" s="11" t="s">
        <v>3</v>
      </c>
      <c r="R2323" s="11" t="s">
        <v>3</v>
      </c>
      <c r="S2323" s="13" t="str">
        <f>IF(N2323="","-",IFERROR(VLOOKUP(N2323,'[1]All Route Non-Bailment V76'!$A:$AF,32,0),VLOOKUP(N2323,'[1]TTVT AAT PxP Bailment EDC V76'!$A:$AC,29,0)))</f>
        <v>6W</v>
      </c>
      <c r="T2323" s="11" t="s">
        <v>48</v>
      </c>
      <c r="U2323" s="11" t="s">
        <v>272</v>
      </c>
      <c r="V2323" s="14" t="s">
        <v>273</v>
      </c>
      <c r="W2323" s="11" t="s">
        <v>274</v>
      </c>
      <c r="X2323" s="15" t="s">
        <v>311</v>
      </c>
      <c r="Y2323" s="15" t="s">
        <v>312</v>
      </c>
      <c r="Z2323" s="16" t="s">
        <v>3</v>
      </c>
      <c r="AA2323" s="16" t="s">
        <v>3</v>
      </c>
      <c r="AB2323" s="16" t="s">
        <v>3</v>
      </c>
      <c r="AC2323" s="16" t="s">
        <v>3</v>
      </c>
      <c r="AD2323" s="15" t="s">
        <v>3</v>
      </c>
      <c r="AE2323" s="15" t="s">
        <v>3</v>
      </c>
      <c r="AF2323" s="16" t="s">
        <v>3</v>
      </c>
      <c r="AG2323" s="16" t="s">
        <v>3</v>
      </c>
      <c r="AH2323" s="16" t="s">
        <v>3</v>
      </c>
      <c r="AI2323" s="16" t="s">
        <v>3</v>
      </c>
      <c r="AJ2323" s="15" t="s">
        <v>3</v>
      </c>
      <c r="AK2323" s="15" t="s">
        <v>3</v>
      </c>
      <c r="AL2323" s="16" t="s">
        <v>3</v>
      </c>
      <c r="AM2323" s="16" t="s">
        <v>3</v>
      </c>
      <c r="AN2323" s="16" t="s">
        <v>3</v>
      </c>
      <c r="AO2323" s="16" t="s">
        <v>3</v>
      </c>
      <c r="AP2323" s="16" t="s">
        <v>189</v>
      </c>
      <c r="AQ2323" s="16" t="s">
        <v>3</v>
      </c>
      <c r="AR2323" s="16" t="s">
        <v>3</v>
      </c>
      <c r="AS2323" s="16" t="s">
        <v>3</v>
      </c>
      <c r="AT2323" s="16" t="s">
        <v>3</v>
      </c>
      <c r="AU2323" s="11" t="s">
        <v>3</v>
      </c>
      <c r="AV2323" s="11" t="s">
        <v>3</v>
      </c>
      <c r="AW2323" s="11" t="s">
        <v>3</v>
      </c>
      <c r="AX2323" s="17" t="str">
        <f>VLOOKUP(G2323,'[1]JDA data'!$D:$E,2,0)</f>
        <v>TGA493</v>
      </c>
      <c r="AY2323" s="17" t="b">
        <f t="shared" si="176"/>
        <v>1</v>
      </c>
      <c r="AZ2323" s="17" t="str">
        <f t="shared" si="177"/>
        <v>SPL</v>
      </c>
    </row>
    <row r="2324" spans="1:52" s="18" customFormat="1" ht="16.5" customHeight="1" x14ac:dyDescent="0.35">
      <c r="A2324" s="8" t="str">
        <f>IF(N2324="","-",IFERROR(VLOOKUP(N2324,'[1]All Route Non-Bailment V76'!$A:$H,5,0),VLOOKUP(N2324,'[1]TTVT AAT PxP Bailment EDC V76'!$A:$H,5,0)))</f>
        <v>Non Bailment</v>
      </c>
      <c r="B2324" s="9" t="str">
        <f t="shared" si="175"/>
        <v>Completed</v>
      </c>
      <c r="C2324" s="10">
        <f t="shared" si="178"/>
        <v>2323</v>
      </c>
      <c r="D2324" s="11" t="s">
        <v>194</v>
      </c>
      <c r="E2324" s="12" t="s">
        <v>44</v>
      </c>
      <c r="F2324" s="11" t="s">
        <v>0</v>
      </c>
      <c r="G2324" s="11">
        <v>4435934</v>
      </c>
      <c r="H2324" s="13" t="str">
        <f>IF(N2324="","-",IFERROR(VLOOKUP(N2324,'[1]All Route Non-Bailment V76'!$A:$H,7,0),VLOOKUP(N2324,'[1]TTVT AAT PxP Bailment EDC V76'!$A:$H,7,0)))</f>
        <v>One way</v>
      </c>
      <c r="I2324" s="11" t="s">
        <v>45</v>
      </c>
      <c r="J2324" s="12">
        <f t="shared" si="174"/>
        <v>45282</v>
      </c>
      <c r="K2324" s="12">
        <v>45282</v>
      </c>
      <c r="L2324" s="12">
        <v>45282</v>
      </c>
      <c r="M2324" s="12" t="s">
        <v>3</v>
      </c>
      <c r="N2324" s="11" t="s">
        <v>310</v>
      </c>
      <c r="O2324" s="13" t="str">
        <f>IF(N2324="","-",IFERROR(VLOOKUP(N2324,'[1]All Route Non-Bailment V76'!$A:$H,6,0),VLOOKUP(N2324,'[1]TTVT AAT PxP Bailment EDC V76'!$A:$H,6,0)))</f>
        <v>6 - 10</v>
      </c>
      <c r="P2324" s="11">
        <v>1</v>
      </c>
      <c r="Q2324" s="11" t="s">
        <v>3</v>
      </c>
      <c r="R2324" s="11" t="s">
        <v>3</v>
      </c>
      <c r="S2324" s="13" t="str">
        <f>IF(N2324="","-",IFERROR(VLOOKUP(N2324,'[1]All Route Non-Bailment V76'!$A:$AF,32,0),VLOOKUP(N2324,'[1]TTVT AAT PxP Bailment EDC V76'!$A:$AC,29,0)))</f>
        <v>6W</v>
      </c>
      <c r="T2324" s="11" t="s">
        <v>48</v>
      </c>
      <c r="U2324" s="11" t="s">
        <v>204</v>
      </c>
      <c r="V2324" s="14" t="s">
        <v>205</v>
      </c>
      <c r="W2324" s="11" t="s">
        <v>206</v>
      </c>
      <c r="X2324" s="15" t="s">
        <v>311</v>
      </c>
      <c r="Y2324" s="15" t="s">
        <v>312</v>
      </c>
      <c r="Z2324" s="16" t="s">
        <v>3</v>
      </c>
      <c r="AA2324" s="16" t="s">
        <v>3</v>
      </c>
      <c r="AB2324" s="16" t="s">
        <v>3</v>
      </c>
      <c r="AC2324" s="16" t="s">
        <v>3</v>
      </c>
      <c r="AD2324" s="15" t="s">
        <v>3</v>
      </c>
      <c r="AE2324" s="15" t="s">
        <v>3</v>
      </c>
      <c r="AF2324" s="16" t="s">
        <v>3</v>
      </c>
      <c r="AG2324" s="16" t="s">
        <v>3</v>
      </c>
      <c r="AH2324" s="16" t="s">
        <v>3</v>
      </c>
      <c r="AI2324" s="16" t="s">
        <v>3</v>
      </c>
      <c r="AJ2324" s="15" t="s">
        <v>3</v>
      </c>
      <c r="AK2324" s="15" t="s">
        <v>3</v>
      </c>
      <c r="AL2324" s="16" t="s">
        <v>3</v>
      </c>
      <c r="AM2324" s="16" t="s">
        <v>3</v>
      </c>
      <c r="AN2324" s="16" t="s">
        <v>3</v>
      </c>
      <c r="AO2324" s="16" t="s">
        <v>3</v>
      </c>
      <c r="AP2324" s="16" t="s">
        <v>189</v>
      </c>
      <c r="AQ2324" s="16" t="s">
        <v>3</v>
      </c>
      <c r="AR2324" s="16" t="s">
        <v>3</v>
      </c>
      <c r="AS2324" s="16" t="s">
        <v>3</v>
      </c>
      <c r="AT2324" s="16" t="s">
        <v>3</v>
      </c>
      <c r="AU2324" s="11" t="s">
        <v>3</v>
      </c>
      <c r="AV2324" s="11" t="s">
        <v>3</v>
      </c>
      <c r="AW2324" s="11" t="s">
        <v>3</v>
      </c>
      <c r="AX2324" s="17" t="str">
        <f>VLOOKUP(G2324,'[1]JDA data'!$D:$E,2,0)</f>
        <v>TGA493</v>
      </c>
      <c r="AY2324" s="17" t="b">
        <f t="shared" si="176"/>
        <v>1</v>
      </c>
      <c r="AZ2324" s="17" t="str">
        <f t="shared" si="177"/>
        <v>SBA</v>
      </c>
    </row>
    <row r="2325" spans="1:52" s="18" customFormat="1" ht="16.5" customHeight="1" x14ac:dyDescent="0.35">
      <c r="A2325" s="8" t="str">
        <f>IF(N2325="","-",IFERROR(VLOOKUP(N2325,'[1]All Route Non-Bailment V76'!$A:$H,5,0),VLOOKUP(N2325,'[1]TTVT AAT PxP Bailment EDC V76'!$A:$H,5,0)))</f>
        <v>Non Bailment</v>
      </c>
      <c r="B2325" s="9" t="str">
        <f t="shared" si="175"/>
        <v>Completed</v>
      </c>
      <c r="C2325" s="10">
        <f t="shared" si="178"/>
        <v>2324</v>
      </c>
      <c r="D2325" s="11" t="s">
        <v>182</v>
      </c>
      <c r="E2325" s="12" t="s">
        <v>44</v>
      </c>
      <c r="F2325" s="11" t="s">
        <v>0</v>
      </c>
      <c r="G2325" s="11">
        <v>4435935</v>
      </c>
      <c r="H2325" s="13" t="str">
        <f>IF(N2325="","-",IFERROR(VLOOKUP(N2325,'[1]All Route Non-Bailment V76'!$A:$H,7,0),VLOOKUP(N2325,'[1]TTVT AAT PxP Bailment EDC V76'!$A:$H,7,0)))</f>
        <v>One way</v>
      </c>
      <c r="I2325" s="11" t="s">
        <v>45</v>
      </c>
      <c r="J2325" s="12">
        <f t="shared" si="174"/>
        <v>45282</v>
      </c>
      <c r="K2325" s="12">
        <v>45282</v>
      </c>
      <c r="L2325" s="12">
        <v>45282</v>
      </c>
      <c r="M2325" s="12" t="s">
        <v>3</v>
      </c>
      <c r="N2325" s="11" t="s">
        <v>313</v>
      </c>
      <c r="O2325" s="13" t="str">
        <f>IF(N2325="","-",IFERROR(VLOOKUP(N2325,'[1]All Route Non-Bailment V76'!$A:$H,6,0),VLOOKUP(N2325,'[1]TTVT AAT PxP Bailment EDC V76'!$A:$H,6,0)))</f>
        <v>6 - 10</v>
      </c>
      <c r="P2325" s="11">
        <v>1</v>
      </c>
      <c r="Q2325" s="11" t="s">
        <v>3</v>
      </c>
      <c r="R2325" s="11" t="s">
        <v>3</v>
      </c>
      <c r="S2325" s="13" t="str">
        <f>IF(N2325="","-",IFERROR(VLOOKUP(N2325,'[1]All Route Non-Bailment V76'!$A:$AF,32,0),VLOOKUP(N2325,'[1]TTVT AAT PxP Bailment EDC V76'!$A:$AC,29,0)))</f>
        <v>6W</v>
      </c>
      <c r="T2325" s="11" t="s">
        <v>48</v>
      </c>
      <c r="U2325" s="11" t="s">
        <v>233</v>
      </c>
      <c r="V2325" s="14" t="s">
        <v>817</v>
      </c>
      <c r="W2325" s="11" t="s">
        <v>235</v>
      </c>
      <c r="X2325" s="15" t="s">
        <v>311</v>
      </c>
      <c r="Y2325" s="15" t="s">
        <v>312</v>
      </c>
      <c r="Z2325" s="16" t="s">
        <v>3</v>
      </c>
      <c r="AA2325" s="16" t="s">
        <v>3</v>
      </c>
      <c r="AB2325" s="16" t="s">
        <v>3</v>
      </c>
      <c r="AC2325" s="16" t="s">
        <v>3</v>
      </c>
      <c r="AD2325" s="15" t="s">
        <v>3</v>
      </c>
      <c r="AE2325" s="15" t="s">
        <v>3</v>
      </c>
      <c r="AF2325" s="16" t="s">
        <v>3</v>
      </c>
      <c r="AG2325" s="16" t="s">
        <v>3</v>
      </c>
      <c r="AH2325" s="16" t="s">
        <v>3</v>
      </c>
      <c r="AI2325" s="16" t="s">
        <v>3</v>
      </c>
      <c r="AJ2325" s="15" t="s">
        <v>3</v>
      </c>
      <c r="AK2325" s="15" t="s">
        <v>3</v>
      </c>
      <c r="AL2325" s="16" t="s">
        <v>3</v>
      </c>
      <c r="AM2325" s="16" t="s">
        <v>3</v>
      </c>
      <c r="AN2325" s="16" t="s">
        <v>3</v>
      </c>
      <c r="AO2325" s="16" t="s">
        <v>3</v>
      </c>
      <c r="AP2325" s="16" t="s">
        <v>189</v>
      </c>
      <c r="AQ2325" s="16" t="s">
        <v>3</v>
      </c>
      <c r="AR2325" s="16" t="s">
        <v>3</v>
      </c>
      <c r="AS2325" s="16" t="s">
        <v>3</v>
      </c>
      <c r="AT2325" s="16" t="s">
        <v>3</v>
      </c>
      <c r="AU2325" s="11" t="s">
        <v>3</v>
      </c>
      <c r="AV2325" s="11" t="s">
        <v>3</v>
      </c>
      <c r="AW2325" s="11" t="s">
        <v>3</v>
      </c>
      <c r="AX2325" s="17" t="str">
        <f>VLOOKUP(G2325,'[1]JDA data'!$D:$E,2,0)</f>
        <v>TGA054</v>
      </c>
      <c r="AY2325" s="17" t="b">
        <f t="shared" si="176"/>
        <v>1</v>
      </c>
      <c r="AZ2325" s="17" t="str">
        <f t="shared" si="177"/>
        <v>PPGT</v>
      </c>
    </row>
    <row r="2326" spans="1:52" s="18" customFormat="1" ht="16.5" customHeight="1" x14ac:dyDescent="0.35">
      <c r="A2326" s="8" t="str">
        <f>IF(N2326="","-",IFERROR(VLOOKUP(N2326,'[1]All Route Non-Bailment V76'!$A:$H,5,0),VLOOKUP(N2326,'[1]TTVT AAT PxP Bailment EDC V76'!$A:$H,5,0)))</f>
        <v>Non Bailment</v>
      </c>
      <c r="B2326" s="9" t="str">
        <f t="shared" si="175"/>
        <v>Completed</v>
      </c>
      <c r="C2326" s="10">
        <f t="shared" si="178"/>
        <v>2325</v>
      </c>
      <c r="D2326" s="11" t="s">
        <v>182</v>
      </c>
      <c r="E2326" s="12" t="s">
        <v>44</v>
      </c>
      <c r="F2326" s="11" t="s">
        <v>0</v>
      </c>
      <c r="G2326" s="11">
        <v>4435936</v>
      </c>
      <c r="H2326" s="13" t="str">
        <f>IF(N2326="","-",IFERROR(VLOOKUP(N2326,'[1]All Route Non-Bailment V76'!$A:$H,7,0),VLOOKUP(N2326,'[1]TTVT AAT PxP Bailment EDC V76'!$A:$H,7,0)))</f>
        <v>One way</v>
      </c>
      <c r="I2326" s="11" t="s">
        <v>45</v>
      </c>
      <c r="J2326" s="12">
        <f t="shared" si="174"/>
        <v>45282</v>
      </c>
      <c r="K2326" s="12">
        <v>45282</v>
      </c>
      <c r="L2326" s="12">
        <v>45282</v>
      </c>
      <c r="M2326" s="12" t="s">
        <v>3</v>
      </c>
      <c r="N2326" s="11" t="s">
        <v>337</v>
      </c>
      <c r="O2326" s="13" t="str">
        <f>IF(N2326="","-",IFERROR(VLOOKUP(N2326,'[1]All Route Non-Bailment V76'!$A:$H,6,0),VLOOKUP(N2326,'[1]TTVT AAT PxP Bailment EDC V76'!$A:$H,6,0)))</f>
        <v>11 - 20</v>
      </c>
      <c r="P2326" s="11">
        <v>1</v>
      </c>
      <c r="Q2326" s="11" t="s">
        <v>3</v>
      </c>
      <c r="R2326" s="11" t="s">
        <v>3</v>
      </c>
      <c r="S2326" s="13" t="str">
        <f>IF(N2326="","-",IFERROR(VLOOKUP(N2326,'[1]All Route Non-Bailment V76'!$A:$AF,32,0),VLOOKUP(N2326,'[1]TTVT AAT PxP Bailment EDC V76'!$A:$AC,29,0)))</f>
        <v>6W</v>
      </c>
      <c r="T2326" s="11" t="s">
        <v>48</v>
      </c>
      <c r="U2326" s="11" t="s">
        <v>250</v>
      </c>
      <c r="V2326" s="14" t="s">
        <v>790</v>
      </c>
      <c r="W2326" s="11" t="s">
        <v>252</v>
      </c>
      <c r="X2326" s="15" t="s">
        <v>338</v>
      </c>
      <c r="Y2326" s="15" t="s">
        <v>339</v>
      </c>
      <c r="Z2326" s="16" t="s">
        <v>3</v>
      </c>
      <c r="AA2326" s="16" t="s">
        <v>3</v>
      </c>
      <c r="AB2326" s="16" t="s">
        <v>3</v>
      </c>
      <c r="AC2326" s="16" t="s">
        <v>3</v>
      </c>
      <c r="AD2326" s="15" t="s">
        <v>3</v>
      </c>
      <c r="AE2326" s="15" t="s">
        <v>3</v>
      </c>
      <c r="AF2326" s="16" t="s">
        <v>3</v>
      </c>
      <c r="AG2326" s="16" t="s">
        <v>3</v>
      </c>
      <c r="AH2326" s="16" t="s">
        <v>3</v>
      </c>
      <c r="AI2326" s="16" t="s">
        <v>3</v>
      </c>
      <c r="AJ2326" s="15" t="s">
        <v>3</v>
      </c>
      <c r="AK2326" s="15" t="s">
        <v>3</v>
      </c>
      <c r="AL2326" s="16" t="s">
        <v>3</v>
      </c>
      <c r="AM2326" s="16" t="s">
        <v>3</v>
      </c>
      <c r="AN2326" s="16" t="s">
        <v>3</v>
      </c>
      <c r="AO2326" s="16" t="s">
        <v>3</v>
      </c>
      <c r="AP2326" s="16" t="s">
        <v>189</v>
      </c>
      <c r="AQ2326" s="16" t="s">
        <v>3</v>
      </c>
      <c r="AR2326" s="16" t="s">
        <v>3</v>
      </c>
      <c r="AS2326" s="16" t="s">
        <v>3</v>
      </c>
      <c r="AT2326" s="16" t="s">
        <v>3</v>
      </c>
      <c r="AU2326" s="11" t="s">
        <v>3</v>
      </c>
      <c r="AV2326" s="11" t="s">
        <v>3</v>
      </c>
      <c r="AW2326" s="11" t="s">
        <v>3</v>
      </c>
      <c r="AX2326" s="17" t="str">
        <f>VLOOKUP(G2326,'[1]JDA data'!$D:$E,2,0)</f>
        <v>TGA038</v>
      </c>
      <c r="AY2326" s="17" t="b">
        <f t="shared" si="176"/>
        <v>1</v>
      </c>
      <c r="AZ2326" s="17" t="str">
        <f t="shared" si="177"/>
        <v>PPGT</v>
      </c>
    </row>
    <row r="2327" spans="1:52" s="18" customFormat="1" ht="16.5" customHeight="1" x14ac:dyDescent="0.35">
      <c r="A2327" s="8" t="str">
        <f>IF(N2327="","-",IFERROR(VLOOKUP(N2327,'[1]All Route Non-Bailment V76'!$A:$H,5,0),VLOOKUP(N2327,'[1]TTVT AAT PxP Bailment EDC V76'!$A:$H,5,0)))</f>
        <v>Non Bailment</v>
      </c>
      <c r="B2327" s="9" t="str">
        <f t="shared" si="175"/>
        <v>Completed</v>
      </c>
      <c r="C2327" s="10">
        <f t="shared" si="178"/>
        <v>2326</v>
      </c>
      <c r="D2327" s="11" t="s">
        <v>190</v>
      </c>
      <c r="E2327" s="12" t="s">
        <v>44</v>
      </c>
      <c r="F2327" s="11" t="s">
        <v>0</v>
      </c>
      <c r="G2327" s="11">
        <v>4435937</v>
      </c>
      <c r="H2327" s="13" t="str">
        <f>IF(N2327="","-",IFERROR(VLOOKUP(N2327,'[1]All Route Non-Bailment V76'!$A:$H,7,0),VLOOKUP(N2327,'[1]TTVT AAT PxP Bailment EDC V76'!$A:$H,7,0)))</f>
        <v>One way</v>
      </c>
      <c r="I2327" s="11" t="s">
        <v>45</v>
      </c>
      <c r="J2327" s="12">
        <f t="shared" si="174"/>
        <v>45282</v>
      </c>
      <c r="K2327" s="12">
        <v>45282</v>
      </c>
      <c r="L2327" s="12">
        <v>45282</v>
      </c>
      <c r="M2327" s="12" t="s">
        <v>3</v>
      </c>
      <c r="N2327" s="11" t="s">
        <v>337</v>
      </c>
      <c r="O2327" s="13" t="str">
        <f>IF(N2327="","-",IFERROR(VLOOKUP(N2327,'[1]All Route Non-Bailment V76'!$A:$H,6,0),VLOOKUP(N2327,'[1]TTVT AAT PxP Bailment EDC V76'!$A:$H,6,0)))</f>
        <v>11 - 20</v>
      </c>
      <c r="P2327" s="11">
        <v>1</v>
      </c>
      <c r="Q2327" s="11" t="s">
        <v>3</v>
      </c>
      <c r="R2327" s="11" t="s">
        <v>3</v>
      </c>
      <c r="S2327" s="13" t="str">
        <f>IF(N2327="","-",IFERROR(VLOOKUP(N2327,'[1]All Route Non-Bailment V76'!$A:$AF,32,0),VLOOKUP(N2327,'[1]TTVT AAT PxP Bailment EDC V76'!$A:$AC,29,0)))</f>
        <v>6W</v>
      </c>
      <c r="T2327" s="11" t="s">
        <v>48</v>
      </c>
      <c r="U2327" s="11" t="s">
        <v>272</v>
      </c>
      <c r="V2327" s="14" t="s">
        <v>823</v>
      </c>
      <c r="W2327" s="11" t="s">
        <v>274</v>
      </c>
      <c r="X2327" s="15" t="s">
        <v>338</v>
      </c>
      <c r="Y2327" s="15" t="s">
        <v>339</v>
      </c>
      <c r="Z2327" s="16" t="s">
        <v>3</v>
      </c>
      <c r="AA2327" s="16" t="s">
        <v>3</v>
      </c>
      <c r="AB2327" s="16" t="s">
        <v>3</v>
      </c>
      <c r="AC2327" s="16" t="s">
        <v>3</v>
      </c>
      <c r="AD2327" s="15" t="s">
        <v>3</v>
      </c>
      <c r="AE2327" s="15" t="s">
        <v>3</v>
      </c>
      <c r="AF2327" s="16" t="s">
        <v>3</v>
      </c>
      <c r="AG2327" s="16" t="s">
        <v>3</v>
      </c>
      <c r="AH2327" s="16" t="s">
        <v>3</v>
      </c>
      <c r="AI2327" s="16" t="s">
        <v>3</v>
      </c>
      <c r="AJ2327" s="15" t="s">
        <v>3</v>
      </c>
      <c r="AK2327" s="15" t="s">
        <v>3</v>
      </c>
      <c r="AL2327" s="16" t="s">
        <v>3</v>
      </c>
      <c r="AM2327" s="16" t="s">
        <v>3</v>
      </c>
      <c r="AN2327" s="16" t="s">
        <v>3</v>
      </c>
      <c r="AO2327" s="16" t="s">
        <v>3</v>
      </c>
      <c r="AP2327" s="16" t="s">
        <v>189</v>
      </c>
      <c r="AQ2327" s="16" t="s">
        <v>3</v>
      </c>
      <c r="AR2327" s="16" t="s">
        <v>3</v>
      </c>
      <c r="AS2327" s="16" t="s">
        <v>3</v>
      </c>
      <c r="AT2327" s="16" t="s">
        <v>3</v>
      </c>
      <c r="AU2327" s="11" t="s">
        <v>3</v>
      </c>
      <c r="AV2327" s="11" t="s">
        <v>3</v>
      </c>
      <c r="AW2327" s="11" t="s">
        <v>3</v>
      </c>
      <c r="AX2327" s="17" t="str">
        <f>VLOOKUP(G2327,'[1]JDA data'!$D:$E,2,0)</f>
        <v>TGA038</v>
      </c>
      <c r="AY2327" s="17" t="b">
        <f t="shared" si="176"/>
        <v>1</v>
      </c>
      <c r="AZ2327" s="17" t="str">
        <f t="shared" si="177"/>
        <v>SPL</v>
      </c>
    </row>
    <row r="2328" spans="1:52" s="18" customFormat="1" ht="16.5" customHeight="1" x14ac:dyDescent="0.35">
      <c r="A2328" s="8" t="str">
        <f>IF(N2328="","-",IFERROR(VLOOKUP(N2328,'[1]All Route Non-Bailment V76'!$A:$H,5,0),VLOOKUP(N2328,'[1]TTVT AAT PxP Bailment EDC V76'!$A:$H,5,0)))</f>
        <v>Non Bailment</v>
      </c>
      <c r="B2328" s="9" t="str">
        <f t="shared" si="175"/>
        <v>Completed</v>
      </c>
      <c r="C2328" s="10">
        <f t="shared" si="178"/>
        <v>2327</v>
      </c>
      <c r="D2328" s="11" t="s">
        <v>182</v>
      </c>
      <c r="E2328" s="12" t="s">
        <v>44</v>
      </c>
      <c r="F2328" s="11" t="s">
        <v>0</v>
      </c>
      <c r="G2328" s="11">
        <v>4435938</v>
      </c>
      <c r="H2328" s="13" t="str">
        <f>IF(N2328="","-",IFERROR(VLOOKUP(N2328,'[1]All Route Non-Bailment V76'!$A:$H,7,0),VLOOKUP(N2328,'[1]TTVT AAT PxP Bailment EDC V76'!$A:$H,7,0)))</f>
        <v>One way</v>
      </c>
      <c r="I2328" s="11" t="s">
        <v>45</v>
      </c>
      <c r="J2328" s="12">
        <f t="shared" si="174"/>
        <v>45282</v>
      </c>
      <c r="K2328" s="12">
        <v>45282</v>
      </c>
      <c r="L2328" s="12">
        <v>45282</v>
      </c>
      <c r="M2328" s="12" t="s">
        <v>3</v>
      </c>
      <c r="N2328" s="11" t="s">
        <v>337</v>
      </c>
      <c r="O2328" s="13" t="str">
        <f>IF(N2328="","-",IFERROR(VLOOKUP(N2328,'[1]All Route Non-Bailment V76'!$A:$H,6,0),VLOOKUP(N2328,'[1]TTVT AAT PxP Bailment EDC V76'!$A:$H,6,0)))</f>
        <v>11 - 20</v>
      </c>
      <c r="P2328" s="11">
        <v>1</v>
      </c>
      <c r="Q2328" s="11" t="s">
        <v>3</v>
      </c>
      <c r="R2328" s="11" t="s">
        <v>3</v>
      </c>
      <c r="S2328" s="13" t="str">
        <f>IF(N2328="","-",IFERROR(VLOOKUP(N2328,'[1]All Route Non-Bailment V76'!$A:$AF,32,0),VLOOKUP(N2328,'[1]TTVT AAT PxP Bailment EDC V76'!$A:$AC,29,0)))</f>
        <v>6W</v>
      </c>
      <c r="T2328" s="11" t="s">
        <v>48</v>
      </c>
      <c r="U2328" s="11" t="s">
        <v>275</v>
      </c>
      <c r="V2328" s="14" t="s">
        <v>276</v>
      </c>
      <c r="W2328" s="11" t="s">
        <v>277</v>
      </c>
      <c r="X2328" s="15" t="s">
        <v>338</v>
      </c>
      <c r="Y2328" s="15" t="s">
        <v>339</v>
      </c>
      <c r="Z2328" s="16" t="s">
        <v>3</v>
      </c>
      <c r="AA2328" s="16" t="s">
        <v>3</v>
      </c>
      <c r="AB2328" s="16" t="s">
        <v>3</v>
      </c>
      <c r="AC2328" s="16" t="s">
        <v>3</v>
      </c>
      <c r="AD2328" s="15" t="s">
        <v>3</v>
      </c>
      <c r="AE2328" s="15" t="s">
        <v>3</v>
      </c>
      <c r="AF2328" s="16" t="s">
        <v>3</v>
      </c>
      <c r="AG2328" s="16" t="s">
        <v>3</v>
      </c>
      <c r="AH2328" s="16" t="s">
        <v>3</v>
      </c>
      <c r="AI2328" s="16" t="s">
        <v>3</v>
      </c>
      <c r="AJ2328" s="15" t="s">
        <v>3</v>
      </c>
      <c r="AK2328" s="15" t="s">
        <v>3</v>
      </c>
      <c r="AL2328" s="16" t="s">
        <v>3</v>
      </c>
      <c r="AM2328" s="16" t="s">
        <v>3</v>
      </c>
      <c r="AN2328" s="16" t="s">
        <v>3</v>
      </c>
      <c r="AO2328" s="16" t="s">
        <v>3</v>
      </c>
      <c r="AP2328" s="16" t="s">
        <v>189</v>
      </c>
      <c r="AQ2328" s="16" t="s">
        <v>3</v>
      </c>
      <c r="AR2328" s="16" t="s">
        <v>3</v>
      </c>
      <c r="AS2328" s="16" t="s">
        <v>3</v>
      </c>
      <c r="AT2328" s="16" t="s">
        <v>3</v>
      </c>
      <c r="AU2328" s="11" t="s">
        <v>3</v>
      </c>
      <c r="AV2328" s="11" t="s">
        <v>3</v>
      </c>
      <c r="AW2328" s="11" t="s">
        <v>3</v>
      </c>
      <c r="AX2328" s="17" t="str">
        <f>VLOOKUP(G2328,'[1]JDA data'!$D:$E,2,0)</f>
        <v>TGA038</v>
      </c>
      <c r="AY2328" s="17" t="b">
        <f t="shared" si="176"/>
        <v>1</v>
      </c>
      <c r="AZ2328" s="17" t="str">
        <f t="shared" si="177"/>
        <v>PPGT</v>
      </c>
    </row>
    <row r="2329" spans="1:52" s="18" customFormat="1" ht="16.5" customHeight="1" x14ac:dyDescent="0.35">
      <c r="A2329" s="8" t="str">
        <f>IF(N2329="","-",IFERROR(VLOOKUP(N2329,'[1]All Route Non-Bailment V76'!$A:$H,5,0),VLOOKUP(N2329,'[1]TTVT AAT PxP Bailment EDC V76'!$A:$H,5,0)))</f>
        <v>Non Bailment</v>
      </c>
      <c r="B2329" s="9" t="str">
        <f t="shared" si="175"/>
        <v>Completed</v>
      </c>
      <c r="C2329" s="10">
        <f t="shared" si="178"/>
        <v>2328</v>
      </c>
      <c r="D2329" s="11" t="s">
        <v>253</v>
      </c>
      <c r="E2329" s="12" t="s">
        <v>44</v>
      </c>
      <c r="F2329" s="11" t="s">
        <v>0</v>
      </c>
      <c r="G2329" s="11">
        <v>4435939</v>
      </c>
      <c r="H2329" s="13" t="str">
        <f>IF(N2329="","-",IFERROR(VLOOKUP(N2329,'[1]All Route Non-Bailment V76'!$A:$H,7,0),VLOOKUP(N2329,'[1]TTVT AAT PxP Bailment EDC V76'!$A:$H,7,0)))</f>
        <v>One way</v>
      </c>
      <c r="I2329" s="11" t="s">
        <v>45</v>
      </c>
      <c r="J2329" s="12">
        <f t="shared" si="174"/>
        <v>45282</v>
      </c>
      <c r="K2329" s="12">
        <v>45282</v>
      </c>
      <c r="L2329" s="12">
        <v>45282</v>
      </c>
      <c r="M2329" s="12" t="s">
        <v>3</v>
      </c>
      <c r="N2329" s="11" t="s">
        <v>337</v>
      </c>
      <c r="O2329" s="13" t="str">
        <f>IF(N2329="","-",IFERROR(VLOOKUP(N2329,'[1]All Route Non-Bailment V76'!$A:$H,6,0),VLOOKUP(N2329,'[1]TTVT AAT PxP Bailment EDC V76'!$A:$H,6,0)))</f>
        <v>11 - 20</v>
      </c>
      <c r="P2329" s="11">
        <v>1</v>
      </c>
      <c r="Q2329" s="11" t="s">
        <v>3</v>
      </c>
      <c r="R2329" s="11" t="s">
        <v>3</v>
      </c>
      <c r="S2329" s="13" t="str">
        <f>IF(N2329="","-",IFERROR(VLOOKUP(N2329,'[1]All Route Non-Bailment V76'!$A:$AF,32,0),VLOOKUP(N2329,'[1]TTVT AAT PxP Bailment EDC V76'!$A:$AC,29,0)))</f>
        <v>6W</v>
      </c>
      <c r="T2329" s="11" t="s">
        <v>48</v>
      </c>
      <c r="U2329" s="11" t="s">
        <v>253</v>
      </c>
      <c r="V2329" s="14" t="s">
        <v>254</v>
      </c>
      <c r="W2329" s="11" t="s">
        <v>255</v>
      </c>
      <c r="X2329" s="15" t="s">
        <v>338</v>
      </c>
      <c r="Y2329" s="15" t="s">
        <v>339</v>
      </c>
      <c r="Z2329" s="16" t="s">
        <v>3</v>
      </c>
      <c r="AA2329" s="16" t="s">
        <v>3</v>
      </c>
      <c r="AB2329" s="16" t="s">
        <v>3</v>
      </c>
      <c r="AC2329" s="16" t="s">
        <v>3</v>
      </c>
      <c r="AD2329" s="15" t="s">
        <v>3</v>
      </c>
      <c r="AE2329" s="15" t="s">
        <v>3</v>
      </c>
      <c r="AF2329" s="16" t="s">
        <v>3</v>
      </c>
      <c r="AG2329" s="16" t="s">
        <v>3</v>
      </c>
      <c r="AH2329" s="16" t="s">
        <v>3</v>
      </c>
      <c r="AI2329" s="16" t="s">
        <v>3</v>
      </c>
      <c r="AJ2329" s="15" t="s">
        <v>3</v>
      </c>
      <c r="AK2329" s="15" t="s">
        <v>3</v>
      </c>
      <c r="AL2329" s="16" t="s">
        <v>3</v>
      </c>
      <c r="AM2329" s="16" t="s">
        <v>3</v>
      </c>
      <c r="AN2329" s="16" t="s">
        <v>3</v>
      </c>
      <c r="AO2329" s="16" t="s">
        <v>3</v>
      </c>
      <c r="AP2329" s="16" t="s">
        <v>189</v>
      </c>
      <c r="AQ2329" s="16" t="s">
        <v>3</v>
      </c>
      <c r="AR2329" s="16" t="s">
        <v>3</v>
      </c>
      <c r="AS2329" s="16" t="s">
        <v>3</v>
      </c>
      <c r="AT2329" s="16" t="s">
        <v>3</v>
      </c>
      <c r="AU2329" s="11" t="s">
        <v>3</v>
      </c>
      <c r="AV2329" s="11" t="s">
        <v>3</v>
      </c>
      <c r="AW2329" s="11" t="s">
        <v>3</v>
      </c>
      <c r="AX2329" s="17" t="str">
        <f>VLOOKUP(G2329,'[1]JDA data'!$D:$E,2,0)</f>
        <v>TGA038</v>
      </c>
      <c r="AY2329" s="17" t="b">
        <f t="shared" si="176"/>
        <v>1</v>
      </c>
      <c r="AZ2329" s="17" t="str">
        <f t="shared" si="177"/>
        <v>70-1145</v>
      </c>
    </row>
    <row r="2330" spans="1:52" s="18" customFormat="1" ht="16.5" customHeight="1" x14ac:dyDescent="0.35">
      <c r="A2330" s="8" t="str">
        <f>IF(N2330="","-",IFERROR(VLOOKUP(N2330,'[1]All Route Non-Bailment V76'!$A:$H,5,0),VLOOKUP(N2330,'[1]TTVT AAT PxP Bailment EDC V76'!$A:$H,5,0)))</f>
        <v>Non Bailment</v>
      </c>
      <c r="B2330" s="9" t="str">
        <f t="shared" si="175"/>
        <v>Completed</v>
      </c>
      <c r="C2330" s="10">
        <f t="shared" si="178"/>
        <v>2329</v>
      </c>
      <c r="D2330" s="11" t="s">
        <v>182</v>
      </c>
      <c r="E2330" s="12" t="s">
        <v>44</v>
      </c>
      <c r="F2330" s="11" t="s">
        <v>0</v>
      </c>
      <c r="G2330" s="11">
        <v>4435940</v>
      </c>
      <c r="H2330" s="13" t="str">
        <f>IF(N2330="","-",IFERROR(VLOOKUP(N2330,'[1]All Route Non-Bailment V76'!$A:$H,7,0),VLOOKUP(N2330,'[1]TTVT AAT PxP Bailment EDC V76'!$A:$H,7,0)))</f>
        <v>One way</v>
      </c>
      <c r="I2330" s="11" t="s">
        <v>45</v>
      </c>
      <c r="J2330" s="12">
        <f t="shared" si="174"/>
        <v>45282</v>
      </c>
      <c r="K2330" s="12">
        <v>45282</v>
      </c>
      <c r="L2330" s="12">
        <v>45282</v>
      </c>
      <c r="M2330" s="12" t="s">
        <v>3</v>
      </c>
      <c r="N2330" s="11" t="s">
        <v>522</v>
      </c>
      <c r="O2330" s="13" t="str">
        <f>IF(N2330="","-",IFERROR(VLOOKUP(N2330,'[1]All Route Non-Bailment V76'!$A:$H,6,0),VLOOKUP(N2330,'[1]TTVT AAT PxP Bailment EDC V76'!$A:$H,6,0)))</f>
        <v>21 - 30</v>
      </c>
      <c r="P2330" s="11">
        <v>1</v>
      </c>
      <c r="Q2330" s="11" t="s">
        <v>3</v>
      </c>
      <c r="R2330" s="11" t="s">
        <v>3</v>
      </c>
      <c r="S2330" s="13" t="str">
        <f>IF(N2330="","-",IFERROR(VLOOKUP(N2330,'[1]All Route Non-Bailment V76'!$A:$AF,32,0),VLOOKUP(N2330,'[1]TTVT AAT PxP Bailment EDC V76'!$A:$AC,29,0)))</f>
        <v>6W</v>
      </c>
      <c r="T2330" s="11" t="s">
        <v>48</v>
      </c>
      <c r="U2330" s="11" t="s">
        <v>184</v>
      </c>
      <c r="V2330" s="14" t="s">
        <v>185</v>
      </c>
      <c r="W2330" s="11" t="s">
        <v>186</v>
      </c>
      <c r="X2330" s="15" t="s">
        <v>523</v>
      </c>
      <c r="Y2330" s="15" t="s">
        <v>524</v>
      </c>
      <c r="Z2330" s="16" t="s">
        <v>3</v>
      </c>
      <c r="AA2330" s="16" t="s">
        <v>3</v>
      </c>
      <c r="AB2330" s="16" t="s">
        <v>3</v>
      </c>
      <c r="AC2330" s="16" t="s">
        <v>3</v>
      </c>
      <c r="AD2330" s="15" t="s">
        <v>3</v>
      </c>
      <c r="AE2330" s="15" t="s">
        <v>3</v>
      </c>
      <c r="AF2330" s="16" t="s">
        <v>3</v>
      </c>
      <c r="AG2330" s="16" t="s">
        <v>3</v>
      </c>
      <c r="AH2330" s="16" t="s">
        <v>3</v>
      </c>
      <c r="AI2330" s="16" t="s">
        <v>3</v>
      </c>
      <c r="AJ2330" s="15" t="s">
        <v>3</v>
      </c>
      <c r="AK2330" s="15" t="s">
        <v>3</v>
      </c>
      <c r="AL2330" s="16" t="s">
        <v>3</v>
      </c>
      <c r="AM2330" s="16" t="s">
        <v>3</v>
      </c>
      <c r="AN2330" s="16" t="s">
        <v>3</v>
      </c>
      <c r="AO2330" s="16" t="s">
        <v>3</v>
      </c>
      <c r="AP2330" s="16" t="s">
        <v>189</v>
      </c>
      <c r="AQ2330" s="16" t="s">
        <v>3</v>
      </c>
      <c r="AR2330" s="16" t="s">
        <v>3</v>
      </c>
      <c r="AS2330" s="16" t="s">
        <v>3</v>
      </c>
      <c r="AT2330" s="16" t="s">
        <v>3</v>
      </c>
      <c r="AU2330" s="11" t="s">
        <v>3</v>
      </c>
      <c r="AV2330" s="11" t="s">
        <v>3</v>
      </c>
      <c r="AW2330" s="11" t="s">
        <v>3</v>
      </c>
      <c r="AX2330" s="17" t="str">
        <f>VLOOKUP(G2330,'[1]JDA data'!$D:$E,2,0)</f>
        <v>TGA962</v>
      </c>
      <c r="AY2330" s="17" t="b">
        <f t="shared" si="176"/>
        <v>1</v>
      </c>
      <c r="AZ2330" s="17" t="str">
        <f t="shared" si="177"/>
        <v>PPGT</v>
      </c>
    </row>
    <row r="2331" spans="1:52" s="18" customFormat="1" ht="16.5" customHeight="1" x14ac:dyDescent="0.35">
      <c r="A2331" s="8" t="str">
        <f>IF(N2331="","-",IFERROR(VLOOKUP(N2331,'[1]All Route Non-Bailment V76'!$A:$H,5,0),VLOOKUP(N2331,'[1]TTVT AAT PxP Bailment EDC V76'!$A:$H,5,0)))</f>
        <v>Non Bailment</v>
      </c>
      <c r="B2331" s="9" t="str">
        <f t="shared" si="175"/>
        <v>Completed</v>
      </c>
      <c r="C2331" s="10">
        <f t="shared" si="178"/>
        <v>2330</v>
      </c>
      <c r="D2331" s="11" t="s">
        <v>190</v>
      </c>
      <c r="E2331" s="12" t="s">
        <v>44</v>
      </c>
      <c r="F2331" s="11" t="s">
        <v>0</v>
      </c>
      <c r="G2331" s="11">
        <v>4435941</v>
      </c>
      <c r="H2331" s="13" t="str">
        <f>IF(N2331="","-",IFERROR(VLOOKUP(N2331,'[1]All Route Non-Bailment V76'!$A:$H,7,0),VLOOKUP(N2331,'[1]TTVT AAT PxP Bailment EDC V76'!$A:$H,7,0)))</f>
        <v>One way</v>
      </c>
      <c r="I2331" s="11" t="s">
        <v>45</v>
      </c>
      <c r="J2331" s="12">
        <f t="shared" si="174"/>
        <v>45282</v>
      </c>
      <c r="K2331" s="12">
        <v>45282</v>
      </c>
      <c r="L2331" s="12">
        <v>45282</v>
      </c>
      <c r="M2331" s="12" t="s">
        <v>3</v>
      </c>
      <c r="N2331" s="11" t="s">
        <v>522</v>
      </c>
      <c r="O2331" s="13" t="str">
        <f>IF(N2331="","-",IFERROR(VLOOKUP(N2331,'[1]All Route Non-Bailment V76'!$A:$H,6,0),VLOOKUP(N2331,'[1]TTVT AAT PxP Bailment EDC V76'!$A:$H,6,0)))</f>
        <v>21 - 30</v>
      </c>
      <c r="P2331" s="11">
        <v>1</v>
      </c>
      <c r="Q2331" s="11" t="s">
        <v>3</v>
      </c>
      <c r="R2331" s="11" t="s">
        <v>3</v>
      </c>
      <c r="S2331" s="13" t="str">
        <f>IF(N2331="","-",IFERROR(VLOOKUP(N2331,'[1]All Route Non-Bailment V76'!$A:$AF,32,0),VLOOKUP(N2331,'[1]TTVT AAT PxP Bailment EDC V76'!$A:$AC,29,0)))</f>
        <v>6W</v>
      </c>
      <c r="T2331" s="11" t="s">
        <v>48</v>
      </c>
      <c r="U2331" s="11" t="s">
        <v>247</v>
      </c>
      <c r="V2331" s="14" t="s">
        <v>248</v>
      </c>
      <c r="W2331" s="11" t="s">
        <v>249</v>
      </c>
      <c r="X2331" s="15" t="s">
        <v>523</v>
      </c>
      <c r="Y2331" s="15" t="s">
        <v>524</v>
      </c>
      <c r="Z2331" s="16" t="s">
        <v>3</v>
      </c>
      <c r="AA2331" s="16" t="s">
        <v>3</v>
      </c>
      <c r="AB2331" s="16" t="s">
        <v>3</v>
      </c>
      <c r="AC2331" s="16" t="s">
        <v>3</v>
      </c>
      <c r="AD2331" s="15" t="s">
        <v>3</v>
      </c>
      <c r="AE2331" s="15" t="s">
        <v>3</v>
      </c>
      <c r="AF2331" s="16" t="s">
        <v>3</v>
      </c>
      <c r="AG2331" s="16" t="s">
        <v>3</v>
      </c>
      <c r="AH2331" s="16" t="s">
        <v>3</v>
      </c>
      <c r="AI2331" s="16" t="s">
        <v>3</v>
      </c>
      <c r="AJ2331" s="15" t="s">
        <v>3</v>
      </c>
      <c r="AK2331" s="15" t="s">
        <v>3</v>
      </c>
      <c r="AL2331" s="16" t="s">
        <v>3</v>
      </c>
      <c r="AM2331" s="16" t="s">
        <v>3</v>
      </c>
      <c r="AN2331" s="16" t="s">
        <v>3</v>
      </c>
      <c r="AO2331" s="16" t="s">
        <v>3</v>
      </c>
      <c r="AP2331" s="16" t="s">
        <v>189</v>
      </c>
      <c r="AQ2331" s="16" t="s">
        <v>3</v>
      </c>
      <c r="AR2331" s="16" t="s">
        <v>3</v>
      </c>
      <c r="AS2331" s="16" t="s">
        <v>3</v>
      </c>
      <c r="AT2331" s="16" t="s">
        <v>3</v>
      </c>
      <c r="AU2331" s="11" t="s">
        <v>3</v>
      </c>
      <c r="AV2331" s="11" t="s">
        <v>3</v>
      </c>
      <c r="AW2331" s="11" t="s">
        <v>3</v>
      </c>
      <c r="AX2331" s="17" t="str">
        <f>VLOOKUP(G2331,'[1]JDA data'!$D:$E,2,0)</f>
        <v>TGA962</v>
      </c>
      <c r="AY2331" s="17" t="b">
        <f t="shared" si="176"/>
        <v>1</v>
      </c>
      <c r="AZ2331" s="17" t="str">
        <f t="shared" si="177"/>
        <v>SPL</v>
      </c>
    </row>
    <row r="2332" spans="1:52" s="18" customFormat="1" ht="16.5" customHeight="1" x14ac:dyDescent="0.35">
      <c r="A2332" s="8" t="str">
        <f>IF(N2332="","-",IFERROR(VLOOKUP(N2332,'[1]All Route Non-Bailment V76'!$A:$H,5,0),VLOOKUP(N2332,'[1]TTVT AAT PxP Bailment EDC V76'!$A:$H,5,0)))</f>
        <v>Non Bailment</v>
      </c>
      <c r="B2332" s="9" t="str">
        <f t="shared" si="175"/>
        <v>Completed</v>
      </c>
      <c r="C2332" s="10">
        <f t="shared" si="178"/>
        <v>2331</v>
      </c>
      <c r="D2332" s="11" t="s">
        <v>182</v>
      </c>
      <c r="E2332" s="12" t="s">
        <v>44</v>
      </c>
      <c r="F2332" s="11" t="s">
        <v>0</v>
      </c>
      <c r="G2332" s="11">
        <v>4435942</v>
      </c>
      <c r="H2332" s="13" t="str">
        <f>IF(N2332="","-",IFERROR(VLOOKUP(N2332,'[1]All Route Non-Bailment V76'!$A:$H,7,0),VLOOKUP(N2332,'[1]TTVT AAT PxP Bailment EDC V76'!$A:$H,7,0)))</f>
        <v>One way</v>
      </c>
      <c r="I2332" s="11" t="s">
        <v>45</v>
      </c>
      <c r="J2332" s="12">
        <f t="shared" si="174"/>
        <v>45282</v>
      </c>
      <c r="K2332" s="12">
        <v>45282</v>
      </c>
      <c r="L2332" s="12">
        <v>45282</v>
      </c>
      <c r="M2332" s="12" t="s">
        <v>3</v>
      </c>
      <c r="N2332" s="11" t="s">
        <v>522</v>
      </c>
      <c r="O2332" s="13" t="str">
        <f>IF(N2332="","-",IFERROR(VLOOKUP(N2332,'[1]All Route Non-Bailment V76'!$A:$H,6,0),VLOOKUP(N2332,'[1]TTVT AAT PxP Bailment EDC V76'!$A:$H,6,0)))</f>
        <v>21 - 30</v>
      </c>
      <c r="P2332" s="11">
        <v>1</v>
      </c>
      <c r="Q2332" s="11" t="s">
        <v>3</v>
      </c>
      <c r="R2332" s="11" t="s">
        <v>3</v>
      </c>
      <c r="S2332" s="13" t="str">
        <f>IF(N2332="","-",IFERROR(VLOOKUP(N2332,'[1]All Route Non-Bailment V76'!$A:$AF,32,0),VLOOKUP(N2332,'[1]TTVT AAT PxP Bailment EDC V76'!$A:$AC,29,0)))</f>
        <v>6W</v>
      </c>
      <c r="T2332" s="11" t="s">
        <v>48</v>
      </c>
      <c r="U2332" s="11" t="s">
        <v>239</v>
      </c>
      <c r="V2332" s="14" t="s">
        <v>240</v>
      </c>
      <c r="W2332" s="11" t="s">
        <v>241</v>
      </c>
      <c r="X2332" s="15" t="s">
        <v>523</v>
      </c>
      <c r="Y2332" s="15" t="s">
        <v>524</v>
      </c>
      <c r="Z2332" s="16" t="s">
        <v>3</v>
      </c>
      <c r="AA2332" s="16" t="s">
        <v>3</v>
      </c>
      <c r="AB2332" s="16" t="s">
        <v>3</v>
      </c>
      <c r="AC2332" s="16" t="s">
        <v>3</v>
      </c>
      <c r="AD2332" s="15" t="s">
        <v>3</v>
      </c>
      <c r="AE2332" s="15" t="s">
        <v>3</v>
      </c>
      <c r="AF2332" s="16" t="s">
        <v>3</v>
      </c>
      <c r="AG2332" s="16" t="s">
        <v>3</v>
      </c>
      <c r="AH2332" s="16" t="s">
        <v>3</v>
      </c>
      <c r="AI2332" s="16" t="s">
        <v>3</v>
      </c>
      <c r="AJ2332" s="15" t="s">
        <v>3</v>
      </c>
      <c r="AK2332" s="15" t="s">
        <v>3</v>
      </c>
      <c r="AL2332" s="16" t="s">
        <v>3</v>
      </c>
      <c r="AM2332" s="16" t="s">
        <v>3</v>
      </c>
      <c r="AN2332" s="16" t="s">
        <v>3</v>
      </c>
      <c r="AO2332" s="16" t="s">
        <v>3</v>
      </c>
      <c r="AP2332" s="16" t="s">
        <v>189</v>
      </c>
      <c r="AQ2332" s="16" t="s">
        <v>3</v>
      </c>
      <c r="AR2332" s="16" t="s">
        <v>3</v>
      </c>
      <c r="AS2332" s="16" t="s">
        <v>3</v>
      </c>
      <c r="AT2332" s="16" t="s">
        <v>3</v>
      </c>
      <c r="AU2332" s="11" t="s">
        <v>3</v>
      </c>
      <c r="AV2332" s="11" t="s">
        <v>3</v>
      </c>
      <c r="AW2332" s="11" t="s">
        <v>3</v>
      </c>
      <c r="AX2332" s="17" t="str">
        <f>VLOOKUP(G2332,'[1]JDA data'!$D:$E,2,0)</f>
        <v>TGA962</v>
      </c>
      <c r="AY2332" s="17" t="b">
        <f t="shared" si="176"/>
        <v>1</v>
      </c>
      <c r="AZ2332" s="17" t="str">
        <f t="shared" si="177"/>
        <v>PPGT</v>
      </c>
    </row>
    <row r="2333" spans="1:52" s="18" customFormat="1" ht="16.5" customHeight="1" x14ac:dyDescent="0.35">
      <c r="A2333" s="8" t="str">
        <f>IF(N2333="","-",IFERROR(VLOOKUP(N2333,'[1]All Route Non-Bailment V76'!$A:$H,5,0),VLOOKUP(N2333,'[1]TTVT AAT PxP Bailment EDC V76'!$A:$H,5,0)))</f>
        <v>Non Bailment</v>
      </c>
      <c r="B2333" s="9" t="str">
        <f t="shared" si="175"/>
        <v>Completed</v>
      </c>
      <c r="C2333" s="10">
        <f t="shared" si="178"/>
        <v>2332</v>
      </c>
      <c r="D2333" s="11" t="s">
        <v>190</v>
      </c>
      <c r="E2333" s="12" t="s">
        <v>44</v>
      </c>
      <c r="F2333" s="11" t="s">
        <v>0</v>
      </c>
      <c r="G2333" s="11">
        <v>4435943</v>
      </c>
      <c r="H2333" s="13" t="str">
        <f>IF(N2333="","-",IFERROR(VLOOKUP(N2333,'[1]All Route Non-Bailment V76'!$A:$H,7,0),VLOOKUP(N2333,'[1]TTVT AAT PxP Bailment EDC V76'!$A:$H,7,0)))</f>
        <v>One way</v>
      </c>
      <c r="I2333" s="11" t="s">
        <v>45</v>
      </c>
      <c r="J2333" s="12">
        <f t="shared" si="174"/>
        <v>45282</v>
      </c>
      <c r="K2333" s="12">
        <v>45282</v>
      </c>
      <c r="L2333" s="12">
        <v>45282</v>
      </c>
      <c r="M2333" s="12" t="s">
        <v>3</v>
      </c>
      <c r="N2333" s="11" t="s">
        <v>522</v>
      </c>
      <c r="O2333" s="13" t="str">
        <f>IF(N2333="","-",IFERROR(VLOOKUP(N2333,'[1]All Route Non-Bailment V76'!$A:$H,6,0),VLOOKUP(N2333,'[1]TTVT AAT PxP Bailment EDC V76'!$A:$H,6,0)))</f>
        <v>21 - 30</v>
      </c>
      <c r="P2333" s="11">
        <v>1</v>
      </c>
      <c r="Q2333" s="11" t="s">
        <v>3</v>
      </c>
      <c r="R2333" s="11" t="s">
        <v>3</v>
      </c>
      <c r="S2333" s="13" t="str">
        <f>IF(N2333="","-",IFERROR(VLOOKUP(N2333,'[1]All Route Non-Bailment V76'!$A:$AF,32,0),VLOOKUP(N2333,'[1]TTVT AAT PxP Bailment EDC V76'!$A:$AC,29,0)))</f>
        <v>6W</v>
      </c>
      <c r="T2333" s="11" t="s">
        <v>48</v>
      </c>
      <c r="U2333" s="11" t="s">
        <v>217</v>
      </c>
      <c r="V2333" s="14" t="s">
        <v>218</v>
      </c>
      <c r="W2333" s="11" t="s">
        <v>219</v>
      </c>
      <c r="X2333" s="15" t="s">
        <v>523</v>
      </c>
      <c r="Y2333" s="15" t="s">
        <v>524</v>
      </c>
      <c r="Z2333" s="16" t="s">
        <v>3</v>
      </c>
      <c r="AA2333" s="16" t="s">
        <v>3</v>
      </c>
      <c r="AB2333" s="16" t="s">
        <v>3</v>
      </c>
      <c r="AC2333" s="16" t="s">
        <v>3</v>
      </c>
      <c r="AD2333" s="15" t="s">
        <v>3</v>
      </c>
      <c r="AE2333" s="15" t="s">
        <v>3</v>
      </c>
      <c r="AF2333" s="16" t="s">
        <v>3</v>
      </c>
      <c r="AG2333" s="16" t="s">
        <v>3</v>
      </c>
      <c r="AH2333" s="16" t="s">
        <v>3</v>
      </c>
      <c r="AI2333" s="16" t="s">
        <v>3</v>
      </c>
      <c r="AJ2333" s="15" t="s">
        <v>3</v>
      </c>
      <c r="AK2333" s="15" t="s">
        <v>3</v>
      </c>
      <c r="AL2333" s="16" t="s">
        <v>3</v>
      </c>
      <c r="AM2333" s="16" t="s">
        <v>3</v>
      </c>
      <c r="AN2333" s="16" t="s">
        <v>3</v>
      </c>
      <c r="AO2333" s="16" t="s">
        <v>3</v>
      </c>
      <c r="AP2333" s="16" t="s">
        <v>189</v>
      </c>
      <c r="AQ2333" s="16" t="s">
        <v>3</v>
      </c>
      <c r="AR2333" s="16" t="s">
        <v>3</v>
      </c>
      <c r="AS2333" s="16" t="s">
        <v>3</v>
      </c>
      <c r="AT2333" s="16" t="s">
        <v>3</v>
      </c>
      <c r="AU2333" s="11" t="s">
        <v>3</v>
      </c>
      <c r="AV2333" s="11" t="s">
        <v>3</v>
      </c>
      <c r="AW2333" s="11" t="s">
        <v>3</v>
      </c>
      <c r="AX2333" s="17" t="str">
        <f>VLOOKUP(G2333,'[1]JDA data'!$D:$E,2,0)</f>
        <v>TGA962</v>
      </c>
      <c r="AY2333" s="17" t="b">
        <f t="shared" si="176"/>
        <v>1</v>
      </c>
      <c r="AZ2333" s="17" t="str">
        <f t="shared" si="177"/>
        <v>SPL</v>
      </c>
    </row>
    <row r="2334" spans="1:52" s="18" customFormat="1" ht="16.5" customHeight="1" x14ac:dyDescent="0.35">
      <c r="A2334" s="8" t="str">
        <f>IF(N2334="","-",IFERROR(VLOOKUP(N2334,'[1]All Route Non-Bailment V76'!$A:$H,5,0),VLOOKUP(N2334,'[1]TTVT AAT PxP Bailment EDC V76'!$A:$H,5,0)))</f>
        <v>Non Bailment</v>
      </c>
      <c r="B2334" s="9" t="str">
        <f t="shared" si="175"/>
        <v>Completed</v>
      </c>
      <c r="C2334" s="10">
        <f t="shared" si="178"/>
        <v>2333</v>
      </c>
      <c r="D2334" s="11" t="s">
        <v>182</v>
      </c>
      <c r="E2334" s="12" t="s">
        <v>44</v>
      </c>
      <c r="F2334" s="11" t="s">
        <v>0</v>
      </c>
      <c r="G2334" s="11">
        <v>4435944</v>
      </c>
      <c r="H2334" s="13" t="str">
        <f>IF(N2334="","-",IFERROR(VLOOKUP(N2334,'[1]All Route Non-Bailment V76'!$A:$H,7,0),VLOOKUP(N2334,'[1]TTVT AAT PxP Bailment EDC V76'!$A:$H,7,0)))</f>
        <v>One way</v>
      </c>
      <c r="I2334" s="11" t="s">
        <v>45</v>
      </c>
      <c r="J2334" s="12">
        <f t="shared" si="174"/>
        <v>45282</v>
      </c>
      <c r="K2334" s="12">
        <v>45282</v>
      </c>
      <c r="L2334" s="12">
        <v>45282</v>
      </c>
      <c r="M2334" s="12" t="s">
        <v>3</v>
      </c>
      <c r="N2334" s="11" t="s">
        <v>525</v>
      </c>
      <c r="O2334" s="13" t="str">
        <f>IF(N2334="","-",IFERROR(VLOOKUP(N2334,'[1]All Route Non-Bailment V76'!$A:$H,6,0),VLOOKUP(N2334,'[1]TTVT AAT PxP Bailment EDC V76'!$A:$H,6,0)))</f>
        <v>21 - 30</v>
      </c>
      <c r="P2334" s="11">
        <v>1</v>
      </c>
      <c r="Q2334" s="11" t="s">
        <v>3</v>
      </c>
      <c r="R2334" s="11" t="s">
        <v>3</v>
      </c>
      <c r="S2334" s="13" t="str">
        <f>IF(N2334="","-",IFERROR(VLOOKUP(N2334,'[1]All Route Non-Bailment V76'!$A:$AF,32,0),VLOOKUP(N2334,'[1]TTVT AAT PxP Bailment EDC V76'!$A:$AC,29,0)))</f>
        <v>6W</v>
      </c>
      <c r="T2334" s="11" t="s">
        <v>48</v>
      </c>
      <c r="U2334" s="11" t="s">
        <v>260</v>
      </c>
      <c r="V2334" s="14" t="s">
        <v>787</v>
      </c>
      <c r="W2334" s="11" t="s">
        <v>262</v>
      </c>
      <c r="X2334" s="15" t="s">
        <v>414</v>
      </c>
      <c r="Y2334" s="15" t="s">
        <v>398</v>
      </c>
      <c r="Z2334" s="16" t="s">
        <v>3</v>
      </c>
      <c r="AA2334" s="16" t="s">
        <v>3</v>
      </c>
      <c r="AB2334" s="16" t="s">
        <v>3</v>
      </c>
      <c r="AC2334" s="16" t="s">
        <v>3</v>
      </c>
      <c r="AD2334" s="15" t="s">
        <v>3</v>
      </c>
      <c r="AE2334" s="15" t="s">
        <v>3</v>
      </c>
      <c r="AF2334" s="16" t="s">
        <v>3</v>
      </c>
      <c r="AG2334" s="16" t="s">
        <v>3</v>
      </c>
      <c r="AH2334" s="16" t="s">
        <v>3</v>
      </c>
      <c r="AI2334" s="16" t="s">
        <v>3</v>
      </c>
      <c r="AJ2334" s="15" t="s">
        <v>3</v>
      </c>
      <c r="AK2334" s="15" t="s">
        <v>3</v>
      </c>
      <c r="AL2334" s="16" t="s">
        <v>3</v>
      </c>
      <c r="AM2334" s="16" t="s">
        <v>3</v>
      </c>
      <c r="AN2334" s="16" t="s">
        <v>3</v>
      </c>
      <c r="AO2334" s="16" t="s">
        <v>3</v>
      </c>
      <c r="AP2334" s="16" t="s">
        <v>189</v>
      </c>
      <c r="AQ2334" s="16" t="s">
        <v>3</v>
      </c>
      <c r="AR2334" s="16" t="s">
        <v>3</v>
      </c>
      <c r="AS2334" s="16" t="s">
        <v>3</v>
      </c>
      <c r="AT2334" s="16" t="s">
        <v>3</v>
      </c>
      <c r="AU2334" s="11" t="s">
        <v>3</v>
      </c>
      <c r="AV2334" s="11" t="s">
        <v>3</v>
      </c>
      <c r="AW2334" s="11" t="s">
        <v>3</v>
      </c>
      <c r="AX2334" s="17" t="str">
        <f>VLOOKUP(G2334,'[1]JDA data'!$D:$E,2,0)</f>
        <v>TGA947</v>
      </c>
      <c r="AY2334" s="17" t="b">
        <f t="shared" si="176"/>
        <v>1</v>
      </c>
      <c r="AZ2334" s="17" t="str">
        <f t="shared" si="177"/>
        <v>PPGT</v>
      </c>
    </row>
    <row r="2335" spans="1:52" s="18" customFormat="1" ht="16.5" customHeight="1" x14ac:dyDescent="0.35">
      <c r="A2335" s="8" t="str">
        <f>IF(N2335="","-",IFERROR(VLOOKUP(N2335,'[1]All Route Non-Bailment V76'!$A:$H,5,0),VLOOKUP(N2335,'[1]TTVT AAT PxP Bailment EDC V76'!$A:$H,5,0)))</f>
        <v>Non Bailment</v>
      </c>
      <c r="B2335" s="9" t="str">
        <f t="shared" si="175"/>
        <v>Completed</v>
      </c>
      <c r="C2335" s="10">
        <f t="shared" si="178"/>
        <v>2334</v>
      </c>
      <c r="D2335" s="11" t="s">
        <v>190</v>
      </c>
      <c r="E2335" s="12" t="s">
        <v>44</v>
      </c>
      <c r="F2335" s="11" t="s">
        <v>0</v>
      </c>
      <c r="G2335" s="11">
        <v>4435945</v>
      </c>
      <c r="H2335" s="13" t="str">
        <f>IF(N2335="","-",IFERROR(VLOOKUP(N2335,'[1]All Route Non-Bailment V76'!$A:$H,7,0),VLOOKUP(N2335,'[1]TTVT AAT PxP Bailment EDC V76'!$A:$H,7,0)))</f>
        <v>One way</v>
      </c>
      <c r="I2335" s="11" t="s">
        <v>45</v>
      </c>
      <c r="J2335" s="12">
        <f t="shared" ref="J2335:J2398" si="179">K2335</f>
        <v>45282</v>
      </c>
      <c r="K2335" s="12">
        <v>45282</v>
      </c>
      <c r="L2335" s="12">
        <v>45282</v>
      </c>
      <c r="M2335" s="12" t="s">
        <v>3</v>
      </c>
      <c r="N2335" s="11" t="s">
        <v>525</v>
      </c>
      <c r="O2335" s="13" t="str">
        <f>IF(N2335="","-",IFERROR(VLOOKUP(N2335,'[1]All Route Non-Bailment V76'!$A:$H,6,0),VLOOKUP(N2335,'[1]TTVT AAT PxP Bailment EDC V76'!$A:$H,6,0)))</f>
        <v>21 - 30</v>
      </c>
      <c r="P2335" s="11">
        <v>1</v>
      </c>
      <c r="Q2335" s="11" t="s">
        <v>3</v>
      </c>
      <c r="R2335" s="11" t="s">
        <v>3</v>
      </c>
      <c r="S2335" s="13" t="str">
        <f>IF(N2335="","-",IFERROR(VLOOKUP(N2335,'[1]All Route Non-Bailment V76'!$A:$AF,32,0),VLOOKUP(N2335,'[1]TTVT AAT PxP Bailment EDC V76'!$A:$AC,29,0)))</f>
        <v>6W</v>
      </c>
      <c r="T2335" s="11" t="s">
        <v>48</v>
      </c>
      <c r="U2335" s="11" t="s">
        <v>236</v>
      </c>
      <c r="V2335" s="14" t="s">
        <v>237</v>
      </c>
      <c r="W2335" s="11" t="s">
        <v>238</v>
      </c>
      <c r="X2335" s="15" t="s">
        <v>414</v>
      </c>
      <c r="Y2335" s="15" t="s">
        <v>398</v>
      </c>
      <c r="Z2335" s="16" t="s">
        <v>3</v>
      </c>
      <c r="AA2335" s="16" t="s">
        <v>3</v>
      </c>
      <c r="AB2335" s="16" t="s">
        <v>3</v>
      </c>
      <c r="AC2335" s="16" t="s">
        <v>3</v>
      </c>
      <c r="AD2335" s="15" t="s">
        <v>3</v>
      </c>
      <c r="AE2335" s="15" t="s">
        <v>3</v>
      </c>
      <c r="AF2335" s="16" t="s">
        <v>3</v>
      </c>
      <c r="AG2335" s="16" t="s">
        <v>3</v>
      </c>
      <c r="AH2335" s="16" t="s">
        <v>3</v>
      </c>
      <c r="AI2335" s="16" t="s">
        <v>3</v>
      </c>
      <c r="AJ2335" s="15" t="s">
        <v>3</v>
      </c>
      <c r="AK2335" s="15" t="s">
        <v>3</v>
      </c>
      <c r="AL2335" s="16" t="s">
        <v>3</v>
      </c>
      <c r="AM2335" s="16" t="s">
        <v>3</v>
      </c>
      <c r="AN2335" s="16" t="s">
        <v>3</v>
      </c>
      <c r="AO2335" s="16" t="s">
        <v>3</v>
      </c>
      <c r="AP2335" s="16" t="s">
        <v>189</v>
      </c>
      <c r="AQ2335" s="16" t="s">
        <v>3</v>
      </c>
      <c r="AR2335" s="16" t="s">
        <v>3</v>
      </c>
      <c r="AS2335" s="16" t="s">
        <v>3</v>
      </c>
      <c r="AT2335" s="16" t="s">
        <v>3</v>
      </c>
      <c r="AU2335" s="11" t="s">
        <v>3</v>
      </c>
      <c r="AV2335" s="11" t="s">
        <v>3</v>
      </c>
      <c r="AW2335" s="11" t="s">
        <v>3</v>
      </c>
      <c r="AX2335" s="17" t="str">
        <f>VLOOKUP(G2335,'[1]JDA data'!$D:$E,2,0)</f>
        <v>TGA947</v>
      </c>
      <c r="AY2335" s="17" t="b">
        <f t="shared" si="176"/>
        <v>1</v>
      </c>
      <c r="AZ2335" s="17" t="str">
        <f t="shared" si="177"/>
        <v>SPL</v>
      </c>
    </row>
    <row r="2336" spans="1:52" s="18" customFormat="1" ht="16.5" customHeight="1" x14ac:dyDescent="0.35">
      <c r="A2336" s="8" t="str">
        <f>IF(N2336="","-",IFERROR(VLOOKUP(N2336,'[1]All Route Non-Bailment V76'!$A:$H,5,0),VLOOKUP(N2336,'[1]TTVT AAT PxP Bailment EDC V76'!$A:$H,5,0)))</f>
        <v>Non Bailment</v>
      </c>
      <c r="B2336" s="9" t="str">
        <f t="shared" si="175"/>
        <v>Completed</v>
      </c>
      <c r="C2336" s="10">
        <f t="shared" si="178"/>
        <v>2335</v>
      </c>
      <c r="D2336" s="11" t="s">
        <v>182</v>
      </c>
      <c r="E2336" s="12" t="s">
        <v>44</v>
      </c>
      <c r="F2336" s="11" t="s">
        <v>0</v>
      </c>
      <c r="G2336" s="11">
        <v>4435946</v>
      </c>
      <c r="H2336" s="13" t="str">
        <f>IF(N2336="","-",IFERROR(VLOOKUP(N2336,'[1]All Route Non-Bailment V76'!$A:$H,7,0),VLOOKUP(N2336,'[1]TTVT AAT PxP Bailment EDC V76'!$A:$H,7,0)))</f>
        <v>One way</v>
      </c>
      <c r="I2336" s="11" t="s">
        <v>45</v>
      </c>
      <c r="J2336" s="12">
        <f t="shared" si="179"/>
        <v>45282</v>
      </c>
      <c r="K2336" s="12">
        <v>45282</v>
      </c>
      <c r="L2336" s="12">
        <v>45282</v>
      </c>
      <c r="M2336" s="12" t="s">
        <v>3</v>
      </c>
      <c r="N2336" s="11" t="s">
        <v>325</v>
      </c>
      <c r="O2336" s="13" t="str">
        <f>IF(N2336="","-",IFERROR(VLOOKUP(N2336,'[1]All Route Non-Bailment V76'!$A:$H,6,0),VLOOKUP(N2336,'[1]TTVT AAT PxP Bailment EDC V76'!$A:$H,6,0)))</f>
        <v>6 - 10</v>
      </c>
      <c r="P2336" s="11">
        <v>1</v>
      </c>
      <c r="Q2336" s="11" t="s">
        <v>3</v>
      </c>
      <c r="R2336" s="11" t="s">
        <v>3</v>
      </c>
      <c r="S2336" s="13" t="str">
        <f>IF(N2336="","-",IFERROR(VLOOKUP(N2336,'[1]All Route Non-Bailment V76'!$A:$AF,32,0),VLOOKUP(N2336,'[1]TTVT AAT PxP Bailment EDC V76'!$A:$AC,29,0)))</f>
        <v>6W</v>
      </c>
      <c r="T2336" s="11" t="s">
        <v>48</v>
      </c>
      <c r="U2336" s="11" t="s">
        <v>256</v>
      </c>
      <c r="V2336" s="14" t="s">
        <v>257</v>
      </c>
      <c r="W2336" s="11" t="s">
        <v>258</v>
      </c>
      <c r="X2336" s="15" t="s">
        <v>326</v>
      </c>
      <c r="Y2336" s="15" t="s">
        <v>327</v>
      </c>
      <c r="Z2336" s="16" t="s">
        <v>3</v>
      </c>
      <c r="AA2336" s="16" t="s">
        <v>3</v>
      </c>
      <c r="AB2336" s="16" t="s">
        <v>3</v>
      </c>
      <c r="AC2336" s="16" t="s">
        <v>3</v>
      </c>
      <c r="AD2336" s="15" t="s">
        <v>3</v>
      </c>
      <c r="AE2336" s="15" t="s">
        <v>3</v>
      </c>
      <c r="AF2336" s="16" t="s">
        <v>3</v>
      </c>
      <c r="AG2336" s="16" t="s">
        <v>3</v>
      </c>
      <c r="AH2336" s="16" t="s">
        <v>3</v>
      </c>
      <c r="AI2336" s="16" t="s">
        <v>3</v>
      </c>
      <c r="AJ2336" s="15" t="s">
        <v>3</v>
      </c>
      <c r="AK2336" s="15" t="s">
        <v>3</v>
      </c>
      <c r="AL2336" s="16" t="s">
        <v>3</v>
      </c>
      <c r="AM2336" s="16" t="s">
        <v>3</v>
      </c>
      <c r="AN2336" s="16" t="s">
        <v>3</v>
      </c>
      <c r="AO2336" s="16" t="s">
        <v>3</v>
      </c>
      <c r="AP2336" s="16" t="s">
        <v>189</v>
      </c>
      <c r="AQ2336" s="16" t="s">
        <v>3</v>
      </c>
      <c r="AR2336" s="16" t="s">
        <v>3</v>
      </c>
      <c r="AS2336" s="16" t="s">
        <v>3</v>
      </c>
      <c r="AT2336" s="16" t="s">
        <v>3</v>
      </c>
      <c r="AU2336" s="11" t="s">
        <v>3</v>
      </c>
      <c r="AV2336" s="11" t="s">
        <v>3</v>
      </c>
      <c r="AW2336" s="11" t="s">
        <v>3</v>
      </c>
      <c r="AX2336" s="17" t="str">
        <f>VLOOKUP(G2336,'[1]JDA data'!$D:$E,2,0)</f>
        <v>TGA426</v>
      </c>
      <c r="AY2336" s="17" t="b">
        <f t="shared" si="176"/>
        <v>1</v>
      </c>
      <c r="AZ2336" s="17" t="str">
        <f t="shared" si="177"/>
        <v>PPGT</v>
      </c>
    </row>
    <row r="2337" spans="1:52" s="18" customFormat="1" ht="16.5" customHeight="1" x14ac:dyDescent="0.35">
      <c r="A2337" s="8" t="str">
        <f>IF(N2337="","-",IFERROR(VLOOKUP(N2337,'[1]All Route Non-Bailment V76'!$A:$H,5,0),VLOOKUP(N2337,'[1]TTVT AAT PxP Bailment EDC V76'!$A:$H,5,0)))</f>
        <v>Non Bailment</v>
      </c>
      <c r="B2337" s="9" t="str">
        <f t="shared" si="175"/>
        <v>Completed</v>
      </c>
      <c r="C2337" s="10">
        <f t="shared" si="178"/>
        <v>2336</v>
      </c>
      <c r="D2337" s="11" t="s">
        <v>190</v>
      </c>
      <c r="E2337" s="12" t="s">
        <v>44</v>
      </c>
      <c r="F2337" s="11" t="s">
        <v>0</v>
      </c>
      <c r="G2337" s="11">
        <v>4435947</v>
      </c>
      <c r="H2337" s="13" t="str">
        <f>IF(N2337="","-",IFERROR(VLOOKUP(N2337,'[1]All Route Non-Bailment V76'!$A:$H,7,0),VLOOKUP(N2337,'[1]TTVT AAT PxP Bailment EDC V76'!$A:$H,7,0)))</f>
        <v>One way</v>
      </c>
      <c r="I2337" s="11" t="s">
        <v>45</v>
      </c>
      <c r="J2337" s="12">
        <f t="shared" si="179"/>
        <v>45282</v>
      </c>
      <c r="K2337" s="12">
        <v>45282</v>
      </c>
      <c r="L2337" s="12">
        <v>45282</v>
      </c>
      <c r="M2337" s="12" t="s">
        <v>3</v>
      </c>
      <c r="N2337" s="11" t="s">
        <v>325</v>
      </c>
      <c r="O2337" s="13" t="str">
        <f>IF(N2337="","-",IFERROR(VLOOKUP(N2337,'[1]All Route Non-Bailment V76'!$A:$H,6,0),VLOOKUP(N2337,'[1]TTVT AAT PxP Bailment EDC V76'!$A:$H,6,0)))</f>
        <v>6 - 10</v>
      </c>
      <c r="P2337" s="11">
        <v>1</v>
      </c>
      <c r="Q2337" s="11" t="s">
        <v>3</v>
      </c>
      <c r="R2337" s="11" t="s">
        <v>3</v>
      </c>
      <c r="S2337" s="13" t="str">
        <f>IF(N2337="","-",IFERROR(VLOOKUP(N2337,'[1]All Route Non-Bailment V76'!$A:$AF,32,0),VLOOKUP(N2337,'[1]TTVT AAT PxP Bailment EDC V76'!$A:$AC,29,0)))</f>
        <v>6W</v>
      </c>
      <c r="T2337" s="11" t="s">
        <v>48</v>
      </c>
      <c r="U2337" s="11" t="s">
        <v>542</v>
      </c>
      <c r="V2337" s="14" t="s">
        <v>795</v>
      </c>
      <c r="W2337" s="11" t="s">
        <v>544</v>
      </c>
      <c r="X2337" s="15" t="s">
        <v>326</v>
      </c>
      <c r="Y2337" s="15" t="s">
        <v>327</v>
      </c>
      <c r="Z2337" s="16" t="s">
        <v>3</v>
      </c>
      <c r="AA2337" s="16" t="s">
        <v>3</v>
      </c>
      <c r="AB2337" s="16" t="s">
        <v>3</v>
      </c>
      <c r="AC2337" s="16" t="s">
        <v>3</v>
      </c>
      <c r="AD2337" s="15" t="s">
        <v>3</v>
      </c>
      <c r="AE2337" s="15" t="s">
        <v>3</v>
      </c>
      <c r="AF2337" s="16" t="s">
        <v>3</v>
      </c>
      <c r="AG2337" s="16" t="s">
        <v>3</v>
      </c>
      <c r="AH2337" s="16" t="s">
        <v>3</v>
      </c>
      <c r="AI2337" s="16" t="s">
        <v>3</v>
      </c>
      <c r="AJ2337" s="15" t="s">
        <v>3</v>
      </c>
      <c r="AK2337" s="15" t="s">
        <v>3</v>
      </c>
      <c r="AL2337" s="16" t="s">
        <v>3</v>
      </c>
      <c r="AM2337" s="16" t="s">
        <v>3</v>
      </c>
      <c r="AN2337" s="16" t="s">
        <v>3</v>
      </c>
      <c r="AO2337" s="16" t="s">
        <v>3</v>
      </c>
      <c r="AP2337" s="16" t="s">
        <v>189</v>
      </c>
      <c r="AQ2337" s="16" t="s">
        <v>3</v>
      </c>
      <c r="AR2337" s="16" t="s">
        <v>3</v>
      </c>
      <c r="AS2337" s="16" t="s">
        <v>3</v>
      </c>
      <c r="AT2337" s="16" t="s">
        <v>3</v>
      </c>
      <c r="AU2337" s="11" t="s">
        <v>3</v>
      </c>
      <c r="AV2337" s="11" t="s">
        <v>3</v>
      </c>
      <c r="AW2337" s="11" t="s">
        <v>3</v>
      </c>
      <c r="AX2337" s="17" t="str">
        <f>VLOOKUP(G2337,'[1]JDA data'!$D:$E,2,0)</f>
        <v>TGA426</v>
      </c>
      <c r="AY2337" s="17" t="b">
        <f t="shared" si="176"/>
        <v>1</v>
      </c>
      <c r="AZ2337" s="17" t="str">
        <f t="shared" si="177"/>
        <v>SPL</v>
      </c>
    </row>
    <row r="2338" spans="1:52" s="18" customFormat="1" ht="16.5" customHeight="1" x14ac:dyDescent="0.35">
      <c r="A2338" s="8" t="str">
        <f>IF(N2338="","-",IFERROR(VLOOKUP(N2338,'[1]All Route Non-Bailment V76'!$A:$H,5,0),VLOOKUP(N2338,'[1]TTVT AAT PxP Bailment EDC V76'!$A:$H,5,0)))</f>
        <v>Non Bailment</v>
      </c>
      <c r="B2338" s="9" t="str">
        <f t="shared" si="175"/>
        <v>Completed</v>
      </c>
      <c r="C2338" s="10">
        <f t="shared" si="178"/>
        <v>2337</v>
      </c>
      <c r="D2338" s="11" t="s">
        <v>194</v>
      </c>
      <c r="E2338" s="12" t="s">
        <v>44</v>
      </c>
      <c r="F2338" s="11" t="s">
        <v>0</v>
      </c>
      <c r="G2338" s="11">
        <v>4435948</v>
      </c>
      <c r="H2338" s="13" t="str">
        <f>IF(N2338="","-",IFERROR(VLOOKUP(N2338,'[1]All Route Non-Bailment V76'!$A:$H,7,0),VLOOKUP(N2338,'[1]TTVT AAT PxP Bailment EDC V76'!$A:$H,7,0)))</f>
        <v>One way</v>
      </c>
      <c r="I2338" s="11" t="s">
        <v>45</v>
      </c>
      <c r="J2338" s="12">
        <f t="shared" si="179"/>
        <v>45282</v>
      </c>
      <c r="K2338" s="12">
        <v>45282</v>
      </c>
      <c r="L2338" s="12">
        <v>45282</v>
      </c>
      <c r="M2338" s="12" t="s">
        <v>3</v>
      </c>
      <c r="N2338" s="11" t="s">
        <v>521</v>
      </c>
      <c r="O2338" s="13" t="str">
        <f>IF(N2338="","-",IFERROR(VLOOKUP(N2338,'[1]All Route Non-Bailment V76'!$A:$H,6,0),VLOOKUP(N2338,'[1]TTVT AAT PxP Bailment EDC V76'!$A:$H,6,0)))</f>
        <v>11 - 20</v>
      </c>
      <c r="P2338" s="11">
        <v>1</v>
      </c>
      <c r="Q2338" s="11" t="s">
        <v>3</v>
      </c>
      <c r="R2338" s="11" t="s">
        <v>3</v>
      </c>
      <c r="S2338" s="13" t="str">
        <f>IF(N2338="","-",IFERROR(VLOOKUP(N2338,'[1]All Route Non-Bailment V76'!$A:$AF,32,0),VLOOKUP(N2338,'[1]TTVT AAT PxP Bailment EDC V76'!$A:$AC,29,0)))</f>
        <v>6W</v>
      </c>
      <c r="T2338" s="11" t="s">
        <v>48</v>
      </c>
      <c r="U2338" s="11" t="s">
        <v>195</v>
      </c>
      <c r="V2338" s="14" t="s">
        <v>196</v>
      </c>
      <c r="W2338" s="11" t="s">
        <v>197</v>
      </c>
      <c r="X2338" s="15" t="s">
        <v>430</v>
      </c>
      <c r="Y2338" s="15" t="s">
        <v>431</v>
      </c>
      <c r="Z2338" s="16" t="s">
        <v>3</v>
      </c>
      <c r="AA2338" s="16" t="s">
        <v>3</v>
      </c>
      <c r="AB2338" s="16" t="s">
        <v>3</v>
      </c>
      <c r="AC2338" s="16" t="s">
        <v>3</v>
      </c>
      <c r="AD2338" s="15" t="s">
        <v>3</v>
      </c>
      <c r="AE2338" s="15" t="s">
        <v>3</v>
      </c>
      <c r="AF2338" s="16" t="s">
        <v>3</v>
      </c>
      <c r="AG2338" s="16" t="s">
        <v>3</v>
      </c>
      <c r="AH2338" s="16" t="s">
        <v>3</v>
      </c>
      <c r="AI2338" s="16" t="s">
        <v>3</v>
      </c>
      <c r="AJ2338" s="15" t="s">
        <v>3</v>
      </c>
      <c r="AK2338" s="15" t="s">
        <v>3</v>
      </c>
      <c r="AL2338" s="16" t="s">
        <v>3</v>
      </c>
      <c r="AM2338" s="16" t="s">
        <v>3</v>
      </c>
      <c r="AN2338" s="16" t="s">
        <v>3</v>
      </c>
      <c r="AO2338" s="16" t="s">
        <v>3</v>
      </c>
      <c r="AP2338" s="16" t="s">
        <v>189</v>
      </c>
      <c r="AQ2338" s="16" t="s">
        <v>3</v>
      </c>
      <c r="AR2338" s="16" t="s">
        <v>3</v>
      </c>
      <c r="AS2338" s="16" t="s">
        <v>3</v>
      </c>
      <c r="AT2338" s="16" t="s">
        <v>3</v>
      </c>
      <c r="AU2338" s="11" t="s">
        <v>3</v>
      </c>
      <c r="AV2338" s="11" t="s">
        <v>3</v>
      </c>
      <c r="AW2338" s="11" t="s">
        <v>3</v>
      </c>
      <c r="AX2338" s="17" t="str">
        <f>VLOOKUP(G2338,'[1]JDA data'!$D:$E,2,0)</f>
        <v>TGA573</v>
      </c>
      <c r="AY2338" s="17" t="b">
        <f t="shared" si="176"/>
        <v>1</v>
      </c>
      <c r="AZ2338" s="17" t="str">
        <f t="shared" si="177"/>
        <v>SBA</v>
      </c>
    </row>
    <row r="2339" spans="1:52" s="18" customFormat="1" ht="16.5" customHeight="1" x14ac:dyDescent="0.35">
      <c r="A2339" s="8" t="str">
        <f>IF(N2339="","-",IFERROR(VLOOKUP(N2339,'[1]All Route Non-Bailment V76'!$A:$H,5,0),VLOOKUP(N2339,'[1]TTVT AAT PxP Bailment EDC V76'!$A:$H,5,0)))</f>
        <v>Non Bailment</v>
      </c>
      <c r="B2339" s="9" t="str">
        <f t="shared" si="175"/>
        <v>Completed</v>
      </c>
      <c r="C2339" s="10">
        <f t="shared" si="178"/>
        <v>2338</v>
      </c>
      <c r="D2339" s="11" t="s">
        <v>190</v>
      </c>
      <c r="E2339" s="12" t="s">
        <v>44</v>
      </c>
      <c r="F2339" s="11" t="s">
        <v>0</v>
      </c>
      <c r="G2339" s="11">
        <v>4435949</v>
      </c>
      <c r="H2339" s="13" t="str">
        <f>IF(N2339="","-",IFERROR(VLOOKUP(N2339,'[1]All Route Non-Bailment V76'!$A:$H,7,0),VLOOKUP(N2339,'[1]TTVT AAT PxP Bailment EDC V76'!$A:$H,7,0)))</f>
        <v>One way</v>
      </c>
      <c r="I2339" s="11" t="s">
        <v>45</v>
      </c>
      <c r="J2339" s="12">
        <f t="shared" si="179"/>
        <v>45282</v>
      </c>
      <c r="K2339" s="12">
        <v>45282</v>
      </c>
      <c r="L2339" s="12">
        <v>45282</v>
      </c>
      <c r="M2339" s="12" t="s">
        <v>3</v>
      </c>
      <c r="N2339" s="11" t="s">
        <v>521</v>
      </c>
      <c r="O2339" s="13" t="str">
        <f>IF(N2339="","-",IFERROR(VLOOKUP(N2339,'[1]All Route Non-Bailment V76'!$A:$H,6,0),VLOOKUP(N2339,'[1]TTVT AAT PxP Bailment EDC V76'!$A:$H,6,0)))</f>
        <v>11 - 20</v>
      </c>
      <c r="P2339" s="11">
        <v>1</v>
      </c>
      <c r="Q2339" s="11" t="s">
        <v>3</v>
      </c>
      <c r="R2339" s="11" t="s">
        <v>3</v>
      </c>
      <c r="S2339" s="13" t="str">
        <f>IF(N2339="","-",IFERROR(VLOOKUP(N2339,'[1]All Route Non-Bailment V76'!$A:$AF,32,0),VLOOKUP(N2339,'[1]TTVT AAT PxP Bailment EDC V76'!$A:$AC,29,0)))</f>
        <v>6W</v>
      </c>
      <c r="T2339" s="11" t="s">
        <v>48</v>
      </c>
      <c r="U2339" s="11" t="s">
        <v>210</v>
      </c>
      <c r="V2339" s="14" t="s">
        <v>211</v>
      </c>
      <c r="W2339" s="11" t="s">
        <v>212</v>
      </c>
      <c r="X2339" s="15" t="s">
        <v>430</v>
      </c>
      <c r="Y2339" s="15" t="s">
        <v>431</v>
      </c>
      <c r="Z2339" s="16" t="s">
        <v>3</v>
      </c>
      <c r="AA2339" s="16" t="s">
        <v>3</v>
      </c>
      <c r="AB2339" s="16" t="s">
        <v>3</v>
      </c>
      <c r="AC2339" s="16" t="s">
        <v>3</v>
      </c>
      <c r="AD2339" s="15" t="s">
        <v>3</v>
      </c>
      <c r="AE2339" s="15" t="s">
        <v>3</v>
      </c>
      <c r="AF2339" s="16" t="s">
        <v>3</v>
      </c>
      <c r="AG2339" s="16" t="s">
        <v>3</v>
      </c>
      <c r="AH2339" s="16" t="s">
        <v>3</v>
      </c>
      <c r="AI2339" s="16" t="s">
        <v>3</v>
      </c>
      <c r="AJ2339" s="15" t="s">
        <v>3</v>
      </c>
      <c r="AK2339" s="15" t="s">
        <v>3</v>
      </c>
      <c r="AL2339" s="16" t="s">
        <v>3</v>
      </c>
      <c r="AM2339" s="16" t="s">
        <v>3</v>
      </c>
      <c r="AN2339" s="16" t="s">
        <v>3</v>
      </c>
      <c r="AO2339" s="16" t="s">
        <v>3</v>
      </c>
      <c r="AP2339" s="16" t="s">
        <v>189</v>
      </c>
      <c r="AQ2339" s="16" t="s">
        <v>3</v>
      </c>
      <c r="AR2339" s="16" t="s">
        <v>3</v>
      </c>
      <c r="AS2339" s="16" t="s">
        <v>3</v>
      </c>
      <c r="AT2339" s="16" t="s">
        <v>3</v>
      </c>
      <c r="AU2339" s="11" t="s">
        <v>3</v>
      </c>
      <c r="AV2339" s="11" t="s">
        <v>3</v>
      </c>
      <c r="AW2339" s="11" t="s">
        <v>3</v>
      </c>
      <c r="AX2339" s="17" t="str">
        <f>VLOOKUP(G2339,'[1]JDA data'!$D:$E,2,0)</f>
        <v>TGA573</v>
      </c>
      <c r="AY2339" s="17" t="b">
        <f t="shared" si="176"/>
        <v>1</v>
      </c>
      <c r="AZ2339" s="17" t="str">
        <f t="shared" si="177"/>
        <v>SPL</v>
      </c>
    </row>
    <row r="2340" spans="1:52" s="18" customFormat="1" ht="16.5" customHeight="1" x14ac:dyDescent="0.35">
      <c r="A2340" s="8" t="str">
        <f>IF(N2340="","-",IFERROR(VLOOKUP(N2340,'[1]All Route Non-Bailment V76'!$A:$H,5,0),VLOOKUP(N2340,'[1]TTVT AAT PxP Bailment EDC V76'!$A:$H,5,0)))</f>
        <v>Non Bailment</v>
      </c>
      <c r="B2340" s="9" t="str">
        <f t="shared" si="175"/>
        <v>Completed</v>
      </c>
      <c r="C2340" s="10">
        <f t="shared" si="178"/>
        <v>2339</v>
      </c>
      <c r="D2340" s="11" t="s">
        <v>194</v>
      </c>
      <c r="E2340" s="12" t="s">
        <v>44</v>
      </c>
      <c r="F2340" s="11" t="s">
        <v>0</v>
      </c>
      <c r="G2340" s="11">
        <v>4435950</v>
      </c>
      <c r="H2340" s="13" t="str">
        <f>IF(N2340="","-",IFERROR(VLOOKUP(N2340,'[1]All Route Non-Bailment V76'!$A:$H,7,0),VLOOKUP(N2340,'[1]TTVT AAT PxP Bailment EDC V76'!$A:$H,7,0)))</f>
        <v>One way</v>
      </c>
      <c r="I2340" s="11" t="s">
        <v>45</v>
      </c>
      <c r="J2340" s="12">
        <f t="shared" si="179"/>
        <v>45282</v>
      </c>
      <c r="K2340" s="12">
        <v>45282</v>
      </c>
      <c r="L2340" s="12">
        <v>45282</v>
      </c>
      <c r="M2340" s="12" t="s">
        <v>3</v>
      </c>
      <c r="N2340" s="11" t="s">
        <v>321</v>
      </c>
      <c r="O2340" s="13" t="str">
        <f>IF(N2340="","-",IFERROR(VLOOKUP(N2340,'[1]All Route Non-Bailment V76'!$A:$H,6,0),VLOOKUP(N2340,'[1]TTVT AAT PxP Bailment EDC V76'!$A:$H,6,0)))</f>
        <v>0 - 5</v>
      </c>
      <c r="P2340" s="11">
        <v>1</v>
      </c>
      <c r="Q2340" s="11" t="s">
        <v>3</v>
      </c>
      <c r="R2340" s="11" t="s">
        <v>3</v>
      </c>
      <c r="S2340" s="13" t="str">
        <f>IF(N2340="","-",IFERROR(VLOOKUP(N2340,'[1]All Route Non-Bailment V76'!$A:$AF,32,0),VLOOKUP(N2340,'[1]TTVT AAT PxP Bailment EDC V76'!$A:$AC,29,0)))</f>
        <v>6W</v>
      </c>
      <c r="T2340" s="11" t="s">
        <v>48</v>
      </c>
      <c r="U2340" s="11" t="s">
        <v>253</v>
      </c>
      <c r="V2340" s="14" t="s">
        <v>254</v>
      </c>
      <c r="W2340" s="11" t="s">
        <v>255</v>
      </c>
      <c r="X2340" s="15" t="s">
        <v>322</v>
      </c>
      <c r="Y2340" s="15" t="s">
        <v>323</v>
      </c>
      <c r="Z2340" s="16" t="s">
        <v>3</v>
      </c>
      <c r="AA2340" s="16" t="s">
        <v>3</v>
      </c>
      <c r="AB2340" s="16" t="s">
        <v>3</v>
      </c>
      <c r="AC2340" s="16" t="s">
        <v>3</v>
      </c>
      <c r="AD2340" s="15" t="s">
        <v>3</v>
      </c>
      <c r="AE2340" s="15" t="s">
        <v>3</v>
      </c>
      <c r="AF2340" s="16" t="s">
        <v>3</v>
      </c>
      <c r="AG2340" s="16" t="s">
        <v>3</v>
      </c>
      <c r="AH2340" s="16" t="s">
        <v>3</v>
      </c>
      <c r="AI2340" s="16" t="s">
        <v>3</v>
      </c>
      <c r="AJ2340" s="15" t="s">
        <v>3</v>
      </c>
      <c r="AK2340" s="15" t="s">
        <v>3</v>
      </c>
      <c r="AL2340" s="16" t="s">
        <v>3</v>
      </c>
      <c r="AM2340" s="16" t="s">
        <v>3</v>
      </c>
      <c r="AN2340" s="16" t="s">
        <v>3</v>
      </c>
      <c r="AO2340" s="16" t="s">
        <v>3</v>
      </c>
      <c r="AP2340" s="16" t="s">
        <v>324</v>
      </c>
      <c r="AQ2340" s="16" t="s">
        <v>3</v>
      </c>
      <c r="AR2340" s="16" t="s">
        <v>3</v>
      </c>
      <c r="AS2340" s="16" t="s">
        <v>3</v>
      </c>
      <c r="AT2340" s="16" t="s">
        <v>3</v>
      </c>
      <c r="AU2340" s="11" t="s">
        <v>3</v>
      </c>
      <c r="AV2340" s="11" t="s">
        <v>3</v>
      </c>
      <c r="AW2340" s="11" t="s">
        <v>3</v>
      </c>
      <c r="AX2340" s="17" t="str">
        <f>VLOOKUP(G2340,'[1]JDA data'!$D:$E,2,0)</f>
        <v>TFA345</v>
      </c>
      <c r="AY2340" s="17" t="b">
        <f t="shared" si="176"/>
        <v>1</v>
      </c>
      <c r="AZ2340" s="17" t="str">
        <f t="shared" si="177"/>
        <v>SBA</v>
      </c>
    </row>
    <row r="2341" spans="1:52" s="18" customFormat="1" ht="16.5" customHeight="1" x14ac:dyDescent="0.35">
      <c r="A2341" s="8" t="str">
        <f>IF(N2341="","-",IFERROR(VLOOKUP(N2341,'[1]All Route Non-Bailment V76'!$A:$H,5,0),VLOOKUP(N2341,'[1]TTVT AAT PxP Bailment EDC V76'!$A:$H,5,0)))</f>
        <v>Non Bailment</v>
      </c>
      <c r="B2341" s="9" t="str">
        <f t="shared" si="175"/>
        <v>Completed</v>
      </c>
      <c r="C2341" s="10">
        <f t="shared" si="178"/>
        <v>2340</v>
      </c>
      <c r="D2341" s="11" t="s">
        <v>190</v>
      </c>
      <c r="E2341" s="12" t="s">
        <v>44</v>
      </c>
      <c r="F2341" s="11" t="s">
        <v>0</v>
      </c>
      <c r="G2341" s="11">
        <v>4435951</v>
      </c>
      <c r="H2341" s="13" t="str">
        <f>IF(N2341="","-",IFERROR(VLOOKUP(N2341,'[1]All Route Non-Bailment V76'!$A:$H,7,0),VLOOKUP(N2341,'[1]TTVT AAT PxP Bailment EDC V76'!$A:$H,7,0)))</f>
        <v>One way</v>
      </c>
      <c r="I2341" s="11" t="s">
        <v>45</v>
      </c>
      <c r="J2341" s="12">
        <f t="shared" si="179"/>
        <v>45282</v>
      </c>
      <c r="K2341" s="12">
        <v>45282</v>
      </c>
      <c r="L2341" s="12">
        <v>45282</v>
      </c>
      <c r="M2341" s="12" t="s">
        <v>3</v>
      </c>
      <c r="N2341" s="11" t="s">
        <v>520</v>
      </c>
      <c r="O2341" s="13" t="str">
        <f>IF(N2341="","-",IFERROR(VLOOKUP(N2341,'[1]All Route Non-Bailment V76'!$A:$H,6,0),VLOOKUP(N2341,'[1]TTVT AAT PxP Bailment EDC V76'!$A:$H,6,0)))</f>
        <v>0 - 5</v>
      </c>
      <c r="P2341" s="11">
        <v>1</v>
      </c>
      <c r="Q2341" s="11" t="s">
        <v>3</v>
      </c>
      <c r="R2341" s="11" t="s">
        <v>3</v>
      </c>
      <c r="S2341" s="13" t="str">
        <f>IF(N2341="","-",IFERROR(VLOOKUP(N2341,'[1]All Route Non-Bailment V76'!$A:$AF,32,0),VLOOKUP(N2341,'[1]TTVT AAT PxP Bailment EDC V76'!$A:$AC,29,0)))</f>
        <v>6W</v>
      </c>
      <c r="T2341" s="11" t="s">
        <v>48</v>
      </c>
      <c r="U2341" s="11" t="s">
        <v>217</v>
      </c>
      <c r="V2341" s="14" t="s">
        <v>218</v>
      </c>
      <c r="W2341" s="11" t="s">
        <v>219</v>
      </c>
      <c r="X2341" s="15" t="s">
        <v>434</v>
      </c>
      <c r="Y2341" s="15" t="s">
        <v>435</v>
      </c>
      <c r="Z2341" s="16" t="s">
        <v>3</v>
      </c>
      <c r="AA2341" s="16" t="s">
        <v>3</v>
      </c>
      <c r="AB2341" s="16" t="s">
        <v>3</v>
      </c>
      <c r="AC2341" s="16" t="s">
        <v>3</v>
      </c>
      <c r="AD2341" s="15" t="s">
        <v>3</v>
      </c>
      <c r="AE2341" s="15" t="s">
        <v>3</v>
      </c>
      <c r="AF2341" s="16" t="s">
        <v>3</v>
      </c>
      <c r="AG2341" s="16" t="s">
        <v>3</v>
      </c>
      <c r="AH2341" s="16" t="s">
        <v>3</v>
      </c>
      <c r="AI2341" s="16" t="s">
        <v>3</v>
      </c>
      <c r="AJ2341" s="15" t="s">
        <v>3</v>
      </c>
      <c r="AK2341" s="15" t="s">
        <v>3</v>
      </c>
      <c r="AL2341" s="16" t="s">
        <v>3</v>
      </c>
      <c r="AM2341" s="16" t="s">
        <v>3</v>
      </c>
      <c r="AN2341" s="16" t="s">
        <v>3</v>
      </c>
      <c r="AO2341" s="16" t="s">
        <v>3</v>
      </c>
      <c r="AP2341" s="16" t="s">
        <v>189</v>
      </c>
      <c r="AQ2341" s="16" t="s">
        <v>3</v>
      </c>
      <c r="AR2341" s="16" t="s">
        <v>3</v>
      </c>
      <c r="AS2341" s="16" t="s">
        <v>3</v>
      </c>
      <c r="AT2341" s="16" t="s">
        <v>3</v>
      </c>
      <c r="AU2341" s="11" t="s">
        <v>3</v>
      </c>
      <c r="AV2341" s="11" t="s">
        <v>3</v>
      </c>
      <c r="AW2341" s="11" t="s">
        <v>3</v>
      </c>
      <c r="AX2341" s="17" t="str">
        <f>VLOOKUP(G2341,'[1]JDA data'!$D:$E,2,0)</f>
        <v>TGA275</v>
      </c>
      <c r="AY2341" s="17" t="b">
        <f t="shared" si="176"/>
        <v>1</v>
      </c>
      <c r="AZ2341" s="17" t="str">
        <f t="shared" si="177"/>
        <v>SPL</v>
      </c>
    </row>
    <row r="2342" spans="1:52" s="18" customFormat="1" ht="16.5" customHeight="1" x14ac:dyDescent="0.35">
      <c r="A2342" s="8" t="str">
        <f>IF(N2342="","-",IFERROR(VLOOKUP(N2342,'[1]All Route Non-Bailment V76'!$A:$H,5,0),VLOOKUP(N2342,'[1]TTVT AAT PxP Bailment EDC V76'!$A:$H,5,0)))</f>
        <v>Non Bailment</v>
      </c>
      <c r="B2342" s="9" t="str">
        <f t="shared" si="175"/>
        <v>Completed</v>
      </c>
      <c r="C2342" s="10">
        <f t="shared" si="178"/>
        <v>2341</v>
      </c>
      <c r="D2342" s="11" t="s">
        <v>182</v>
      </c>
      <c r="E2342" s="12" t="s">
        <v>44</v>
      </c>
      <c r="F2342" s="11" t="s">
        <v>0</v>
      </c>
      <c r="G2342" s="11">
        <v>4435952</v>
      </c>
      <c r="H2342" s="13" t="str">
        <f>IF(N2342="","-",IFERROR(VLOOKUP(N2342,'[1]All Route Non-Bailment V76'!$A:$H,7,0),VLOOKUP(N2342,'[1]TTVT AAT PxP Bailment EDC V76'!$A:$H,7,0)))</f>
        <v>One way</v>
      </c>
      <c r="I2342" s="11" t="s">
        <v>45</v>
      </c>
      <c r="J2342" s="12">
        <f t="shared" si="179"/>
        <v>45282</v>
      </c>
      <c r="K2342" s="12">
        <v>45282</v>
      </c>
      <c r="L2342" s="12">
        <v>45282</v>
      </c>
      <c r="M2342" s="12" t="s">
        <v>3</v>
      </c>
      <c r="N2342" s="11" t="s">
        <v>356</v>
      </c>
      <c r="O2342" s="13" t="str">
        <f>IF(N2342="","-",IFERROR(VLOOKUP(N2342,'[1]All Route Non-Bailment V76'!$A:$H,6,0),VLOOKUP(N2342,'[1]TTVT AAT PxP Bailment EDC V76'!$A:$H,6,0)))</f>
        <v>0 - 5</v>
      </c>
      <c r="P2342" s="11">
        <v>1</v>
      </c>
      <c r="Q2342" s="11" t="s">
        <v>3</v>
      </c>
      <c r="R2342" s="11" t="s">
        <v>3</v>
      </c>
      <c r="S2342" s="13" t="str">
        <f>IF(N2342="","-",IFERROR(VLOOKUP(N2342,'[1]All Route Non-Bailment V76'!$A:$AF,32,0),VLOOKUP(N2342,'[1]TTVT AAT PxP Bailment EDC V76'!$A:$AC,29,0)))</f>
        <v>6W</v>
      </c>
      <c r="T2342" s="11" t="s">
        <v>48</v>
      </c>
      <c r="U2342" s="11" t="s">
        <v>250</v>
      </c>
      <c r="V2342" s="14" t="s">
        <v>790</v>
      </c>
      <c r="W2342" s="11" t="s">
        <v>252</v>
      </c>
      <c r="X2342" s="15" t="s">
        <v>357</v>
      </c>
      <c r="Y2342" s="15" t="s">
        <v>358</v>
      </c>
      <c r="Z2342" s="16" t="s">
        <v>3</v>
      </c>
      <c r="AA2342" s="16" t="s">
        <v>3</v>
      </c>
      <c r="AB2342" s="16" t="s">
        <v>3</v>
      </c>
      <c r="AC2342" s="16" t="s">
        <v>3</v>
      </c>
      <c r="AD2342" s="15" t="s">
        <v>3</v>
      </c>
      <c r="AE2342" s="15" t="s">
        <v>3</v>
      </c>
      <c r="AF2342" s="16" t="s">
        <v>3</v>
      </c>
      <c r="AG2342" s="16" t="s">
        <v>3</v>
      </c>
      <c r="AH2342" s="16" t="s">
        <v>3</v>
      </c>
      <c r="AI2342" s="16" t="s">
        <v>3</v>
      </c>
      <c r="AJ2342" s="15" t="s">
        <v>3</v>
      </c>
      <c r="AK2342" s="15" t="s">
        <v>3</v>
      </c>
      <c r="AL2342" s="16" t="s">
        <v>3</v>
      </c>
      <c r="AM2342" s="16" t="s">
        <v>3</v>
      </c>
      <c r="AN2342" s="16" t="s">
        <v>3</v>
      </c>
      <c r="AO2342" s="16" t="s">
        <v>3</v>
      </c>
      <c r="AP2342" s="16" t="s">
        <v>189</v>
      </c>
      <c r="AQ2342" s="16" t="s">
        <v>3</v>
      </c>
      <c r="AR2342" s="16" t="s">
        <v>3</v>
      </c>
      <c r="AS2342" s="16" t="s">
        <v>3</v>
      </c>
      <c r="AT2342" s="16" t="s">
        <v>3</v>
      </c>
      <c r="AU2342" s="11" t="s">
        <v>3</v>
      </c>
      <c r="AV2342" s="11" t="s">
        <v>3</v>
      </c>
      <c r="AW2342" s="11" t="s">
        <v>3</v>
      </c>
      <c r="AX2342" s="17" t="str">
        <f>VLOOKUP(G2342,'[1]JDA data'!$D:$E,2,0)</f>
        <v>TGA137</v>
      </c>
      <c r="AY2342" s="17" t="b">
        <f t="shared" si="176"/>
        <v>1</v>
      </c>
      <c r="AZ2342" s="17" t="str">
        <f t="shared" si="177"/>
        <v>PPGT</v>
      </c>
    </row>
    <row r="2343" spans="1:52" s="18" customFormat="1" ht="16.5" customHeight="1" x14ac:dyDescent="0.35">
      <c r="A2343" s="8" t="str">
        <f>IF(N2343="","-",IFERROR(VLOOKUP(N2343,'[1]All Route Non-Bailment V76'!$A:$H,5,0),VLOOKUP(N2343,'[1]TTVT AAT PxP Bailment EDC V76'!$A:$H,5,0)))</f>
        <v>Non Bailment</v>
      </c>
      <c r="B2343" s="9" t="str">
        <f t="shared" si="175"/>
        <v>Completed</v>
      </c>
      <c r="C2343" s="10">
        <f t="shared" si="178"/>
        <v>2342</v>
      </c>
      <c r="D2343" s="11" t="s">
        <v>229</v>
      </c>
      <c r="E2343" s="12" t="s">
        <v>44</v>
      </c>
      <c r="F2343" s="11" t="s">
        <v>0</v>
      </c>
      <c r="G2343" s="11">
        <v>4435953</v>
      </c>
      <c r="H2343" s="13" t="str">
        <f>IF(N2343="","-",IFERROR(VLOOKUP(N2343,'[1]All Route Non-Bailment V76'!$A:$H,7,0),VLOOKUP(N2343,'[1]TTVT AAT PxP Bailment EDC V76'!$A:$H,7,0)))</f>
        <v>One way</v>
      </c>
      <c r="I2343" s="11" t="s">
        <v>45</v>
      </c>
      <c r="J2343" s="12">
        <f t="shared" si="179"/>
        <v>45282</v>
      </c>
      <c r="K2343" s="12">
        <v>45282</v>
      </c>
      <c r="L2343" s="12">
        <v>45282</v>
      </c>
      <c r="M2343" s="12" t="s">
        <v>3</v>
      </c>
      <c r="N2343" s="11" t="s">
        <v>328</v>
      </c>
      <c r="O2343" s="13" t="str">
        <f>IF(N2343="","-",IFERROR(VLOOKUP(N2343,'[1]All Route Non-Bailment V76'!$A:$H,6,0),VLOOKUP(N2343,'[1]TTVT AAT PxP Bailment EDC V76'!$A:$H,6,0)))</f>
        <v>11 - 20</v>
      </c>
      <c r="P2343" s="11">
        <v>1</v>
      </c>
      <c r="Q2343" s="11" t="s">
        <v>3</v>
      </c>
      <c r="R2343" s="11" t="s">
        <v>3</v>
      </c>
      <c r="S2343" s="13" t="str">
        <f>IF(N2343="","-",IFERROR(VLOOKUP(N2343,'[1]All Route Non-Bailment V76'!$A:$AF,32,0),VLOOKUP(N2343,'[1]TTVT AAT PxP Bailment EDC V76'!$A:$AC,29,0)))</f>
        <v>6W</v>
      </c>
      <c r="T2343" s="11" t="s">
        <v>48</v>
      </c>
      <c r="U2343" s="11" t="s">
        <v>775</v>
      </c>
      <c r="V2343" s="14" t="s">
        <v>776</v>
      </c>
      <c r="W2343" s="11" t="s">
        <v>777</v>
      </c>
      <c r="X2343" s="15" t="s">
        <v>329</v>
      </c>
      <c r="Y2343" s="15" t="s">
        <v>330</v>
      </c>
      <c r="Z2343" s="16" t="s">
        <v>3</v>
      </c>
      <c r="AA2343" s="16" t="s">
        <v>3</v>
      </c>
      <c r="AB2343" s="16" t="s">
        <v>3</v>
      </c>
      <c r="AC2343" s="16" t="s">
        <v>3</v>
      </c>
      <c r="AD2343" s="15" t="s">
        <v>3</v>
      </c>
      <c r="AE2343" s="15" t="s">
        <v>3</v>
      </c>
      <c r="AF2343" s="16" t="s">
        <v>3</v>
      </c>
      <c r="AG2343" s="16" t="s">
        <v>3</v>
      </c>
      <c r="AH2343" s="16" t="s">
        <v>3</v>
      </c>
      <c r="AI2343" s="16" t="s">
        <v>3</v>
      </c>
      <c r="AJ2343" s="15" t="s">
        <v>3</v>
      </c>
      <c r="AK2343" s="15" t="s">
        <v>3</v>
      </c>
      <c r="AL2343" s="16" t="s">
        <v>3</v>
      </c>
      <c r="AM2343" s="16" t="s">
        <v>3</v>
      </c>
      <c r="AN2343" s="16" t="s">
        <v>3</v>
      </c>
      <c r="AO2343" s="16" t="s">
        <v>3</v>
      </c>
      <c r="AP2343" s="16" t="s">
        <v>189</v>
      </c>
      <c r="AQ2343" s="16" t="s">
        <v>3</v>
      </c>
      <c r="AR2343" s="16" t="s">
        <v>3</v>
      </c>
      <c r="AS2343" s="16" t="s">
        <v>3</v>
      </c>
      <c r="AT2343" s="16" t="s">
        <v>3</v>
      </c>
      <c r="AU2343" s="11" t="s">
        <v>3</v>
      </c>
      <c r="AV2343" s="11" t="s">
        <v>3</v>
      </c>
      <c r="AW2343" s="11" t="s">
        <v>3</v>
      </c>
      <c r="AX2343" s="17" t="str">
        <f>VLOOKUP(G2343,'[1]JDA data'!$D:$E,2,0)</f>
        <v>TGA532</v>
      </c>
      <c r="AY2343" s="17" t="b">
        <f t="shared" si="176"/>
        <v>1</v>
      </c>
      <c r="AZ2343" s="17" t="str">
        <f t="shared" si="177"/>
        <v>RRCS</v>
      </c>
    </row>
    <row r="2344" spans="1:52" s="18" customFormat="1" ht="16.5" customHeight="1" x14ac:dyDescent="0.35">
      <c r="A2344" s="8" t="str">
        <f>IF(N2344="","-",IFERROR(VLOOKUP(N2344,'[1]All Route Non-Bailment V76'!$A:$H,5,0),VLOOKUP(N2344,'[1]TTVT AAT PxP Bailment EDC V76'!$A:$H,5,0)))</f>
        <v>Non Bailment</v>
      </c>
      <c r="B2344" s="9" t="str">
        <f t="shared" si="175"/>
        <v>Completed</v>
      </c>
      <c r="C2344" s="10">
        <f t="shared" si="178"/>
        <v>2343</v>
      </c>
      <c r="D2344" s="11" t="s">
        <v>182</v>
      </c>
      <c r="E2344" s="12" t="s">
        <v>44</v>
      </c>
      <c r="F2344" s="11" t="s">
        <v>0</v>
      </c>
      <c r="G2344" s="11">
        <v>4435954</v>
      </c>
      <c r="H2344" s="13" t="str">
        <f>IF(N2344="","-",IFERROR(VLOOKUP(N2344,'[1]All Route Non-Bailment V76'!$A:$H,7,0),VLOOKUP(N2344,'[1]TTVT AAT PxP Bailment EDC V76'!$A:$H,7,0)))</f>
        <v>One way</v>
      </c>
      <c r="I2344" s="11" t="s">
        <v>45</v>
      </c>
      <c r="J2344" s="12">
        <f t="shared" si="179"/>
        <v>45282</v>
      </c>
      <c r="K2344" s="12">
        <v>45282</v>
      </c>
      <c r="L2344" s="12">
        <v>45282</v>
      </c>
      <c r="M2344" s="12" t="s">
        <v>3</v>
      </c>
      <c r="N2344" s="11" t="s">
        <v>469</v>
      </c>
      <c r="O2344" s="13" t="str">
        <f>IF(N2344="","-",IFERROR(VLOOKUP(N2344,'[1]All Route Non-Bailment V76'!$A:$H,6,0),VLOOKUP(N2344,'[1]TTVT AAT PxP Bailment EDC V76'!$A:$H,6,0)))</f>
        <v>11 - 20</v>
      </c>
      <c r="P2344" s="11">
        <v>1</v>
      </c>
      <c r="Q2344" s="11" t="s">
        <v>3</v>
      </c>
      <c r="R2344" s="11" t="s">
        <v>3</v>
      </c>
      <c r="S2344" s="13" t="str">
        <f>IF(N2344="","-",IFERROR(VLOOKUP(N2344,'[1]All Route Non-Bailment V76'!$A:$AF,32,0),VLOOKUP(N2344,'[1]TTVT AAT PxP Bailment EDC V76'!$A:$AC,29,0)))</f>
        <v>6W</v>
      </c>
      <c r="T2344" s="11" t="s">
        <v>48</v>
      </c>
      <c r="U2344" s="11" t="s">
        <v>239</v>
      </c>
      <c r="V2344" s="14" t="s">
        <v>240</v>
      </c>
      <c r="W2344" s="11" t="s">
        <v>241</v>
      </c>
      <c r="X2344" s="15" t="s">
        <v>470</v>
      </c>
      <c r="Y2344" s="15" t="s">
        <v>471</v>
      </c>
      <c r="Z2344" s="16" t="s">
        <v>3</v>
      </c>
      <c r="AA2344" s="16" t="s">
        <v>3</v>
      </c>
      <c r="AB2344" s="16" t="s">
        <v>3</v>
      </c>
      <c r="AC2344" s="16" t="s">
        <v>3</v>
      </c>
      <c r="AD2344" s="15" t="s">
        <v>3</v>
      </c>
      <c r="AE2344" s="15" t="s">
        <v>3</v>
      </c>
      <c r="AF2344" s="16" t="s">
        <v>3</v>
      </c>
      <c r="AG2344" s="16" t="s">
        <v>3</v>
      </c>
      <c r="AH2344" s="16" t="s">
        <v>3</v>
      </c>
      <c r="AI2344" s="16" t="s">
        <v>3</v>
      </c>
      <c r="AJ2344" s="15" t="s">
        <v>3</v>
      </c>
      <c r="AK2344" s="15" t="s">
        <v>3</v>
      </c>
      <c r="AL2344" s="16" t="s">
        <v>3</v>
      </c>
      <c r="AM2344" s="16" t="s">
        <v>3</v>
      </c>
      <c r="AN2344" s="16" t="s">
        <v>3</v>
      </c>
      <c r="AO2344" s="16" t="s">
        <v>3</v>
      </c>
      <c r="AP2344" s="16" t="s">
        <v>189</v>
      </c>
      <c r="AQ2344" s="16" t="s">
        <v>3</v>
      </c>
      <c r="AR2344" s="16" t="s">
        <v>3</v>
      </c>
      <c r="AS2344" s="16" t="s">
        <v>3</v>
      </c>
      <c r="AT2344" s="16" t="s">
        <v>3</v>
      </c>
      <c r="AU2344" s="11" t="s">
        <v>3</v>
      </c>
      <c r="AV2344" s="11" t="s">
        <v>3</v>
      </c>
      <c r="AW2344" s="11" t="s">
        <v>3</v>
      </c>
      <c r="AX2344" s="17" t="str">
        <f>VLOOKUP(G2344,'[1]JDA data'!$D:$E,2,0)</f>
        <v>TGA177</v>
      </c>
      <c r="AY2344" s="17" t="b">
        <f t="shared" si="176"/>
        <v>1</v>
      </c>
      <c r="AZ2344" s="17" t="str">
        <f t="shared" si="177"/>
        <v>PPGT</v>
      </c>
    </row>
    <row r="2345" spans="1:52" s="18" customFormat="1" ht="16.5" customHeight="1" x14ac:dyDescent="0.35">
      <c r="A2345" s="8" t="str">
        <f>IF(N2345="","-",IFERROR(VLOOKUP(N2345,'[1]All Route Non-Bailment V76'!$A:$H,5,0),VLOOKUP(N2345,'[1]TTVT AAT PxP Bailment EDC V76'!$A:$H,5,0)))</f>
        <v>Non Bailment</v>
      </c>
      <c r="B2345" s="9" t="str">
        <f t="shared" si="175"/>
        <v>Completed</v>
      </c>
      <c r="C2345" s="10">
        <f t="shared" si="178"/>
        <v>2344</v>
      </c>
      <c r="D2345" s="11" t="s">
        <v>190</v>
      </c>
      <c r="E2345" s="12" t="s">
        <v>44</v>
      </c>
      <c r="F2345" s="11" t="s">
        <v>0</v>
      </c>
      <c r="G2345" s="11">
        <v>4435955</v>
      </c>
      <c r="H2345" s="13" t="str">
        <f>IF(N2345="","-",IFERROR(VLOOKUP(N2345,'[1]All Route Non-Bailment V76'!$A:$H,7,0),VLOOKUP(N2345,'[1]TTVT AAT PxP Bailment EDC V76'!$A:$H,7,0)))</f>
        <v>One way</v>
      </c>
      <c r="I2345" s="11" t="s">
        <v>45</v>
      </c>
      <c r="J2345" s="12">
        <f t="shared" si="179"/>
        <v>45282</v>
      </c>
      <c r="K2345" s="12">
        <v>45282</v>
      </c>
      <c r="L2345" s="12">
        <v>45282</v>
      </c>
      <c r="M2345" s="12" t="s">
        <v>3</v>
      </c>
      <c r="N2345" s="11" t="s">
        <v>503</v>
      </c>
      <c r="O2345" s="13" t="str">
        <f>IF(N2345="","-",IFERROR(VLOOKUP(N2345,'[1]All Route Non-Bailment V76'!$A:$H,6,0),VLOOKUP(N2345,'[1]TTVT AAT PxP Bailment EDC V76'!$A:$H,6,0)))</f>
        <v>11 - 20</v>
      </c>
      <c r="P2345" s="11">
        <v>1</v>
      </c>
      <c r="Q2345" s="11" t="s">
        <v>3</v>
      </c>
      <c r="R2345" s="11" t="s">
        <v>3</v>
      </c>
      <c r="S2345" s="13" t="str">
        <f>IF(N2345="","-",IFERROR(VLOOKUP(N2345,'[1]All Route Non-Bailment V76'!$A:$AF,32,0),VLOOKUP(N2345,'[1]TTVT AAT PxP Bailment EDC V76'!$A:$AC,29,0)))</f>
        <v>6W</v>
      </c>
      <c r="T2345" s="11" t="s">
        <v>48</v>
      </c>
      <c r="U2345" s="11" t="s">
        <v>278</v>
      </c>
      <c r="V2345" s="14" t="s">
        <v>279</v>
      </c>
      <c r="W2345" s="11" t="s">
        <v>280</v>
      </c>
      <c r="X2345" s="15" t="s">
        <v>332</v>
      </c>
      <c r="Y2345" s="15" t="s">
        <v>333</v>
      </c>
      <c r="Z2345" s="16" t="s">
        <v>3</v>
      </c>
      <c r="AA2345" s="16" t="s">
        <v>3</v>
      </c>
      <c r="AB2345" s="16" t="s">
        <v>3</v>
      </c>
      <c r="AC2345" s="16" t="s">
        <v>3</v>
      </c>
      <c r="AD2345" s="15" t="s">
        <v>3</v>
      </c>
      <c r="AE2345" s="15" t="s">
        <v>3</v>
      </c>
      <c r="AF2345" s="16" t="s">
        <v>3</v>
      </c>
      <c r="AG2345" s="16" t="s">
        <v>3</v>
      </c>
      <c r="AH2345" s="16" t="s">
        <v>3</v>
      </c>
      <c r="AI2345" s="16" t="s">
        <v>3</v>
      </c>
      <c r="AJ2345" s="15" t="s">
        <v>3</v>
      </c>
      <c r="AK2345" s="15" t="s">
        <v>3</v>
      </c>
      <c r="AL2345" s="16" t="s">
        <v>3</v>
      </c>
      <c r="AM2345" s="16" t="s">
        <v>3</v>
      </c>
      <c r="AN2345" s="16" t="s">
        <v>3</v>
      </c>
      <c r="AO2345" s="16" t="s">
        <v>3</v>
      </c>
      <c r="AP2345" s="16" t="s">
        <v>189</v>
      </c>
      <c r="AQ2345" s="16" t="s">
        <v>3</v>
      </c>
      <c r="AR2345" s="16" t="s">
        <v>3</v>
      </c>
      <c r="AS2345" s="16" t="s">
        <v>3</v>
      </c>
      <c r="AT2345" s="16" t="s">
        <v>3</v>
      </c>
      <c r="AU2345" s="11" t="s">
        <v>3</v>
      </c>
      <c r="AV2345" s="11" t="s">
        <v>3</v>
      </c>
      <c r="AW2345" s="11" t="s">
        <v>3</v>
      </c>
      <c r="AX2345" s="17" t="str">
        <f>VLOOKUP(G2345,'[1]JDA data'!$D:$E,2,0)</f>
        <v>TGA072</v>
      </c>
      <c r="AY2345" s="17" t="b">
        <f t="shared" si="176"/>
        <v>1</v>
      </c>
      <c r="AZ2345" s="17" t="str">
        <f t="shared" si="177"/>
        <v>SPL</v>
      </c>
    </row>
    <row r="2346" spans="1:52" s="18" customFormat="1" ht="16.5" customHeight="1" x14ac:dyDescent="0.35">
      <c r="A2346" s="8" t="str">
        <f>IF(N2346="","-",IFERROR(VLOOKUP(N2346,'[1]All Route Non-Bailment V76'!$A:$H,5,0),VLOOKUP(N2346,'[1]TTVT AAT PxP Bailment EDC V76'!$A:$H,5,0)))</f>
        <v>Non Bailment</v>
      </c>
      <c r="B2346" s="9" t="str">
        <f t="shared" si="175"/>
        <v>Completed</v>
      </c>
      <c r="C2346" s="10">
        <f t="shared" si="178"/>
        <v>2345</v>
      </c>
      <c r="D2346" s="11" t="s">
        <v>190</v>
      </c>
      <c r="E2346" s="12" t="s">
        <v>44</v>
      </c>
      <c r="F2346" s="11" t="s">
        <v>0</v>
      </c>
      <c r="G2346" s="11">
        <v>4435956</v>
      </c>
      <c r="H2346" s="13" t="str">
        <f>IF(N2346="","-",IFERROR(VLOOKUP(N2346,'[1]All Route Non-Bailment V76'!$A:$H,7,0),VLOOKUP(N2346,'[1]TTVT AAT PxP Bailment EDC V76'!$A:$H,7,0)))</f>
        <v>One way</v>
      </c>
      <c r="I2346" s="11" t="s">
        <v>45</v>
      </c>
      <c r="J2346" s="12">
        <f t="shared" si="179"/>
        <v>45282</v>
      </c>
      <c r="K2346" s="12">
        <v>45282</v>
      </c>
      <c r="L2346" s="12">
        <v>45282</v>
      </c>
      <c r="M2346" s="12" t="s">
        <v>3</v>
      </c>
      <c r="N2346" s="11" t="s">
        <v>334</v>
      </c>
      <c r="O2346" s="13" t="str">
        <f>IF(N2346="","-",IFERROR(VLOOKUP(N2346,'[1]All Route Non-Bailment V76'!$A:$H,6,0),VLOOKUP(N2346,'[1]TTVT AAT PxP Bailment EDC V76'!$A:$H,6,0)))</f>
        <v>11 - 20</v>
      </c>
      <c r="P2346" s="11">
        <v>1</v>
      </c>
      <c r="Q2346" s="11" t="s">
        <v>3</v>
      </c>
      <c r="R2346" s="11" t="s">
        <v>3</v>
      </c>
      <c r="S2346" s="13" t="str">
        <f>IF(N2346="","-",IFERROR(VLOOKUP(N2346,'[1]All Route Non-Bailment V76'!$A:$AF,32,0),VLOOKUP(N2346,'[1]TTVT AAT PxP Bailment EDC V76'!$A:$AC,29,0)))</f>
        <v>6W</v>
      </c>
      <c r="T2346" s="11" t="s">
        <v>48</v>
      </c>
      <c r="U2346" s="11" t="s">
        <v>272</v>
      </c>
      <c r="V2346" s="14" t="s">
        <v>273</v>
      </c>
      <c r="W2346" s="11" t="s">
        <v>274</v>
      </c>
      <c r="X2346" s="15" t="s">
        <v>335</v>
      </c>
      <c r="Y2346" s="15" t="s">
        <v>336</v>
      </c>
      <c r="Z2346" s="16" t="s">
        <v>3</v>
      </c>
      <c r="AA2346" s="16" t="s">
        <v>3</v>
      </c>
      <c r="AB2346" s="16" t="s">
        <v>3</v>
      </c>
      <c r="AC2346" s="16" t="s">
        <v>3</v>
      </c>
      <c r="AD2346" s="15" t="s">
        <v>3</v>
      </c>
      <c r="AE2346" s="15" t="s">
        <v>3</v>
      </c>
      <c r="AF2346" s="16" t="s">
        <v>3</v>
      </c>
      <c r="AG2346" s="16" t="s">
        <v>3</v>
      </c>
      <c r="AH2346" s="16" t="s">
        <v>3</v>
      </c>
      <c r="AI2346" s="16" t="s">
        <v>3</v>
      </c>
      <c r="AJ2346" s="15" t="s">
        <v>3</v>
      </c>
      <c r="AK2346" s="15" t="s">
        <v>3</v>
      </c>
      <c r="AL2346" s="16" t="s">
        <v>3</v>
      </c>
      <c r="AM2346" s="16" t="s">
        <v>3</v>
      </c>
      <c r="AN2346" s="16" t="s">
        <v>3</v>
      </c>
      <c r="AO2346" s="16" t="s">
        <v>3</v>
      </c>
      <c r="AP2346" s="16" t="s">
        <v>189</v>
      </c>
      <c r="AQ2346" s="16" t="s">
        <v>3</v>
      </c>
      <c r="AR2346" s="16" t="s">
        <v>3</v>
      </c>
      <c r="AS2346" s="16" t="s">
        <v>3</v>
      </c>
      <c r="AT2346" s="16" t="s">
        <v>3</v>
      </c>
      <c r="AU2346" s="11" t="s">
        <v>3</v>
      </c>
      <c r="AV2346" s="11" t="s">
        <v>3</v>
      </c>
      <c r="AW2346" s="11" t="s">
        <v>3</v>
      </c>
      <c r="AX2346" s="17" t="str">
        <f>VLOOKUP(G2346,'[1]JDA data'!$D:$E,2,0)</f>
        <v>TGA183</v>
      </c>
      <c r="AY2346" s="17" t="b">
        <f t="shared" si="176"/>
        <v>1</v>
      </c>
      <c r="AZ2346" s="17" t="str">
        <f t="shared" si="177"/>
        <v>SPL</v>
      </c>
    </row>
    <row r="2347" spans="1:52" s="18" customFormat="1" ht="16.5" customHeight="1" x14ac:dyDescent="0.35">
      <c r="A2347" s="8" t="str">
        <f>IF(N2347="","-",IFERROR(VLOOKUP(N2347,'[1]All Route Non-Bailment V76'!$A:$H,5,0),VLOOKUP(N2347,'[1]TTVT AAT PxP Bailment EDC V76'!$A:$H,5,0)))</f>
        <v>Non Bailment</v>
      </c>
      <c r="B2347" s="9" t="str">
        <f t="shared" si="175"/>
        <v>Completed</v>
      </c>
      <c r="C2347" s="10">
        <f t="shared" si="178"/>
        <v>2346</v>
      </c>
      <c r="D2347" s="11" t="s">
        <v>194</v>
      </c>
      <c r="E2347" s="12" t="s">
        <v>44</v>
      </c>
      <c r="F2347" s="11" t="s">
        <v>0</v>
      </c>
      <c r="G2347" s="11">
        <v>4435957</v>
      </c>
      <c r="H2347" s="13" t="str">
        <f>IF(N2347="","-",IFERROR(VLOOKUP(N2347,'[1]All Route Non-Bailment V76'!$A:$H,7,0),VLOOKUP(N2347,'[1]TTVT AAT PxP Bailment EDC V76'!$A:$H,7,0)))</f>
        <v>One way</v>
      </c>
      <c r="I2347" s="11" t="s">
        <v>45</v>
      </c>
      <c r="J2347" s="12">
        <f t="shared" si="179"/>
        <v>45282</v>
      </c>
      <c r="K2347" s="12">
        <v>45282</v>
      </c>
      <c r="L2347" s="12">
        <v>45282</v>
      </c>
      <c r="M2347" s="12" t="s">
        <v>3</v>
      </c>
      <c r="N2347" s="11" t="s">
        <v>526</v>
      </c>
      <c r="O2347" s="13" t="str">
        <f>IF(N2347="","-",IFERROR(VLOOKUP(N2347,'[1]All Route Non-Bailment V76'!$A:$H,6,0),VLOOKUP(N2347,'[1]TTVT AAT PxP Bailment EDC V76'!$A:$H,6,0)))</f>
        <v>11 - 20</v>
      </c>
      <c r="P2347" s="11">
        <v>1</v>
      </c>
      <c r="Q2347" s="11" t="s">
        <v>3</v>
      </c>
      <c r="R2347" s="11" t="s">
        <v>3</v>
      </c>
      <c r="S2347" s="13" t="str">
        <f>IF(N2347="","-",IFERROR(VLOOKUP(N2347,'[1]All Route Non-Bailment V76'!$A:$AF,32,0),VLOOKUP(N2347,'[1]TTVT AAT PxP Bailment EDC V76'!$A:$AC,29,0)))</f>
        <v>6W</v>
      </c>
      <c r="T2347" s="11" t="s">
        <v>48</v>
      </c>
      <c r="U2347" s="11" t="s">
        <v>220</v>
      </c>
      <c r="V2347" s="14" t="s">
        <v>221</v>
      </c>
      <c r="W2347" s="11" t="s">
        <v>222</v>
      </c>
      <c r="X2347" s="15" t="s">
        <v>478</v>
      </c>
      <c r="Y2347" s="15" t="s">
        <v>479</v>
      </c>
      <c r="Z2347" s="16" t="s">
        <v>3</v>
      </c>
      <c r="AA2347" s="16" t="s">
        <v>3</v>
      </c>
      <c r="AB2347" s="16" t="s">
        <v>3</v>
      </c>
      <c r="AC2347" s="16" t="s">
        <v>3</v>
      </c>
      <c r="AD2347" s="15" t="s">
        <v>3</v>
      </c>
      <c r="AE2347" s="15" t="s">
        <v>3</v>
      </c>
      <c r="AF2347" s="16" t="s">
        <v>3</v>
      </c>
      <c r="AG2347" s="16" t="s">
        <v>3</v>
      </c>
      <c r="AH2347" s="16" t="s">
        <v>3</v>
      </c>
      <c r="AI2347" s="16" t="s">
        <v>3</v>
      </c>
      <c r="AJ2347" s="15" t="s">
        <v>3</v>
      </c>
      <c r="AK2347" s="15" t="s">
        <v>3</v>
      </c>
      <c r="AL2347" s="16" t="s">
        <v>3</v>
      </c>
      <c r="AM2347" s="16" t="s">
        <v>3</v>
      </c>
      <c r="AN2347" s="16" t="s">
        <v>3</v>
      </c>
      <c r="AO2347" s="16" t="s">
        <v>3</v>
      </c>
      <c r="AP2347" s="16" t="s">
        <v>189</v>
      </c>
      <c r="AQ2347" s="16" t="s">
        <v>3</v>
      </c>
      <c r="AR2347" s="16" t="s">
        <v>3</v>
      </c>
      <c r="AS2347" s="16" t="s">
        <v>3</v>
      </c>
      <c r="AT2347" s="16" t="s">
        <v>3</v>
      </c>
      <c r="AU2347" s="11" t="s">
        <v>3</v>
      </c>
      <c r="AV2347" s="11" t="s">
        <v>3</v>
      </c>
      <c r="AW2347" s="11" t="s">
        <v>3</v>
      </c>
      <c r="AX2347" s="17" t="str">
        <f>VLOOKUP(G2347,'[1]JDA data'!$D:$E,2,0)</f>
        <v>TGA181</v>
      </c>
      <c r="AY2347" s="17" t="b">
        <f t="shared" si="176"/>
        <v>1</v>
      </c>
      <c r="AZ2347" s="17" t="str">
        <f t="shared" si="177"/>
        <v>SBA</v>
      </c>
    </row>
    <row r="2348" spans="1:52" s="18" customFormat="1" ht="16.5" customHeight="1" x14ac:dyDescent="0.35">
      <c r="A2348" s="8" t="str">
        <f>IF(N2348="","-",IFERROR(VLOOKUP(N2348,'[1]All Route Non-Bailment V76'!$A:$H,5,0),VLOOKUP(N2348,'[1]TTVT AAT PxP Bailment EDC V76'!$A:$H,5,0)))</f>
        <v>Non Bailment</v>
      </c>
      <c r="B2348" s="9" t="str">
        <f t="shared" si="175"/>
        <v>Completed</v>
      </c>
      <c r="C2348" s="10">
        <f t="shared" si="178"/>
        <v>2347</v>
      </c>
      <c r="D2348" s="11" t="s">
        <v>182</v>
      </c>
      <c r="E2348" s="12" t="s">
        <v>44</v>
      </c>
      <c r="F2348" s="11" t="s">
        <v>0</v>
      </c>
      <c r="G2348" s="11">
        <v>4435958</v>
      </c>
      <c r="H2348" s="13" t="str">
        <f>IF(N2348="","-",IFERROR(VLOOKUP(N2348,'[1]All Route Non-Bailment V76'!$A:$H,7,0),VLOOKUP(N2348,'[1]TTVT AAT PxP Bailment EDC V76'!$A:$H,7,0)))</f>
        <v>One way</v>
      </c>
      <c r="I2348" s="11" t="s">
        <v>45</v>
      </c>
      <c r="J2348" s="12">
        <f t="shared" si="179"/>
        <v>45282</v>
      </c>
      <c r="K2348" s="12">
        <v>45282</v>
      </c>
      <c r="L2348" s="12">
        <v>45282</v>
      </c>
      <c r="M2348" s="12" t="s">
        <v>3</v>
      </c>
      <c r="N2348" s="11" t="s">
        <v>506</v>
      </c>
      <c r="O2348" s="13" t="str">
        <f>IF(N2348="","-",IFERROR(VLOOKUP(N2348,'[1]All Route Non-Bailment V76'!$A:$H,6,0),VLOOKUP(N2348,'[1]TTVT AAT PxP Bailment EDC V76'!$A:$H,6,0)))</f>
        <v>11 - 20</v>
      </c>
      <c r="P2348" s="11">
        <v>1</v>
      </c>
      <c r="Q2348" s="11" t="s">
        <v>3</v>
      </c>
      <c r="R2348" s="11" t="s">
        <v>3</v>
      </c>
      <c r="S2348" s="13" t="str">
        <f>IF(N2348="","-",IFERROR(VLOOKUP(N2348,'[1]All Route Non-Bailment V76'!$A:$AF,32,0),VLOOKUP(N2348,'[1]TTVT AAT PxP Bailment EDC V76'!$A:$AC,29,0)))</f>
        <v>6W</v>
      </c>
      <c r="T2348" s="11" t="s">
        <v>48</v>
      </c>
      <c r="U2348" s="11" t="s">
        <v>239</v>
      </c>
      <c r="V2348" s="14" t="s">
        <v>808</v>
      </c>
      <c r="W2348" s="11" t="s">
        <v>241</v>
      </c>
      <c r="X2348" s="15" t="s">
        <v>443</v>
      </c>
      <c r="Y2348" s="15" t="s">
        <v>428</v>
      </c>
      <c r="Z2348" s="16" t="s">
        <v>3</v>
      </c>
      <c r="AA2348" s="16" t="s">
        <v>3</v>
      </c>
      <c r="AB2348" s="16" t="s">
        <v>3</v>
      </c>
      <c r="AC2348" s="16" t="s">
        <v>3</v>
      </c>
      <c r="AD2348" s="15" t="s">
        <v>3</v>
      </c>
      <c r="AE2348" s="15" t="s">
        <v>3</v>
      </c>
      <c r="AF2348" s="16" t="s">
        <v>3</v>
      </c>
      <c r="AG2348" s="16" t="s">
        <v>3</v>
      </c>
      <c r="AH2348" s="16" t="s">
        <v>3</v>
      </c>
      <c r="AI2348" s="16" t="s">
        <v>3</v>
      </c>
      <c r="AJ2348" s="15" t="s">
        <v>3</v>
      </c>
      <c r="AK2348" s="15" t="s">
        <v>3</v>
      </c>
      <c r="AL2348" s="16" t="s">
        <v>3</v>
      </c>
      <c r="AM2348" s="16" t="s">
        <v>3</v>
      </c>
      <c r="AN2348" s="16" t="s">
        <v>3</v>
      </c>
      <c r="AO2348" s="16" t="s">
        <v>3</v>
      </c>
      <c r="AP2348" s="16" t="s">
        <v>189</v>
      </c>
      <c r="AQ2348" s="16" t="s">
        <v>3</v>
      </c>
      <c r="AR2348" s="16" t="s">
        <v>3</v>
      </c>
      <c r="AS2348" s="16" t="s">
        <v>3</v>
      </c>
      <c r="AT2348" s="16" t="s">
        <v>3</v>
      </c>
      <c r="AU2348" s="11" t="s">
        <v>3</v>
      </c>
      <c r="AV2348" s="11" t="s">
        <v>3</v>
      </c>
      <c r="AW2348" s="11" t="s">
        <v>3</v>
      </c>
      <c r="AX2348" s="17" t="str">
        <f>VLOOKUP(G2348,'[1]JDA data'!$D:$E,2,0)</f>
        <v>TGA233</v>
      </c>
      <c r="AY2348" s="17" t="b">
        <f t="shared" si="176"/>
        <v>1</v>
      </c>
      <c r="AZ2348" s="17" t="str">
        <f t="shared" si="177"/>
        <v>PPGT</v>
      </c>
    </row>
    <row r="2349" spans="1:52" s="18" customFormat="1" ht="16.5" customHeight="1" x14ac:dyDescent="0.35">
      <c r="A2349" s="8" t="str">
        <f>IF(N2349="","-",IFERROR(VLOOKUP(N2349,'[1]All Route Non-Bailment V76'!$A:$H,5,0),VLOOKUP(N2349,'[1]TTVT AAT PxP Bailment EDC V76'!$A:$H,5,0)))</f>
        <v>Non Bailment</v>
      </c>
      <c r="B2349" s="9" t="str">
        <f t="shared" si="175"/>
        <v>Completed</v>
      </c>
      <c r="C2349" s="10">
        <f t="shared" si="178"/>
        <v>2348</v>
      </c>
      <c r="D2349" s="11" t="s">
        <v>190</v>
      </c>
      <c r="E2349" s="12" t="s">
        <v>44</v>
      </c>
      <c r="F2349" s="11" t="s">
        <v>0</v>
      </c>
      <c r="G2349" s="11">
        <v>4435959</v>
      </c>
      <c r="H2349" s="13" t="str">
        <f>IF(N2349="","-",IFERROR(VLOOKUP(N2349,'[1]All Route Non-Bailment V76'!$A:$H,7,0),VLOOKUP(N2349,'[1]TTVT AAT PxP Bailment EDC V76'!$A:$H,7,0)))</f>
        <v>One way</v>
      </c>
      <c r="I2349" s="11" t="s">
        <v>45</v>
      </c>
      <c r="J2349" s="12">
        <f t="shared" si="179"/>
        <v>45282</v>
      </c>
      <c r="K2349" s="12">
        <v>45282</v>
      </c>
      <c r="L2349" s="12">
        <v>45282</v>
      </c>
      <c r="M2349" s="12" t="s">
        <v>3</v>
      </c>
      <c r="N2349" s="11" t="s">
        <v>754</v>
      </c>
      <c r="O2349" s="13" t="str">
        <f>IF(N2349="","-",IFERROR(VLOOKUP(N2349,'[1]All Route Non-Bailment V76'!$A:$H,6,0),VLOOKUP(N2349,'[1]TTVT AAT PxP Bailment EDC V76'!$A:$H,6,0)))</f>
        <v>6 - 10</v>
      </c>
      <c r="P2349" s="11">
        <v>1</v>
      </c>
      <c r="Q2349" s="11" t="s">
        <v>3</v>
      </c>
      <c r="R2349" s="11" t="s">
        <v>3</v>
      </c>
      <c r="S2349" s="13" t="str">
        <f>IF(N2349="","-",IFERROR(VLOOKUP(N2349,'[1]All Route Non-Bailment V76'!$A:$AF,32,0),VLOOKUP(N2349,'[1]TTVT AAT PxP Bailment EDC V76'!$A:$AC,29,0)))</f>
        <v>6W</v>
      </c>
      <c r="T2349" s="11" t="s">
        <v>48</v>
      </c>
      <c r="U2349" s="11" t="s">
        <v>278</v>
      </c>
      <c r="V2349" s="14" t="s">
        <v>279</v>
      </c>
      <c r="W2349" s="11" t="s">
        <v>280</v>
      </c>
      <c r="X2349" s="15" t="s">
        <v>291</v>
      </c>
      <c r="Y2349" s="15" t="s">
        <v>292</v>
      </c>
      <c r="Z2349" s="16" t="s">
        <v>3</v>
      </c>
      <c r="AA2349" s="16" t="s">
        <v>3</v>
      </c>
      <c r="AB2349" s="16" t="s">
        <v>3</v>
      </c>
      <c r="AC2349" s="16" t="s">
        <v>3</v>
      </c>
      <c r="AD2349" s="15" t="s">
        <v>3</v>
      </c>
      <c r="AE2349" s="15" t="s">
        <v>3</v>
      </c>
      <c r="AF2349" s="16" t="s">
        <v>3</v>
      </c>
      <c r="AG2349" s="16" t="s">
        <v>3</v>
      </c>
      <c r="AH2349" s="16" t="s">
        <v>3</v>
      </c>
      <c r="AI2349" s="16" t="s">
        <v>3</v>
      </c>
      <c r="AJ2349" s="15" t="s">
        <v>3</v>
      </c>
      <c r="AK2349" s="15" t="s">
        <v>3</v>
      </c>
      <c r="AL2349" s="16" t="s">
        <v>3</v>
      </c>
      <c r="AM2349" s="16" t="s">
        <v>3</v>
      </c>
      <c r="AN2349" s="16" t="s">
        <v>3</v>
      </c>
      <c r="AO2349" s="16" t="s">
        <v>3</v>
      </c>
      <c r="AP2349" s="16" t="s">
        <v>189</v>
      </c>
      <c r="AQ2349" s="16" t="s">
        <v>3</v>
      </c>
      <c r="AR2349" s="16" t="s">
        <v>3</v>
      </c>
      <c r="AS2349" s="16" t="s">
        <v>3</v>
      </c>
      <c r="AT2349" s="16" t="s">
        <v>3</v>
      </c>
      <c r="AU2349" s="11" t="s">
        <v>3</v>
      </c>
      <c r="AV2349" s="11" t="s">
        <v>3</v>
      </c>
      <c r="AW2349" s="11" t="s">
        <v>3</v>
      </c>
      <c r="AX2349" s="17" t="str">
        <f>VLOOKUP(G2349,'[1]JDA data'!$D:$E,2,0)</f>
        <v>TGA902</v>
      </c>
      <c r="AY2349" s="17" t="b">
        <f t="shared" si="176"/>
        <v>1</v>
      </c>
      <c r="AZ2349" s="17" t="str">
        <f t="shared" si="177"/>
        <v>SPL</v>
      </c>
    </row>
    <row r="2350" spans="1:52" s="18" customFormat="1" ht="16.5" customHeight="1" x14ac:dyDescent="0.35">
      <c r="A2350" s="8" t="str">
        <f>IF(N2350="","-",IFERROR(VLOOKUP(N2350,'[1]All Route Non-Bailment V76'!$A:$H,5,0),VLOOKUP(N2350,'[1]TTVT AAT PxP Bailment EDC V76'!$A:$H,5,0)))</f>
        <v>Non Bailment</v>
      </c>
      <c r="B2350" s="9" t="str">
        <f t="shared" si="175"/>
        <v>Completed</v>
      </c>
      <c r="C2350" s="10">
        <f t="shared" si="178"/>
        <v>2349</v>
      </c>
      <c r="D2350" s="11" t="s">
        <v>182</v>
      </c>
      <c r="E2350" s="12" t="s">
        <v>44</v>
      </c>
      <c r="F2350" s="11" t="s">
        <v>0</v>
      </c>
      <c r="G2350" s="11">
        <v>4435960</v>
      </c>
      <c r="H2350" s="13" t="str">
        <f>IF(N2350="","-",IFERROR(VLOOKUP(N2350,'[1]All Route Non-Bailment V76'!$A:$H,7,0),VLOOKUP(N2350,'[1]TTVT AAT PxP Bailment EDC V76'!$A:$H,7,0)))</f>
        <v>One way</v>
      </c>
      <c r="I2350" s="11" t="s">
        <v>45</v>
      </c>
      <c r="J2350" s="12">
        <f t="shared" si="179"/>
        <v>45282</v>
      </c>
      <c r="K2350" s="12">
        <v>45282</v>
      </c>
      <c r="L2350" s="12">
        <v>45282</v>
      </c>
      <c r="M2350" s="12" t="s">
        <v>3</v>
      </c>
      <c r="N2350" s="11" t="s">
        <v>340</v>
      </c>
      <c r="O2350" s="13" t="str">
        <f>IF(N2350="","-",IFERROR(VLOOKUP(N2350,'[1]All Route Non-Bailment V76'!$A:$H,6,0),VLOOKUP(N2350,'[1]TTVT AAT PxP Bailment EDC V76'!$A:$H,6,0)))</f>
        <v>21 - 30</v>
      </c>
      <c r="P2350" s="11">
        <v>1</v>
      </c>
      <c r="Q2350" s="11" t="s">
        <v>3</v>
      </c>
      <c r="R2350" s="11" t="s">
        <v>3</v>
      </c>
      <c r="S2350" s="13" t="str">
        <f>IF(N2350="","-",IFERROR(VLOOKUP(N2350,'[1]All Route Non-Bailment V76'!$A:$AF,32,0),VLOOKUP(N2350,'[1]TTVT AAT PxP Bailment EDC V76'!$A:$AC,29,0)))</f>
        <v>6W</v>
      </c>
      <c r="T2350" s="11" t="s">
        <v>48</v>
      </c>
      <c r="U2350" s="11" t="s">
        <v>223</v>
      </c>
      <c r="V2350" s="14" t="s">
        <v>224</v>
      </c>
      <c r="W2350" s="11" t="s">
        <v>225</v>
      </c>
      <c r="X2350" s="15" t="s">
        <v>341</v>
      </c>
      <c r="Y2350" s="15" t="s">
        <v>342</v>
      </c>
      <c r="Z2350" s="16" t="s">
        <v>3</v>
      </c>
      <c r="AA2350" s="16" t="s">
        <v>3</v>
      </c>
      <c r="AB2350" s="16" t="s">
        <v>3</v>
      </c>
      <c r="AC2350" s="16" t="s">
        <v>3</v>
      </c>
      <c r="AD2350" s="15" t="s">
        <v>3</v>
      </c>
      <c r="AE2350" s="15" t="s">
        <v>3</v>
      </c>
      <c r="AF2350" s="16" t="s">
        <v>3</v>
      </c>
      <c r="AG2350" s="16" t="s">
        <v>3</v>
      </c>
      <c r="AH2350" s="16" t="s">
        <v>3</v>
      </c>
      <c r="AI2350" s="16" t="s">
        <v>3</v>
      </c>
      <c r="AJ2350" s="15" t="s">
        <v>3</v>
      </c>
      <c r="AK2350" s="15" t="s">
        <v>3</v>
      </c>
      <c r="AL2350" s="16" t="s">
        <v>3</v>
      </c>
      <c r="AM2350" s="16" t="s">
        <v>3</v>
      </c>
      <c r="AN2350" s="16" t="s">
        <v>3</v>
      </c>
      <c r="AO2350" s="16" t="s">
        <v>3</v>
      </c>
      <c r="AP2350" s="16" t="s">
        <v>189</v>
      </c>
      <c r="AQ2350" s="16" t="s">
        <v>3</v>
      </c>
      <c r="AR2350" s="16" t="s">
        <v>3</v>
      </c>
      <c r="AS2350" s="16" t="s">
        <v>3</v>
      </c>
      <c r="AT2350" s="16" t="s">
        <v>3</v>
      </c>
      <c r="AU2350" s="11" t="s">
        <v>3</v>
      </c>
      <c r="AV2350" s="11" t="s">
        <v>3</v>
      </c>
      <c r="AW2350" s="11" t="s">
        <v>3</v>
      </c>
      <c r="AX2350" s="17" t="str">
        <f>VLOOKUP(G2350,'[1]JDA data'!$D:$E,2,0)</f>
        <v>TGA960</v>
      </c>
      <c r="AY2350" s="17" t="b">
        <f t="shared" si="176"/>
        <v>1</v>
      </c>
      <c r="AZ2350" s="17" t="str">
        <f t="shared" si="177"/>
        <v>PPGT</v>
      </c>
    </row>
    <row r="2351" spans="1:52" s="18" customFormat="1" ht="16.5" customHeight="1" x14ac:dyDescent="0.35">
      <c r="A2351" s="8" t="str">
        <f>IF(N2351="","-",IFERROR(VLOOKUP(N2351,'[1]All Route Non-Bailment V76'!$A:$H,5,0),VLOOKUP(N2351,'[1]TTVT AAT PxP Bailment EDC V76'!$A:$H,5,0)))</f>
        <v>Non Bailment</v>
      </c>
      <c r="B2351" s="9" t="str">
        <f t="shared" si="175"/>
        <v>Completed</v>
      </c>
      <c r="C2351" s="10">
        <f t="shared" si="178"/>
        <v>2350</v>
      </c>
      <c r="D2351" s="11" t="s">
        <v>182</v>
      </c>
      <c r="E2351" s="12" t="s">
        <v>44</v>
      </c>
      <c r="F2351" s="11" t="s">
        <v>0</v>
      </c>
      <c r="G2351" s="11">
        <v>4435961</v>
      </c>
      <c r="H2351" s="13" t="str">
        <f>IF(N2351="","-",IFERROR(VLOOKUP(N2351,'[1]All Route Non-Bailment V76'!$A:$H,7,0),VLOOKUP(N2351,'[1]TTVT AAT PxP Bailment EDC V76'!$A:$H,7,0)))</f>
        <v>One way</v>
      </c>
      <c r="I2351" s="11" t="s">
        <v>45</v>
      </c>
      <c r="J2351" s="12">
        <f t="shared" si="179"/>
        <v>45282</v>
      </c>
      <c r="K2351" s="12">
        <v>45282</v>
      </c>
      <c r="L2351" s="12">
        <v>45282</v>
      </c>
      <c r="M2351" s="12" t="s">
        <v>3</v>
      </c>
      <c r="N2351" s="11" t="s">
        <v>346</v>
      </c>
      <c r="O2351" s="13" t="str">
        <f>IF(N2351="","-",IFERROR(VLOOKUP(N2351,'[1]All Route Non-Bailment V76'!$A:$H,6,0),VLOOKUP(N2351,'[1]TTVT AAT PxP Bailment EDC V76'!$A:$H,6,0)))</f>
        <v>21 - 30</v>
      </c>
      <c r="P2351" s="11">
        <v>1</v>
      </c>
      <c r="Q2351" s="11" t="s">
        <v>3</v>
      </c>
      <c r="R2351" s="11" t="s">
        <v>3</v>
      </c>
      <c r="S2351" s="13" t="str">
        <f>IF(N2351="","-",IFERROR(VLOOKUP(N2351,'[1]All Route Non-Bailment V76'!$A:$AF,32,0),VLOOKUP(N2351,'[1]TTVT AAT PxP Bailment EDC V76'!$A:$AC,29,0)))</f>
        <v>6W</v>
      </c>
      <c r="T2351" s="11" t="s">
        <v>48</v>
      </c>
      <c r="U2351" s="11" t="s">
        <v>213</v>
      </c>
      <c r="V2351" s="14" t="s">
        <v>214</v>
      </c>
      <c r="W2351" s="11" t="s">
        <v>215</v>
      </c>
      <c r="X2351" s="15" t="s">
        <v>347</v>
      </c>
      <c r="Y2351" s="15" t="s">
        <v>348</v>
      </c>
      <c r="Z2351" s="16" t="s">
        <v>3</v>
      </c>
      <c r="AA2351" s="16" t="s">
        <v>3</v>
      </c>
      <c r="AB2351" s="16" t="s">
        <v>3</v>
      </c>
      <c r="AC2351" s="16" t="s">
        <v>3</v>
      </c>
      <c r="AD2351" s="15" t="s">
        <v>3</v>
      </c>
      <c r="AE2351" s="15" t="s">
        <v>3</v>
      </c>
      <c r="AF2351" s="16" t="s">
        <v>3</v>
      </c>
      <c r="AG2351" s="16" t="s">
        <v>3</v>
      </c>
      <c r="AH2351" s="16" t="s">
        <v>3</v>
      </c>
      <c r="AI2351" s="16" t="s">
        <v>3</v>
      </c>
      <c r="AJ2351" s="15" t="s">
        <v>3</v>
      </c>
      <c r="AK2351" s="15" t="s">
        <v>3</v>
      </c>
      <c r="AL2351" s="16" t="s">
        <v>3</v>
      </c>
      <c r="AM2351" s="16" t="s">
        <v>3</v>
      </c>
      <c r="AN2351" s="16" t="s">
        <v>3</v>
      </c>
      <c r="AO2351" s="16" t="s">
        <v>3</v>
      </c>
      <c r="AP2351" s="16" t="s">
        <v>324</v>
      </c>
      <c r="AQ2351" s="16" t="s">
        <v>3</v>
      </c>
      <c r="AR2351" s="16" t="s">
        <v>3</v>
      </c>
      <c r="AS2351" s="16" t="s">
        <v>3</v>
      </c>
      <c r="AT2351" s="16" t="s">
        <v>3</v>
      </c>
      <c r="AU2351" s="11" t="s">
        <v>3</v>
      </c>
      <c r="AV2351" s="11" t="s">
        <v>3</v>
      </c>
      <c r="AW2351" s="11" t="s">
        <v>3</v>
      </c>
      <c r="AX2351" s="17" t="str">
        <f>VLOOKUP(G2351,'[1]JDA data'!$D:$E,2,0)</f>
        <v>TFA341</v>
      </c>
      <c r="AY2351" s="17" t="b">
        <f t="shared" si="176"/>
        <v>1</v>
      </c>
      <c r="AZ2351" s="17" t="str">
        <f t="shared" si="177"/>
        <v>PPGT</v>
      </c>
    </row>
    <row r="2352" spans="1:52" s="18" customFormat="1" ht="16.5" customHeight="1" x14ac:dyDescent="0.35">
      <c r="A2352" s="8" t="str">
        <f>IF(N2352="","-",IFERROR(VLOOKUP(N2352,'[1]All Route Non-Bailment V76'!$A:$H,5,0),VLOOKUP(N2352,'[1]TTVT AAT PxP Bailment EDC V76'!$A:$H,5,0)))</f>
        <v>Non Bailment</v>
      </c>
      <c r="B2352" s="9" t="str">
        <f t="shared" si="175"/>
        <v>Completed</v>
      </c>
      <c r="C2352" s="10">
        <f t="shared" si="178"/>
        <v>2351</v>
      </c>
      <c r="D2352" s="11" t="s">
        <v>182</v>
      </c>
      <c r="E2352" s="12" t="s">
        <v>44</v>
      </c>
      <c r="F2352" s="11" t="s">
        <v>0</v>
      </c>
      <c r="G2352" s="11">
        <v>4435962</v>
      </c>
      <c r="H2352" s="13" t="str">
        <f>IF(N2352="","-",IFERROR(VLOOKUP(N2352,'[1]All Route Non-Bailment V76'!$A:$H,7,0),VLOOKUP(N2352,'[1]TTVT AAT PxP Bailment EDC V76'!$A:$H,7,0)))</f>
        <v>One way</v>
      </c>
      <c r="I2352" s="11" t="s">
        <v>45</v>
      </c>
      <c r="J2352" s="12">
        <f t="shared" si="179"/>
        <v>45282</v>
      </c>
      <c r="K2352" s="12">
        <v>45282</v>
      </c>
      <c r="L2352" s="12">
        <v>45282</v>
      </c>
      <c r="M2352" s="12" t="s">
        <v>3</v>
      </c>
      <c r="N2352" s="11" t="s">
        <v>349</v>
      </c>
      <c r="O2352" s="13" t="str">
        <f>IF(N2352="","-",IFERROR(VLOOKUP(N2352,'[1]All Route Non-Bailment V76'!$A:$H,6,0),VLOOKUP(N2352,'[1]TTVT AAT PxP Bailment EDC V76'!$A:$H,6,0)))</f>
        <v>6 - 10</v>
      </c>
      <c r="P2352" s="11">
        <v>1</v>
      </c>
      <c r="Q2352" s="11" t="s">
        <v>3</v>
      </c>
      <c r="R2352" s="11" t="s">
        <v>3</v>
      </c>
      <c r="S2352" s="13" t="str">
        <f>IF(N2352="","-",IFERROR(VLOOKUP(N2352,'[1]All Route Non-Bailment V76'!$A:$AF,32,0),VLOOKUP(N2352,'[1]TTVT AAT PxP Bailment EDC V76'!$A:$AC,29,0)))</f>
        <v>6W</v>
      </c>
      <c r="T2352" s="11" t="s">
        <v>48</v>
      </c>
      <c r="U2352" s="11" t="s">
        <v>275</v>
      </c>
      <c r="V2352" s="14" t="s">
        <v>276</v>
      </c>
      <c r="W2352" s="11" t="s">
        <v>277</v>
      </c>
      <c r="X2352" s="15" t="s">
        <v>354</v>
      </c>
      <c r="Y2352" s="15" t="s">
        <v>355</v>
      </c>
      <c r="Z2352" s="16" t="s">
        <v>3</v>
      </c>
      <c r="AA2352" s="16" t="s">
        <v>3</v>
      </c>
      <c r="AB2352" s="16" t="s">
        <v>3</v>
      </c>
      <c r="AC2352" s="16" t="s">
        <v>3</v>
      </c>
      <c r="AD2352" s="15" t="s">
        <v>3</v>
      </c>
      <c r="AE2352" s="15" t="s">
        <v>3</v>
      </c>
      <c r="AF2352" s="16" t="s">
        <v>3</v>
      </c>
      <c r="AG2352" s="16" t="s">
        <v>3</v>
      </c>
      <c r="AH2352" s="16" t="s">
        <v>3</v>
      </c>
      <c r="AI2352" s="16" t="s">
        <v>3</v>
      </c>
      <c r="AJ2352" s="15" t="s">
        <v>3</v>
      </c>
      <c r="AK2352" s="15" t="s">
        <v>3</v>
      </c>
      <c r="AL2352" s="16" t="s">
        <v>3</v>
      </c>
      <c r="AM2352" s="16" t="s">
        <v>3</v>
      </c>
      <c r="AN2352" s="16" t="s">
        <v>3</v>
      </c>
      <c r="AO2352" s="16" t="s">
        <v>3</v>
      </c>
      <c r="AP2352" s="16" t="s">
        <v>189</v>
      </c>
      <c r="AQ2352" s="16" t="s">
        <v>3</v>
      </c>
      <c r="AR2352" s="16" t="s">
        <v>3</v>
      </c>
      <c r="AS2352" s="16" t="s">
        <v>3</v>
      </c>
      <c r="AT2352" s="16" t="s">
        <v>3</v>
      </c>
      <c r="AU2352" s="11" t="s">
        <v>3</v>
      </c>
      <c r="AV2352" s="11" t="s">
        <v>3</v>
      </c>
      <c r="AW2352" s="11" t="s">
        <v>3</v>
      </c>
      <c r="AX2352" s="17" t="str">
        <f>VLOOKUP(G2352,'[1]JDA data'!$D:$E,2,0)</f>
        <v>TGA285</v>
      </c>
      <c r="AY2352" s="17" t="b">
        <f t="shared" si="176"/>
        <v>1</v>
      </c>
      <c r="AZ2352" s="17" t="str">
        <f t="shared" si="177"/>
        <v>PPGT</v>
      </c>
    </row>
    <row r="2353" spans="1:52" s="18" customFormat="1" ht="16.5" customHeight="1" x14ac:dyDescent="0.35">
      <c r="A2353" s="8" t="str">
        <f>IF(N2353="","-",IFERROR(VLOOKUP(N2353,'[1]All Route Non-Bailment V76'!$A:$H,5,0),VLOOKUP(N2353,'[1]TTVT AAT PxP Bailment EDC V76'!$A:$H,5,0)))</f>
        <v>Non Bailment</v>
      </c>
      <c r="B2353" s="9" t="str">
        <f t="shared" si="175"/>
        <v>Completed</v>
      </c>
      <c r="C2353" s="10">
        <f t="shared" si="178"/>
        <v>2352</v>
      </c>
      <c r="D2353" s="11" t="s">
        <v>182</v>
      </c>
      <c r="E2353" s="12" t="s">
        <v>44</v>
      </c>
      <c r="F2353" s="11" t="s">
        <v>0</v>
      </c>
      <c r="G2353" s="11">
        <v>4435963</v>
      </c>
      <c r="H2353" s="13" t="str">
        <f>IF(N2353="","-",IFERROR(VLOOKUP(N2353,'[1]All Route Non-Bailment V76'!$A:$H,7,0),VLOOKUP(N2353,'[1]TTVT AAT PxP Bailment EDC V76'!$A:$H,7,0)))</f>
        <v>One way</v>
      </c>
      <c r="I2353" s="11" t="s">
        <v>45</v>
      </c>
      <c r="J2353" s="12">
        <f t="shared" si="179"/>
        <v>45282</v>
      </c>
      <c r="K2353" s="12">
        <v>45282</v>
      </c>
      <c r="L2353" s="12">
        <v>45282</v>
      </c>
      <c r="M2353" s="12" t="s">
        <v>3</v>
      </c>
      <c r="N2353" s="11" t="s">
        <v>349</v>
      </c>
      <c r="O2353" s="13" t="str">
        <f>IF(N2353="","-",IFERROR(VLOOKUP(N2353,'[1]All Route Non-Bailment V76'!$A:$H,6,0),VLOOKUP(N2353,'[1]TTVT AAT PxP Bailment EDC V76'!$A:$H,6,0)))</f>
        <v>6 - 10</v>
      </c>
      <c r="P2353" s="11">
        <v>1</v>
      </c>
      <c r="Q2353" s="11" t="s">
        <v>3</v>
      </c>
      <c r="R2353" s="11" t="s">
        <v>3</v>
      </c>
      <c r="S2353" s="13" t="str">
        <f>IF(N2353="","-",IFERROR(VLOOKUP(N2353,'[1]All Route Non-Bailment V76'!$A:$AF,32,0),VLOOKUP(N2353,'[1]TTVT AAT PxP Bailment EDC V76'!$A:$AC,29,0)))</f>
        <v>6W</v>
      </c>
      <c r="T2353" s="11" t="s">
        <v>350</v>
      </c>
      <c r="U2353" s="11" t="s">
        <v>351</v>
      </c>
      <c r="V2353" s="14" t="s">
        <v>352</v>
      </c>
      <c r="W2353" s="11" t="s">
        <v>353</v>
      </c>
      <c r="X2353" s="15" t="s">
        <v>354</v>
      </c>
      <c r="Y2353" s="15" t="s">
        <v>355</v>
      </c>
      <c r="Z2353" s="16" t="s">
        <v>3</v>
      </c>
      <c r="AA2353" s="16" t="s">
        <v>3</v>
      </c>
      <c r="AB2353" s="16" t="s">
        <v>3</v>
      </c>
      <c r="AC2353" s="16" t="s">
        <v>3</v>
      </c>
      <c r="AD2353" s="15" t="s">
        <v>3</v>
      </c>
      <c r="AE2353" s="15" t="s">
        <v>3</v>
      </c>
      <c r="AF2353" s="16" t="s">
        <v>3</v>
      </c>
      <c r="AG2353" s="16" t="s">
        <v>3</v>
      </c>
      <c r="AH2353" s="16" t="s">
        <v>3</v>
      </c>
      <c r="AI2353" s="16" t="s">
        <v>3</v>
      </c>
      <c r="AJ2353" s="15" t="s">
        <v>3</v>
      </c>
      <c r="AK2353" s="15" t="s">
        <v>3</v>
      </c>
      <c r="AL2353" s="16" t="s">
        <v>3</v>
      </c>
      <c r="AM2353" s="16" t="s">
        <v>3</v>
      </c>
      <c r="AN2353" s="16" t="s">
        <v>3</v>
      </c>
      <c r="AO2353" s="16" t="s">
        <v>3</v>
      </c>
      <c r="AP2353" s="16" t="s">
        <v>189</v>
      </c>
      <c r="AQ2353" s="16" t="s">
        <v>3</v>
      </c>
      <c r="AR2353" s="16" t="s">
        <v>3</v>
      </c>
      <c r="AS2353" s="16" t="s">
        <v>3</v>
      </c>
      <c r="AT2353" s="16" t="s">
        <v>3</v>
      </c>
      <c r="AU2353" s="11" t="s">
        <v>3</v>
      </c>
      <c r="AV2353" s="11" t="s">
        <v>3</v>
      </c>
      <c r="AW2353" s="11" t="s">
        <v>3</v>
      </c>
      <c r="AX2353" s="17" t="str">
        <f>VLOOKUP(G2353,'[1]JDA data'!$D:$E,2,0)</f>
        <v>TGA285</v>
      </c>
      <c r="AY2353" s="17" t="b">
        <f t="shared" si="176"/>
        <v>1</v>
      </c>
      <c r="AZ2353" s="17" t="str">
        <f t="shared" si="177"/>
        <v>PPGT</v>
      </c>
    </row>
    <row r="2354" spans="1:52" s="18" customFormat="1" ht="16.5" customHeight="1" x14ac:dyDescent="0.35">
      <c r="A2354" s="8" t="str">
        <f>IF(N2354="","-",IFERROR(VLOOKUP(N2354,'[1]All Route Non-Bailment V76'!$A:$H,5,0),VLOOKUP(N2354,'[1]TTVT AAT PxP Bailment EDC V76'!$A:$H,5,0)))</f>
        <v>Non Bailment</v>
      </c>
      <c r="B2354" s="9" t="str">
        <f t="shared" si="175"/>
        <v>Completed</v>
      </c>
      <c r="C2354" s="10">
        <f t="shared" si="178"/>
        <v>2353</v>
      </c>
      <c r="D2354" s="11" t="s">
        <v>182</v>
      </c>
      <c r="E2354" s="12" t="s">
        <v>44</v>
      </c>
      <c r="F2354" s="11" t="s">
        <v>0</v>
      </c>
      <c r="G2354" s="11">
        <v>4435964</v>
      </c>
      <c r="H2354" s="13" t="str">
        <f>IF(N2354="","-",IFERROR(VLOOKUP(N2354,'[1]All Route Non-Bailment V76'!$A:$H,7,0),VLOOKUP(N2354,'[1]TTVT AAT PxP Bailment EDC V76'!$A:$H,7,0)))</f>
        <v>One way</v>
      </c>
      <c r="I2354" s="11" t="s">
        <v>45</v>
      </c>
      <c r="J2354" s="12">
        <f t="shared" si="179"/>
        <v>45282</v>
      </c>
      <c r="K2354" s="12">
        <v>45282</v>
      </c>
      <c r="L2354" s="12">
        <v>45282</v>
      </c>
      <c r="M2354" s="12" t="s">
        <v>3</v>
      </c>
      <c r="N2354" s="11" t="s">
        <v>838</v>
      </c>
      <c r="O2354" s="13" t="str">
        <f>IF(N2354="","-",IFERROR(VLOOKUP(N2354,'[1]All Route Non-Bailment V76'!$A:$H,6,0),VLOOKUP(N2354,'[1]TTVT AAT PxP Bailment EDC V76'!$A:$H,6,0)))</f>
        <v>21 - 30</v>
      </c>
      <c r="P2354" s="11">
        <v>1</v>
      </c>
      <c r="Q2354" s="11" t="s">
        <v>3</v>
      </c>
      <c r="R2354" s="11" t="s">
        <v>3</v>
      </c>
      <c r="S2354" s="13" t="str">
        <f>IF(N2354="","-",IFERROR(VLOOKUP(N2354,'[1]All Route Non-Bailment V76'!$A:$AF,32,0),VLOOKUP(N2354,'[1]TTVT AAT PxP Bailment EDC V76'!$A:$AC,29,0)))</f>
        <v>6W</v>
      </c>
      <c r="T2354" s="11" t="s">
        <v>350</v>
      </c>
      <c r="U2354" s="11" t="s">
        <v>351</v>
      </c>
      <c r="V2354" s="14" t="s">
        <v>352</v>
      </c>
      <c r="W2354" s="11" t="s">
        <v>353</v>
      </c>
      <c r="X2354" s="15" t="s">
        <v>481</v>
      </c>
      <c r="Y2354" s="15" t="s">
        <v>482</v>
      </c>
      <c r="Z2354" s="16" t="s">
        <v>3</v>
      </c>
      <c r="AA2354" s="16" t="s">
        <v>3</v>
      </c>
      <c r="AB2354" s="16" t="s">
        <v>3</v>
      </c>
      <c r="AC2354" s="16" t="s">
        <v>3</v>
      </c>
      <c r="AD2354" s="15" t="s">
        <v>3</v>
      </c>
      <c r="AE2354" s="15" t="s">
        <v>3</v>
      </c>
      <c r="AF2354" s="16" t="s">
        <v>3</v>
      </c>
      <c r="AG2354" s="16" t="s">
        <v>3</v>
      </c>
      <c r="AH2354" s="16" t="s">
        <v>3</v>
      </c>
      <c r="AI2354" s="16" t="s">
        <v>3</v>
      </c>
      <c r="AJ2354" s="15" t="s">
        <v>3</v>
      </c>
      <c r="AK2354" s="15" t="s">
        <v>3</v>
      </c>
      <c r="AL2354" s="16" t="s">
        <v>3</v>
      </c>
      <c r="AM2354" s="16" t="s">
        <v>3</v>
      </c>
      <c r="AN2354" s="16" t="s">
        <v>3</v>
      </c>
      <c r="AO2354" s="16" t="s">
        <v>3</v>
      </c>
      <c r="AP2354" s="16" t="s">
        <v>189</v>
      </c>
      <c r="AQ2354" s="16" t="s">
        <v>3</v>
      </c>
      <c r="AR2354" s="16" t="s">
        <v>3</v>
      </c>
      <c r="AS2354" s="16" t="s">
        <v>3</v>
      </c>
      <c r="AT2354" s="16" t="s">
        <v>3</v>
      </c>
      <c r="AU2354" s="11" t="s">
        <v>3</v>
      </c>
      <c r="AV2354" s="11" t="s">
        <v>3</v>
      </c>
      <c r="AW2354" s="11" t="s">
        <v>3</v>
      </c>
      <c r="AX2354" s="17" t="str">
        <f>VLOOKUP(G2354,'[1]JDA data'!$D:$E,2,0)</f>
        <v>TGA284</v>
      </c>
      <c r="AY2354" s="17" t="b">
        <f t="shared" si="176"/>
        <v>1</v>
      </c>
      <c r="AZ2354" s="17" t="str">
        <f t="shared" si="177"/>
        <v>PPGT</v>
      </c>
    </row>
    <row r="2355" spans="1:52" s="18" customFormat="1" ht="16.5" customHeight="1" x14ac:dyDescent="0.35">
      <c r="A2355" s="8" t="str">
        <f>IF(N2355="","-",IFERROR(VLOOKUP(N2355,'[1]All Route Non-Bailment V76'!$A:$H,5,0),VLOOKUP(N2355,'[1]TTVT AAT PxP Bailment EDC V76'!$A:$H,5,0)))</f>
        <v>Non Bailment</v>
      </c>
      <c r="B2355" s="9" t="str">
        <f t="shared" si="175"/>
        <v>Completed</v>
      </c>
      <c r="C2355" s="10">
        <f t="shared" si="178"/>
        <v>2354</v>
      </c>
      <c r="D2355" s="11" t="s">
        <v>182</v>
      </c>
      <c r="E2355" s="12" t="s">
        <v>44</v>
      </c>
      <c r="F2355" s="11" t="s">
        <v>0</v>
      </c>
      <c r="G2355" s="11">
        <v>4435966</v>
      </c>
      <c r="H2355" s="13" t="str">
        <f>IF(N2355="","-",IFERROR(VLOOKUP(N2355,'[1]All Route Non-Bailment V76'!$A:$H,7,0),VLOOKUP(N2355,'[1]TTVT AAT PxP Bailment EDC V76'!$A:$H,7,0)))</f>
        <v>One way</v>
      </c>
      <c r="I2355" s="11" t="s">
        <v>45</v>
      </c>
      <c r="J2355" s="12">
        <f t="shared" si="179"/>
        <v>45282</v>
      </c>
      <c r="K2355" s="12">
        <v>45282</v>
      </c>
      <c r="L2355" s="12">
        <v>45282</v>
      </c>
      <c r="M2355" s="12" t="s">
        <v>3</v>
      </c>
      <c r="N2355" s="11" t="s">
        <v>321</v>
      </c>
      <c r="O2355" s="13" t="str">
        <f>IF(N2355="","-",IFERROR(VLOOKUP(N2355,'[1]All Route Non-Bailment V76'!$A:$H,6,0),VLOOKUP(N2355,'[1]TTVT AAT PxP Bailment EDC V76'!$A:$H,6,0)))</f>
        <v>0 - 5</v>
      </c>
      <c r="P2355" s="11">
        <v>1</v>
      </c>
      <c r="Q2355" s="11" t="s">
        <v>3</v>
      </c>
      <c r="R2355" s="11" t="s">
        <v>3</v>
      </c>
      <c r="S2355" s="13" t="str">
        <f>IF(N2355="","-",IFERROR(VLOOKUP(N2355,'[1]All Route Non-Bailment V76'!$A:$AF,32,0),VLOOKUP(N2355,'[1]TTVT AAT PxP Bailment EDC V76'!$A:$AC,29,0)))</f>
        <v>6W</v>
      </c>
      <c r="T2355" s="11" t="s">
        <v>350</v>
      </c>
      <c r="U2355" s="11" t="s">
        <v>351</v>
      </c>
      <c r="V2355" s="14" t="s">
        <v>813</v>
      </c>
      <c r="W2355" s="11" t="s">
        <v>353</v>
      </c>
      <c r="X2355" s="15" t="s">
        <v>322</v>
      </c>
      <c r="Y2355" s="15" t="s">
        <v>323</v>
      </c>
      <c r="Z2355" s="16" t="s">
        <v>3</v>
      </c>
      <c r="AA2355" s="16" t="s">
        <v>3</v>
      </c>
      <c r="AB2355" s="16" t="s">
        <v>3</v>
      </c>
      <c r="AC2355" s="16" t="s">
        <v>3</v>
      </c>
      <c r="AD2355" s="15" t="s">
        <v>3</v>
      </c>
      <c r="AE2355" s="15" t="s">
        <v>3</v>
      </c>
      <c r="AF2355" s="16" t="s">
        <v>3</v>
      </c>
      <c r="AG2355" s="16" t="s">
        <v>3</v>
      </c>
      <c r="AH2355" s="16" t="s">
        <v>3</v>
      </c>
      <c r="AI2355" s="16" t="s">
        <v>3</v>
      </c>
      <c r="AJ2355" s="15" t="s">
        <v>3</v>
      </c>
      <c r="AK2355" s="15" t="s">
        <v>3</v>
      </c>
      <c r="AL2355" s="16" t="s">
        <v>3</v>
      </c>
      <c r="AM2355" s="16" t="s">
        <v>3</v>
      </c>
      <c r="AN2355" s="16" t="s">
        <v>3</v>
      </c>
      <c r="AO2355" s="16" t="s">
        <v>3</v>
      </c>
      <c r="AP2355" s="16" t="s">
        <v>324</v>
      </c>
      <c r="AQ2355" s="16" t="s">
        <v>3</v>
      </c>
      <c r="AR2355" s="16" t="s">
        <v>3</v>
      </c>
      <c r="AS2355" s="16" t="s">
        <v>3</v>
      </c>
      <c r="AT2355" s="16" t="s">
        <v>3</v>
      </c>
      <c r="AU2355" s="11" t="s">
        <v>3</v>
      </c>
      <c r="AV2355" s="11" t="s">
        <v>3</v>
      </c>
      <c r="AW2355" s="11" t="s">
        <v>3</v>
      </c>
      <c r="AX2355" s="17" t="str">
        <f>VLOOKUP(G2355,'[1]JDA data'!$D:$E,2,0)</f>
        <v>TFA345</v>
      </c>
      <c r="AY2355" s="17" t="b">
        <f t="shared" si="176"/>
        <v>1</v>
      </c>
      <c r="AZ2355" s="17" t="str">
        <f t="shared" si="177"/>
        <v>PPGT</v>
      </c>
    </row>
    <row r="2356" spans="1:52" s="18" customFormat="1" ht="16.5" customHeight="1" x14ac:dyDescent="0.35">
      <c r="A2356" s="8" t="str">
        <f>IF(N2356="","-",IFERROR(VLOOKUP(N2356,'[1]All Route Non-Bailment V76'!$A:$H,5,0),VLOOKUP(N2356,'[1]TTVT AAT PxP Bailment EDC V76'!$A:$H,5,0)))</f>
        <v>Non Bailment</v>
      </c>
      <c r="B2356" s="9" t="str">
        <f t="shared" si="175"/>
        <v>Completed</v>
      </c>
      <c r="C2356" s="10">
        <f t="shared" si="178"/>
        <v>2355</v>
      </c>
      <c r="D2356" s="11" t="s">
        <v>190</v>
      </c>
      <c r="E2356" s="12" t="s">
        <v>44</v>
      </c>
      <c r="F2356" s="11" t="s">
        <v>0</v>
      </c>
      <c r="G2356" s="11">
        <v>4435965</v>
      </c>
      <c r="H2356" s="13" t="str">
        <f>IF(N2356="","-",IFERROR(VLOOKUP(N2356,'[1]All Route Non-Bailment V76'!$A:$H,7,0),VLOOKUP(N2356,'[1]TTVT AAT PxP Bailment EDC V76'!$A:$H,7,0)))</f>
        <v>One way</v>
      </c>
      <c r="I2356" s="11" t="s">
        <v>45</v>
      </c>
      <c r="J2356" s="12">
        <f t="shared" si="179"/>
        <v>45282</v>
      </c>
      <c r="K2356" s="12">
        <v>45282</v>
      </c>
      <c r="L2356" s="12">
        <v>45282</v>
      </c>
      <c r="M2356" s="12" t="s">
        <v>3</v>
      </c>
      <c r="N2356" s="11" t="s">
        <v>304</v>
      </c>
      <c r="O2356" s="13" t="str">
        <f>IF(N2356="","-",IFERROR(VLOOKUP(N2356,'[1]All Route Non-Bailment V76'!$A:$H,6,0),VLOOKUP(N2356,'[1]TTVT AAT PxP Bailment EDC V76'!$A:$H,6,0)))</f>
        <v>21 - 30</v>
      </c>
      <c r="P2356" s="11">
        <v>1</v>
      </c>
      <c r="Q2356" s="11" t="s">
        <v>3</v>
      </c>
      <c r="R2356" s="11" t="s">
        <v>3</v>
      </c>
      <c r="S2356" s="13" t="str">
        <f>IF(N2356="","-",IFERROR(VLOOKUP(N2356,'[1]All Route Non-Bailment V76'!$A:$AF,32,0),VLOOKUP(N2356,'[1]TTVT AAT PxP Bailment EDC V76'!$A:$AC,29,0)))</f>
        <v>6W</v>
      </c>
      <c r="T2356" s="11" t="s">
        <v>48</v>
      </c>
      <c r="U2356" s="11" t="s">
        <v>198</v>
      </c>
      <c r="V2356" s="14" t="s">
        <v>797</v>
      </c>
      <c r="W2356" s="11" t="s">
        <v>200</v>
      </c>
      <c r="X2356" s="15" t="s">
        <v>305</v>
      </c>
      <c r="Y2356" s="15" t="s">
        <v>306</v>
      </c>
      <c r="Z2356" s="16" t="s">
        <v>3</v>
      </c>
      <c r="AA2356" s="16" t="s">
        <v>3</v>
      </c>
      <c r="AB2356" s="16" t="s">
        <v>3</v>
      </c>
      <c r="AC2356" s="16" t="s">
        <v>3</v>
      </c>
      <c r="AD2356" s="15" t="s">
        <v>3</v>
      </c>
      <c r="AE2356" s="15" t="s">
        <v>3</v>
      </c>
      <c r="AF2356" s="16" t="s">
        <v>3</v>
      </c>
      <c r="AG2356" s="16" t="s">
        <v>3</v>
      </c>
      <c r="AH2356" s="16" t="s">
        <v>3</v>
      </c>
      <c r="AI2356" s="16" t="s">
        <v>3</v>
      </c>
      <c r="AJ2356" s="15" t="s">
        <v>3</v>
      </c>
      <c r="AK2356" s="15" t="s">
        <v>3</v>
      </c>
      <c r="AL2356" s="16" t="s">
        <v>3</v>
      </c>
      <c r="AM2356" s="16" t="s">
        <v>3</v>
      </c>
      <c r="AN2356" s="16" t="s">
        <v>3</v>
      </c>
      <c r="AO2356" s="16" t="s">
        <v>3</v>
      </c>
      <c r="AP2356" s="16" t="s">
        <v>189</v>
      </c>
      <c r="AQ2356" s="16" t="s">
        <v>3</v>
      </c>
      <c r="AR2356" s="16" t="s">
        <v>3</v>
      </c>
      <c r="AS2356" s="16" t="s">
        <v>3</v>
      </c>
      <c r="AT2356" s="16" t="s">
        <v>3</v>
      </c>
      <c r="AU2356" s="11" t="s">
        <v>3</v>
      </c>
      <c r="AV2356" s="11" t="s">
        <v>3</v>
      </c>
      <c r="AW2356" s="11" t="s">
        <v>3</v>
      </c>
      <c r="AX2356" s="17" t="str">
        <f>VLOOKUP(G2356,'[1]JDA data'!$D:$E,2,0)</f>
        <v>TGA349</v>
      </c>
      <c r="AY2356" s="17" t="b">
        <f t="shared" si="176"/>
        <v>1</v>
      </c>
      <c r="AZ2356" s="17" t="str">
        <f t="shared" si="177"/>
        <v>SPL</v>
      </c>
    </row>
    <row r="2357" spans="1:52" s="18" customFormat="1" ht="16.5" customHeight="1" x14ac:dyDescent="0.35">
      <c r="A2357" s="8" t="str">
        <f>IF(N2357="","-",IFERROR(VLOOKUP(N2357,'[1]All Route Non-Bailment V76'!$A:$H,5,0),VLOOKUP(N2357,'[1]TTVT AAT PxP Bailment EDC V76'!$A:$H,5,0)))</f>
        <v>Non Bailment</v>
      </c>
      <c r="B2357" s="9" t="str">
        <f t="shared" si="175"/>
        <v>Completed</v>
      </c>
      <c r="C2357" s="10">
        <f t="shared" si="178"/>
        <v>2356</v>
      </c>
      <c r="D2357" s="11" t="s">
        <v>194</v>
      </c>
      <c r="E2357" s="12" t="s">
        <v>44</v>
      </c>
      <c r="F2357" s="11" t="s">
        <v>0</v>
      </c>
      <c r="G2357" s="11">
        <v>4443501</v>
      </c>
      <c r="H2357" s="13" t="str">
        <f>IF(N2357="","-",IFERROR(VLOOKUP(N2357,'[1]All Route Non-Bailment V76'!$A:$H,7,0),VLOOKUP(N2357,'[1]TTVT AAT PxP Bailment EDC V76'!$A:$H,7,0)))</f>
        <v>One way</v>
      </c>
      <c r="I2357" s="11" t="s">
        <v>45</v>
      </c>
      <c r="J2357" s="12">
        <f t="shared" si="179"/>
        <v>45285</v>
      </c>
      <c r="K2357" s="12">
        <v>45285</v>
      </c>
      <c r="L2357" s="12">
        <v>45285</v>
      </c>
      <c r="M2357" s="12" t="s">
        <v>3</v>
      </c>
      <c r="N2357" s="11" t="s">
        <v>304</v>
      </c>
      <c r="O2357" s="13" t="str">
        <f>IF(N2357="","-",IFERROR(VLOOKUP(N2357,'[1]All Route Non-Bailment V76'!$A:$H,6,0),VLOOKUP(N2357,'[1]TTVT AAT PxP Bailment EDC V76'!$A:$H,6,0)))</f>
        <v>21 - 30</v>
      </c>
      <c r="P2357" s="11">
        <v>1</v>
      </c>
      <c r="Q2357" s="11" t="s">
        <v>3</v>
      </c>
      <c r="R2357" s="11" t="s">
        <v>3</v>
      </c>
      <c r="S2357" s="13" t="str">
        <f>IF(N2357="","-",IFERROR(VLOOKUP(N2357,'[1]All Route Non-Bailment V76'!$A:$AF,32,0),VLOOKUP(N2357,'[1]TTVT AAT PxP Bailment EDC V76'!$A:$AC,29,0)))</f>
        <v>6W</v>
      </c>
      <c r="T2357" s="11" t="s">
        <v>48</v>
      </c>
      <c r="U2357" s="11" t="s">
        <v>204</v>
      </c>
      <c r="V2357" s="14" t="s">
        <v>205</v>
      </c>
      <c r="W2357" s="11" t="s">
        <v>206</v>
      </c>
      <c r="X2357" s="15" t="s">
        <v>305</v>
      </c>
      <c r="Y2357" s="15" t="s">
        <v>306</v>
      </c>
      <c r="Z2357" s="16" t="s">
        <v>3</v>
      </c>
      <c r="AA2357" s="16" t="s">
        <v>3</v>
      </c>
      <c r="AB2357" s="16" t="s">
        <v>3</v>
      </c>
      <c r="AC2357" s="16" t="s">
        <v>3</v>
      </c>
      <c r="AD2357" s="15" t="s">
        <v>3</v>
      </c>
      <c r="AE2357" s="15" t="s">
        <v>3</v>
      </c>
      <c r="AF2357" s="16" t="s">
        <v>3</v>
      </c>
      <c r="AG2357" s="16" t="s">
        <v>3</v>
      </c>
      <c r="AH2357" s="16" t="s">
        <v>3</v>
      </c>
      <c r="AI2357" s="16" t="s">
        <v>3</v>
      </c>
      <c r="AJ2357" s="15" t="s">
        <v>3</v>
      </c>
      <c r="AK2357" s="15" t="s">
        <v>3</v>
      </c>
      <c r="AL2357" s="16" t="s">
        <v>3</v>
      </c>
      <c r="AM2357" s="16" t="s">
        <v>3</v>
      </c>
      <c r="AN2357" s="16" t="s">
        <v>3</v>
      </c>
      <c r="AO2357" s="16" t="s">
        <v>3</v>
      </c>
      <c r="AP2357" s="16" t="s">
        <v>189</v>
      </c>
      <c r="AQ2357" s="16" t="s">
        <v>3</v>
      </c>
      <c r="AR2357" s="16" t="s">
        <v>3</v>
      </c>
      <c r="AS2357" s="16" t="s">
        <v>3</v>
      </c>
      <c r="AT2357" s="16" t="s">
        <v>3</v>
      </c>
      <c r="AU2357" s="11" t="s">
        <v>3</v>
      </c>
      <c r="AV2357" s="11" t="s">
        <v>3</v>
      </c>
      <c r="AW2357" s="11" t="s">
        <v>3</v>
      </c>
      <c r="AX2357" s="17" t="str">
        <f>VLOOKUP(G2357,'[1]JDA data'!$D:$E,2,0)</f>
        <v>TGA349</v>
      </c>
      <c r="AY2357" s="17" t="b">
        <f t="shared" si="176"/>
        <v>1</v>
      </c>
      <c r="AZ2357" s="17" t="str">
        <f t="shared" si="177"/>
        <v>SBA</v>
      </c>
    </row>
    <row r="2358" spans="1:52" s="18" customFormat="1" ht="16.5" customHeight="1" x14ac:dyDescent="0.35">
      <c r="A2358" s="8" t="str">
        <f>IF(N2358="","-",IFERROR(VLOOKUP(N2358,'[1]All Route Non-Bailment V76'!$A:$H,5,0),VLOOKUP(N2358,'[1]TTVT AAT PxP Bailment EDC V76'!$A:$H,5,0)))</f>
        <v>Non Bailment</v>
      </c>
      <c r="B2358" s="9" t="str">
        <f t="shared" si="175"/>
        <v>Completed</v>
      </c>
      <c r="C2358" s="10">
        <f t="shared" si="178"/>
        <v>2357</v>
      </c>
      <c r="D2358" s="11" t="s">
        <v>190</v>
      </c>
      <c r="E2358" s="12" t="s">
        <v>44</v>
      </c>
      <c r="F2358" s="11" t="s">
        <v>0</v>
      </c>
      <c r="G2358" s="11">
        <v>4443502</v>
      </c>
      <c r="H2358" s="13" t="str">
        <f>IF(N2358="","-",IFERROR(VLOOKUP(N2358,'[1]All Route Non-Bailment V76'!$A:$H,7,0),VLOOKUP(N2358,'[1]TTVT AAT PxP Bailment EDC V76'!$A:$H,7,0)))</f>
        <v>One way</v>
      </c>
      <c r="I2358" s="11" t="s">
        <v>45</v>
      </c>
      <c r="J2358" s="12">
        <f t="shared" si="179"/>
        <v>45285</v>
      </c>
      <c r="K2358" s="12">
        <v>45285</v>
      </c>
      <c r="L2358" s="12">
        <v>45285</v>
      </c>
      <c r="M2358" s="12" t="s">
        <v>3</v>
      </c>
      <c r="N2358" s="11" t="s">
        <v>304</v>
      </c>
      <c r="O2358" s="13" t="str">
        <f>IF(N2358="","-",IFERROR(VLOOKUP(N2358,'[1]All Route Non-Bailment V76'!$A:$H,6,0),VLOOKUP(N2358,'[1]TTVT AAT PxP Bailment EDC V76'!$A:$H,6,0)))</f>
        <v>21 - 30</v>
      </c>
      <c r="P2358" s="11">
        <v>1</v>
      </c>
      <c r="Q2358" s="11" t="s">
        <v>3</v>
      </c>
      <c r="R2358" s="11" t="s">
        <v>3</v>
      </c>
      <c r="S2358" s="13" t="str">
        <f>IF(N2358="","-",IFERROR(VLOOKUP(N2358,'[1]All Route Non-Bailment V76'!$A:$AF,32,0),VLOOKUP(N2358,'[1]TTVT AAT PxP Bailment EDC V76'!$A:$AC,29,0)))</f>
        <v>6W</v>
      </c>
      <c r="T2358" s="11" t="s">
        <v>48</v>
      </c>
      <c r="U2358" s="11" t="s">
        <v>191</v>
      </c>
      <c r="V2358" s="14" t="s">
        <v>192</v>
      </c>
      <c r="W2358" s="11" t="s">
        <v>193</v>
      </c>
      <c r="X2358" s="15" t="s">
        <v>305</v>
      </c>
      <c r="Y2358" s="15" t="s">
        <v>306</v>
      </c>
      <c r="Z2358" s="16" t="s">
        <v>3</v>
      </c>
      <c r="AA2358" s="16" t="s">
        <v>3</v>
      </c>
      <c r="AB2358" s="16" t="s">
        <v>3</v>
      </c>
      <c r="AC2358" s="16" t="s">
        <v>3</v>
      </c>
      <c r="AD2358" s="15" t="s">
        <v>3</v>
      </c>
      <c r="AE2358" s="15" t="s">
        <v>3</v>
      </c>
      <c r="AF2358" s="16" t="s">
        <v>3</v>
      </c>
      <c r="AG2358" s="16" t="s">
        <v>3</v>
      </c>
      <c r="AH2358" s="16" t="s">
        <v>3</v>
      </c>
      <c r="AI2358" s="16" t="s">
        <v>3</v>
      </c>
      <c r="AJ2358" s="15" t="s">
        <v>3</v>
      </c>
      <c r="AK2358" s="15" t="s">
        <v>3</v>
      </c>
      <c r="AL2358" s="16" t="s">
        <v>3</v>
      </c>
      <c r="AM2358" s="16" t="s">
        <v>3</v>
      </c>
      <c r="AN2358" s="16" t="s">
        <v>3</v>
      </c>
      <c r="AO2358" s="16" t="s">
        <v>3</v>
      </c>
      <c r="AP2358" s="16" t="s">
        <v>189</v>
      </c>
      <c r="AQ2358" s="16" t="s">
        <v>3</v>
      </c>
      <c r="AR2358" s="16" t="s">
        <v>3</v>
      </c>
      <c r="AS2358" s="16" t="s">
        <v>3</v>
      </c>
      <c r="AT2358" s="16" t="s">
        <v>3</v>
      </c>
      <c r="AU2358" s="11" t="s">
        <v>3</v>
      </c>
      <c r="AV2358" s="11" t="s">
        <v>3</v>
      </c>
      <c r="AW2358" s="11" t="s">
        <v>3</v>
      </c>
      <c r="AX2358" s="17" t="str">
        <f>VLOOKUP(G2358,'[1]JDA data'!$D:$E,2,0)</f>
        <v>TGA349</v>
      </c>
      <c r="AY2358" s="17" t="b">
        <f t="shared" si="176"/>
        <v>1</v>
      </c>
      <c r="AZ2358" s="17" t="str">
        <f t="shared" si="177"/>
        <v>SPL</v>
      </c>
    </row>
    <row r="2359" spans="1:52" s="18" customFormat="1" ht="16.5" customHeight="1" x14ac:dyDescent="0.35">
      <c r="A2359" s="8" t="str">
        <f>IF(N2359="","-",IFERROR(VLOOKUP(N2359,'[1]All Route Non-Bailment V76'!$A:$H,5,0),VLOOKUP(N2359,'[1]TTVT AAT PxP Bailment EDC V76'!$A:$H,5,0)))</f>
        <v>Non Bailment</v>
      </c>
      <c r="B2359" s="9" t="str">
        <f t="shared" si="175"/>
        <v>Completed</v>
      </c>
      <c r="C2359" s="10">
        <f t="shared" si="178"/>
        <v>2358</v>
      </c>
      <c r="D2359" s="11" t="s">
        <v>182</v>
      </c>
      <c r="E2359" s="12" t="s">
        <v>44</v>
      </c>
      <c r="F2359" s="11" t="s">
        <v>0</v>
      </c>
      <c r="G2359" s="11">
        <v>4443503</v>
      </c>
      <c r="H2359" s="13" t="str">
        <f>IF(N2359="","-",IFERROR(VLOOKUP(N2359,'[1]All Route Non-Bailment V76'!$A:$H,7,0),VLOOKUP(N2359,'[1]TTVT AAT PxP Bailment EDC V76'!$A:$H,7,0)))</f>
        <v>One way</v>
      </c>
      <c r="I2359" s="11" t="s">
        <v>45</v>
      </c>
      <c r="J2359" s="12">
        <f t="shared" si="179"/>
        <v>45285</v>
      </c>
      <c r="K2359" s="12">
        <v>45285</v>
      </c>
      <c r="L2359" s="12">
        <v>45285</v>
      </c>
      <c r="M2359" s="12" t="s">
        <v>3</v>
      </c>
      <c r="N2359" s="11" t="s">
        <v>304</v>
      </c>
      <c r="O2359" s="13" t="str">
        <f>IF(N2359="","-",IFERROR(VLOOKUP(N2359,'[1]All Route Non-Bailment V76'!$A:$H,6,0),VLOOKUP(N2359,'[1]TTVT AAT PxP Bailment EDC V76'!$A:$H,6,0)))</f>
        <v>21 - 30</v>
      </c>
      <c r="P2359" s="11">
        <v>1</v>
      </c>
      <c r="Q2359" s="11" t="s">
        <v>3</v>
      </c>
      <c r="R2359" s="11" t="s">
        <v>3</v>
      </c>
      <c r="S2359" s="13" t="str">
        <f>IF(N2359="","-",IFERROR(VLOOKUP(N2359,'[1]All Route Non-Bailment V76'!$A:$AF,32,0),VLOOKUP(N2359,'[1]TTVT AAT PxP Bailment EDC V76'!$A:$AC,29,0)))</f>
        <v>6W</v>
      </c>
      <c r="T2359" s="11" t="s">
        <v>48</v>
      </c>
      <c r="U2359" s="11" t="s">
        <v>275</v>
      </c>
      <c r="V2359" s="14" t="s">
        <v>276</v>
      </c>
      <c r="W2359" s="11" t="s">
        <v>277</v>
      </c>
      <c r="X2359" s="15" t="s">
        <v>305</v>
      </c>
      <c r="Y2359" s="15" t="s">
        <v>306</v>
      </c>
      <c r="Z2359" s="16" t="s">
        <v>3</v>
      </c>
      <c r="AA2359" s="16" t="s">
        <v>3</v>
      </c>
      <c r="AB2359" s="16" t="s">
        <v>3</v>
      </c>
      <c r="AC2359" s="16" t="s">
        <v>3</v>
      </c>
      <c r="AD2359" s="15" t="s">
        <v>3</v>
      </c>
      <c r="AE2359" s="15" t="s">
        <v>3</v>
      </c>
      <c r="AF2359" s="16" t="s">
        <v>3</v>
      </c>
      <c r="AG2359" s="16" t="s">
        <v>3</v>
      </c>
      <c r="AH2359" s="16" t="s">
        <v>3</v>
      </c>
      <c r="AI2359" s="16" t="s">
        <v>3</v>
      </c>
      <c r="AJ2359" s="15" t="s">
        <v>3</v>
      </c>
      <c r="AK2359" s="15" t="s">
        <v>3</v>
      </c>
      <c r="AL2359" s="16" t="s">
        <v>3</v>
      </c>
      <c r="AM2359" s="16" t="s">
        <v>3</v>
      </c>
      <c r="AN2359" s="16" t="s">
        <v>3</v>
      </c>
      <c r="AO2359" s="16" t="s">
        <v>3</v>
      </c>
      <c r="AP2359" s="16" t="s">
        <v>189</v>
      </c>
      <c r="AQ2359" s="16" t="s">
        <v>3</v>
      </c>
      <c r="AR2359" s="16" t="s">
        <v>3</v>
      </c>
      <c r="AS2359" s="16" t="s">
        <v>3</v>
      </c>
      <c r="AT2359" s="16" t="s">
        <v>3</v>
      </c>
      <c r="AU2359" s="11" t="s">
        <v>3</v>
      </c>
      <c r="AV2359" s="11" t="s">
        <v>3</v>
      </c>
      <c r="AW2359" s="11" t="s">
        <v>3</v>
      </c>
      <c r="AX2359" s="17" t="str">
        <f>VLOOKUP(G2359,'[1]JDA data'!$D:$E,2,0)</f>
        <v>TGA349</v>
      </c>
      <c r="AY2359" s="17" t="b">
        <f t="shared" si="176"/>
        <v>1</v>
      </c>
      <c r="AZ2359" s="17" t="str">
        <f t="shared" si="177"/>
        <v>PPGT</v>
      </c>
    </row>
    <row r="2360" spans="1:52" s="18" customFormat="1" ht="16.5" customHeight="1" x14ac:dyDescent="0.35">
      <c r="A2360" s="8" t="str">
        <f>IF(N2360="","-",IFERROR(VLOOKUP(N2360,'[1]All Route Non-Bailment V76'!$A:$H,5,0),VLOOKUP(N2360,'[1]TTVT AAT PxP Bailment EDC V76'!$A:$H,5,0)))</f>
        <v>Non Bailment</v>
      </c>
      <c r="B2360" s="9" t="str">
        <f t="shared" si="175"/>
        <v>Completed</v>
      </c>
      <c r="C2360" s="10">
        <f t="shared" si="178"/>
        <v>2359</v>
      </c>
      <c r="D2360" s="11" t="s">
        <v>229</v>
      </c>
      <c r="E2360" s="12" t="s">
        <v>44</v>
      </c>
      <c r="F2360" s="11" t="s">
        <v>0</v>
      </c>
      <c r="G2360" s="11">
        <v>4443504</v>
      </c>
      <c r="H2360" s="13" t="str">
        <f>IF(N2360="","-",IFERROR(VLOOKUP(N2360,'[1]All Route Non-Bailment V76'!$A:$H,7,0),VLOOKUP(N2360,'[1]TTVT AAT PxP Bailment EDC V76'!$A:$H,7,0)))</f>
        <v>One way</v>
      </c>
      <c r="I2360" s="11" t="s">
        <v>45</v>
      </c>
      <c r="J2360" s="12">
        <f t="shared" si="179"/>
        <v>45285</v>
      </c>
      <c r="K2360" s="12">
        <v>45285</v>
      </c>
      <c r="L2360" s="12">
        <v>45285</v>
      </c>
      <c r="M2360" s="12" t="s">
        <v>3</v>
      </c>
      <c r="N2360" s="11" t="s">
        <v>304</v>
      </c>
      <c r="O2360" s="13" t="str">
        <f>IF(N2360="","-",IFERROR(VLOOKUP(N2360,'[1]All Route Non-Bailment V76'!$A:$H,6,0),VLOOKUP(N2360,'[1]TTVT AAT PxP Bailment EDC V76'!$A:$H,6,0)))</f>
        <v>21 - 30</v>
      </c>
      <c r="P2360" s="11">
        <v>1</v>
      </c>
      <c r="Q2360" s="11" t="s">
        <v>3</v>
      </c>
      <c r="R2360" s="11" t="s">
        <v>3</v>
      </c>
      <c r="S2360" s="13" t="str">
        <f>IF(N2360="","-",IFERROR(VLOOKUP(N2360,'[1]All Route Non-Bailment V76'!$A:$AF,32,0),VLOOKUP(N2360,'[1]TTVT AAT PxP Bailment EDC V76'!$A:$AC,29,0)))</f>
        <v>6W</v>
      </c>
      <c r="T2360" s="11" t="s">
        <v>48</v>
      </c>
      <c r="U2360" s="11" t="s">
        <v>230</v>
      </c>
      <c r="V2360" s="14" t="s">
        <v>231</v>
      </c>
      <c r="W2360" s="11" t="s">
        <v>232</v>
      </c>
      <c r="X2360" s="15" t="s">
        <v>305</v>
      </c>
      <c r="Y2360" s="15" t="s">
        <v>306</v>
      </c>
      <c r="Z2360" s="16" t="s">
        <v>3</v>
      </c>
      <c r="AA2360" s="16" t="s">
        <v>3</v>
      </c>
      <c r="AB2360" s="16" t="s">
        <v>3</v>
      </c>
      <c r="AC2360" s="16" t="s">
        <v>3</v>
      </c>
      <c r="AD2360" s="15" t="s">
        <v>3</v>
      </c>
      <c r="AE2360" s="15" t="s">
        <v>3</v>
      </c>
      <c r="AF2360" s="16" t="s">
        <v>3</v>
      </c>
      <c r="AG2360" s="16" t="s">
        <v>3</v>
      </c>
      <c r="AH2360" s="16" t="s">
        <v>3</v>
      </c>
      <c r="AI2360" s="16" t="s">
        <v>3</v>
      </c>
      <c r="AJ2360" s="15" t="s">
        <v>3</v>
      </c>
      <c r="AK2360" s="15" t="s">
        <v>3</v>
      </c>
      <c r="AL2360" s="16" t="s">
        <v>3</v>
      </c>
      <c r="AM2360" s="16" t="s">
        <v>3</v>
      </c>
      <c r="AN2360" s="16" t="s">
        <v>3</v>
      </c>
      <c r="AO2360" s="16" t="s">
        <v>3</v>
      </c>
      <c r="AP2360" s="16" t="s">
        <v>189</v>
      </c>
      <c r="AQ2360" s="16" t="s">
        <v>3</v>
      </c>
      <c r="AR2360" s="16" t="s">
        <v>3</v>
      </c>
      <c r="AS2360" s="16" t="s">
        <v>3</v>
      </c>
      <c r="AT2360" s="16" t="s">
        <v>3</v>
      </c>
      <c r="AU2360" s="11" t="s">
        <v>3</v>
      </c>
      <c r="AV2360" s="11" t="s">
        <v>3</v>
      </c>
      <c r="AW2360" s="11" t="s">
        <v>3</v>
      </c>
      <c r="AX2360" s="17" t="str">
        <f>VLOOKUP(G2360,'[1]JDA data'!$D:$E,2,0)</f>
        <v>TGA349</v>
      </c>
      <c r="AY2360" s="17" t="b">
        <f t="shared" si="176"/>
        <v>1</v>
      </c>
      <c r="AZ2360" s="17" t="str">
        <f t="shared" si="177"/>
        <v>RRCS</v>
      </c>
    </row>
    <row r="2361" spans="1:52" s="18" customFormat="1" ht="16.5" customHeight="1" x14ac:dyDescent="0.35">
      <c r="A2361" s="8" t="str">
        <f>IF(N2361="","-",IFERROR(VLOOKUP(N2361,'[1]All Route Non-Bailment V76'!$A:$H,5,0),VLOOKUP(N2361,'[1]TTVT AAT PxP Bailment EDC V76'!$A:$H,5,0)))</f>
        <v>Non Bailment</v>
      </c>
      <c r="B2361" s="9" t="str">
        <f t="shared" si="175"/>
        <v>Completed</v>
      </c>
      <c r="C2361" s="10">
        <f t="shared" si="178"/>
        <v>2360</v>
      </c>
      <c r="D2361" s="11" t="s">
        <v>194</v>
      </c>
      <c r="E2361" s="12" t="s">
        <v>44</v>
      </c>
      <c r="F2361" s="11" t="s">
        <v>0</v>
      </c>
      <c r="G2361" s="11">
        <v>4443505</v>
      </c>
      <c r="H2361" s="13" t="str">
        <f>IF(N2361="","-",IFERROR(VLOOKUP(N2361,'[1]All Route Non-Bailment V76'!$A:$H,7,0),VLOOKUP(N2361,'[1]TTVT AAT PxP Bailment EDC V76'!$A:$H,7,0)))</f>
        <v>One way</v>
      </c>
      <c r="I2361" s="11" t="s">
        <v>45</v>
      </c>
      <c r="J2361" s="12">
        <f t="shared" si="179"/>
        <v>45285</v>
      </c>
      <c r="K2361" s="12">
        <v>45285</v>
      </c>
      <c r="L2361" s="12">
        <v>45285</v>
      </c>
      <c r="M2361" s="12" t="s">
        <v>3</v>
      </c>
      <c r="N2361" s="11" t="s">
        <v>304</v>
      </c>
      <c r="O2361" s="13" t="str">
        <f>IF(N2361="","-",IFERROR(VLOOKUP(N2361,'[1]All Route Non-Bailment V76'!$A:$H,6,0),VLOOKUP(N2361,'[1]TTVT AAT PxP Bailment EDC V76'!$A:$H,6,0)))</f>
        <v>21 - 30</v>
      </c>
      <c r="P2361" s="11">
        <v>1</v>
      </c>
      <c r="Q2361" s="11" t="s">
        <v>3</v>
      </c>
      <c r="R2361" s="11" t="s">
        <v>3</v>
      </c>
      <c r="S2361" s="13" t="str">
        <f>IF(N2361="","-",IFERROR(VLOOKUP(N2361,'[1]All Route Non-Bailment V76'!$A:$AF,32,0),VLOOKUP(N2361,'[1]TTVT AAT PxP Bailment EDC V76'!$A:$AC,29,0)))</f>
        <v>6W</v>
      </c>
      <c r="T2361" s="11" t="s">
        <v>48</v>
      </c>
      <c r="U2361" s="11" t="s">
        <v>220</v>
      </c>
      <c r="V2361" s="14" t="s">
        <v>221</v>
      </c>
      <c r="W2361" s="11" t="s">
        <v>222</v>
      </c>
      <c r="X2361" s="15" t="s">
        <v>305</v>
      </c>
      <c r="Y2361" s="15" t="s">
        <v>306</v>
      </c>
      <c r="Z2361" s="16" t="s">
        <v>3</v>
      </c>
      <c r="AA2361" s="16" t="s">
        <v>3</v>
      </c>
      <c r="AB2361" s="16" t="s">
        <v>3</v>
      </c>
      <c r="AC2361" s="16" t="s">
        <v>3</v>
      </c>
      <c r="AD2361" s="15" t="s">
        <v>3</v>
      </c>
      <c r="AE2361" s="15" t="s">
        <v>3</v>
      </c>
      <c r="AF2361" s="16" t="s">
        <v>3</v>
      </c>
      <c r="AG2361" s="16" t="s">
        <v>3</v>
      </c>
      <c r="AH2361" s="16" t="s">
        <v>3</v>
      </c>
      <c r="AI2361" s="16" t="s">
        <v>3</v>
      </c>
      <c r="AJ2361" s="15" t="s">
        <v>3</v>
      </c>
      <c r="AK2361" s="15" t="s">
        <v>3</v>
      </c>
      <c r="AL2361" s="16" t="s">
        <v>3</v>
      </c>
      <c r="AM2361" s="16" t="s">
        <v>3</v>
      </c>
      <c r="AN2361" s="16" t="s">
        <v>3</v>
      </c>
      <c r="AO2361" s="16" t="s">
        <v>3</v>
      </c>
      <c r="AP2361" s="16" t="s">
        <v>189</v>
      </c>
      <c r="AQ2361" s="16" t="s">
        <v>3</v>
      </c>
      <c r="AR2361" s="16" t="s">
        <v>3</v>
      </c>
      <c r="AS2361" s="16" t="s">
        <v>3</v>
      </c>
      <c r="AT2361" s="16" t="s">
        <v>3</v>
      </c>
      <c r="AU2361" s="11" t="s">
        <v>3</v>
      </c>
      <c r="AV2361" s="11" t="s">
        <v>3</v>
      </c>
      <c r="AW2361" s="11" t="s">
        <v>3</v>
      </c>
      <c r="AX2361" s="17" t="str">
        <f>VLOOKUP(G2361,'[1]JDA data'!$D:$E,2,0)</f>
        <v>TGA349</v>
      </c>
      <c r="AY2361" s="17" t="b">
        <f t="shared" si="176"/>
        <v>1</v>
      </c>
      <c r="AZ2361" s="17" t="str">
        <f t="shared" si="177"/>
        <v>SBA</v>
      </c>
    </row>
    <row r="2362" spans="1:52" s="18" customFormat="1" ht="16.5" customHeight="1" x14ac:dyDescent="0.35">
      <c r="A2362" s="8" t="str">
        <f>IF(N2362="","-",IFERROR(VLOOKUP(N2362,'[1]All Route Non-Bailment V76'!$A:$H,5,0),VLOOKUP(N2362,'[1]TTVT AAT PxP Bailment EDC V76'!$A:$H,5,0)))</f>
        <v>Non Bailment</v>
      </c>
      <c r="B2362" s="9" t="str">
        <f t="shared" si="175"/>
        <v>Completed</v>
      </c>
      <c r="C2362" s="10">
        <f t="shared" si="178"/>
        <v>2361</v>
      </c>
      <c r="D2362" s="11" t="s">
        <v>190</v>
      </c>
      <c r="E2362" s="12" t="s">
        <v>44</v>
      </c>
      <c r="F2362" s="11" t="s">
        <v>0</v>
      </c>
      <c r="G2362" s="11">
        <v>4443506</v>
      </c>
      <c r="H2362" s="13" t="str">
        <f>IF(N2362="","-",IFERROR(VLOOKUP(N2362,'[1]All Route Non-Bailment V76'!$A:$H,7,0),VLOOKUP(N2362,'[1]TTVT AAT PxP Bailment EDC V76'!$A:$H,7,0)))</f>
        <v>One way</v>
      </c>
      <c r="I2362" s="11" t="s">
        <v>45</v>
      </c>
      <c r="J2362" s="12">
        <f t="shared" si="179"/>
        <v>45285</v>
      </c>
      <c r="K2362" s="12">
        <v>45285</v>
      </c>
      <c r="L2362" s="12">
        <v>45285</v>
      </c>
      <c r="M2362" s="12" t="s">
        <v>3</v>
      </c>
      <c r="N2362" s="11" t="s">
        <v>490</v>
      </c>
      <c r="O2362" s="13" t="str">
        <f>IF(N2362="","-",IFERROR(VLOOKUP(N2362,'[1]All Route Non-Bailment V76'!$A:$H,6,0),VLOOKUP(N2362,'[1]TTVT AAT PxP Bailment EDC V76'!$A:$H,6,0)))</f>
        <v>21 - 30</v>
      </c>
      <c r="P2362" s="11">
        <v>1</v>
      </c>
      <c r="Q2362" s="11" t="s">
        <v>3</v>
      </c>
      <c r="R2362" s="11" t="s">
        <v>3</v>
      </c>
      <c r="S2362" s="13" t="str">
        <f>IF(N2362="","-",IFERROR(VLOOKUP(N2362,'[1]All Route Non-Bailment V76'!$A:$AF,32,0),VLOOKUP(N2362,'[1]TTVT AAT PxP Bailment EDC V76'!$A:$AC,29,0)))</f>
        <v>6W</v>
      </c>
      <c r="T2362" s="11" t="s">
        <v>48</v>
      </c>
      <c r="U2362" s="11" t="s">
        <v>210</v>
      </c>
      <c r="V2362" s="14" t="s">
        <v>211</v>
      </c>
      <c r="W2362" s="11" t="s">
        <v>212</v>
      </c>
      <c r="X2362" s="15" t="s">
        <v>305</v>
      </c>
      <c r="Y2362" s="15" t="s">
        <v>306</v>
      </c>
      <c r="Z2362" s="16" t="s">
        <v>3</v>
      </c>
      <c r="AA2362" s="16" t="s">
        <v>3</v>
      </c>
      <c r="AB2362" s="16" t="s">
        <v>3</v>
      </c>
      <c r="AC2362" s="16" t="s">
        <v>3</v>
      </c>
      <c r="AD2362" s="15" t="s">
        <v>3</v>
      </c>
      <c r="AE2362" s="15" t="s">
        <v>3</v>
      </c>
      <c r="AF2362" s="16" t="s">
        <v>3</v>
      </c>
      <c r="AG2362" s="16" t="s">
        <v>3</v>
      </c>
      <c r="AH2362" s="16" t="s">
        <v>3</v>
      </c>
      <c r="AI2362" s="16" t="s">
        <v>3</v>
      </c>
      <c r="AJ2362" s="15" t="s">
        <v>3</v>
      </c>
      <c r="AK2362" s="15" t="s">
        <v>3</v>
      </c>
      <c r="AL2362" s="16" t="s">
        <v>3</v>
      </c>
      <c r="AM2362" s="16" t="s">
        <v>3</v>
      </c>
      <c r="AN2362" s="16" t="s">
        <v>3</v>
      </c>
      <c r="AO2362" s="16" t="s">
        <v>3</v>
      </c>
      <c r="AP2362" s="16" t="s">
        <v>189</v>
      </c>
      <c r="AQ2362" s="16" t="s">
        <v>3</v>
      </c>
      <c r="AR2362" s="16" t="s">
        <v>3</v>
      </c>
      <c r="AS2362" s="16" t="s">
        <v>3</v>
      </c>
      <c r="AT2362" s="16" t="s">
        <v>3</v>
      </c>
      <c r="AU2362" s="11" t="s">
        <v>3</v>
      </c>
      <c r="AV2362" s="11" t="s">
        <v>3</v>
      </c>
      <c r="AW2362" s="11" t="s">
        <v>3</v>
      </c>
      <c r="AX2362" s="17" t="str">
        <f>VLOOKUP(G2362,'[1]JDA data'!$D:$E,2,0)</f>
        <v>TGA066</v>
      </c>
      <c r="AY2362" s="17" t="b">
        <f t="shared" si="176"/>
        <v>1</v>
      </c>
      <c r="AZ2362" s="17" t="str">
        <f t="shared" si="177"/>
        <v>SPL</v>
      </c>
    </row>
    <row r="2363" spans="1:52" s="18" customFormat="1" ht="16.5" customHeight="1" x14ac:dyDescent="0.35">
      <c r="A2363" s="8" t="str">
        <f>IF(N2363="","-",IFERROR(VLOOKUP(N2363,'[1]All Route Non-Bailment V76'!$A:$H,5,0),VLOOKUP(N2363,'[1]TTVT AAT PxP Bailment EDC V76'!$A:$H,5,0)))</f>
        <v>Non Bailment</v>
      </c>
      <c r="B2363" s="9" t="str">
        <f t="shared" si="175"/>
        <v>Completed</v>
      </c>
      <c r="C2363" s="10">
        <f t="shared" si="178"/>
        <v>2362</v>
      </c>
      <c r="D2363" s="11" t="s">
        <v>182</v>
      </c>
      <c r="E2363" s="12" t="s">
        <v>44</v>
      </c>
      <c r="F2363" s="11" t="s">
        <v>0</v>
      </c>
      <c r="G2363" s="11">
        <v>4443507</v>
      </c>
      <c r="H2363" s="13" t="str">
        <f>IF(N2363="","-",IFERROR(VLOOKUP(N2363,'[1]All Route Non-Bailment V76'!$A:$H,7,0),VLOOKUP(N2363,'[1]TTVT AAT PxP Bailment EDC V76'!$A:$H,7,0)))</f>
        <v>One way</v>
      </c>
      <c r="I2363" s="11" t="s">
        <v>45</v>
      </c>
      <c r="J2363" s="12">
        <f t="shared" si="179"/>
        <v>45285</v>
      </c>
      <c r="K2363" s="12">
        <v>45285</v>
      </c>
      <c r="L2363" s="12">
        <v>45285</v>
      </c>
      <c r="M2363" s="12" t="s">
        <v>3</v>
      </c>
      <c r="N2363" s="11" t="s">
        <v>490</v>
      </c>
      <c r="O2363" s="13" t="str">
        <f>IF(N2363="","-",IFERROR(VLOOKUP(N2363,'[1]All Route Non-Bailment V76'!$A:$H,6,0),VLOOKUP(N2363,'[1]TTVT AAT PxP Bailment EDC V76'!$A:$H,6,0)))</f>
        <v>21 - 30</v>
      </c>
      <c r="P2363" s="11">
        <v>1</v>
      </c>
      <c r="Q2363" s="11" t="s">
        <v>3</v>
      </c>
      <c r="R2363" s="11" t="s">
        <v>3</v>
      </c>
      <c r="S2363" s="13" t="str">
        <f>IF(N2363="","-",IFERROR(VLOOKUP(N2363,'[1]All Route Non-Bailment V76'!$A:$AF,32,0),VLOOKUP(N2363,'[1]TTVT AAT PxP Bailment EDC V76'!$A:$AC,29,0)))</f>
        <v>6W</v>
      </c>
      <c r="T2363" s="11" t="s">
        <v>48</v>
      </c>
      <c r="U2363" s="11" t="s">
        <v>256</v>
      </c>
      <c r="V2363" s="14" t="s">
        <v>257</v>
      </c>
      <c r="W2363" s="11" t="s">
        <v>258</v>
      </c>
      <c r="X2363" s="15" t="s">
        <v>305</v>
      </c>
      <c r="Y2363" s="15" t="s">
        <v>306</v>
      </c>
      <c r="Z2363" s="16" t="s">
        <v>3</v>
      </c>
      <c r="AA2363" s="16" t="s">
        <v>3</v>
      </c>
      <c r="AB2363" s="16" t="s">
        <v>3</v>
      </c>
      <c r="AC2363" s="16" t="s">
        <v>3</v>
      </c>
      <c r="AD2363" s="15" t="s">
        <v>3</v>
      </c>
      <c r="AE2363" s="15" t="s">
        <v>3</v>
      </c>
      <c r="AF2363" s="16" t="s">
        <v>3</v>
      </c>
      <c r="AG2363" s="16" t="s">
        <v>3</v>
      </c>
      <c r="AH2363" s="16" t="s">
        <v>3</v>
      </c>
      <c r="AI2363" s="16" t="s">
        <v>3</v>
      </c>
      <c r="AJ2363" s="15" t="s">
        <v>3</v>
      </c>
      <c r="AK2363" s="15" t="s">
        <v>3</v>
      </c>
      <c r="AL2363" s="16" t="s">
        <v>3</v>
      </c>
      <c r="AM2363" s="16" t="s">
        <v>3</v>
      </c>
      <c r="AN2363" s="16" t="s">
        <v>3</v>
      </c>
      <c r="AO2363" s="16" t="s">
        <v>3</v>
      </c>
      <c r="AP2363" s="16" t="s">
        <v>189</v>
      </c>
      <c r="AQ2363" s="16" t="s">
        <v>3</v>
      </c>
      <c r="AR2363" s="16" t="s">
        <v>3</v>
      </c>
      <c r="AS2363" s="16" t="s">
        <v>3</v>
      </c>
      <c r="AT2363" s="16" t="s">
        <v>3</v>
      </c>
      <c r="AU2363" s="11" t="s">
        <v>3</v>
      </c>
      <c r="AV2363" s="11" t="s">
        <v>3</v>
      </c>
      <c r="AW2363" s="11" t="s">
        <v>3</v>
      </c>
      <c r="AX2363" s="17" t="str">
        <f>VLOOKUP(G2363,'[1]JDA data'!$D:$E,2,0)</f>
        <v>TGA066</v>
      </c>
      <c r="AY2363" s="17" t="b">
        <f t="shared" si="176"/>
        <v>1</v>
      </c>
      <c r="AZ2363" s="17" t="str">
        <f t="shared" si="177"/>
        <v>PPGT</v>
      </c>
    </row>
    <row r="2364" spans="1:52" s="18" customFormat="1" ht="16.5" customHeight="1" x14ac:dyDescent="0.35">
      <c r="A2364" s="8" t="str">
        <f>IF(N2364="","-",IFERROR(VLOOKUP(N2364,'[1]All Route Non-Bailment V76'!$A:$H,5,0),VLOOKUP(N2364,'[1]TTVT AAT PxP Bailment EDC V76'!$A:$H,5,0)))</f>
        <v>Non Bailment</v>
      </c>
      <c r="B2364" s="9" t="str">
        <f t="shared" si="175"/>
        <v>Completed</v>
      </c>
      <c r="C2364" s="10">
        <f t="shared" si="178"/>
        <v>2363</v>
      </c>
      <c r="D2364" s="11" t="s">
        <v>194</v>
      </c>
      <c r="E2364" s="12" t="s">
        <v>44</v>
      </c>
      <c r="F2364" s="11" t="s">
        <v>0</v>
      </c>
      <c r="G2364" s="11">
        <v>4443508</v>
      </c>
      <c r="H2364" s="13" t="str">
        <f>IF(N2364="","-",IFERROR(VLOOKUP(N2364,'[1]All Route Non-Bailment V76'!$A:$H,7,0),VLOOKUP(N2364,'[1]TTVT AAT PxP Bailment EDC V76'!$A:$H,7,0)))</f>
        <v>One way</v>
      </c>
      <c r="I2364" s="11" t="s">
        <v>45</v>
      </c>
      <c r="J2364" s="12">
        <f t="shared" si="179"/>
        <v>45285</v>
      </c>
      <c r="K2364" s="12">
        <v>45285</v>
      </c>
      <c r="L2364" s="12">
        <v>45285</v>
      </c>
      <c r="M2364" s="12" t="s">
        <v>3</v>
      </c>
      <c r="N2364" s="11" t="s">
        <v>490</v>
      </c>
      <c r="O2364" s="13" t="str">
        <f>IF(N2364="","-",IFERROR(VLOOKUP(N2364,'[1]All Route Non-Bailment V76'!$A:$H,6,0),VLOOKUP(N2364,'[1]TTVT AAT PxP Bailment EDC V76'!$A:$H,6,0)))</f>
        <v>21 - 30</v>
      </c>
      <c r="P2364" s="11">
        <v>1</v>
      </c>
      <c r="Q2364" s="11" t="s">
        <v>3</v>
      </c>
      <c r="R2364" s="11" t="s">
        <v>3</v>
      </c>
      <c r="S2364" s="13" t="str">
        <f>IF(N2364="","-",IFERROR(VLOOKUP(N2364,'[1]All Route Non-Bailment V76'!$A:$AF,32,0),VLOOKUP(N2364,'[1]TTVT AAT PxP Bailment EDC V76'!$A:$AC,29,0)))</f>
        <v>6W</v>
      </c>
      <c r="T2364" s="11" t="s">
        <v>48</v>
      </c>
      <c r="U2364" s="11" t="s">
        <v>253</v>
      </c>
      <c r="V2364" s="14" t="s">
        <v>254</v>
      </c>
      <c r="W2364" s="11" t="s">
        <v>255</v>
      </c>
      <c r="X2364" s="15" t="s">
        <v>305</v>
      </c>
      <c r="Y2364" s="15" t="s">
        <v>306</v>
      </c>
      <c r="Z2364" s="16" t="s">
        <v>3</v>
      </c>
      <c r="AA2364" s="16" t="s">
        <v>3</v>
      </c>
      <c r="AB2364" s="16" t="s">
        <v>3</v>
      </c>
      <c r="AC2364" s="16" t="s">
        <v>3</v>
      </c>
      <c r="AD2364" s="15" t="s">
        <v>3</v>
      </c>
      <c r="AE2364" s="15" t="s">
        <v>3</v>
      </c>
      <c r="AF2364" s="16" t="s">
        <v>3</v>
      </c>
      <c r="AG2364" s="16" t="s">
        <v>3</v>
      </c>
      <c r="AH2364" s="16" t="s">
        <v>3</v>
      </c>
      <c r="AI2364" s="16" t="s">
        <v>3</v>
      </c>
      <c r="AJ2364" s="15" t="s">
        <v>3</v>
      </c>
      <c r="AK2364" s="15" t="s">
        <v>3</v>
      </c>
      <c r="AL2364" s="16" t="s">
        <v>3</v>
      </c>
      <c r="AM2364" s="16" t="s">
        <v>3</v>
      </c>
      <c r="AN2364" s="16" t="s">
        <v>3</v>
      </c>
      <c r="AO2364" s="16" t="s">
        <v>3</v>
      </c>
      <c r="AP2364" s="16" t="s">
        <v>189</v>
      </c>
      <c r="AQ2364" s="16" t="s">
        <v>3</v>
      </c>
      <c r="AR2364" s="16" t="s">
        <v>3</v>
      </c>
      <c r="AS2364" s="16" t="s">
        <v>3</v>
      </c>
      <c r="AT2364" s="16" t="s">
        <v>3</v>
      </c>
      <c r="AU2364" s="11" t="s">
        <v>3</v>
      </c>
      <c r="AV2364" s="11" t="s">
        <v>3</v>
      </c>
      <c r="AW2364" s="11" t="s">
        <v>3</v>
      </c>
      <c r="AX2364" s="17" t="str">
        <f>VLOOKUP(G2364,'[1]JDA data'!$D:$E,2,0)</f>
        <v>TGA066</v>
      </c>
      <c r="AY2364" s="17" t="b">
        <f t="shared" si="176"/>
        <v>1</v>
      </c>
      <c r="AZ2364" s="17" t="str">
        <f t="shared" si="177"/>
        <v>SBA</v>
      </c>
    </row>
    <row r="2365" spans="1:52" s="18" customFormat="1" ht="16.5" customHeight="1" x14ac:dyDescent="0.35">
      <c r="A2365" s="8" t="str">
        <f>IF(N2365="","-",IFERROR(VLOOKUP(N2365,'[1]All Route Non-Bailment V76'!$A:$H,5,0),VLOOKUP(N2365,'[1]TTVT AAT PxP Bailment EDC V76'!$A:$H,5,0)))</f>
        <v>Non Bailment</v>
      </c>
      <c r="B2365" s="9" t="str">
        <f t="shared" si="175"/>
        <v>Completed</v>
      </c>
      <c r="C2365" s="10">
        <f t="shared" si="178"/>
        <v>2364</v>
      </c>
      <c r="D2365" s="11" t="s">
        <v>190</v>
      </c>
      <c r="E2365" s="12" t="s">
        <v>44</v>
      </c>
      <c r="F2365" s="11" t="s">
        <v>0</v>
      </c>
      <c r="G2365" s="11">
        <v>4443509</v>
      </c>
      <c r="H2365" s="13" t="str">
        <f>IF(N2365="","-",IFERROR(VLOOKUP(N2365,'[1]All Route Non-Bailment V76'!$A:$H,7,0),VLOOKUP(N2365,'[1]TTVT AAT PxP Bailment EDC V76'!$A:$H,7,0)))</f>
        <v>One way</v>
      </c>
      <c r="I2365" s="11" t="s">
        <v>45</v>
      </c>
      <c r="J2365" s="12">
        <f t="shared" si="179"/>
        <v>45285</v>
      </c>
      <c r="K2365" s="12">
        <v>45285</v>
      </c>
      <c r="L2365" s="12">
        <v>45285</v>
      </c>
      <c r="M2365" s="12" t="s">
        <v>3</v>
      </c>
      <c r="N2365" s="11" t="s">
        <v>490</v>
      </c>
      <c r="O2365" s="13" t="str">
        <f>IF(N2365="","-",IFERROR(VLOOKUP(N2365,'[1]All Route Non-Bailment V76'!$A:$H,6,0),VLOOKUP(N2365,'[1]TTVT AAT PxP Bailment EDC V76'!$A:$H,6,0)))</f>
        <v>21 - 30</v>
      </c>
      <c r="P2365" s="11">
        <v>1</v>
      </c>
      <c r="Q2365" s="11" t="s">
        <v>3</v>
      </c>
      <c r="R2365" s="11" t="s">
        <v>3</v>
      </c>
      <c r="S2365" s="13" t="str">
        <f>IF(N2365="","-",IFERROR(VLOOKUP(N2365,'[1]All Route Non-Bailment V76'!$A:$AF,32,0),VLOOKUP(N2365,'[1]TTVT AAT PxP Bailment EDC V76'!$A:$AC,29,0)))</f>
        <v>6W</v>
      </c>
      <c r="T2365" s="11" t="s">
        <v>48</v>
      </c>
      <c r="U2365" s="11" t="s">
        <v>191</v>
      </c>
      <c r="V2365" s="14" t="s">
        <v>826</v>
      </c>
      <c r="W2365" s="11" t="s">
        <v>193</v>
      </c>
      <c r="X2365" s="15" t="s">
        <v>305</v>
      </c>
      <c r="Y2365" s="15" t="s">
        <v>306</v>
      </c>
      <c r="Z2365" s="16" t="s">
        <v>3</v>
      </c>
      <c r="AA2365" s="16" t="s">
        <v>3</v>
      </c>
      <c r="AB2365" s="16" t="s">
        <v>3</v>
      </c>
      <c r="AC2365" s="16" t="s">
        <v>3</v>
      </c>
      <c r="AD2365" s="15" t="s">
        <v>3</v>
      </c>
      <c r="AE2365" s="15" t="s">
        <v>3</v>
      </c>
      <c r="AF2365" s="16" t="s">
        <v>3</v>
      </c>
      <c r="AG2365" s="16" t="s">
        <v>3</v>
      </c>
      <c r="AH2365" s="16" t="s">
        <v>3</v>
      </c>
      <c r="AI2365" s="16" t="s">
        <v>3</v>
      </c>
      <c r="AJ2365" s="15" t="s">
        <v>3</v>
      </c>
      <c r="AK2365" s="15" t="s">
        <v>3</v>
      </c>
      <c r="AL2365" s="16" t="s">
        <v>3</v>
      </c>
      <c r="AM2365" s="16" t="s">
        <v>3</v>
      </c>
      <c r="AN2365" s="16" t="s">
        <v>3</v>
      </c>
      <c r="AO2365" s="16" t="s">
        <v>3</v>
      </c>
      <c r="AP2365" s="16" t="s">
        <v>189</v>
      </c>
      <c r="AQ2365" s="16" t="s">
        <v>3</v>
      </c>
      <c r="AR2365" s="16" t="s">
        <v>3</v>
      </c>
      <c r="AS2365" s="16" t="s">
        <v>3</v>
      </c>
      <c r="AT2365" s="16" t="s">
        <v>3</v>
      </c>
      <c r="AU2365" s="11" t="s">
        <v>3</v>
      </c>
      <c r="AV2365" s="11" t="s">
        <v>3</v>
      </c>
      <c r="AW2365" s="11" t="s">
        <v>3</v>
      </c>
      <c r="AX2365" s="17" t="str">
        <f>VLOOKUP(G2365,'[1]JDA data'!$D:$E,2,0)</f>
        <v>TGA066</v>
      </c>
      <c r="AY2365" s="17" t="b">
        <f t="shared" si="176"/>
        <v>1</v>
      </c>
      <c r="AZ2365" s="17" t="str">
        <f t="shared" si="177"/>
        <v>SPL</v>
      </c>
    </row>
    <row r="2366" spans="1:52" s="18" customFormat="1" ht="16.5" customHeight="1" x14ac:dyDescent="0.35">
      <c r="A2366" s="8" t="str">
        <f>IF(N2366="","-",IFERROR(VLOOKUP(N2366,'[1]All Route Non-Bailment V76'!$A:$H,5,0),VLOOKUP(N2366,'[1]TTVT AAT PxP Bailment EDC V76'!$A:$H,5,0)))</f>
        <v>Non Bailment</v>
      </c>
      <c r="B2366" s="9" t="str">
        <f t="shared" si="175"/>
        <v>Completed</v>
      </c>
      <c r="C2366" s="10">
        <f t="shared" si="178"/>
        <v>2365</v>
      </c>
      <c r="D2366" s="11" t="s">
        <v>190</v>
      </c>
      <c r="E2366" s="12" t="s">
        <v>44</v>
      </c>
      <c r="F2366" s="11" t="s">
        <v>0</v>
      </c>
      <c r="G2366" s="11">
        <v>4443512</v>
      </c>
      <c r="H2366" s="13" t="str">
        <f>IF(N2366="","-",IFERROR(VLOOKUP(N2366,'[1]All Route Non-Bailment V76'!$A:$H,7,0),VLOOKUP(N2366,'[1]TTVT AAT PxP Bailment EDC V76'!$A:$H,7,0)))</f>
        <v>One way</v>
      </c>
      <c r="I2366" s="11" t="s">
        <v>45</v>
      </c>
      <c r="J2366" s="12">
        <f t="shared" si="179"/>
        <v>45285</v>
      </c>
      <c r="K2366" s="12">
        <v>45285</v>
      </c>
      <c r="L2366" s="12">
        <v>45285</v>
      </c>
      <c r="M2366" s="12" t="s">
        <v>3</v>
      </c>
      <c r="N2366" s="11" t="s">
        <v>670</v>
      </c>
      <c r="O2366" s="13" t="str">
        <f>IF(N2366="","-",IFERROR(VLOOKUP(N2366,'[1]All Route Non-Bailment V76'!$A:$H,6,0),VLOOKUP(N2366,'[1]TTVT AAT PxP Bailment EDC V76'!$A:$H,6,0)))</f>
        <v>21 - 30</v>
      </c>
      <c r="P2366" s="11">
        <v>1</v>
      </c>
      <c r="Q2366" s="11" t="s">
        <v>3</v>
      </c>
      <c r="R2366" s="11" t="s">
        <v>3</v>
      </c>
      <c r="S2366" s="13" t="str">
        <f>IF(N2366="","-",IFERROR(VLOOKUP(N2366,'[1]All Route Non-Bailment V76'!$A:$AF,32,0),VLOOKUP(N2366,'[1]TTVT AAT PxP Bailment EDC V76'!$A:$AC,29,0)))</f>
        <v>6W</v>
      </c>
      <c r="T2366" s="11" t="s">
        <v>48</v>
      </c>
      <c r="U2366" s="11" t="s">
        <v>198</v>
      </c>
      <c r="V2366" s="14" t="s">
        <v>797</v>
      </c>
      <c r="W2366" s="11" t="s">
        <v>200</v>
      </c>
      <c r="X2366" s="15" t="s">
        <v>305</v>
      </c>
      <c r="Y2366" s="15" t="s">
        <v>306</v>
      </c>
      <c r="Z2366" s="16" t="s">
        <v>3</v>
      </c>
      <c r="AA2366" s="16" t="s">
        <v>3</v>
      </c>
      <c r="AB2366" s="16" t="s">
        <v>3</v>
      </c>
      <c r="AC2366" s="16" t="s">
        <v>3</v>
      </c>
      <c r="AD2366" s="15" t="s">
        <v>3</v>
      </c>
      <c r="AE2366" s="15" t="s">
        <v>3</v>
      </c>
      <c r="AF2366" s="16" t="s">
        <v>3</v>
      </c>
      <c r="AG2366" s="16" t="s">
        <v>3</v>
      </c>
      <c r="AH2366" s="16" t="s">
        <v>3</v>
      </c>
      <c r="AI2366" s="16" t="s">
        <v>3</v>
      </c>
      <c r="AJ2366" s="15" t="s">
        <v>3</v>
      </c>
      <c r="AK2366" s="15" t="s">
        <v>3</v>
      </c>
      <c r="AL2366" s="16" t="s">
        <v>3</v>
      </c>
      <c r="AM2366" s="16" t="s">
        <v>3</v>
      </c>
      <c r="AN2366" s="16" t="s">
        <v>3</v>
      </c>
      <c r="AO2366" s="16" t="s">
        <v>3</v>
      </c>
      <c r="AP2366" s="16" t="s">
        <v>189</v>
      </c>
      <c r="AQ2366" s="16" t="s">
        <v>3</v>
      </c>
      <c r="AR2366" s="16" t="s">
        <v>3</v>
      </c>
      <c r="AS2366" s="16" t="s">
        <v>3</v>
      </c>
      <c r="AT2366" s="16" t="s">
        <v>3</v>
      </c>
      <c r="AU2366" s="11" t="s">
        <v>3</v>
      </c>
      <c r="AV2366" s="11" t="s">
        <v>3</v>
      </c>
      <c r="AW2366" s="11" t="s">
        <v>3</v>
      </c>
      <c r="AX2366" s="17" t="str">
        <f>VLOOKUP(G2366,'[1]JDA data'!$D:$E,2,0)</f>
        <v>TGA067</v>
      </c>
      <c r="AY2366" s="17" t="b">
        <f t="shared" si="176"/>
        <v>1</v>
      </c>
      <c r="AZ2366" s="17" t="str">
        <f t="shared" si="177"/>
        <v>SPL</v>
      </c>
    </row>
    <row r="2367" spans="1:52" s="18" customFormat="1" ht="16.5" customHeight="1" x14ac:dyDescent="0.35">
      <c r="A2367" s="8" t="str">
        <f>IF(N2367="","-",IFERROR(VLOOKUP(N2367,'[1]All Route Non-Bailment V76'!$A:$H,5,0),VLOOKUP(N2367,'[1]TTVT AAT PxP Bailment EDC V76'!$A:$H,5,0)))</f>
        <v>Non Bailment</v>
      </c>
      <c r="B2367" s="9" t="str">
        <f t="shared" si="175"/>
        <v>Completed</v>
      </c>
      <c r="C2367" s="10">
        <f t="shared" si="178"/>
        <v>2366</v>
      </c>
      <c r="D2367" s="11" t="s">
        <v>194</v>
      </c>
      <c r="E2367" s="12" t="s">
        <v>44</v>
      </c>
      <c r="F2367" s="11" t="s">
        <v>0</v>
      </c>
      <c r="G2367" s="11">
        <v>4443513</v>
      </c>
      <c r="H2367" s="13" t="str">
        <f>IF(N2367="","-",IFERROR(VLOOKUP(N2367,'[1]All Route Non-Bailment V76'!$A:$H,7,0),VLOOKUP(N2367,'[1]TTVT AAT PxP Bailment EDC V76'!$A:$H,7,0)))</f>
        <v>One way</v>
      </c>
      <c r="I2367" s="11" t="s">
        <v>45</v>
      </c>
      <c r="J2367" s="12">
        <f t="shared" si="179"/>
        <v>45285</v>
      </c>
      <c r="K2367" s="12">
        <v>45285</v>
      </c>
      <c r="L2367" s="12">
        <v>45285</v>
      </c>
      <c r="M2367" s="12" t="s">
        <v>3</v>
      </c>
      <c r="N2367" s="11" t="s">
        <v>399</v>
      </c>
      <c r="O2367" s="13" t="str">
        <f>IF(N2367="","-",IFERROR(VLOOKUP(N2367,'[1]All Route Non-Bailment V76'!$A:$H,6,0),VLOOKUP(N2367,'[1]TTVT AAT PxP Bailment EDC V76'!$A:$H,6,0)))</f>
        <v>21 - 30</v>
      </c>
      <c r="P2367" s="11">
        <v>1</v>
      </c>
      <c r="Q2367" s="11" t="s">
        <v>3</v>
      </c>
      <c r="R2367" s="11" t="s">
        <v>3</v>
      </c>
      <c r="S2367" s="13" t="str">
        <f>IF(N2367="","-",IFERROR(VLOOKUP(N2367,'[1]All Route Non-Bailment V76'!$A:$AF,32,0),VLOOKUP(N2367,'[1]TTVT AAT PxP Bailment EDC V76'!$A:$AC,29,0)))</f>
        <v>6W</v>
      </c>
      <c r="T2367" s="11" t="s">
        <v>48</v>
      </c>
      <c r="U2367" s="11" t="s">
        <v>253</v>
      </c>
      <c r="V2367" s="14" t="s">
        <v>254</v>
      </c>
      <c r="W2367" s="11" t="s">
        <v>255</v>
      </c>
      <c r="X2367" s="15" t="s">
        <v>397</v>
      </c>
      <c r="Y2367" s="15" t="s">
        <v>398</v>
      </c>
      <c r="Z2367" s="16" t="s">
        <v>3</v>
      </c>
      <c r="AA2367" s="16" t="s">
        <v>3</v>
      </c>
      <c r="AB2367" s="16" t="s">
        <v>3</v>
      </c>
      <c r="AC2367" s="16" t="s">
        <v>3</v>
      </c>
      <c r="AD2367" s="15" t="s">
        <v>3</v>
      </c>
      <c r="AE2367" s="15" t="s">
        <v>3</v>
      </c>
      <c r="AF2367" s="16" t="s">
        <v>3</v>
      </c>
      <c r="AG2367" s="16" t="s">
        <v>3</v>
      </c>
      <c r="AH2367" s="16" t="s">
        <v>3</v>
      </c>
      <c r="AI2367" s="16" t="s">
        <v>3</v>
      </c>
      <c r="AJ2367" s="15" t="s">
        <v>3</v>
      </c>
      <c r="AK2367" s="15" t="s">
        <v>3</v>
      </c>
      <c r="AL2367" s="16" t="s">
        <v>3</v>
      </c>
      <c r="AM2367" s="16" t="s">
        <v>3</v>
      </c>
      <c r="AN2367" s="16" t="s">
        <v>3</v>
      </c>
      <c r="AO2367" s="16" t="s">
        <v>3</v>
      </c>
      <c r="AP2367" s="16" t="s">
        <v>189</v>
      </c>
      <c r="AQ2367" s="16" t="s">
        <v>3</v>
      </c>
      <c r="AR2367" s="16" t="s">
        <v>3</v>
      </c>
      <c r="AS2367" s="16" t="s">
        <v>3</v>
      </c>
      <c r="AT2367" s="16" t="s">
        <v>3</v>
      </c>
      <c r="AU2367" s="11" t="s">
        <v>3</v>
      </c>
      <c r="AV2367" s="11" t="s">
        <v>3</v>
      </c>
      <c r="AW2367" s="11" t="s">
        <v>3</v>
      </c>
      <c r="AX2367" s="17" t="str">
        <f>VLOOKUP(G2367,'[1]JDA data'!$D:$E,2,0)</f>
        <v>TGA065</v>
      </c>
      <c r="AY2367" s="17" t="b">
        <f t="shared" si="176"/>
        <v>1</v>
      </c>
      <c r="AZ2367" s="17" t="str">
        <f t="shared" si="177"/>
        <v>SBA</v>
      </c>
    </row>
    <row r="2368" spans="1:52" s="18" customFormat="1" ht="16.5" customHeight="1" x14ac:dyDescent="0.35">
      <c r="A2368" s="8" t="str">
        <f>IF(N2368="","-",IFERROR(VLOOKUP(N2368,'[1]All Route Non-Bailment V76'!$A:$H,5,0),VLOOKUP(N2368,'[1]TTVT AAT PxP Bailment EDC V76'!$A:$H,5,0)))</f>
        <v>Non Bailment</v>
      </c>
      <c r="B2368" s="9" t="str">
        <f t="shared" si="175"/>
        <v>Completed</v>
      </c>
      <c r="C2368" s="10">
        <f t="shared" si="178"/>
        <v>2367</v>
      </c>
      <c r="D2368" s="11" t="s">
        <v>190</v>
      </c>
      <c r="E2368" s="12" t="s">
        <v>44</v>
      </c>
      <c r="F2368" s="11" t="s">
        <v>0</v>
      </c>
      <c r="G2368" s="11">
        <v>4443514</v>
      </c>
      <c r="H2368" s="13" t="str">
        <f>IF(N2368="","-",IFERROR(VLOOKUP(N2368,'[1]All Route Non-Bailment V76'!$A:$H,7,0),VLOOKUP(N2368,'[1]TTVT AAT PxP Bailment EDC V76'!$A:$H,7,0)))</f>
        <v>One way</v>
      </c>
      <c r="I2368" s="11" t="s">
        <v>45</v>
      </c>
      <c r="J2368" s="12">
        <f t="shared" si="179"/>
        <v>45285</v>
      </c>
      <c r="K2368" s="12">
        <v>45285</v>
      </c>
      <c r="L2368" s="12">
        <v>45285</v>
      </c>
      <c r="M2368" s="12" t="s">
        <v>3</v>
      </c>
      <c r="N2368" s="11" t="s">
        <v>399</v>
      </c>
      <c r="O2368" s="13" t="str">
        <f>IF(N2368="","-",IFERROR(VLOOKUP(N2368,'[1]All Route Non-Bailment V76'!$A:$H,6,0),VLOOKUP(N2368,'[1]TTVT AAT PxP Bailment EDC V76'!$A:$H,6,0)))</f>
        <v>21 - 30</v>
      </c>
      <c r="P2368" s="11">
        <v>1</v>
      </c>
      <c r="Q2368" s="11" t="s">
        <v>3</v>
      </c>
      <c r="R2368" s="11" t="s">
        <v>3</v>
      </c>
      <c r="S2368" s="13" t="str">
        <f>IF(N2368="","-",IFERROR(VLOOKUP(N2368,'[1]All Route Non-Bailment V76'!$A:$AF,32,0),VLOOKUP(N2368,'[1]TTVT AAT PxP Bailment EDC V76'!$A:$AC,29,0)))</f>
        <v>6W</v>
      </c>
      <c r="T2368" s="11" t="s">
        <v>48</v>
      </c>
      <c r="U2368" s="11" t="s">
        <v>287</v>
      </c>
      <c r="V2368" s="14" t="s">
        <v>793</v>
      </c>
      <c r="W2368" s="11" t="s">
        <v>289</v>
      </c>
      <c r="X2368" s="15" t="s">
        <v>397</v>
      </c>
      <c r="Y2368" s="15" t="s">
        <v>398</v>
      </c>
      <c r="Z2368" s="16" t="s">
        <v>3</v>
      </c>
      <c r="AA2368" s="16" t="s">
        <v>3</v>
      </c>
      <c r="AB2368" s="16" t="s">
        <v>3</v>
      </c>
      <c r="AC2368" s="16" t="s">
        <v>3</v>
      </c>
      <c r="AD2368" s="15" t="s">
        <v>3</v>
      </c>
      <c r="AE2368" s="15" t="s">
        <v>3</v>
      </c>
      <c r="AF2368" s="16" t="s">
        <v>3</v>
      </c>
      <c r="AG2368" s="16" t="s">
        <v>3</v>
      </c>
      <c r="AH2368" s="16" t="s">
        <v>3</v>
      </c>
      <c r="AI2368" s="16" t="s">
        <v>3</v>
      </c>
      <c r="AJ2368" s="15" t="s">
        <v>3</v>
      </c>
      <c r="AK2368" s="15" t="s">
        <v>3</v>
      </c>
      <c r="AL2368" s="16" t="s">
        <v>3</v>
      </c>
      <c r="AM2368" s="16" t="s">
        <v>3</v>
      </c>
      <c r="AN2368" s="16" t="s">
        <v>3</v>
      </c>
      <c r="AO2368" s="16" t="s">
        <v>3</v>
      </c>
      <c r="AP2368" s="16" t="s">
        <v>189</v>
      </c>
      <c r="AQ2368" s="16" t="s">
        <v>3</v>
      </c>
      <c r="AR2368" s="16" t="s">
        <v>3</v>
      </c>
      <c r="AS2368" s="16" t="s">
        <v>3</v>
      </c>
      <c r="AT2368" s="16" t="s">
        <v>3</v>
      </c>
      <c r="AU2368" s="11" t="s">
        <v>3</v>
      </c>
      <c r="AV2368" s="11" t="s">
        <v>3</v>
      </c>
      <c r="AW2368" s="11" t="s">
        <v>3</v>
      </c>
      <c r="AX2368" s="17" t="str">
        <f>VLOOKUP(G2368,'[1]JDA data'!$D:$E,2,0)</f>
        <v>TGA065</v>
      </c>
      <c r="AY2368" s="17" t="b">
        <f t="shared" si="176"/>
        <v>1</v>
      </c>
      <c r="AZ2368" s="17" t="str">
        <f t="shared" si="177"/>
        <v>SPL</v>
      </c>
    </row>
    <row r="2369" spans="1:52" s="18" customFormat="1" ht="16.5" customHeight="1" x14ac:dyDescent="0.35">
      <c r="A2369" s="8" t="str">
        <f>IF(N2369="","-",IFERROR(VLOOKUP(N2369,'[1]All Route Non-Bailment V76'!$A:$H,5,0),VLOOKUP(N2369,'[1]TTVT AAT PxP Bailment EDC V76'!$A:$H,5,0)))</f>
        <v>Non Bailment</v>
      </c>
      <c r="B2369" s="9" t="str">
        <f t="shared" si="175"/>
        <v>Completed</v>
      </c>
      <c r="C2369" s="10">
        <f t="shared" si="178"/>
        <v>2368</v>
      </c>
      <c r="D2369" s="11" t="s">
        <v>182</v>
      </c>
      <c r="E2369" s="12" t="s">
        <v>44</v>
      </c>
      <c r="F2369" s="11" t="s">
        <v>0</v>
      </c>
      <c r="G2369" s="11">
        <v>4443515</v>
      </c>
      <c r="H2369" s="13" t="str">
        <f>IF(N2369="","-",IFERROR(VLOOKUP(N2369,'[1]All Route Non-Bailment V76'!$A:$H,7,0),VLOOKUP(N2369,'[1]TTVT AAT PxP Bailment EDC V76'!$A:$H,7,0)))</f>
        <v>One way</v>
      </c>
      <c r="I2369" s="11" t="s">
        <v>45</v>
      </c>
      <c r="J2369" s="12">
        <f t="shared" si="179"/>
        <v>45285</v>
      </c>
      <c r="K2369" s="12">
        <v>45285</v>
      </c>
      <c r="L2369" s="12">
        <v>45285</v>
      </c>
      <c r="M2369" s="12" t="s">
        <v>3</v>
      </c>
      <c r="N2369" s="11" t="s">
        <v>399</v>
      </c>
      <c r="O2369" s="13" t="str">
        <f>IF(N2369="","-",IFERROR(VLOOKUP(N2369,'[1]All Route Non-Bailment V76'!$A:$H,6,0),VLOOKUP(N2369,'[1]TTVT AAT PxP Bailment EDC V76'!$A:$H,6,0)))</f>
        <v>21 - 30</v>
      </c>
      <c r="P2369" s="11">
        <v>1</v>
      </c>
      <c r="Q2369" s="11" t="s">
        <v>3</v>
      </c>
      <c r="R2369" s="11" t="s">
        <v>3</v>
      </c>
      <c r="S2369" s="13" t="str">
        <f>IF(N2369="","-",IFERROR(VLOOKUP(N2369,'[1]All Route Non-Bailment V76'!$A:$AF,32,0),VLOOKUP(N2369,'[1]TTVT AAT PxP Bailment EDC V76'!$A:$AC,29,0)))</f>
        <v>6W</v>
      </c>
      <c r="T2369" s="11" t="s">
        <v>48</v>
      </c>
      <c r="U2369" s="11" t="s">
        <v>201</v>
      </c>
      <c r="V2369" s="14" t="s">
        <v>202</v>
      </c>
      <c r="W2369" s="11" t="s">
        <v>203</v>
      </c>
      <c r="X2369" s="15" t="s">
        <v>397</v>
      </c>
      <c r="Y2369" s="15" t="s">
        <v>398</v>
      </c>
      <c r="Z2369" s="16" t="s">
        <v>3</v>
      </c>
      <c r="AA2369" s="16" t="s">
        <v>3</v>
      </c>
      <c r="AB2369" s="16" t="s">
        <v>3</v>
      </c>
      <c r="AC2369" s="16" t="s">
        <v>3</v>
      </c>
      <c r="AD2369" s="15" t="s">
        <v>3</v>
      </c>
      <c r="AE2369" s="15" t="s">
        <v>3</v>
      </c>
      <c r="AF2369" s="16" t="s">
        <v>3</v>
      </c>
      <c r="AG2369" s="16" t="s">
        <v>3</v>
      </c>
      <c r="AH2369" s="16" t="s">
        <v>3</v>
      </c>
      <c r="AI2369" s="16" t="s">
        <v>3</v>
      </c>
      <c r="AJ2369" s="15" t="s">
        <v>3</v>
      </c>
      <c r="AK2369" s="15" t="s">
        <v>3</v>
      </c>
      <c r="AL2369" s="16" t="s">
        <v>3</v>
      </c>
      <c r="AM2369" s="16" t="s">
        <v>3</v>
      </c>
      <c r="AN2369" s="16" t="s">
        <v>3</v>
      </c>
      <c r="AO2369" s="16" t="s">
        <v>3</v>
      </c>
      <c r="AP2369" s="16" t="s">
        <v>189</v>
      </c>
      <c r="AQ2369" s="16" t="s">
        <v>3</v>
      </c>
      <c r="AR2369" s="16" t="s">
        <v>3</v>
      </c>
      <c r="AS2369" s="16" t="s">
        <v>3</v>
      </c>
      <c r="AT2369" s="16" t="s">
        <v>3</v>
      </c>
      <c r="AU2369" s="11" t="s">
        <v>3</v>
      </c>
      <c r="AV2369" s="11" t="s">
        <v>3</v>
      </c>
      <c r="AW2369" s="11" t="s">
        <v>3</v>
      </c>
      <c r="AX2369" s="17" t="str">
        <f>VLOOKUP(G2369,'[1]JDA data'!$D:$E,2,0)</f>
        <v>TGA065</v>
      </c>
      <c r="AY2369" s="17" t="b">
        <f t="shared" si="176"/>
        <v>1</v>
      </c>
      <c r="AZ2369" s="17" t="str">
        <f t="shared" si="177"/>
        <v>PPGT</v>
      </c>
    </row>
    <row r="2370" spans="1:52" s="18" customFormat="1" ht="16.5" customHeight="1" x14ac:dyDescent="0.35">
      <c r="A2370" s="8" t="str">
        <f>IF(N2370="","-",IFERROR(VLOOKUP(N2370,'[1]All Route Non-Bailment V76'!$A:$H,5,0),VLOOKUP(N2370,'[1]TTVT AAT PxP Bailment EDC V76'!$A:$H,5,0)))</f>
        <v>Non Bailment</v>
      </c>
      <c r="B2370" s="9" t="str">
        <f t="shared" ref="B2370:B2433" si="180">IF(J2370="","",IF(COUNTBLANK(C2370:AT2370)&gt;0,"Check","Completed"))</f>
        <v>Completed</v>
      </c>
      <c r="C2370" s="10">
        <f t="shared" si="178"/>
        <v>2369</v>
      </c>
      <c r="D2370" s="11" t="s">
        <v>194</v>
      </c>
      <c r="E2370" s="12" t="s">
        <v>44</v>
      </c>
      <c r="F2370" s="11" t="s">
        <v>0</v>
      </c>
      <c r="G2370" s="11">
        <v>4443516</v>
      </c>
      <c r="H2370" s="13" t="str">
        <f>IF(N2370="","-",IFERROR(VLOOKUP(N2370,'[1]All Route Non-Bailment V76'!$A:$H,7,0),VLOOKUP(N2370,'[1]TTVT AAT PxP Bailment EDC V76'!$A:$H,7,0)))</f>
        <v>One way</v>
      </c>
      <c r="I2370" s="11" t="s">
        <v>45</v>
      </c>
      <c r="J2370" s="12">
        <f t="shared" si="179"/>
        <v>45285</v>
      </c>
      <c r="K2370" s="12">
        <v>45285</v>
      </c>
      <c r="L2370" s="12">
        <v>45285</v>
      </c>
      <c r="M2370" s="12" t="s">
        <v>3</v>
      </c>
      <c r="N2370" s="11" t="s">
        <v>399</v>
      </c>
      <c r="O2370" s="13" t="str">
        <f>IF(N2370="","-",IFERROR(VLOOKUP(N2370,'[1]All Route Non-Bailment V76'!$A:$H,6,0),VLOOKUP(N2370,'[1]TTVT AAT PxP Bailment EDC V76'!$A:$H,6,0)))</f>
        <v>21 - 30</v>
      </c>
      <c r="P2370" s="11">
        <v>1</v>
      </c>
      <c r="Q2370" s="11" t="s">
        <v>3</v>
      </c>
      <c r="R2370" s="11" t="s">
        <v>3</v>
      </c>
      <c r="S2370" s="13" t="str">
        <f>IF(N2370="","-",IFERROR(VLOOKUP(N2370,'[1]All Route Non-Bailment V76'!$A:$AF,32,0),VLOOKUP(N2370,'[1]TTVT AAT PxP Bailment EDC V76'!$A:$AC,29,0)))</f>
        <v>6W</v>
      </c>
      <c r="T2370" s="11" t="s">
        <v>48</v>
      </c>
      <c r="U2370" s="11" t="s">
        <v>281</v>
      </c>
      <c r="V2370" s="14" t="s">
        <v>784</v>
      </c>
      <c r="W2370" s="11" t="s">
        <v>283</v>
      </c>
      <c r="X2370" s="15" t="s">
        <v>397</v>
      </c>
      <c r="Y2370" s="15" t="s">
        <v>398</v>
      </c>
      <c r="Z2370" s="16" t="s">
        <v>3</v>
      </c>
      <c r="AA2370" s="16" t="s">
        <v>3</v>
      </c>
      <c r="AB2370" s="16" t="s">
        <v>3</v>
      </c>
      <c r="AC2370" s="16" t="s">
        <v>3</v>
      </c>
      <c r="AD2370" s="15" t="s">
        <v>3</v>
      </c>
      <c r="AE2370" s="15" t="s">
        <v>3</v>
      </c>
      <c r="AF2370" s="16" t="s">
        <v>3</v>
      </c>
      <c r="AG2370" s="16" t="s">
        <v>3</v>
      </c>
      <c r="AH2370" s="16" t="s">
        <v>3</v>
      </c>
      <c r="AI2370" s="16" t="s">
        <v>3</v>
      </c>
      <c r="AJ2370" s="15" t="s">
        <v>3</v>
      </c>
      <c r="AK2370" s="15" t="s">
        <v>3</v>
      </c>
      <c r="AL2370" s="16" t="s">
        <v>3</v>
      </c>
      <c r="AM2370" s="16" t="s">
        <v>3</v>
      </c>
      <c r="AN2370" s="16" t="s">
        <v>3</v>
      </c>
      <c r="AO2370" s="16" t="s">
        <v>3</v>
      </c>
      <c r="AP2370" s="16" t="s">
        <v>189</v>
      </c>
      <c r="AQ2370" s="16" t="s">
        <v>3</v>
      </c>
      <c r="AR2370" s="16" t="s">
        <v>3</v>
      </c>
      <c r="AS2370" s="16" t="s">
        <v>3</v>
      </c>
      <c r="AT2370" s="16" t="s">
        <v>3</v>
      </c>
      <c r="AU2370" s="11" t="s">
        <v>3</v>
      </c>
      <c r="AV2370" s="11" t="s">
        <v>3</v>
      </c>
      <c r="AW2370" s="11" t="s">
        <v>3</v>
      </c>
      <c r="AX2370" s="17" t="str">
        <f>VLOOKUP(G2370,'[1]JDA data'!$D:$E,2,0)</f>
        <v>TGA065</v>
      </c>
      <c r="AY2370" s="17" t="b">
        <f t="shared" ref="AY2370:AY2433" si="181">AX2370=N2370</f>
        <v>1</v>
      </c>
      <c r="AZ2370" s="17" t="str">
        <f t="shared" ref="AZ2370:AZ2433" si="182">D2370</f>
        <v>SBA</v>
      </c>
    </row>
    <row r="2371" spans="1:52" s="18" customFormat="1" ht="16.5" customHeight="1" x14ac:dyDescent="0.35">
      <c r="A2371" s="8" t="str">
        <f>IF(N2371="","-",IFERROR(VLOOKUP(N2371,'[1]All Route Non-Bailment V76'!$A:$H,5,0),VLOOKUP(N2371,'[1]TTVT AAT PxP Bailment EDC V76'!$A:$H,5,0)))</f>
        <v>Non Bailment</v>
      </c>
      <c r="B2371" s="9" t="str">
        <f t="shared" si="180"/>
        <v>Completed</v>
      </c>
      <c r="C2371" s="10">
        <f t="shared" si="178"/>
        <v>2370</v>
      </c>
      <c r="D2371" s="11" t="s">
        <v>190</v>
      </c>
      <c r="E2371" s="12" t="s">
        <v>44</v>
      </c>
      <c r="F2371" s="11" t="s">
        <v>0</v>
      </c>
      <c r="G2371" s="11">
        <v>4443517</v>
      </c>
      <c r="H2371" s="13" t="str">
        <f>IF(N2371="","-",IFERROR(VLOOKUP(N2371,'[1]All Route Non-Bailment V76'!$A:$H,7,0),VLOOKUP(N2371,'[1]TTVT AAT PxP Bailment EDC V76'!$A:$H,7,0)))</f>
        <v>One way</v>
      </c>
      <c r="I2371" s="11" t="s">
        <v>45</v>
      </c>
      <c r="J2371" s="12">
        <f t="shared" si="179"/>
        <v>45285</v>
      </c>
      <c r="K2371" s="12">
        <v>45285</v>
      </c>
      <c r="L2371" s="12">
        <v>45285</v>
      </c>
      <c r="M2371" s="12" t="s">
        <v>3</v>
      </c>
      <c r="N2371" s="11" t="s">
        <v>399</v>
      </c>
      <c r="O2371" s="13" t="str">
        <f>IF(N2371="","-",IFERROR(VLOOKUP(N2371,'[1]All Route Non-Bailment V76'!$A:$H,6,0),VLOOKUP(N2371,'[1]TTVT AAT PxP Bailment EDC V76'!$A:$H,6,0)))</f>
        <v>21 - 30</v>
      </c>
      <c r="P2371" s="11">
        <v>1</v>
      </c>
      <c r="Q2371" s="11" t="s">
        <v>3</v>
      </c>
      <c r="R2371" s="11" t="s">
        <v>3</v>
      </c>
      <c r="S2371" s="13" t="str">
        <f>IF(N2371="","-",IFERROR(VLOOKUP(N2371,'[1]All Route Non-Bailment V76'!$A:$AF,32,0),VLOOKUP(N2371,'[1]TTVT AAT PxP Bailment EDC V76'!$A:$AC,29,0)))</f>
        <v>6W</v>
      </c>
      <c r="T2371" s="11" t="s">
        <v>48</v>
      </c>
      <c r="U2371" s="11" t="s">
        <v>191</v>
      </c>
      <c r="V2371" s="14" t="s">
        <v>192</v>
      </c>
      <c r="W2371" s="11" t="s">
        <v>193</v>
      </c>
      <c r="X2371" s="15" t="s">
        <v>397</v>
      </c>
      <c r="Y2371" s="15" t="s">
        <v>398</v>
      </c>
      <c r="Z2371" s="16" t="s">
        <v>3</v>
      </c>
      <c r="AA2371" s="16" t="s">
        <v>3</v>
      </c>
      <c r="AB2371" s="16" t="s">
        <v>3</v>
      </c>
      <c r="AC2371" s="16" t="s">
        <v>3</v>
      </c>
      <c r="AD2371" s="15" t="s">
        <v>3</v>
      </c>
      <c r="AE2371" s="15" t="s">
        <v>3</v>
      </c>
      <c r="AF2371" s="16" t="s">
        <v>3</v>
      </c>
      <c r="AG2371" s="16" t="s">
        <v>3</v>
      </c>
      <c r="AH2371" s="16" t="s">
        <v>3</v>
      </c>
      <c r="AI2371" s="16" t="s">
        <v>3</v>
      </c>
      <c r="AJ2371" s="15" t="s">
        <v>3</v>
      </c>
      <c r="AK2371" s="15" t="s">
        <v>3</v>
      </c>
      <c r="AL2371" s="16" t="s">
        <v>3</v>
      </c>
      <c r="AM2371" s="16" t="s">
        <v>3</v>
      </c>
      <c r="AN2371" s="16" t="s">
        <v>3</v>
      </c>
      <c r="AO2371" s="16" t="s">
        <v>3</v>
      </c>
      <c r="AP2371" s="16" t="s">
        <v>189</v>
      </c>
      <c r="AQ2371" s="16" t="s">
        <v>3</v>
      </c>
      <c r="AR2371" s="16" t="s">
        <v>3</v>
      </c>
      <c r="AS2371" s="16" t="s">
        <v>3</v>
      </c>
      <c r="AT2371" s="16" t="s">
        <v>3</v>
      </c>
      <c r="AU2371" s="11" t="s">
        <v>3</v>
      </c>
      <c r="AV2371" s="11" t="s">
        <v>3</v>
      </c>
      <c r="AW2371" s="11" t="s">
        <v>3</v>
      </c>
      <c r="AX2371" s="17" t="str">
        <f>VLOOKUP(G2371,'[1]JDA data'!$D:$E,2,0)</f>
        <v>TGA065</v>
      </c>
      <c r="AY2371" s="17" t="b">
        <f t="shared" si="181"/>
        <v>1</v>
      </c>
      <c r="AZ2371" s="17" t="str">
        <f t="shared" si="182"/>
        <v>SPL</v>
      </c>
    </row>
    <row r="2372" spans="1:52" s="18" customFormat="1" ht="16.5" customHeight="1" x14ac:dyDescent="0.35">
      <c r="A2372" s="8" t="str">
        <f>IF(N2372="","-",IFERROR(VLOOKUP(N2372,'[1]All Route Non-Bailment V76'!$A:$H,5,0),VLOOKUP(N2372,'[1]TTVT AAT PxP Bailment EDC V76'!$A:$H,5,0)))</f>
        <v>Non Bailment</v>
      </c>
      <c r="B2372" s="9" t="str">
        <f t="shared" si="180"/>
        <v>Completed</v>
      </c>
      <c r="C2372" s="10">
        <f t="shared" ref="C2372:C2435" si="183">C2371+1</f>
        <v>2371</v>
      </c>
      <c r="D2372" s="11" t="s">
        <v>182</v>
      </c>
      <c r="E2372" s="12" t="s">
        <v>44</v>
      </c>
      <c r="F2372" s="11" t="s">
        <v>0</v>
      </c>
      <c r="G2372" s="11">
        <v>4443518</v>
      </c>
      <c r="H2372" s="13" t="str">
        <f>IF(N2372="","-",IFERROR(VLOOKUP(N2372,'[1]All Route Non-Bailment V76'!$A:$H,7,0),VLOOKUP(N2372,'[1]TTVT AAT PxP Bailment EDC V76'!$A:$H,7,0)))</f>
        <v>One way</v>
      </c>
      <c r="I2372" s="11" t="s">
        <v>45</v>
      </c>
      <c r="J2372" s="12">
        <f t="shared" si="179"/>
        <v>45285</v>
      </c>
      <c r="K2372" s="12">
        <v>45285</v>
      </c>
      <c r="L2372" s="12">
        <v>45285</v>
      </c>
      <c r="M2372" s="12" t="s">
        <v>3</v>
      </c>
      <c r="N2372" s="11" t="s">
        <v>396</v>
      </c>
      <c r="O2372" s="13" t="str">
        <f>IF(N2372="","-",IFERROR(VLOOKUP(N2372,'[1]All Route Non-Bailment V76'!$A:$H,6,0),VLOOKUP(N2372,'[1]TTVT AAT PxP Bailment EDC V76'!$A:$H,6,0)))</f>
        <v>21 - 30</v>
      </c>
      <c r="P2372" s="11">
        <v>1</v>
      </c>
      <c r="Q2372" s="11" t="s">
        <v>3</v>
      </c>
      <c r="R2372" s="11" t="s">
        <v>3</v>
      </c>
      <c r="S2372" s="13" t="str">
        <f>IF(N2372="","-",IFERROR(VLOOKUP(N2372,'[1]All Route Non-Bailment V76'!$A:$AF,32,0),VLOOKUP(N2372,'[1]TTVT AAT PxP Bailment EDC V76'!$A:$AC,29,0)))</f>
        <v>6W</v>
      </c>
      <c r="T2372" s="11" t="s">
        <v>48</v>
      </c>
      <c r="U2372" s="11" t="s">
        <v>184</v>
      </c>
      <c r="V2372" s="14" t="s">
        <v>185</v>
      </c>
      <c r="W2372" s="11" t="s">
        <v>186</v>
      </c>
      <c r="X2372" s="15" t="s">
        <v>397</v>
      </c>
      <c r="Y2372" s="15" t="s">
        <v>398</v>
      </c>
      <c r="Z2372" s="16" t="s">
        <v>3</v>
      </c>
      <c r="AA2372" s="16" t="s">
        <v>3</v>
      </c>
      <c r="AB2372" s="16" t="s">
        <v>3</v>
      </c>
      <c r="AC2372" s="16" t="s">
        <v>3</v>
      </c>
      <c r="AD2372" s="15" t="s">
        <v>3</v>
      </c>
      <c r="AE2372" s="15" t="s">
        <v>3</v>
      </c>
      <c r="AF2372" s="16" t="s">
        <v>3</v>
      </c>
      <c r="AG2372" s="16" t="s">
        <v>3</v>
      </c>
      <c r="AH2372" s="16" t="s">
        <v>3</v>
      </c>
      <c r="AI2372" s="16" t="s">
        <v>3</v>
      </c>
      <c r="AJ2372" s="15" t="s">
        <v>3</v>
      </c>
      <c r="AK2372" s="15" t="s">
        <v>3</v>
      </c>
      <c r="AL2372" s="16" t="s">
        <v>3</v>
      </c>
      <c r="AM2372" s="16" t="s">
        <v>3</v>
      </c>
      <c r="AN2372" s="16" t="s">
        <v>3</v>
      </c>
      <c r="AO2372" s="16" t="s">
        <v>3</v>
      </c>
      <c r="AP2372" s="16" t="s">
        <v>189</v>
      </c>
      <c r="AQ2372" s="16" t="s">
        <v>3</v>
      </c>
      <c r="AR2372" s="16" t="s">
        <v>3</v>
      </c>
      <c r="AS2372" s="16" t="s">
        <v>3</v>
      </c>
      <c r="AT2372" s="16" t="s">
        <v>3</v>
      </c>
      <c r="AU2372" s="11" t="s">
        <v>3</v>
      </c>
      <c r="AV2372" s="11" t="s">
        <v>3</v>
      </c>
      <c r="AW2372" s="11" t="s">
        <v>3</v>
      </c>
      <c r="AX2372" s="17" t="str">
        <f>VLOOKUP(G2372,'[1]JDA data'!$D:$E,2,0)</f>
        <v>TGA973</v>
      </c>
      <c r="AY2372" s="17" t="b">
        <f t="shared" si="181"/>
        <v>1</v>
      </c>
      <c r="AZ2372" s="17" t="str">
        <f t="shared" si="182"/>
        <v>PPGT</v>
      </c>
    </row>
    <row r="2373" spans="1:52" s="18" customFormat="1" ht="16.5" customHeight="1" x14ac:dyDescent="0.35">
      <c r="A2373" s="8" t="str">
        <f>IF(N2373="","-",IFERROR(VLOOKUP(N2373,'[1]All Route Non-Bailment V76'!$A:$H,5,0),VLOOKUP(N2373,'[1]TTVT AAT PxP Bailment EDC V76'!$A:$H,5,0)))</f>
        <v>Non Bailment</v>
      </c>
      <c r="B2373" s="9" t="str">
        <f t="shared" si="180"/>
        <v>Completed</v>
      </c>
      <c r="C2373" s="10">
        <f t="shared" si="183"/>
        <v>2372</v>
      </c>
      <c r="D2373" s="11" t="s">
        <v>190</v>
      </c>
      <c r="E2373" s="12" t="s">
        <v>44</v>
      </c>
      <c r="F2373" s="11" t="s">
        <v>0</v>
      </c>
      <c r="G2373" s="11">
        <v>4443519</v>
      </c>
      <c r="H2373" s="13" t="str">
        <f>IF(N2373="","-",IFERROR(VLOOKUP(N2373,'[1]All Route Non-Bailment V76'!$A:$H,7,0),VLOOKUP(N2373,'[1]TTVT AAT PxP Bailment EDC V76'!$A:$H,7,0)))</f>
        <v>One way</v>
      </c>
      <c r="I2373" s="11" t="s">
        <v>45</v>
      </c>
      <c r="J2373" s="12">
        <f t="shared" si="179"/>
        <v>45285</v>
      </c>
      <c r="K2373" s="12">
        <v>45285</v>
      </c>
      <c r="L2373" s="12">
        <v>45285</v>
      </c>
      <c r="M2373" s="12" t="s">
        <v>3</v>
      </c>
      <c r="N2373" s="11" t="s">
        <v>396</v>
      </c>
      <c r="O2373" s="13" t="str">
        <f>IF(N2373="","-",IFERROR(VLOOKUP(N2373,'[1]All Route Non-Bailment V76'!$A:$H,6,0),VLOOKUP(N2373,'[1]TTVT AAT PxP Bailment EDC V76'!$A:$H,6,0)))</f>
        <v>21 - 30</v>
      </c>
      <c r="P2373" s="11">
        <v>1</v>
      </c>
      <c r="Q2373" s="11" t="s">
        <v>3</v>
      </c>
      <c r="R2373" s="11" t="s">
        <v>3</v>
      </c>
      <c r="S2373" s="13" t="str">
        <f>IF(N2373="","-",IFERROR(VLOOKUP(N2373,'[1]All Route Non-Bailment V76'!$A:$AF,32,0),VLOOKUP(N2373,'[1]TTVT AAT PxP Bailment EDC V76'!$A:$AC,29,0)))</f>
        <v>6W</v>
      </c>
      <c r="T2373" s="11" t="s">
        <v>48</v>
      </c>
      <c r="U2373" s="11" t="s">
        <v>226</v>
      </c>
      <c r="V2373" s="14" t="s">
        <v>227</v>
      </c>
      <c r="W2373" s="11" t="s">
        <v>228</v>
      </c>
      <c r="X2373" s="15" t="s">
        <v>397</v>
      </c>
      <c r="Y2373" s="15" t="s">
        <v>398</v>
      </c>
      <c r="Z2373" s="16" t="s">
        <v>3</v>
      </c>
      <c r="AA2373" s="16" t="s">
        <v>3</v>
      </c>
      <c r="AB2373" s="16" t="s">
        <v>3</v>
      </c>
      <c r="AC2373" s="16" t="s">
        <v>3</v>
      </c>
      <c r="AD2373" s="15" t="s">
        <v>3</v>
      </c>
      <c r="AE2373" s="15" t="s">
        <v>3</v>
      </c>
      <c r="AF2373" s="16" t="s">
        <v>3</v>
      </c>
      <c r="AG2373" s="16" t="s">
        <v>3</v>
      </c>
      <c r="AH2373" s="16" t="s">
        <v>3</v>
      </c>
      <c r="AI2373" s="16" t="s">
        <v>3</v>
      </c>
      <c r="AJ2373" s="15" t="s">
        <v>3</v>
      </c>
      <c r="AK2373" s="15" t="s">
        <v>3</v>
      </c>
      <c r="AL2373" s="16" t="s">
        <v>3</v>
      </c>
      <c r="AM2373" s="16" t="s">
        <v>3</v>
      </c>
      <c r="AN2373" s="16" t="s">
        <v>3</v>
      </c>
      <c r="AO2373" s="16" t="s">
        <v>3</v>
      </c>
      <c r="AP2373" s="16" t="s">
        <v>189</v>
      </c>
      <c r="AQ2373" s="16" t="s">
        <v>3</v>
      </c>
      <c r="AR2373" s="16" t="s">
        <v>3</v>
      </c>
      <c r="AS2373" s="16" t="s">
        <v>3</v>
      </c>
      <c r="AT2373" s="16" t="s">
        <v>3</v>
      </c>
      <c r="AU2373" s="11" t="s">
        <v>3</v>
      </c>
      <c r="AV2373" s="11" t="s">
        <v>3</v>
      </c>
      <c r="AW2373" s="11" t="s">
        <v>3</v>
      </c>
      <c r="AX2373" s="17" t="str">
        <f>VLOOKUP(G2373,'[1]JDA data'!$D:$E,2,0)</f>
        <v>TGA973</v>
      </c>
      <c r="AY2373" s="17" t="b">
        <f t="shared" si="181"/>
        <v>1</v>
      </c>
      <c r="AZ2373" s="17" t="str">
        <f t="shared" si="182"/>
        <v>SPL</v>
      </c>
    </row>
    <row r="2374" spans="1:52" s="18" customFormat="1" ht="16.5" customHeight="1" x14ac:dyDescent="0.35">
      <c r="A2374" s="8" t="str">
        <f>IF(N2374="","-",IFERROR(VLOOKUP(N2374,'[1]All Route Non-Bailment V76'!$A:$H,5,0),VLOOKUP(N2374,'[1]TTVT AAT PxP Bailment EDC V76'!$A:$H,5,0)))</f>
        <v>Non Bailment</v>
      </c>
      <c r="B2374" s="9" t="str">
        <f t="shared" si="180"/>
        <v>Completed</v>
      </c>
      <c r="C2374" s="10">
        <f t="shared" si="183"/>
        <v>2373</v>
      </c>
      <c r="D2374" s="11" t="s">
        <v>182</v>
      </c>
      <c r="E2374" s="12" t="s">
        <v>44</v>
      </c>
      <c r="F2374" s="11" t="s">
        <v>0</v>
      </c>
      <c r="G2374" s="11">
        <v>4443520</v>
      </c>
      <c r="H2374" s="13" t="str">
        <f>IF(N2374="","-",IFERROR(VLOOKUP(N2374,'[1]All Route Non-Bailment V76'!$A:$H,7,0),VLOOKUP(N2374,'[1]TTVT AAT PxP Bailment EDC V76'!$A:$H,7,0)))</f>
        <v>One way</v>
      </c>
      <c r="I2374" s="11" t="s">
        <v>45</v>
      </c>
      <c r="J2374" s="12">
        <f t="shared" si="179"/>
        <v>45285</v>
      </c>
      <c r="K2374" s="12">
        <v>45285</v>
      </c>
      <c r="L2374" s="12">
        <v>45285</v>
      </c>
      <c r="M2374" s="12" t="s">
        <v>3</v>
      </c>
      <c r="N2374" s="11" t="s">
        <v>396</v>
      </c>
      <c r="O2374" s="13" t="str">
        <f>IF(N2374="","-",IFERROR(VLOOKUP(N2374,'[1]All Route Non-Bailment V76'!$A:$H,6,0),VLOOKUP(N2374,'[1]TTVT AAT PxP Bailment EDC V76'!$A:$H,6,0)))</f>
        <v>21 - 30</v>
      </c>
      <c r="P2374" s="11">
        <v>1</v>
      </c>
      <c r="Q2374" s="11" t="s">
        <v>3</v>
      </c>
      <c r="R2374" s="11" t="s">
        <v>3</v>
      </c>
      <c r="S2374" s="13" t="str">
        <f>IF(N2374="","-",IFERROR(VLOOKUP(N2374,'[1]All Route Non-Bailment V76'!$A:$AF,32,0),VLOOKUP(N2374,'[1]TTVT AAT PxP Bailment EDC V76'!$A:$AC,29,0)))</f>
        <v>6W</v>
      </c>
      <c r="T2374" s="11" t="s">
        <v>48</v>
      </c>
      <c r="U2374" s="11" t="s">
        <v>213</v>
      </c>
      <c r="V2374" s="14" t="s">
        <v>214</v>
      </c>
      <c r="W2374" s="11" t="s">
        <v>215</v>
      </c>
      <c r="X2374" s="15" t="s">
        <v>397</v>
      </c>
      <c r="Y2374" s="15" t="s">
        <v>398</v>
      </c>
      <c r="Z2374" s="16" t="s">
        <v>3</v>
      </c>
      <c r="AA2374" s="16" t="s">
        <v>3</v>
      </c>
      <c r="AB2374" s="16" t="s">
        <v>3</v>
      </c>
      <c r="AC2374" s="16" t="s">
        <v>3</v>
      </c>
      <c r="AD2374" s="15" t="s">
        <v>3</v>
      </c>
      <c r="AE2374" s="15" t="s">
        <v>3</v>
      </c>
      <c r="AF2374" s="16" t="s">
        <v>3</v>
      </c>
      <c r="AG2374" s="16" t="s">
        <v>3</v>
      </c>
      <c r="AH2374" s="16" t="s">
        <v>3</v>
      </c>
      <c r="AI2374" s="16" t="s">
        <v>3</v>
      </c>
      <c r="AJ2374" s="15" t="s">
        <v>3</v>
      </c>
      <c r="AK2374" s="15" t="s">
        <v>3</v>
      </c>
      <c r="AL2374" s="16" t="s">
        <v>3</v>
      </c>
      <c r="AM2374" s="16" t="s">
        <v>3</v>
      </c>
      <c r="AN2374" s="16" t="s">
        <v>3</v>
      </c>
      <c r="AO2374" s="16" t="s">
        <v>3</v>
      </c>
      <c r="AP2374" s="16" t="s">
        <v>189</v>
      </c>
      <c r="AQ2374" s="16" t="s">
        <v>3</v>
      </c>
      <c r="AR2374" s="16" t="s">
        <v>3</v>
      </c>
      <c r="AS2374" s="16" t="s">
        <v>3</v>
      </c>
      <c r="AT2374" s="16" t="s">
        <v>3</v>
      </c>
      <c r="AU2374" s="11" t="s">
        <v>3</v>
      </c>
      <c r="AV2374" s="11" t="s">
        <v>3</v>
      </c>
      <c r="AW2374" s="11" t="s">
        <v>3</v>
      </c>
      <c r="AX2374" s="17" t="str">
        <f>VLOOKUP(G2374,'[1]JDA data'!$D:$E,2,0)</f>
        <v>TGA973</v>
      </c>
      <c r="AY2374" s="17" t="b">
        <f t="shared" si="181"/>
        <v>1</v>
      </c>
      <c r="AZ2374" s="17" t="str">
        <f t="shared" si="182"/>
        <v>PPGT</v>
      </c>
    </row>
    <row r="2375" spans="1:52" s="18" customFormat="1" ht="16.5" customHeight="1" x14ac:dyDescent="0.35">
      <c r="A2375" s="8" t="str">
        <f>IF(N2375="","-",IFERROR(VLOOKUP(N2375,'[1]All Route Non-Bailment V76'!$A:$H,5,0),VLOOKUP(N2375,'[1]TTVT AAT PxP Bailment EDC V76'!$A:$H,5,0)))</f>
        <v>Non Bailment</v>
      </c>
      <c r="B2375" s="9" t="str">
        <f t="shared" si="180"/>
        <v>Completed</v>
      </c>
      <c r="C2375" s="10">
        <f t="shared" si="183"/>
        <v>2374</v>
      </c>
      <c r="D2375" s="11" t="s">
        <v>190</v>
      </c>
      <c r="E2375" s="12" t="s">
        <v>44</v>
      </c>
      <c r="F2375" s="11" t="s">
        <v>0</v>
      </c>
      <c r="G2375" s="11">
        <v>4443521</v>
      </c>
      <c r="H2375" s="13" t="str">
        <f>IF(N2375="","-",IFERROR(VLOOKUP(N2375,'[1]All Route Non-Bailment V76'!$A:$H,7,0),VLOOKUP(N2375,'[1]TTVT AAT PxP Bailment EDC V76'!$A:$H,7,0)))</f>
        <v>One way</v>
      </c>
      <c r="I2375" s="11" t="s">
        <v>45</v>
      </c>
      <c r="J2375" s="12">
        <f t="shared" si="179"/>
        <v>45285</v>
      </c>
      <c r="K2375" s="12">
        <v>45285</v>
      </c>
      <c r="L2375" s="12">
        <v>45285</v>
      </c>
      <c r="M2375" s="12" t="s">
        <v>3</v>
      </c>
      <c r="N2375" s="11" t="s">
        <v>396</v>
      </c>
      <c r="O2375" s="13" t="str">
        <f>IF(N2375="","-",IFERROR(VLOOKUP(N2375,'[1]All Route Non-Bailment V76'!$A:$H,6,0),VLOOKUP(N2375,'[1]TTVT AAT PxP Bailment EDC V76'!$A:$H,6,0)))</f>
        <v>21 - 30</v>
      </c>
      <c r="P2375" s="11">
        <v>1</v>
      </c>
      <c r="Q2375" s="11" t="s">
        <v>3</v>
      </c>
      <c r="R2375" s="11" t="s">
        <v>3</v>
      </c>
      <c r="S2375" s="13" t="str">
        <f>IF(N2375="","-",IFERROR(VLOOKUP(N2375,'[1]All Route Non-Bailment V76'!$A:$AF,32,0),VLOOKUP(N2375,'[1]TTVT AAT PxP Bailment EDC V76'!$A:$AC,29,0)))</f>
        <v>6W</v>
      </c>
      <c r="T2375" s="11" t="s">
        <v>48</v>
      </c>
      <c r="U2375" s="11" t="s">
        <v>272</v>
      </c>
      <c r="V2375" s="14" t="s">
        <v>273</v>
      </c>
      <c r="W2375" s="11" t="s">
        <v>274</v>
      </c>
      <c r="X2375" s="15" t="s">
        <v>397</v>
      </c>
      <c r="Y2375" s="15" t="s">
        <v>398</v>
      </c>
      <c r="Z2375" s="16" t="s">
        <v>3</v>
      </c>
      <c r="AA2375" s="16" t="s">
        <v>3</v>
      </c>
      <c r="AB2375" s="16" t="s">
        <v>3</v>
      </c>
      <c r="AC2375" s="16" t="s">
        <v>3</v>
      </c>
      <c r="AD2375" s="15" t="s">
        <v>3</v>
      </c>
      <c r="AE2375" s="15" t="s">
        <v>3</v>
      </c>
      <c r="AF2375" s="16" t="s">
        <v>3</v>
      </c>
      <c r="AG2375" s="16" t="s">
        <v>3</v>
      </c>
      <c r="AH2375" s="16" t="s">
        <v>3</v>
      </c>
      <c r="AI2375" s="16" t="s">
        <v>3</v>
      </c>
      <c r="AJ2375" s="15" t="s">
        <v>3</v>
      </c>
      <c r="AK2375" s="15" t="s">
        <v>3</v>
      </c>
      <c r="AL2375" s="16" t="s">
        <v>3</v>
      </c>
      <c r="AM2375" s="16" t="s">
        <v>3</v>
      </c>
      <c r="AN2375" s="16" t="s">
        <v>3</v>
      </c>
      <c r="AO2375" s="16" t="s">
        <v>3</v>
      </c>
      <c r="AP2375" s="16" t="s">
        <v>189</v>
      </c>
      <c r="AQ2375" s="16" t="s">
        <v>3</v>
      </c>
      <c r="AR2375" s="16" t="s">
        <v>3</v>
      </c>
      <c r="AS2375" s="16" t="s">
        <v>3</v>
      </c>
      <c r="AT2375" s="16" t="s">
        <v>3</v>
      </c>
      <c r="AU2375" s="11" t="s">
        <v>3</v>
      </c>
      <c r="AV2375" s="11" t="s">
        <v>3</v>
      </c>
      <c r="AW2375" s="11" t="s">
        <v>3</v>
      </c>
      <c r="AX2375" s="17" t="str">
        <f>VLOOKUP(G2375,'[1]JDA data'!$D:$E,2,0)</f>
        <v>TGA973</v>
      </c>
      <c r="AY2375" s="17" t="b">
        <f t="shared" si="181"/>
        <v>1</v>
      </c>
      <c r="AZ2375" s="17" t="str">
        <f t="shared" si="182"/>
        <v>SPL</v>
      </c>
    </row>
    <row r="2376" spans="1:52" s="18" customFormat="1" ht="16.5" customHeight="1" x14ac:dyDescent="0.35">
      <c r="A2376" s="8" t="str">
        <f>IF(N2376="","-",IFERROR(VLOOKUP(N2376,'[1]All Route Non-Bailment V76'!$A:$H,5,0),VLOOKUP(N2376,'[1]TTVT AAT PxP Bailment EDC V76'!$A:$H,5,0)))</f>
        <v>Non Bailment</v>
      </c>
      <c r="B2376" s="9" t="str">
        <f t="shared" si="180"/>
        <v>Completed</v>
      </c>
      <c r="C2376" s="10">
        <f t="shared" si="183"/>
        <v>2375</v>
      </c>
      <c r="D2376" s="11" t="s">
        <v>182</v>
      </c>
      <c r="E2376" s="12" t="s">
        <v>44</v>
      </c>
      <c r="F2376" s="11" t="s">
        <v>0</v>
      </c>
      <c r="G2376" s="11">
        <v>4443522</v>
      </c>
      <c r="H2376" s="13" t="str">
        <f>IF(N2376="","-",IFERROR(VLOOKUP(N2376,'[1]All Route Non-Bailment V76'!$A:$H,7,0),VLOOKUP(N2376,'[1]TTVT AAT PxP Bailment EDC V76'!$A:$H,7,0)))</f>
        <v>One way</v>
      </c>
      <c r="I2376" s="11" t="s">
        <v>45</v>
      </c>
      <c r="J2376" s="12">
        <f t="shared" si="179"/>
        <v>45285</v>
      </c>
      <c r="K2376" s="12">
        <v>45285</v>
      </c>
      <c r="L2376" s="12">
        <v>45285</v>
      </c>
      <c r="M2376" s="12" t="s">
        <v>3</v>
      </c>
      <c r="N2376" s="11" t="s">
        <v>396</v>
      </c>
      <c r="O2376" s="13" t="str">
        <f>IF(N2376="","-",IFERROR(VLOOKUP(N2376,'[1]All Route Non-Bailment V76'!$A:$H,6,0),VLOOKUP(N2376,'[1]TTVT AAT PxP Bailment EDC V76'!$A:$H,6,0)))</f>
        <v>21 - 30</v>
      </c>
      <c r="P2376" s="11">
        <v>1</v>
      </c>
      <c r="Q2376" s="11" t="s">
        <v>3</v>
      </c>
      <c r="R2376" s="11" t="s">
        <v>3</v>
      </c>
      <c r="S2376" s="13" t="str">
        <f>IF(N2376="","-",IFERROR(VLOOKUP(N2376,'[1]All Route Non-Bailment V76'!$A:$AF,32,0),VLOOKUP(N2376,'[1]TTVT AAT PxP Bailment EDC V76'!$A:$AC,29,0)))</f>
        <v>6W</v>
      </c>
      <c r="T2376" s="11" t="s">
        <v>48</v>
      </c>
      <c r="U2376" s="11" t="s">
        <v>239</v>
      </c>
      <c r="V2376" s="14" t="s">
        <v>240</v>
      </c>
      <c r="W2376" s="11" t="s">
        <v>241</v>
      </c>
      <c r="X2376" s="15" t="s">
        <v>397</v>
      </c>
      <c r="Y2376" s="15" t="s">
        <v>398</v>
      </c>
      <c r="Z2376" s="16" t="s">
        <v>3</v>
      </c>
      <c r="AA2376" s="16" t="s">
        <v>3</v>
      </c>
      <c r="AB2376" s="16" t="s">
        <v>3</v>
      </c>
      <c r="AC2376" s="16" t="s">
        <v>3</v>
      </c>
      <c r="AD2376" s="15" t="s">
        <v>3</v>
      </c>
      <c r="AE2376" s="15" t="s">
        <v>3</v>
      </c>
      <c r="AF2376" s="16" t="s">
        <v>3</v>
      </c>
      <c r="AG2376" s="16" t="s">
        <v>3</v>
      </c>
      <c r="AH2376" s="16" t="s">
        <v>3</v>
      </c>
      <c r="AI2376" s="16" t="s">
        <v>3</v>
      </c>
      <c r="AJ2376" s="15" t="s">
        <v>3</v>
      </c>
      <c r="AK2376" s="15" t="s">
        <v>3</v>
      </c>
      <c r="AL2376" s="16" t="s">
        <v>3</v>
      </c>
      <c r="AM2376" s="16" t="s">
        <v>3</v>
      </c>
      <c r="AN2376" s="16" t="s">
        <v>3</v>
      </c>
      <c r="AO2376" s="16" t="s">
        <v>3</v>
      </c>
      <c r="AP2376" s="16" t="s">
        <v>189</v>
      </c>
      <c r="AQ2376" s="16" t="s">
        <v>3</v>
      </c>
      <c r="AR2376" s="16" t="s">
        <v>3</v>
      </c>
      <c r="AS2376" s="16" t="s">
        <v>3</v>
      </c>
      <c r="AT2376" s="16" t="s">
        <v>3</v>
      </c>
      <c r="AU2376" s="11" t="s">
        <v>3</v>
      </c>
      <c r="AV2376" s="11" t="s">
        <v>3</v>
      </c>
      <c r="AW2376" s="11" t="s">
        <v>3</v>
      </c>
      <c r="AX2376" s="17" t="str">
        <f>VLOOKUP(G2376,'[1]JDA data'!$D:$E,2,0)</f>
        <v>TGA973</v>
      </c>
      <c r="AY2376" s="17" t="b">
        <f t="shared" si="181"/>
        <v>1</v>
      </c>
      <c r="AZ2376" s="17" t="str">
        <f t="shared" si="182"/>
        <v>PPGT</v>
      </c>
    </row>
    <row r="2377" spans="1:52" s="18" customFormat="1" ht="16.5" customHeight="1" x14ac:dyDescent="0.35">
      <c r="A2377" s="8" t="str">
        <f>IF(N2377="","-",IFERROR(VLOOKUP(N2377,'[1]All Route Non-Bailment V76'!$A:$H,5,0),VLOOKUP(N2377,'[1]TTVT AAT PxP Bailment EDC V76'!$A:$H,5,0)))</f>
        <v>Non Bailment</v>
      </c>
      <c r="B2377" s="9" t="str">
        <f t="shared" si="180"/>
        <v>Completed</v>
      </c>
      <c r="C2377" s="10">
        <f t="shared" si="183"/>
        <v>2376</v>
      </c>
      <c r="D2377" s="11" t="s">
        <v>194</v>
      </c>
      <c r="E2377" s="12" t="s">
        <v>44</v>
      </c>
      <c r="F2377" s="11" t="s">
        <v>0</v>
      </c>
      <c r="G2377" s="11">
        <v>4443523</v>
      </c>
      <c r="H2377" s="13" t="str">
        <f>IF(N2377="","-",IFERROR(VLOOKUP(N2377,'[1]All Route Non-Bailment V76'!$A:$H,7,0),VLOOKUP(N2377,'[1]TTVT AAT PxP Bailment EDC V76'!$A:$H,7,0)))</f>
        <v>One way</v>
      </c>
      <c r="I2377" s="11" t="s">
        <v>45</v>
      </c>
      <c r="J2377" s="12">
        <f t="shared" si="179"/>
        <v>45285</v>
      </c>
      <c r="K2377" s="12">
        <v>45285</v>
      </c>
      <c r="L2377" s="12">
        <v>45285</v>
      </c>
      <c r="M2377" s="12" t="s">
        <v>3</v>
      </c>
      <c r="N2377" s="11" t="s">
        <v>411</v>
      </c>
      <c r="O2377" s="13" t="str">
        <f>IF(N2377="","-",IFERROR(VLOOKUP(N2377,'[1]All Route Non-Bailment V76'!$A:$H,6,0),VLOOKUP(N2377,'[1]TTVT AAT PxP Bailment EDC V76'!$A:$H,6,0)))</f>
        <v>11 - 20</v>
      </c>
      <c r="P2377" s="11">
        <v>1</v>
      </c>
      <c r="Q2377" s="11" t="s">
        <v>3</v>
      </c>
      <c r="R2377" s="11" t="s">
        <v>3</v>
      </c>
      <c r="S2377" s="13" t="str">
        <f>IF(N2377="","-",IFERROR(VLOOKUP(N2377,'[1]All Route Non-Bailment V76'!$A:$AF,32,0),VLOOKUP(N2377,'[1]TTVT AAT PxP Bailment EDC V76'!$A:$AC,29,0)))</f>
        <v>6W</v>
      </c>
      <c r="T2377" s="11" t="s">
        <v>48</v>
      </c>
      <c r="U2377" s="11" t="s">
        <v>281</v>
      </c>
      <c r="V2377" s="14" t="s">
        <v>784</v>
      </c>
      <c r="W2377" s="11" t="s">
        <v>283</v>
      </c>
      <c r="X2377" s="15" t="s">
        <v>338</v>
      </c>
      <c r="Y2377" s="15" t="s">
        <v>339</v>
      </c>
      <c r="Z2377" s="16" t="s">
        <v>3</v>
      </c>
      <c r="AA2377" s="16" t="s">
        <v>3</v>
      </c>
      <c r="AB2377" s="16" t="s">
        <v>3</v>
      </c>
      <c r="AC2377" s="16" t="s">
        <v>3</v>
      </c>
      <c r="AD2377" s="15" t="s">
        <v>3</v>
      </c>
      <c r="AE2377" s="15" t="s">
        <v>3</v>
      </c>
      <c r="AF2377" s="16" t="s">
        <v>3</v>
      </c>
      <c r="AG2377" s="16" t="s">
        <v>3</v>
      </c>
      <c r="AH2377" s="16" t="s">
        <v>3</v>
      </c>
      <c r="AI2377" s="16" t="s">
        <v>3</v>
      </c>
      <c r="AJ2377" s="15" t="s">
        <v>3</v>
      </c>
      <c r="AK2377" s="15" t="s">
        <v>3</v>
      </c>
      <c r="AL2377" s="16" t="s">
        <v>3</v>
      </c>
      <c r="AM2377" s="16" t="s">
        <v>3</v>
      </c>
      <c r="AN2377" s="16" t="s">
        <v>3</v>
      </c>
      <c r="AO2377" s="16" t="s">
        <v>3</v>
      </c>
      <c r="AP2377" s="16" t="s">
        <v>189</v>
      </c>
      <c r="AQ2377" s="16" t="s">
        <v>3</v>
      </c>
      <c r="AR2377" s="16" t="s">
        <v>3</v>
      </c>
      <c r="AS2377" s="16" t="s">
        <v>3</v>
      </c>
      <c r="AT2377" s="16" t="s">
        <v>3</v>
      </c>
      <c r="AU2377" s="11" t="s">
        <v>3</v>
      </c>
      <c r="AV2377" s="11" t="s">
        <v>3</v>
      </c>
      <c r="AW2377" s="11" t="s">
        <v>3</v>
      </c>
      <c r="AX2377" s="17" t="str">
        <f>VLOOKUP(G2377,'[1]JDA data'!$D:$E,2,0)</f>
        <v>TGA982</v>
      </c>
      <c r="AY2377" s="17" t="b">
        <f t="shared" si="181"/>
        <v>1</v>
      </c>
      <c r="AZ2377" s="17" t="str">
        <f t="shared" si="182"/>
        <v>SBA</v>
      </c>
    </row>
    <row r="2378" spans="1:52" s="18" customFormat="1" ht="16.5" customHeight="1" x14ac:dyDescent="0.35">
      <c r="A2378" s="8" t="str">
        <f>IF(N2378="","-",IFERROR(VLOOKUP(N2378,'[1]All Route Non-Bailment V76'!$A:$H,5,0),VLOOKUP(N2378,'[1]TTVT AAT PxP Bailment EDC V76'!$A:$H,5,0)))</f>
        <v>Non Bailment</v>
      </c>
      <c r="B2378" s="9" t="str">
        <f t="shared" si="180"/>
        <v>Completed</v>
      </c>
      <c r="C2378" s="10">
        <f t="shared" si="183"/>
        <v>2377</v>
      </c>
      <c r="D2378" s="11" t="s">
        <v>182</v>
      </c>
      <c r="E2378" s="12" t="s">
        <v>44</v>
      </c>
      <c r="F2378" s="11" t="s">
        <v>0</v>
      </c>
      <c r="G2378" s="11">
        <v>4443524</v>
      </c>
      <c r="H2378" s="13" t="str">
        <f>IF(N2378="","-",IFERROR(VLOOKUP(N2378,'[1]All Route Non-Bailment V76'!$A:$H,7,0),VLOOKUP(N2378,'[1]TTVT AAT PxP Bailment EDC V76'!$A:$H,7,0)))</f>
        <v>One way</v>
      </c>
      <c r="I2378" s="11" t="s">
        <v>45</v>
      </c>
      <c r="J2378" s="12">
        <f t="shared" si="179"/>
        <v>45285</v>
      </c>
      <c r="K2378" s="12">
        <v>45285</v>
      </c>
      <c r="L2378" s="12">
        <v>45285</v>
      </c>
      <c r="M2378" s="12" t="s">
        <v>3</v>
      </c>
      <c r="N2378" s="11" t="s">
        <v>411</v>
      </c>
      <c r="O2378" s="13" t="str">
        <f>IF(N2378="","-",IFERROR(VLOOKUP(N2378,'[1]All Route Non-Bailment V76'!$A:$H,6,0),VLOOKUP(N2378,'[1]TTVT AAT PxP Bailment EDC V76'!$A:$H,6,0)))</f>
        <v>11 - 20</v>
      </c>
      <c r="P2378" s="11">
        <v>1</v>
      </c>
      <c r="Q2378" s="11" t="s">
        <v>3</v>
      </c>
      <c r="R2378" s="11" t="s">
        <v>3</v>
      </c>
      <c r="S2378" s="13" t="str">
        <f>IF(N2378="","-",IFERROR(VLOOKUP(N2378,'[1]All Route Non-Bailment V76'!$A:$AF,32,0),VLOOKUP(N2378,'[1]TTVT AAT PxP Bailment EDC V76'!$A:$AC,29,0)))</f>
        <v>6W</v>
      </c>
      <c r="T2378" s="11" t="s">
        <v>48</v>
      </c>
      <c r="U2378" s="11" t="s">
        <v>447</v>
      </c>
      <c r="V2378" s="14" t="s">
        <v>377</v>
      </c>
      <c r="W2378" s="11" t="s">
        <v>378</v>
      </c>
      <c r="X2378" s="15" t="s">
        <v>338</v>
      </c>
      <c r="Y2378" s="15" t="s">
        <v>339</v>
      </c>
      <c r="Z2378" s="16" t="s">
        <v>3</v>
      </c>
      <c r="AA2378" s="16" t="s">
        <v>3</v>
      </c>
      <c r="AB2378" s="16" t="s">
        <v>3</v>
      </c>
      <c r="AC2378" s="16" t="s">
        <v>3</v>
      </c>
      <c r="AD2378" s="15" t="s">
        <v>3</v>
      </c>
      <c r="AE2378" s="15" t="s">
        <v>3</v>
      </c>
      <c r="AF2378" s="16" t="s">
        <v>3</v>
      </c>
      <c r="AG2378" s="16" t="s">
        <v>3</v>
      </c>
      <c r="AH2378" s="16" t="s">
        <v>3</v>
      </c>
      <c r="AI2378" s="16" t="s">
        <v>3</v>
      </c>
      <c r="AJ2378" s="15" t="s">
        <v>3</v>
      </c>
      <c r="AK2378" s="15" t="s">
        <v>3</v>
      </c>
      <c r="AL2378" s="16" t="s">
        <v>3</v>
      </c>
      <c r="AM2378" s="16" t="s">
        <v>3</v>
      </c>
      <c r="AN2378" s="16" t="s">
        <v>3</v>
      </c>
      <c r="AO2378" s="16" t="s">
        <v>3</v>
      </c>
      <c r="AP2378" s="16" t="s">
        <v>189</v>
      </c>
      <c r="AQ2378" s="16" t="s">
        <v>3</v>
      </c>
      <c r="AR2378" s="16" t="s">
        <v>3</v>
      </c>
      <c r="AS2378" s="16" t="s">
        <v>3</v>
      </c>
      <c r="AT2378" s="16" t="s">
        <v>3</v>
      </c>
      <c r="AU2378" s="11" t="s">
        <v>3</v>
      </c>
      <c r="AV2378" s="11" t="s">
        <v>3</v>
      </c>
      <c r="AW2378" s="11" t="s">
        <v>3</v>
      </c>
      <c r="AX2378" s="17" t="str">
        <f>VLOOKUP(G2378,'[1]JDA data'!$D:$E,2,0)</f>
        <v>TGA982</v>
      </c>
      <c r="AY2378" s="17" t="b">
        <f t="shared" si="181"/>
        <v>1</v>
      </c>
      <c r="AZ2378" s="17" t="str">
        <f t="shared" si="182"/>
        <v>PPGT</v>
      </c>
    </row>
    <row r="2379" spans="1:52" s="18" customFormat="1" ht="16.5" customHeight="1" x14ac:dyDescent="0.35">
      <c r="A2379" s="8" t="str">
        <f>IF(N2379="","-",IFERROR(VLOOKUP(N2379,'[1]All Route Non-Bailment V76'!$A:$H,5,0),VLOOKUP(N2379,'[1]TTVT AAT PxP Bailment EDC V76'!$A:$H,5,0)))</f>
        <v>Non Bailment</v>
      </c>
      <c r="B2379" s="9" t="str">
        <f t="shared" si="180"/>
        <v>Completed</v>
      </c>
      <c r="C2379" s="10">
        <f t="shared" si="183"/>
        <v>2378</v>
      </c>
      <c r="D2379" s="11" t="s">
        <v>190</v>
      </c>
      <c r="E2379" s="12" t="s">
        <v>44</v>
      </c>
      <c r="F2379" s="11" t="s">
        <v>0</v>
      </c>
      <c r="G2379" s="11">
        <v>4443525</v>
      </c>
      <c r="H2379" s="13" t="str">
        <f>IF(N2379="","-",IFERROR(VLOOKUP(N2379,'[1]All Route Non-Bailment V76'!$A:$H,7,0),VLOOKUP(N2379,'[1]TTVT AAT PxP Bailment EDC V76'!$A:$H,7,0)))</f>
        <v>One way</v>
      </c>
      <c r="I2379" s="11" t="s">
        <v>45</v>
      </c>
      <c r="J2379" s="12">
        <f t="shared" si="179"/>
        <v>45285</v>
      </c>
      <c r="K2379" s="12">
        <v>45285</v>
      </c>
      <c r="L2379" s="12">
        <v>45285</v>
      </c>
      <c r="M2379" s="12" t="s">
        <v>3</v>
      </c>
      <c r="N2379" s="11" t="s">
        <v>411</v>
      </c>
      <c r="O2379" s="13" t="str">
        <f>IF(N2379="","-",IFERROR(VLOOKUP(N2379,'[1]All Route Non-Bailment V76'!$A:$H,6,0),VLOOKUP(N2379,'[1]TTVT AAT PxP Bailment EDC V76'!$A:$H,6,0)))</f>
        <v>11 - 20</v>
      </c>
      <c r="P2379" s="11">
        <v>1</v>
      </c>
      <c r="Q2379" s="11" t="s">
        <v>3</v>
      </c>
      <c r="R2379" s="11" t="s">
        <v>3</v>
      </c>
      <c r="S2379" s="13" t="str">
        <f>IF(N2379="","-",IFERROR(VLOOKUP(N2379,'[1]All Route Non-Bailment V76'!$A:$AF,32,0),VLOOKUP(N2379,'[1]TTVT AAT PxP Bailment EDC V76'!$A:$AC,29,0)))</f>
        <v>6W</v>
      </c>
      <c r="T2379" s="11" t="s">
        <v>48</v>
      </c>
      <c r="U2379" s="11" t="s">
        <v>191</v>
      </c>
      <c r="V2379" s="14" t="s">
        <v>192</v>
      </c>
      <c r="W2379" s="11" t="s">
        <v>193</v>
      </c>
      <c r="X2379" s="15" t="s">
        <v>338</v>
      </c>
      <c r="Y2379" s="15" t="s">
        <v>339</v>
      </c>
      <c r="Z2379" s="16" t="s">
        <v>3</v>
      </c>
      <c r="AA2379" s="16" t="s">
        <v>3</v>
      </c>
      <c r="AB2379" s="16" t="s">
        <v>3</v>
      </c>
      <c r="AC2379" s="16" t="s">
        <v>3</v>
      </c>
      <c r="AD2379" s="15" t="s">
        <v>3</v>
      </c>
      <c r="AE2379" s="15" t="s">
        <v>3</v>
      </c>
      <c r="AF2379" s="16" t="s">
        <v>3</v>
      </c>
      <c r="AG2379" s="16" t="s">
        <v>3</v>
      </c>
      <c r="AH2379" s="16" t="s">
        <v>3</v>
      </c>
      <c r="AI2379" s="16" t="s">
        <v>3</v>
      </c>
      <c r="AJ2379" s="15" t="s">
        <v>3</v>
      </c>
      <c r="AK2379" s="15" t="s">
        <v>3</v>
      </c>
      <c r="AL2379" s="16" t="s">
        <v>3</v>
      </c>
      <c r="AM2379" s="16" t="s">
        <v>3</v>
      </c>
      <c r="AN2379" s="16" t="s">
        <v>3</v>
      </c>
      <c r="AO2379" s="16" t="s">
        <v>3</v>
      </c>
      <c r="AP2379" s="16" t="s">
        <v>189</v>
      </c>
      <c r="AQ2379" s="16" t="s">
        <v>3</v>
      </c>
      <c r="AR2379" s="16" t="s">
        <v>3</v>
      </c>
      <c r="AS2379" s="16" t="s">
        <v>3</v>
      </c>
      <c r="AT2379" s="16" t="s">
        <v>3</v>
      </c>
      <c r="AU2379" s="11" t="s">
        <v>3</v>
      </c>
      <c r="AV2379" s="11" t="s">
        <v>3</v>
      </c>
      <c r="AW2379" s="11" t="s">
        <v>3</v>
      </c>
      <c r="AX2379" s="17" t="str">
        <f>VLOOKUP(G2379,'[1]JDA data'!$D:$E,2,0)</f>
        <v>TGA982</v>
      </c>
      <c r="AY2379" s="17" t="b">
        <f t="shared" si="181"/>
        <v>1</v>
      </c>
      <c r="AZ2379" s="17" t="str">
        <f t="shared" si="182"/>
        <v>SPL</v>
      </c>
    </row>
    <row r="2380" spans="1:52" s="18" customFormat="1" ht="16.5" customHeight="1" x14ac:dyDescent="0.35">
      <c r="A2380" s="8" t="str">
        <f>IF(N2380="","-",IFERROR(VLOOKUP(N2380,'[1]All Route Non-Bailment V76'!$A:$H,5,0),VLOOKUP(N2380,'[1]TTVT AAT PxP Bailment EDC V76'!$A:$H,5,0)))</f>
        <v>Non Bailment</v>
      </c>
      <c r="B2380" s="9" t="str">
        <f t="shared" si="180"/>
        <v>Completed</v>
      </c>
      <c r="C2380" s="10">
        <f t="shared" si="183"/>
        <v>2379</v>
      </c>
      <c r="D2380" s="11" t="s">
        <v>182</v>
      </c>
      <c r="E2380" s="12" t="s">
        <v>44</v>
      </c>
      <c r="F2380" s="11" t="s">
        <v>0</v>
      </c>
      <c r="G2380" s="11">
        <v>4443526</v>
      </c>
      <c r="H2380" s="13" t="str">
        <f>IF(N2380="","-",IFERROR(VLOOKUP(N2380,'[1]All Route Non-Bailment V76'!$A:$H,7,0),VLOOKUP(N2380,'[1]TTVT AAT PxP Bailment EDC V76'!$A:$H,7,0)))</f>
        <v>One way</v>
      </c>
      <c r="I2380" s="11" t="s">
        <v>45</v>
      </c>
      <c r="J2380" s="12">
        <f t="shared" si="179"/>
        <v>45285</v>
      </c>
      <c r="K2380" s="12">
        <v>45285</v>
      </c>
      <c r="L2380" s="12">
        <v>45285</v>
      </c>
      <c r="M2380" s="12" t="s">
        <v>3</v>
      </c>
      <c r="N2380" s="11" t="s">
        <v>411</v>
      </c>
      <c r="O2380" s="13" t="str">
        <f>IF(N2380="","-",IFERROR(VLOOKUP(N2380,'[1]All Route Non-Bailment V76'!$A:$H,6,0),VLOOKUP(N2380,'[1]TTVT AAT PxP Bailment EDC V76'!$A:$H,6,0)))</f>
        <v>11 - 20</v>
      </c>
      <c r="P2380" s="11">
        <v>1</v>
      </c>
      <c r="Q2380" s="11" t="s">
        <v>3</v>
      </c>
      <c r="R2380" s="11" t="s">
        <v>3</v>
      </c>
      <c r="S2380" s="13" t="str">
        <f>IF(N2380="","-",IFERROR(VLOOKUP(N2380,'[1]All Route Non-Bailment V76'!$A:$AF,32,0),VLOOKUP(N2380,'[1]TTVT AAT PxP Bailment EDC V76'!$A:$AC,29,0)))</f>
        <v>6W</v>
      </c>
      <c r="T2380" s="11" t="s">
        <v>48</v>
      </c>
      <c r="U2380" s="11" t="s">
        <v>207</v>
      </c>
      <c r="V2380" s="14" t="s">
        <v>208</v>
      </c>
      <c r="W2380" s="11" t="s">
        <v>209</v>
      </c>
      <c r="X2380" s="15" t="s">
        <v>338</v>
      </c>
      <c r="Y2380" s="15" t="s">
        <v>339</v>
      </c>
      <c r="Z2380" s="16" t="s">
        <v>3</v>
      </c>
      <c r="AA2380" s="16" t="s">
        <v>3</v>
      </c>
      <c r="AB2380" s="16" t="s">
        <v>3</v>
      </c>
      <c r="AC2380" s="16" t="s">
        <v>3</v>
      </c>
      <c r="AD2380" s="15" t="s">
        <v>3</v>
      </c>
      <c r="AE2380" s="15" t="s">
        <v>3</v>
      </c>
      <c r="AF2380" s="16" t="s">
        <v>3</v>
      </c>
      <c r="AG2380" s="16" t="s">
        <v>3</v>
      </c>
      <c r="AH2380" s="16" t="s">
        <v>3</v>
      </c>
      <c r="AI2380" s="16" t="s">
        <v>3</v>
      </c>
      <c r="AJ2380" s="15" t="s">
        <v>3</v>
      </c>
      <c r="AK2380" s="15" t="s">
        <v>3</v>
      </c>
      <c r="AL2380" s="16" t="s">
        <v>3</v>
      </c>
      <c r="AM2380" s="16" t="s">
        <v>3</v>
      </c>
      <c r="AN2380" s="16" t="s">
        <v>3</v>
      </c>
      <c r="AO2380" s="16" t="s">
        <v>3</v>
      </c>
      <c r="AP2380" s="16" t="s">
        <v>189</v>
      </c>
      <c r="AQ2380" s="16" t="s">
        <v>3</v>
      </c>
      <c r="AR2380" s="16" t="s">
        <v>3</v>
      </c>
      <c r="AS2380" s="16" t="s">
        <v>3</v>
      </c>
      <c r="AT2380" s="16" t="s">
        <v>3</v>
      </c>
      <c r="AU2380" s="11" t="s">
        <v>3</v>
      </c>
      <c r="AV2380" s="11" t="s">
        <v>3</v>
      </c>
      <c r="AW2380" s="11" t="s">
        <v>3</v>
      </c>
      <c r="AX2380" s="17" t="str">
        <f>VLOOKUP(G2380,'[1]JDA data'!$D:$E,2,0)</f>
        <v>TGA982</v>
      </c>
      <c r="AY2380" s="17" t="b">
        <f t="shared" si="181"/>
        <v>1</v>
      </c>
      <c r="AZ2380" s="17" t="str">
        <f t="shared" si="182"/>
        <v>PPGT</v>
      </c>
    </row>
    <row r="2381" spans="1:52" s="18" customFormat="1" ht="16.5" customHeight="1" x14ac:dyDescent="0.35">
      <c r="A2381" s="8" t="str">
        <f>IF(N2381="","-",IFERROR(VLOOKUP(N2381,'[1]All Route Non-Bailment V76'!$A:$H,5,0),VLOOKUP(N2381,'[1]TTVT AAT PxP Bailment EDC V76'!$A:$H,5,0)))</f>
        <v>Non Bailment</v>
      </c>
      <c r="B2381" s="9" t="str">
        <f t="shared" si="180"/>
        <v>Completed</v>
      </c>
      <c r="C2381" s="10">
        <f t="shared" si="183"/>
        <v>2380</v>
      </c>
      <c r="D2381" s="11" t="s">
        <v>190</v>
      </c>
      <c r="E2381" s="12" t="s">
        <v>44</v>
      </c>
      <c r="F2381" s="11" t="s">
        <v>0</v>
      </c>
      <c r="G2381" s="11">
        <v>4443527</v>
      </c>
      <c r="H2381" s="13" t="str">
        <f>IF(N2381="","-",IFERROR(VLOOKUP(N2381,'[1]All Route Non-Bailment V76'!$A:$H,7,0),VLOOKUP(N2381,'[1]TTVT AAT PxP Bailment EDC V76'!$A:$H,7,0)))</f>
        <v>One way</v>
      </c>
      <c r="I2381" s="11" t="s">
        <v>45</v>
      </c>
      <c r="J2381" s="12">
        <f t="shared" si="179"/>
        <v>45285</v>
      </c>
      <c r="K2381" s="12">
        <v>45285</v>
      </c>
      <c r="L2381" s="12">
        <v>45285</v>
      </c>
      <c r="M2381" s="12" t="s">
        <v>3</v>
      </c>
      <c r="N2381" s="11" t="s">
        <v>411</v>
      </c>
      <c r="O2381" s="13" t="str">
        <f>IF(N2381="","-",IFERROR(VLOOKUP(N2381,'[1]All Route Non-Bailment V76'!$A:$H,6,0),VLOOKUP(N2381,'[1]TTVT AAT PxP Bailment EDC V76'!$A:$H,6,0)))</f>
        <v>11 - 20</v>
      </c>
      <c r="P2381" s="11">
        <v>1</v>
      </c>
      <c r="Q2381" s="11" t="s">
        <v>3</v>
      </c>
      <c r="R2381" s="11" t="s">
        <v>3</v>
      </c>
      <c r="S2381" s="13" t="str">
        <f>IF(N2381="","-",IFERROR(VLOOKUP(N2381,'[1]All Route Non-Bailment V76'!$A:$AF,32,0),VLOOKUP(N2381,'[1]TTVT AAT PxP Bailment EDC V76'!$A:$AC,29,0)))</f>
        <v>6W</v>
      </c>
      <c r="T2381" s="11" t="s">
        <v>48</v>
      </c>
      <c r="U2381" s="11" t="s">
        <v>210</v>
      </c>
      <c r="V2381" s="14" t="s">
        <v>211</v>
      </c>
      <c r="W2381" s="11" t="s">
        <v>212</v>
      </c>
      <c r="X2381" s="15" t="s">
        <v>338</v>
      </c>
      <c r="Y2381" s="15" t="s">
        <v>339</v>
      </c>
      <c r="Z2381" s="16" t="s">
        <v>3</v>
      </c>
      <c r="AA2381" s="16" t="s">
        <v>3</v>
      </c>
      <c r="AB2381" s="16" t="s">
        <v>3</v>
      </c>
      <c r="AC2381" s="16" t="s">
        <v>3</v>
      </c>
      <c r="AD2381" s="15" t="s">
        <v>3</v>
      </c>
      <c r="AE2381" s="15" t="s">
        <v>3</v>
      </c>
      <c r="AF2381" s="16" t="s">
        <v>3</v>
      </c>
      <c r="AG2381" s="16" t="s">
        <v>3</v>
      </c>
      <c r="AH2381" s="16" t="s">
        <v>3</v>
      </c>
      <c r="AI2381" s="16" t="s">
        <v>3</v>
      </c>
      <c r="AJ2381" s="15" t="s">
        <v>3</v>
      </c>
      <c r="AK2381" s="15" t="s">
        <v>3</v>
      </c>
      <c r="AL2381" s="16" t="s">
        <v>3</v>
      </c>
      <c r="AM2381" s="16" t="s">
        <v>3</v>
      </c>
      <c r="AN2381" s="16" t="s">
        <v>3</v>
      </c>
      <c r="AO2381" s="16" t="s">
        <v>3</v>
      </c>
      <c r="AP2381" s="16" t="s">
        <v>189</v>
      </c>
      <c r="AQ2381" s="16" t="s">
        <v>3</v>
      </c>
      <c r="AR2381" s="16" t="s">
        <v>3</v>
      </c>
      <c r="AS2381" s="16" t="s">
        <v>3</v>
      </c>
      <c r="AT2381" s="16" t="s">
        <v>3</v>
      </c>
      <c r="AU2381" s="11" t="s">
        <v>3</v>
      </c>
      <c r="AV2381" s="11" t="s">
        <v>3</v>
      </c>
      <c r="AW2381" s="11" t="s">
        <v>3</v>
      </c>
      <c r="AX2381" s="17" t="str">
        <f>VLOOKUP(G2381,'[1]JDA data'!$D:$E,2,0)</f>
        <v>TGA982</v>
      </c>
      <c r="AY2381" s="17" t="b">
        <f t="shared" si="181"/>
        <v>1</v>
      </c>
      <c r="AZ2381" s="17" t="str">
        <f t="shared" si="182"/>
        <v>SPL</v>
      </c>
    </row>
    <row r="2382" spans="1:52" s="18" customFormat="1" ht="16.5" customHeight="1" x14ac:dyDescent="0.35">
      <c r="A2382" s="8" t="str">
        <f>IF(N2382="","-",IFERROR(VLOOKUP(N2382,'[1]All Route Non-Bailment V76'!$A:$H,5,0),VLOOKUP(N2382,'[1]TTVT AAT PxP Bailment EDC V76'!$A:$H,5,0)))</f>
        <v>Non Bailment</v>
      </c>
      <c r="B2382" s="9" t="str">
        <f t="shared" si="180"/>
        <v>Completed</v>
      </c>
      <c r="C2382" s="10">
        <f t="shared" si="183"/>
        <v>2381</v>
      </c>
      <c r="D2382" s="11" t="s">
        <v>182</v>
      </c>
      <c r="E2382" s="12" t="s">
        <v>44</v>
      </c>
      <c r="F2382" s="11" t="s">
        <v>0</v>
      </c>
      <c r="G2382" s="11">
        <v>4443528</v>
      </c>
      <c r="H2382" s="13" t="str">
        <f>IF(N2382="","-",IFERROR(VLOOKUP(N2382,'[1]All Route Non-Bailment V76'!$A:$H,7,0),VLOOKUP(N2382,'[1]TTVT AAT PxP Bailment EDC V76'!$A:$H,7,0)))</f>
        <v>One way</v>
      </c>
      <c r="I2382" s="11" t="s">
        <v>45</v>
      </c>
      <c r="J2382" s="12">
        <f t="shared" si="179"/>
        <v>45285</v>
      </c>
      <c r="K2382" s="12">
        <v>45285</v>
      </c>
      <c r="L2382" s="12">
        <v>45285</v>
      </c>
      <c r="M2382" s="12" t="s">
        <v>3</v>
      </c>
      <c r="N2382" s="11" t="s">
        <v>411</v>
      </c>
      <c r="O2382" s="13" t="str">
        <f>IF(N2382="","-",IFERROR(VLOOKUP(N2382,'[1]All Route Non-Bailment V76'!$A:$H,6,0),VLOOKUP(N2382,'[1]TTVT AAT PxP Bailment EDC V76'!$A:$H,6,0)))</f>
        <v>11 - 20</v>
      </c>
      <c r="P2382" s="11">
        <v>1</v>
      </c>
      <c r="Q2382" s="11" t="s">
        <v>3</v>
      </c>
      <c r="R2382" s="11" t="s">
        <v>3</v>
      </c>
      <c r="S2382" s="13" t="str">
        <f>IF(N2382="","-",IFERROR(VLOOKUP(N2382,'[1]All Route Non-Bailment V76'!$A:$AF,32,0),VLOOKUP(N2382,'[1]TTVT AAT PxP Bailment EDC V76'!$A:$AC,29,0)))</f>
        <v>6W</v>
      </c>
      <c r="T2382" s="11" t="s">
        <v>48</v>
      </c>
      <c r="U2382" s="11" t="s">
        <v>201</v>
      </c>
      <c r="V2382" s="14" t="s">
        <v>202</v>
      </c>
      <c r="W2382" s="11" t="s">
        <v>203</v>
      </c>
      <c r="X2382" s="15" t="s">
        <v>338</v>
      </c>
      <c r="Y2382" s="15" t="s">
        <v>339</v>
      </c>
      <c r="Z2382" s="16" t="s">
        <v>3</v>
      </c>
      <c r="AA2382" s="16" t="s">
        <v>3</v>
      </c>
      <c r="AB2382" s="16" t="s">
        <v>3</v>
      </c>
      <c r="AC2382" s="16" t="s">
        <v>3</v>
      </c>
      <c r="AD2382" s="15" t="s">
        <v>3</v>
      </c>
      <c r="AE2382" s="15" t="s">
        <v>3</v>
      </c>
      <c r="AF2382" s="16" t="s">
        <v>3</v>
      </c>
      <c r="AG2382" s="16" t="s">
        <v>3</v>
      </c>
      <c r="AH2382" s="16" t="s">
        <v>3</v>
      </c>
      <c r="AI2382" s="16" t="s">
        <v>3</v>
      </c>
      <c r="AJ2382" s="15" t="s">
        <v>3</v>
      </c>
      <c r="AK2382" s="15" t="s">
        <v>3</v>
      </c>
      <c r="AL2382" s="16" t="s">
        <v>3</v>
      </c>
      <c r="AM2382" s="16" t="s">
        <v>3</v>
      </c>
      <c r="AN2382" s="16" t="s">
        <v>3</v>
      </c>
      <c r="AO2382" s="16" t="s">
        <v>3</v>
      </c>
      <c r="AP2382" s="16" t="s">
        <v>189</v>
      </c>
      <c r="AQ2382" s="16" t="s">
        <v>3</v>
      </c>
      <c r="AR2382" s="16" t="s">
        <v>3</v>
      </c>
      <c r="AS2382" s="16" t="s">
        <v>3</v>
      </c>
      <c r="AT2382" s="16" t="s">
        <v>3</v>
      </c>
      <c r="AU2382" s="11" t="s">
        <v>3</v>
      </c>
      <c r="AV2382" s="11" t="s">
        <v>3</v>
      </c>
      <c r="AW2382" s="11" t="s">
        <v>3</v>
      </c>
      <c r="AX2382" s="17" t="str">
        <f>VLOOKUP(G2382,'[1]JDA data'!$D:$E,2,0)</f>
        <v>TGA982</v>
      </c>
      <c r="AY2382" s="17" t="b">
        <f t="shared" si="181"/>
        <v>1</v>
      </c>
      <c r="AZ2382" s="17" t="str">
        <f t="shared" si="182"/>
        <v>PPGT</v>
      </c>
    </row>
    <row r="2383" spans="1:52" s="18" customFormat="1" ht="16.5" customHeight="1" x14ac:dyDescent="0.35">
      <c r="A2383" s="8" t="str">
        <f>IF(N2383="","-",IFERROR(VLOOKUP(N2383,'[1]All Route Non-Bailment V76'!$A:$H,5,0),VLOOKUP(N2383,'[1]TTVT AAT PxP Bailment EDC V76'!$A:$H,5,0)))</f>
        <v>Non Bailment</v>
      </c>
      <c r="B2383" s="9" t="str">
        <f t="shared" si="180"/>
        <v>Completed</v>
      </c>
      <c r="C2383" s="10">
        <f t="shared" si="183"/>
        <v>2382</v>
      </c>
      <c r="D2383" s="11" t="s">
        <v>229</v>
      </c>
      <c r="E2383" s="12" t="s">
        <v>44</v>
      </c>
      <c r="F2383" s="11" t="s">
        <v>0</v>
      </c>
      <c r="G2383" s="11">
        <v>4443529</v>
      </c>
      <c r="H2383" s="13" t="str">
        <f>IF(N2383="","-",IFERROR(VLOOKUP(N2383,'[1]All Route Non-Bailment V76'!$A:$H,7,0),VLOOKUP(N2383,'[1]TTVT AAT PxP Bailment EDC V76'!$A:$H,7,0)))</f>
        <v>One way</v>
      </c>
      <c r="I2383" s="11" t="s">
        <v>45</v>
      </c>
      <c r="J2383" s="12">
        <f t="shared" si="179"/>
        <v>45285</v>
      </c>
      <c r="K2383" s="12">
        <v>45285</v>
      </c>
      <c r="L2383" s="12">
        <v>45285</v>
      </c>
      <c r="M2383" s="12" t="s">
        <v>3</v>
      </c>
      <c r="N2383" s="11" t="s">
        <v>395</v>
      </c>
      <c r="O2383" s="13" t="str">
        <f>IF(N2383="","-",IFERROR(VLOOKUP(N2383,'[1]All Route Non-Bailment V76'!$A:$H,6,0),VLOOKUP(N2383,'[1]TTVT AAT PxP Bailment EDC V76'!$A:$H,6,0)))</f>
        <v>6 - 10</v>
      </c>
      <c r="P2383" s="11">
        <v>1</v>
      </c>
      <c r="Q2383" s="11" t="s">
        <v>3</v>
      </c>
      <c r="R2383" s="11" t="s">
        <v>3</v>
      </c>
      <c r="S2383" s="13" t="str">
        <f>IF(N2383="","-",IFERROR(VLOOKUP(N2383,'[1]All Route Non-Bailment V76'!$A:$AF,32,0),VLOOKUP(N2383,'[1]TTVT AAT PxP Bailment EDC V76'!$A:$AC,29,0)))</f>
        <v>6W</v>
      </c>
      <c r="T2383" s="11" t="s">
        <v>48</v>
      </c>
      <c r="U2383" s="11" t="s">
        <v>230</v>
      </c>
      <c r="V2383" s="14" t="s">
        <v>231</v>
      </c>
      <c r="W2383" s="11" t="s">
        <v>232</v>
      </c>
      <c r="X2383" s="15" t="s">
        <v>319</v>
      </c>
      <c r="Y2383" s="15" t="s">
        <v>320</v>
      </c>
      <c r="Z2383" s="16" t="s">
        <v>3</v>
      </c>
      <c r="AA2383" s="16" t="s">
        <v>3</v>
      </c>
      <c r="AB2383" s="16" t="s">
        <v>3</v>
      </c>
      <c r="AC2383" s="16" t="s">
        <v>3</v>
      </c>
      <c r="AD2383" s="15" t="s">
        <v>3</v>
      </c>
      <c r="AE2383" s="15" t="s">
        <v>3</v>
      </c>
      <c r="AF2383" s="16" t="s">
        <v>3</v>
      </c>
      <c r="AG2383" s="16" t="s">
        <v>3</v>
      </c>
      <c r="AH2383" s="16" t="s">
        <v>3</v>
      </c>
      <c r="AI2383" s="16" t="s">
        <v>3</v>
      </c>
      <c r="AJ2383" s="15" t="s">
        <v>3</v>
      </c>
      <c r="AK2383" s="15" t="s">
        <v>3</v>
      </c>
      <c r="AL2383" s="16" t="s">
        <v>3</v>
      </c>
      <c r="AM2383" s="16" t="s">
        <v>3</v>
      </c>
      <c r="AN2383" s="16" t="s">
        <v>3</v>
      </c>
      <c r="AO2383" s="16" t="s">
        <v>3</v>
      </c>
      <c r="AP2383" s="16" t="s">
        <v>189</v>
      </c>
      <c r="AQ2383" s="16" t="s">
        <v>3</v>
      </c>
      <c r="AR2383" s="16" t="s">
        <v>3</v>
      </c>
      <c r="AS2383" s="16" t="s">
        <v>3</v>
      </c>
      <c r="AT2383" s="16" t="s">
        <v>3</v>
      </c>
      <c r="AU2383" s="11" t="s">
        <v>3</v>
      </c>
      <c r="AV2383" s="11" t="s">
        <v>3</v>
      </c>
      <c r="AW2383" s="11" t="s">
        <v>3</v>
      </c>
      <c r="AX2383" s="17" t="str">
        <f>VLOOKUP(G2383,'[1]JDA data'!$D:$E,2,0)</f>
        <v>TGA314</v>
      </c>
      <c r="AY2383" s="17" t="b">
        <f t="shared" si="181"/>
        <v>1</v>
      </c>
      <c r="AZ2383" s="17" t="str">
        <f t="shared" si="182"/>
        <v>RRCS</v>
      </c>
    </row>
    <row r="2384" spans="1:52" s="18" customFormat="1" ht="16.5" customHeight="1" x14ac:dyDescent="0.35">
      <c r="A2384" s="8" t="str">
        <f>IF(N2384="","-",IFERROR(VLOOKUP(N2384,'[1]All Route Non-Bailment V76'!$A:$H,5,0),VLOOKUP(N2384,'[1]TTVT AAT PxP Bailment EDC V76'!$A:$H,5,0)))</f>
        <v>Non Bailment</v>
      </c>
      <c r="B2384" s="9" t="str">
        <f t="shared" si="180"/>
        <v>Completed</v>
      </c>
      <c r="C2384" s="10">
        <f t="shared" si="183"/>
        <v>2383</v>
      </c>
      <c r="D2384" s="11" t="s">
        <v>182</v>
      </c>
      <c r="E2384" s="12" t="s">
        <v>44</v>
      </c>
      <c r="F2384" s="11" t="s">
        <v>0</v>
      </c>
      <c r="G2384" s="11">
        <v>4443530</v>
      </c>
      <c r="H2384" s="13" t="str">
        <f>IF(N2384="","-",IFERROR(VLOOKUP(N2384,'[1]All Route Non-Bailment V76'!$A:$H,7,0),VLOOKUP(N2384,'[1]TTVT AAT PxP Bailment EDC V76'!$A:$H,7,0)))</f>
        <v>One way</v>
      </c>
      <c r="I2384" s="11" t="s">
        <v>45</v>
      </c>
      <c r="J2384" s="12">
        <f t="shared" si="179"/>
        <v>45285</v>
      </c>
      <c r="K2384" s="12">
        <v>45285</v>
      </c>
      <c r="L2384" s="12">
        <v>45285</v>
      </c>
      <c r="M2384" s="12" t="s">
        <v>3</v>
      </c>
      <c r="N2384" s="11" t="s">
        <v>395</v>
      </c>
      <c r="O2384" s="13" t="str">
        <f>IF(N2384="","-",IFERROR(VLOOKUP(N2384,'[1]All Route Non-Bailment V76'!$A:$H,6,0),VLOOKUP(N2384,'[1]TTVT AAT PxP Bailment EDC V76'!$A:$H,6,0)))</f>
        <v>6 - 10</v>
      </c>
      <c r="P2384" s="11">
        <v>1</v>
      </c>
      <c r="Q2384" s="11" t="s">
        <v>3</v>
      </c>
      <c r="R2384" s="11" t="s">
        <v>3</v>
      </c>
      <c r="S2384" s="13" t="str">
        <f>IF(N2384="","-",IFERROR(VLOOKUP(N2384,'[1]All Route Non-Bailment V76'!$A:$AF,32,0),VLOOKUP(N2384,'[1]TTVT AAT PxP Bailment EDC V76'!$A:$AC,29,0)))</f>
        <v>6W</v>
      </c>
      <c r="T2384" s="11" t="s">
        <v>48</v>
      </c>
      <c r="U2384" s="11" t="s">
        <v>275</v>
      </c>
      <c r="V2384" s="14" t="s">
        <v>276</v>
      </c>
      <c r="W2384" s="11" t="s">
        <v>277</v>
      </c>
      <c r="X2384" s="15" t="s">
        <v>319</v>
      </c>
      <c r="Y2384" s="15" t="s">
        <v>320</v>
      </c>
      <c r="Z2384" s="16" t="s">
        <v>3</v>
      </c>
      <c r="AA2384" s="16" t="s">
        <v>3</v>
      </c>
      <c r="AB2384" s="16" t="s">
        <v>3</v>
      </c>
      <c r="AC2384" s="16" t="s">
        <v>3</v>
      </c>
      <c r="AD2384" s="15" t="s">
        <v>3</v>
      </c>
      <c r="AE2384" s="15" t="s">
        <v>3</v>
      </c>
      <c r="AF2384" s="16" t="s">
        <v>3</v>
      </c>
      <c r="AG2384" s="16" t="s">
        <v>3</v>
      </c>
      <c r="AH2384" s="16" t="s">
        <v>3</v>
      </c>
      <c r="AI2384" s="16" t="s">
        <v>3</v>
      </c>
      <c r="AJ2384" s="15" t="s">
        <v>3</v>
      </c>
      <c r="AK2384" s="15" t="s">
        <v>3</v>
      </c>
      <c r="AL2384" s="16" t="s">
        <v>3</v>
      </c>
      <c r="AM2384" s="16" t="s">
        <v>3</v>
      </c>
      <c r="AN2384" s="16" t="s">
        <v>3</v>
      </c>
      <c r="AO2384" s="16" t="s">
        <v>3</v>
      </c>
      <c r="AP2384" s="16" t="s">
        <v>189</v>
      </c>
      <c r="AQ2384" s="16" t="s">
        <v>3</v>
      </c>
      <c r="AR2384" s="16" t="s">
        <v>3</v>
      </c>
      <c r="AS2384" s="16" t="s">
        <v>3</v>
      </c>
      <c r="AT2384" s="16" t="s">
        <v>3</v>
      </c>
      <c r="AU2384" s="11" t="s">
        <v>3</v>
      </c>
      <c r="AV2384" s="11" t="s">
        <v>3</v>
      </c>
      <c r="AW2384" s="11" t="s">
        <v>3</v>
      </c>
      <c r="AX2384" s="17" t="str">
        <f>VLOOKUP(G2384,'[1]JDA data'!$D:$E,2,0)</f>
        <v>TGA314</v>
      </c>
      <c r="AY2384" s="17" t="b">
        <f t="shared" si="181"/>
        <v>1</v>
      </c>
      <c r="AZ2384" s="17" t="str">
        <f t="shared" si="182"/>
        <v>PPGT</v>
      </c>
    </row>
    <row r="2385" spans="1:52" s="18" customFormat="1" ht="16.5" customHeight="1" x14ac:dyDescent="0.35">
      <c r="A2385" s="8" t="str">
        <f>IF(N2385="","-",IFERROR(VLOOKUP(N2385,'[1]All Route Non-Bailment V76'!$A:$H,5,0),VLOOKUP(N2385,'[1]TTVT AAT PxP Bailment EDC V76'!$A:$H,5,0)))</f>
        <v>Non Bailment</v>
      </c>
      <c r="B2385" s="9" t="str">
        <f t="shared" si="180"/>
        <v>Completed</v>
      </c>
      <c r="C2385" s="10">
        <f t="shared" si="183"/>
        <v>2384</v>
      </c>
      <c r="D2385" s="11" t="s">
        <v>190</v>
      </c>
      <c r="E2385" s="12" t="s">
        <v>44</v>
      </c>
      <c r="F2385" s="11" t="s">
        <v>0</v>
      </c>
      <c r="G2385" s="11">
        <v>4443531</v>
      </c>
      <c r="H2385" s="13" t="str">
        <f>IF(N2385="","-",IFERROR(VLOOKUP(N2385,'[1]All Route Non-Bailment V76'!$A:$H,7,0),VLOOKUP(N2385,'[1]TTVT AAT PxP Bailment EDC V76'!$A:$H,7,0)))</f>
        <v>One way</v>
      </c>
      <c r="I2385" s="11" t="s">
        <v>45</v>
      </c>
      <c r="J2385" s="12">
        <f t="shared" si="179"/>
        <v>45285</v>
      </c>
      <c r="K2385" s="12">
        <v>45285</v>
      </c>
      <c r="L2385" s="12">
        <v>45285</v>
      </c>
      <c r="M2385" s="12" t="s">
        <v>3</v>
      </c>
      <c r="N2385" s="11" t="s">
        <v>395</v>
      </c>
      <c r="O2385" s="13" t="str">
        <f>IF(N2385="","-",IFERROR(VLOOKUP(N2385,'[1]All Route Non-Bailment V76'!$A:$H,6,0),VLOOKUP(N2385,'[1]TTVT AAT PxP Bailment EDC V76'!$A:$H,6,0)))</f>
        <v>6 - 10</v>
      </c>
      <c r="P2385" s="11">
        <v>1</v>
      </c>
      <c r="Q2385" s="11" t="s">
        <v>3</v>
      </c>
      <c r="R2385" s="11" t="s">
        <v>3</v>
      </c>
      <c r="S2385" s="13" t="str">
        <f>IF(N2385="","-",IFERROR(VLOOKUP(N2385,'[1]All Route Non-Bailment V76'!$A:$AF,32,0),VLOOKUP(N2385,'[1]TTVT AAT PxP Bailment EDC V76'!$A:$AC,29,0)))</f>
        <v>6W</v>
      </c>
      <c r="T2385" s="11" t="s">
        <v>48</v>
      </c>
      <c r="U2385" s="11" t="s">
        <v>287</v>
      </c>
      <c r="V2385" s="14" t="s">
        <v>793</v>
      </c>
      <c r="W2385" s="11" t="s">
        <v>289</v>
      </c>
      <c r="X2385" s="15" t="s">
        <v>319</v>
      </c>
      <c r="Y2385" s="15" t="s">
        <v>320</v>
      </c>
      <c r="Z2385" s="16" t="s">
        <v>3</v>
      </c>
      <c r="AA2385" s="16" t="s">
        <v>3</v>
      </c>
      <c r="AB2385" s="16" t="s">
        <v>3</v>
      </c>
      <c r="AC2385" s="16" t="s">
        <v>3</v>
      </c>
      <c r="AD2385" s="15" t="s">
        <v>3</v>
      </c>
      <c r="AE2385" s="15" t="s">
        <v>3</v>
      </c>
      <c r="AF2385" s="16" t="s">
        <v>3</v>
      </c>
      <c r="AG2385" s="16" t="s">
        <v>3</v>
      </c>
      <c r="AH2385" s="16" t="s">
        <v>3</v>
      </c>
      <c r="AI2385" s="16" t="s">
        <v>3</v>
      </c>
      <c r="AJ2385" s="15" t="s">
        <v>3</v>
      </c>
      <c r="AK2385" s="15" t="s">
        <v>3</v>
      </c>
      <c r="AL2385" s="16" t="s">
        <v>3</v>
      </c>
      <c r="AM2385" s="16" t="s">
        <v>3</v>
      </c>
      <c r="AN2385" s="16" t="s">
        <v>3</v>
      </c>
      <c r="AO2385" s="16" t="s">
        <v>3</v>
      </c>
      <c r="AP2385" s="16" t="s">
        <v>189</v>
      </c>
      <c r="AQ2385" s="16" t="s">
        <v>3</v>
      </c>
      <c r="AR2385" s="16" t="s">
        <v>3</v>
      </c>
      <c r="AS2385" s="16" t="s">
        <v>3</v>
      </c>
      <c r="AT2385" s="16" t="s">
        <v>3</v>
      </c>
      <c r="AU2385" s="11" t="s">
        <v>3</v>
      </c>
      <c r="AV2385" s="11" t="s">
        <v>3</v>
      </c>
      <c r="AW2385" s="11" t="s">
        <v>3</v>
      </c>
      <c r="AX2385" s="17" t="str">
        <f>VLOOKUP(G2385,'[1]JDA data'!$D:$E,2,0)</f>
        <v>TGA314</v>
      </c>
      <c r="AY2385" s="17" t="b">
        <f t="shared" si="181"/>
        <v>1</v>
      </c>
      <c r="AZ2385" s="17" t="str">
        <f t="shared" si="182"/>
        <v>SPL</v>
      </c>
    </row>
    <row r="2386" spans="1:52" s="18" customFormat="1" ht="16.5" customHeight="1" x14ac:dyDescent="0.35">
      <c r="A2386" s="8" t="str">
        <f>IF(N2386="","-",IFERROR(VLOOKUP(N2386,'[1]All Route Non-Bailment V76'!$A:$H,5,0),VLOOKUP(N2386,'[1]TTVT AAT PxP Bailment EDC V76'!$A:$H,5,0)))</f>
        <v>Non Bailment</v>
      </c>
      <c r="B2386" s="9" t="str">
        <f t="shared" si="180"/>
        <v>Completed</v>
      </c>
      <c r="C2386" s="10">
        <f t="shared" si="183"/>
        <v>2385</v>
      </c>
      <c r="D2386" s="11" t="s">
        <v>194</v>
      </c>
      <c r="E2386" s="12" t="s">
        <v>44</v>
      </c>
      <c r="F2386" s="11" t="s">
        <v>0</v>
      </c>
      <c r="G2386" s="11">
        <v>4443532</v>
      </c>
      <c r="H2386" s="13" t="str">
        <f>IF(N2386="","-",IFERROR(VLOOKUP(N2386,'[1]All Route Non-Bailment V76'!$A:$H,7,0),VLOOKUP(N2386,'[1]TTVT AAT PxP Bailment EDC V76'!$A:$H,7,0)))</f>
        <v>One way</v>
      </c>
      <c r="I2386" s="11" t="s">
        <v>45</v>
      </c>
      <c r="J2386" s="12">
        <f t="shared" si="179"/>
        <v>45285</v>
      </c>
      <c r="K2386" s="12">
        <v>45285</v>
      </c>
      <c r="L2386" s="12">
        <v>45285</v>
      </c>
      <c r="M2386" s="12" t="s">
        <v>3</v>
      </c>
      <c r="N2386" s="11" t="s">
        <v>395</v>
      </c>
      <c r="O2386" s="13" t="str">
        <f>IF(N2386="","-",IFERROR(VLOOKUP(N2386,'[1]All Route Non-Bailment V76'!$A:$H,6,0),VLOOKUP(N2386,'[1]TTVT AAT PxP Bailment EDC V76'!$A:$H,6,0)))</f>
        <v>6 - 10</v>
      </c>
      <c r="P2386" s="11">
        <v>1</v>
      </c>
      <c r="Q2386" s="11" t="s">
        <v>3</v>
      </c>
      <c r="R2386" s="11" t="s">
        <v>3</v>
      </c>
      <c r="S2386" s="13" t="str">
        <f>IF(N2386="","-",IFERROR(VLOOKUP(N2386,'[1]All Route Non-Bailment V76'!$A:$AF,32,0),VLOOKUP(N2386,'[1]TTVT AAT PxP Bailment EDC V76'!$A:$AC,29,0)))</f>
        <v>6W</v>
      </c>
      <c r="T2386" s="11" t="s">
        <v>48</v>
      </c>
      <c r="U2386" s="11" t="s">
        <v>204</v>
      </c>
      <c r="V2386" s="14" t="s">
        <v>205</v>
      </c>
      <c r="W2386" s="11" t="s">
        <v>206</v>
      </c>
      <c r="X2386" s="15" t="s">
        <v>319</v>
      </c>
      <c r="Y2386" s="15" t="s">
        <v>320</v>
      </c>
      <c r="Z2386" s="16" t="s">
        <v>3</v>
      </c>
      <c r="AA2386" s="16" t="s">
        <v>3</v>
      </c>
      <c r="AB2386" s="16" t="s">
        <v>3</v>
      </c>
      <c r="AC2386" s="16" t="s">
        <v>3</v>
      </c>
      <c r="AD2386" s="15" t="s">
        <v>3</v>
      </c>
      <c r="AE2386" s="15" t="s">
        <v>3</v>
      </c>
      <c r="AF2386" s="16" t="s">
        <v>3</v>
      </c>
      <c r="AG2386" s="16" t="s">
        <v>3</v>
      </c>
      <c r="AH2386" s="16" t="s">
        <v>3</v>
      </c>
      <c r="AI2386" s="16" t="s">
        <v>3</v>
      </c>
      <c r="AJ2386" s="15" t="s">
        <v>3</v>
      </c>
      <c r="AK2386" s="15" t="s">
        <v>3</v>
      </c>
      <c r="AL2386" s="16" t="s">
        <v>3</v>
      </c>
      <c r="AM2386" s="16" t="s">
        <v>3</v>
      </c>
      <c r="AN2386" s="16" t="s">
        <v>3</v>
      </c>
      <c r="AO2386" s="16" t="s">
        <v>3</v>
      </c>
      <c r="AP2386" s="16" t="s">
        <v>189</v>
      </c>
      <c r="AQ2386" s="16" t="s">
        <v>3</v>
      </c>
      <c r="AR2386" s="16" t="s">
        <v>3</v>
      </c>
      <c r="AS2386" s="16" t="s">
        <v>3</v>
      </c>
      <c r="AT2386" s="16" t="s">
        <v>3</v>
      </c>
      <c r="AU2386" s="11" t="s">
        <v>3</v>
      </c>
      <c r="AV2386" s="11" t="s">
        <v>3</v>
      </c>
      <c r="AW2386" s="11" t="s">
        <v>3</v>
      </c>
      <c r="AX2386" s="17" t="str">
        <f>VLOOKUP(G2386,'[1]JDA data'!$D:$E,2,0)</f>
        <v>TGA314</v>
      </c>
      <c r="AY2386" s="17" t="b">
        <f t="shared" si="181"/>
        <v>1</v>
      </c>
      <c r="AZ2386" s="17" t="str">
        <f t="shared" si="182"/>
        <v>SBA</v>
      </c>
    </row>
    <row r="2387" spans="1:52" s="18" customFormat="1" ht="16.5" customHeight="1" x14ac:dyDescent="0.35">
      <c r="A2387" s="8" t="str">
        <f>IF(N2387="","-",IFERROR(VLOOKUP(N2387,'[1]All Route Non-Bailment V76'!$A:$H,5,0),VLOOKUP(N2387,'[1]TTVT AAT PxP Bailment EDC V76'!$A:$H,5,0)))</f>
        <v>Non Bailment</v>
      </c>
      <c r="B2387" s="9" t="str">
        <f t="shared" si="180"/>
        <v>Completed</v>
      </c>
      <c r="C2387" s="10">
        <f t="shared" si="183"/>
        <v>2386</v>
      </c>
      <c r="D2387" s="11" t="s">
        <v>182</v>
      </c>
      <c r="E2387" s="12" t="s">
        <v>44</v>
      </c>
      <c r="F2387" s="11" t="s">
        <v>0</v>
      </c>
      <c r="G2387" s="11">
        <v>4443533</v>
      </c>
      <c r="H2387" s="13" t="str">
        <f>IF(N2387="","-",IFERROR(VLOOKUP(N2387,'[1]All Route Non-Bailment V76'!$A:$H,7,0),VLOOKUP(N2387,'[1]TTVT AAT PxP Bailment EDC V76'!$A:$H,7,0)))</f>
        <v>One way</v>
      </c>
      <c r="I2387" s="11" t="s">
        <v>45</v>
      </c>
      <c r="J2387" s="12">
        <f t="shared" si="179"/>
        <v>45285</v>
      </c>
      <c r="K2387" s="12">
        <v>45285</v>
      </c>
      <c r="L2387" s="12">
        <v>45285</v>
      </c>
      <c r="M2387" s="12" t="s">
        <v>3</v>
      </c>
      <c r="N2387" s="11" t="s">
        <v>406</v>
      </c>
      <c r="O2387" s="13" t="str">
        <f>IF(N2387="","-",IFERROR(VLOOKUP(N2387,'[1]All Route Non-Bailment V76'!$A:$H,6,0),VLOOKUP(N2387,'[1]TTVT AAT PxP Bailment EDC V76'!$A:$H,6,0)))</f>
        <v>11 - 20</v>
      </c>
      <c r="P2387" s="11">
        <v>1</v>
      </c>
      <c r="Q2387" s="11" t="s">
        <v>3</v>
      </c>
      <c r="R2387" s="11" t="s">
        <v>3</v>
      </c>
      <c r="S2387" s="13" t="str">
        <f>IF(N2387="","-",IFERROR(VLOOKUP(N2387,'[1]All Route Non-Bailment V76'!$A:$AF,32,0),VLOOKUP(N2387,'[1]TTVT AAT PxP Bailment EDC V76'!$A:$AC,29,0)))</f>
        <v>6W</v>
      </c>
      <c r="T2387" s="11" t="s">
        <v>48</v>
      </c>
      <c r="U2387" s="11" t="s">
        <v>184</v>
      </c>
      <c r="V2387" s="14" t="s">
        <v>185</v>
      </c>
      <c r="W2387" s="11" t="s">
        <v>186</v>
      </c>
      <c r="X2387" s="15" t="s">
        <v>363</v>
      </c>
      <c r="Y2387" s="15" t="s">
        <v>364</v>
      </c>
      <c r="Z2387" s="16" t="s">
        <v>3</v>
      </c>
      <c r="AA2387" s="16" t="s">
        <v>3</v>
      </c>
      <c r="AB2387" s="16" t="s">
        <v>3</v>
      </c>
      <c r="AC2387" s="16" t="s">
        <v>3</v>
      </c>
      <c r="AD2387" s="15" t="s">
        <v>3</v>
      </c>
      <c r="AE2387" s="15" t="s">
        <v>3</v>
      </c>
      <c r="AF2387" s="16" t="s">
        <v>3</v>
      </c>
      <c r="AG2387" s="16" t="s">
        <v>3</v>
      </c>
      <c r="AH2387" s="16" t="s">
        <v>3</v>
      </c>
      <c r="AI2387" s="16" t="s">
        <v>3</v>
      </c>
      <c r="AJ2387" s="15" t="s">
        <v>3</v>
      </c>
      <c r="AK2387" s="15" t="s">
        <v>3</v>
      </c>
      <c r="AL2387" s="16" t="s">
        <v>3</v>
      </c>
      <c r="AM2387" s="16" t="s">
        <v>3</v>
      </c>
      <c r="AN2387" s="16" t="s">
        <v>3</v>
      </c>
      <c r="AO2387" s="16" t="s">
        <v>3</v>
      </c>
      <c r="AP2387" s="16" t="s">
        <v>189</v>
      </c>
      <c r="AQ2387" s="16" t="s">
        <v>3</v>
      </c>
      <c r="AR2387" s="16" t="s">
        <v>3</v>
      </c>
      <c r="AS2387" s="16" t="s">
        <v>3</v>
      </c>
      <c r="AT2387" s="16" t="s">
        <v>3</v>
      </c>
      <c r="AU2387" s="11" t="s">
        <v>3</v>
      </c>
      <c r="AV2387" s="11" t="s">
        <v>3</v>
      </c>
      <c r="AW2387" s="11" t="s">
        <v>3</v>
      </c>
      <c r="AX2387" s="17" t="str">
        <f>VLOOKUP(G2387,'[1]JDA data'!$D:$E,2,0)</f>
        <v>TGA459</v>
      </c>
      <c r="AY2387" s="17" t="b">
        <f t="shared" si="181"/>
        <v>1</v>
      </c>
      <c r="AZ2387" s="17" t="str">
        <f t="shared" si="182"/>
        <v>PPGT</v>
      </c>
    </row>
    <row r="2388" spans="1:52" s="18" customFormat="1" ht="16.5" customHeight="1" x14ac:dyDescent="0.35">
      <c r="A2388" s="8" t="str">
        <f>IF(N2388="","-",IFERROR(VLOOKUP(N2388,'[1]All Route Non-Bailment V76'!$A:$H,5,0),VLOOKUP(N2388,'[1]TTVT AAT PxP Bailment EDC V76'!$A:$H,5,0)))</f>
        <v>Non Bailment</v>
      </c>
      <c r="B2388" s="9" t="str">
        <f t="shared" si="180"/>
        <v>Completed</v>
      </c>
      <c r="C2388" s="10">
        <f t="shared" si="183"/>
        <v>2387</v>
      </c>
      <c r="D2388" s="11" t="s">
        <v>190</v>
      </c>
      <c r="E2388" s="12" t="s">
        <v>44</v>
      </c>
      <c r="F2388" s="11" t="s">
        <v>0</v>
      </c>
      <c r="G2388" s="11">
        <v>4443534</v>
      </c>
      <c r="H2388" s="13" t="str">
        <f>IF(N2388="","-",IFERROR(VLOOKUP(N2388,'[1]All Route Non-Bailment V76'!$A:$H,7,0),VLOOKUP(N2388,'[1]TTVT AAT PxP Bailment EDC V76'!$A:$H,7,0)))</f>
        <v>One way</v>
      </c>
      <c r="I2388" s="11" t="s">
        <v>45</v>
      </c>
      <c r="J2388" s="12">
        <f t="shared" si="179"/>
        <v>45285</v>
      </c>
      <c r="K2388" s="12">
        <v>45285</v>
      </c>
      <c r="L2388" s="12">
        <v>45285</v>
      </c>
      <c r="M2388" s="12" t="s">
        <v>3</v>
      </c>
      <c r="N2388" s="11" t="s">
        <v>406</v>
      </c>
      <c r="O2388" s="13" t="str">
        <f>IF(N2388="","-",IFERROR(VLOOKUP(N2388,'[1]All Route Non-Bailment V76'!$A:$H,6,0),VLOOKUP(N2388,'[1]TTVT AAT PxP Bailment EDC V76'!$A:$H,6,0)))</f>
        <v>11 - 20</v>
      </c>
      <c r="P2388" s="11">
        <v>1</v>
      </c>
      <c r="Q2388" s="11" t="s">
        <v>3</v>
      </c>
      <c r="R2388" s="11" t="s">
        <v>3</v>
      </c>
      <c r="S2388" s="13" t="str">
        <f>IF(N2388="","-",IFERROR(VLOOKUP(N2388,'[1]All Route Non-Bailment V76'!$A:$AF,32,0),VLOOKUP(N2388,'[1]TTVT AAT PxP Bailment EDC V76'!$A:$AC,29,0)))</f>
        <v>6W</v>
      </c>
      <c r="T2388" s="11" t="s">
        <v>48</v>
      </c>
      <c r="U2388" s="11" t="s">
        <v>198</v>
      </c>
      <c r="V2388" s="14" t="s">
        <v>199</v>
      </c>
      <c r="W2388" s="11" t="s">
        <v>200</v>
      </c>
      <c r="X2388" s="15" t="s">
        <v>363</v>
      </c>
      <c r="Y2388" s="15" t="s">
        <v>364</v>
      </c>
      <c r="Z2388" s="16" t="s">
        <v>3</v>
      </c>
      <c r="AA2388" s="16" t="s">
        <v>3</v>
      </c>
      <c r="AB2388" s="16" t="s">
        <v>3</v>
      </c>
      <c r="AC2388" s="16" t="s">
        <v>3</v>
      </c>
      <c r="AD2388" s="15" t="s">
        <v>3</v>
      </c>
      <c r="AE2388" s="15" t="s">
        <v>3</v>
      </c>
      <c r="AF2388" s="16" t="s">
        <v>3</v>
      </c>
      <c r="AG2388" s="16" t="s">
        <v>3</v>
      </c>
      <c r="AH2388" s="16" t="s">
        <v>3</v>
      </c>
      <c r="AI2388" s="16" t="s">
        <v>3</v>
      </c>
      <c r="AJ2388" s="15" t="s">
        <v>3</v>
      </c>
      <c r="AK2388" s="15" t="s">
        <v>3</v>
      </c>
      <c r="AL2388" s="16" t="s">
        <v>3</v>
      </c>
      <c r="AM2388" s="16" t="s">
        <v>3</v>
      </c>
      <c r="AN2388" s="16" t="s">
        <v>3</v>
      </c>
      <c r="AO2388" s="16" t="s">
        <v>3</v>
      </c>
      <c r="AP2388" s="16" t="s">
        <v>189</v>
      </c>
      <c r="AQ2388" s="16" t="s">
        <v>3</v>
      </c>
      <c r="AR2388" s="16" t="s">
        <v>3</v>
      </c>
      <c r="AS2388" s="16" t="s">
        <v>3</v>
      </c>
      <c r="AT2388" s="16" t="s">
        <v>3</v>
      </c>
      <c r="AU2388" s="11" t="s">
        <v>3</v>
      </c>
      <c r="AV2388" s="11" t="s">
        <v>3</v>
      </c>
      <c r="AW2388" s="11" t="s">
        <v>3</v>
      </c>
      <c r="AX2388" s="17" t="str">
        <f>VLOOKUP(G2388,'[1]JDA data'!$D:$E,2,0)</f>
        <v>TGA459</v>
      </c>
      <c r="AY2388" s="17" t="b">
        <f t="shared" si="181"/>
        <v>1</v>
      </c>
      <c r="AZ2388" s="17" t="str">
        <f t="shared" si="182"/>
        <v>SPL</v>
      </c>
    </row>
    <row r="2389" spans="1:52" s="18" customFormat="1" ht="16.5" customHeight="1" x14ac:dyDescent="0.35">
      <c r="A2389" s="8" t="str">
        <f>IF(N2389="","-",IFERROR(VLOOKUP(N2389,'[1]All Route Non-Bailment V76'!$A:$H,5,0),VLOOKUP(N2389,'[1]TTVT AAT PxP Bailment EDC V76'!$A:$H,5,0)))</f>
        <v>Non Bailment</v>
      </c>
      <c r="B2389" s="9" t="str">
        <f t="shared" si="180"/>
        <v>Completed</v>
      </c>
      <c r="C2389" s="10">
        <f t="shared" si="183"/>
        <v>2388</v>
      </c>
      <c r="D2389" s="11" t="s">
        <v>182</v>
      </c>
      <c r="E2389" s="12" t="s">
        <v>44</v>
      </c>
      <c r="F2389" s="11" t="s">
        <v>0</v>
      </c>
      <c r="G2389" s="11">
        <v>4443535</v>
      </c>
      <c r="H2389" s="13" t="str">
        <f>IF(N2389="","-",IFERROR(VLOOKUP(N2389,'[1]All Route Non-Bailment V76'!$A:$H,7,0),VLOOKUP(N2389,'[1]TTVT AAT PxP Bailment EDC V76'!$A:$H,7,0)))</f>
        <v>One way</v>
      </c>
      <c r="I2389" s="11" t="s">
        <v>45</v>
      </c>
      <c r="J2389" s="12">
        <f t="shared" si="179"/>
        <v>45285</v>
      </c>
      <c r="K2389" s="12">
        <v>45285</v>
      </c>
      <c r="L2389" s="12">
        <v>45285</v>
      </c>
      <c r="M2389" s="12" t="s">
        <v>3</v>
      </c>
      <c r="N2389" s="11" t="s">
        <v>406</v>
      </c>
      <c r="O2389" s="13" t="str">
        <f>IF(N2389="","-",IFERROR(VLOOKUP(N2389,'[1]All Route Non-Bailment V76'!$A:$H,6,0),VLOOKUP(N2389,'[1]TTVT AAT PxP Bailment EDC V76'!$A:$H,6,0)))</f>
        <v>11 - 20</v>
      </c>
      <c r="P2389" s="11">
        <v>1</v>
      </c>
      <c r="Q2389" s="11" t="s">
        <v>3</v>
      </c>
      <c r="R2389" s="11" t="s">
        <v>3</v>
      </c>
      <c r="S2389" s="13" t="str">
        <f>IF(N2389="","-",IFERROR(VLOOKUP(N2389,'[1]All Route Non-Bailment V76'!$A:$AF,32,0),VLOOKUP(N2389,'[1]TTVT AAT PxP Bailment EDC V76'!$A:$AC,29,0)))</f>
        <v>6W</v>
      </c>
      <c r="T2389" s="11" t="s">
        <v>48</v>
      </c>
      <c r="U2389" s="11" t="s">
        <v>207</v>
      </c>
      <c r="V2389" s="14" t="s">
        <v>208</v>
      </c>
      <c r="W2389" s="11" t="s">
        <v>209</v>
      </c>
      <c r="X2389" s="15" t="s">
        <v>363</v>
      </c>
      <c r="Y2389" s="15" t="s">
        <v>364</v>
      </c>
      <c r="Z2389" s="16" t="s">
        <v>3</v>
      </c>
      <c r="AA2389" s="16" t="s">
        <v>3</v>
      </c>
      <c r="AB2389" s="16" t="s">
        <v>3</v>
      </c>
      <c r="AC2389" s="16" t="s">
        <v>3</v>
      </c>
      <c r="AD2389" s="15" t="s">
        <v>3</v>
      </c>
      <c r="AE2389" s="15" t="s">
        <v>3</v>
      </c>
      <c r="AF2389" s="16" t="s">
        <v>3</v>
      </c>
      <c r="AG2389" s="16" t="s">
        <v>3</v>
      </c>
      <c r="AH2389" s="16" t="s">
        <v>3</v>
      </c>
      <c r="AI2389" s="16" t="s">
        <v>3</v>
      </c>
      <c r="AJ2389" s="15" t="s">
        <v>3</v>
      </c>
      <c r="AK2389" s="15" t="s">
        <v>3</v>
      </c>
      <c r="AL2389" s="16" t="s">
        <v>3</v>
      </c>
      <c r="AM2389" s="16" t="s">
        <v>3</v>
      </c>
      <c r="AN2389" s="16" t="s">
        <v>3</v>
      </c>
      <c r="AO2389" s="16" t="s">
        <v>3</v>
      </c>
      <c r="AP2389" s="16" t="s">
        <v>189</v>
      </c>
      <c r="AQ2389" s="16" t="s">
        <v>3</v>
      </c>
      <c r="AR2389" s="16" t="s">
        <v>3</v>
      </c>
      <c r="AS2389" s="16" t="s">
        <v>3</v>
      </c>
      <c r="AT2389" s="16" t="s">
        <v>3</v>
      </c>
      <c r="AU2389" s="11" t="s">
        <v>3</v>
      </c>
      <c r="AV2389" s="11" t="s">
        <v>3</v>
      </c>
      <c r="AW2389" s="11" t="s">
        <v>3</v>
      </c>
      <c r="AX2389" s="17" t="str">
        <f>VLOOKUP(G2389,'[1]JDA data'!$D:$E,2,0)</f>
        <v>TGA459</v>
      </c>
      <c r="AY2389" s="17" t="b">
        <f t="shared" si="181"/>
        <v>1</v>
      </c>
      <c r="AZ2389" s="17" t="str">
        <f t="shared" si="182"/>
        <v>PPGT</v>
      </c>
    </row>
    <row r="2390" spans="1:52" s="18" customFormat="1" ht="16.5" customHeight="1" x14ac:dyDescent="0.35">
      <c r="A2390" s="8" t="str">
        <f>IF(N2390="","-",IFERROR(VLOOKUP(N2390,'[1]All Route Non-Bailment V76'!$A:$H,5,0),VLOOKUP(N2390,'[1]TTVT AAT PxP Bailment EDC V76'!$A:$H,5,0)))</f>
        <v>Non Bailment</v>
      </c>
      <c r="B2390" s="9" t="str">
        <f t="shared" si="180"/>
        <v>Completed</v>
      </c>
      <c r="C2390" s="10">
        <f t="shared" si="183"/>
        <v>2389</v>
      </c>
      <c r="D2390" s="11" t="s">
        <v>190</v>
      </c>
      <c r="E2390" s="12" t="s">
        <v>44</v>
      </c>
      <c r="F2390" s="11" t="s">
        <v>0</v>
      </c>
      <c r="G2390" s="11">
        <v>4443536</v>
      </c>
      <c r="H2390" s="13" t="str">
        <f>IF(N2390="","-",IFERROR(VLOOKUP(N2390,'[1]All Route Non-Bailment V76'!$A:$H,7,0),VLOOKUP(N2390,'[1]TTVT AAT PxP Bailment EDC V76'!$A:$H,7,0)))</f>
        <v>One way</v>
      </c>
      <c r="I2390" s="11" t="s">
        <v>45</v>
      </c>
      <c r="J2390" s="12">
        <f t="shared" si="179"/>
        <v>45285</v>
      </c>
      <c r="K2390" s="12">
        <v>45285</v>
      </c>
      <c r="L2390" s="12">
        <v>45285</v>
      </c>
      <c r="M2390" s="12" t="s">
        <v>3</v>
      </c>
      <c r="N2390" s="11" t="s">
        <v>406</v>
      </c>
      <c r="O2390" s="13" t="str">
        <f>IF(N2390="","-",IFERROR(VLOOKUP(N2390,'[1]All Route Non-Bailment V76'!$A:$H,6,0),VLOOKUP(N2390,'[1]TTVT AAT PxP Bailment EDC V76'!$A:$H,6,0)))</f>
        <v>11 - 20</v>
      </c>
      <c r="P2390" s="11">
        <v>1</v>
      </c>
      <c r="Q2390" s="11" t="s">
        <v>3</v>
      </c>
      <c r="R2390" s="11" t="s">
        <v>3</v>
      </c>
      <c r="S2390" s="13" t="str">
        <f>IF(N2390="","-",IFERROR(VLOOKUP(N2390,'[1]All Route Non-Bailment V76'!$A:$AF,32,0),VLOOKUP(N2390,'[1]TTVT AAT PxP Bailment EDC V76'!$A:$AC,29,0)))</f>
        <v>6W</v>
      </c>
      <c r="T2390" s="11" t="s">
        <v>48</v>
      </c>
      <c r="U2390" s="11" t="s">
        <v>226</v>
      </c>
      <c r="V2390" s="14" t="s">
        <v>227</v>
      </c>
      <c r="W2390" s="11" t="s">
        <v>228</v>
      </c>
      <c r="X2390" s="15" t="s">
        <v>363</v>
      </c>
      <c r="Y2390" s="15" t="s">
        <v>364</v>
      </c>
      <c r="Z2390" s="16" t="s">
        <v>3</v>
      </c>
      <c r="AA2390" s="16" t="s">
        <v>3</v>
      </c>
      <c r="AB2390" s="16" t="s">
        <v>3</v>
      </c>
      <c r="AC2390" s="16" t="s">
        <v>3</v>
      </c>
      <c r="AD2390" s="15" t="s">
        <v>3</v>
      </c>
      <c r="AE2390" s="15" t="s">
        <v>3</v>
      </c>
      <c r="AF2390" s="16" t="s">
        <v>3</v>
      </c>
      <c r="AG2390" s="16" t="s">
        <v>3</v>
      </c>
      <c r="AH2390" s="16" t="s">
        <v>3</v>
      </c>
      <c r="AI2390" s="16" t="s">
        <v>3</v>
      </c>
      <c r="AJ2390" s="15" t="s">
        <v>3</v>
      </c>
      <c r="AK2390" s="15" t="s">
        <v>3</v>
      </c>
      <c r="AL2390" s="16" t="s">
        <v>3</v>
      </c>
      <c r="AM2390" s="16" t="s">
        <v>3</v>
      </c>
      <c r="AN2390" s="16" t="s">
        <v>3</v>
      </c>
      <c r="AO2390" s="16" t="s">
        <v>3</v>
      </c>
      <c r="AP2390" s="16" t="s">
        <v>189</v>
      </c>
      <c r="AQ2390" s="16" t="s">
        <v>3</v>
      </c>
      <c r="AR2390" s="16" t="s">
        <v>3</v>
      </c>
      <c r="AS2390" s="16" t="s">
        <v>3</v>
      </c>
      <c r="AT2390" s="16" t="s">
        <v>3</v>
      </c>
      <c r="AU2390" s="11" t="s">
        <v>3</v>
      </c>
      <c r="AV2390" s="11" t="s">
        <v>3</v>
      </c>
      <c r="AW2390" s="11" t="s">
        <v>3</v>
      </c>
      <c r="AX2390" s="17" t="str">
        <f>VLOOKUP(G2390,'[1]JDA data'!$D:$E,2,0)</f>
        <v>TGA459</v>
      </c>
      <c r="AY2390" s="17" t="b">
        <f t="shared" si="181"/>
        <v>1</v>
      </c>
      <c r="AZ2390" s="17" t="str">
        <f t="shared" si="182"/>
        <v>SPL</v>
      </c>
    </row>
    <row r="2391" spans="1:52" s="18" customFormat="1" ht="16.5" customHeight="1" x14ac:dyDescent="0.35">
      <c r="A2391" s="8" t="str">
        <f>IF(N2391="","-",IFERROR(VLOOKUP(N2391,'[1]All Route Non-Bailment V76'!$A:$H,5,0),VLOOKUP(N2391,'[1]TTVT AAT PxP Bailment EDC V76'!$A:$H,5,0)))</f>
        <v>Non Bailment</v>
      </c>
      <c r="B2391" s="9" t="str">
        <f t="shared" si="180"/>
        <v>Completed</v>
      </c>
      <c r="C2391" s="10">
        <f t="shared" si="183"/>
        <v>2390</v>
      </c>
      <c r="D2391" s="11" t="s">
        <v>182</v>
      </c>
      <c r="E2391" s="12" t="s">
        <v>44</v>
      </c>
      <c r="F2391" s="11" t="s">
        <v>0</v>
      </c>
      <c r="G2391" s="11">
        <v>4443538</v>
      </c>
      <c r="H2391" s="13" t="str">
        <f>IF(N2391="","-",IFERROR(VLOOKUP(N2391,'[1]All Route Non-Bailment V76'!$A:$H,7,0),VLOOKUP(N2391,'[1]TTVT AAT PxP Bailment EDC V76'!$A:$H,7,0)))</f>
        <v>One way</v>
      </c>
      <c r="I2391" s="11" t="s">
        <v>45</v>
      </c>
      <c r="J2391" s="12">
        <f t="shared" si="179"/>
        <v>45285</v>
      </c>
      <c r="K2391" s="12">
        <v>45285</v>
      </c>
      <c r="L2391" s="12">
        <v>45285</v>
      </c>
      <c r="M2391" s="12" t="s">
        <v>3</v>
      </c>
      <c r="N2391" s="11" t="s">
        <v>415</v>
      </c>
      <c r="O2391" s="13" t="str">
        <f>IF(N2391="","-",IFERROR(VLOOKUP(N2391,'[1]All Route Non-Bailment V76'!$A:$H,6,0),VLOOKUP(N2391,'[1]TTVT AAT PxP Bailment EDC V76'!$A:$H,6,0)))</f>
        <v>11 - 20</v>
      </c>
      <c r="P2391" s="11">
        <v>1</v>
      </c>
      <c r="Q2391" s="11" t="s">
        <v>3</v>
      </c>
      <c r="R2391" s="11" t="s">
        <v>3</v>
      </c>
      <c r="S2391" s="13" t="str">
        <f>IF(N2391="","-",IFERROR(VLOOKUP(N2391,'[1]All Route Non-Bailment V76'!$A:$AF,32,0),VLOOKUP(N2391,'[1]TTVT AAT PxP Bailment EDC V76'!$A:$AC,29,0)))</f>
        <v>6W</v>
      </c>
      <c r="T2391" s="11" t="s">
        <v>48</v>
      </c>
      <c r="U2391" s="11" t="s">
        <v>213</v>
      </c>
      <c r="V2391" s="14" t="s">
        <v>214</v>
      </c>
      <c r="W2391" s="11" t="s">
        <v>215</v>
      </c>
      <c r="X2391" s="15" t="s">
        <v>329</v>
      </c>
      <c r="Y2391" s="15" t="s">
        <v>330</v>
      </c>
      <c r="Z2391" s="16" t="s">
        <v>3</v>
      </c>
      <c r="AA2391" s="16" t="s">
        <v>3</v>
      </c>
      <c r="AB2391" s="16" t="s">
        <v>3</v>
      </c>
      <c r="AC2391" s="16" t="s">
        <v>3</v>
      </c>
      <c r="AD2391" s="15" t="s">
        <v>3</v>
      </c>
      <c r="AE2391" s="15" t="s">
        <v>3</v>
      </c>
      <c r="AF2391" s="16" t="s">
        <v>3</v>
      </c>
      <c r="AG2391" s="16" t="s">
        <v>3</v>
      </c>
      <c r="AH2391" s="16" t="s">
        <v>3</v>
      </c>
      <c r="AI2391" s="16" t="s">
        <v>3</v>
      </c>
      <c r="AJ2391" s="15" t="s">
        <v>3</v>
      </c>
      <c r="AK2391" s="15" t="s">
        <v>3</v>
      </c>
      <c r="AL2391" s="16" t="s">
        <v>3</v>
      </c>
      <c r="AM2391" s="16" t="s">
        <v>3</v>
      </c>
      <c r="AN2391" s="16" t="s">
        <v>3</v>
      </c>
      <c r="AO2391" s="16" t="s">
        <v>3</v>
      </c>
      <c r="AP2391" s="16" t="s">
        <v>189</v>
      </c>
      <c r="AQ2391" s="16" t="s">
        <v>3</v>
      </c>
      <c r="AR2391" s="16" t="s">
        <v>3</v>
      </c>
      <c r="AS2391" s="16" t="s">
        <v>3</v>
      </c>
      <c r="AT2391" s="16" t="s">
        <v>3</v>
      </c>
      <c r="AU2391" s="11" t="s">
        <v>3</v>
      </c>
      <c r="AV2391" s="11" t="s">
        <v>3</v>
      </c>
      <c r="AW2391" s="11" t="s">
        <v>3</v>
      </c>
      <c r="AX2391" s="17" t="str">
        <f>VLOOKUP(G2391,'[1]JDA data'!$D:$E,2,0)</f>
        <v>TGA033</v>
      </c>
      <c r="AY2391" s="17" t="b">
        <f t="shared" si="181"/>
        <v>1</v>
      </c>
      <c r="AZ2391" s="17" t="str">
        <f t="shared" si="182"/>
        <v>PPGT</v>
      </c>
    </row>
    <row r="2392" spans="1:52" s="18" customFormat="1" ht="16.5" customHeight="1" x14ac:dyDescent="0.35">
      <c r="A2392" s="8" t="str">
        <f>IF(N2392="","-",IFERROR(VLOOKUP(N2392,'[1]All Route Non-Bailment V76'!$A:$H,5,0),VLOOKUP(N2392,'[1]TTVT AAT PxP Bailment EDC V76'!$A:$H,5,0)))</f>
        <v>Non Bailment</v>
      </c>
      <c r="B2392" s="9" t="str">
        <f t="shared" si="180"/>
        <v>Completed</v>
      </c>
      <c r="C2392" s="10">
        <f t="shared" si="183"/>
        <v>2391</v>
      </c>
      <c r="D2392" s="11" t="s">
        <v>194</v>
      </c>
      <c r="E2392" s="12" t="s">
        <v>44</v>
      </c>
      <c r="F2392" s="11" t="s">
        <v>0</v>
      </c>
      <c r="G2392" s="11">
        <v>4443542</v>
      </c>
      <c r="H2392" s="13" t="str">
        <f>IF(N2392="","-",IFERROR(VLOOKUP(N2392,'[1]All Route Non-Bailment V76'!$A:$H,7,0),VLOOKUP(N2392,'[1]TTVT AAT PxP Bailment EDC V76'!$A:$H,7,0)))</f>
        <v>One way</v>
      </c>
      <c r="I2392" s="11" t="s">
        <v>45</v>
      </c>
      <c r="J2392" s="12">
        <f t="shared" si="179"/>
        <v>45285</v>
      </c>
      <c r="K2392" s="12">
        <v>45285</v>
      </c>
      <c r="L2392" s="12">
        <v>45285</v>
      </c>
      <c r="M2392" s="12" t="s">
        <v>3</v>
      </c>
      <c r="N2392" s="11" t="s">
        <v>415</v>
      </c>
      <c r="O2392" s="13" t="str">
        <f>IF(N2392="","-",IFERROR(VLOOKUP(N2392,'[1]All Route Non-Bailment V76'!$A:$H,6,0),VLOOKUP(N2392,'[1]TTVT AAT PxP Bailment EDC V76'!$A:$H,6,0)))</f>
        <v>11 - 20</v>
      </c>
      <c r="P2392" s="11">
        <v>1</v>
      </c>
      <c r="Q2392" s="11" t="s">
        <v>3</v>
      </c>
      <c r="R2392" s="11" t="s">
        <v>3</v>
      </c>
      <c r="S2392" s="13" t="str">
        <f>IF(N2392="","-",IFERROR(VLOOKUP(N2392,'[1]All Route Non-Bailment V76'!$A:$AF,32,0),VLOOKUP(N2392,'[1]TTVT AAT PxP Bailment EDC V76'!$A:$AC,29,0)))</f>
        <v>6W</v>
      </c>
      <c r="T2392" s="11" t="s">
        <v>48</v>
      </c>
      <c r="U2392" s="11" t="s">
        <v>253</v>
      </c>
      <c r="V2392" s="14" t="s">
        <v>254</v>
      </c>
      <c r="W2392" s="11" t="s">
        <v>255</v>
      </c>
      <c r="X2392" s="15" t="s">
        <v>329</v>
      </c>
      <c r="Y2392" s="15" t="s">
        <v>330</v>
      </c>
      <c r="Z2392" s="16" t="s">
        <v>3</v>
      </c>
      <c r="AA2392" s="16" t="s">
        <v>3</v>
      </c>
      <c r="AB2392" s="16" t="s">
        <v>3</v>
      </c>
      <c r="AC2392" s="16" t="s">
        <v>3</v>
      </c>
      <c r="AD2392" s="15" t="s">
        <v>3</v>
      </c>
      <c r="AE2392" s="15" t="s">
        <v>3</v>
      </c>
      <c r="AF2392" s="16" t="s">
        <v>3</v>
      </c>
      <c r="AG2392" s="16" t="s">
        <v>3</v>
      </c>
      <c r="AH2392" s="16" t="s">
        <v>3</v>
      </c>
      <c r="AI2392" s="16" t="s">
        <v>3</v>
      </c>
      <c r="AJ2392" s="15" t="s">
        <v>3</v>
      </c>
      <c r="AK2392" s="15" t="s">
        <v>3</v>
      </c>
      <c r="AL2392" s="16" t="s">
        <v>3</v>
      </c>
      <c r="AM2392" s="16" t="s">
        <v>3</v>
      </c>
      <c r="AN2392" s="16" t="s">
        <v>3</v>
      </c>
      <c r="AO2392" s="16" t="s">
        <v>3</v>
      </c>
      <c r="AP2392" s="16" t="s">
        <v>189</v>
      </c>
      <c r="AQ2392" s="16" t="s">
        <v>3</v>
      </c>
      <c r="AR2392" s="16" t="s">
        <v>3</v>
      </c>
      <c r="AS2392" s="16" t="s">
        <v>3</v>
      </c>
      <c r="AT2392" s="16" t="s">
        <v>3</v>
      </c>
      <c r="AU2392" s="11" t="s">
        <v>3</v>
      </c>
      <c r="AV2392" s="11" t="s">
        <v>3</v>
      </c>
      <c r="AW2392" s="11" t="s">
        <v>3</v>
      </c>
      <c r="AX2392" s="17" t="str">
        <f>VLOOKUP(G2392,'[1]JDA data'!$D:$E,2,0)</f>
        <v>TGA033</v>
      </c>
      <c r="AY2392" s="17" t="b">
        <f t="shared" si="181"/>
        <v>1</v>
      </c>
      <c r="AZ2392" s="17" t="str">
        <f t="shared" si="182"/>
        <v>SBA</v>
      </c>
    </row>
    <row r="2393" spans="1:52" s="18" customFormat="1" ht="16.5" customHeight="1" x14ac:dyDescent="0.35">
      <c r="A2393" s="8" t="str">
        <f>IF(N2393="","-",IFERROR(VLOOKUP(N2393,'[1]All Route Non-Bailment V76'!$A:$H,5,0),VLOOKUP(N2393,'[1]TTVT AAT PxP Bailment EDC V76'!$A:$H,5,0)))</f>
        <v>Non Bailment</v>
      </c>
      <c r="B2393" s="9" t="str">
        <f t="shared" si="180"/>
        <v>Completed</v>
      </c>
      <c r="C2393" s="10">
        <f t="shared" si="183"/>
        <v>2392</v>
      </c>
      <c r="D2393" s="11" t="s">
        <v>182</v>
      </c>
      <c r="E2393" s="12" t="s">
        <v>44</v>
      </c>
      <c r="F2393" s="11" t="s">
        <v>0</v>
      </c>
      <c r="G2393" s="11">
        <v>4443543</v>
      </c>
      <c r="H2393" s="13" t="str">
        <f>IF(N2393="","-",IFERROR(VLOOKUP(N2393,'[1]All Route Non-Bailment V76'!$A:$H,7,0),VLOOKUP(N2393,'[1]TTVT AAT PxP Bailment EDC V76'!$A:$H,7,0)))</f>
        <v>One way</v>
      </c>
      <c r="I2393" s="11" t="s">
        <v>45</v>
      </c>
      <c r="J2393" s="12">
        <f t="shared" si="179"/>
        <v>45285</v>
      </c>
      <c r="K2393" s="12">
        <v>45285</v>
      </c>
      <c r="L2393" s="12">
        <v>45285</v>
      </c>
      <c r="M2393" s="12" t="s">
        <v>3</v>
      </c>
      <c r="N2393" s="11" t="s">
        <v>625</v>
      </c>
      <c r="O2393" s="13" t="str">
        <f>IF(N2393="","-",IFERROR(VLOOKUP(N2393,'[1]All Route Non-Bailment V76'!$A:$H,6,0),VLOOKUP(N2393,'[1]TTVT AAT PxP Bailment EDC V76'!$A:$H,6,0)))</f>
        <v>11 - 20</v>
      </c>
      <c r="P2393" s="11">
        <v>1</v>
      </c>
      <c r="Q2393" s="11" t="s">
        <v>3</v>
      </c>
      <c r="R2393" s="11" t="s">
        <v>3</v>
      </c>
      <c r="S2393" s="13" t="str">
        <f>IF(N2393="","-",IFERROR(VLOOKUP(N2393,'[1]All Route Non-Bailment V76'!$A:$AF,32,0),VLOOKUP(N2393,'[1]TTVT AAT PxP Bailment EDC V76'!$A:$AC,29,0)))</f>
        <v>6W</v>
      </c>
      <c r="T2393" s="11" t="s">
        <v>48</v>
      </c>
      <c r="U2393" s="11" t="s">
        <v>447</v>
      </c>
      <c r="V2393" s="14" t="s">
        <v>825</v>
      </c>
      <c r="W2393" s="11" t="s">
        <v>378</v>
      </c>
      <c r="X2393" s="15" t="s">
        <v>332</v>
      </c>
      <c r="Y2393" s="15" t="s">
        <v>333</v>
      </c>
      <c r="Z2393" s="16" t="s">
        <v>3</v>
      </c>
      <c r="AA2393" s="16" t="s">
        <v>3</v>
      </c>
      <c r="AB2393" s="16" t="s">
        <v>3</v>
      </c>
      <c r="AC2393" s="16" t="s">
        <v>3</v>
      </c>
      <c r="AD2393" s="15" t="s">
        <v>3</v>
      </c>
      <c r="AE2393" s="15" t="s">
        <v>3</v>
      </c>
      <c r="AF2393" s="16" t="s">
        <v>3</v>
      </c>
      <c r="AG2393" s="16" t="s">
        <v>3</v>
      </c>
      <c r="AH2393" s="16" t="s">
        <v>3</v>
      </c>
      <c r="AI2393" s="16" t="s">
        <v>3</v>
      </c>
      <c r="AJ2393" s="15" t="s">
        <v>3</v>
      </c>
      <c r="AK2393" s="15" t="s">
        <v>3</v>
      </c>
      <c r="AL2393" s="16" t="s">
        <v>3</v>
      </c>
      <c r="AM2393" s="16" t="s">
        <v>3</v>
      </c>
      <c r="AN2393" s="16" t="s">
        <v>3</v>
      </c>
      <c r="AO2393" s="16" t="s">
        <v>3</v>
      </c>
      <c r="AP2393" s="16" t="s">
        <v>189</v>
      </c>
      <c r="AQ2393" s="16" t="s">
        <v>3</v>
      </c>
      <c r="AR2393" s="16" t="s">
        <v>3</v>
      </c>
      <c r="AS2393" s="16" t="s">
        <v>3</v>
      </c>
      <c r="AT2393" s="16" t="s">
        <v>3</v>
      </c>
      <c r="AU2393" s="11" t="s">
        <v>3</v>
      </c>
      <c r="AV2393" s="11" t="s">
        <v>3</v>
      </c>
      <c r="AW2393" s="11" t="s">
        <v>3</v>
      </c>
      <c r="AX2393" s="17" t="str">
        <f>VLOOKUP(G2393,'[1]JDA data'!$D:$E,2,0)</f>
        <v>TGA447</v>
      </c>
      <c r="AY2393" s="17" t="b">
        <f t="shared" si="181"/>
        <v>1</v>
      </c>
      <c r="AZ2393" s="17" t="str">
        <f t="shared" si="182"/>
        <v>PPGT</v>
      </c>
    </row>
    <row r="2394" spans="1:52" s="18" customFormat="1" ht="16.5" customHeight="1" x14ac:dyDescent="0.35">
      <c r="A2394" s="8" t="str">
        <f>IF(N2394="","-",IFERROR(VLOOKUP(N2394,'[1]All Route Non-Bailment V76'!$A:$H,5,0),VLOOKUP(N2394,'[1]TTVT AAT PxP Bailment EDC V76'!$A:$H,5,0)))</f>
        <v>Non Bailment</v>
      </c>
      <c r="B2394" s="9" t="str">
        <f t="shared" si="180"/>
        <v>Completed</v>
      </c>
      <c r="C2394" s="10">
        <f t="shared" si="183"/>
        <v>2393</v>
      </c>
      <c r="D2394" s="11" t="s">
        <v>190</v>
      </c>
      <c r="E2394" s="12" t="s">
        <v>44</v>
      </c>
      <c r="F2394" s="11" t="s">
        <v>0</v>
      </c>
      <c r="G2394" s="11">
        <v>4443544</v>
      </c>
      <c r="H2394" s="13" t="str">
        <f>IF(N2394="","-",IFERROR(VLOOKUP(N2394,'[1]All Route Non-Bailment V76'!$A:$H,7,0),VLOOKUP(N2394,'[1]TTVT AAT PxP Bailment EDC V76'!$A:$H,7,0)))</f>
        <v>One way</v>
      </c>
      <c r="I2394" s="11" t="s">
        <v>45</v>
      </c>
      <c r="J2394" s="12">
        <f t="shared" si="179"/>
        <v>45285</v>
      </c>
      <c r="K2394" s="12">
        <v>45285</v>
      </c>
      <c r="L2394" s="12">
        <v>45285</v>
      </c>
      <c r="M2394" s="12" t="s">
        <v>3</v>
      </c>
      <c r="N2394" s="11" t="s">
        <v>625</v>
      </c>
      <c r="O2394" s="13" t="str">
        <f>IF(N2394="","-",IFERROR(VLOOKUP(N2394,'[1]All Route Non-Bailment V76'!$A:$H,6,0),VLOOKUP(N2394,'[1]TTVT AAT PxP Bailment EDC V76'!$A:$H,6,0)))</f>
        <v>11 - 20</v>
      </c>
      <c r="P2394" s="11">
        <v>1</v>
      </c>
      <c r="Q2394" s="11" t="s">
        <v>3</v>
      </c>
      <c r="R2394" s="11" t="s">
        <v>3</v>
      </c>
      <c r="S2394" s="13" t="str">
        <f>IF(N2394="","-",IFERROR(VLOOKUP(N2394,'[1]All Route Non-Bailment V76'!$A:$AF,32,0),VLOOKUP(N2394,'[1]TTVT AAT PxP Bailment EDC V76'!$A:$AC,29,0)))</f>
        <v>6W</v>
      </c>
      <c r="T2394" s="11" t="s">
        <v>48</v>
      </c>
      <c r="U2394" s="11" t="s">
        <v>210</v>
      </c>
      <c r="V2394" s="14" t="s">
        <v>211</v>
      </c>
      <c r="W2394" s="11" t="s">
        <v>212</v>
      </c>
      <c r="X2394" s="15" t="s">
        <v>332</v>
      </c>
      <c r="Y2394" s="15" t="s">
        <v>333</v>
      </c>
      <c r="Z2394" s="16" t="s">
        <v>3</v>
      </c>
      <c r="AA2394" s="16" t="s">
        <v>3</v>
      </c>
      <c r="AB2394" s="16" t="s">
        <v>3</v>
      </c>
      <c r="AC2394" s="16" t="s">
        <v>3</v>
      </c>
      <c r="AD2394" s="15" t="s">
        <v>3</v>
      </c>
      <c r="AE2394" s="15" t="s">
        <v>3</v>
      </c>
      <c r="AF2394" s="16" t="s">
        <v>3</v>
      </c>
      <c r="AG2394" s="16" t="s">
        <v>3</v>
      </c>
      <c r="AH2394" s="16" t="s">
        <v>3</v>
      </c>
      <c r="AI2394" s="16" t="s">
        <v>3</v>
      </c>
      <c r="AJ2394" s="15" t="s">
        <v>3</v>
      </c>
      <c r="AK2394" s="15" t="s">
        <v>3</v>
      </c>
      <c r="AL2394" s="16" t="s">
        <v>3</v>
      </c>
      <c r="AM2394" s="16" t="s">
        <v>3</v>
      </c>
      <c r="AN2394" s="16" t="s">
        <v>3</v>
      </c>
      <c r="AO2394" s="16" t="s">
        <v>3</v>
      </c>
      <c r="AP2394" s="16" t="s">
        <v>189</v>
      </c>
      <c r="AQ2394" s="16" t="s">
        <v>3</v>
      </c>
      <c r="AR2394" s="16" t="s">
        <v>3</v>
      </c>
      <c r="AS2394" s="16" t="s">
        <v>3</v>
      </c>
      <c r="AT2394" s="16" t="s">
        <v>3</v>
      </c>
      <c r="AU2394" s="11" t="s">
        <v>3</v>
      </c>
      <c r="AV2394" s="11" t="s">
        <v>3</v>
      </c>
      <c r="AW2394" s="11" t="s">
        <v>3</v>
      </c>
      <c r="AX2394" s="17" t="str">
        <f>VLOOKUP(G2394,'[1]JDA data'!$D:$E,2,0)</f>
        <v>TGA447</v>
      </c>
      <c r="AY2394" s="17" t="b">
        <f t="shared" si="181"/>
        <v>1</v>
      </c>
      <c r="AZ2394" s="17" t="str">
        <f t="shared" si="182"/>
        <v>SPL</v>
      </c>
    </row>
    <row r="2395" spans="1:52" s="18" customFormat="1" ht="16.5" customHeight="1" x14ac:dyDescent="0.35">
      <c r="A2395" s="8" t="str">
        <f>IF(N2395="","-",IFERROR(VLOOKUP(N2395,'[1]All Route Non-Bailment V76'!$A:$H,5,0),VLOOKUP(N2395,'[1]TTVT AAT PxP Bailment EDC V76'!$A:$H,5,0)))</f>
        <v>Non Bailment</v>
      </c>
      <c r="B2395" s="9" t="str">
        <f t="shared" si="180"/>
        <v>Completed</v>
      </c>
      <c r="C2395" s="10">
        <f t="shared" si="183"/>
        <v>2394</v>
      </c>
      <c r="D2395" s="11" t="s">
        <v>229</v>
      </c>
      <c r="E2395" s="12" t="s">
        <v>44</v>
      </c>
      <c r="F2395" s="11" t="s">
        <v>0</v>
      </c>
      <c r="G2395" s="11">
        <v>4443545</v>
      </c>
      <c r="H2395" s="13" t="str">
        <f>IF(N2395="","-",IFERROR(VLOOKUP(N2395,'[1]All Route Non-Bailment V76'!$A:$H,7,0),VLOOKUP(N2395,'[1]TTVT AAT PxP Bailment EDC V76'!$A:$H,7,0)))</f>
        <v>One way</v>
      </c>
      <c r="I2395" s="11" t="s">
        <v>45</v>
      </c>
      <c r="J2395" s="12">
        <f t="shared" si="179"/>
        <v>45285</v>
      </c>
      <c r="K2395" s="12">
        <v>45285</v>
      </c>
      <c r="L2395" s="12">
        <v>45285</v>
      </c>
      <c r="M2395" s="12" t="s">
        <v>3</v>
      </c>
      <c r="N2395" s="11" t="s">
        <v>625</v>
      </c>
      <c r="O2395" s="13" t="str">
        <f>IF(N2395="","-",IFERROR(VLOOKUP(N2395,'[1]All Route Non-Bailment V76'!$A:$H,6,0),VLOOKUP(N2395,'[1]TTVT AAT PxP Bailment EDC V76'!$A:$H,6,0)))</f>
        <v>11 - 20</v>
      </c>
      <c r="P2395" s="11">
        <v>1</v>
      </c>
      <c r="Q2395" s="11" t="s">
        <v>3</v>
      </c>
      <c r="R2395" s="11" t="s">
        <v>3</v>
      </c>
      <c r="S2395" s="13" t="str">
        <f>IF(N2395="","-",IFERROR(VLOOKUP(N2395,'[1]All Route Non-Bailment V76'!$A:$AF,32,0),VLOOKUP(N2395,'[1]TTVT AAT PxP Bailment EDC V76'!$A:$AC,29,0)))</f>
        <v>6W</v>
      </c>
      <c r="T2395" s="11" t="s">
        <v>48</v>
      </c>
      <c r="U2395" s="11" t="s">
        <v>775</v>
      </c>
      <c r="V2395" s="14" t="s">
        <v>776</v>
      </c>
      <c r="W2395" s="11" t="s">
        <v>777</v>
      </c>
      <c r="X2395" s="15" t="s">
        <v>332</v>
      </c>
      <c r="Y2395" s="15" t="s">
        <v>333</v>
      </c>
      <c r="Z2395" s="16" t="s">
        <v>3</v>
      </c>
      <c r="AA2395" s="16" t="s">
        <v>3</v>
      </c>
      <c r="AB2395" s="16" t="s">
        <v>3</v>
      </c>
      <c r="AC2395" s="16" t="s">
        <v>3</v>
      </c>
      <c r="AD2395" s="15" t="s">
        <v>3</v>
      </c>
      <c r="AE2395" s="15" t="s">
        <v>3</v>
      </c>
      <c r="AF2395" s="16" t="s">
        <v>3</v>
      </c>
      <c r="AG2395" s="16" t="s">
        <v>3</v>
      </c>
      <c r="AH2395" s="16" t="s">
        <v>3</v>
      </c>
      <c r="AI2395" s="16" t="s">
        <v>3</v>
      </c>
      <c r="AJ2395" s="15" t="s">
        <v>3</v>
      </c>
      <c r="AK2395" s="15" t="s">
        <v>3</v>
      </c>
      <c r="AL2395" s="16" t="s">
        <v>3</v>
      </c>
      <c r="AM2395" s="16" t="s">
        <v>3</v>
      </c>
      <c r="AN2395" s="16" t="s">
        <v>3</v>
      </c>
      <c r="AO2395" s="16" t="s">
        <v>3</v>
      </c>
      <c r="AP2395" s="16" t="s">
        <v>189</v>
      </c>
      <c r="AQ2395" s="16" t="s">
        <v>3</v>
      </c>
      <c r="AR2395" s="16" t="s">
        <v>3</v>
      </c>
      <c r="AS2395" s="16" t="s">
        <v>3</v>
      </c>
      <c r="AT2395" s="16" t="s">
        <v>3</v>
      </c>
      <c r="AU2395" s="11" t="s">
        <v>3</v>
      </c>
      <c r="AV2395" s="11" t="s">
        <v>3</v>
      </c>
      <c r="AW2395" s="11" t="s">
        <v>3</v>
      </c>
      <c r="AX2395" s="17" t="str">
        <f>VLOOKUP(G2395,'[1]JDA data'!$D:$E,2,0)</f>
        <v>TGA447</v>
      </c>
      <c r="AY2395" s="17" t="b">
        <f t="shared" si="181"/>
        <v>1</v>
      </c>
      <c r="AZ2395" s="17" t="str">
        <f t="shared" si="182"/>
        <v>RRCS</v>
      </c>
    </row>
    <row r="2396" spans="1:52" s="18" customFormat="1" ht="16.5" customHeight="1" x14ac:dyDescent="0.35">
      <c r="A2396" s="8" t="str">
        <f>IF(N2396="","-",IFERROR(VLOOKUP(N2396,'[1]All Route Non-Bailment V76'!$A:$H,5,0),VLOOKUP(N2396,'[1]TTVT AAT PxP Bailment EDC V76'!$A:$H,5,0)))</f>
        <v>Non Bailment</v>
      </c>
      <c r="B2396" s="9" t="str">
        <f t="shared" si="180"/>
        <v>Completed</v>
      </c>
      <c r="C2396" s="10">
        <f t="shared" si="183"/>
        <v>2395</v>
      </c>
      <c r="D2396" s="11" t="s">
        <v>194</v>
      </c>
      <c r="E2396" s="12" t="s">
        <v>44</v>
      </c>
      <c r="F2396" s="11" t="s">
        <v>0</v>
      </c>
      <c r="G2396" s="11">
        <v>4443546</v>
      </c>
      <c r="H2396" s="13" t="str">
        <f>IF(N2396="","-",IFERROR(VLOOKUP(N2396,'[1]All Route Non-Bailment V76'!$A:$H,7,0),VLOOKUP(N2396,'[1]TTVT AAT PxP Bailment EDC V76'!$A:$H,7,0)))</f>
        <v>One way</v>
      </c>
      <c r="I2396" s="11" t="s">
        <v>45</v>
      </c>
      <c r="J2396" s="12">
        <f t="shared" si="179"/>
        <v>45285</v>
      </c>
      <c r="K2396" s="12">
        <v>45285</v>
      </c>
      <c r="L2396" s="12">
        <v>45285</v>
      </c>
      <c r="M2396" s="12" t="s">
        <v>3</v>
      </c>
      <c r="N2396" s="11" t="s">
        <v>422</v>
      </c>
      <c r="O2396" s="13" t="str">
        <f>IF(N2396="","-",IFERROR(VLOOKUP(N2396,'[1]All Route Non-Bailment V76'!$A:$H,6,0),VLOOKUP(N2396,'[1]TTVT AAT PxP Bailment EDC V76'!$A:$H,6,0)))</f>
        <v>6 - 10</v>
      </c>
      <c r="P2396" s="11">
        <v>1</v>
      </c>
      <c r="Q2396" s="11" t="s">
        <v>3</v>
      </c>
      <c r="R2396" s="11" t="s">
        <v>3</v>
      </c>
      <c r="S2396" s="13" t="str">
        <f>IF(N2396="","-",IFERROR(VLOOKUP(N2396,'[1]All Route Non-Bailment V76'!$A:$AF,32,0),VLOOKUP(N2396,'[1]TTVT AAT PxP Bailment EDC V76'!$A:$AC,29,0)))</f>
        <v>6W</v>
      </c>
      <c r="T2396" s="11" t="s">
        <v>48</v>
      </c>
      <c r="U2396" s="11" t="s">
        <v>220</v>
      </c>
      <c r="V2396" s="14" t="s">
        <v>221</v>
      </c>
      <c r="W2396" s="11" t="s">
        <v>222</v>
      </c>
      <c r="X2396" s="15" t="s">
        <v>308</v>
      </c>
      <c r="Y2396" s="15" t="s">
        <v>309</v>
      </c>
      <c r="Z2396" s="16" t="s">
        <v>3</v>
      </c>
      <c r="AA2396" s="16" t="s">
        <v>3</v>
      </c>
      <c r="AB2396" s="16" t="s">
        <v>3</v>
      </c>
      <c r="AC2396" s="16" t="s">
        <v>3</v>
      </c>
      <c r="AD2396" s="15" t="s">
        <v>3</v>
      </c>
      <c r="AE2396" s="15" t="s">
        <v>3</v>
      </c>
      <c r="AF2396" s="16" t="s">
        <v>3</v>
      </c>
      <c r="AG2396" s="16" t="s">
        <v>3</v>
      </c>
      <c r="AH2396" s="16" t="s">
        <v>3</v>
      </c>
      <c r="AI2396" s="16" t="s">
        <v>3</v>
      </c>
      <c r="AJ2396" s="15" t="s">
        <v>3</v>
      </c>
      <c r="AK2396" s="15" t="s">
        <v>3</v>
      </c>
      <c r="AL2396" s="16" t="s">
        <v>3</v>
      </c>
      <c r="AM2396" s="16" t="s">
        <v>3</v>
      </c>
      <c r="AN2396" s="16" t="s">
        <v>3</v>
      </c>
      <c r="AO2396" s="16" t="s">
        <v>3</v>
      </c>
      <c r="AP2396" s="16" t="s">
        <v>189</v>
      </c>
      <c r="AQ2396" s="16" t="s">
        <v>3</v>
      </c>
      <c r="AR2396" s="16" t="s">
        <v>3</v>
      </c>
      <c r="AS2396" s="16" t="s">
        <v>3</v>
      </c>
      <c r="AT2396" s="16" t="s">
        <v>3</v>
      </c>
      <c r="AU2396" s="11" t="s">
        <v>3</v>
      </c>
      <c r="AV2396" s="11" t="s">
        <v>3</v>
      </c>
      <c r="AW2396" s="11" t="s">
        <v>3</v>
      </c>
      <c r="AX2396" s="17" t="str">
        <f>VLOOKUP(G2396,'[1]JDA data'!$D:$E,2,0)</f>
        <v>TGA138</v>
      </c>
      <c r="AY2396" s="17" t="b">
        <f t="shared" si="181"/>
        <v>1</v>
      </c>
      <c r="AZ2396" s="17" t="str">
        <f t="shared" si="182"/>
        <v>SBA</v>
      </c>
    </row>
    <row r="2397" spans="1:52" s="18" customFormat="1" ht="16.5" customHeight="1" x14ac:dyDescent="0.35">
      <c r="A2397" s="8" t="str">
        <f>IF(N2397="","-",IFERROR(VLOOKUP(N2397,'[1]All Route Non-Bailment V76'!$A:$H,5,0),VLOOKUP(N2397,'[1]TTVT AAT PxP Bailment EDC V76'!$A:$H,5,0)))</f>
        <v>Non Bailment</v>
      </c>
      <c r="B2397" s="9" t="str">
        <f t="shared" si="180"/>
        <v>Completed</v>
      </c>
      <c r="C2397" s="10">
        <f t="shared" si="183"/>
        <v>2396</v>
      </c>
      <c r="D2397" s="11" t="s">
        <v>190</v>
      </c>
      <c r="E2397" s="12" t="s">
        <v>44</v>
      </c>
      <c r="F2397" s="11" t="s">
        <v>0</v>
      </c>
      <c r="G2397" s="11">
        <v>4443547</v>
      </c>
      <c r="H2397" s="13" t="str">
        <f>IF(N2397="","-",IFERROR(VLOOKUP(N2397,'[1]All Route Non-Bailment V76'!$A:$H,7,0),VLOOKUP(N2397,'[1]TTVT AAT PxP Bailment EDC V76'!$A:$H,7,0)))</f>
        <v>One way</v>
      </c>
      <c r="I2397" s="11" t="s">
        <v>45</v>
      </c>
      <c r="J2397" s="12">
        <f t="shared" si="179"/>
        <v>45285</v>
      </c>
      <c r="K2397" s="12">
        <v>45285</v>
      </c>
      <c r="L2397" s="12">
        <v>45285</v>
      </c>
      <c r="M2397" s="12" t="s">
        <v>3</v>
      </c>
      <c r="N2397" s="11" t="s">
        <v>422</v>
      </c>
      <c r="O2397" s="13" t="str">
        <f>IF(N2397="","-",IFERROR(VLOOKUP(N2397,'[1]All Route Non-Bailment V76'!$A:$H,6,0),VLOOKUP(N2397,'[1]TTVT AAT PxP Bailment EDC V76'!$A:$H,6,0)))</f>
        <v>6 - 10</v>
      </c>
      <c r="P2397" s="11">
        <v>1</v>
      </c>
      <c r="Q2397" s="11" t="s">
        <v>3</v>
      </c>
      <c r="R2397" s="11" t="s">
        <v>3</v>
      </c>
      <c r="S2397" s="13" t="str">
        <f>IF(N2397="","-",IFERROR(VLOOKUP(N2397,'[1]All Route Non-Bailment V76'!$A:$AF,32,0),VLOOKUP(N2397,'[1]TTVT AAT PxP Bailment EDC V76'!$A:$AC,29,0)))</f>
        <v>6W</v>
      </c>
      <c r="T2397" s="11" t="s">
        <v>48</v>
      </c>
      <c r="U2397" s="11" t="s">
        <v>191</v>
      </c>
      <c r="V2397" s="14" t="s">
        <v>192</v>
      </c>
      <c r="W2397" s="11" t="s">
        <v>193</v>
      </c>
      <c r="X2397" s="15" t="s">
        <v>308</v>
      </c>
      <c r="Y2397" s="15" t="s">
        <v>309</v>
      </c>
      <c r="Z2397" s="16" t="s">
        <v>3</v>
      </c>
      <c r="AA2397" s="16" t="s">
        <v>3</v>
      </c>
      <c r="AB2397" s="16" t="s">
        <v>3</v>
      </c>
      <c r="AC2397" s="16" t="s">
        <v>3</v>
      </c>
      <c r="AD2397" s="15" t="s">
        <v>3</v>
      </c>
      <c r="AE2397" s="15" t="s">
        <v>3</v>
      </c>
      <c r="AF2397" s="16" t="s">
        <v>3</v>
      </c>
      <c r="AG2397" s="16" t="s">
        <v>3</v>
      </c>
      <c r="AH2397" s="16" t="s">
        <v>3</v>
      </c>
      <c r="AI2397" s="16" t="s">
        <v>3</v>
      </c>
      <c r="AJ2397" s="15" t="s">
        <v>3</v>
      </c>
      <c r="AK2397" s="15" t="s">
        <v>3</v>
      </c>
      <c r="AL2397" s="16" t="s">
        <v>3</v>
      </c>
      <c r="AM2397" s="16" t="s">
        <v>3</v>
      </c>
      <c r="AN2397" s="16" t="s">
        <v>3</v>
      </c>
      <c r="AO2397" s="16" t="s">
        <v>3</v>
      </c>
      <c r="AP2397" s="16" t="s">
        <v>189</v>
      </c>
      <c r="AQ2397" s="16" t="s">
        <v>3</v>
      </c>
      <c r="AR2397" s="16" t="s">
        <v>3</v>
      </c>
      <c r="AS2397" s="16" t="s">
        <v>3</v>
      </c>
      <c r="AT2397" s="16" t="s">
        <v>3</v>
      </c>
      <c r="AU2397" s="11" t="s">
        <v>3</v>
      </c>
      <c r="AV2397" s="11" t="s">
        <v>3</v>
      </c>
      <c r="AW2397" s="11" t="s">
        <v>3</v>
      </c>
      <c r="AX2397" s="17" t="str">
        <f>VLOOKUP(G2397,'[1]JDA data'!$D:$E,2,0)</f>
        <v>TGA138</v>
      </c>
      <c r="AY2397" s="17" t="b">
        <f t="shared" si="181"/>
        <v>1</v>
      </c>
      <c r="AZ2397" s="17" t="str">
        <f t="shared" si="182"/>
        <v>SPL</v>
      </c>
    </row>
    <row r="2398" spans="1:52" s="18" customFormat="1" ht="16.5" customHeight="1" x14ac:dyDescent="0.35">
      <c r="A2398" s="8" t="str">
        <f>IF(N2398="","-",IFERROR(VLOOKUP(N2398,'[1]All Route Non-Bailment V76'!$A:$H,5,0),VLOOKUP(N2398,'[1]TTVT AAT PxP Bailment EDC V76'!$A:$H,5,0)))</f>
        <v>Non Bailment</v>
      </c>
      <c r="B2398" s="9" t="str">
        <f t="shared" si="180"/>
        <v>Completed</v>
      </c>
      <c r="C2398" s="10">
        <f t="shared" si="183"/>
        <v>2397</v>
      </c>
      <c r="D2398" s="11" t="s">
        <v>182</v>
      </c>
      <c r="E2398" s="12" t="s">
        <v>44</v>
      </c>
      <c r="F2398" s="11" t="s">
        <v>0</v>
      </c>
      <c r="G2398" s="11">
        <v>4443550</v>
      </c>
      <c r="H2398" s="13" t="str">
        <f>IF(N2398="","-",IFERROR(VLOOKUP(N2398,'[1]All Route Non-Bailment V76'!$A:$H,7,0),VLOOKUP(N2398,'[1]TTVT AAT PxP Bailment EDC V76'!$A:$H,7,0)))</f>
        <v>One way</v>
      </c>
      <c r="I2398" s="11" t="s">
        <v>45</v>
      </c>
      <c r="J2398" s="12">
        <f t="shared" si="179"/>
        <v>45285</v>
      </c>
      <c r="K2398" s="12">
        <v>45285</v>
      </c>
      <c r="L2398" s="12">
        <v>45285</v>
      </c>
      <c r="M2398" s="12" t="s">
        <v>3</v>
      </c>
      <c r="N2398" s="11" t="s">
        <v>469</v>
      </c>
      <c r="O2398" s="13" t="str">
        <f>IF(N2398="","-",IFERROR(VLOOKUP(N2398,'[1]All Route Non-Bailment V76'!$A:$H,6,0),VLOOKUP(N2398,'[1]TTVT AAT PxP Bailment EDC V76'!$A:$H,6,0)))</f>
        <v>11 - 20</v>
      </c>
      <c r="P2398" s="11">
        <v>1</v>
      </c>
      <c r="Q2398" s="11" t="s">
        <v>3</v>
      </c>
      <c r="R2398" s="11" t="s">
        <v>3</v>
      </c>
      <c r="S2398" s="13" t="str">
        <f>IF(N2398="","-",IFERROR(VLOOKUP(N2398,'[1]All Route Non-Bailment V76'!$A:$AF,32,0),VLOOKUP(N2398,'[1]TTVT AAT PxP Bailment EDC V76'!$A:$AC,29,0)))</f>
        <v>6W</v>
      </c>
      <c r="T2398" s="11" t="s">
        <v>48</v>
      </c>
      <c r="U2398" s="11" t="s">
        <v>184</v>
      </c>
      <c r="V2398" s="14" t="s">
        <v>185</v>
      </c>
      <c r="W2398" s="11" t="s">
        <v>186</v>
      </c>
      <c r="X2398" s="15" t="s">
        <v>470</v>
      </c>
      <c r="Y2398" s="15" t="s">
        <v>471</v>
      </c>
      <c r="Z2398" s="16" t="s">
        <v>3</v>
      </c>
      <c r="AA2398" s="16" t="s">
        <v>3</v>
      </c>
      <c r="AB2398" s="16" t="s">
        <v>3</v>
      </c>
      <c r="AC2398" s="16" t="s">
        <v>3</v>
      </c>
      <c r="AD2398" s="15" t="s">
        <v>3</v>
      </c>
      <c r="AE2398" s="15" t="s">
        <v>3</v>
      </c>
      <c r="AF2398" s="16" t="s">
        <v>3</v>
      </c>
      <c r="AG2398" s="16" t="s">
        <v>3</v>
      </c>
      <c r="AH2398" s="16" t="s">
        <v>3</v>
      </c>
      <c r="AI2398" s="16" t="s">
        <v>3</v>
      </c>
      <c r="AJ2398" s="15" t="s">
        <v>3</v>
      </c>
      <c r="AK2398" s="15" t="s">
        <v>3</v>
      </c>
      <c r="AL2398" s="16" t="s">
        <v>3</v>
      </c>
      <c r="AM2398" s="16" t="s">
        <v>3</v>
      </c>
      <c r="AN2398" s="16" t="s">
        <v>3</v>
      </c>
      <c r="AO2398" s="16" t="s">
        <v>3</v>
      </c>
      <c r="AP2398" s="16" t="s">
        <v>189</v>
      </c>
      <c r="AQ2398" s="16" t="s">
        <v>3</v>
      </c>
      <c r="AR2398" s="16" t="s">
        <v>3</v>
      </c>
      <c r="AS2398" s="16" t="s">
        <v>3</v>
      </c>
      <c r="AT2398" s="16" t="s">
        <v>3</v>
      </c>
      <c r="AU2398" s="11" t="s">
        <v>3</v>
      </c>
      <c r="AV2398" s="11" t="s">
        <v>3</v>
      </c>
      <c r="AW2398" s="11" t="s">
        <v>3</v>
      </c>
      <c r="AX2398" s="17" t="str">
        <f>VLOOKUP(G2398,'[1]JDA data'!$D:$E,2,0)</f>
        <v>TGA177</v>
      </c>
      <c r="AY2398" s="17" t="b">
        <f t="shared" si="181"/>
        <v>1</v>
      </c>
      <c r="AZ2398" s="17" t="str">
        <f t="shared" si="182"/>
        <v>PPGT</v>
      </c>
    </row>
    <row r="2399" spans="1:52" s="18" customFormat="1" ht="16.5" customHeight="1" x14ac:dyDescent="0.35">
      <c r="A2399" s="8" t="str">
        <f>IF(N2399="","-",IFERROR(VLOOKUP(N2399,'[1]All Route Non-Bailment V76'!$A:$H,5,0),VLOOKUP(N2399,'[1]TTVT AAT PxP Bailment EDC V76'!$A:$H,5,0)))</f>
        <v>Non Bailment</v>
      </c>
      <c r="B2399" s="9" t="str">
        <f t="shared" si="180"/>
        <v>Completed</v>
      </c>
      <c r="C2399" s="10">
        <f t="shared" si="183"/>
        <v>2398</v>
      </c>
      <c r="D2399" s="11" t="s">
        <v>190</v>
      </c>
      <c r="E2399" s="12" t="s">
        <v>44</v>
      </c>
      <c r="F2399" s="11" t="s">
        <v>0</v>
      </c>
      <c r="G2399" s="11">
        <v>4443551</v>
      </c>
      <c r="H2399" s="13" t="str">
        <f>IF(N2399="","-",IFERROR(VLOOKUP(N2399,'[1]All Route Non-Bailment V76'!$A:$H,7,0),VLOOKUP(N2399,'[1]TTVT AAT PxP Bailment EDC V76'!$A:$H,7,0)))</f>
        <v>One way</v>
      </c>
      <c r="I2399" s="11" t="s">
        <v>45</v>
      </c>
      <c r="J2399" s="12">
        <f t="shared" ref="J2399:J2462" si="184">K2399</f>
        <v>45285</v>
      </c>
      <c r="K2399" s="12">
        <v>45285</v>
      </c>
      <c r="L2399" s="12">
        <v>45285</v>
      </c>
      <c r="M2399" s="12" t="s">
        <v>3</v>
      </c>
      <c r="N2399" s="11" t="s">
        <v>469</v>
      </c>
      <c r="O2399" s="13" t="str">
        <f>IF(N2399="","-",IFERROR(VLOOKUP(N2399,'[1]All Route Non-Bailment V76'!$A:$H,6,0),VLOOKUP(N2399,'[1]TTVT AAT PxP Bailment EDC V76'!$A:$H,6,0)))</f>
        <v>11 - 20</v>
      </c>
      <c r="P2399" s="11">
        <v>1</v>
      </c>
      <c r="Q2399" s="11" t="s">
        <v>3</v>
      </c>
      <c r="R2399" s="11" t="s">
        <v>3</v>
      </c>
      <c r="S2399" s="13" t="str">
        <f>IF(N2399="","-",IFERROR(VLOOKUP(N2399,'[1]All Route Non-Bailment V76'!$A:$AF,32,0),VLOOKUP(N2399,'[1]TTVT AAT PxP Bailment EDC V76'!$A:$AC,29,0)))</f>
        <v>6W</v>
      </c>
      <c r="T2399" s="11" t="s">
        <v>48</v>
      </c>
      <c r="U2399" s="11" t="s">
        <v>198</v>
      </c>
      <c r="V2399" s="14" t="s">
        <v>199</v>
      </c>
      <c r="W2399" s="11" t="s">
        <v>200</v>
      </c>
      <c r="X2399" s="15" t="s">
        <v>470</v>
      </c>
      <c r="Y2399" s="15" t="s">
        <v>471</v>
      </c>
      <c r="Z2399" s="16" t="s">
        <v>3</v>
      </c>
      <c r="AA2399" s="16" t="s">
        <v>3</v>
      </c>
      <c r="AB2399" s="16" t="s">
        <v>3</v>
      </c>
      <c r="AC2399" s="16" t="s">
        <v>3</v>
      </c>
      <c r="AD2399" s="15" t="s">
        <v>3</v>
      </c>
      <c r="AE2399" s="15" t="s">
        <v>3</v>
      </c>
      <c r="AF2399" s="16" t="s">
        <v>3</v>
      </c>
      <c r="AG2399" s="16" t="s">
        <v>3</v>
      </c>
      <c r="AH2399" s="16" t="s">
        <v>3</v>
      </c>
      <c r="AI2399" s="16" t="s">
        <v>3</v>
      </c>
      <c r="AJ2399" s="15" t="s">
        <v>3</v>
      </c>
      <c r="AK2399" s="15" t="s">
        <v>3</v>
      </c>
      <c r="AL2399" s="16" t="s">
        <v>3</v>
      </c>
      <c r="AM2399" s="16" t="s">
        <v>3</v>
      </c>
      <c r="AN2399" s="16" t="s">
        <v>3</v>
      </c>
      <c r="AO2399" s="16" t="s">
        <v>3</v>
      </c>
      <c r="AP2399" s="16" t="s">
        <v>189</v>
      </c>
      <c r="AQ2399" s="16" t="s">
        <v>3</v>
      </c>
      <c r="AR2399" s="16" t="s">
        <v>3</v>
      </c>
      <c r="AS2399" s="16" t="s">
        <v>3</v>
      </c>
      <c r="AT2399" s="16" t="s">
        <v>3</v>
      </c>
      <c r="AU2399" s="11" t="s">
        <v>3</v>
      </c>
      <c r="AV2399" s="11" t="s">
        <v>3</v>
      </c>
      <c r="AW2399" s="11" t="s">
        <v>3</v>
      </c>
      <c r="AX2399" s="17" t="str">
        <f>VLOOKUP(G2399,'[1]JDA data'!$D:$E,2,0)</f>
        <v>TGA177</v>
      </c>
      <c r="AY2399" s="17" t="b">
        <f t="shared" si="181"/>
        <v>1</v>
      </c>
      <c r="AZ2399" s="17" t="str">
        <f t="shared" si="182"/>
        <v>SPL</v>
      </c>
    </row>
    <row r="2400" spans="1:52" s="18" customFormat="1" ht="16.5" customHeight="1" x14ac:dyDescent="0.35">
      <c r="A2400" s="8" t="str">
        <f>IF(N2400="","-",IFERROR(VLOOKUP(N2400,'[1]All Route Non-Bailment V76'!$A:$H,5,0),VLOOKUP(N2400,'[1]TTVT AAT PxP Bailment EDC V76'!$A:$H,5,0)))</f>
        <v>Non Bailment</v>
      </c>
      <c r="B2400" s="9" t="str">
        <f t="shared" si="180"/>
        <v>Completed</v>
      </c>
      <c r="C2400" s="10">
        <f t="shared" si="183"/>
        <v>2399</v>
      </c>
      <c r="D2400" s="11" t="s">
        <v>182</v>
      </c>
      <c r="E2400" s="12" t="s">
        <v>44</v>
      </c>
      <c r="F2400" s="11" t="s">
        <v>0</v>
      </c>
      <c r="G2400" s="11">
        <v>4443552</v>
      </c>
      <c r="H2400" s="13" t="str">
        <f>IF(N2400="","-",IFERROR(VLOOKUP(N2400,'[1]All Route Non-Bailment V76'!$A:$H,7,0),VLOOKUP(N2400,'[1]TTVT AAT PxP Bailment EDC V76'!$A:$H,7,0)))</f>
        <v>One way</v>
      </c>
      <c r="I2400" s="11" t="s">
        <v>45</v>
      </c>
      <c r="J2400" s="12">
        <f t="shared" si="184"/>
        <v>45285</v>
      </c>
      <c r="K2400" s="12">
        <v>45285</v>
      </c>
      <c r="L2400" s="12">
        <v>45285</v>
      </c>
      <c r="M2400" s="12" t="s">
        <v>3</v>
      </c>
      <c r="N2400" s="11" t="s">
        <v>752</v>
      </c>
      <c r="O2400" s="13" t="str">
        <f>IF(N2400="","-",IFERROR(VLOOKUP(N2400,'[1]All Route Non-Bailment V76'!$A:$H,6,0),VLOOKUP(N2400,'[1]TTVT AAT PxP Bailment EDC V76'!$A:$H,6,0)))</f>
        <v>21 - 30</v>
      </c>
      <c r="P2400" s="11">
        <v>1</v>
      </c>
      <c r="Q2400" s="11" t="s">
        <v>3</v>
      </c>
      <c r="R2400" s="11" t="s">
        <v>3</v>
      </c>
      <c r="S2400" s="13" t="str">
        <f>IF(N2400="","-",IFERROR(VLOOKUP(N2400,'[1]All Route Non-Bailment V76'!$A:$AF,32,0),VLOOKUP(N2400,'[1]TTVT AAT PxP Bailment EDC V76'!$A:$AC,29,0)))</f>
        <v>6W</v>
      </c>
      <c r="T2400" s="11" t="s">
        <v>48</v>
      </c>
      <c r="U2400" s="11" t="s">
        <v>201</v>
      </c>
      <c r="V2400" s="14" t="s">
        <v>202</v>
      </c>
      <c r="W2400" s="11" t="s">
        <v>203</v>
      </c>
      <c r="X2400" s="15" t="s">
        <v>295</v>
      </c>
      <c r="Y2400" s="15" t="s">
        <v>296</v>
      </c>
      <c r="Z2400" s="16" t="s">
        <v>3</v>
      </c>
      <c r="AA2400" s="16" t="s">
        <v>3</v>
      </c>
      <c r="AB2400" s="16" t="s">
        <v>3</v>
      </c>
      <c r="AC2400" s="16" t="s">
        <v>3</v>
      </c>
      <c r="AD2400" s="15" t="s">
        <v>3</v>
      </c>
      <c r="AE2400" s="15" t="s">
        <v>3</v>
      </c>
      <c r="AF2400" s="16" t="s">
        <v>3</v>
      </c>
      <c r="AG2400" s="16" t="s">
        <v>3</v>
      </c>
      <c r="AH2400" s="16" t="s">
        <v>3</v>
      </c>
      <c r="AI2400" s="16" t="s">
        <v>3</v>
      </c>
      <c r="AJ2400" s="15" t="s">
        <v>3</v>
      </c>
      <c r="AK2400" s="15" t="s">
        <v>3</v>
      </c>
      <c r="AL2400" s="16" t="s">
        <v>3</v>
      </c>
      <c r="AM2400" s="16" t="s">
        <v>3</v>
      </c>
      <c r="AN2400" s="16" t="s">
        <v>3</v>
      </c>
      <c r="AO2400" s="16" t="s">
        <v>3</v>
      </c>
      <c r="AP2400" s="16" t="s">
        <v>189</v>
      </c>
      <c r="AQ2400" s="16" t="s">
        <v>3</v>
      </c>
      <c r="AR2400" s="16" t="s">
        <v>3</v>
      </c>
      <c r="AS2400" s="16" t="s">
        <v>3</v>
      </c>
      <c r="AT2400" s="16" t="s">
        <v>3</v>
      </c>
      <c r="AU2400" s="11" t="s">
        <v>3</v>
      </c>
      <c r="AV2400" s="11" t="s">
        <v>3</v>
      </c>
      <c r="AW2400" s="11" t="s">
        <v>3</v>
      </c>
      <c r="AX2400" s="17" t="str">
        <f>VLOOKUP(G2400,'[1]JDA data'!$D:$E,2,0)</f>
        <v>TGA015</v>
      </c>
      <c r="AY2400" s="17" t="b">
        <f t="shared" si="181"/>
        <v>1</v>
      </c>
      <c r="AZ2400" s="17" t="str">
        <f t="shared" si="182"/>
        <v>PPGT</v>
      </c>
    </row>
    <row r="2401" spans="1:52" s="18" customFormat="1" ht="16.5" customHeight="1" x14ac:dyDescent="0.35">
      <c r="A2401" s="8" t="str">
        <f>IF(N2401="","-",IFERROR(VLOOKUP(N2401,'[1]All Route Non-Bailment V76'!$A:$H,5,0),VLOOKUP(N2401,'[1]TTVT AAT PxP Bailment EDC V76'!$A:$H,5,0)))</f>
        <v>Non Bailment</v>
      </c>
      <c r="B2401" s="9" t="str">
        <f t="shared" si="180"/>
        <v>Completed</v>
      </c>
      <c r="C2401" s="10">
        <f t="shared" si="183"/>
        <v>2400</v>
      </c>
      <c r="D2401" s="11" t="s">
        <v>190</v>
      </c>
      <c r="E2401" s="12" t="s">
        <v>44</v>
      </c>
      <c r="F2401" s="11" t="s">
        <v>0</v>
      </c>
      <c r="G2401" s="11">
        <v>4443553</v>
      </c>
      <c r="H2401" s="13" t="str">
        <f>IF(N2401="","-",IFERROR(VLOOKUP(N2401,'[1]All Route Non-Bailment V76'!$A:$H,7,0),VLOOKUP(N2401,'[1]TTVT AAT PxP Bailment EDC V76'!$A:$H,7,0)))</f>
        <v>One way</v>
      </c>
      <c r="I2401" s="11" t="s">
        <v>45</v>
      </c>
      <c r="J2401" s="12">
        <f t="shared" si="184"/>
        <v>45285</v>
      </c>
      <c r="K2401" s="12">
        <v>45285</v>
      </c>
      <c r="L2401" s="12">
        <v>45285</v>
      </c>
      <c r="M2401" s="12" t="s">
        <v>3</v>
      </c>
      <c r="N2401" s="11" t="s">
        <v>752</v>
      </c>
      <c r="O2401" s="13" t="str">
        <f>IF(N2401="","-",IFERROR(VLOOKUP(N2401,'[1]All Route Non-Bailment V76'!$A:$H,6,0),VLOOKUP(N2401,'[1]TTVT AAT PxP Bailment EDC V76'!$A:$H,6,0)))</f>
        <v>21 - 30</v>
      </c>
      <c r="P2401" s="11">
        <v>1</v>
      </c>
      <c r="Q2401" s="11" t="s">
        <v>3</v>
      </c>
      <c r="R2401" s="11" t="s">
        <v>3</v>
      </c>
      <c r="S2401" s="13" t="str">
        <f>IF(N2401="","-",IFERROR(VLOOKUP(N2401,'[1]All Route Non-Bailment V76'!$A:$AF,32,0),VLOOKUP(N2401,'[1]TTVT AAT PxP Bailment EDC V76'!$A:$AC,29,0)))</f>
        <v>6W</v>
      </c>
      <c r="T2401" s="11" t="s">
        <v>48</v>
      </c>
      <c r="U2401" s="11" t="s">
        <v>210</v>
      </c>
      <c r="V2401" s="14" t="s">
        <v>211</v>
      </c>
      <c r="W2401" s="11" t="s">
        <v>212</v>
      </c>
      <c r="X2401" s="15" t="s">
        <v>295</v>
      </c>
      <c r="Y2401" s="15" t="s">
        <v>296</v>
      </c>
      <c r="Z2401" s="16" t="s">
        <v>3</v>
      </c>
      <c r="AA2401" s="16" t="s">
        <v>3</v>
      </c>
      <c r="AB2401" s="16" t="s">
        <v>3</v>
      </c>
      <c r="AC2401" s="16" t="s">
        <v>3</v>
      </c>
      <c r="AD2401" s="15" t="s">
        <v>3</v>
      </c>
      <c r="AE2401" s="15" t="s">
        <v>3</v>
      </c>
      <c r="AF2401" s="16" t="s">
        <v>3</v>
      </c>
      <c r="AG2401" s="16" t="s">
        <v>3</v>
      </c>
      <c r="AH2401" s="16" t="s">
        <v>3</v>
      </c>
      <c r="AI2401" s="16" t="s">
        <v>3</v>
      </c>
      <c r="AJ2401" s="15" t="s">
        <v>3</v>
      </c>
      <c r="AK2401" s="15" t="s">
        <v>3</v>
      </c>
      <c r="AL2401" s="16" t="s">
        <v>3</v>
      </c>
      <c r="AM2401" s="16" t="s">
        <v>3</v>
      </c>
      <c r="AN2401" s="16" t="s">
        <v>3</v>
      </c>
      <c r="AO2401" s="16" t="s">
        <v>3</v>
      </c>
      <c r="AP2401" s="16" t="s">
        <v>189</v>
      </c>
      <c r="AQ2401" s="16" t="s">
        <v>3</v>
      </c>
      <c r="AR2401" s="16" t="s">
        <v>3</v>
      </c>
      <c r="AS2401" s="16" t="s">
        <v>3</v>
      </c>
      <c r="AT2401" s="16" t="s">
        <v>3</v>
      </c>
      <c r="AU2401" s="11" t="s">
        <v>3</v>
      </c>
      <c r="AV2401" s="11" t="s">
        <v>3</v>
      </c>
      <c r="AW2401" s="11" t="s">
        <v>3</v>
      </c>
      <c r="AX2401" s="17" t="str">
        <f>VLOOKUP(G2401,'[1]JDA data'!$D:$E,2,0)</f>
        <v>TGA015</v>
      </c>
      <c r="AY2401" s="17" t="b">
        <f t="shared" si="181"/>
        <v>1</v>
      </c>
      <c r="AZ2401" s="17" t="str">
        <f t="shared" si="182"/>
        <v>SPL</v>
      </c>
    </row>
    <row r="2402" spans="1:52" s="18" customFormat="1" ht="16.5" customHeight="1" x14ac:dyDescent="0.35">
      <c r="A2402" s="8" t="str">
        <f>IF(N2402="","-",IFERROR(VLOOKUP(N2402,'[1]All Route Non-Bailment V76'!$A:$H,5,0),VLOOKUP(N2402,'[1]TTVT AAT PxP Bailment EDC V76'!$A:$H,5,0)))</f>
        <v>Non Bailment</v>
      </c>
      <c r="B2402" s="9" t="str">
        <f t="shared" si="180"/>
        <v>Completed</v>
      </c>
      <c r="C2402" s="10">
        <f t="shared" si="183"/>
        <v>2401</v>
      </c>
      <c r="D2402" s="11" t="s">
        <v>190</v>
      </c>
      <c r="E2402" s="12" t="s">
        <v>44</v>
      </c>
      <c r="F2402" s="11" t="s">
        <v>0</v>
      </c>
      <c r="G2402" s="11">
        <v>4443556</v>
      </c>
      <c r="H2402" s="13" t="str">
        <f>IF(N2402="","-",IFERROR(VLOOKUP(N2402,'[1]All Route Non-Bailment V76'!$A:$H,7,0),VLOOKUP(N2402,'[1]TTVT AAT PxP Bailment EDC V76'!$A:$H,7,0)))</f>
        <v>One way</v>
      </c>
      <c r="I2402" s="11" t="s">
        <v>45</v>
      </c>
      <c r="J2402" s="12">
        <f t="shared" si="184"/>
        <v>45285</v>
      </c>
      <c r="K2402" s="12">
        <v>45285</v>
      </c>
      <c r="L2402" s="12">
        <v>45285</v>
      </c>
      <c r="M2402" s="12" t="s">
        <v>3</v>
      </c>
      <c r="N2402" s="11" t="s">
        <v>839</v>
      </c>
      <c r="O2402" s="13" t="str">
        <f>IF(N2402="","-",IFERROR(VLOOKUP(N2402,'[1]All Route Non-Bailment V76'!$A:$H,6,0),VLOOKUP(N2402,'[1]TTVT AAT PxP Bailment EDC V76'!$A:$H,6,0)))</f>
        <v>21 - 30</v>
      </c>
      <c r="P2402" s="11">
        <v>1</v>
      </c>
      <c r="Q2402" s="11" t="s">
        <v>3</v>
      </c>
      <c r="R2402" s="11" t="s">
        <v>3</v>
      </c>
      <c r="S2402" s="13" t="str">
        <f>IF(N2402="","-",IFERROR(VLOOKUP(N2402,'[1]All Route Non-Bailment V76'!$A:$AF,32,0),VLOOKUP(N2402,'[1]TTVT AAT PxP Bailment EDC V76'!$A:$AC,29,0)))</f>
        <v>6W</v>
      </c>
      <c r="T2402" s="11" t="s">
        <v>48</v>
      </c>
      <c r="U2402" s="11" t="s">
        <v>226</v>
      </c>
      <c r="V2402" s="14" t="s">
        <v>227</v>
      </c>
      <c r="W2402" s="11" t="s">
        <v>228</v>
      </c>
      <c r="X2402" s="15" t="s">
        <v>414</v>
      </c>
      <c r="Y2402" s="15" t="s">
        <v>398</v>
      </c>
      <c r="Z2402" s="16" t="s">
        <v>3</v>
      </c>
      <c r="AA2402" s="16" t="s">
        <v>3</v>
      </c>
      <c r="AB2402" s="16" t="s">
        <v>3</v>
      </c>
      <c r="AC2402" s="16" t="s">
        <v>3</v>
      </c>
      <c r="AD2402" s="15" t="s">
        <v>3</v>
      </c>
      <c r="AE2402" s="15" t="s">
        <v>3</v>
      </c>
      <c r="AF2402" s="16" t="s">
        <v>3</v>
      </c>
      <c r="AG2402" s="16" t="s">
        <v>3</v>
      </c>
      <c r="AH2402" s="16" t="s">
        <v>3</v>
      </c>
      <c r="AI2402" s="16" t="s">
        <v>3</v>
      </c>
      <c r="AJ2402" s="15" t="s">
        <v>3</v>
      </c>
      <c r="AK2402" s="15" t="s">
        <v>3</v>
      </c>
      <c r="AL2402" s="16" t="s">
        <v>3</v>
      </c>
      <c r="AM2402" s="16" t="s">
        <v>3</v>
      </c>
      <c r="AN2402" s="16" t="s">
        <v>3</v>
      </c>
      <c r="AO2402" s="16" t="s">
        <v>3</v>
      </c>
      <c r="AP2402" s="16" t="s">
        <v>189</v>
      </c>
      <c r="AQ2402" s="16" t="s">
        <v>3</v>
      </c>
      <c r="AR2402" s="16" t="s">
        <v>3</v>
      </c>
      <c r="AS2402" s="16" t="s">
        <v>3</v>
      </c>
      <c r="AT2402" s="16" t="s">
        <v>3</v>
      </c>
      <c r="AU2402" s="11" t="s">
        <v>3</v>
      </c>
      <c r="AV2402" s="11" t="s">
        <v>3</v>
      </c>
      <c r="AW2402" s="11" t="s">
        <v>3</v>
      </c>
      <c r="AX2402" s="17" t="str">
        <f>VLOOKUP(G2402,'[1]JDA data'!$D:$E,2,0)</f>
        <v>TGA948</v>
      </c>
      <c r="AY2402" s="17" t="b">
        <f t="shared" si="181"/>
        <v>1</v>
      </c>
      <c r="AZ2402" s="17" t="str">
        <f t="shared" si="182"/>
        <v>SPL</v>
      </c>
    </row>
    <row r="2403" spans="1:52" s="18" customFormat="1" ht="16.5" customHeight="1" x14ac:dyDescent="0.35">
      <c r="A2403" s="8" t="str">
        <f>IF(N2403="","-",IFERROR(VLOOKUP(N2403,'[1]All Route Non-Bailment V76'!$A:$H,5,0),VLOOKUP(N2403,'[1]TTVT AAT PxP Bailment EDC V76'!$A:$H,5,0)))</f>
        <v>Non Bailment</v>
      </c>
      <c r="B2403" s="9" t="str">
        <f t="shared" si="180"/>
        <v>Completed</v>
      </c>
      <c r="C2403" s="10">
        <f t="shared" si="183"/>
        <v>2402</v>
      </c>
      <c r="D2403" s="11" t="s">
        <v>182</v>
      </c>
      <c r="E2403" s="12" t="s">
        <v>44</v>
      </c>
      <c r="F2403" s="11" t="s">
        <v>0</v>
      </c>
      <c r="G2403" s="11">
        <v>4443557</v>
      </c>
      <c r="H2403" s="13" t="str">
        <f>IF(N2403="","-",IFERROR(VLOOKUP(N2403,'[1]All Route Non-Bailment V76'!$A:$H,7,0),VLOOKUP(N2403,'[1]TTVT AAT PxP Bailment EDC V76'!$A:$H,7,0)))</f>
        <v>One way</v>
      </c>
      <c r="I2403" s="11" t="s">
        <v>45</v>
      </c>
      <c r="J2403" s="12">
        <f t="shared" si="184"/>
        <v>45285</v>
      </c>
      <c r="K2403" s="12">
        <v>45285</v>
      </c>
      <c r="L2403" s="12">
        <v>45285</v>
      </c>
      <c r="M2403" s="12" t="s">
        <v>3</v>
      </c>
      <c r="N2403" s="11" t="s">
        <v>460</v>
      </c>
      <c r="O2403" s="13" t="str">
        <f>IF(N2403="","-",IFERROR(VLOOKUP(N2403,'[1]All Route Non-Bailment V76'!$A:$H,6,0),VLOOKUP(N2403,'[1]TTVT AAT PxP Bailment EDC V76'!$A:$H,6,0)))</f>
        <v>6 - 10</v>
      </c>
      <c r="P2403" s="11">
        <v>1</v>
      </c>
      <c r="Q2403" s="11" t="s">
        <v>3</v>
      </c>
      <c r="R2403" s="11" t="s">
        <v>3</v>
      </c>
      <c r="S2403" s="13" t="str">
        <f>IF(N2403="","-",IFERROR(VLOOKUP(N2403,'[1]All Route Non-Bailment V76'!$A:$AF,32,0),VLOOKUP(N2403,'[1]TTVT AAT PxP Bailment EDC V76'!$A:$AC,29,0)))</f>
        <v>6W</v>
      </c>
      <c r="T2403" s="11" t="s">
        <v>350</v>
      </c>
      <c r="U2403" s="11" t="s">
        <v>351</v>
      </c>
      <c r="V2403" s="14" t="s">
        <v>352</v>
      </c>
      <c r="W2403" s="11" t="s">
        <v>353</v>
      </c>
      <c r="X2403" s="15" t="s">
        <v>461</v>
      </c>
      <c r="Y2403" s="15" t="s">
        <v>462</v>
      </c>
      <c r="Z2403" s="16" t="s">
        <v>3</v>
      </c>
      <c r="AA2403" s="16" t="s">
        <v>3</v>
      </c>
      <c r="AB2403" s="16" t="s">
        <v>3</v>
      </c>
      <c r="AC2403" s="16" t="s">
        <v>3</v>
      </c>
      <c r="AD2403" s="15" t="s">
        <v>3</v>
      </c>
      <c r="AE2403" s="15" t="s">
        <v>3</v>
      </c>
      <c r="AF2403" s="16" t="s">
        <v>3</v>
      </c>
      <c r="AG2403" s="16" t="s">
        <v>3</v>
      </c>
      <c r="AH2403" s="16" t="s">
        <v>3</v>
      </c>
      <c r="AI2403" s="16" t="s">
        <v>3</v>
      </c>
      <c r="AJ2403" s="15" t="s">
        <v>3</v>
      </c>
      <c r="AK2403" s="15" t="s">
        <v>3</v>
      </c>
      <c r="AL2403" s="16" t="s">
        <v>3</v>
      </c>
      <c r="AM2403" s="16" t="s">
        <v>3</v>
      </c>
      <c r="AN2403" s="16" t="s">
        <v>3</v>
      </c>
      <c r="AO2403" s="16" t="s">
        <v>3</v>
      </c>
      <c r="AP2403" s="16" t="s">
        <v>189</v>
      </c>
      <c r="AQ2403" s="16" t="s">
        <v>3</v>
      </c>
      <c r="AR2403" s="16" t="s">
        <v>3</v>
      </c>
      <c r="AS2403" s="16" t="s">
        <v>3</v>
      </c>
      <c r="AT2403" s="16" t="s">
        <v>3</v>
      </c>
      <c r="AU2403" s="11" t="s">
        <v>3</v>
      </c>
      <c r="AV2403" s="11" t="s">
        <v>3</v>
      </c>
      <c r="AW2403" s="11" t="s">
        <v>3</v>
      </c>
      <c r="AX2403" s="17" t="str">
        <f>VLOOKUP(G2403,'[1]JDA data'!$D:$E,2,0)</f>
        <v>TGA607</v>
      </c>
      <c r="AY2403" s="17" t="b">
        <f t="shared" si="181"/>
        <v>1</v>
      </c>
      <c r="AZ2403" s="17" t="str">
        <f t="shared" si="182"/>
        <v>PPGT</v>
      </c>
    </row>
    <row r="2404" spans="1:52" s="18" customFormat="1" ht="16.5" customHeight="1" x14ac:dyDescent="0.35">
      <c r="A2404" s="8" t="str">
        <f>IF(N2404="","-",IFERROR(VLOOKUP(N2404,'[1]All Route Non-Bailment V76'!$A:$H,5,0),VLOOKUP(N2404,'[1]TTVT AAT PxP Bailment EDC V76'!$A:$H,5,0)))</f>
        <v>Non Bailment</v>
      </c>
      <c r="B2404" s="9" t="str">
        <f t="shared" si="180"/>
        <v>Completed</v>
      </c>
      <c r="C2404" s="10">
        <f t="shared" si="183"/>
        <v>2403</v>
      </c>
      <c r="D2404" s="11" t="s">
        <v>182</v>
      </c>
      <c r="E2404" s="12" t="s">
        <v>44</v>
      </c>
      <c r="F2404" s="11" t="s">
        <v>0</v>
      </c>
      <c r="G2404" s="11">
        <v>4443560</v>
      </c>
      <c r="H2404" s="13" t="str">
        <f>IF(N2404="","-",IFERROR(VLOOKUP(N2404,'[1]All Route Non-Bailment V76'!$A:$H,7,0),VLOOKUP(N2404,'[1]TTVT AAT PxP Bailment EDC V76'!$A:$H,7,0)))</f>
        <v>One way</v>
      </c>
      <c r="I2404" s="11" t="s">
        <v>45</v>
      </c>
      <c r="J2404" s="12">
        <f t="shared" si="184"/>
        <v>45285</v>
      </c>
      <c r="K2404" s="12">
        <v>45285</v>
      </c>
      <c r="L2404" s="12">
        <v>45285</v>
      </c>
      <c r="M2404" s="12" t="s">
        <v>3</v>
      </c>
      <c r="N2404" s="11" t="s">
        <v>340</v>
      </c>
      <c r="O2404" s="13" t="str">
        <f>IF(N2404="","-",IFERROR(VLOOKUP(N2404,'[1]All Route Non-Bailment V76'!$A:$H,6,0),VLOOKUP(N2404,'[1]TTVT AAT PxP Bailment EDC V76'!$A:$H,6,0)))</f>
        <v>21 - 30</v>
      </c>
      <c r="P2404" s="11">
        <v>1</v>
      </c>
      <c r="Q2404" s="11" t="s">
        <v>3</v>
      </c>
      <c r="R2404" s="11" t="s">
        <v>3</v>
      </c>
      <c r="S2404" s="13" t="str">
        <f>IF(N2404="","-",IFERROR(VLOOKUP(N2404,'[1]All Route Non-Bailment V76'!$A:$AF,32,0),VLOOKUP(N2404,'[1]TTVT AAT PxP Bailment EDC V76'!$A:$AC,29,0)))</f>
        <v>6W</v>
      </c>
      <c r="T2404" s="11" t="s">
        <v>48</v>
      </c>
      <c r="U2404" s="11" t="s">
        <v>239</v>
      </c>
      <c r="V2404" s="14" t="s">
        <v>808</v>
      </c>
      <c r="W2404" s="11" t="s">
        <v>241</v>
      </c>
      <c r="X2404" s="15" t="s">
        <v>341</v>
      </c>
      <c r="Y2404" s="15" t="s">
        <v>342</v>
      </c>
      <c r="Z2404" s="16" t="s">
        <v>3</v>
      </c>
      <c r="AA2404" s="16" t="s">
        <v>3</v>
      </c>
      <c r="AB2404" s="16" t="s">
        <v>3</v>
      </c>
      <c r="AC2404" s="16" t="s">
        <v>3</v>
      </c>
      <c r="AD2404" s="15" t="s">
        <v>3</v>
      </c>
      <c r="AE2404" s="15" t="s">
        <v>3</v>
      </c>
      <c r="AF2404" s="16" t="s">
        <v>3</v>
      </c>
      <c r="AG2404" s="16" t="s">
        <v>3</v>
      </c>
      <c r="AH2404" s="16" t="s">
        <v>3</v>
      </c>
      <c r="AI2404" s="16" t="s">
        <v>3</v>
      </c>
      <c r="AJ2404" s="15" t="s">
        <v>3</v>
      </c>
      <c r="AK2404" s="15" t="s">
        <v>3</v>
      </c>
      <c r="AL2404" s="16" t="s">
        <v>3</v>
      </c>
      <c r="AM2404" s="16" t="s">
        <v>3</v>
      </c>
      <c r="AN2404" s="16" t="s">
        <v>3</v>
      </c>
      <c r="AO2404" s="16" t="s">
        <v>3</v>
      </c>
      <c r="AP2404" s="16" t="s">
        <v>189</v>
      </c>
      <c r="AQ2404" s="16" t="s">
        <v>3</v>
      </c>
      <c r="AR2404" s="16" t="s">
        <v>3</v>
      </c>
      <c r="AS2404" s="16" t="s">
        <v>3</v>
      </c>
      <c r="AT2404" s="16" t="s">
        <v>3</v>
      </c>
      <c r="AU2404" s="11" t="s">
        <v>3</v>
      </c>
      <c r="AV2404" s="11" t="s">
        <v>3</v>
      </c>
      <c r="AW2404" s="11" t="s">
        <v>3</v>
      </c>
      <c r="AX2404" s="17" t="str">
        <f>VLOOKUP(G2404,'[1]JDA data'!$D:$E,2,0)</f>
        <v>TGA960</v>
      </c>
      <c r="AY2404" s="17" t="b">
        <f t="shared" si="181"/>
        <v>1</v>
      </c>
      <c r="AZ2404" s="17" t="str">
        <f t="shared" si="182"/>
        <v>PPGT</v>
      </c>
    </row>
    <row r="2405" spans="1:52" s="18" customFormat="1" ht="16.5" customHeight="1" x14ac:dyDescent="0.35">
      <c r="A2405" s="8" t="str">
        <f>IF(N2405="","-",IFERROR(VLOOKUP(N2405,'[1]All Route Non-Bailment V76'!$A:$H,5,0),VLOOKUP(N2405,'[1]TTVT AAT PxP Bailment EDC V76'!$A:$H,5,0)))</f>
        <v>Non Bailment</v>
      </c>
      <c r="B2405" s="9" t="str">
        <f t="shared" si="180"/>
        <v>Completed</v>
      </c>
      <c r="C2405" s="10">
        <f t="shared" si="183"/>
        <v>2404</v>
      </c>
      <c r="D2405" s="11" t="s">
        <v>182</v>
      </c>
      <c r="E2405" s="12" t="s">
        <v>44</v>
      </c>
      <c r="F2405" s="11" t="s">
        <v>0</v>
      </c>
      <c r="G2405" s="11">
        <v>4443561</v>
      </c>
      <c r="H2405" s="13" t="str">
        <f>IF(N2405="","-",IFERROR(VLOOKUP(N2405,'[1]All Route Non-Bailment V76'!$A:$H,7,0),VLOOKUP(N2405,'[1]TTVT AAT PxP Bailment EDC V76'!$A:$H,7,0)))</f>
        <v>One way</v>
      </c>
      <c r="I2405" s="11" t="s">
        <v>45</v>
      </c>
      <c r="J2405" s="12">
        <f t="shared" si="184"/>
        <v>45285</v>
      </c>
      <c r="K2405" s="12">
        <v>45285</v>
      </c>
      <c r="L2405" s="12">
        <v>45285</v>
      </c>
      <c r="M2405" s="12" t="s">
        <v>3</v>
      </c>
      <c r="N2405" s="11" t="s">
        <v>724</v>
      </c>
      <c r="O2405" s="13" t="str">
        <f>IF(N2405="","-",IFERROR(VLOOKUP(N2405,'[1]All Route Non-Bailment V76'!$A:$H,6,0),VLOOKUP(N2405,'[1]TTVT AAT PxP Bailment EDC V76'!$A:$H,6,0)))</f>
        <v>21 - 30</v>
      </c>
      <c r="P2405" s="11">
        <v>1</v>
      </c>
      <c r="Q2405" s="11" t="s">
        <v>3</v>
      </c>
      <c r="R2405" s="11" t="s">
        <v>3</v>
      </c>
      <c r="S2405" s="13" t="str">
        <f>IF(N2405="","-",IFERROR(VLOOKUP(N2405,'[1]All Route Non-Bailment V76'!$A:$AF,32,0),VLOOKUP(N2405,'[1]TTVT AAT PxP Bailment EDC V76'!$A:$AC,29,0)))</f>
        <v>6W</v>
      </c>
      <c r="T2405" s="11" t="s">
        <v>350</v>
      </c>
      <c r="U2405" s="11" t="s">
        <v>351</v>
      </c>
      <c r="V2405" s="14" t="s">
        <v>813</v>
      </c>
      <c r="W2405" s="11" t="s">
        <v>353</v>
      </c>
      <c r="X2405" s="15" t="s">
        <v>725</v>
      </c>
      <c r="Y2405" s="15" t="s">
        <v>726</v>
      </c>
      <c r="Z2405" s="16" t="s">
        <v>3</v>
      </c>
      <c r="AA2405" s="16" t="s">
        <v>3</v>
      </c>
      <c r="AB2405" s="16" t="s">
        <v>3</v>
      </c>
      <c r="AC2405" s="16" t="s">
        <v>3</v>
      </c>
      <c r="AD2405" s="15" t="s">
        <v>3</v>
      </c>
      <c r="AE2405" s="15" t="s">
        <v>3</v>
      </c>
      <c r="AF2405" s="16" t="s">
        <v>3</v>
      </c>
      <c r="AG2405" s="16" t="s">
        <v>3</v>
      </c>
      <c r="AH2405" s="16" t="s">
        <v>3</v>
      </c>
      <c r="AI2405" s="16" t="s">
        <v>3</v>
      </c>
      <c r="AJ2405" s="15" t="s">
        <v>3</v>
      </c>
      <c r="AK2405" s="15" t="s">
        <v>3</v>
      </c>
      <c r="AL2405" s="16" t="s">
        <v>3</v>
      </c>
      <c r="AM2405" s="16" t="s">
        <v>3</v>
      </c>
      <c r="AN2405" s="16" t="s">
        <v>3</v>
      </c>
      <c r="AO2405" s="16" t="s">
        <v>3</v>
      </c>
      <c r="AP2405" s="16" t="s">
        <v>189</v>
      </c>
      <c r="AQ2405" s="16" t="s">
        <v>3</v>
      </c>
      <c r="AR2405" s="16" t="s">
        <v>3</v>
      </c>
      <c r="AS2405" s="16" t="s">
        <v>3</v>
      </c>
      <c r="AT2405" s="16" t="s">
        <v>3</v>
      </c>
      <c r="AU2405" s="11" t="s">
        <v>3</v>
      </c>
      <c r="AV2405" s="11" t="s">
        <v>3</v>
      </c>
      <c r="AW2405" s="11" t="s">
        <v>3</v>
      </c>
      <c r="AX2405" s="17" t="str">
        <f>VLOOKUP(G2405,'[1]JDA data'!$D:$E,2,0)</f>
        <v>TGA152</v>
      </c>
      <c r="AY2405" s="17" t="b">
        <f t="shared" si="181"/>
        <v>1</v>
      </c>
      <c r="AZ2405" s="17" t="str">
        <f t="shared" si="182"/>
        <v>PPGT</v>
      </c>
    </row>
    <row r="2406" spans="1:52" s="18" customFormat="1" ht="16.5" customHeight="1" x14ac:dyDescent="0.35">
      <c r="A2406" s="8" t="str">
        <f>IF(N2406="","-",IFERROR(VLOOKUP(N2406,'[1]All Route Non-Bailment V76'!$A:$H,5,0),VLOOKUP(N2406,'[1]TTVT AAT PxP Bailment EDC V76'!$A:$H,5,0)))</f>
        <v>Non Bailment</v>
      </c>
      <c r="B2406" s="9" t="str">
        <f t="shared" si="180"/>
        <v>Completed</v>
      </c>
      <c r="C2406" s="10">
        <f t="shared" si="183"/>
        <v>2405</v>
      </c>
      <c r="D2406" s="11" t="s">
        <v>229</v>
      </c>
      <c r="E2406" s="12" t="s">
        <v>44</v>
      </c>
      <c r="F2406" s="11" t="s">
        <v>0</v>
      </c>
      <c r="G2406" s="11">
        <v>4443562</v>
      </c>
      <c r="H2406" s="13" t="str">
        <f>IF(N2406="","-",IFERROR(VLOOKUP(N2406,'[1]All Route Non-Bailment V76'!$A:$H,7,0),VLOOKUP(N2406,'[1]TTVT AAT PxP Bailment EDC V76'!$A:$H,7,0)))</f>
        <v>One way</v>
      </c>
      <c r="I2406" s="11" t="s">
        <v>45</v>
      </c>
      <c r="J2406" s="12">
        <f t="shared" si="184"/>
        <v>45285</v>
      </c>
      <c r="K2406" s="12">
        <v>45285</v>
      </c>
      <c r="L2406" s="12">
        <v>45285</v>
      </c>
      <c r="M2406" s="12" t="s">
        <v>3</v>
      </c>
      <c r="N2406" s="11" t="s">
        <v>761</v>
      </c>
      <c r="O2406" s="13" t="str">
        <f>IF(N2406="","-",IFERROR(VLOOKUP(N2406,'[1]All Route Non-Bailment V76'!$A:$H,6,0),VLOOKUP(N2406,'[1]TTVT AAT PxP Bailment EDC V76'!$A:$H,6,0)))</f>
        <v>21 - 30</v>
      </c>
      <c r="P2406" s="11">
        <v>1</v>
      </c>
      <c r="Q2406" s="11" t="s">
        <v>3</v>
      </c>
      <c r="R2406" s="11" t="s">
        <v>3</v>
      </c>
      <c r="S2406" s="13" t="str">
        <f>IF(N2406="","-",IFERROR(VLOOKUP(N2406,'[1]All Route Non-Bailment V76'!$A:$AF,32,0),VLOOKUP(N2406,'[1]TTVT AAT PxP Bailment EDC V76'!$A:$AC,29,0)))</f>
        <v>6W</v>
      </c>
      <c r="T2406" s="11" t="s">
        <v>48</v>
      </c>
      <c r="U2406" s="11" t="s">
        <v>230</v>
      </c>
      <c r="V2406" s="14" t="s">
        <v>231</v>
      </c>
      <c r="W2406" s="11" t="s">
        <v>232</v>
      </c>
      <c r="X2406" s="15" t="s">
        <v>299</v>
      </c>
      <c r="Y2406" s="15" t="s">
        <v>300</v>
      </c>
      <c r="Z2406" s="16" t="s">
        <v>3</v>
      </c>
      <c r="AA2406" s="16" t="s">
        <v>3</v>
      </c>
      <c r="AB2406" s="16" t="s">
        <v>3</v>
      </c>
      <c r="AC2406" s="16" t="s">
        <v>3</v>
      </c>
      <c r="AD2406" s="15" t="s">
        <v>3</v>
      </c>
      <c r="AE2406" s="15" t="s">
        <v>3</v>
      </c>
      <c r="AF2406" s="16" t="s">
        <v>3</v>
      </c>
      <c r="AG2406" s="16" t="s">
        <v>3</v>
      </c>
      <c r="AH2406" s="16" t="s">
        <v>3</v>
      </c>
      <c r="AI2406" s="16" t="s">
        <v>3</v>
      </c>
      <c r="AJ2406" s="15" t="s">
        <v>3</v>
      </c>
      <c r="AK2406" s="15" t="s">
        <v>3</v>
      </c>
      <c r="AL2406" s="16" t="s">
        <v>3</v>
      </c>
      <c r="AM2406" s="16" t="s">
        <v>3</v>
      </c>
      <c r="AN2406" s="16" t="s">
        <v>3</v>
      </c>
      <c r="AO2406" s="16" t="s">
        <v>3</v>
      </c>
      <c r="AP2406" s="16" t="s">
        <v>189</v>
      </c>
      <c r="AQ2406" s="16" t="s">
        <v>3</v>
      </c>
      <c r="AR2406" s="16" t="s">
        <v>3</v>
      </c>
      <c r="AS2406" s="16" t="s">
        <v>3</v>
      </c>
      <c r="AT2406" s="16" t="s">
        <v>3</v>
      </c>
      <c r="AU2406" s="11" t="s">
        <v>3</v>
      </c>
      <c r="AV2406" s="11" t="s">
        <v>3</v>
      </c>
      <c r="AW2406" s="11" t="s">
        <v>3</v>
      </c>
      <c r="AX2406" s="17" t="str">
        <f>VLOOKUP(G2406,'[1]JDA data'!$D:$E,2,0)</f>
        <v>TGA928</v>
      </c>
      <c r="AY2406" s="17" t="b">
        <f t="shared" si="181"/>
        <v>1</v>
      </c>
      <c r="AZ2406" s="17" t="str">
        <f t="shared" si="182"/>
        <v>RRCS</v>
      </c>
    </row>
    <row r="2407" spans="1:52" s="18" customFormat="1" ht="16.5" customHeight="1" x14ac:dyDescent="0.35">
      <c r="A2407" s="8" t="str">
        <f>IF(N2407="","-",IFERROR(VLOOKUP(N2407,'[1]All Route Non-Bailment V76'!$A:$H,5,0),VLOOKUP(N2407,'[1]TTVT AAT PxP Bailment EDC V76'!$A:$H,5,0)))</f>
        <v>Non Bailment</v>
      </c>
      <c r="B2407" s="9" t="str">
        <f t="shared" si="180"/>
        <v>Completed</v>
      </c>
      <c r="C2407" s="10">
        <f t="shared" si="183"/>
        <v>2406</v>
      </c>
      <c r="D2407" s="11" t="s">
        <v>182</v>
      </c>
      <c r="E2407" s="12" t="s">
        <v>44</v>
      </c>
      <c r="F2407" s="11" t="s">
        <v>0</v>
      </c>
      <c r="G2407" s="11">
        <v>4443563</v>
      </c>
      <c r="H2407" s="13" t="str">
        <f>IF(N2407="","-",IFERROR(VLOOKUP(N2407,'[1]All Route Non-Bailment V76'!$A:$H,7,0),VLOOKUP(N2407,'[1]TTVT AAT PxP Bailment EDC V76'!$A:$H,7,0)))</f>
        <v>One way</v>
      </c>
      <c r="I2407" s="11" t="s">
        <v>45</v>
      </c>
      <c r="J2407" s="12">
        <f t="shared" si="184"/>
        <v>45285</v>
      </c>
      <c r="K2407" s="12">
        <v>45285</v>
      </c>
      <c r="L2407" s="12">
        <v>45285</v>
      </c>
      <c r="M2407" s="12" t="s">
        <v>3</v>
      </c>
      <c r="N2407" s="11" t="s">
        <v>395</v>
      </c>
      <c r="O2407" s="13" t="str">
        <f>IF(N2407="","-",IFERROR(VLOOKUP(N2407,'[1]All Route Non-Bailment V76'!$A:$H,6,0),VLOOKUP(N2407,'[1]TTVT AAT PxP Bailment EDC V76'!$A:$H,6,0)))</f>
        <v>6 - 10</v>
      </c>
      <c r="P2407" s="11">
        <v>1</v>
      </c>
      <c r="Q2407" s="11" t="s">
        <v>3</v>
      </c>
      <c r="R2407" s="11" t="s">
        <v>3</v>
      </c>
      <c r="S2407" s="13" t="str">
        <f>IF(N2407="","-",IFERROR(VLOOKUP(N2407,'[1]All Route Non-Bailment V76'!$A:$AF,32,0),VLOOKUP(N2407,'[1]TTVT AAT PxP Bailment EDC V76'!$A:$AC,29,0)))</f>
        <v>6W</v>
      </c>
      <c r="T2407" s="11" t="s">
        <v>48</v>
      </c>
      <c r="U2407" s="11" t="s">
        <v>275</v>
      </c>
      <c r="V2407" s="14" t="s">
        <v>815</v>
      </c>
      <c r="W2407" s="11" t="s">
        <v>277</v>
      </c>
      <c r="X2407" s="15" t="s">
        <v>319</v>
      </c>
      <c r="Y2407" s="15" t="s">
        <v>320</v>
      </c>
      <c r="Z2407" s="16" t="s">
        <v>3</v>
      </c>
      <c r="AA2407" s="16" t="s">
        <v>3</v>
      </c>
      <c r="AB2407" s="16" t="s">
        <v>3</v>
      </c>
      <c r="AC2407" s="16" t="s">
        <v>3</v>
      </c>
      <c r="AD2407" s="15" t="s">
        <v>3</v>
      </c>
      <c r="AE2407" s="15" t="s">
        <v>3</v>
      </c>
      <c r="AF2407" s="16" t="s">
        <v>3</v>
      </c>
      <c r="AG2407" s="16" t="s">
        <v>3</v>
      </c>
      <c r="AH2407" s="16" t="s">
        <v>3</v>
      </c>
      <c r="AI2407" s="16" t="s">
        <v>3</v>
      </c>
      <c r="AJ2407" s="15" t="s">
        <v>3</v>
      </c>
      <c r="AK2407" s="15" t="s">
        <v>3</v>
      </c>
      <c r="AL2407" s="16" t="s">
        <v>3</v>
      </c>
      <c r="AM2407" s="16" t="s">
        <v>3</v>
      </c>
      <c r="AN2407" s="16" t="s">
        <v>3</v>
      </c>
      <c r="AO2407" s="16" t="s">
        <v>3</v>
      </c>
      <c r="AP2407" s="16" t="s">
        <v>189</v>
      </c>
      <c r="AQ2407" s="16" t="s">
        <v>3</v>
      </c>
      <c r="AR2407" s="16" t="s">
        <v>3</v>
      </c>
      <c r="AS2407" s="16" t="s">
        <v>3</v>
      </c>
      <c r="AT2407" s="16" t="s">
        <v>3</v>
      </c>
      <c r="AU2407" s="11" t="s">
        <v>3</v>
      </c>
      <c r="AV2407" s="11" t="s">
        <v>3</v>
      </c>
      <c r="AW2407" s="11" t="s">
        <v>3</v>
      </c>
      <c r="AX2407" s="17" t="str">
        <f>VLOOKUP(G2407,'[1]JDA data'!$D:$E,2,0)</f>
        <v>TGA314</v>
      </c>
      <c r="AY2407" s="17" t="b">
        <f t="shared" si="181"/>
        <v>1</v>
      </c>
      <c r="AZ2407" s="17" t="str">
        <f t="shared" si="182"/>
        <v>PPGT</v>
      </c>
    </row>
    <row r="2408" spans="1:52" s="18" customFormat="1" ht="16.5" customHeight="1" x14ac:dyDescent="0.35">
      <c r="A2408" s="8" t="str">
        <f>IF(N2408="","-",IFERROR(VLOOKUP(N2408,'[1]All Route Non-Bailment V76'!$A:$H,5,0),VLOOKUP(N2408,'[1]TTVT AAT PxP Bailment EDC V76'!$A:$H,5,0)))</f>
        <v>Non Bailment</v>
      </c>
      <c r="B2408" s="9" t="str">
        <f t="shared" si="180"/>
        <v>Completed</v>
      </c>
      <c r="C2408" s="10">
        <f t="shared" si="183"/>
        <v>2407</v>
      </c>
      <c r="D2408" s="11" t="s">
        <v>190</v>
      </c>
      <c r="E2408" s="12" t="s">
        <v>44</v>
      </c>
      <c r="F2408" s="11" t="s">
        <v>0</v>
      </c>
      <c r="G2408" s="11">
        <v>4443564</v>
      </c>
      <c r="H2408" s="13" t="str">
        <f>IF(N2408="","-",IFERROR(VLOOKUP(N2408,'[1]All Route Non-Bailment V76'!$A:$H,7,0),VLOOKUP(N2408,'[1]TTVT AAT PxP Bailment EDC V76'!$A:$H,7,0)))</f>
        <v>One way</v>
      </c>
      <c r="I2408" s="11" t="s">
        <v>45</v>
      </c>
      <c r="J2408" s="12">
        <f t="shared" si="184"/>
        <v>45285</v>
      </c>
      <c r="K2408" s="12">
        <v>45285</v>
      </c>
      <c r="L2408" s="12">
        <v>45285</v>
      </c>
      <c r="M2408" s="12" t="s">
        <v>3</v>
      </c>
      <c r="N2408" s="11" t="s">
        <v>415</v>
      </c>
      <c r="O2408" s="13" t="str">
        <f>IF(N2408="","-",IFERROR(VLOOKUP(N2408,'[1]All Route Non-Bailment V76'!$A:$H,6,0),VLOOKUP(N2408,'[1]TTVT AAT PxP Bailment EDC V76'!$A:$H,6,0)))</f>
        <v>11 - 20</v>
      </c>
      <c r="P2408" s="11">
        <v>1</v>
      </c>
      <c r="Q2408" s="11" t="s">
        <v>3</v>
      </c>
      <c r="R2408" s="11" t="s">
        <v>3</v>
      </c>
      <c r="S2408" s="13" t="str">
        <f>IF(N2408="","-",IFERROR(VLOOKUP(N2408,'[1]All Route Non-Bailment V76'!$A:$AF,32,0),VLOOKUP(N2408,'[1]TTVT AAT PxP Bailment EDC V76'!$A:$AC,29,0)))</f>
        <v>6W</v>
      </c>
      <c r="T2408" s="11" t="s">
        <v>48</v>
      </c>
      <c r="U2408" s="11" t="s">
        <v>272</v>
      </c>
      <c r="V2408" s="14" t="s">
        <v>823</v>
      </c>
      <c r="W2408" s="11" t="s">
        <v>274</v>
      </c>
      <c r="X2408" s="15" t="s">
        <v>329</v>
      </c>
      <c r="Y2408" s="15" t="s">
        <v>330</v>
      </c>
      <c r="Z2408" s="16" t="s">
        <v>3</v>
      </c>
      <c r="AA2408" s="16" t="s">
        <v>3</v>
      </c>
      <c r="AB2408" s="16" t="s">
        <v>3</v>
      </c>
      <c r="AC2408" s="16" t="s">
        <v>3</v>
      </c>
      <c r="AD2408" s="15" t="s">
        <v>3</v>
      </c>
      <c r="AE2408" s="15" t="s">
        <v>3</v>
      </c>
      <c r="AF2408" s="16" t="s">
        <v>3</v>
      </c>
      <c r="AG2408" s="16" t="s">
        <v>3</v>
      </c>
      <c r="AH2408" s="16" t="s">
        <v>3</v>
      </c>
      <c r="AI2408" s="16" t="s">
        <v>3</v>
      </c>
      <c r="AJ2408" s="15" t="s">
        <v>3</v>
      </c>
      <c r="AK2408" s="15" t="s">
        <v>3</v>
      </c>
      <c r="AL2408" s="16" t="s">
        <v>3</v>
      </c>
      <c r="AM2408" s="16" t="s">
        <v>3</v>
      </c>
      <c r="AN2408" s="16" t="s">
        <v>3</v>
      </c>
      <c r="AO2408" s="16" t="s">
        <v>3</v>
      </c>
      <c r="AP2408" s="16" t="s">
        <v>189</v>
      </c>
      <c r="AQ2408" s="16" t="s">
        <v>3</v>
      </c>
      <c r="AR2408" s="16" t="s">
        <v>3</v>
      </c>
      <c r="AS2408" s="16" t="s">
        <v>3</v>
      </c>
      <c r="AT2408" s="16" t="s">
        <v>3</v>
      </c>
      <c r="AU2408" s="11" t="s">
        <v>3</v>
      </c>
      <c r="AV2408" s="11" t="s">
        <v>3</v>
      </c>
      <c r="AW2408" s="11" t="s">
        <v>3</v>
      </c>
      <c r="AX2408" s="17" t="str">
        <f>VLOOKUP(G2408,'[1]JDA data'!$D:$E,2,0)</f>
        <v>TGA033</v>
      </c>
      <c r="AY2408" s="17" t="b">
        <f t="shared" si="181"/>
        <v>1</v>
      </c>
      <c r="AZ2408" s="17" t="str">
        <f t="shared" si="182"/>
        <v>SPL</v>
      </c>
    </row>
    <row r="2409" spans="1:52" s="18" customFormat="1" ht="16.5" customHeight="1" x14ac:dyDescent="0.35">
      <c r="A2409" s="8" t="str">
        <f>IF(N2409="","-",IFERROR(VLOOKUP(N2409,'[1]All Route Non-Bailment V76'!$A:$H,5,0),VLOOKUP(N2409,'[1]TTVT AAT PxP Bailment EDC V76'!$A:$H,5,0)))</f>
        <v>Non Bailment</v>
      </c>
      <c r="B2409" s="9" t="str">
        <f t="shared" si="180"/>
        <v>Completed</v>
      </c>
      <c r="C2409" s="10">
        <f t="shared" si="183"/>
        <v>2408</v>
      </c>
      <c r="D2409" s="11" t="s">
        <v>194</v>
      </c>
      <c r="E2409" s="12" t="s">
        <v>44</v>
      </c>
      <c r="F2409" s="11" t="s">
        <v>0</v>
      </c>
      <c r="G2409" s="11">
        <v>4443565</v>
      </c>
      <c r="H2409" s="13" t="str">
        <f>IF(N2409="","-",IFERROR(VLOOKUP(N2409,'[1]All Route Non-Bailment V76'!$A:$H,7,0),VLOOKUP(N2409,'[1]TTVT AAT PxP Bailment EDC V76'!$A:$H,7,0)))</f>
        <v>One way</v>
      </c>
      <c r="I2409" s="11" t="s">
        <v>45</v>
      </c>
      <c r="J2409" s="12">
        <f t="shared" si="184"/>
        <v>45285</v>
      </c>
      <c r="K2409" s="12">
        <v>45285</v>
      </c>
      <c r="L2409" s="12">
        <v>45285</v>
      </c>
      <c r="M2409" s="12" t="s">
        <v>3</v>
      </c>
      <c r="N2409" s="11" t="s">
        <v>415</v>
      </c>
      <c r="O2409" s="13" t="str">
        <f>IF(N2409="","-",IFERROR(VLOOKUP(N2409,'[1]All Route Non-Bailment V76'!$A:$H,6,0),VLOOKUP(N2409,'[1]TTVT AAT PxP Bailment EDC V76'!$A:$H,6,0)))</f>
        <v>11 - 20</v>
      </c>
      <c r="P2409" s="11">
        <v>1</v>
      </c>
      <c r="Q2409" s="11" t="s">
        <v>3</v>
      </c>
      <c r="R2409" s="11" t="s">
        <v>3</v>
      </c>
      <c r="S2409" s="13" t="str">
        <f>IF(N2409="","-",IFERROR(VLOOKUP(N2409,'[1]All Route Non-Bailment V76'!$A:$AF,32,0),VLOOKUP(N2409,'[1]TTVT AAT PxP Bailment EDC V76'!$A:$AC,29,0)))</f>
        <v>6W</v>
      </c>
      <c r="T2409" s="11" t="s">
        <v>48</v>
      </c>
      <c r="U2409" s="11" t="s">
        <v>253</v>
      </c>
      <c r="V2409" s="14" t="s">
        <v>254</v>
      </c>
      <c r="W2409" s="11" t="s">
        <v>255</v>
      </c>
      <c r="X2409" s="15" t="s">
        <v>329</v>
      </c>
      <c r="Y2409" s="15" t="s">
        <v>330</v>
      </c>
      <c r="Z2409" s="16" t="s">
        <v>3</v>
      </c>
      <c r="AA2409" s="16" t="s">
        <v>3</v>
      </c>
      <c r="AB2409" s="16" t="s">
        <v>3</v>
      </c>
      <c r="AC2409" s="16" t="s">
        <v>3</v>
      </c>
      <c r="AD2409" s="15" t="s">
        <v>3</v>
      </c>
      <c r="AE2409" s="15" t="s">
        <v>3</v>
      </c>
      <c r="AF2409" s="16" t="s">
        <v>3</v>
      </c>
      <c r="AG2409" s="16" t="s">
        <v>3</v>
      </c>
      <c r="AH2409" s="16" t="s">
        <v>3</v>
      </c>
      <c r="AI2409" s="16" t="s">
        <v>3</v>
      </c>
      <c r="AJ2409" s="15" t="s">
        <v>3</v>
      </c>
      <c r="AK2409" s="15" t="s">
        <v>3</v>
      </c>
      <c r="AL2409" s="16" t="s">
        <v>3</v>
      </c>
      <c r="AM2409" s="16" t="s">
        <v>3</v>
      </c>
      <c r="AN2409" s="16" t="s">
        <v>3</v>
      </c>
      <c r="AO2409" s="16" t="s">
        <v>3</v>
      </c>
      <c r="AP2409" s="16" t="s">
        <v>189</v>
      </c>
      <c r="AQ2409" s="16" t="s">
        <v>3</v>
      </c>
      <c r="AR2409" s="16" t="s">
        <v>3</v>
      </c>
      <c r="AS2409" s="16" t="s">
        <v>3</v>
      </c>
      <c r="AT2409" s="16" t="s">
        <v>3</v>
      </c>
      <c r="AU2409" s="11" t="s">
        <v>3</v>
      </c>
      <c r="AV2409" s="11" t="s">
        <v>3</v>
      </c>
      <c r="AW2409" s="11" t="s">
        <v>3</v>
      </c>
      <c r="AX2409" s="17" t="str">
        <f>VLOOKUP(G2409,'[1]JDA data'!$D:$E,2,0)</f>
        <v>TGA033</v>
      </c>
      <c r="AY2409" s="17" t="b">
        <f t="shared" si="181"/>
        <v>1</v>
      </c>
      <c r="AZ2409" s="17" t="str">
        <f t="shared" si="182"/>
        <v>SBA</v>
      </c>
    </row>
    <row r="2410" spans="1:52" s="18" customFormat="1" ht="16.5" customHeight="1" x14ac:dyDescent="0.35">
      <c r="A2410" s="8" t="str">
        <f>IF(N2410="","-",IFERROR(VLOOKUP(N2410,'[1]All Route Non-Bailment V76'!$A:$H,5,0),VLOOKUP(N2410,'[1]TTVT AAT PxP Bailment EDC V76'!$A:$H,5,0)))</f>
        <v>Non Bailment</v>
      </c>
      <c r="B2410" s="9" t="str">
        <f t="shared" si="180"/>
        <v>Completed</v>
      </c>
      <c r="C2410" s="10">
        <f t="shared" si="183"/>
        <v>2409</v>
      </c>
      <c r="D2410" s="11" t="s">
        <v>182</v>
      </c>
      <c r="E2410" s="12" t="s">
        <v>44</v>
      </c>
      <c r="F2410" s="11" t="s">
        <v>0</v>
      </c>
      <c r="G2410" s="11">
        <v>4443566</v>
      </c>
      <c r="H2410" s="13" t="str">
        <f>IF(N2410="","-",IFERROR(VLOOKUP(N2410,'[1]All Route Non-Bailment V76'!$A:$H,7,0),VLOOKUP(N2410,'[1]TTVT AAT PxP Bailment EDC V76'!$A:$H,7,0)))</f>
        <v>One way</v>
      </c>
      <c r="I2410" s="11" t="s">
        <v>45</v>
      </c>
      <c r="J2410" s="12">
        <f t="shared" si="184"/>
        <v>45285</v>
      </c>
      <c r="K2410" s="12">
        <v>45285</v>
      </c>
      <c r="L2410" s="12">
        <v>45285</v>
      </c>
      <c r="M2410" s="12" t="s">
        <v>3</v>
      </c>
      <c r="N2410" s="11" t="s">
        <v>415</v>
      </c>
      <c r="O2410" s="13" t="str">
        <f>IF(N2410="","-",IFERROR(VLOOKUP(N2410,'[1]All Route Non-Bailment V76'!$A:$H,6,0),VLOOKUP(N2410,'[1]TTVT AAT PxP Bailment EDC V76'!$A:$H,6,0)))</f>
        <v>11 - 20</v>
      </c>
      <c r="P2410" s="11">
        <v>1</v>
      </c>
      <c r="Q2410" s="11" t="s">
        <v>3</v>
      </c>
      <c r="R2410" s="11" t="s">
        <v>3</v>
      </c>
      <c r="S2410" s="13" t="str">
        <f>IF(N2410="","-",IFERROR(VLOOKUP(N2410,'[1]All Route Non-Bailment V76'!$A:$AF,32,0),VLOOKUP(N2410,'[1]TTVT AAT PxP Bailment EDC V76'!$A:$AC,29,0)))</f>
        <v>6W</v>
      </c>
      <c r="T2410" s="11" t="s">
        <v>48</v>
      </c>
      <c r="U2410" s="11" t="s">
        <v>213</v>
      </c>
      <c r="V2410" s="14" t="s">
        <v>214</v>
      </c>
      <c r="W2410" s="11" t="s">
        <v>215</v>
      </c>
      <c r="X2410" s="15" t="s">
        <v>329</v>
      </c>
      <c r="Y2410" s="15" t="s">
        <v>330</v>
      </c>
      <c r="Z2410" s="16" t="s">
        <v>3</v>
      </c>
      <c r="AA2410" s="16" t="s">
        <v>3</v>
      </c>
      <c r="AB2410" s="16" t="s">
        <v>3</v>
      </c>
      <c r="AC2410" s="16" t="s">
        <v>3</v>
      </c>
      <c r="AD2410" s="15" t="s">
        <v>3</v>
      </c>
      <c r="AE2410" s="15" t="s">
        <v>3</v>
      </c>
      <c r="AF2410" s="16" t="s">
        <v>3</v>
      </c>
      <c r="AG2410" s="16" t="s">
        <v>3</v>
      </c>
      <c r="AH2410" s="16" t="s">
        <v>3</v>
      </c>
      <c r="AI2410" s="16" t="s">
        <v>3</v>
      </c>
      <c r="AJ2410" s="15" t="s">
        <v>3</v>
      </c>
      <c r="AK2410" s="15" t="s">
        <v>3</v>
      </c>
      <c r="AL2410" s="16" t="s">
        <v>3</v>
      </c>
      <c r="AM2410" s="16" t="s">
        <v>3</v>
      </c>
      <c r="AN2410" s="16" t="s">
        <v>3</v>
      </c>
      <c r="AO2410" s="16" t="s">
        <v>3</v>
      </c>
      <c r="AP2410" s="16" t="s">
        <v>189</v>
      </c>
      <c r="AQ2410" s="16" t="s">
        <v>3</v>
      </c>
      <c r="AR2410" s="16" t="s">
        <v>3</v>
      </c>
      <c r="AS2410" s="16" t="s">
        <v>3</v>
      </c>
      <c r="AT2410" s="16" t="s">
        <v>3</v>
      </c>
      <c r="AU2410" s="11" t="s">
        <v>3</v>
      </c>
      <c r="AV2410" s="11" t="s">
        <v>3</v>
      </c>
      <c r="AW2410" s="11" t="s">
        <v>3</v>
      </c>
      <c r="AX2410" s="17" t="str">
        <f>VLOOKUP(G2410,'[1]JDA data'!$D:$E,2,0)</f>
        <v>TGA033</v>
      </c>
      <c r="AY2410" s="17" t="b">
        <f t="shared" si="181"/>
        <v>1</v>
      </c>
      <c r="AZ2410" s="17" t="str">
        <f t="shared" si="182"/>
        <v>PPGT</v>
      </c>
    </row>
    <row r="2411" spans="1:52" s="18" customFormat="1" ht="16.5" customHeight="1" x14ac:dyDescent="0.35">
      <c r="A2411" s="8" t="str">
        <f>IF(N2411="","-",IFERROR(VLOOKUP(N2411,'[1]All Route Non-Bailment V76'!$A:$H,5,0),VLOOKUP(N2411,'[1]TTVT AAT PxP Bailment EDC V76'!$A:$H,5,0)))</f>
        <v>Non Bailment</v>
      </c>
      <c r="B2411" s="9" t="str">
        <f t="shared" si="180"/>
        <v>Completed</v>
      </c>
      <c r="C2411" s="10">
        <f t="shared" si="183"/>
        <v>2410</v>
      </c>
      <c r="D2411" s="11" t="s">
        <v>182</v>
      </c>
      <c r="E2411" s="12" t="s">
        <v>44</v>
      </c>
      <c r="F2411" s="11" t="s">
        <v>0</v>
      </c>
      <c r="G2411" s="11">
        <v>4443567</v>
      </c>
      <c r="H2411" s="13" t="str">
        <f>IF(N2411="","-",IFERROR(VLOOKUP(N2411,'[1]All Route Non-Bailment V76'!$A:$H,7,0),VLOOKUP(N2411,'[1]TTVT AAT PxP Bailment EDC V76'!$A:$H,7,0)))</f>
        <v>One way</v>
      </c>
      <c r="I2411" s="11" t="s">
        <v>45</v>
      </c>
      <c r="J2411" s="12">
        <f t="shared" si="184"/>
        <v>45285</v>
      </c>
      <c r="K2411" s="12">
        <v>45285</v>
      </c>
      <c r="L2411" s="12">
        <v>45285</v>
      </c>
      <c r="M2411" s="12" t="s">
        <v>3</v>
      </c>
      <c r="N2411" s="11" t="s">
        <v>541</v>
      </c>
      <c r="O2411" s="13" t="str">
        <f>IF(N2411="","-",IFERROR(VLOOKUP(N2411,'[1]All Route Non-Bailment V76'!$A:$H,6,0),VLOOKUP(N2411,'[1]TTVT AAT PxP Bailment EDC V76'!$A:$H,6,0)))</f>
        <v>21 - 30</v>
      </c>
      <c r="P2411" s="11">
        <v>1</v>
      </c>
      <c r="Q2411" s="11" t="s">
        <v>3</v>
      </c>
      <c r="R2411" s="11" t="s">
        <v>3</v>
      </c>
      <c r="S2411" s="13" t="str">
        <f>IF(N2411="","-",IFERROR(VLOOKUP(N2411,'[1]All Route Non-Bailment V76'!$A:$AF,32,0),VLOOKUP(N2411,'[1]TTVT AAT PxP Bailment EDC V76'!$A:$AC,29,0)))</f>
        <v>6W</v>
      </c>
      <c r="T2411" s="11" t="s">
        <v>48</v>
      </c>
      <c r="U2411" s="11" t="s">
        <v>275</v>
      </c>
      <c r="V2411" s="14" t="s">
        <v>815</v>
      </c>
      <c r="W2411" s="11" t="s">
        <v>277</v>
      </c>
      <c r="X2411" s="15" t="s">
        <v>344</v>
      </c>
      <c r="Y2411" s="15" t="s">
        <v>345</v>
      </c>
      <c r="Z2411" s="16" t="s">
        <v>3</v>
      </c>
      <c r="AA2411" s="16" t="s">
        <v>3</v>
      </c>
      <c r="AB2411" s="16" t="s">
        <v>3</v>
      </c>
      <c r="AC2411" s="16" t="s">
        <v>3</v>
      </c>
      <c r="AD2411" s="15" t="s">
        <v>3</v>
      </c>
      <c r="AE2411" s="15" t="s">
        <v>3</v>
      </c>
      <c r="AF2411" s="16" t="s">
        <v>3</v>
      </c>
      <c r="AG2411" s="16" t="s">
        <v>3</v>
      </c>
      <c r="AH2411" s="16" t="s">
        <v>3</v>
      </c>
      <c r="AI2411" s="16" t="s">
        <v>3</v>
      </c>
      <c r="AJ2411" s="15" t="s">
        <v>3</v>
      </c>
      <c r="AK2411" s="15" t="s">
        <v>3</v>
      </c>
      <c r="AL2411" s="16" t="s">
        <v>3</v>
      </c>
      <c r="AM2411" s="16" t="s">
        <v>3</v>
      </c>
      <c r="AN2411" s="16" t="s">
        <v>3</v>
      </c>
      <c r="AO2411" s="16" t="s">
        <v>3</v>
      </c>
      <c r="AP2411" s="16" t="s">
        <v>189</v>
      </c>
      <c r="AQ2411" s="16" t="s">
        <v>3</v>
      </c>
      <c r="AR2411" s="16" t="s">
        <v>3</v>
      </c>
      <c r="AS2411" s="16" t="s">
        <v>3</v>
      </c>
      <c r="AT2411" s="16" t="s">
        <v>3</v>
      </c>
      <c r="AU2411" s="11" t="s">
        <v>3</v>
      </c>
      <c r="AV2411" s="11" t="s">
        <v>3</v>
      </c>
      <c r="AW2411" s="11" t="s">
        <v>3</v>
      </c>
      <c r="AX2411" s="17" t="str">
        <f>VLOOKUP(G2411,'[1]JDA data'!$D:$E,2,0)</f>
        <v>TGA001</v>
      </c>
      <c r="AY2411" s="17" t="b">
        <f t="shared" si="181"/>
        <v>1</v>
      </c>
      <c r="AZ2411" s="17" t="str">
        <f t="shared" si="182"/>
        <v>PPGT</v>
      </c>
    </row>
    <row r="2412" spans="1:52" s="18" customFormat="1" ht="16.5" customHeight="1" x14ac:dyDescent="0.35">
      <c r="A2412" s="8" t="str">
        <f>IF(N2412="","-",IFERROR(VLOOKUP(N2412,'[1]All Route Non-Bailment V76'!$A:$H,5,0),VLOOKUP(N2412,'[1]TTVT AAT PxP Bailment EDC V76'!$A:$H,5,0)))</f>
        <v>Non Bailment</v>
      </c>
      <c r="B2412" s="9" t="str">
        <f t="shared" si="180"/>
        <v>Completed</v>
      </c>
      <c r="C2412" s="10">
        <f t="shared" si="183"/>
        <v>2411</v>
      </c>
      <c r="D2412" s="11" t="s">
        <v>190</v>
      </c>
      <c r="E2412" s="12" t="s">
        <v>44</v>
      </c>
      <c r="F2412" s="11" t="s">
        <v>0</v>
      </c>
      <c r="G2412" s="11">
        <v>4443796</v>
      </c>
      <c r="H2412" s="13" t="str">
        <f>IF(N2412="","-",IFERROR(VLOOKUP(N2412,'[1]All Route Non-Bailment V76'!$A:$H,7,0),VLOOKUP(N2412,'[1]TTVT AAT PxP Bailment EDC V76'!$A:$H,7,0)))</f>
        <v>One way</v>
      </c>
      <c r="I2412" s="11" t="s">
        <v>45</v>
      </c>
      <c r="J2412" s="12">
        <f t="shared" si="184"/>
        <v>45285</v>
      </c>
      <c r="K2412" s="12">
        <v>45285</v>
      </c>
      <c r="L2412" s="12">
        <v>45285</v>
      </c>
      <c r="M2412" s="12" t="s">
        <v>3</v>
      </c>
      <c r="N2412" s="11" t="s">
        <v>453</v>
      </c>
      <c r="O2412" s="13" t="str">
        <f>IF(N2412="","-",IFERROR(VLOOKUP(N2412,'[1]All Route Non-Bailment V76'!$A:$H,6,0),VLOOKUP(N2412,'[1]TTVT AAT PxP Bailment EDC V76'!$A:$H,6,0)))</f>
        <v>11 - 20</v>
      </c>
      <c r="P2412" s="11">
        <v>1</v>
      </c>
      <c r="Q2412" s="11" t="s">
        <v>3</v>
      </c>
      <c r="R2412" s="11" t="s">
        <v>3</v>
      </c>
      <c r="S2412" s="13" t="str">
        <f>IF(N2412="","-",IFERROR(VLOOKUP(N2412,'[1]All Route Non-Bailment V76'!$A:$AF,32,0),VLOOKUP(N2412,'[1]TTVT AAT PxP Bailment EDC V76'!$A:$AC,29,0)))</f>
        <v>6W</v>
      </c>
      <c r="T2412" s="11" t="s">
        <v>48</v>
      </c>
      <c r="U2412" s="11" t="s">
        <v>272</v>
      </c>
      <c r="V2412" s="14" t="s">
        <v>823</v>
      </c>
      <c r="W2412" s="11" t="s">
        <v>274</v>
      </c>
      <c r="X2412" s="15" t="s">
        <v>332</v>
      </c>
      <c r="Y2412" s="15" t="s">
        <v>333</v>
      </c>
      <c r="Z2412" s="16" t="s">
        <v>3</v>
      </c>
      <c r="AA2412" s="16" t="s">
        <v>3</v>
      </c>
      <c r="AB2412" s="16" t="s">
        <v>3</v>
      </c>
      <c r="AC2412" s="16" t="s">
        <v>3</v>
      </c>
      <c r="AD2412" s="15" t="s">
        <v>3</v>
      </c>
      <c r="AE2412" s="15" t="s">
        <v>3</v>
      </c>
      <c r="AF2412" s="16" t="s">
        <v>3</v>
      </c>
      <c r="AG2412" s="16" t="s">
        <v>3</v>
      </c>
      <c r="AH2412" s="16" t="s">
        <v>3</v>
      </c>
      <c r="AI2412" s="16" t="s">
        <v>3</v>
      </c>
      <c r="AJ2412" s="15" t="s">
        <v>3</v>
      </c>
      <c r="AK2412" s="15" t="s">
        <v>3</v>
      </c>
      <c r="AL2412" s="16" t="s">
        <v>3</v>
      </c>
      <c r="AM2412" s="16" t="s">
        <v>3</v>
      </c>
      <c r="AN2412" s="16" t="s">
        <v>3</v>
      </c>
      <c r="AO2412" s="16" t="s">
        <v>3</v>
      </c>
      <c r="AP2412" s="16" t="s">
        <v>189</v>
      </c>
      <c r="AQ2412" s="16" t="s">
        <v>3</v>
      </c>
      <c r="AR2412" s="16" t="s">
        <v>3</v>
      </c>
      <c r="AS2412" s="16" t="s">
        <v>3</v>
      </c>
      <c r="AT2412" s="16" t="s">
        <v>3</v>
      </c>
      <c r="AU2412" s="11" t="s">
        <v>3</v>
      </c>
      <c r="AV2412" s="11" t="s">
        <v>3</v>
      </c>
      <c r="AW2412" s="11" t="s">
        <v>3</v>
      </c>
      <c r="AX2412" s="17" t="str">
        <f>VLOOKUP(G2412,'[1]JDA data'!$D:$E,2,0)</f>
        <v>TGA169</v>
      </c>
      <c r="AY2412" s="17" t="b">
        <f t="shared" si="181"/>
        <v>1</v>
      </c>
      <c r="AZ2412" s="17" t="str">
        <f t="shared" si="182"/>
        <v>SPL</v>
      </c>
    </row>
    <row r="2413" spans="1:52" s="18" customFormat="1" ht="16.5" customHeight="1" x14ac:dyDescent="0.35">
      <c r="A2413" s="8" t="str">
        <f>IF(N2413="","-",IFERROR(VLOOKUP(N2413,'[1]All Route Non-Bailment V76'!$A:$H,5,0),VLOOKUP(N2413,'[1]TTVT AAT PxP Bailment EDC V76'!$A:$H,5,0)))</f>
        <v>Non Bailment</v>
      </c>
      <c r="B2413" s="9" t="str">
        <f t="shared" si="180"/>
        <v>Completed</v>
      </c>
      <c r="C2413" s="10">
        <f t="shared" si="183"/>
        <v>2412</v>
      </c>
      <c r="D2413" s="11" t="s">
        <v>182</v>
      </c>
      <c r="E2413" s="12" t="s">
        <v>44</v>
      </c>
      <c r="F2413" s="11" t="s">
        <v>0</v>
      </c>
      <c r="G2413" s="11">
        <v>4443797</v>
      </c>
      <c r="H2413" s="13" t="str">
        <f>IF(N2413="","-",IFERROR(VLOOKUP(N2413,'[1]All Route Non-Bailment V76'!$A:$H,7,0),VLOOKUP(N2413,'[1]TTVT AAT PxP Bailment EDC V76'!$A:$H,7,0)))</f>
        <v>One way</v>
      </c>
      <c r="I2413" s="11" t="s">
        <v>45</v>
      </c>
      <c r="J2413" s="12">
        <f t="shared" si="184"/>
        <v>45285</v>
      </c>
      <c r="K2413" s="12">
        <v>45285</v>
      </c>
      <c r="L2413" s="12">
        <v>45285</v>
      </c>
      <c r="M2413" s="12" t="s">
        <v>3</v>
      </c>
      <c r="N2413" s="11" t="s">
        <v>331</v>
      </c>
      <c r="O2413" s="13" t="str">
        <f>IF(N2413="","-",IFERROR(VLOOKUP(N2413,'[1]All Route Non-Bailment V76'!$A:$H,6,0),VLOOKUP(N2413,'[1]TTVT AAT PxP Bailment EDC V76'!$A:$H,6,0)))</f>
        <v>11 - 20</v>
      </c>
      <c r="P2413" s="11">
        <v>1</v>
      </c>
      <c r="Q2413" s="11" t="s">
        <v>3</v>
      </c>
      <c r="R2413" s="11" t="s">
        <v>3</v>
      </c>
      <c r="S2413" s="13" t="str">
        <f>IF(N2413="","-",IFERROR(VLOOKUP(N2413,'[1]All Route Non-Bailment V76'!$A:$AF,32,0),VLOOKUP(N2413,'[1]TTVT AAT PxP Bailment EDC V76'!$A:$AC,29,0)))</f>
        <v>6W</v>
      </c>
      <c r="T2413" s="11" t="s">
        <v>48</v>
      </c>
      <c r="U2413" s="11" t="s">
        <v>239</v>
      </c>
      <c r="V2413" s="14" t="s">
        <v>808</v>
      </c>
      <c r="W2413" s="11" t="s">
        <v>241</v>
      </c>
      <c r="X2413" s="15" t="s">
        <v>332</v>
      </c>
      <c r="Y2413" s="15" t="s">
        <v>333</v>
      </c>
      <c r="Z2413" s="16" t="s">
        <v>3</v>
      </c>
      <c r="AA2413" s="16" t="s">
        <v>3</v>
      </c>
      <c r="AB2413" s="16" t="s">
        <v>3</v>
      </c>
      <c r="AC2413" s="16" t="s">
        <v>3</v>
      </c>
      <c r="AD2413" s="15" t="s">
        <v>3</v>
      </c>
      <c r="AE2413" s="15" t="s">
        <v>3</v>
      </c>
      <c r="AF2413" s="16" t="s">
        <v>3</v>
      </c>
      <c r="AG2413" s="16" t="s">
        <v>3</v>
      </c>
      <c r="AH2413" s="16" t="s">
        <v>3</v>
      </c>
      <c r="AI2413" s="16" t="s">
        <v>3</v>
      </c>
      <c r="AJ2413" s="15" t="s">
        <v>3</v>
      </c>
      <c r="AK2413" s="15" t="s">
        <v>3</v>
      </c>
      <c r="AL2413" s="16" t="s">
        <v>3</v>
      </c>
      <c r="AM2413" s="16" t="s">
        <v>3</v>
      </c>
      <c r="AN2413" s="16" t="s">
        <v>3</v>
      </c>
      <c r="AO2413" s="16" t="s">
        <v>3</v>
      </c>
      <c r="AP2413" s="16" t="s">
        <v>189</v>
      </c>
      <c r="AQ2413" s="16" t="s">
        <v>3</v>
      </c>
      <c r="AR2413" s="16" t="s">
        <v>3</v>
      </c>
      <c r="AS2413" s="16" t="s">
        <v>3</v>
      </c>
      <c r="AT2413" s="16" t="s">
        <v>3</v>
      </c>
      <c r="AU2413" s="11" t="s">
        <v>3</v>
      </c>
      <c r="AV2413" s="11" t="s">
        <v>3</v>
      </c>
      <c r="AW2413" s="11" t="s">
        <v>3</v>
      </c>
      <c r="AX2413" s="17" t="str">
        <f>VLOOKUP(G2413,'[1]JDA data'!$D:$E,2,0)</f>
        <v>TGA287</v>
      </c>
      <c r="AY2413" s="17" t="b">
        <f t="shared" si="181"/>
        <v>1</v>
      </c>
      <c r="AZ2413" s="17" t="str">
        <f t="shared" si="182"/>
        <v>PPGT</v>
      </c>
    </row>
    <row r="2414" spans="1:52" s="18" customFormat="1" ht="16.5" customHeight="1" x14ac:dyDescent="0.35">
      <c r="A2414" s="8" t="str">
        <f>IF(N2414="","-",IFERROR(VLOOKUP(N2414,'[1]All Route Non-Bailment V76'!$A:$H,5,0),VLOOKUP(N2414,'[1]TTVT AAT PxP Bailment EDC V76'!$A:$H,5,0)))</f>
        <v>Non Bailment</v>
      </c>
      <c r="B2414" s="9" t="str">
        <f t="shared" si="180"/>
        <v>Completed</v>
      </c>
      <c r="C2414" s="10">
        <f t="shared" si="183"/>
        <v>2413</v>
      </c>
      <c r="D2414" s="11" t="s">
        <v>190</v>
      </c>
      <c r="E2414" s="12" t="s">
        <v>44</v>
      </c>
      <c r="F2414" s="11" t="s">
        <v>0</v>
      </c>
      <c r="G2414" s="11">
        <v>4443799</v>
      </c>
      <c r="H2414" s="13" t="str">
        <f>IF(N2414="","-",IFERROR(VLOOKUP(N2414,'[1]All Route Non-Bailment V76'!$A:$H,7,0),VLOOKUP(N2414,'[1]TTVT AAT PxP Bailment EDC V76'!$A:$H,7,0)))</f>
        <v>One way</v>
      </c>
      <c r="I2414" s="11" t="s">
        <v>45</v>
      </c>
      <c r="J2414" s="12">
        <f t="shared" si="184"/>
        <v>45285</v>
      </c>
      <c r="K2414" s="12">
        <v>45285</v>
      </c>
      <c r="L2414" s="12">
        <v>45285</v>
      </c>
      <c r="M2414" s="12" t="s">
        <v>3</v>
      </c>
      <c r="N2414" s="11" t="s">
        <v>754</v>
      </c>
      <c r="O2414" s="13" t="str">
        <f>IF(N2414="","-",IFERROR(VLOOKUP(N2414,'[1]All Route Non-Bailment V76'!$A:$H,6,0),VLOOKUP(N2414,'[1]TTVT AAT PxP Bailment EDC V76'!$A:$H,6,0)))</f>
        <v>6 - 10</v>
      </c>
      <c r="P2414" s="11">
        <v>1</v>
      </c>
      <c r="Q2414" s="11" t="s">
        <v>3</v>
      </c>
      <c r="R2414" s="11" t="s">
        <v>3</v>
      </c>
      <c r="S2414" s="13" t="str">
        <f>IF(N2414="","-",IFERROR(VLOOKUP(N2414,'[1]All Route Non-Bailment V76'!$A:$AF,32,0),VLOOKUP(N2414,'[1]TTVT AAT PxP Bailment EDC V76'!$A:$AC,29,0)))</f>
        <v>6W</v>
      </c>
      <c r="T2414" s="11" t="s">
        <v>48</v>
      </c>
      <c r="U2414" s="11" t="s">
        <v>198</v>
      </c>
      <c r="V2414" s="14" t="s">
        <v>797</v>
      </c>
      <c r="W2414" s="11" t="s">
        <v>200</v>
      </c>
      <c r="X2414" s="15" t="s">
        <v>291</v>
      </c>
      <c r="Y2414" s="15" t="s">
        <v>292</v>
      </c>
      <c r="Z2414" s="16" t="s">
        <v>3</v>
      </c>
      <c r="AA2414" s="16" t="s">
        <v>3</v>
      </c>
      <c r="AB2414" s="16" t="s">
        <v>3</v>
      </c>
      <c r="AC2414" s="16" t="s">
        <v>3</v>
      </c>
      <c r="AD2414" s="15" t="s">
        <v>3</v>
      </c>
      <c r="AE2414" s="15" t="s">
        <v>3</v>
      </c>
      <c r="AF2414" s="16" t="s">
        <v>3</v>
      </c>
      <c r="AG2414" s="16" t="s">
        <v>3</v>
      </c>
      <c r="AH2414" s="16" t="s">
        <v>3</v>
      </c>
      <c r="AI2414" s="16" t="s">
        <v>3</v>
      </c>
      <c r="AJ2414" s="15" t="s">
        <v>3</v>
      </c>
      <c r="AK2414" s="15" t="s">
        <v>3</v>
      </c>
      <c r="AL2414" s="16" t="s">
        <v>3</v>
      </c>
      <c r="AM2414" s="16" t="s">
        <v>3</v>
      </c>
      <c r="AN2414" s="16" t="s">
        <v>3</v>
      </c>
      <c r="AO2414" s="16" t="s">
        <v>3</v>
      </c>
      <c r="AP2414" s="16" t="s">
        <v>189</v>
      </c>
      <c r="AQ2414" s="16" t="s">
        <v>3</v>
      </c>
      <c r="AR2414" s="16" t="s">
        <v>3</v>
      </c>
      <c r="AS2414" s="16" t="s">
        <v>3</v>
      </c>
      <c r="AT2414" s="16" t="s">
        <v>3</v>
      </c>
      <c r="AU2414" s="11" t="s">
        <v>3</v>
      </c>
      <c r="AV2414" s="11" t="s">
        <v>3</v>
      </c>
      <c r="AW2414" s="11" t="s">
        <v>3</v>
      </c>
      <c r="AX2414" s="17" t="str">
        <f>VLOOKUP(G2414,'[1]JDA data'!$D:$E,2,0)</f>
        <v>TGA902</v>
      </c>
      <c r="AY2414" s="17" t="b">
        <f t="shared" si="181"/>
        <v>1</v>
      </c>
      <c r="AZ2414" s="17" t="str">
        <f t="shared" si="182"/>
        <v>SPL</v>
      </c>
    </row>
    <row r="2415" spans="1:52" s="18" customFormat="1" ht="16.5" customHeight="1" x14ac:dyDescent="0.35">
      <c r="A2415" s="8" t="str">
        <f>IF(N2415="","-",IFERROR(VLOOKUP(N2415,'[1]All Route Non-Bailment V76'!$A:$H,5,0),VLOOKUP(N2415,'[1]TTVT AAT PxP Bailment EDC V76'!$A:$H,5,0)))</f>
        <v>Non Bailment</v>
      </c>
      <c r="B2415" s="9" t="str">
        <f t="shared" si="180"/>
        <v>Completed</v>
      </c>
      <c r="C2415" s="10">
        <f t="shared" si="183"/>
        <v>2414</v>
      </c>
      <c r="D2415" s="11" t="s">
        <v>229</v>
      </c>
      <c r="E2415" s="12" t="s">
        <v>44</v>
      </c>
      <c r="F2415" s="11" t="s">
        <v>0</v>
      </c>
      <c r="G2415" s="11">
        <v>4443559</v>
      </c>
      <c r="H2415" s="13" t="str">
        <f>IF(N2415="","-",IFERROR(VLOOKUP(N2415,'[1]All Route Non-Bailment V76'!$A:$H,7,0),VLOOKUP(N2415,'[1]TTVT AAT PxP Bailment EDC V76'!$A:$H,7,0)))</f>
        <v>One way</v>
      </c>
      <c r="I2415" s="11" t="s">
        <v>45</v>
      </c>
      <c r="J2415" s="12">
        <f t="shared" si="184"/>
        <v>45285</v>
      </c>
      <c r="K2415" s="12">
        <v>45285</v>
      </c>
      <c r="L2415" s="12">
        <v>45285</v>
      </c>
      <c r="M2415" s="12" t="s">
        <v>3</v>
      </c>
      <c r="N2415" s="11" t="s">
        <v>432</v>
      </c>
      <c r="O2415" s="13" t="str">
        <f>IF(N2415="","-",IFERROR(VLOOKUP(N2415,'[1]All Route Non-Bailment V76'!$A:$H,6,0),VLOOKUP(N2415,'[1]TTVT AAT PxP Bailment EDC V76'!$A:$H,6,0)))</f>
        <v>21 - 30</v>
      </c>
      <c r="P2415" s="11">
        <v>1</v>
      </c>
      <c r="Q2415" s="11" t="s">
        <v>3</v>
      </c>
      <c r="R2415" s="11" t="s">
        <v>3</v>
      </c>
      <c r="S2415" s="13" t="str">
        <f>IF(N2415="","-",IFERROR(VLOOKUP(N2415,'[1]All Route Non-Bailment V76'!$A:$AF,32,0),VLOOKUP(N2415,'[1]TTVT AAT PxP Bailment EDC V76'!$A:$AC,29,0)))</f>
        <v>6W</v>
      </c>
      <c r="T2415" s="11" t="s">
        <v>48</v>
      </c>
      <c r="U2415" s="11" t="s">
        <v>230</v>
      </c>
      <c r="V2415" s="14" t="s">
        <v>231</v>
      </c>
      <c r="W2415" s="11" t="s">
        <v>232</v>
      </c>
      <c r="X2415" s="15" t="s">
        <v>305</v>
      </c>
      <c r="Y2415" s="15" t="s">
        <v>306</v>
      </c>
      <c r="Z2415" s="16" t="s">
        <v>3</v>
      </c>
      <c r="AA2415" s="16" t="s">
        <v>3</v>
      </c>
      <c r="AB2415" s="16" t="s">
        <v>3</v>
      </c>
      <c r="AC2415" s="16" t="s">
        <v>3</v>
      </c>
      <c r="AD2415" s="15" t="s">
        <v>3</v>
      </c>
      <c r="AE2415" s="15" t="s">
        <v>3</v>
      </c>
      <c r="AF2415" s="16" t="s">
        <v>3</v>
      </c>
      <c r="AG2415" s="16" t="s">
        <v>3</v>
      </c>
      <c r="AH2415" s="16" t="s">
        <v>3</v>
      </c>
      <c r="AI2415" s="16" t="s">
        <v>3</v>
      </c>
      <c r="AJ2415" s="15" t="s">
        <v>3</v>
      </c>
      <c r="AK2415" s="15" t="s">
        <v>3</v>
      </c>
      <c r="AL2415" s="16" t="s">
        <v>3</v>
      </c>
      <c r="AM2415" s="16" t="s">
        <v>3</v>
      </c>
      <c r="AN2415" s="16" t="s">
        <v>3</v>
      </c>
      <c r="AO2415" s="16" t="s">
        <v>3</v>
      </c>
      <c r="AP2415" s="16" t="s">
        <v>189</v>
      </c>
      <c r="AQ2415" s="16" t="s">
        <v>3</v>
      </c>
      <c r="AR2415" s="16" t="s">
        <v>3</v>
      </c>
      <c r="AS2415" s="16" t="s">
        <v>3</v>
      </c>
      <c r="AT2415" s="16" t="s">
        <v>3</v>
      </c>
      <c r="AU2415" s="11" t="s">
        <v>3</v>
      </c>
      <c r="AV2415" s="11" t="s">
        <v>3</v>
      </c>
      <c r="AW2415" s="11" t="s">
        <v>3</v>
      </c>
      <c r="AX2415" s="17" t="str">
        <f>VLOOKUP(G2415,'[1]JDA data'!$D:$E,2,0)</f>
        <v>TGA227</v>
      </c>
      <c r="AY2415" s="17" t="b">
        <f t="shared" si="181"/>
        <v>1</v>
      </c>
      <c r="AZ2415" s="17" t="str">
        <f t="shared" si="182"/>
        <v>RRCS</v>
      </c>
    </row>
    <row r="2416" spans="1:52" s="18" customFormat="1" ht="16.5" customHeight="1" x14ac:dyDescent="0.35">
      <c r="A2416" s="8" t="str">
        <f>IF(N2416="","-",IFERROR(VLOOKUP(N2416,'[1]All Route Non-Bailment V76'!$A:$H,5,0),VLOOKUP(N2416,'[1]TTVT AAT PxP Bailment EDC V76'!$A:$H,5,0)))</f>
        <v>Non Bailment</v>
      </c>
      <c r="B2416" s="9" t="str">
        <f t="shared" si="180"/>
        <v>Completed</v>
      </c>
      <c r="C2416" s="10">
        <f t="shared" si="183"/>
        <v>2415</v>
      </c>
      <c r="D2416" s="11" t="s">
        <v>190</v>
      </c>
      <c r="E2416" s="12" t="s">
        <v>44</v>
      </c>
      <c r="F2416" s="11" t="s">
        <v>0</v>
      </c>
      <c r="G2416" s="11">
        <v>4443800</v>
      </c>
      <c r="H2416" s="13" t="str">
        <f>IF(N2416="","-",IFERROR(VLOOKUP(N2416,'[1]All Route Non-Bailment V76'!$A:$H,7,0),VLOOKUP(N2416,'[1]TTVT AAT PxP Bailment EDC V76'!$A:$H,7,0)))</f>
        <v>One way</v>
      </c>
      <c r="I2416" s="11" t="s">
        <v>45</v>
      </c>
      <c r="J2416" s="12">
        <f t="shared" si="184"/>
        <v>45285</v>
      </c>
      <c r="K2416" s="12">
        <v>45285</v>
      </c>
      <c r="L2416" s="12">
        <v>45285</v>
      </c>
      <c r="M2416" s="12" t="s">
        <v>3</v>
      </c>
      <c r="N2416" s="11" t="s">
        <v>411</v>
      </c>
      <c r="O2416" s="13" t="str">
        <f>IF(N2416="","-",IFERROR(VLOOKUP(N2416,'[1]All Route Non-Bailment V76'!$A:$H,6,0),VLOOKUP(N2416,'[1]TTVT AAT PxP Bailment EDC V76'!$A:$H,6,0)))</f>
        <v>11 - 20</v>
      </c>
      <c r="P2416" s="11">
        <v>1</v>
      </c>
      <c r="Q2416" s="11" t="s">
        <v>3</v>
      </c>
      <c r="R2416" s="11" t="s">
        <v>3</v>
      </c>
      <c r="S2416" s="13" t="str">
        <f>IF(N2416="","-",IFERROR(VLOOKUP(N2416,'[1]All Route Non-Bailment V76'!$A:$AF,32,0),VLOOKUP(N2416,'[1]TTVT AAT PxP Bailment EDC V76'!$A:$AC,29,0)))</f>
        <v>6W</v>
      </c>
      <c r="T2416" s="11" t="s">
        <v>48</v>
      </c>
      <c r="U2416" s="11" t="s">
        <v>191</v>
      </c>
      <c r="V2416" s="14" t="s">
        <v>826</v>
      </c>
      <c r="W2416" s="11" t="s">
        <v>193</v>
      </c>
      <c r="X2416" s="15" t="s">
        <v>338</v>
      </c>
      <c r="Y2416" s="15" t="s">
        <v>339</v>
      </c>
      <c r="Z2416" s="16" t="s">
        <v>3</v>
      </c>
      <c r="AA2416" s="16" t="s">
        <v>3</v>
      </c>
      <c r="AB2416" s="16" t="s">
        <v>3</v>
      </c>
      <c r="AC2416" s="16" t="s">
        <v>3</v>
      </c>
      <c r="AD2416" s="15" t="s">
        <v>3</v>
      </c>
      <c r="AE2416" s="15" t="s">
        <v>3</v>
      </c>
      <c r="AF2416" s="16" t="s">
        <v>3</v>
      </c>
      <c r="AG2416" s="16" t="s">
        <v>3</v>
      </c>
      <c r="AH2416" s="16" t="s">
        <v>3</v>
      </c>
      <c r="AI2416" s="16" t="s">
        <v>3</v>
      </c>
      <c r="AJ2416" s="15" t="s">
        <v>3</v>
      </c>
      <c r="AK2416" s="15" t="s">
        <v>3</v>
      </c>
      <c r="AL2416" s="16" t="s">
        <v>3</v>
      </c>
      <c r="AM2416" s="16" t="s">
        <v>3</v>
      </c>
      <c r="AN2416" s="16" t="s">
        <v>3</v>
      </c>
      <c r="AO2416" s="16" t="s">
        <v>3</v>
      </c>
      <c r="AP2416" s="16" t="s">
        <v>189</v>
      </c>
      <c r="AQ2416" s="16" t="s">
        <v>3</v>
      </c>
      <c r="AR2416" s="16" t="s">
        <v>3</v>
      </c>
      <c r="AS2416" s="16" t="s">
        <v>3</v>
      </c>
      <c r="AT2416" s="16" t="s">
        <v>3</v>
      </c>
      <c r="AU2416" s="11" t="s">
        <v>3</v>
      </c>
      <c r="AV2416" s="11" t="s">
        <v>3</v>
      </c>
      <c r="AW2416" s="11" t="s">
        <v>3</v>
      </c>
      <c r="AX2416" s="17" t="str">
        <f>VLOOKUP(G2416,'[1]JDA data'!$D:$E,2,0)</f>
        <v>TGA982</v>
      </c>
      <c r="AY2416" s="17" t="b">
        <f t="shared" si="181"/>
        <v>1</v>
      </c>
      <c r="AZ2416" s="17" t="str">
        <f t="shared" si="182"/>
        <v>SPL</v>
      </c>
    </row>
    <row r="2417" spans="1:52" s="18" customFormat="1" ht="16.5" customHeight="1" x14ac:dyDescent="0.35">
      <c r="A2417" s="8" t="str">
        <f>IF(N2417="","-",IFERROR(VLOOKUP(N2417,'[1]All Route Non-Bailment V76'!$A:$H,5,0),VLOOKUP(N2417,'[1]TTVT AAT PxP Bailment EDC V76'!$A:$H,5,0)))</f>
        <v>Non Bailment</v>
      </c>
      <c r="B2417" s="9" t="str">
        <f t="shared" si="180"/>
        <v>Completed</v>
      </c>
      <c r="C2417" s="10">
        <f t="shared" si="183"/>
        <v>2416</v>
      </c>
      <c r="D2417" s="11" t="s">
        <v>182</v>
      </c>
      <c r="E2417" s="12" t="s">
        <v>44</v>
      </c>
      <c r="F2417" s="11" t="s">
        <v>0</v>
      </c>
      <c r="G2417" s="11">
        <v>4444041</v>
      </c>
      <c r="H2417" s="13" t="str">
        <f>IF(N2417="","-",IFERROR(VLOOKUP(N2417,'[1]All Route Non-Bailment V76'!$A:$H,7,0),VLOOKUP(N2417,'[1]TTVT AAT PxP Bailment EDC V76'!$A:$H,7,0)))</f>
        <v>One way</v>
      </c>
      <c r="I2417" s="11" t="s">
        <v>45</v>
      </c>
      <c r="J2417" s="12">
        <f t="shared" si="184"/>
        <v>45285</v>
      </c>
      <c r="K2417" s="12">
        <v>45285</v>
      </c>
      <c r="L2417" s="12">
        <v>45285</v>
      </c>
      <c r="M2417" s="12" t="s">
        <v>3</v>
      </c>
      <c r="N2417" s="11" t="s">
        <v>453</v>
      </c>
      <c r="O2417" s="13" t="str">
        <f>IF(N2417="","-",IFERROR(VLOOKUP(N2417,'[1]All Route Non-Bailment V76'!$A:$H,6,0),VLOOKUP(N2417,'[1]TTVT AAT PxP Bailment EDC V76'!$A:$H,6,0)))</f>
        <v>11 - 20</v>
      </c>
      <c r="P2417" s="11">
        <v>1</v>
      </c>
      <c r="Q2417" s="11" t="s">
        <v>3</v>
      </c>
      <c r="R2417" s="11" t="s">
        <v>3</v>
      </c>
      <c r="S2417" s="13" t="str">
        <f>IF(N2417="","-",IFERROR(VLOOKUP(N2417,'[1]All Route Non-Bailment V76'!$A:$AF,32,0),VLOOKUP(N2417,'[1]TTVT AAT PxP Bailment EDC V76'!$A:$AC,29,0)))</f>
        <v>6W</v>
      </c>
      <c r="T2417" s="11" t="s">
        <v>48</v>
      </c>
      <c r="U2417" s="11" t="s">
        <v>275</v>
      </c>
      <c r="V2417" s="14" t="s">
        <v>815</v>
      </c>
      <c r="W2417" s="11" t="s">
        <v>277</v>
      </c>
      <c r="X2417" s="15" t="s">
        <v>332</v>
      </c>
      <c r="Y2417" s="15" t="s">
        <v>333</v>
      </c>
      <c r="Z2417" s="16" t="s">
        <v>3</v>
      </c>
      <c r="AA2417" s="16" t="s">
        <v>3</v>
      </c>
      <c r="AB2417" s="16" t="s">
        <v>3</v>
      </c>
      <c r="AC2417" s="16" t="s">
        <v>3</v>
      </c>
      <c r="AD2417" s="15" t="s">
        <v>3</v>
      </c>
      <c r="AE2417" s="15" t="s">
        <v>3</v>
      </c>
      <c r="AF2417" s="16" t="s">
        <v>3</v>
      </c>
      <c r="AG2417" s="16" t="s">
        <v>3</v>
      </c>
      <c r="AH2417" s="16" t="s">
        <v>3</v>
      </c>
      <c r="AI2417" s="16" t="s">
        <v>3</v>
      </c>
      <c r="AJ2417" s="15" t="s">
        <v>3</v>
      </c>
      <c r="AK2417" s="15" t="s">
        <v>3</v>
      </c>
      <c r="AL2417" s="16" t="s">
        <v>3</v>
      </c>
      <c r="AM2417" s="16" t="s">
        <v>3</v>
      </c>
      <c r="AN2417" s="16" t="s">
        <v>3</v>
      </c>
      <c r="AO2417" s="16" t="s">
        <v>3</v>
      </c>
      <c r="AP2417" s="16" t="s">
        <v>189</v>
      </c>
      <c r="AQ2417" s="16" t="s">
        <v>3</v>
      </c>
      <c r="AR2417" s="16" t="s">
        <v>3</v>
      </c>
      <c r="AS2417" s="16" t="s">
        <v>3</v>
      </c>
      <c r="AT2417" s="16" t="s">
        <v>3</v>
      </c>
      <c r="AU2417" s="11" t="s">
        <v>3</v>
      </c>
      <c r="AV2417" s="11" t="s">
        <v>3</v>
      </c>
      <c r="AW2417" s="11" t="s">
        <v>3</v>
      </c>
      <c r="AX2417" s="17" t="str">
        <f>VLOOKUP(G2417,'[1]JDA data'!$D:$E,2,0)</f>
        <v>TGA169</v>
      </c>
      <c r="AY2417" s="17" t="b">
        <f t="shared" si="181"/>
        <v>1</v>
      </c>
      <c r="AZ2417" s="17" t="str">
        <f t="shared" si="182"/>
        <v>PPGT</v>
      </c>
    </row>
    <row r="2418" spans="1:52" s="18" customFormat="1" ht="16.5" customHeight="1" x14ac:dyDescent="0.35">
      <c r="A2418" s="8" t="str">
        <f>IF(N2418="","-",IFERROR(VLOOKUP(N2418,'[1]All Route Non-Bailment V76'!$A:$H,5,0),VLOOKUP(N2418,'[1]TTVT AAT PxP Bailment EDC V76'!$A:$H,5,0)))</f>
        <v>Non Bailment</v>
      </c>
      <c r="B2418" s="9" t="str">
        <f t="shared" si="180"/>
        <v>Completed</v>
      </c>
      <c r="C2418" s="10">
        <f t="shared" si="183"/>
        <v>2417</v>
      </c>
      <c r="D2418" s="11" t="s">
        <v>190</v>
      </c>
      <c r="E2418" s="12" t="s">
        <v>44</v>
      </c>
      <c r="F2418" s="11" t="s">
        <v>0</v>
      </c>
      <c r="G2418" s="11">
        <v>4444042</v>
      </c>
      <c r="H2418" s="13" t="str">
        <f>IF(N2418="","-",IFERROR(VLOOKUP(N2418,'[1]All Route Non-Bailment V76'!$A:$H,7,0),VLOOKUP(N2418,'[1]TTVT AAT PxP Bailment EDC V76'!$A:$H,7,0)))</f>
        <v>One way</v>
      </c>
      <c r="I2418" s="11" t="s">
        <v>45</v>
      </c>
      <c r="J2418" s="12">
        <f t="shared" si="184"/>
        <v>45285</v>
      </c>
      <c r="K2418" s="12">
        <v>45285</v>
      </c>
      <c r="L2418" s="12">
        <v>45285</v>
      </c>
      <c r="M2418" s="12" t="s">
        <v>3</v>
      </c>
      <c r="N2418" s="11" t="s">
        <v>411</v>
      </c>
      <c r="O2418" s="13" t="str">
        <f>IF(N2418="","-",IFERROR(VLOOKUP(N2418,'[1]All Route Non-Bailment V76'!$A:$H,6,0),VLOOKUP(N2418,'[1]TTVT AAT PxP Bailment EDC V76'!$A:$H,6,0)))</f>
        <v>11 - 20</v>
      </c>
      <c r="P2418" s="11">
        <v>1</v>
      </c>
      <c r="Q2418" s="11" t="s">
        <v>3</v>
      </c>
      <c r="R2418" s="11" t="s">
        <v>3</v>
      </c>
      <c r="S2418" s="13" t="str">
        <f>IF(N2418="","-",IFERROR(VLOOKUP(N2418,'[1]All Route Non-Bailment V76'!$A:$AF,32,0),VLOOKUP(N2418,'[1]TTVT AAT PxP Bailment EDC V76'!$A:$AC,29,0)))</f>
        <v>6W</v>
      </c>
      <c r="T2418" s="11" t="s">
        <v>48</v>
      </c>
      <c r="U2418" s="11" t="s">
        <v>210</v>
      </c>
      <c r="V2418" s="14" t="s">
        <v>824</v>
      </c>
      <c r="W2418" s="11" t="s">
        <v>212</v>
      </c>
      <c r="X2418" s="15" t="s">
        <v>338</v>
      </c>
      <c r="Y2418" s="15" t="s">
        <v>339</v>
      </c>
      <c r="Z2418" s="16" t="s">
        <v>3</v>
      </c>
      <c r="AA2418" s="16" t="s">
        <v>3</v>
      </c>
      <c r="AB2418" s="16" t="s">
        <v>3</v>
      </c>
      <c r="AC2418" s="16" t="s">
        <v>3</v>
      </c>
      <c r="AD2418" s="15" t="s">
        <v>3</v>
      </c>
      <c r="AE2418" s="15" t="s">
        <v>3</v>
      </c>
      <c r="AF2418" s="16" t="s">
        <v>3</v>
      </c>
      <c r="AG2418" s="16" t="s">
        <v>3</v>
      </c>
      <c r="AH2418" s="16" t="s">
        <v>3</v>
      </c>
      <c r="AI2418" s="16" t="s">
        <v>3</v>
      </c>
      <c r="AJ2418" s="15" t="s">
        <v>3</v>
      </c>
      <c r="AK2418" s="15" t="s">
        <v>3</v>
      </c>
      <c r="AL2418" s="16" t="s">
        <v>3</v>
      </c>
      <c r="AM2418" s="16" t="s">
        <v>3</v>
      </c>
      <c r="AN2418" s="16" t="s">
        <v>3</v>
      </c>
      <c r="AO2418" s="16" t="s">
        <v>3</v>
      </c>
      <c r="AP2418" s="16" t="s">
        <v>189</v>
      </c>
      <c r="AQ2418" s="16" t="s">
        <v>3</v>
      </c>
      <c r="AR2418" s="16" t="s">
        <v>3</v>
      </c>
      <c r="AS2418" s="16" t="s">
        <v>3</v>
      </c>
      <c r="AT2418" s="16" t="s">
        <v>3</v>
      </c>
      <c r="AU2418" s="11" t="s">
        <v>3</v>
      </c>
      <c r="AV2418" s="11" t="s">
        <v>3</v>
      </c>
      <c r="AW2418" s="11" t="s">
        <v>3</v>
      </c>
      <c r="AX2418" s="17" t="str">
        <f>VLOOKUP(G2418,'[1]JDA data'!$D:$E,2,0)</f>
        <v>TGA982</v>
      </c>
      <c r="AY2418" s="17" t="b">
        <f t="shared" si="181"/>
        <v>1</v>
      </c>
      <c r="AZ2418" s="17" t="str">
        <f t="shared" si="182"/>
        <v>SPL</v>
      </c>
    </row>
    <row r="2419" spans="1:52" s="18" customFormat="1" ht="16.5" customHeight="1" x14ac:dyDescent="0.35">
      <c r="A2419" s="8" t="str">
        <f>IF(N2419="","-",IFERROR(VLOOKUP(N2419,'[1]All Route Non-Bailment V76'!$A:$H,5,0),VLOOKUP(N2419,'[1]TTVT AAT PxP Bailment EDC V76'!$A:$H,5,0)))</f>
        <v>Non Bailment</v>
      </c>
      <c r="B2419" s="9" t="str">
        <f t="shared" si="180"/>
        <v>Completed</v>
      </c>
      <c r="C2419" s="10">
        <f t="shared" si="183"/>
        <v>2418</v>
      </c>
      <c r="D2419" s="11" t="s">
        <v>194</v>
      </c>
      <c r="E2419" s="12" t="s">
        <v>44</v>
      </c>
      <c r="F2419" s="11" t="s">
        <v>0</v>
      </c>
      <c r="G2419" s="11">
        <v>4444066</v>
      </c>
      <c r="H2419" s="13" t="str">
        <f>IF(N2419="","-",IFERROR(VLOOKUP(N2419,'[1]All Route Non-Bailment V76'!$A:$H,7,0),VLOOKUP(N2419,'[1]TTVT AAT PxP Bailment EDC V76'!$A:$H,7,0)))</f>
        <v>One way</v>
      </c>
      <c r="I2419" s="11" t="s">
        <v>45</v>
      </c>
      <c r="J2419" s="12">
        <f t="shared" si="184"/>
        <v>45286</v>
      </c>
      <c r="K2419" s="12">
        <v>45286</v>
      </c>
      <c r="L2419" s="12">
        <v>45286</v>
      </c>
      <c r="M2419" s="12" t="s">
        <v>3</v>
      </c>
      <c r="N2419" s="11" t="s">
        <v>769</v>
      </c>
      <c r="O2419" s="13" t="str">
        <f>IF(N2419="","-",IFERROR(VLOOKUP(N2419,'[1]All Route Non-Bailment V76'!$A:$H,6,0),VLOOKUP(N2419,'[1]TTVT AAT PxP Bailment EDC V76'!$A:$H,6,0)))</f>
        <v>11 - 20</v>
      </c>
      <c r="P2419" s="11">
        <v>1</v>
      </c>
      <c r="Q2419" s="11" t="s">
        <v>3</v>
      </c>
      <c r="R2419" s="11" t="s">
        <v>3</v>
      </c>
      <c r="S2419" s="13" t="str">
        <f>IF(N2419="","-",IFERROR(VLOOKUP(N2419,'[1]All Route Non-Bailment V76'!$A:$AF,32,0),VLOOKUP(N2419,'[1]TTVT AAT PxP Bailment EDC V76'!$A:$AC,29,0)))</f>
        <v>6W</v>
      </c>
      <c r="T2419" s="11" t="s">
        <v>48</v>
      </c>
      <c r="U2419" s="11" t="s">
        <v>204</v>
      </c>
      <c r="V2419" s="14" t="s">
        <v>205</v>
      </c>
      <c r="W2419" s="11" t="s">
        <v>206</v>
      </c>
      <c r="X2419" s="15" t="s">
        <v>329</v>
      </c>
      <c r="Y2419" s="15" t="s">
        <v>330</v>
      </c>
      <c r="Z2419" s="16" t="s">
        <v>3</v>
      </c>
      <c r="AA2419" s="16" t="s">
        <v>3</v>
      </c>
      <c r="AB2419" s="16" t="s">
        <v>3</v>
      </c>
      <c r="AC2419" s="16" t="s">
        <v>3</v>
      </c>
      <c r="AD2419" s="15" t="s">
        <v>3</v>
      </c>
      <c r="AE2419" s="15" t="s">
        <v>3</v>
      </c>
      <c r="AF2419" s="16" t="s">
        <v>3</v>
      </c>
      <c r="AG2419" s="16" t="s">
        <v>3</v>
      </c>
      <c r="AH2419" s="16" t="s">
        <v>3</v>
      </c>
      <c r="AI2419" s="16" t="s">
        <v>3</v>
      </c>
      <c r="AJ2419" s="15" t="s">
        <v>3</v>
      </c>
      <c r="AK2419" s="15" t="s">
        <v>3</v>
      </c>
      <c r="AL2419" s="16" t="s">
        <v>3</v>
      </c>
      <c r="AM2419" s="16" t="s">
        <v>3</v>
      </c>
      <c r="AN2419" s="16" t="s">
        <v>3</v>
      </c>
      <c r="AO2419" s="16" t="s">
        <v>3</v>
      </c>
      <c r="AP2419" s="16" t="s">
        <v>189</v>
      </c>
      <c r="AQ2419" s="16" t="s">
        <v>3</v>
      </c>
      <c r="AR2419" s="16" t="s">
        <v>3</v>
      </c>
      <c r="AS2419" s="16" t="s">
        <v>3</v>
      </c>
      <c r="AT2419" s="16" t="s">
        <v>3</v>
      </c>
      <c r="AU2419" s="11" t="s">
        <v>3</v>
      </c>
      <c r="AV2419" s="11" t="s">
        <v>3</v>
      </c>
      <c r="AW2419" s="11" t="s">
        <v>3</v>
      </c>
      <c r="AX2419" s="17" t="str">
        <f>VLOOKUP(G2419,'[1]JDA data'!$D:$E,2,0)</f>
        <v>TGA533</v>
      </c>
      <c r="AY2419" s="17" t="b">
        <f t="shared" si="181"/>
        <v>1</v>
      </c>
      <c r="AZ2419" s="17" t="str">
        <f t="shared" si="182"/>
        <v>SBA</v>
      </c>
    </row>
    <row r="2420" spans="1:52" s="18" customFormat="1" ht="16.5" customHeight="1" x14ac:dyDescent="0.35">
      <c r="A2420" s="8" t="str">
        <f>IF(N2420="","-",IFERROR(VLOOKUP(N2420,'[1]All Route Non-Bailment V76'!$A:$H,5,0),VLOOKUP(N2420,'[1]TTVT AAT PxP Bailment EDC V76'!$A:$H,5,0)))</f>
        <v>Non Bailment</v>
      </c>
      <c r="B2420" s="9" t="str">
        <f t="shared" si="180"/>
        <v>Completed</v>
      </c>
      <c r="C2420" s="10">
        <f t="shared" si="183"/>
        <v>2419</v>
      </c>
      <c r="D2420" s="11" t="s">
        <v>182</v>
      </c>
      <c r="E2420" s="12" t="s">
        <v>44</v>
      </c>
      <c r="F2420" s="11" t="s">
        <v>0</v>
      </c>
      <c r="G2420" s="11">
        <v>4444067</v>
      </c>
      <c r="H2420" s="13" t="str">
        <f>IF(N2420="","-",IFERROR(VLOOKUP(N2420,'[1]All Route Non-Bailment V76'!$A:$H,7,0),VLOOKUP(N2420,'[1]TTVT AAT PxP Bailment EDC V76'!$A:$H,7,0)))</f>
        <v>One way</v>
      </c>
      <c r="I2420" s="11" t="s">
        <v>45</v>
      </c>
      <c r="J2420" s="12">
        <f t="shared" si="184"/>
        <v>45286</v>
      </c>
      <c r="K2420" s="12">
        <v>45286</v>
      </c>
      <c r="L2420" s="12">
        <v>45286</v>
      </c>
      <c r="M2420" s="12" t="s">
        <v>3</v>
      </c>
      <c r="N2420" s="11" t="s">
        <v>573</v>
      </c>
      <c r="O2420" s="13" t="str">
        <f>IF(N2420="","-",IFERROR(VLOOKUP(N2420,'[1]All Route Non-Bailment V76'!$A:$H,6,0),VLOOKUP(N2420,'[1]TTVT AAT PxP Bailment EDC V76'!$A:$H,6,0)))</f>
        <v>11 - 20</v>
      </c>
      <c r="P2420" s="11">
        <v>1</v>
      </c>
      <c r="Q2420" s="11" t="s">
        <v>3</v>
      </c>
      <c r="R2420" s="11" t="s">
        <v>3</v>
      </c>
      <c r="S2420" s="13" t="str">
        <f>IF(N2420="","-",IFERROR(VLOOKUP(N2420,'[1]All Route Non-Bailment V76'!$A:$AF,32,0),VLOOKUP(N2420,'[1]TTVT AAT PxP Bailment EDC V76'!$A:$AC,29,0)))</f>
        <v>6W</v>
      </c>
      <c r="T2420" s="11" t="s">
        <v>48</v>
      </c>
      <c r="U2420" s="11" t="s">
        <v>383</v>
      </c>
      <c r="V2420" s="14" t="s">
        <v>384</v>
      </c>
      <c r="W2420" s="11" t="s">
        <v>385</v>
      </c>
      <c r="X2420" s="15" t="s">
        <v>369</v>
      </c>
      <c r="Y2420" s="15" t="s">
        <v>370</v>
      </c>
      <c r="Z2420" s="16" t="s">
        <v>3</v>
      </c>
      <c r="AA2420" s="16" t="s">
        <v>3</v>
      </c>
      <c r="AB2420" s="16" t="s">
        <v>3</v>
      </c>
      <c r="AC2420" s="16" t="s">
        <v>3</v>
      </c>
      <c r="AD2420" s="15" t="s">
        <v>3</v>
      </c>
      <c r="AE2420" s="15" t="s">
        <v>3</v>
      </c>
      <c r="AF2420" s="16" t="s">
        <v>3</v>
      </c>
      <c r="AG2420" s="16" t="s">
        <v>3</v>
      </c>
      <c r="AH2420" s="16" t="s">
        <v>3</v>
      </c>
      <c r="AI2420" s="16" t="s">
        <v>3</v>
      </c>
      <c r="AJ2420" s="15" t="s">
        <v>3</v>
      </c>
      <c r="AK2420" s="15" t="s">
        <v>3</v>
      </c>
      <c r="AL2420" s="16" t="s">
        <v>3</v>
      </c>
      <c r="AM2420" s="16" t="s">
        <v>3</v>
      </c>
      <c r="AN2420" s="16" t="s">
        <v>3</v>
      </c>
      <c r="AO2420" s="16" t="s">
        <v>3</v>
      </c>
      <c r="AP2420" s="16" t="s">
        <v>189</v>
      </c>
      <c r="AQ2420" s="16" t="s">
        <v>3</v>
      </c>
      <c r="AR2420" s="16" t="s">
        <v>3</v>
      </c>
      <c r="AS2420" s="16" t="s">
        <v>3</v>
      </c>
      <c r="AT2420" s="16" t="s">
        <v>3</v>
      </c>
      <c r="AU2420" s="11" t="s">
        <v>3</v>
      </c>
      <c r="AV2420" s="11" t="s">
        <v>3</v>
      </c>
      <c r="AW2420" s="11" t="s">
        <v>3</v>
      </c>
      <c r="AX2420" s="17" t="str">
        <f>VLOOKUP(G2420,'[1]JDA data'!$D:$E,2,0)</f>
        <v>TGA184</v>
      </c>
      <c r="AY2420" s="17" t="b">
        <f t="shared" si="181"/>
        <v>1</v>
      </c>
      <c r="AZ2420" s="17" t="str">
        <f t="shared" si="182"/>
        <v>PPGT</v>
      </c>
    </row>
    <row r="2421" spans="1:52" s="18" customFormat="1" ht="16.5" customHeight="1" x14ac:dyDescent="0.35">
      <c r="A2421" s="8" t="str">
        <f>IF(N2421="","-",IFERROR(VLOOKUP(N2421,'[1]All Route Non-Bailment V76'!$A:$H,5,0),VLOOKUP(N2421,'[1]TTVT AAT PxP Bailment EDC V76'!$A:$H,5,0)))</f>
        <v>Non Bailment</v>
      </c>
      <c r="B2421" s="9" t="str">
        <f t="shared" si="180"/>
        <v>Completed</v>
      </c>
      <c r="C2421" s="10">
        <f t="shared" si="183"/>
        <v>2420</v>
      </c>
      <c r="D2421" s="11" t="s">
        <v>190</v>
      </c>
      <c r="E2421" s="12" t="s">
        <v>44</v>
      </c>
      <c r="F2421" s="11" t="s">
        <v>0</v>
      </c>
      <c r="G2421" s="11">
        <v>4444068</v>
      </c>
      <c r="H2421" s="13" t="str">
        <f>IF(N2421="","-",IFERROR(VLOOKUP(N2421,'[1]All Route Non-Bailment V76'!$A:$H,7,0),VLOOKUP(N2421,'[1]TTVT AAT PxP Bailment EDC V76'!$A:$H,7,0)))</f>
        <v>One way</v>
      </c>
      <c r="I2421" s="11" t="s">
        <v>45</v>
      </c>
      <c r="J2421" s="12">
        <f t="shared" si="184"/>
        <v>45286</v>
      </c>
      <c r="K2421" s="12">
        <v>45286</v>
      </c>
      <c r="L2421" s="12">
        <v>45286</v>
      </c>
      <c r="M2421" s="12" t="s">
        <v>3</v>
      </c>
      <c r="N2421" s="11" t="s">
        <v>573</v>
      </c>
      <c r="O2421" s="13" t="str">
        <f>IF(N2421="","-",IFERROR(VLOOKUP(N2421,'[1]All Route Non-Bailment V76'!$A:$H,6,0),VLOOKUP(N2421,'[1]TTVT AAT PxP Bailment EDC V76'!$A:$H,6,0)))</f>
        <v>11 - 20</v>
      </c>
      <c r="P2421" s="11">
        <v>1</v>
      </c>
      <c r="Q2421" s="11" t="s">
        <v>3</v>
      </c>
      <c r="R2421" s="11" t="s">
        <v>3</v>
      </c>
      <c r="S2421" s="13" t="str">
        <f>IF(N2421="","-",IFERROR(VLOOKUP(N2421,'[1]All Route Non-Bailment V76'!$A:$AF,32,0),VLOOKUP(N2421,'[1]TTVT AAT PxP Bailment EDC V76'!$A:$AC,29,0)))</f>
        <v>6W</v>
      </c>
      <c r="T2421" s="11" t="s">
        <v>48</v>
      </c>
      <c r="U2421" s="11" t="s">
        <v>278</v>
      </c>
      <c r="V2421" s="14" t="s">
        <v>227</v>
      </c>
      <c r="W2421" s="11" t="s">
        <v>228</v>
      </c>
      <c r="X2421" s="15" t="s">
        <v>369</v>
      </c>
      <c r="Y2421" s="15" t="s">
        <v>370</v>
      </c>
      <c r="Z2421" s="16" t="s">
        <v>3</v>
      </c>
      <c r="AA2421" s="16" t="s">
        <v>3</v>
      </c>
      <c r="AB2421" s="16" t="s">
        <v>3</v>
      </c>
      <c r="AC2421" s="16" t="s">
        <v>3</v>
      </c>
      <c r="AD2421" s="15" t="s">
        <v>3</v>
      </c>
      <c r="AE2421" s="15" t="s">
        <v>3</v>
      </c>
      <c r="AF2421" s="16" t="s">
        <v>3</v>
      </c>
      <c r="AG2421" s="16" t="s">
        <v>3</v>
      </c>
      <c r="AH2421" s="16" t="s">
        <v>3</v>
      </c>
      <c r="AI2421" s="16" t="s">
        <v>3</v>
      </c>
      <c r="AJ2421" s="15" t="s">
        <v>3</v>
      </c>
      <c r="AK2421" s="15" t="s">
        <v>3</v>
      </c>
      <c r="AL2421" s="16" t="s">
        <v>3</v>
      </c>
      <c r="AM2421" s="16" t="s">
        <v>3</v>
      </c>
      <c r="AN2421" s="16" t="s">
        <v>3</v>
      </c>
      <c r="AO2421" s="16" t="s">
        <v>3</v>
      </c>
      <c r="AP2421" s="16" t="s">
        <v>189</v>
      </c>
      <c r="AQ2421" s="16" t="s">
        <v>3</v>
      </c>
      <c r="AR2421" s="16" t="s">
        <v>3</v>
      </c>
      <c r="AS2421" s="16" t="s">
        <v>3</v>
      </c>
      <c r="AT2421" s="16" t="s">
        <v>3</v>
      </c>
      <c r="AU2421" s="11" t="s">
        <v>3</v>
      </c>
      <c r="AV2421" s="11" t="s">
        <v>3</v>
      </c>
      <c r="AW2421" s="11" t="s">
        <v>3</v>
      </c>
      <c r="AX2421" s="17" t="str">
        <f>VLOOKUP(G2421,'[1]JDA data'!$D:$E,2,0)</f>
        <v>TGA184</v>
      </c>
      <c r="AY2421" s="17" t="b">
        <f t="shared" si="181"/>
        <v>1</v>
      </c>
      <c r="AZ2421" s="17" t="str">
        <f t="shared" si="182"/>
        <v>SPL</v>
      </c>
    </row>
    <row r="2422" spans="1:52" s="18" customFormat="1" ht="16.5" customHeight="1" x14ac:dyDescent="0.35">
      <c r="A2422" s="8" t="str">
        <f>IF(N2422="","-",IFERROR(VLOOKUP(N2422,'[1]All Route Non-Bailment V76'!$A:$H,5,0),VLOOKUP(N2422,'[1]TTVT AAT PxP Bailment EDC V76'!$A:$H,5,0)))</f>
        <v>Non Bailment</v>
      </c>
      <c r="B2422" s="9" t="str">
        <f t="shared" si="180"/>
        <v>Completed</v>
      </c>
      <c r="C2422" s="10">
        <f t="shared" si="183"/>
        <v>2421</v>
      </c>
      <c r="D2422" s="11" t="s">
        <v>194</v>
      </c>
      <c r="E2422" s="12" t="s">
        <v>44</v>
      </c>
      <c r="F2422" s="11" t="s">
        <v>0</v>
      </c>
      <c r="G2422" s="11">
        <v>4444069</v>
      </c>
      <c r="H2422" s="13" t="str">
        <f>IF(N2422="","-",IFERROR(VLOOKUP(N2422,'[1]All Route Non-Bailment V76'!$A:$H,7,0),VLOOKUP(N2422,'[1]TTVT AAT PxP Bailment EDC V76'!$A:$H,7,0)))</f>
        <v>One way</v>
      </c>
      <c r="I2422" s="11" t="s">
        <v>45</v>
      </c>
      <c r="J2422" s="12">
        <f t="shared" si="184"/>
        <v>45286</v>
      </c>
      <c r="K2422" s="12">
        <v>45286</v>
      </c>
      <c r="L2422" s="12">
        <v>45286</v>
      </c>
      <c r="M2422" s="12" t="s">
        <v>3</v>
      </c>
      <c r="N2422" s="11" t="s">
        <v>573</v>
      </c>
      <c r="O2422" s="13" t="str">
        <f>IF(N2422="","-",IFERROR(VLOOKUP(N2422,'[1]All Route Non-Bailment V76'!$A:$H,6,0),VLOOKUP(N2422,'[1]TTVT AAT PxP Bailment EDC V76'!$A:$H,6,0)))</f>
        <v>11 - 20</v>
      </c>
      <c r="P2422" s="11">
        <v>1</v>
      </c>
      <c r="Q2422" s="11" t="s">
        <v>3</v>
      </c>
      <c r="R2422" s="11" t="s">
        <v>3</v>
      </c>
      <c r="S2422" s="13" t="str">
        <f>IF(N2422="","-",IFERROR(VLOOKUP(N2422,'[1]All Route Non-Bailment V76'!$A:$AF,32,0),VLOOKUP(N2422,'[1]TTVT AAT PxP Bailment EDC V76'!$A:$AC,29,0)))</f>
        <v>6W</v>
      </c>
      <c r="T2422" s="11" t="s">
        <v>48</v>
      </c>
      <c r="U2422" s="11" t="s">
        <v>195</v>
      </c>
      <c r="V2422" s="14" t="s">
        <v>196</v>
      </c>
      <c r="W2422" s="11" t="s">
        <v>197</v>
      </c>
      <c r="X2422" s="15" t="s">
        <v>369</v>
      </c>
      <c r="Y2422" s="15" t="s">
        <v>370</v>
      </c>
      <c r="Z2422" s="16" t="s">
        <v>3</v>
      </c>
      <c r="AA2422" s="16" t="s">
        <v>3</v>
      </c>
      <c r="AB2422" s="16" t="s">
        <v>3</v>
      </c>
      <c r="AC2422" s="16" t="s">
        <v>3</v>
      </c>
      <c r="AD2422" s="15" t="s">
        <v>3</v>
      </c>
      <c r="AE2422" s="15" t="s">
        <v>3</v>
      </c>
      <c r="AF2422" s="16" t="s">
        <v>3</v>
      </c>
      <c r="AG2422" s="16" t="s">
        <v>3</v>
      </c>
      <c r="AH2422" s="16" t="s">
        <v>3</v>
      </c>
      <c r="AI2422" s="16" t="s">
        <v>3</v>
      </c>
      <c r="AJ2422" s="15" t="s">
        <v>3</v>
      </c>
      <c r="AK2422" s="15" t="s">
        <v>3</v>
      </c>
      <c r="AL2422" s="16" t="s">
        <v>3</v>
      </c>
      <c r="AM2422" s="16" t="s">
        <v>3</v>
      </c>
      <c r="AN2422" s="16" t="s">
        <v>3</v>
      </c>
      <c r="AO2422" s="16" t="s">
        <v>3</v>
      </c>
      <c r="AP2422" s="16" t="s">
        <v>189</v>
      </c>
      <c r="AQ2422" s="16" t="s">
        <v>3</v>
      </c>
      <c r="AR2422" s="16" t="s">
        <v>3</v>
      </c>
      <c r="AS2422" s="16" t="s">
        <v>3</v>
      </c>
      <c r="AT2422" s="16" t="s">
        <v>3</v>
      </c>
      <c r="AU2422" s="11" t="s">
        <v>3</v>
      </c>
      <c r="AV2422" s="11" t="s">
        <v>3</v>
      </c>
      <c r="AW2422" s="11" t="s">
        <v>3</v>
      </c>
      <c r="AX2422" s="17" t="str">
        <f>VLOOKUP(G2422,'[1]JDA data'!$D:$E,2,0)</f>
        <v>TGA184</v>
      </c>
      <c r="AY2422" s="17" t="b">
        <f t="shared" si="181"/>
        <v>1</v>
      </c>
      <c r="AZ2422" s="17" t="str">
        <f t="shared" si="182"/>
        <v>SBA</v>
      </c>
    </row>
    <row r="2423" spans="1:52" s="18" customFormat="1" ht="16.5" customHeight="1" x14ac:dyDescent="0.35">
      <c r="A2423" s="8" t="str">
        <f>IF(N2423="","-",IFERROR(VLOOKUP(N2423,'[1]All Route Non-Bailment V76'!$A:$H,5,0),VLOOKUP(N2423,'[1]TTVT AAT PxP Bailment EDC V76'!$A:$H,5,0)))</f>
        <v>Non Bailment</v>
      </c>
      <c r="B2423" s="9" t="str">
        <f t="shared" si="180"/>
        <v>Completed</v>
      </c>
      <c r="C2423" s="10">
        <f t="shared" si="183"/>
        <v>2422</v>
      </c>
      <c r="D2423" s="11" t="s">
        <v>229</v>
      </c>
      <c r="E2423" s="12" t="s">
        <v>44</v>
      </c>
      <c r="F2423" s="11" t="s">
        <v>0</v>
      </c>
      <c r="G2423" s="11">
        <v>4444070</v>
      </c>
      <c r="H2423" s="13" t="str">
        <f>IF(N2423="","-",IFERROR(VLOOKUP(N2423,'[1]All Route Non-Bailment V76'!$A:$H,7,0),VLOOKUP(N2423,'[1]TTVT AAT PxP Bailment EDC V76'!$A:$H,7,0)))</f>
        <v>One way</v>
      </c>
      <c r="I2423" s="11" t="s">
        <v>45</v>
      </c>
      <c r="J2423" s="12">
        <f t="shared" si="184"/>
        <v>45286</v>
      </c>
      <c r="K2423" s="12">
        <v>45286</v>
      </c>
      <c r="L2423" s="12">
        <v>45286</v>
      </c>
      <c r="M2423" s="12" t="s">
        <v>3</v>
      </c>
      <c r="N2423" s="11" t="s">
        <v>573</v>
      </c>
      <c r="O2423" s="13" t="str">
        <f>IF(N2423="","-",IFERROR(VLOOKUP(N2423,'[1]All Route Non-Bailment V76'!$A:$H,6,0),VLOOKUP(N2423,'[1]TTVT AAT PxP Bailment EDC V76'!$A:$H,6,0)))</f>
        <v>11 - 20</v>
      </c>
      <c r="P2423" s="11">
        <v>1</v>
      </c>
      <c r="Q2423" s="11" t="s">
        <v>3</v>
      </c>
      <c r="R2423" s="11" t="s">
        <v>3</v>
      </c>
      <c r="S2423" s="13" t="str">
        <f>IF(N2423="","-",IFERROR(VLOOKUP(N2423,'[1]All Route Non-Bailment V76'!$A:$AF,32,0),VLOOKUP(N2423,'[1]TTVT AAT PxP Bailment EDC V76'!$A:$AC,29,0)))</f>
        <v>6W</v>
      </c>
      <c r="T2423" s="11" t="s">
        <v>48</v>
      </c>
      <c r="U2423" s="11" t="s">
        <v>230</v>
      </c>
      <c r="V2423" s="14" t="s">
        <v>231</v>
      </c>
      <c r="W2423" s="11" t="s">
        <v>232</v>
      </c>
      <c r="X2423" s="15" t="s">
        <v>369</v>
      </c>
      <c r="Y2423" s="15" t="s">
        <v>370</v>
      </c>
      <c r="Z2423" s="16" t="s">
        <v>3</v>
      </c>
      <c r="AA2423" s="16" t="s">
        <v>3</v>
      </c>
      <c r="AB2423" s="16" t="s">
        <v>3</v>
      </c>
      <c r="AC2423" s="16" t="s">
        <v>3</v>
      </c>
      <c r="AD2423" s="15" t="s">
        <v>3</v>
      </c>
      <c r="AE2423" s="15" t="s">
        <v>3</v>
      </c>
      <c r="AF2423" s="16" t="s">
        <v>3</v>
      </c>
      <c r="AG2423" s="16" t="s">
        <v>3</v>
      </c>
      <c r="AH2423" s="16" t="s">
        <v>3</v>
      </c>
      <c r="AI2423" s="16" t="s">
        <v>3</v>
      </c>
      <c r="AJ2423" s="15" t="s">
        <v>3</v>
      </c>
      <c r="AK2423" s="15" t="s">
        <v>3</v>
      </c>
      <c r="AL2423" s="16" t="s">
        <v>3</v>
      </c>
      <c r="AM2423" s="16" t="s">
        <v>3</v>
      </c>
      <c r="AN2423" s="16" t="s">
        <v>3</v>
      </c>
      <c r="AO2423" s="16" t="s">
        <v>3</v>
      </c>
      <c r="AP2423" s="16" t="s">
        <v>189</v>
      </c>
      <c r="AQ2423" s="16" t="s">
        <v>3</v>
      </c>
      <c r="AR2423" s="16" t="s">
        <v>3</v>
      </c>
      <c r="AS2423" s="16" t="s">
        <v>3</v>
      </c>
      <c r="AT2423" s="16" t="s">
        <v>3</v>
      </c>
      <c r="AU2423" s="11" t="s">
        <v>3</v>
      </c>
      <c r="AV2423" s="11" t="s">
        <v>3</v>
      </c>
      <c r="AW2423" s="11" t="s">
        <v>3</v>
      </c>
      <c r="AX2423" s="17" t="str">
        <f>VLOOKUP(G2423,'[1]JDA data'!$D:$E,2,0)</f>
        <v>TGA184</v>
      </c>
      <c r="AY2423" s="17" t="b">
        <f t="shared" si="181"/>
        <v>1</v>
      </c>
      <c r="AZ2423" s="17" t="str">
        <f t="shared" si="182"/>
        <v>RRCS</v>
      </c>
    </row>
    <row r="2424" spans="1:52" s="18" customFormat="1" ht="16.5" customHeight="1" x14ac:dyDescent="0.35">
      <c r="A2424" s="8" t="str">
        <f>IF(N2424="","-",IFERROR(VLOOKUP(N2424,'[1]All Route Non-Bailment V76'!$A:$H,5,0),VLOOKUP(N2424,'[1]TTVT AAT PxP Bailment EDC V76'!$A:$H,5,0)))</f>
        <v>Non Bailment</v>
      </c>
      <c r="B2424" s="9" t="str">
        <f t="shared" si="180"/>
        <v>Completed</v>
      </c>
      <c r="C2424" s="10">
        <f t="shared" si="183"/>
        <v>2423</v>
      </c>
      <c r="D2424" s="11" t="s">
        <v>182</v>
      </c>
      <c r="E2424" s="12" t="s">
        <v>44</v>
      </c>
      <c r="F2424" s="11" t="s">
        <v>0</v>
      </c>
      <c r="G2424" s="11">
        <v>4444101</v>
      </c>
      <c r="H2424" s="13" t="str">
        <f>IF(N2424="","-",IFERROR(VLOOKUP(N2424,'[1]All Route Non-Bailment V76'!$A:$H,7,0),VLOOKUP(N2424,'[1]TTVT AAT PxP Bailment EDC V76'!$A:$H,7,0)))</f>
        <v>One way</v>
      </c>
      <c r="I2424" s="11" t="s">
        <v>45</v>
      </c>
      <c r="J2424" s="12">
        <f t="shared" si="184"/>
        <v>45286</v>
      </c>
      <c r="K2424" s="12">
        <v>45286</v>
      </c>
      <c r="L2424" s="12">
        <v>45286</v>
      </c>
      <c r="M2424" s="12" t="s">
        <v>3</v>
      </c>
      <c r="N2424" s="11" t="s">
        <v>573</v>
      </c>
      <c r="O2424" s="13" t="str">
        <f>IF(N2424="","-",IFERROR(VLOOKUP(N2424,'[1]All Route Non-Bailment V76'!$A:$H,6,0),VLOOKUP(N2424,'[1]TTVT AAT PxP Bailment EDC V76'!$A:$H,6,0)))</f>
        <v>11 - 20</v>
      </c>
      <c r="P2424" s="11">
        <v>1</v>
      </c>
      <c r="Q2424" s="11" t="s">
        <v>3</v>
      </c>
      <c r="R2424" s="11" t="s">
        <v>3</v>
      </c>
      <c r="S2424" s="13" t="str">
        <f>IF(N2424="","-",IFERROR(VLOOKUP(N2424,'[1]All Route Non-Bailment V76'!$A:$AF,32,0),VLOOKUP(N2424,'[1]TTVT AAT PxP Bailment EDC V76'!$A:$AC,29,0)))</f>
        <v>6W</v>
      </c>
      <c r="T2424" s="11" t="s">
        <v>48</v>
      </c>
      <c r="U2424" s="11" t="s">
        <v>260</v>
      </c>
      <c r="V2424" s="14" t="s">
        <v>261</v>
      </c>
      <c r="W2424" s="11" t="s">
        <v>262</v>
      </c>
      <c r="X2424" s="15" t="s">
        <v>369</v>
      </c>
      <c r="Y2424" s="15" t="s">
        <v>370</v>
      </c>
      <c r="Z2424" s="16" t="s">
        <v>3</v>
      </c>
      <c r="AA2424" s="16" t="s">
        <v>3</v>
      </c>
      <c r="AB2424" s="16" t="s">
        <v>3</v>
      </c>
      <c r="AC2424" s="16" t="s">
        <v>3</v>
      </c>
      <c r="AD2424" s="15" t="s">
        <v>3</v>
      </c>
      <c r="AE2424" s="15" t="s">
        <v>3</v>
      </c>
      <c r="AF2424" s="16" t="s">
        <v>3</v>
      </c>
      <c r="AG2424" s="16" t="s">
        <v>3</v>
      </c>
      <c r="AH2424" s="16" t="s">
        <v>3</v>
      </c>
      <c r="AI2424" s="16" t="s">
        <v>3</v>
      </c>
      <c r="AJ2424" s="15" t="s">
        <v>3</v>
      </c>
      <c r="AK2424" s="15" t="s">
        <v>3</v>
      </c>
      <c r="AL2424" s="16" t="s">
        <v>3</v>
      </c>
      <c r="AM2424" s="16" t="s">
        <v>3</v>
      </c>
      <c r="AN2424" s="16" t="s">
        <v>3</v>
      </c>
      <c r="AO2424" s="16" t="s">
        <v>3</v>
      </c>
      <c r="AP2424" s="16" t="s">
        <v>189</v>
      </c>
      <c r="AQ2424" s="16" t="s">
        <v>3</v>
      </c>
      <c r="AR2424" s="16" t="s">
        <v>3</v>
      </c>
      <c r="AS2424" s="16" t="s">
        <v>3</v>
      </c>
      <c r="AT2424" s="16" t="s">
        <v>3</v>
      </c>
      <c r="AU2424" s="11" t="s">
        <v>3</v>
      </c>
      <c r="AV2424" s="11" t="s">
        <v>3</v>
      </c>
      <c r="AW2424" s="11" t="s">
        <v>3</v>
      </c>
      <c r="AX2424" s="17" t="str">
        <f>VLOOKUP(G2424,'[1]JDA data'!$D:$E,2,0)</f>
        <v>TGA184</v>
      </c>
      <c r="AY2424" s="17" t="b">
        <f t="shared" si="181"/>
        <v>1</v>
      </c>
      <c r="AZ2424" s="17" t="str">
        <f t="shared" si="182"/>
        <v>PPGT</v>
      </c>
    </row>
    <row r="2425" spans="1:52" s="18" customFormat="1" ht="16.5" customHeight="1" x14ac:dyDescent="0.35">
      <c r="A2425" s="8" t="str">
        <f>IF(N2425="","-",IFERROR(VLOOKUP(N2425,'[1]All Route Non-Bailment V76'!$A:$H,5,0),VLOOKUP(N2425,'[1]TTVT AAT PxP Bailment EDC V76'!$A:$H,5,0)))</f>
        <v>Non Bailment</v>
      </c>
      <c r="B2425" s="9" t="str">
        <f t="shared" si="180"/>
        <v>Completed</v>
      </c>
      <c r="C2425" s="10">
        <f t="shared" si="183"/>
        <v>2424</v>
      </c>
      <c r="D2425" s="11" t="s">
        <v>190</v>
      </c>
      <c r="E2425" s="12" t="s">
        <v>44</v>
      </c>
      <c r="F2425" s="11" t="s">
        <v>0</v>
      </c>
      <c r="G2425" s="11">
        <v>4444102</v>
      </c>
      <c r="H2425" s="13" t="str">
        <f>IF(N2425="","-",IFERROR(VLOOKUP(N2425,'[1]All Route Non-Bailment V76'!$A:$H,7,0),VLOOKUP(N2425,'[1]TTVT AAT PxP Bailment EDC V76'!$A:$H,7,0)))</f>
        <v>One way</v>
      </c>
      <c r="I2425" s="11" t="s">
        <v>45</v>
      </c>
      <c r="J2425" s="12">
        <f t="shared" si="184"/>
        <v>45286</v>
      </c>
      <c r="K2425" s="12">
        <v>45286</v>
      </c>
      <c r="L2425" s="12">
        <v>45286</v>
      </c>
      <c r="M2425" s="12" t="s">
        <v>3</v>
      </c>
      <c r="N2425" s="11" t="s">
        <v>576</v>
      </c>
      <c r="O2425" s="13" t="str">
        <f>IF(N2425="","-",IFERROR(VLOOKUP(N2425,'[1]All Route Non-Bailment V76'!$A:$H,6,0),VLOOKUP(N2425,'[1]TTVT AAT PxP Bailment EDC V76'!$A:$H,6,0)))</f>
        <v>11 - 20</v>
      </c>
      <c r="P2425" s="11">
        <v>1</v>
      </c>
      <c r="Q2425" s="11" t="s">
        <v>3</v>
      </c>
      <c r="R2425" s="11" t="s">
        <v>3</v>
      </c>
      <c r="S2425" s="13" t="str">
        <f>IF(N2425="","-",IFERROR(VLOOKUP(N2425,'[1]All Route Non-Bailment V76'!$A:$AF,32,0),VLOOKUP(N2425,'[1]TTVT AAT PxP Bailment EDC V76'!$A:$AC,29,0)))</f>
        <v>6W</v>
      </c>
      <c r="T2425" s="11" t="s">
        <v>48</v>
      </c>
      <c r="U2425" s="11" t="s">
        <v>266</v>
      </c>
      <c r="V2425" s="14" t="s">
        <v>267</v>
      </c>
      <c r="W2425" s="11" t="s">
        <v>268</v>
      </c>
      <c r="X2425" s="15" t="s">
        <v>369</v>
      </c>
      <c r="Y2425" s="15" t="s">
        <v>370</v>
      </c>
      <c r="Z2425" s="16" t="s">
        <v>3</v>
      </c>
      <c r="AA2425" s="16" t="s">
        <v>3</v>
      </c>
      <c r="AB2425" s="16" t="s">
        <v>3</v>
      </c>
      <c r="AC2425" s="16" t="s">
        <v>3</v>
      </c>
      <c r="AD2425" s="15" t="s">
        <v>3</v>
      </c>
      <c r="AE2425" s="15" t="s">
        <v>3</v>
      </c>
      <c r="AF2425" s="16" t="s">
        <v>3</v>
      </c>
      <c r="AG2425" s="16" t="s">
        <v>3</v>
      </c>
      <c r="AH2425" s="16" t="s">
        <v>3</v>
      </c>
      <c r="AI2425" s="16" t="s">
        <v>3</v>
      </c>
      <c r="AJ2425" s="15" t="s">
        <v>3</v>
      </c>
      <c r="AK2425" s="15" t="s">
        <v>3</v>
      </c>
      <c r="AL2425" s="16" t="s">
        <v>3</v>
      </c>
      <c r="AM2425" s="16" t="s">
        <v>3</v>
      </c>
      <c r="AN2425" s="16" t="s">
        <v>3</v>
      </c>
      <c r="AO2425" s="16" t="s">
        <v>3</v>
      </c>
      <c r="AP2425" s="16" t="s">
        <v>189</v>
      </c>
      <c r="AQ2425" s="16" t="s">
        <v>3</v>
      </c>
      <c r="AR2425" s="16" t="s">
        <v>3</v>
      </c>
      <c r="AS2425" s="16" t="s">
        <v>3</v>
      </c>
      <c r="AT2425" s="16" t="s">
        <v>3</v>
      </c>
      <c r="AU2425" s="11" t="s">
        <v>3</v>
      </c>
      <c r="AV2425" s="11" t="s">
        <v>3</v>
      </c>
      <c r="AW2425" s="11" t="s">
        <v>3</v>
      </c>
      <c r="AX2425" s="17" t="str">
        <f>VLOOKUP(G2425,'[1]JDA data'!$D:$E,2,0)</f>
        <v>TGA511</v>
      </c>
      <c r="AY2425" s="17" t="b">
        <f t="shared" si="181"/>
        <v>1</v>
      </c>
      <c r="AZ2425" s="17" t="str">
        <f t="shared" si="182"/>
        <v>SPL</v>
      </c>
    </row>
    <row r="2426" spans="1:52" s="18" customFormat="1" ht="16.5" customHeight="1" x14ac:dyDescent="0.35">
      <c r="A2426" s="8" t="str">
        <f>IF(N2426="","-",IFERROR(VLOOKUP(N2426,'[1]All Route Non-Bailment V76'!$A:$H,5,0),VLOOKUP(N2426,'[1]TTVT AAT PxP Bailment EDC V76'!$A:$H,5,0)))</f>
        <v>Non Bailment</v>
      </c>
      <c r="B2426" s="9" t="str">
        <f t="shared" si="180"/>
        <v>Completed</v>
      </c>
      <c r="C2426" s="10">
        <f t="shared" si="183"/>
        <v>2425</v>
      </c>
      <c r="D2426" s="11" t="s">
        <v>182</v>
      </c>
      <c r="E2426" s="12" t="s">
        <v>44</v>
      </c>
      <c r="F2426" s="11" t="s">
        <v>0</v>
      </c>
      <c r="G2426" s="11">
        <v>4444103</v>
      </c>
      <c r="H2426" s="13" t="str">
        <f>IF(N2426="","-",IFERROR(VLOOKUP(N2426,'[1]All Route Non-Bailment V76'!$A:$H,7,0),VLOOKUP(N2426,'[1]TTVT AAT PxP Bailment EDC V76'!$A:$H,7,0)))</f>
        <v>One way</v>
      </c>
      <c r="I2426" s="11" t="s">
        <v>45</v>
      </c>
      <c r="J2426" s="12">
        <f t="shared" si="184"/>
        <v>45286</v>
      </c>
      <c r="K2426" s="12">
        <v>45286</v>
      </c>
      <c r="L2426" s="12">
        <v>45286</v>
      </c>
      <c r="M2426" s="12" t="s">
        <v>3</v>
      </c>
      <c r="N2426" s="11" t="s">
        <v>576</v>
      </c>
      <c r="O2426" s="13" t="str">
        <f>IF(N2426="","-",IFERROR(VLOOKUP(N2426,'[1]All Route Non-Bailment V76'!$A:$H,6,0),VLOOKUP(N2426,'[1]TTVT AAT PxP Bailment EDC V76'!$A:$H,6,0)))</f>
        <v>11 - 20</v>
      </c>
      <c r="P2426" s="11">
        <v>1</v>
      </c>
      <c r="Q2426" s="11" t="s">
        <v>3</v>
      </c>
      <c r="R2426" s="11" t="s">
        <v>3</v>
      </c>
      <c r="S2426" s="13" t="str">
        <f>IF(N2426="","-",IFERROR(VLOOKUP(N2426,'[1]All Route Non-Bailment V76'!$A:$AF,32,0),VLOOKUP(N2426,'[1]TTVT AAT PxP Bailment EDC V76'!$A:$AC,29,0)))</f>
        <v>6W</v>
      </c>
      <c r="T2426" s="11" t="s">
        <v>48</v>
      </c>
      <c r="U2426" s="11" t="s">
        <v>250</v>
      </c>
      <c r="V2426" s="14" t="s">
        <v>790</v>
      </c>
      <c r="W2426" s="11" t="s">
        <v>252</v>
      </c>
      <c r="X2426" s="15" t="s">
        <v>369</v>
      </c>
      <c r="Y2426" s="15" t="s">
        <v>370</v>
      </c>
      <c r="Z2426" s="16" t="s">
        <v>3</v>
      </c>
      <c r="AA2426" s="16" t="s">
        <v>3</v>
      </c>
      <c r="AB2426" s="16" t="s">
        <v>3</v>
      </c>
      <c r="AC2426" s="16" t="s">
        <v>3</v>
      </c>
      <c r="AD2426" s="15" t="s">
        <v>3</v>
      </c>
      <c r="AE2426" s="15" t="s">
        <v>3</v>
      </c>
      <c r="AF2426" s="16" t="s">
        <v>3</v>
      </c>
      <c r="AG2426" s="16" t="s">
        <v>3</v>
      </c>
      <c r="AH2426" s="16" t="s">
        <v>3</v>
      </c>
      <c r="AI2426" s="16" t="s">
        <v>3</v>
      </c>
      <c r="AJ2426" s="15" t="s">
        <v>3</v>
      </c>
      <c r="AK2426" s="15" t="s">
        <v>3</v>
      </c>
      <c r="AL2426" s="16" t="s">
        <v>3</v>
      </c>
      <c r="AM2426" s="16" t="s">
        <v>3</v>
      </c>
      <c r="AN2426" s="16" t="s">
        <v>3</v>
      </c>
      <c r="AO2426" s="16" t="s">
        <v>3</v>
      </c>
      <c r="AP2426" s="16" t="s">
        <v>189</v>
      </c>
      <c r="AQ2426" s="16" t="s">
        <v>3</v>
      </c>
      <c r="AR2426" s="16" t="s">
        <v>3</v>
      </c>
      <c r="AS2426" s="16" t="s">
        <v>3</v>
      </c>
      <c r="AT2426" s="16" t="s">
        <v>3</v>
      </c>
      <c r="AU2426" s="11" t="s">
        <v>3</v>
      </c>
      <c r="AV2426" s="11" t="s">
        <v>3</v>
      </c>
      <c r="AW2426" s="11" t="s">
        <v>3</v>
      </c>
      <c r="AX2426" s="17" t="str">
        <f>VLOOKUP(G2426,'[1]JDA data'!$D:$E,2,0)</f>
        <v>TGA511</v>
      </c>
      <c r="AY2426" s="17" t="b">
        <f t="shared" si="181"/>
        <v>1</v>
      </c>
      <c r="AZ2426" s="17" t="str">
        <f t="shared" si="182"/>
        <v>PPGT</v>
      </c>
    </row>
    <row r="2427" spans="1:52" s="18" customFormat="1" ht="16.5" customHeight="1" x14ac:dyDescent="0.35">
      <c r="A2427" s="8" t="str">
        <f>IF(N2427="","-",IFERROR(VLOOKUP(N2427,'[1]All Route Non-Bailment V76'!$A:$H,5,0),VLOOKUP(N2427,'[1]TTVT AAT PxP Bailment EDC V76'!$A:$H,5,0)))</f>
        <v>Non Bailment</v>
      </c>
      <c r="B2427" s="9" t="str">
        <f t="shared" si="180"/>
        <v>Completed</v>
      </c>
      <c r="C2427" s="10">
        <f t="shared" si="183"/>
        <v>2426</v>
      </c>
      <c r="D2427" s="11" t="s">
        <v>190</v>
      </c>
      <c r="E2427" s="12" t="s">
        <v>44</v>
      </c>
      <c r="F2427" s="11" t="s">
        <v>0</v>
      </c>
      <c r="G2427" s="11">
        <v>4444104</v>
      </c>
      <c r="H2427" s="13" t="str">
        <f>IF(N2427="","-",IFERROR(VLOOKUP(N2427,'[1]All Route Non-Bailment V76'!$A:$H,7,0),VLOOKUP(N2427,'[1]TTVT AAT PxP Bailment EDC V76'!$A:$H,7,0)))</f>
        <v>One way</v>
      </c>
      <c r="I2427" s="11" t="s">
        <v>45</v>
      </c>
      <c r="J2427" s="12">
        <f t="shared" si="184"/>
        <v>45286</v>
      </c>
      <c r="K2427" s="12">
        <v>45286</v>
      </c>
      <c r="L2427" s="12">
        <v>45286</v>
      </c>
      <c r="M2427" s="12" t="s">
        <v>3</v>
      </c>
      <c r="N2427" s="11" t="s">
        <v>576</v>
      </c>
      <c r="O2427" s="13" t="str">
        <f>IF(N2427="","-",IFERROR(VLOOKUP(N2427,'[1]All Route Non-Bailment V76'!$A:$H,6,0),VLOOKUP(N2427,'[1]TTVT AAT PxP Bailment EDC V76'!$A:$H,6,0)))</f>
        <v>11 - 20</v>
      </c>
      <c r="P2427" s="11">
        <v>1</v>
      </c>
      <c r="Q2427" s="11" t="s">
        <v>3</v>
      </c>
      <c r="R2427" s="11" t="s">
        <v>3</v>
      </c>
      <c r="S2427" s="13" t="str">
        <f>IF(N2427="","-",IFERROR(VLOOKUP(N2427,'[1]All Route Non-Bailment V76'!$A:$AF,32,0),VLOOKUP(N2427,'[1]TTVT AAT PxP Bailment EDC V76'!$A:$AC,29,0)))</f>
        <v>6W</v>
      </c>
      <c r="T2427" s="11" t="s">
        <v>48</v>
      </c>
      <c r="U2427" s="11" t="s">
        <v>198</v>
      </c>
      <c r="V2427" s="14" t="s">
        <v>199</v>
      </c>
      <c r="W2427" s="11" t="s">
        <v>200</v>
      </c>
      <c r="X2427" s="15" t="s">
        <v>369</v>
      </c>
      <c r="Y2427" s="15" t="s">
        <v>370</v>
      </c>
      <c r="Z2427" s="16" t="s">
        <v>3</v>
      </c>
      <c r="AA2427" s="16" t="s">
        <v>3</v>
      </c>
      <c r="AB2427" s="16" t="s">
        <v>3</v>
      </c>
      <c r="AC2427" s="16" t="s">
        <v>3</v>
      </c>
      <c r="AD2427" s="15" t="s">
        <v>3</v>
      </c>
      <c r="AE2427" s="15" t="s">
        <v>3</v>
      </c>
      <c r="AF2427" s="16" t="s">
        <v>3</v>
      </c>
      <c r="AG2427" s="16" t="s">
        <v>3</v>
      </c>
      <c r="AH2427" s="16" t="s">
        <v>3</v>
      </c>
      <c r="AI2427" s="16" t="s">
        <v>3</v>
      </c>
      <c r="AJ2427" s="15" t="s">
        <v>3</v>
      </c>
      <c r="AK2427" s="15" t="s">
        <v>3</v>
      </c>
      <c r="AL2427" s="16" t="s">
        <v>3</v>
      </c>
      <c r="AM2427" s="16" t="s">
        <v>3</v>
      </c>
      <c r="AN2427" s="16" t="s">
        <v>3</v>
      </c>
      <c r="AO2427" s="16" t="s">
        <v>3</v>
      </c>
      <c r="AP2427" s="16" t="s">
        <v>189</v>
      </c>
      <c r="AQ2427" s="16" t="s">
        <v>3</v>
      </c>
      <c r="AR2427" s="16" t="s">
        <v>3</v>
      </c>
      <c r="AS2427" s="16" t="s">
        <v>3</v>
      </c>
      <c r="AT2427" s="16" t="s">
        <v>3</v>
      </c>
      <c r="AU2427" s="11" t="s">
        <v>3</v>
      </c>
      <c r="AV2427" s="11" t="s">
        <v>3</v>
      </c>
      <c r="AW2427" s="11" t="s">
        <v>3</v>
      </c>
      <c r="AX2427" s="17" t="str">
        <f>VLOOKUP(G2427,'[1]JDA data'!$D:$E,2,0)</f>
        <v>TGA511</v>
      </c>
      <c r="AY2427" s="17" t="b">
        <f t="shared" si="181"/>
        <v>1</v>
      </c>
      <c r="AZ2427" s="17" t="str">
        <f t="shared" si="182"/>
        <v>SPL</v>
      </c>
    </row>
    <row r="2428" spans="1:52" s="18" customFormat="1" ht="16.5" customHeight="1" x14ac:dyDescent="0.35">
      <c r="A2428" s="8" t="str">
        <f>IF(N2428="","-",IFERROR(VLOOKUP(N2428,'[1]All Route Non-Bailment V76'!$A:$H,5,0),VLOOKUP(N2428,'[1]TTVT AAT PxP Bailment EDC V76'!$A:$H,5,0)))</f>
        <v>Non Bailment</v>
      </c>
      <c r="B2428" s="9" t="str">
        <f t="shared" si="180"/>
        <v>Completed</v>
      </c>
      <c r="C2428" s="10">
        <f t="shared" si="183"/>
        <v>2427</v>
      </c>
      <c r="D2428" s="11" t="s">
        <v>182</v>
      </c>
      <c r="E2428" s="12" t="s">
        <v>44</v>
      </c>
      <c r="F2428" s="11" t="s">
        <v>0</v>
      </c>
      <c r="G2428" s="11">
        <v>4444105</v>
      </c>
      <c r="H2428" s="13" t="str">
        <f>IF(N2428="","-",IFERROR(VLOOKUP(N2428,'[1]All Route Non-Bailment V76'!$A:$H,7,0),VLOOKUP(N2428,'[1]TTVT AAT PxP Bailment EDC V76'!$A:$H,7,0)))</f>
        <v>One way</v>
      </c>
      <c r="I2428" s="11" t="s">
        <v>45</v>
      </c>
      <c r="J2428" s="12">
        <f t="shared" si="184"/>
        <v>45286</v>
      </c>
      <c r="K2428" s="12">
        <v>45286</v>
      </c>
      <c r="L2428" s="12">
        <v>45286</v>
      </c>
      <c r="M2428" s="12" t="s">
        <v>3</v>
      </c>
      <c r="N2428" s="11" t="s">
        <v>576</v>
      </c>
      <c r="O2428" s="13" t="str">
        <f>IF(N2428="","-",IFERROR(VLOOKUP(N2428,'[1]All Route Non-Bailment V76'!$A:$H,6,0),VLOOKUP(N2428,'[1]TTVT AAT PxP Bailment EDC V76'!$A:$H,6,0)))</f>
        <v>11 - 20</v>
      </c>
      <c r="P2428" s="11">
        <v>1</v>
      </c>
      <c r="Q2428" s="11" t="s">
        <v>3</v>
      </c>
      <c r="R2428" s="11" t="s">
        <v>3</v>
      </c>
      <c r="S2428" s="13" t="str">
        <f>IF(N2428="","-",IFERROR(VLOOKUP(N2428,'[1]All Route Non-Bailment V76'!$A:$AF,32,0),VLOOKUP(N2428,'[1]TTVT AAT PxP Bailment EDC V76'!$A:$AC,29,0)))</f>
        <v>6W</v>
      </c>
      <c r="T2428" s="11" t="s">
        <v>48</v>
      </c>
      <c r="U2428" s="11" t="s">
        <v>233</v>
      </c>
      <c r="V2428" s="14" t="s">
        <v>234</v>
      </c>
      <c r="W2428" s="11" t="s">
        <v>235</v>
      </c>
      <c r="X2428" s="15" t="s">
        <v>369</v>
      </c>
      <c r="Y2428" s="15" t="s">
        <v>370</v>
      </c>
      <c r="Z2428" s="16" t="s">
        <v>3</v>
      </c>
      <c r="AA2428" s="16" t="s">
        <v>3</v>
      </c>
      <c r="AB2428" s="16" t="s">
        <v>3</v>
      </c>
      <c r="AC2428" s="16" t="s">
        <v>3</v>
      </c>
      <c r="AD2428" s="15" t="s">
        <v>3</v>
      </c>
      <c r="AE2428" s="15" t="s">
        <v>3</v>
      </c>
      <c r="AF2428" s="16" t="s">
        <v>3</v>
      </c>
      <c r="AG2428" s="16" t="s">
        <v>3</v>
      </c>
      <c r="AH2428" s="16" t="s">
        <v>3</v>
      </c>
      <c r="AI2428" s="16" t="s">
        <v>3</v>
      </c>
      <c r="AJ2428" s="15" t="s">
        <v>3</v>
      </c>
      <c r="AK2428" s="15" t="s">
        <v>3</v>
      </c>
      <c r="AL2428" s="16" t="s">
        <v>3</v>
      </c>
      <c r="AM2428" s="16" t="s">
        <v>3</v>
      </c>
      <c r="AN2428" s="16" t="s">
        <v>3</v>
      </c>
      <c r="AO2428" s="16" t="s">
        <v>3</v>
      </c>
      <c r="AP2428" s="16" t="s">
        <v>189</v>
      </c>
      <c r="AQ2428" s="16" t="s">
        <v>3</v>
      </c>
      <c r="AR2428" s="16" t="s">
        <v>3</v>
      </c>
      <c r="AS2428" s="16" t="s">
        <v>3</v>
      </c>
      <c r="AT2428" s="16" t="s">
        <v>3</v>
      </c>
      <c r="AU2428" s="11" t="s">
        <v>3</v>
      </c>
      <c r="AV2428" s="11" t="s">
        <v>3</v>
      </c>
      <c r="AW2428" s="11" t="s">
        <v>3</v>
      </c>
      <c r="AX2428" s="17" t="str">
        <f>VLOOKUP(G2428,'[1]JDA data'!$D:$E,2,0)</f>
        <v>TGA511</v>
      </c>
      <c r="AY2428" s="17" t="b">
        <f t="shared" si="181"/>
        <v>1</v>
      </c>
      <c r="AZ2428" s="17" t="str">
        <f t="shared" si="182"/>
        <v>PPGT</v>
      </c>
    </row>
    <row r="2429" spans="1:52" s="18" customFormat="1" ht="16.5" customHeight="1" x14ac:dyDescent="0.35">
      <c r="A2429" s="8" t="str">
        <f>IF(N2429="","-",IFERROR(VLOOKUP(N2429,'[1]All Route Non-Bailment V76'!$A:$H,5,0),VLOOKUP(N2429,'[1]TTVT AAT PxP Bailment EDC V76'!$A:$H,5,0)))</f>
        <v>Non Bailment</v>
      </c>
      <c r="B2429" s="9" t="str">
        <f t="shared" si="180"/>
        <v>Completed</v>
      </c>
      <c r="C2429" s="10">
        <f t="shared" si="183"/>
        <v>2428</v>
      </c>
      <c r="D2429" s="11" t="s">
        <v>190</v>
      </c>
      <c r="E2429" s="12" t="s">
        <v>44</v>
      </c>
      <c r="F2429" s="11" t="s">
        <v>0</v>
      </c>
      <c r="G2429" s="11">
        <v>4444106</v>
      </c>
      <c r="H2429" s="13" t="str">
        <f>IF(N2429="","-",IFERROR(VLOOKUP(N2429,'[1]All Route Non-Bailment V76'!$A:$H,7,0),VLOOKUP(N2429,'[1]TTVT AAT PxP Bailment EDC V76'!$A:$H,7,0)))</f>
        <v>One way</v>
      </c>
      <c r="I2429" s="11" t="s">
        <v>45</v>
      </c>
      <c r="J2429" s="12">
        <f t="shared" si="184"/>
        <v>45286</v>
      </c>
      <c r="K2429" s="12">
        <v>45286</v>
      </c>
      <c r="L2429" s="12">
        <v>45286</v>
      </c>
      <c r="M2429" s="12" t="s">
        <v>3</v>
      </c>
      <c r="N2429" s="11" t="s">
        <v>576</v>
      </c>
      <c r="O2429" s="13" t="str">
        <f>IF(N2429="","-",IFERROR(VLOOKUP(N2429,'[1]All Route Non-Bailment V76'!$A:$H,6,0),VLOOKUP(N2429,'[1]TTVT AAT PxP Bailment EDC V76'!$A:$H,6,0)))</f>
        <v>11 - 20</v>
      </c>
      <c r="P2429" s="11">
        <v>1</v>
      </c>
      <c r="Q2429" s="11" t="s">
        <v>3</v>
      </c>
      <c r="R2429" s="11" t="s">
        <v>3</v>
      </c>
      <c r="S2429" s="13" t="str">
        <f>IF(N2429="","-",IFERROR(VLOOKUP(N2429,'[1]All Route Non-Bailment V76'!$A:$AF,32,0),VLOOKUP(N2429,'[1]TTVT AAT PxP Bailment EDC V76'!$A:$AC,29,0)))</f>
        <v>6W</v>
      </c>
      <c r="T2429" s="11" t="s">
        <v>48</v>
      </c>
      <c r="U2429" s="11" t="s">
        <v>191</v>
      </c>
      <c r="V2429" s="14" t="s">
        <v>192</v>
      </c>
      <c r="W2429" s="11" t="s">
        <v>193</v>
      </c>
      <c r="X2429" s="15" t="s">
        <v>369</v>
      </c>
      <c r="Y2429" s="15" t="s">
        <v>370</v>
      </c>
      <c r="Z2429" s="16" t="s">
        <v>3</v>
      </c>
      <c r="AA2429" s="16" t="s">
        <v>3</v>
      </c>
      <c r="AB2429" s="16" t="s">
        <v>3</v>
      </c>
      <c r="AC2429" s="16" t="s">
        <v>3</v>
      </c>
      <c r="AD2429" s="15" t="s">
        <v>3</v>
      </c>
      <c r="AE2429" s="15" t="s">
        <v>3</v>
      </c>
      <c r="AF2429" s="16" t="s">
        <v>3</v>
      </c>
      <c r="AG2429" s="16" t="s">
        <v>3</v>
      </c>
      <c r="AH2429" s="16" t="s">
        <v>3</v>
      </c>
      <c r="AI2429" s="16" t="s">
        <v>3</v>
      </c>
      <c r="AJ2429" s="15" t="s">
        <v>3</v>
      </c>
      <c r="AK2429" s="15" t="s">
        <v>3</v>
      </c>
      <c r="AL2429" s="16" t="s">
        <v>3</v>
      </c>
      <c r="AM2429" s="16" t="s">
        <v>3</v>
      </c>
      <c r="AN2429" s="16" t="s">
        <v>3</v>
      </c>
      <c r="AO2429" s="16" t="s">
        <v>3</v>
      </c>
      <c r="AP2429" s="16" t="s">
        <v>189</v>
      </c>
      <c r="AQ2429" s="16" t="s">
        <v>3</v>
      </c>
      <c r="AR2429" s="16" t="s">
        <v>3</v>
      </c>
      <c r="AS2429" s="16" t="s">
        <v>3</v>
      </c>
      <c r="AT2429" s="16" t="s">
        <v>3</v>
      </c>
      <c r="AU2429" s="11" t="s">
        <v>3</v>
      </c>
      <c r="AV2429" s="11" t="s">
        <v>3</v>
      </c>
      <c r="AW2429" s="11" t="s">
        <v>3</v>
      </c>
      <c r="AX2429" s="17" t="str">
        <f>VLOOKUP(G2429,'[1]JDA data'!$D:$E,2,0)</f>
        <v>TGA511</v>
      </c>
      <c r="AY2429" s="17" t="b">
        <f t="shared" si="181"/>
        <v>1</v>
      </c>
      <c r="AZ2429" s="17" t="str">
        <f t="shared" si="182"/>
        <v>SPL</v>
      </c>
    </row>
    <row r="2430" spans="1:52" s="18" customFormat="1" ht="16.5" customHeight="1" x14ac:dyDescent="0.35">
      <c r="A2430" s="8" t="str">
        <f>IF(N2430="","-",IFERROR(VLOOKUP(N2430,'[1]All Route Non-Bailment V76'!$A:$H,5,0),VLOOKUP(N2430,'[1]TTVT AAT PxP Bailment EDC V76'!$A:$H,5,0)))</f>
        <v>Non Bailment</v>
      </c>
      <c r="B2430" s="9" t="str">
        <f t="shared" si="180"/>
        <v>Completed</v>
      </c>
      <c r="C2430" s="10">
        <f t="shared" si="183"/>
        <v>2429</v>
      </c>
      <c r="D2430" s="11" t="s">
        <v>194</v>
      </c>
      <c r="E2430" s="12" t="s">
        <v>44</v>
      </c>
      <c r="F2430" s="11" t="s">
        <v>0</v>
      </c>
      <c r="G2430" s="11">
        <v>4444107</v>
      </c>
      <c r="H2430" s="13" t="str">
        <f>IF(N2430="","-",IFERROR(VLOOKUP(N2430,'[1]All Route Non-Bailment V76'!$A:$H,7,0),VLOOKUP(N2430,'[1]TTVT AAT PxP Bailment EDC V76'!$A:$H,7,0)))</f>
        <v>One way</v>
      </c>
      <c r="I2430" s="11" t="s">
        <v>45</v>
      </c>
      <c r="J2430" s="12">
        <f t="shared" si="184"/>
        <v>45286</v>
      </c>
      <c r="K2430" s="12">
        <v>45286</v>
      </c>
      <c r="L2430" s="12">
        <v>45286</v>
      </c>
      <c r="M2430" s="12" t="s">
        <v>3</v>
      </c>
      <c r="N2430" s="11" t="s">
        <v>577</v>
      </c>
      <c r="O2430" s="13" t="str">
        <f>IF(N2430="","-",IFERROR(VLOOKUP(N2430,'[1]All Route Non-Bailment V76'!$A:$H,6,0),VLOOKUP(N2430,'[1]TTVT AAT PxP Bailment EDC V76'!$A:$H,6,0)))</f>
        <v>11 - 20</v>
      </c>
      <c r="P2430" s="11">
        <v>1</v>
      </c>
      <c r="Q2430" s="11" t="s">
        <v>3</v>
      </c>
      <c r="R2430" s="11" t="s">
        <v>3</v>
      </c>
      <c r="S2430" s="13" t="str">
        <f>IF(N2430="","-",IFERROR(VLOOKUP(N2430,'[1]All Route Non-Bailment V76'!$A:$AF,32,0),VLOOKUP(N2430,'[1]TTVT AAT PxP Bailment EDC V76'!$A:$AC,29,0)))</f>
        <v>6W</v>
      </c>
      <c r="T2430" s="11" t="s">
        <v>48</v>
      </c>
      <c r="U2430" s="11" t="s">
        <v>204</v>
      </c>
      <c r="V2430" s="14" t="s">
        <v>205</v>
      </c>
      <c r="W2430" s="11" t="s">
        <v>206</v>
      </c>
      <c r="X2430" s="15" t="s">
        <v>369</v>
      </c>
      <c r="Y2430" s="15" t="s">
        <v>370</v>
      </c>
      <c r="Z2430" s="16" t="s">
        <v>3</v>
      </c>
      <c r="AA2430" s="16" t="s">
        <v>3</v>
      </c>
      <c r="AB2430" s="16" t="s">
        <v>3</v>
      </c>
      <c r="AC2430" s="16" t="s">
        <v>3</v>
      </c>
      <c r="AD2430" s="15" t="s">
        <v>3</v>
      </c>
      <c r="AE2430" s="15" t="s">
        <v>3</v>
      </c>
      <c r="AF2430" s="16" t="s">
        <v>3</v>
      </c>
      <c r="AG2430" s="16" t="s">
        <v>3</v>
      </c>
      <c r="AH2430" s="16" t="s">
        <v>3</v>
      </c>
      <c r="AI2430" s="16" t="s">
        <v>3</v>
      </c>
      <c r="AJ2430" s="15" t="s">
        <v>3</v>
      </c>
      <c r="AK2430" s="15" t="s">
        <v>3</v>
      </c>
      <c r="AL2430" s="16" t="s">
        <v>3</v>
      </c>
      <c r="AM2430" s="16" t="s">
        <v>3</v>
      </c>
      <c r="AN2430" s="16" t="s">
        <v>3</v>
      </c>
      <c r="AO2430" s="16" t="s">
        <v>3</v>
      </c>
      <c r="AP2430" s="16" t="s">
        <v>189</v>
      </c>
      <c r="AQ2430" s="16" t="s">
        <v>3</v>
      </c>
      <c r="AR2430" s="16" t="s">
        <v>3</v>
      </c>
      <c r="AS2430" s="16" t="s">
        <v>3</v>
      </c>
      <c r="AT2430" s="16" t="s">
        <v>3</v>
      </c>
      <c r="AU2430" s="11" t="s">
        <v>3</v>
      </c>
      <c r="AV2430" s="11" t="s">
        <v>3</v>
      </c>
      <c r="AW2430" s="11" t="s">
        <v>3</v>
      </c>
      <c r="AX2430" s="17" t="str">
        <f>VLOOKUP(G2430,'[1]JDA data'!$D:$E,2,0)</f>
        <v>TGA510</v>
      </c>
      <c r="AY2430" s="17" t="b">
        <f t="shared" si="181"/>
        <v>1</v>
      </c>
      <c r="AZ2430" s="17" t="str">
        <f t="shared" si="182"/>
        <v>SBA</v>
      </c>
    </row>
    <row r="2431" spans="1:52" s="18" customFormat="1" ht="16.5" customHeight="1" x14ac:dyDescent="0.35">
      <c r="A2431" s="8" t="str">
        <f>IF(N2431="","-",IFERROR(VLOOKUP(N2431,'[1]All Route Non-Bailment V76'!$A:$H,5,0),VLOOKUP(N2431,'[1]TTVT AAT PxP Bailment EDC V76'!$A:$H,5,0)))</f>
        <v>Non Bailment</v>
      </c>
      <c r="B2431" s="9" t="str">
        <f t="shared" si="180"/>
        <v>Completed</v>
      </c>
      <c r="C2431" s="10">
        <f t="shared" si="183"/>
        <v>2430</v>
      </c>
      <c r="D2431" s="11" t="s">
        <v>182</v>
      </c>
      <c r="E2431" s="12" t="s">
        <v>44</v>
      </c>
      <c r="F2431" s="11" t="s">
        <v>0</v>
      </c>
      <c r="G2431" s="11">
        <v>4444108</v>
      </c>
      <c r="H2431" s="13" t="str">
        <f>IF(N2431="","-",IFERROR(VLOOKUP(N2431,'[1]All Route Non-Bailment V76'!$A:$H,7,0),VLOOKUP(N2431,'[1]TTVT AAT PxP Bailment EDC V76'!$A:$H,7,0)))</f>
        <v>One way</v>
      </c>
      <c r="I2431" s="11" t="s">
        <v>45</v>
      </c>
      <c r="J2431" s="12">
        <f t="shared" si="184"/>
        <v>45286</v>
      </c>
      <c r="K2431" s="12">
        <v>45286</v>
      </c>
      <c r="L2431" s="12">
        <v>45286</v>
      </c>
      <c r="M2431" s="12" t="s">
        <v>3</v>
      </c>
      <c r="N2431" s="11" t="s">
        <v>577</v>
      </c>
      <c r="O2431" s="13" t="str">
        <f>IF(N2431="","-",IFERROR(VLOOKUP(N2431,'[1]All Route Non-Bailment V76'!$A:$H,6,0),VLOOKUP(N2431,'[1]TTVT AAT PxP Bailment EDC V76'!$A:$H,6,0)))</f>
        <v>11 - 20</v>
      </c>
      <c r="P2431" s="11">
        <v>1</v>
      </c>
      <c r="Q2431" s="11" t="s">
        <v>3</v>
      </c>
      <c r="R2431" s="11" t="s">
        <v>3</v>
      </c>
      <c r="S2431" s="13" t="str">
        <f>IF(N2431="","-",IFERROR(VLOOKUP(N2431,'[1]All Route Non-Bailment V76'!$A:$AF,32,0),VLOOKUP(N2431,'[1]TTVT AAT PxP Bailment EDC V76'!$A:$AC,29,0)))</f>
        <v>6W</v>
      </c>
      <c r="T2431" s="11" t="s">
        <v>48</v>
      </c>
      <c r="U2431" s="11" t="s">
        <v>260</v>
      </c>
      <c r="V2431" s="14" t="s">
        <v>261</v>
      </c>
      <c r="W2431" s="11" t="s">
        <v>262</v>
      </c>
      <c r="X2431" s="15" t="s">
        <v>369</v>
      </c>
      <c r="Y2431" s="15" t="s">
        <v>370</v>
      </c>
      <c r="Z2431" s="16" t="s">
        <v>3</v>
      </c>
      <c r="AA2431" s="16" t="s">
        <v>3</v>
      </c>
      <c r="AB2431" s="16" t="s">
        <v>3</v>
      </c>
      <c r="AC2431" s="16" t="s">
        <v>3</v>
      </c>
      <c r="AD2431" s="15" t="s">
        <v>3</v>
      </c>
      <c r="AE2431" s="15" t="s">
        <v>3</v>
      </c>
      <c r="AF2431" s="16" t="s">
        <v>3</v>
      </c>
      <c r="AG2431" s="16" t="s">
        <v>3</v>
      </c>
      <c r="AH2431" s="16" t="s">
        <v>3</v>
      </c>
      <c r="AI2431" s="16" t="s">
        <v>3</v>
      </c>
      <c r="AJ2431" s="15" t="s">
        <v>3</v>
      </c>
      <c r="AK2431" s="15" t="s">
        <v>3</v>
      </c>
      <c r="AL2431" s="16" t="s">
        <v>3</v>
      </c>
      <c r="AM2431" s="16" t="s">
        <v>3</v>
      </c>
      <c r="AN2431" s="16" t="s">
        <v>3</v>
      </c>
      <c r="AO2431" s="16" t="s">
        <v>3</v>
      </c>
      <c r="AP2431" s="16" t="s">
        <v>189</v>
      </c>
      <c r="AQ2431" s="16" t="s">
        <v>3</v>
      </c>
      <c r="AR2431" s="16" t="s">
        <v>3</v>
      </c>
      <c r="AS2431" s="16" t="s">
        <v>3</v>
      </c>
      <c r="AT2431" s="16" t="s">
        <v>3</v>
      </c>
      <c r="AU2431" s="11" t="s">
        <v>3</v>
      </c>
      <c r="AV2431" s="11" t="s">
        <v>3</v>
      </c>
      <c r="AW2431" s="11" t="s">
        <v>3</v>
      </c>
      <c r="AX2431" s="17" t="str">
        <f>VLOOKUP(G2431,'[1]JDA data'!$D:$E,2,0)</f>
        <v>TGA510</v>
      </c>
      <c r="AY2431" s="17" t="b">
        <f t="shared" si="181"/>
        <v>1</v>
      </c>
      <c r="AZ2431" s="17" t="str">
        <f t="shared" si="182"/>
        <v>PPGT</v>
      </c>
    </row>
    <row r="2432" spans="1:52" s="18" customFormat="1" ht="16.5" customHeight="1" x14ac:dyDescent="0.35">
      <c r="A2432" s="8" t="str">
        <f>IF(N2432="","-",IFERROR(VLOOKUP(N2432,'[1]All Route Non-Bailment V76'!$A:$H,5,0),VLOOKUP(N2432,'[1]TTVT AAT PxP Bailment EDC V76'!$A:$H,5,0)))</f>
        <v>Non Bailment</v>
      </c>
      <c r="B2432" s="9" t="str">
        <f t="shared" si="180"/>
        <v>Completed</v>
      </c>
      <c r="C2432" s="10">
        <f t="shared" si="183"/>
        <v>2431</v>
      </c>
      <c r="D2432" s="11" t="s">
        <v>190</v>
      </c>
      <c r="E2432" s="12" t="s">
        <v>44</v>
      </c>
      <c r="F2432" s="11" t="s">
        <v>0</v>
      </c>
      <c r="G2432" s="11">
        <v>4444109</v>
      </c>
      <c r="H2432" s="13" t="str">
        <f>IF(N2432="","-",IFERROR(VLOOKUP(N2432,'[1]All Route Non-Bailment V76'!$A:$H,7,0),VLOOKUP(N2432,'[1]TTVT AAT PxP Bailment EDC V76'!$A:$H,7,0)))</f>
        <v>One way</v>
      </c>
      <c r="I2432" s="11" t="s">
        <v>45</v>
      </c>
      <c r="J2432" s="12">
        <f t="shared" si="184"/>
        <v>45286</v>
      </c>
      <c r="K2432" s="12">
        <v>45286</v>
      </c>
      <c r="L2432" s="12">
        <v>45286</v>
      </c>
      <c r="M2432" s="12" t="s">
        <v>3</v>
      </c>
      <c r="N2432" s="11" t="s">
        <v>577</v>
      </c>
      <c r="O2432" s="13" t="str">
        <f>IF(N2432="","-",IFERROR(VLOOKUP(N2432,'[1]All Route Non-Bailment V76'!$A:$H,6,0),VLOOKUP(N2432,'[1]TTVT AAT PxP Bailment EDC V76'!$A:$H,6,0)))</f>
        <v>11 - 20</v>
      </c>
      <c r="P2432" s="11">
        <v>1</v>
      </c>
      <c r="Q2432" s="11" t="s">
        <v>3</v>
      </c>
      <c r="R2432" s="11" t="s">
        <v>3</v>
      </c>
      <c r="S2432" s="13" t="str">
        <f>IF(N2432="","-",IFERROR(VLOOKUP(N2432,'[1]All Route Non-Bailment V76'!$A:$AF,32,0),VLOOKUP(N2432,'[1]TTVT AAT PxP Bailment EDC V76'!$A:$AC,29,0)))</f>
        <v>6W</v>
      </c>
      <c r="T2432" s="11" t="s">
        <v>48</v>
      </c>
      <c r="U2432" s="11" t="s">
        <v>272</v>
      </c>
      <c r="V2432" s="14" t="s">
        <v>273</v>
      </c>
      <c r="W2432" s="11" t="s">
        <v>274</v>
      </c>
      <c r="X2432" s="15" t="s">
        <v>369</v>
      </c>
      <c r="Y2432" s="15" t="s">
        <v>370</v>
      </c>
      <c r="Z2432" s="16" t="s">
        <v>3</v>
      </c>
      <c r="AA2432" s="16" t="s">
        <v>3</v>
      </c>
      <c r="AB2432" s="16" t="s">
        <v>3</v>
      </c>
      <c r="AC2432" s="16" t="s">
        <v>3</v>
      </c>
      <c r="AD2432" s="15" t="s">
        <v>3</v>
      </c>
      <c r="AE2432" s="15" t="s">
        <v>3</v>
      </c>
      <c r="AF2432" s="16" t="s">
        <v>3</v>
      </c>
      <c r="AG2432" s="16" t="s">
        <v>3</v>
      </c>
      <c r="AH2432" s="16" t="s">
        <v>3</v>
      </c>
      <c r="AI2432" s="16" t="s">
        <v>3</v>
      </c>
      <c r="AJ2432" s="15" t="s">
        <v>3</v>
      </c>
      <c r="AK2432" s="15" t="s">
        <v>3</v>
      </c>
      <c r="AL2432" s="16" t="s">
        <v>3</v>
      </c>
      <c r="AM2432" s="16" t="s">
        <v>3</v>
      </c>
      <c r="AN2432" s="16" t="s">
        <v>3</v>
      </c>
      <c r="AO2432" s="16" t="s">
        <v>3</v>
      </c>
      <c r="AP2432" s="16" t="s">
        <v>189</v>
      </c>
      <c r="AQ2432" s="16" t="s">
        <v>3</v>
      </c>
      <c r="AR2432" s="16" t="s">
        <v>3</v>
      </c>
      <c r="AS2432" s="16" t="s">
        <v>3</v>
      </c>
      <c r="AT2432" s="16" t="s">
        <v>3</v>
      </c>
      <c r="AU2432" s="11" t="s">
        <v>3</v>
      </c>
      <c r="AV2432" s="11" t="s">
        <v>3</v>
      </c>
      <c r="AW2432" s="11" t="s">
        <v>3</v>
      </c>
      <c r="AX2432" s="17" t="str">
        <f>VLOOKUP(G2432,'[1]JDA data'!$D:$E,2,0)</f>
        <v>TGA510</v>
      </c>
      <c r="AY2432" s="17" t="b">
        <f t="shared" si="181"/>
        <v>1</v>
      </c>
      <c r="AZ2432" s="17" t="str">
        <f t="shared" si="182"/>
        <v>SPL</v>
      </c>
    </row>
    <row r="2433" spans="1:52" s="18" customFormat="1" ht="16.5" customHeight="1" x14ac:dyDescent="0.35">
      <c r="A2433" s="8" t="str">
        <f>IF(N2433="","-",IFERROR(VLOOKUP(N2433,'[1]All Route Non-Bailment V76'!$A:$H,5,0),VLOOKUP(N2433,'[1]TTVT AAT PxP Bailment EDC V76'!$A:$H,5,0)))</f>
        <v>Non Bailment</v>
      </c>
      <c r="B2433" s="9" t="str">
        <f t="shared" si="180"/>
        <v>Completed</v>
      </c>
      <c r="C2433" s="10">
        <f t="shared" si="183"/>
        <v>2432</v>
      </c>
      <c r="D2433" s="11" t="s">
        <v>182</v>
      </c>
      <c r="E2433" s="12" t="s">
        <v>44</v>
      </c>
      <c r="F2433" s="11" t="s">
        <v>0</v>
      </c>
      <c r="G2433" s="11">
        <v>4444110</v>
      </c>
      <c r="H2433" s="13" t="str">
        <f>IF(N2433="","-",IFERROR(VLOOKUP(N2433,'[1]All Route Non-Bailment V76'!$A:$H,7,0),VLOOKUP(N2433,'[1]TTVT AAT PxP Bailment EDC V76'!$A:$H,7,0)))</f>
        <v>One way</v>
      </c>
      <c r="I2433" s="11" t="s">
        <v>45</v>
      </c>
      <c r="J2433" s="12">
        <f t="shared" si="184"/>
        <v>45286</v>
      </c>
      <c r="K2433" s="12">
        <v>45286</v>
      </c>
      <c r="L2433" s="12">
        <v>45286</v>
      </c>
      <c r="M2433" s="12" t="s">
        <v>3</v>
      </c>
      <c r="N2433" s="11" t="s">
        <v>577</v>
      </c>
      <c r="O2433" s="13" t="str">
        <f>IF(N2433="","-",IFERROR(VLOOKUP(N2433,'[1]All Route Non-Bailment V76'!$A:$H,6,0),VLOOKUP(N2433,'[1]TTVT AAT PxP Bailment EDC V76'!$A:$H,6,0)))</f>
        <v>11 - 20</v>
      </c>
      <c r="P2433" s="11">
        <v>1</v>
      </c>
      <c r="Q2433" s="11" t="s">
        <v>3</v>
      </c>
      <c r="R2433" s="11" t="s">
        <v>3</v>
      </c>
      <c r="S2433" s="13" t="str">
        <f>IF(N2433="","-",IFERROR(VLOOKUP(N2433,'[1]All Route Non-Bailment V76'!$A:$AF,32,0),VLOOKUP(N2433,'[1]TTVT AAT PxP Bailment EDC V76'!$A:$AC,29,0)))</f>
        <v>6W</v>
      </c>
      <c r="T2433" s="11" t="s">
        <v>48</v>
      </c>
      <c r="U2433" s="11" t="s">
        <v>223</v>
      </c>
      <c r="V2433" s="14" t="s">
        <v>224</v>
      </c>
      <c r="W2433" s="11" t="s">
        <v>225</v>
      </c>
      <c r="X2433" s="15" t="s">
        <v>369</v>
      </c>
      <c r="Y2433" s="15" t="s">
        <v>370</v>
      </c>
      <c r="Z2433" s="16" t="s">
        <v>3</v>
      </c>
      <c r="AA2433" s="16" t="s">
        <v>3</v>
      </c>
      <c r="AB2433" s="16" t="s">
        <v>3</v>
      </c>
      <c r="AC2433" s="16" t="s">
        <v>3</v>
      </c>
      <c r="AD2433" s="15" t="s">
        <v>3</v>
      </c>
      <c r="AE2433" s="15" t="s">
        <v>3</v>
      </c>
      <c r="AF2433" s="16" t="s">
        <v>3</v>
      </c>
      <c r="AG2433" s="16" t="s">
        <v>3</v>
      </c>
      <c r="AH2433" s="16" t="s">
        <v>3</v>
      </c>
      <c r="AI2433" s="16" t="s">
        <v>3</v>
      </c>
      <c r="AJ2433" s="15" t="s">
        <v>3</v>
      </c>
      <c r="AK2433" s="15" t="s">
        <v>3</v>
      </c>
      <c r="AL2433" s="16" t="s">
        <v>3</v>
      </c>
      <c r="AM2433" s="16" t="s">
        <v>3</v>
      </c>
      <c r="AN2433" s="16" t="s">
        <v>3</v>
      </c>
      <c r="AO2433" s="16" t="s">
        <v>3</v>
      </c>
      <c r="AP2433" s="16" t="s">
        <v>189</v>
      </c>
      <c r="AQ2433" s="16" t="s">
        <v>3</v>
      </c>
      <c r="AR2433" s="16" t="s">
        <v>3</v>
      </c>
      <c r="AS2433" s="16" t="s">
        <v>3</v>
      </c>
      <c r="AT2433" s="16" t="s">
        <v>3</v>
      </c>
      <c r="AU2433" s="11" t="s">
        <v>3</v>
      </c>
      <c r="AV2433" s="11" t="s">
        <v>3</v>
      </c>
      <c r="AW2433" s="11" t="s">
        <v>3</v>
      </c>
      <c r="AX2433" s="17" t="str">
        <f>VLOOKUP(G2433,'[1]JDA data'!$D:$E,2,0)</f>
        <v>TGA510</v>
      </c>
      <c r="AY2433" s="17" t="b">
        <f t="shared" si="181"/>
        <v>1</v>
      </c>
      <c r="AZ2433" s="17" t="str">
        <f t="shared" si="182"/>
        <v>PPGT</v>
      </c>
    </row>
    <row r="2434" spans="1:52" s="18" customFormat="1" ht="16.5" customHeight="1" x14ac:dyDescent="0.35">
      <c r="A2434" s="8" t="str">
        <f>IF(N2434="","-",IFERROR(VLOOKUP(N2434,'[1]All Route Non-Bailment V76'!$A:$H,5,0),VLOOKUP(N2434,'[1]TTVT AAT PxP Bailment EDC V76'!$A:$H,5,0)))</f>
        <v>Non Bailment</v>
      </c>
      <c r="B2434" s="9" t="str">
        <f t="shared" ref="B2434:B2483" si="185">IF(J2434="","",IF(COUNTBLANK(C2434:AT2434)&gt;0,"Check","Completed"))</f>
        <v>Completed</v>
      </c>
      <c r="C2434" s="10">
        <f t="shared" si="183"/>
        <v>2433</v>
      </c>
      <c r="D2434" s="11" t="s">
        <v>190</v>
      </c>
      <c r="E2434" s="12" t="s">
        <v>44</v>
      </c>
      <c r="F2434" s="11" t="s">
        <v>0</v>
      </c>
      <c r="G2434" s="11">
        <v>4444111</v>
      </c>
      <c r="H2434" s="13" t="str">
        <f>IF(N2434="","-",IFERROR(VLOOKUP(N2434,'[1]All Route Non-Bailment V76'!$A:$H,7,0),VLOOKUP(N2434,'[1]TTVT AAT PxP Bailment EDC V76'!$A:$H,7,0)))</f>
        <v>One way</v>
      </c>
      <c r="I2434" s="11" t="s">
        <v>45</v>
      </c>
      <c r="J2434" s="12">
        <f t="shared" si="184"/>
        <v>45286</v>
      </c>
      <c r="K2434" s="12">
        <v>45286</v>
      </c>
      <c r="L2434" s="12">
        <v>45286</v>
      </c>
      <c r="M2434" s="12" t="s">
        <v>3</v>
      </c>
      <c r="N2434" s="11" t="s">
        <v>577</v>
      </c>
      <c r="O2434" s="13" t="str">
        <f>IF(N2434="","-",IFERROR(VLOOKUP(N2434,'[1]All Route Non-Bailment V76'!$A:$H,6,0),VLOOKUP(N2434,'[1]TTVT AAT PxP Bailment EDC V76'!$A:$H,6,0)))</f>
        <v>11 - 20</v>
      </c>
      <c r="P2434" s="11">
        <v>1</v>
      </c>
      <c r="Q2434" s="11" t="s">
        <v>3</v>
      </c>
      <c r="R2434" s="11" t="s">
        <v>3</v>
      </c>
      <c r="S2434" s="13" t="str">
        <f>IF(N2434="","-",IFERROR(VLOOKUP(N2434,'[1]All Route Non-Bailment V76'!$A:$AF,32,0),VLOOKUP(N2434,'[1]TTVT AAT PxP Bailment EDC V76'!$A:$AC,29,0)))</f>
        <v>6W</v>
      </c>
      <c r="T2434" s="11" t="s">
        <v>48</v>
      </c>
      <c r="U2434" s="11" t="s">
        <v>287</v>
      </c>
      <c r="V2434" s="14" t="s">
        <v>793</v>
      </c>
      <c r="W2434" s="11" t="s">
        <v>289</v>
      </c>
      <c r="X2434" s="15" t="s">
        <v>369</v>
      </c>
      <c r="Y2434" s="15" t="s">
        <v>370</v>
      </c>
      <c r="Z2434" s="16" t="s">
        <v>3</v>
      </c>
      <c r="AA2434" s="16" t="s">
        <v>3</v>
      </c>
      <c r="AB2434" s="16" t="s">
        <v>3</v>
      </c>
      <c r="AC2434" s="16" t="s">
        <v>3</v>
      </c>
      <c r="AD2434" s="15" t="s">
        <v>3</v>
      </c>
      <c r="AE2434" s="15" t="s">
        <v>3</v>
      </c>
      <c r="AF2434" s="16" t="s">
        <v>3</v>
      </c>
      <c r="AG2434" s="16" t="s">
        <v>3</v>
      </c>
      <c r="AH2434" s="16" t="s">
        <v>3</v>
      </c>
      <c r="AI2434" s="16" t="s">
        <v>3</v>
      </c>
      <c r="AJ2434" s="15" t="s">
        <v>3</v>
      </c>
      <c r="AK2434" s="15" t="s">
        <v>3</v>
      </c>
      <c r="AL2434" s="16" t="s">
        <v>3</v>
      </c>
      <c r="AM2434" s="16" t="s">
        <v>3</v>
      </c>
      <c r="AN2434" s="16" t="s">
        <v>3</v>
      </c>
      <c r="AO2434" s="16" t="s">
        <v>3</v>
      </c>
      <c r="AP2434" s="16" t="s">
        <v>189</v>
      </c>
      <c r="AQ2434" s="16" t="s">
        <v>3</v>
      </c>
      <c r="AR2434" s="16" t="s">
        <v>3</v>
      </c>
      <c r="AS2434" s="16" t="s">
        <v>3</v>
      </c>
      <c r="AT2434" s="16" t="s">
        <v>3</v>
      </c>
      <c r="AU2434" s="11" t="s">
        <v>3</v>
      </c>
      <c r="AV2434" s="11" t="s">
        <v>3</v>
      </c>
      <c r="AW2434" s="11" t="s">
        <v>3</v>
      </c>
      <c r="AX2434" s="17" t="str">
        <f>VLOOKUP(G2434,'[1]JDA data'!$D:$E,2,0)</f>
        <v>TGA510</v>
      </c>
      <c r="AY2434" s="17" t="b">
        <f t="shared" ref="AY2434:AY2497" si="186">AX2434=N2434</f>
        <v>1</v>
      </c>
      <c r="AZ2434" s="17" t="str">
        <f t="shared" ref="AZ2434:AZ2497" si="187">D2434</f>
        <v>SPL</v>
      </c>
    </row>
    <row r="2435" spans="1:52" s="18" customFormat="1" ht="16.5" customHeight="1" x14ac:dyDescent="0.35">
      <c r="A2435" s="8" t="str">
        <f>IF(N2435="","-",IFERROR(VLOOKUP(N2435,'[1]All Route Non-Bailment V76'!$A:$H,5,0),VLOOKUP(N2435,'[1]TTVT AAT PxP Bailment EDC V76'!$A:$H,5,0)))</f>
        <v>Non Bailment</v>
      </c>
      <c r="B2435" s="9" t="str">
        <f t="shared" si="185"/>
        <v>Completed</v>
      </c>
      <c r="C2435" s="10">
        <f t="shared" si="183"/>
        <v>2434</v>
      </c>
      <c r="D2435" s="11" t="s">
        <v>182</v>
      </c>
      <c r="E2435" s="12" t="s">
        <v>44</v>
      </c>
      <c r="F2435" s="11" t="s">
        <v>0</v>
      </c>
      <c r="G2435" s="11">
        <v>4444112</v>
      </c>
      <c r="H2435" s="13" t="str">
        <f>IF(N2435="","-",IFERROR(VLOOKUP(N2435,'[1]All Route Non-Bailment V76'!$A:$H,7,0),VLOOKUP(N2435,'[1]TTVT AAT PxP Bailment EDC V76'!$A:$H,7,0)))</f>
        <v>One way</v>
      </c>
      <c r="I2435" s="11" t="s">
        <v>45</v>
      </c>
      <c r="J2435" s="12">
        <f t="shared" si="184"/>
        <v>45286</v>
      </c>
      <c r="K2435" s="12">
        <v>45286</v>
      </c>
      <c r="L2435" s="12">
        <v>45286</v>
      </c>
      <c r="M2435" s="12" t="s">
        <v>3</v>
      </c>
      <c r="N2435" s="11" t="s">
        <v>578</v>
      </c>
      <c r="O2435" s="13" t="str">
        <f>IF(N2435="","-",IFERROR(VLOOKUP(N2435,'[1]All Route Non-Bailment V76'!$A:$H,6,0),VLOOKUP(N2435,'[1]TTVT AAT PxP Bailment EDC V76'!$A:$H,6,0)))</f>
        <v>11 - 20</v>
      </c>
      <c r="P2435" s="11">
        <v>1</v>
      </c>
      <c r="Q2435" s="11" t="s">
        <v>3</v>
      </c>
      <c r="R2435" s="11" t="s">
        <v>3</v>
      </c>
      <c r="S2435" s="13" t="str">
        <f>IF(N2435="","-",IFERROR(VLOOKUP(N2435,'[1]All Route Non-Bailment V76'!$A:$AF,32,0),VLOOKUP(N2435,'[1]TTVT AAT PxP Bailment EDC V76'!$A:$AC,29,0)))</f>
        <v>6W</v>
      </c>
      <c r="T2435" s="11" t="s">
        <v>48</v>
      </c>
      <c r="U2435" s="11" t="s">
        <v>250</v>
      </c>
      <c r="V2435" s="14" t="s">
        <v>790</v>
      </c>
      <c r="W2435" s="11" t="s">
        <v>252</v>
      </c>
      <c r="X2435" s="15" t="s">
        <v>369</v>
      </c>
      <c r="Y2435" s="15" t="s">
        <v>370</v>
      </c>
      <c r="Z2435" s="16" t="s">
        <v>3</v>
      </c>
      <c r="AA2435" s="16" t="s">
        <v>3</v>
      </c>
      <c r="AB2435" s="16" t="s">
        <v>3</v>
      </c>
      <c r="AC2435" s="16" t="s">
        <v>3</v>
      </c>
      <c r="AD2435" s="15" t="s">
        <v>3</v>
      </c>
      <c r="AE2435" s="15" t="s">
        <v>3</v>
      </c>
      <c r="AF2435" s="16" t="s">
        <v>3</v>
      </c>
      <c r="AG2435" s="16" t="s">
        <v>3</v>
      </c>
      <c r="AH2435" s="16" t="s">
        <v>3</v>
      </c>
      <c r="AI2435" s="16" t="s">
        <v>3</v>
      </c>
      <c r="AJ2435" s="15" t="s">
        <v>3</v>
      </c>
      <c r="AK2435" s="15" t="s">
        <v>3</v>
      </c>
      <c r="AL2435" s="16" t="s">
        <v>3</v>
      </c>
      <c r="AM2435" s="16" t="s">
        <v>3</v>
      </c>
      <c r="AN2435" s="16" t="s">
        <v>3</v>
      </c>
      <c r="AO2435" s="16" t="s">
        <v>3</v>
      </c>
      <c r="AP2435" s="16" t="s">
        <v>189</v>
      </c>
      <c r="AQ2435" s="16" t="s">
        <v>3</v>
      </c>
      <c r="AR2435" s="16" t="s">
        <v>3</v>
      </c>
      <c r="AS2435" s="16" t="s">
        <v>3</v>
      </c>
      <c r="AT2435" s="16" t="s">
        <v>3</v>
      </c>
      <c r="AU2435" s="11" t="s">
        <v>3</v>
      </c>
      <c r="AV2435" s="11" t="s">
        <v>3</v>
      </c>
      <c r="AW2435" s="11" t="s">
        <v>3</v>
      </c>
      <c r="AX2435" s="17" t="str">
        <f>VLOOKUP(G2435,'[1]JDA data'!$D:$E,2,0)</f>
        <v>TGA509</v>
      </c>
      <c r="AY2435" s="17" t="b">
        <f t="shared" si="186"/>
        <v>1</v>
      </c>
      <c r="AZ2435" s="17" t="str">
        <f t="shared" si="187"/>
        <v>PPGT</v>
      </c>
    </row>
    <row r="2436" spans="1:52" s="18" customFormat="1" ht="16.5" customHeight="1" x14ac:dyDescent="0.35">
      <c r="A2436" s="8" t="str">
        <f>IF(N2436="","-",IFERROR(VLOOKUP(N2436,'[1]All Route Non-Bailment V76'!$A:$H,5,0),VLOOKUP(N2436,'[1]TTVT AAT PxP Bailment EDC V76'!$A:$H,5,0)))</f>
        <v>Non Bailment</v>
      </c>
      <c r="B2436" s="9" t="str">
        <f t="shared" si="185"/>
        <v>Completed</v>
      </c>
      <c r="C2436" s="10">
        <f t="shared" ref="C2436:C2483" si="188">C2435+1</f>
        <v>2435</v>
      </c>
      <c r="D2436" s="11" t="s">
        <v>190</v>
      </c>
      <c r="E2436" s="12" t="s">
        <v>44</v>
      </c>
      <c r="F2436" s="11" t="s">
        <v>0</v>
      </c>
      <c r="G2436" s="11">
        <v>4444113</v>
      </c>
      <c r="H2436" s="13" t="str">
        <f>IF(N2436="","-",IFERROR(VLOOKUP(N2436,'[1]All Route Non-Bailment V76'!$A:$H,7,0),VLOOKUP(N2436,'[1]TTVT AAT PxP Bailment EDC V76'!$A:$H,7,0)))</f>
        <v>One way</v>
      </c>
      <c r="I2436" s="11" t="s">
        <v>45</v>
      </c>
      <c r="J2436" s="12">
        <f t="shared" si="184"/>
        <v>45286</v>
      </c>
      <c r="K2436" s="12">
        <v>45286</v>
      </c>
      <c r="L2436" s="12">
        <v>45286</v>
      </c>
      <c r="M2436" s="12" t="s">
        <v>3</v>
      </c>
      <c r="N2436" s="11" t="s">
        <v>578</v>
      </c>
      <c r="O2436" s="13" t="str">
        <f>IF(N2436="","-",IFERROR(VLOOKUP(N2436,'[1]All Route Non-Bailment V76'!$A:$H,6,0),VLOOKUP(N2436,'[1]TTVT AAT PxP Bailment EDC V76'!$A:$H,6,0)))</f>
        <v>11 - 20</v>
      </c>
      <c r="P2436" s="11">
        <v>1</v>
      </c>
      <c r="Q2436" s="11" t="s">
        <v>3</v>
      </c>
      <c r="R2436" s="11" t="s">
        <v>3</v>
      </c>
      <c r="S2436" s="13" t="str">
        <f>IF(N2436="","-",IFERROR(VLOOKUP(N2436,'[1]All Route Non-Bailment V76'!$A:$AF,32,0),VLOOKUP(N2436,'[1]TTVT AAT PxP Bailment EDC V76'!$A:$AC,29,0)))</f>
        <v>6W</v>
      </c>
      <c r="T2436" s="11" t="s">
        <v>48</v>
      </c>
      <c r="U2436" s="11" t="s">
        <v>210</v>
      </c>
      <c r="V2436" s="14" t="s">
        <v>211</v>
      </c>
      <c r="W2436" s="11" t="s">
        <v>212</v>
      </c>
      <c r="X2436" s="15" t="s">
        <v>369</v>
      </c>
      <c r="Y2436" s="15" t="s">
        <v>370</v>
      </c>
      <c r="Z2436" s="16" t="s">
        <v>3</v>
      </c>
      <c r="AA2436" s="16" t="s">
        <v>3</v>
      </c>
      <c r="AB2436" s="16" t="s">
        <v>3</v>
      </c>
      <c r="AC2436" s="16" t="s">
        <v>3</v>
      </c>
      <c r="AD2436" s="15" t="s">
        <v>3</v>
      </c>
      <c r="AE2436" s="15" t="s">
        <v>3</v>
      </c>
      <c r="AF2436" s="16" t="s">
        <v>3</v>
      </c>
      <c r="AG2436" s="16" t="s">
        <v>3</v>
      </c>
      <c r="AH2436" s="16" t="s">
        <v>3</v>
      </c>
      <c r="AI2436" s="16" t="s">
        <v>3</v>
      </c>
      <c r="AJ2436" s="15" t="s">
        <v>3</v>
      </c>
      <c r="AK2436" s="15" t="s">
        <v>3</v>
      </c>
      <c r="AL2436" s="16" t="s">
        <v>3</v>
      </c>
      <c r="AM2436" s="16" t="s">
        <v>3</v>
      </c>
      <c r="AN2436" s="16" t="s">
        <v>3</v>
      </c>
      <c r="AO2436" s="16" t="s">
        <v>3</v>
      </c>
      <c r="AP2436" s="16" t="s">
        <v>189</v>
      </c>
      <c r="AQ2436" s="16" t="s">
        <v>3</v>
      </c>
      <c r="AR2436" s="16" t="s">
        <v>3</v>
      </c>
      <c r="AS2436" s="16" t="s">
        <v>3</v>
      </c>
      <c r="AT2436" s="16" t="s">
        <v>3</v>
      </c>
      <c r="AU2436" s="11" t="s">
        <v>3</v>
      </c>
      <c r="AV2436" s="11" t="s">
        <v>3</v>
      </c>
      <c r="AW2436" s="11" t="s">
        <v>3</v>
      </c>
      <c r="AX2436" s="17" t="str">
        <f>VLOOKUP(G2436,'[1]JDA data'!$D:$E,2,0)</f>
        <v>TGA509</v>
      </c>
      <c r="AY2436" s="17" t="b">
        <f t="shared" si="186"/>
        <v>1</v>
      </c>
      <c r="AZ2436" s="17" t="str">
        <f t="shared" si="187"/>
        <v>SPL</v>
      </c>
    </row>
    <row r="2437" spans="1:52" s="18" customFormat="1" ht="16.5" customHeight="1" x14ac:dyDescent="0.35">
      <c r="A2437" s="8" t="str">
        <f>IF(N2437="","-",IFERROR(VLOOKUP(N2437,'[1]All Route Non-Bailment V76'!$A:$H,5,0),VLOOKUP(N2437,'[1]TTVT AAT PxP Bailment EDC V76'!$A:$H,5,0)))</f>
        <v>Non Bailment</v>
      </c>
      <c r="B2437" s="9" t="str">
        <f t="shared" si="185"/>
        <v>Completed</v>
      </c>
      <c r="C2437" s="10">
        <f t="shared" si="188"/>
        <v>2436</v>
      </c>
      <c r="D2437" s="11" t="s">
        <v>182</v>
      </c>
      <c r="E2437" s="12" t="s">
        <v>44</v>
      </c>
      <c r="F2437" s="11" t="s">
        <v>0</v>
      </c>
      <c r="G2437" s="11">
        <v>4444114</v>
      </c>
      <c r="H2437" s="13" t="str">
        <f>IF(N2437="","-",IFERROR(VLOOKUP(N2437,'[1]All Route Non-Bailment V76'!$A:$H,7,0),VLOOKUP(N2437,'[1]TTVT AAT PxP Bailment EDC V76'!$A:$H,7,0)))</f>
        <v>One way</v>
      </c>
      <c r="I2437" s="11" t="s">
        <v>45</v>
      </c>
      <c r="J2437" s="12">
        <f t="shared" si="184"/>
        <v>45286</v>
      </c>
      <c r="K2437" s="12">
        <v>45286</v>
      </c>
      <c r="L2437" s="12">
        <v>45286</v>
      </c>
      <c r="M2437" s="12" t="s">
        <v>3</v>
      </c>
      <c r="N2437" s="11" t="s">
        <v>578</v>
      </c>
      <c r="O2437" s="13" t="str">
        <f>IF(N2437="","-",IFERROR(VLOOKUP(N2437,'[1]All Route Non-Bailment V76'!$A:$H,6,0),VLOOKUP(N2437,'[1]TTVT AAT PxP Bailment EDC V76'!$A:$H,6,0)))</f>
        <v>11 - 20</v>
      </c>
      <c r="P2437" s="11">
        <v>1</v>
      </c>
      <c r="Q2437" s="11" t="s">
        <v>3</v>
      </c>
      <c r="R2437" s="11" t="s">
        <v>3</v>
      </c>
      <c r="S2437" s="13" t="str">
        <f>IF(N2437="","-",IFERROR(VLOOKUP(N2437,'[1]All Route Non-Bailment V76'!$A:$AF,32,0),VLOOKUP(N2437,'[1]TTVT AAT PxP Bailment EDC V76'!$A:$AC,29,0)))</f>
        <v>6W</v>
      </c>
      <c r="T2437" s="11" t="s">
        <v>48</v>
      </c>
      <c r="U2437" s="11" t="s">
        <v>383</v>
      </c>
      <c r="V2437" s="14" t="s">
        <v>384</v>
      </c>
      <c r="W2437" s="11" t="s">
        <v>385</v>
      </c>
      <c r="X2437" s="15" t="s">
        <v>369</v>
      </c>
      <c r="Y2437" s="15" t="s">
        <v>370</v>
      </c>
      <c r="Z2437" s="16" t="s">
        <v>3</v>
      </c>
      <c r="AA2437" s="16" t="s">
        <v>3</v>
      </c>
      <c r="AB2437" s="16" t="s">
        <v>3</v>
      </c>
      <c r="AC2437" s="16" t="s">
        <v>3</v>
      </c>
      <c r="AD2437" s="15" t="s">
        <v>3</v>
      </c>
      <c r="AE2437" s="15" t="s">
        <v>3</v>
      </c>
      <c r="AF2437" s="16" t="s">
        <v>3</v>
      </c>
      <c r="AG2437" s="16" t="s">
        <v>3</v>
      </c>
      <c r="AH2437" s="16" t="s">
        <v>3</v>
      </c>
      <c r="AI2437" s="16" t="s">
        <v>3</v>
      </c>
      <c r="AJ2437" s="15" t="s">
        <v>3</v>
      </c>
      <c r="AK2437" s="15" t="s">
        <v>3</v>
      </c>
      <c r="AL2437" s="16" t="s">
        <v>3</v>
      </c>
      <c r="AM2437" s="16" t="s">
        <v>3</v>
      </c>
      <c r="AN2437" s="16" t="s">
        <v>3</v>
      </c>
      <c r="AO2437" s="16" t="s">
        <v>3</v>
      </c>
      <c r="AP2437" s="16" t="s">
        <v>189</v>
      </c>
      <c r="AQ2437" s="16" t="s">
        <v>3</v>
      </c>
      <c r="AR2437" s="16" t="s">
        <v>3</v>
      </c>
      <c r="AS2437" s="16" t="s">
        <v>3</v>
      </c>
      <c r="AT2437" s="16" t="s">
        <v>3</v>
      </c>
      <c r="AU2437" s="11" t="s">
        <v>3</v>
      </c>
      <c r="AV2437" s="11" t="s">
        <v>3</v>
      </c>
      <c r="AW2437" s="11" t="s">
        <v>3</v>
      </c>
      <c r="AX2437" s="17" t="str">
        <f>VLOOKUP(G2437,'[1]JDA data'!$D:$E,2,0)</f>
        <v>TGA509</v>
      </c>
      <c r="AY2437" s="17" t="b">
        <f t="shared" si="186"/>
        <v>1</v>
      </c>
      <c r="AZ2437" s="17" t="str">
        <f t="shared" si="187"/>
        <v>PPGT</v>
      </c>
    </row>
    <row r="2438" spans="1:52" s="18" customFormat="1" ht="16.5" customHeight="1" x14ac:dyDescent="0.35">
      <c r="A2438" s="8" t="str">
        <f>IF(N2438="","-",IFERROR(VLOOKUP(N2438,'[1]All Route Non-Bailment V76'!$A:$H,5,0),VLOOKUP(N2438,'[1]TTVT AAT PxP Bailment EDC V76'!$A:$H,5,0)))</f>
        <v>Non Bailment</v>
      </c>
      <c r="B2438" s="9" t="str">
        <f t="shared" si="185"/>
        <v>Completed</v>
      </c>
      <c r="C2438" s="10">
        <f t="shared" si="188"/>
        <v>2437</v>
      </c>
      <c r="D2438" s="11" t="s">
        <v>190</v>
      </c>
      <c r="E2438" s="12" t="s">
        <v>44</v>
      </c>
      <c r="F2438" s="11" t="s">
        <v>0</v>
      </c>
      <c r="G2438" s="11">
        <v>4444115</v>
      </c>
      <c r="H2438" s="13" t="str">
        <f>IF(N2438="","-",IFERROR(VLOOKUP(N2438,'[1]All Route Non-Bailment V76'!$A:$H,7,0),VLOOKUP(N2438,'[1]TTVT AAT PxP Bailment EDC V76'!$A:$H,7,0)))</f>
        <v>One way</v>
      </c>
      <c r="I2438" s="11" t="s">
        <v>45</v>
      </c>
      <c r="J2438" s="12">
        <f t="shared" si="184"/>
        <v>45286</v>
      </c>
      <c r="K2438" s="12">
        <v>45286</v>
      </c>
      <c r="L2438" s="12">
        <v>45286</v>
      </c>
      <c r="M2438" s="12" t="s">
        <v>3</v>
      </c>
      <c r="N2438" s="11" t="s">
        <v>578</v>
      </c>
      <c r="O2438" s="13" t="str">
        <f>IF(N2438="","-",IFERROR(VLOOKUP(N2438,'[1]All Route Non-Bailment V76'!$A:$H,6,0),VLOOKUP(N2438,'[1]TTVT AAT PxP Bailment EDC V76'!$A:$H,6,0)))</f>
        <v>11 - 20</v>
      </c>
      <c r="P2438" s="11">
        <v>1</v>
      </c>
      <c r="Q2438" s="11" t="s">
        <v>3</v>
      </c>
      <c r="R2438" s="11" t="s">
        <v>3</v>
      </c>
      <c r="S2438" s="13" t="str">
        <f>IF(N2438="","-",IFERROR(VLOOKUP(N2438,'[1]All Route Non-Bailment V76'!$A:$AF,32,0),VLOOKUP(N2438,'[1]TTVT AAT PxP Bailment EDC V76'!$A:$AC,29,0)))</f>
        <v>6W</v>
      </c>
      <c r="T2438" s="11" t="s">
        <v>48</v>
      </c>
      <c r="U2438" s="11" t="s">
        <v>278</v>
      </c>
      <c r="V2438" s="14" t="s">
        <v>227</v>
      </c>
      <c r="W2438" s="11" t="s">
        <v>228</v>
      </c>
      <c r="X2438" s="15" t="s">
        <v>369</v>
      </c>
      <c r="Y2438" s="15" t="s">
        <v>370</v>
      </c>
      <c r="Z2438" s="16" t="s">
        <v>3</v>
      </c>
      <c r="AA2438" s="16" t="s">
        <v>3</v>
      </c>
      <c r="AB2438" s="16" t="s">
        <v>3</v>
      </c>
      <c r="AC2438" s="16" t="s">
        <v>3</v>
      </c>
      <c r="AD2438" s="15" t="s">
        <v>3</v>
      </c>
      <c r="AE2438" s="15" t="s">
        <v>3</v>
      </c>
      <c r="AF2438" s="16" t="s">
        <v>3</v>
      </c>
      <c r="AG2438" s="16" t="s">
        <v>3</v>
      </c>
      <c r="AH2438" s="16" t="s">
        <v>3</v>
      </c>
      <c r="AI2438" s="16" t="s">
        <v>3</v>
      </c>
      <c r="AJ2438" s="15" t="s">
        <v>3</v>
      </c>
      <c r="AK2438" s="15" t="s">
        <v>3</v>
      </c>
      <c r="AL2438" s="16" t="s">
        <v>3</v>
      </c>
      <c r="AM2438" s="16" t="s">
        <v>3</v>
      </c>
      <c r="AN2438" s="16" t="s">
        <v>3</v>
      </c>
      <c r="AO2438" s="16" t="s">
        <v>3</v>
      </c>
      <c r="AP2438" s="16" t="s">
        <v>189</v>
      </c>
      <c r="AQ2438" s="16" t="s">
        <v>3</v>
      </c>
      <c r="AR2438" s="16" t="s">
        <v>3</v>
      </c>
      <c r="AS2438" s="16" t="s">
        <v>3</v>
      </c>
      <c r="AT2438" s="16" t="s">
        <v>3</v>
      </c>
      <c r="AU2438" s="11" t="s">
        <v>3</v>
      </c>
      <c r="AV2438" s="11" t="s">
        <v>3</v>
      </c>
      <c r="AW2438" s="11" t="s">
        <v>3</v>
      </c>
      <c r="AX2438" s="17" t="str">
        <f>VLOOKUP(G2438,'[1]JDA data'!$D:$E,2,0)</f>
        <v>TGA509</v>
      </c>
      <c r="AY2438" s="17" t="b">
        <f t="shared" si="186"/>
        <v>1</v>
      </c>
      <c r="AZ2438" s="17" t="str">
        <f t="shared" si="187"/>
        <v>SPL</v>
      </c>
    </row>
    <row r="2439" spans="1:52" s="18" customFormat="1" ht="16.5" customHeight="1" x14ac:dyDescent="0.35">
      <c r="A2439" s="8" t="str">
        <f>IF(N2439="","-",IFERROR(VLOOKUP(N2439,'[1]All Route Non-Bailment V76'!$A:$H,5,0),VLOOKUP(N2439,'[1]TTVT AAT PxP Bailment EDC V76'!$A:$H,5,0)))</f>
        <v>Non Bailment</v>
      </c>
      <c r="B2439" s="9" t="str">
        <f t="shared" si="185"/>
        <v>Completed</v>
      </c>
      <c r="C2439" s="10">
        <f t="shared" si="188"/>
        <v>2438</v>
      </c>
      <c r="D2439" s="11" t="s">
        <v>194</v>
      </c>
      <c r="E2439" s="12" t="s">
        <v>44</v>
      </c>
      <c r="F2439" s="11" t="s">
        <v>0</v>
      </c>
      <c r="G2439" s="11">
        <v>4444116</v>
      </c>
      <c r="H2439" s="13" t="str">
        <f>IF(N2439="","-",IFERROR(VLOOKUP(N2439,'[1]All Route Non-Bailment V76'!$A:$H,7,0),VLOOKUP(N2439,'[1]TTVT AAT PxP Bailment EDC V76'!$A:$H,7,0)))</f>
        <v>One way</v>
      </c>
      <c r="I2439" s="11" t="s">
        <v>45</v>
      </c>
      <c r="J2439" s="12">
        <f t="shared" si="184"/>
        <v>45286</v>
      </c>
      <c r="K2439" s="12">
        <v>45286</v>
      </c>
      <c r="L2439" s="12">
        <v>45286</v>
      </c>
      <c r="M2439" s="12" t="s">
        <v>3</v>
      </c>
      <c r="N2439" s="11" t="s">
        <v>578</v>
      </c>
      <c r="O2439" s="13" t="str">
        <f>IF(N2439="","-",IFERROR(VLOOKUP(N2439,'[1]All Route Non-Bailment V76'!$A:$H,6,0),VLOOKUP(N2439,'[1]TTVT AAT PxP Bailment EDC V76'!$A:$H,6,0)))</f>
        <v>11 - 20</v>
      </c>
      <c r="P2439" s="11">
        <v>1</v>
      </c>
      <c r="Q2439" s="11" t="s">
        <v>3</v>
      </c>
      <c r="R2439" s="11" t="s">
        <v>3</v>
      </c>
      <c r="S2439" s="13" t="str">
        <f>IF(N2439="","-",IFERROR(VLOOKUP(N2439,'[1]All Route Non-Bailment V76'!$A:$AF,32,0),VLOOKUP(N2439,'[1]TTVT AAT PxP Bailment EDC V76'!$A:$AC,29,0)))</f>
        <v>6W</v>
      </c>
      <c r="T2439" s="11" t="s">
        <v>48</v>
      </c>
      <c r="U2439" s="11" t="s">
        <v>195</v>
      </c>
      <c r="V2439" s="14" t="s">
        <v>196</v>
      </c>
      <c r="W2439" s="11" t="s">
        <v>197</v>
      </c>
      <c r="X2439" s="15" t="s">
        <v>369</v>
      </c>
      <c r="Y2439" s="15" t="s">
        <v>370</v>
      </c>
      <c r="Z2439" s="16" t="s">
        <v>3</v>
      </c>
      <c r="AA2439" s="16" t="s">
        <v>3</v>
      </c>
      <c r="AB2439" s="16" t="s">
        <v>3</v>
      </c>
      <c r="AC2439" s="16" t="s">
        <v>3</v>
      </c>
      <c r="AD2439" s="15" t="s">
        <v>3</v>
      </c>
      <c r="AE2439" s="15" t="s">
        <v>3</v>
      </c>
      <c r="AF2439" s="16" t="s">
        <v>3</v>
      </c>
      <c r="AG2439" s="16" t="s">
        <v>3</v>
      </c>
      <c r="AH2439" s="16" t="s">
        <v>3</v>
      </c>
      <c r="AI2439" s="16" t="s">
        <v>3</v>
      </c>
      <c r="AJ2439" s="15" t="s">
        <v>3</v>
      </c>
      <c r="AK2439" s="15" t="s">
        <v>3</v>
      </c>
      <c r="AL2439" s="16" t="s">
        <v>3</v>
      </c>
      <c r="AM2439" s="16" t="s">
        <v>3</v>
      </c>
      <c r="AN2439" s="16" t="s">
        <v>3</v>
      </c>
      <c r="AO2439" s="16" t="s">
        <v>3</v>
      </c>
      <c r="AP2439" s="16" t="s">
        <v>189</v>
      </c>
      <c r="AQ2439" s="16" t="s">
        <v>3</v>
      </c>
      <c r="AR2439" s="16" t="s">
        <v>3</v>
      </c>
      <c r="AS2439" s="16" t="s">
        <v>3</v>
      </c>
      <c r="AT2439" s="16" t="s">
        <v>3</v>
      </c>
      <c r="AU2439" s="11" t="s">
        <v>3</v>
      </c>
      <c r="AV2439" s="11" t="s">
        <v>3</v>
      </c>
      <c r="AW2439" s="11" t="s">
        <v>3</v>
      </c>
      <c r="AX2439" s="17" t="str">
        <f>VLOOKUP(G2439,'[1]JDA data'!$D:$E,2,0)</f>
        <v>TGA509</v>
      </c>
      <c r="AY2439" s="17" t="b">
        <f t="shared" si="186"/>
        <v>1</v>
      </c>
      <c r="AZ2439" s="17" t="str">
        <f t="shared" si="187"/>
        <v>SBA</v>
      </c>
    </row>
    <row r="2440" spans="1:52" s="18" customFormat="1" ht="16.5" customHeight="1" x14ac:dyDescent="0.35">
      <c r="A2440" s="8" t="str">
        <f>IF(N2440="","-",IFERROR(VLOOKUP(N2440,'[1]All Route Non-Bailment V76'!$A:$H,5,0),VLOOKUP(N2440,'[1]TTVT AAT PxP Bailment EDC V76'!$A:$H,5,0)))</f>
        <v>Non Bailment</v>
      </c>
      <c r="B2440" s="9" t="str">
        <f t="shared" si="185"/>
        <v>Completed</v>
      </c>
      <c r="C2440" s="10">
        <f t="shared" si="188"/>
        <v>2439</v>
      </c>
      <c r="D2440" s="11" t="s">
        <v>182</v>
      </c>
      <c r="E2440" s="12" t="s">
        <v>44</v>
      </c>
      <c r="F2440" s="11" t="s">
        <v>0</v>
      </c>
      <c r="G2440" s="11">
        <v>4444117</v>
      </c>
      <c r="H2440" s="13" t="str">
        <f>IF(N2440="","-",IFERROR(VLOOKUP(N2440,'[1]All Route Non-Bailment V76'!$A:$H,7,0),VLOOKUP(N2440,'[1]TTVT AAT PxP Bailment EDC V76'!$A:$H,7,0)))</f>
        <v>One way</v>
      </c>
      <c r="I2440" s="11" t="s">
        <v>45</v>
      </c>
      <c r="J2440" s="12">
        <f t="shared" si="184"/>
        <v>45286</v>
      </c>
      <c r="K2440" s="12">
        <v>45286</v>
      </c>
      <c r="L2440" s="12">
        <v>45286</v>
      </c>
      <c r="M2440" s="12" t="s">
        <v>3</v>
      </c>
      <c r="N2440" s="11" t="s">
        <v>579</v>
      </c>
      <c r="O2440" s="13" t="str">
        <f>IF(N2440="","-",IFERROR(VLOOKUP(N2440,'[1]All Route Non-Bailment V76'!$A:$H,6,0),VLOOKUP(N2440,'[1]TTVT AAT PxP Bailment EDC V76'!$A:$H,6,0)))</f>
        <v>11 - 20</v>
      </c>
      <c r="P2440" s="11">
        <v>1</v>
      </c>
      <c r="Q2440" s="11" t="s">
        <v>3</v>
      </c>
      <c r="R2440" s="11" t="s">
        <v>3</v>
      </c>
      <c r="S2440" s="13" t="str">
        <f>IF(N2440="","-",IFERROR(VLOOKUP(N2440,'[1]All Route Non-Bailment V76'!$A:$AF,32,0),VLOOKUP(N2440,'[1]TTVT AAT PxP Bailment EDC V76'!$A:$AC,29,0)))</f>
        <v>6W</v>
      </c>
      <c r="T2440" s="11" t="s">
        <v>48</v>
      </c>
      <c r="U2440" s="11" t="s">
        <v>250</v>
      </c>
      <c r="V2440" s="14" t="s">
        <v>790</v>
      </c>
      <c r="W2440" s="11" t="s">
        <v>252</v>
      </c>
      <c r="X2440" s="15" t="s">
        <v>369</v>
      </c>
      <c r="Y2440" s="15" t="s">
        <v>370</v>
      </c>
      <c r="Z2440" s="16" t="s">
        <v>3</v>
      </c>
      <c r="AA2440" s="16" t="s">
        <v>3</v>
      </c>
      <c r="AB2440" s="16" t="s">
        <v>3</v>
      </c>
      <c r="AC2440" s="16" t="s">
        <v>3</v>
      </c>
      <c r="AD2440" s="15" t="s">
        <v>3</v>
      </c>
      <c r="AE2440" s="15" t="s">
        <v>3</v>
      </c>
      <c r="AF2440" s="16" t="s">
        <v>3</v>
      </c>
      <c r="AG2440" s="16" t="s">
        <v>3</v>
      </c>
      <c r="AH2440" s="16" t="s">
        <v>3</v>
      </c>
      <c r="AI2440" s="16" t="s">
        <v>3</v>
      </c>
      <c r="AJ2440" s="15" t="s">
        <v>3</v>
      </c>
      <c r="AK2440" s="15" t="s">
        <v>3</v>
      </c>
      <c r="AL2440" s="16" t="s">
        <v>3</v>
      </c>
      <c r="AM2440" s="16" t="s">
        <v>3</v>
      </c>
      <c r="AN2440" s="16" t="s">
        <v>3</v>
      </c>
      <c r="AO2440" s="16" t="s">
        <v>3</v>
      </c>
      <c r="AP2440" s="16" t="s">
        <v>189</v>
      </c>
      <c r="AQ2440" s="16" t="s">
        <v>3</v>
      </c>
      <c r="AR2440" s="16" t="s">
        <v>3</v>
      </c>
      <c r="AS2440" s="16" t="s">
        <v>3</v>
      </c>
      <c r="AT2440" s="16" t="s">
        <v>3</v>
      </c>
      <c r="AU2440" s="11" t="s">
        <v>3</v>
      </c>
      <c r="AV2440" s="11" t="s">
        <v>3</v>
      </c>
      <c r="AW2440" s="11" t="s">
        <v>3</v>
      </c>
      <c r="AX2440" s="17" t="str">
        <f>VLOOKUP(G2440,'[1]JDA data'!$D:$E,2,0)</f>
        <v>TGA508</v>
      </c>
      <c r="AY2440" s="17" t="b">
        <f t="shared" si="186"/>
        <v>1</v>
      </c>
      <c r="AZ2440" s="17" t="str">
        <f t="shared" si="187"/>
        <v>PPGT</v>
      </c>
    </row>
    <row r="2441" spans="1:52" s="18" customFormat="1" ht="16.5" customHeight="1" x14ac:dyDescent="0.35">
      <c r="A2441" s="8" t="str">
        <f>IF(N2441="","-",IFERROR(VLOOKUP(N2441,'[1]All Route Non-Bailment V76'!$A:$H,5,0),VLOOKUP(N2441,'[1]TTVT AAT PxP Bailment EDC V76'!$A:$H,5,0)))</f>
        <v>Non Bailment</v>
      </c>
      <c r="B2441" s="9" t="str">
        <f t="shared" si="185"/>
        <v>Completed</v>
      </c>
      <c r="C2441" s="10">
        <f t="shared" si="188"/>
        <v>2440</v>
      </c>
      <c r="D2441" s="11" t="s">
        <v>190</v>
      </c>
      <c r="E2441" s="12" t="s">
        <v>44</v>
      </c>
      <c r="F2441" s="11" t="s">
        <v>0</v>
      </c>
      <c r="G2441" s="11">
        <v>4444118</v>
      </c>
      <c r="H2441" s="13" t="str">
        <f>IF(N2441="","-",IFERROR(VLOOKUP(N2441,'[1]All Route Non-Bailment V76'!$A:$H,7,0),VLOOKUP(N2441,'[1]TTVT AAT PxP Bailment EDC V76'!$A:$H,7,0)))</f>
        <v>One way</v>
      </c>
      <c r="I2441" s="11" t="s">
        <v>45</v>
      </c>
      <c r="J2441" s="12">
        <f t="shared" si="184"/>
        <v>45286</v>
      </c>
      <c r="K2441" s="12">
        <v>45286</v>
      </c>
      <c r="L2441" s="12">
        <v>45286</v>
      </c>
      <c r="M2441" s="12" t="s">
        <v>3</v>
      </c>
      <c r="N2441" s="11" t="s">
        <v>579</v>
      </c>
      <c r="O2441" s="13" t="str">
        <f>IF(N2441="","-",IFERROR(VLOOKUP(N2441,'[1]All Route Non-Bailment V76'!$A:$H,6,0),VLOOKUP(N2441,'[1]TTVT AAT PxP Bailment EDC V76'!$A:$H,6,0)))</f>
        <v>11 - 20</v>
      </c>
      <c r="P2441" s="11">
        <v>1</v>
      </c>
      <c r="Q2441" s="11" t="s">
        <v>3</v>
      </c>
      <c r="R2441" s="11" t="s">
        <v>3</v>
      </c>
      <c r="S2441" s="13" t="str">
        <f>IF(N2441="","-",IFERROR(VLOOKUP(N2441,'[1]All Route Non-Bailment V76'!$A:$AF,32,0),VLOOKUP(N2441,'[1]TTVT AAT PxP Bailment EDC V76'!$A:$AC,29,0)))</f>
        <v>6W</v>
      </c>
      <c r="T2441" s="11" t="s">
        <v>48</v>
      </c>
      <c r="U2441" s="11" t="s">
        <v>266</v>
      </c>
      <c r="V2441" s="14" t="s">
        <v>267</v>
      </c>
      <c r="W2441" s="11" t="s">
        <v>268</v>
      </c>
      <c r="X2441" s="15" t="s">
        <v>369</v>
      </c>
      <c r="Y2441" s="15" t="s">
        <v>370</v>
      </c>
      <c r="Z2441" s="16" t="s">
        <v>3</v>
      </c>
      <c r="AA2441" s="16" t="s">
        <v>3</v>
      </c>
      <c r="AB2441" s="16" t="s">
        <v>3</v>
      </c>
      <c r="AC2441" s="16" t="s">
        <v>3</v>
      </c>
      <c r="AD2441" s="15" t="s">
        <v>3</v>
      </c>
      <c r="AE2441" s="15" t="s">
        <v>3</v>
      </c>
      <c r="AF2441" s="16" t="s">
        <v>3</v>
      </c>
      <c r="AG2441" s="16" t="s">
        <v>3</v>
      </c>
      <c r="AH2441" s="16" t="s">
        <v>3</v>
      </c>
      <c r="AI2441" s="16" t="s">
        <v>3</v>
      </c>
      <c r="AJ2441" s="15" t="s">
        <v>3</v>
      </c>
      <c r="AK2441" s="15" t="s">
        <v>3</v>
      </c>
      <c r="AL2441" s="16" t="s">
        <v>3</v>
      </c>
      <c r="AM2441" s="16" t="s">
        <v>3</v>
      </c>
      <c r="AN2441" s="16" t="s">
        <v>3</v>
      </c>
      <c r="AO2441" s="16" t="s">
        <v>3</v>
      </c>
      <c r="AP2441" s="16" t="s">
        <v>189</v>
      </c>
      <c r="AQ2441" s="16" t="s">
        <v>3</v>
      </c>
      <c r="AR2441" s="16" t="s">
        <v>3</v>
      </c>
      <c r="AS2441" s="16" t="s">
        <v>3</v>
      </c>
      <c r="AT2441" s="16" t="s">
        <v>3</v>
      </c>
      <c r="AU2441" s="11" t="s">
        <v>3</v>
      </c>
      <c r="AV2441" s="11" t="s">
        <v>3</v>
      </c>
      <c r="AW2441" s="11" t="s">
        <v>3</v>
      </c>
      <c r="AX2441" s="17" t="str">
        <f>VLOOKUP(G2441,'[1]JDA data'!$D:$E,2,0)</f>
        <v>TGA508</v>
      </c>
      <c r="AY2441" s="17" t="b">
        <f t="shared" si="186"/>
        <v>1</v>
      </c>
      <c r="AZ2441" s="17" t="str">
        <f t="shared" si="187"/>
        <v>SPL</v>
      </c>
    </row>
    <row r="2442" spans="1:52" s="18" customFormat="1" ht="16.5" customHeight="1" x14ac:dyDescent="0.35">
      <c r="A2442" s="8" t="str">
        <f>IF(N2442="","-",IFERROR(VLOOKUP(N2442,'[1]All Route Non-Bailment V76'!$A:$H,5,0),VLOOKUP(N2442,'[1]TTVT AAT PxP Bailment EDC V76'!$A:$H,5,0)))</f>
        <v>Non Bailment</v>
      </c>
      <c r="B2442" s="9" t="str">
        <f t="shared" si="185"/>
        <v>Completed</v>
      </c>
      <c r="C2442" s="10">
        <f t="shared" si="188"/>
        <v>2441</v>
      </c>
      <c r="D2442" s="11" t="s">
        <v>194</v>
      </c>
      <c r="E2442" s="12" t="s">
        <v>44</v>
      </c>
      <c r="F2442" s="11" t="s">
        <v>0</v>
      </c>
      <c r="G2442" s="11">
        <v>4444119</v>
      </c>
      <c r="H2442" s="13" t="str">
        <f>IF(N2442="","-",IFERROR(VLOOKUP(N2442,'[1]All Route Non-Bailment V76'!$A:$H,7,0),VLOOKUP(N2442,'[1]TTVT AAT PxP Bailment EDC V76'!$A:$H,7,0)))</f>
        <v>One way</v>
      </c>
      <c r="I2442" s="11" t="s">
        <v>45</v>
      </c>
      <c r="J2442" s="12">
        <f t="shared" si="184"/>
        <v>45286</v>
      </c>
      <c r="K2442" s="12">
        <v>45286</v>
      </c>
      <c r="L2442" s="12">
        <v>45286</v>
      </c>
      <c r="M2442" s="12" t="s">
        <v>3</v>
      </c>
      <c r="N2442" s="11" t="s">
        <v>579</v>
      </c>
      <c r="O2442" s="13" t="str">
        <f>IF(N2442="","-",IFERROR(VLOOKUP(N2442,'[1]All Route Non-Bailment V76'!$A:$H,6,0),VLOOKUP(N2442,'[1]TTVT AAT PxP Bailment EDC V76'!$A:$H,6,0)))</f>
        <v>11 - 20</v>
      </c>
      <c r="P2442" s="11">
        <v>1</v>
      </c>
      <c r="Q2442" s="11" t="s">
        <v>3</v>
      </c>
      <c r="R2442" s="11" t="s">
        <v>3</v>
      </c>
      <c r="S2442" s="13" t="str">
        <f>IF(N2442="","-",IFERROR(VLOOKUP(N2442,'[1]All Route Non-Bailment V76'!$A:$AF,32,0),VLOOKUP(N2442,'[1]TTVT AAT PxP Bailment EDC V76'!$A:$AC,29,0)))</f>
        <v>6W</v>
      </c>
      <c r="T2442" s="11" t="s">
        <v>48</v>
      </c>
      <c r="U2442" s="11" t="s">
        <v>195</v>
      </c>
      <c r="V2442" s="14" t="s">
        <v>196</v>
      </c>
      <c r="W2442" s="11" t="s">
        <v>197</v>
      </c>
      <c r="X2442" s="15" t="s">
        <v>369</v>
      </c>
      <c r="Y2442" s="15" t="s">
        <v>370</v>
      </c>
      <c r="Z2442" s="16" t="s">
        <v>3</v>
      </c>
      <c r="AA2442" s="16" t="s">
        <v>3</v>
      </c>
      <c r="AB2442" s="16" t="s">
        <v>3</v>
      </c>
      <c r="AC2442" s="16" t="s">
        <v>3</v>
      </c>
      <c r="AD2442" s="15" t="s">
        <v>3</v>
      </c>
      <c r="AE2442" s="15" t="s">
        <v>3</v>
      </c>
      <c r="AF2442" s="16" t="s">
        <v>3</v>
      </c>
      <c r="AG2442" s="16" t="s">
        <v>3</v>
      </c>
      <c r="AH2442" s="16" t="s">
        <v>3</v>
      </c>
      <c r="AI2442" s="16" t="s">
        <v>3</v>
      </c>
      <c r="AJ2442" s="15" t="s">
        <v>3</v>
      </c>
      <c r="AK2442" s="15" t="s">
        <v>3</v>
      </c>
      <c r="AL2442" s="16" t="s">
        <v>3</v>
      </c>
      <c r="AM2442" s="16" t="s">
        <v>3</v>
      </c>
      <c r="AN2442" s="16" t="s">
        <v>3</v>
      </c>
      <c r="AO2442" s="16" t="s">
        <v>3</v>
      </c>
      <c r="AP2442" s="16" t="s">
        <v>189</v>
      </c>
      <c r="AQ2442" s="16" t="s">
        <v>3</v>
      </c>
      <c r="AR2442" s="16" t="s">
        <v>3</v>
      </c>
      <c r="AS2442" s="16" t="s">
        <v>3</v>
      </c>
      <c r="AT2442" s="16" t="s">
        <v>3</v>
      </c>
      <c r="AU2442" s="11" t="s">
        <v>3</v>
      </c>
      <c r="AV2442" s="11" t="s">
        <v>3</v>
      </c>
      <c r="AW2442" s="11" t="s">
        <v>3</v>
      </c>
      <c r="AX2442" s="17" t="str">
        <f>VLOOKUP(G2442,'[1]JDA data'!$D:$E,2,0)</f>
        <v>TGA508</v>
      </c>
      <c r="AY2442" s="17" t="b">
        <f t="shared" si="186"/>
        <v>1</v>
      </c>
      <c r="AZ2442" s="17" t="str">
        <f t="shared" si="187"/>
        <v>SBA</v>
      </c>
    </row>
    <row r="2443" spans="1:52" s="18" customFormat="1" ht="16.5" customHeight="1" x14ac:dyDescent="0.35">
      <c r="A2443" s="8" t="str">
        <f>IF(N2443="","-",IFERROR(VLOOKUP(N2443,'[1]All Route Non-Bailment V76'!$A:$H,5,0),VLOOKUP(N2443,'[1]TTVT AAT PxP Bailment EDC V76'!$A:$H,5,0)))</f>
        <v>Non Bailment</v>
      </c>
      <c r="B2443" s="9" t="str">
        <f t="shared" si="185"/>
        <v>Completed</v>
      </c>
      <c r="C2443" s="10">
        <f t="shared" si="188"/>
        <v>2442</v>
      </c>
      <c r="D2443" s="11" t="s">
        <v>182</v>
      </c>
      <c r="E2443" s="12" t="s">
        <v>44</v>
      </c>
      <c r="F2443" s="11" t="s">
        <v>0</v>
      </c>
      <c r="G2443" s="11">
        <v>4444120</v>
      </c>
      <c r="H2443" s="13" t="str">
        <f>IF(N2443="","-",IFERROR(VLOOKUP(N2443,'[1]All Route Non-Bailment V76'!$A:$H,7,0),VLOOKUP(N2443,'[1]TTVT AAT PxP Bailment EDC V76'!$A:$H,7,0)))</f>
        <v>One way</v>
      </c>
      <c r="I2443" s="11" t="s">
        <v>45</v>
      </c>
      <c r="J2443" s="12">
        <f t="shared" si="184"/>
        <v>45286</v>
      </c>
      <c r="K2443" s="12">
        <v>45286</v>
      </c>
      <c r="L2443" s="12">
        <v>45286</v>
      </c>
      <c r="M2443" s="12" t="s">
        <v>3</v>
      </c>
      <c r="N2443" s="11" t="s">
        <v>579</v>
      </c>
      <c r="O2443" s="13" t="str">
        <f>IF(N2443="","-",IFERROR(VLOOKUP(N2443,'[1]All Route Non-Bailment V76'!$A:$H,6,0),VLOOKUP(N2443,'[1]TTVT AAT PxP Bailment EDC V76'!$A:$H,6,0)))</f>
        <v>11 - 20</v>
      </c>
      <c r="P2443" s="11">
        <v>1</v>
      </c>
      <c r="Q2443" s="11" t="s">
        <v>3</v>
      </c>
      <c r="R2443" s="11" t="s">
        <v>3</v>
      </c>
      <c r="S2443" s="13" t="str">
        <f>IF(N2443="","-",IFERROR(VLOOKUP(N2443,'[1]All Route Non-Bailment V76'!$A:$AF,32,0),VLOOKUP(N2443,'[1]TTVT AAT PxP Bailment EDC V76'!$A:$AC,29,0)))</f>
        <v>6W</v>
      </c>
      <c r="T2443" s="11" t="s">
        <v>48</v>
      </c>
      <c r="U2443" s="11" t="s">
        <v>233</v>
      </c>
      <c r="V2443" s="14" t="s">
        <v>234</v>
      </c>
      <c r="W2443" s="11" t="s">
        <v>235</v>
      </c>
      <c r="X2443" s="15" t="s">
        <v>369</v>
      </c>
      <c r="Y2443" s="15" t="s">
        <v>370</v>
      </c>
      <c r="Z2443" s="16" t="s">
        <v>3</v>
      </c>
      <c r="AA2443" s="16" t="s">
        <v>3</v>
      </c>
      <c r="AB2443" s="16" t="s">
        <v>3</v>
      </c>
      <c r="AC2443" s="16" t="s">
        <v>3</v>
      </c>
      <c r="AD2443" s="15" t="s">
        <v>3</v>
      </c>
      <c r="AE2443" s="15" t="s">
        <v>3</v>
      </c>
      <c r="AF2443" s="16" t="s">
        <v>3</v>
      </c>
      <c r="AG2443" s="16" t="s">
        <v>3</v>
      </c>
      <c r="AH2443" s="16" t="s">
        <v>3</v>
      </c>
      <c r="AI2443" s="16" t="s">
        <v>3</v>
      </c>
      <c r="AJ2443" s="15" t="s">
        <v>3</v>
      </c>
      <c r="AK2443" s="15" t="s">
        <v>3</v>
      </c>
      <c r="AL2443" s="16" t="s">
        <v>3</v>
      </c>
      <c r="AM2443" s="16" t="s">
        <v>3</v>
      </c>
      <c r="AN2443" s="16" t="s">
        <v>3</v>
      </c>
      <c r="AO2443" s="16" t="s">
        <v>3</v>
      </c>
      <c r="AP2443" s="16" t="s">
        <v>189</v>
      </c>
      <c r="AQ2443" s="16" t="s">
        <v>3</v>
      </c>
      <c r="AR2443" s="16" t="s">
        <v>3</v>
      </c>
      <c r="AS2443" s="16" t="s">
        <v>3</v>
      </c>
      <c r="AT2443" s="16" t="s">
        <v>3</v>
      </c>
      <c r="AU2443" s="11" t="s">
        <v>3</v>
      </c>
      <c r="AV2443" s="11" t="s">
        <v>3</v>
      </c>
      <c r="AW2443" s="11" t="s">
        <v>3</v>
      </c>
      <c r="AX2443" s="17" t="str">
        <f>VLOOKUP(G2443,'[1]JDA data'!$D:$E,2,0)</f>
        <v>TGA508</v>
      </c>
      <c r="AY2443" s="17" t="b">
        <f t="shared" si="186"/>
        <v>1</v>
      </c>
      <c r="AZ2443" s="17" t="str">
        <f t="shared" si="187"/>
        <v>PPGT</v>
      </c>
    </row>
    <row r="2444" spans="1:52" s="18" customFormat="1" ht="16.5" customHeight="1" x14ac:dyDescent="0.35">
      <c r="A2444" s="8" t="str">
        <f>IF(N2444="","-",IFERROR(VLOOKUP(N2444,'[1]All Route Non-Bailment V76'!$A:$H,5,0),VLOOKUP(N2444,'[1]TTVT AAT PxP Bailment EDC V76'!$A:$H,5,0)))</f>
        <v>Non Bailment</v>
      </c>
      <c r="B2444" s="9" t="str">
        <f t="shared" si="185"/>
        <v>Completed</v>
      </c>
      <c r="C2444" s="10">
        <f t="shared" si="188"/>
        <v>2443</v>
      </c>
      <c r="D2444" s="11" t="s">
        <v>190</v>
      </c>
      <c r="E2444" s="12" t="s">
        <v>44</v>
      </c>
      <c r="F2444" s="11" t="s">
        <v>0</v>
      </c>
      <c r="G2444" s="11">
        <v>4444121</v>
      </c>
      <c r="H2444" s="13" t="str">
        <f>IF(N2444="","-",IFERROR(VLOOKUP(N2444,'[1]All Route Non-Bailment V76'!$A:$H,7,0),VLOOKUP(N2444,'[1]TTVT AAT PxP Bailment EDC V76'!$A:$H,7,0)))</f>
        <v>One way</v>
      </c>
      <c r="I2444" s="11" t="s">
        <v>45</v>
      </c>
      <c r="J2444" s="12">
        <f t="shared" si="184"/>
        <v>45286</v>
      </c>
      <c r="K2444" s="12">
        <v>45286</v>
      </c>
      <c r="L2444" s="12">
        <v>45286</v>
      </c>
      <c r="M2444" s="12" t="s">
        <v>3</v>
      </c>
      <c r="N2444" s="11" t="s">
        <v>579</v>
      </c>
      <c r="O2444" s="13" t="str">
        <f>IF(N2444="","-",IFERROR(VLOOKUP(N2444,'[1]All Route Non-Bailment V76'!$A:$H,6,0),VLOOKUP(N2444,'[1]TTVT AAT PxP Bailment EDC V76'!$A:$H,6,0)))</f>
        <v>11 - 20</v>
      </c>
      <c r="P2444" s="11">
        <v>1</v>
      </c>
      <c r="Q2444" s="11" t="s">
        <v>3</v>
      </c>
      <c r="R2444" s="11" t="s">
        <v>3</v>
      </c>
      <c r="S2444" s="13" t="str">
        <f>IF(N2444="","-",IFERROR(VLOOKUP(N2444,'[1]All Route Non-Bailment V76'!$A:$AF,32,0),VLOOKUP(N2444,'[1]TTVT AAT PxP Bailment EDC V76'!$A:$AC,29,0)))</f>
        <v>6W</v>
      </c>
      <c r="T2444" s="11" t="s">
        <v>48</v>
      </c>
      <c r="U2444" s="11" t="s">
        <v>198</v>
      </c>
      <c r="V2444" s="14" t="s">
        <v>199</v>
      </c>
      <c r="W2444" s="11" t="s">
        <v>200</v>
      </c>
      <c r="X2444" s="15" t="s">
        <v>369</v>
      </c>
      <c r="Y2444" s="15" t="s">
        <v>370</v>
      </c>
      <c r="Z2444" s="16" t="s">
        <v>3</v>
      </c>
      <c r="AA2444" s="16" t="s">
        <v>3</v>
      </c>
      <c r="AB2444" s="16" t="s">
        <v>3</v>
      </c>
      <c r="AC2444" s="16" t="s">
        <v>3</v>
      </c>
      <c r="AD2444" s="15" t="s">
        <v>3</v>
      </c>
      <c r="AE2444" s="15" t="s">
        <v>3</v>
      </c>
      <c r="AF2444" s="16" t="s">
        <v>3</v>
      </c>
      <c r="AG2444" s="16" t="s">
        <v>3</v>
      </c>
      <c r="AH2444" s="16" t="s">
        <v>3</v>
      </c>
      <c r="AI2444" s="16" t="s">
        <v>3</v>
      </c>
      <c r="AJ2444" s="15" t="s">
        <v>3</v>
      </c>
      <c r="AK2444" s="15" t="s">
        <v>3</v>
      </c>
      <c r="AL2444" s="16" t="s">
        <v>3</v>
      </c>
      <c r="AM2444" s="16" t="s">
        <v>3</v>
      </c>
      <c r="AN2444" s="16" t="s">
        <v>3</v>
      </c>
      <c r="AO2444" s="16" t="s">
        <v>3</v>
      </c>
      <c r="AP2444" s="16" t="s">
        <v>189</v>
      </c>
      <c r="AQ2444" s="16" t="s">
        <v>3</v>
      </c>
      <c r="AR2444" s="16" t="s">
        <v>3</v>
      </c>
      <c r="AS2444" s="16" t="s">
        <v>3</v>
      </c>
      <c r="AT2444" s="16" t="s">
        <v>3</v>
      </c>
      <c r="AU2444" s="11" t="s">
        <v>3</v>
      </c>
      <c r="AV2444" s="11" t="s">
        <v>3</v>
      </c>
      <c r="AW2444" s="11" t="s">
        <v>3</v>
      </c>
      <c r="AX2444" s="17" t="str">
        <f>VLOOKUP(G2444,'[1]JDA data'!$D:$E,2,0)</f>
        <v>TGA508</v>
      </c>
      <c r="AY2444" s="17" t="b">
        <f t="shared" si="186"/>
        <v>1</v>
      </c>
      <c r="AZ2444" s="17" t="str">
        <f t="shared" si="187"/>
        <v>SPL</v>
      </c>
    </row>
    <row r="2445" spans="1:52" s="18" customFormat="1" ht="16.5" customHeight="1" x14ac:dyDescent="0.35">
      <c r="A2445" s="8" t="str">
        <f>IF(N2445="","-",IFERROR(VLOOKUP(N2445,'[1]All Route Non-Bailment V76'!$A:$H,5,0),VLOOKUP(N2445,'[1]TTVT AAT PxP Bailment EDC V76'!$A:$H,5,0)))</f>
        <v>Non Bailment</v>
      </c>
      <c r="B2445" s="9" t="str">
        <f t="shared" si="185"/>
        <v>Completed</v>
      </c>
      <c r="C2445" s="10">
        <f t="shared" si="188"/>
        <v>2444</v>
      </c>
      <c r="D2445" s="11" t="s">
        <v>182</v>
      </c>
      <c r="E2445" s="12" t="s">
        <v>44</v>
      </c>
      <c r="F2445" s="11" t="s">
        <v>0</v>
      </c>
      <c r="G2445" s="11">
        <v>4444122</v>
      </c>
      <c r="H2445" s="13" t="str">
        <f>IF(N2445="","-",IFERROR(VLOOKUP(N2445,'[1]All Route Non-Bailment V76'!$A:$H,7,0),VLOOKUP(N2445,'[1]TTVT AAT PxP Bailment EDC V76'!$A:$H,7,0)))</f>
        <v>One way</v>
      </c>
      <c r="I2445" s="11" t="s">
        <v>45</v>
      </c>
      <c r="J2445" s="12">
        <f t="shared" si="184"/>
        <v>45286</v>
      </c>
      <c r="K2445" s="12">
        <v>45286</v>
      </c>
      <c r="L2445" s="12">
        <v>45286</v>
      </c>
      <c r="M2445" s="12" t="s">
        <v>3</v>
      </c>
      <c r="N2445" s="11" t="s">
        <v>580</v>
      </c>
      <c r="O2445" s="13" t="str">
        <f>IF(N2445="","-",IFERROR(VLOOKUP(N2445,'[1]All Route Non-Bailment V76'!$A:$H,6,0),VLOOKUP(N2445,'[1]TTVT AAT PxP Bailment EDC V76'!$A:$H,6,0)))</f>
        <v>11 - 20</v>
      </c>
      <c r="P2445" s="11">
        <v>1</v>
      </c>
      <c r="Q2445" s="11" t="s">
        <v>3</v>
      </c>
      <c r="R2445" s="11" t="s">
        <v>3</v>
      </c>
      <c r="S2445" s="13" t="str">
        <f>IF(N2445="","-",IFERROR(VLOOKUP(N2445,'[1]All Route Non-Bailment V76'!$A:$AF,32,0),VLOOKUP(N2445,'[1]TTVT AAT PxP Bailment EDC V76'!$A:$AC,29,0)))</f>
        <v>6W</v>
      </c>
      <c r="T2445" s="11" t="s">
        <v>48</v>
      </c>
      <c r="U2445" s="11" t="s">
        <v>223</v>
      </c>
      <c r="V2445" s="14" t="s">
        <v>224</v>
      </c>
      <c r="W2445" s="11" t="s">
        <v>225</v>
      </c>
      <c r="X2445" s="15" t="s">
        <v>369</v>
      </c>
      <c r="Y2445" s="15" t="s">
        <v>370</v>
      </c>
      <c r="Z2445" s="16" t="s">
        <v>3</v>
      </c>
      <c r="AA2445" s="16" t="s">
        <v>3</v>
      </c>
      <c r="AB2445" s="16" t="s">
        <v>3</v>
      </c>
      <c r="AC2445" s="16" t="s">
        <v>3</v>
      </c>
      <c r="AD2445" s="15" t="s">
        <v>3</v>
      </c>
      <c r="AE2445" s="15" t="s">
        <v>3</v>
      </c>
      <c r="AF2445" s="16" t="s">
        <v>3</v>
      </c>
      <c r="AG2445" s="16" t="s">
        <v>3</v>
      </c>
      <c r="AH2445" s="16" t="s">
        <v>3</v>
      </c>
      <c r="AI2445" s="16" t="s">
        <v>3</v>
      </c>
      <c r="AJ2445" s="15" t="s">
        <v>3</v>
      </c>
      <c r="AK2445" s="15" t="s">
        <v>3</v>
      </c>
      <c r="AL2445" s="16" t="s">
        <v>3</v>
      </c>
      <c r="AM2445" s="16" t="s">
        <v>3</v>
      </c>
      <c r="AN2445" s="16" t="s">
        <v>3</v>
      </c>
      <c r="AO2445" s="16" t="s">
        <v>3</v>
      </c>
      <c r="AP2445" s="16" t="s">
        <v>189</v>
      </c>
      <c r="AQ2445" s="16" t="s">
        <v>3</v>
      </c>
      <c r="AR2445" s="16" t="s">
        <v>3</v>
      </c>
      <c r="AS2445" s="16" t="s">
        <v>3</v>
      </c>
      <c r="AT2445" s="16" t="s">
        <v>3</v>
      </c>
      <c r="AU2445" s="11" t="s">
        <v>3</v>
      </c>
      <c r="AV2445" s="11" t="s">
        <v>3</v>
      </c>
      <c r="AW2445" s="11" t="s">
        <v>3</v>
      </c>
      <c r="AX2445" s="17" t="str">
        <f>VLOOKUP(G2445,'[1]JDA data'!$D:$E,2,0)</f>
        <v>TGA507</v>
      </c>
      <c r="AY2445" s="17" t="b">
        <f t="shared" si="186"/>
        <v>1</v>
      </c>
      <c r="AZ2445" s="17" t="str">
        <f t="shared" si="187"/>
        <v>PPGT</v>
      </c>
    </row>
    <row r="2446" spans="1:52" s="18" customFormat="1" ht="16.5" customHeight="1" x14ac:dyDescent="0.35">
      <c r="A2446" s="8" t="str">
        <f>IF(N2446="","-",IFERROR(VLOOKUP(N2446,'[1]All Route Non-Bailment V76'!$A:$H,5,0),VLOOKUP(N2446,'[1]TTVT AAT PxP Bailment EDC V76'!$A:$H,5,0)))</f>
        <v>Non Bailment</v>
      </c>
      <c r="B2446" s="9" t="str">
        <f t="shared" si="185"/>
        <v>Completed</v>
      </c>
      <c r="C2446" s="10">
        <f t="shared" si="188"/>
        <v>2445</v>
      </c>
      <c r="D2446" s="11" t="s">
        <v>190</v>
      </c>
      <c r="E2446" s="12" t="s">
        <v>44</v>
      </c>
      <c r="F2446" s="11" t="s">
        <v>0</v>
      </c>
      <c r="G2446" s="11">
        <v>4444123</v>
      </c>
      <c r="H2446" s="13" t="str">
        <f>IF(N2446="","-",IFERROR(VLOOKUP(N2446,'[1]All Route Non-Bailment V76'!$A:$H,7,0),VLOOKUP(N2446,'[1]TTVT AAT PxP Bailment EDC V76'!$A:$H,7,0)))</f>
        <v>One way</v>
      </c>
      <c r="I2446" s="11" t="s">
        <v>45</v>
      </c>
      <c r="J2446" s="12">
        <f t="shared" si="184"/>
        <v>45286</v>
      </c>
      <c r="K2446" s="12">
        <v>45286</v>
      </c>
      <c r="L2446" s="12">
        <v>45286</v>
      </c>
      <c r="M2446" s="12" t="s">
        <v>3</v>
      </c>
      <c r="N2446" s="11" t="s">
        <v>580</v>
      </c>
      <c r="O2446" s="13" t="str">
        <f>IF(N2446="","-",IFERROR(VLOOKUP(N2446,'[1]All Route Non-Bailment V76'!$A:$H,6,0),VLOOKUP(N2446,'[1]TTVT AAT PxP Bailment EDC V76'!$A:$H,6,0)))</f>
        <v>11 - 20</v>
      </c>
      <c r="P2446" s="11">
        <v>1</v>
      </c>
      <c r="Q2446" s="11" t="s">
        <v>3</v>
      </c>
      <c r="R2446" s="11" t="s">
        <v>3</v>
      </c>
      <c r="S2446" s="13" t="str">
        <f>IF(N2446="","-",IFERROR(VLOOKUP(N2446,'[1]All Route Non-Bailment V76'!$A:$AF,32,0),VLOOKUP(N2446,'[1]TTVT AAT PxP Bailment EDC V76'!$A:$AC,29,0)))</f>
        <v>6W</v>
      </c>
      <c r="T2446" s="11" t="s">
        <v>48</v>
      </c>
      <c r="U2446" s="11" t="s">
        <v>191</v>
      </c>
      <c r="V2446" s="14" t="s">
        <v>192</v>
      </c>
      <c r="W2446" s="11" t="s">
        <v>193</v>
      </c>
      <c r="X2446" s="15" t="s">
        <v>369</v>
      </c>
      <c r="Y2446" s="15" t="s">
        <v>370</v>
      </c>
      <c r="Z2446" s="16" t="s">
        <v>3</v>
      </c>
      <c r="AA2446" s="16" t="s">
        <v>3</v>
      </c>
      <c r="AB2446" s="16" t="s">
        <v>3</v>
      </c>
      <c r="AC2446" s="16" t="s">
        <v>3</v>
      </c>
      <c r="AD2446" s="15" t="s">
        <v>3</v>
      </c>
      <c r="AE2446" s="15" t="s">
        <v>3</v>
      </c>
      <c r="AF2446" s="16" t="s">
        <v>3</v>
      </c>
      <c r="AG2446" s="16" t="s">
        <v>3</v>
      </c>
      <c r="AH2446" s="16" t="s">
        <v>3</v>
      </c>
      <c r="AI2446" s="16" t="s">
        <v>3</v>
      </c>
      <c r="AJ2446" s="15" t="s">
        <v>3</v>
      </c>
      <c r="AK2446" s="15" t="s">
        <v>3</v>
      </c>
      <c r="AL2446" s="16" t="s">
        <v>3</v>
      </c>
      <c r="AM2446" s="16" t="s">
        <v>3</v>
      </c>
      <c r="AN2446" s="16" t="s">
        <v>3</v>
      </c>
      <c r="AO2446" s="16" t="s">
        <v>3</v>
      </c>
      <c r="AP2446" s="16" t="s">
        <v>189</v>
      </c>
      <c r="AQ2446" s="16" t="s">
        <v>3</v>
      </c>
      <c r="AR2446" s="16" t="s">
        <v>3</v>
      </c>
      <c r="AS2446" s="16" t="s">
        <v>3</v>
      </c>
      <c r="AT2446" s="16" t="s">
        <v>3</v>
      </c>
      <c r="AU2446" s="11" t="s">
        <v>3</v>
      </c>
      <c r="AV2446" s="11" t="s">
        <v>3</v>
      </c>
      <c r="AW2446" s="11" t="s">
        <v>3</v>
      </c>
      <c r="AX2446" s="17" t="str">
        <f>VLOOKUP(G2446,'[1]JDA data'!$D:$E,2,0)</f>
        <v>TGA507</v>
      </c>
      <c r="AY2446" s="17" t="b">
        <f t="shared" si="186"/>
        <v>1</v>
      </c>
      <c r="AZ2446" s="17" t="str">
        <f t="shared" si="187"/>
        <v>SPL</v>
      </c>
    </row>
    <row r="2447" spans="1:52" s="18" customFormat="1" ht="16.5" customHeight="1" x14ac:dyDescent="0.35">
      <c r="A2447" s="8" t="str">
        <f>IF(N2447="","-",IFERROR(VLOOKUP(N2447,'[1]All Route Non-Bailment V76'!$A:$H,5,0),VLOOKUP(N2447,'[1]TTVT AAT PxP Bailment EDC V76'!$A:$H,5,0)))</f>
        <v>Non Bailment</v>
      </c>
      <c r="B2447" s="9" t="str">
        <f t="shared" si="185"/>
        <v>Completed</v>
      </c>
      <c r="C2447" s="10">
        <f t="shared" si="188"/>
        <v>2446</v>
      </c>
      <c r="D2447" s="11" t="s">
        <v>194</v>
      </c>
      <c r="E2447" s="12" t="s">
        <v>44</v>
      </c>
      <c r="F2447" s="11" t="s">
        <v>0</v>
      </c>
      <c r="G2447" s="11">
        <v>4444124</v>
      </c>
      <c r="H2447" s="13" t="str">
        <f>IF(N2447="","-",IFERROR(VLOOKUP(N2447,'[1]All Route Non-Bailment V76'!$A:$H,7,0),VLOOKUP(N2447,'[1]TTVT AAT PxP Bailment EDC V76'!$A:$H,7,0)))</f>
        <v>One way</v>
      </c>
      <c r="I2447" s="11" t="s">
        <v>45</v>
      </c>
      <c r="J2447" s="12">
        <f t="shared" si="184"/>
        <v>45286</v>
      </c>
      <c r="K2447" s="12">
        <v>45286</v>
      </c>
      <c r="L2447" s="12">
        <v>45286</v>
      </c>
      <c r="M2447" s="12" t="s">
        <v>3</v>
      </c>
      <c r="N2447" s="11" t="s">
        <v>580</v>
      </c>
      <c r="O2447" s="13" t="str">
        <f>IF(N2447="","-",IFERROR(VLOOKUP(N2447,'[1]All Route Non-Bailment V76'!$A:$H,6,0),VLOOKUP(N2447,'[1]TTVT AAT PxP Bailment EDC V76'!$A:$H,6,0)))</f>
        <v>11 - 20</v>
      </c>
      <c r="P2447" s="11">
        <v>1</v>
      </c>
      <c r="Q2447" s="11" t="s">
        <v>3</v>
      </c>
      <c r="R2447" s="11" t="s">
        <v>3</v>
      </c>
      <c r="S2447" s="13" t="str">
        <f>IF(N2447="","-",IFERROR(VLOOKUP(N2447,'[1]All Route Non-Bailment V76'!$A:$AF,32,0),VLOOKUP(N2447,'[1]TTVT AAT PxP Bailment EDC V76'!$A:$AC,29,0)))</f>
        <v>6W</v>
      </c>
      <c r="T2447" s="11" t="s">
        <v>48</v>
      </c>
      <c r="U2447" s="11" t="s">
        <v>220</v>
      </c>
      <c r="V2447" s="14" t="s">
        <v>221</v>
      </c>
      <c r="W2447" s="11" t="s">
        <v>222</v>
      </c>
      <c r="X2447" s="15" t="s">
        <v>369</v>
      </c>
      <c r="Y2447" s="15" t="s">
        <v>370</v>
      </c>
      <c r="Z2447" s="16" t="s">
        <v>3</v>
      </c>
      <c r="AA2447" s="16" t="s">
        <v>3</v>
      </c>
      <c r="AB2447" s="16" t="s">
        <v>3</v>
      </c>
      <c r="AC2447" s="16" t="s">
        <v>3</v>
      </c>
      <c r="AD2447" s="15" t="s">
        <v>3</v>
      </c>
      <c r="AE2447" s="15" t="s">
        <v>3</v>
      </c>
      <c r="AF2447" s="16" t="s">
        <v>3</v>
      </c>
      <c r="AG2447" s="16" t="s">
        <v>3</v>
      </c>
      <c r="AH2447" s="16" t="s">
        <v>3</v>
      </c>
      <c r="AI2447" s="16" t="s">
        <v>3</v>
      </c>
      <c r="AJ2447" s="15" t="s">
        <v>3</v>
      </c>
      <c r="AK2447" s="15" t="s">
        <v>3</v>
      </c>
      <c r="AL2447" s="16" t="s">
        <v>3</v>
      </c>
      <c r="AM2447" s="16" t="s">
        <v>3</v>
      </c>
      <c r="AN2447" s="16" t="s">
        <v>3</v>
      </c>
      <c r="AO2447" s="16" t="s">
        <v>3</v>
      </c>
      <c r="AP2447" s="16" t="s">
        <v>189</v>
      </c>
      <c r="AQ2447" s="16" t="s">
        <v>3</v>
      </c>
      <c r="AR2447" s="16" t="s">
        <v>3</v>
      </c>
      <c r="AS2447" s="16" t="s">
        <v>3</v>
      </c>
      <c r="AT2447" s="16" t="s">
        <v>3</v>
      </c>
      <c r="AU2447" s="11" t="s">
        <v>3</v>
      </c>
      <c r="AV2447" s="11" t="s">
        <v>3</v>
      </c>
      <c r="AW2447" s="11" t="s">
        <v>3</v>
      </c>
      <c r="AX2447" s="17" t="str">
        <f>VLOOKUP(G2447,'[1]JDA data'!$D:$E,2,0)</f>
        <v>TGA507</v>
      </c>
      <c r="AY2447" s="17" t="b">
        <f t="shared" si="186"/>
        <v>1</v>
      </c>
      <c r="AZ2447" s="17" t="str">
        <f t="shared" si="187"/>
        <v>SBA</v>
      </c>
    </row>
    <row r="2448" spans="1:52" s="18" customFormat="1" ht="16.5" customHeight="1" x14ac:dyDescent="0.35">
      <c r="A2448" s="8" t="str">
        <f>IF(N2448="","-",IFERROR(VLOOKUP(N2448,'[1]All Route Non-Bailment V76'!$A:$H,5,0),VLOOKUP(N2448,'[1]TTVT AAT PxP Bailment EDC V76'!$A:$H,5,0)))</f>
        <v>Non Bailment</v>
      </c>
      <c r="B2448" s="9" t="str">
        <f t="shared" si="185"/>
        <v>Completed</v>
      </c>
      <c r="C2448" s="10">
        <f t="shared" si="188"/>
        <v>2447</v>
      </c>
      <c r="D2448" s="11" t="s">
        <v>182</v>
      </c>
      <c r="E2448" s="12" t="s">
        <v>44</v>
      </c>
      <c r="F2448" s="11" t="s">
        <v>0</v>
      </c>
      <c r="G2448" s="11">
        <v>4444125</v>
      </c>
      <c r="H2448" s="13" t="str">
        <f>IF(N2448="","-",IFERROR(VLOOKUP(N2448,'[1]All Route Non-Bailment V76'!$A:$H,7,0),VLOOKUP(N2448,'[1]TTVT AAT PxP Bailment EDC V76'!$A:$H,7,0)))</f>
        <v>One way</v>
      </c>
      <c r="I2448" s="11" t="s">
        <v>45</v>
      </c>
      <c r="J2448" s="12">
        <f t="shared" si="184"/>
        <v>45286</v>
      </c>
      <c r="K2448" s="12">
        <v>45286</v>
      </c>
      <c r="L2448" s="12">
        <v>45286</v>
      </c>
      <c r="M2448" s="12" t="s">
        <v>3</v>
      </c>
      <c r="N2448" s="11" t="s">
        <v>766</v>
      </c>
      <c r="O2448" s="13" t="str">
        <f>IF(N2448="","-",IFERROR(VLOOKUP(N2448,'[1]All Route Non-Bailment V76'!$A:$H,6,0),VLOOKUP(N2448,'[1]TTVT AAT PxP Bailment EDC V76'!$A:$H,6,0)))</f>
        <v>11 - 20</v>
      </c>
      <c r="P2448" s="11">
        <v>1</v>
      </c>
      <c r="Q2448" s="11" t="s">
        <v>3</v>
      </c>
      <c r="R2448" s="11" t="s">
        <v>3</v>
      </c>
      <c r="S2448" s="13" t="str">
        <f>IF(N2448="","-",IFERROR(VLOOKUP(N2448,'[1]All Route Non-Bailment V76'!$A:$AF,32,0),VLOOKUP(N2448,'[1]TTVT AAT PxP Bailment EDC V76'!$A:$AC,29,0)))</f>
        <v>6W</v>
      </c>
      <c r="T2448" s="11" t="s">
        <v>350</v>
      </c>
      <c r="U2448" s="11" t="s">
        <v>351</v>
      </c>
      <c r="V2448" s="14" t="s">
        <v>352</v>
      </c>
      <c r="W2448" s="11" t="s">
        <v>353</v>
      </c>
      <c r="X2448" s="15" t="s">
        <v>369</v>
      </c>
      <c r="Y2448" s="15" t="s">
        <v>370</v>
      </c>
      <c r="Z2448" s="16" t="s">
        <v>3</v>
      </c>
      <c r="AA2448" s="16" t="s">
        <v>3</v>
      </c>
      <c r="AB2448" s="16" t="s">
        <v>3</v>
      </c>
      <c r="AC2448" s="16" t="s">
        <v>3</v>
      </c>
      <c r="AD2448" s="15" t="s">
        <v>3</v>
      </c>
      <c r="AE2448" s="15" t="s">
        <v>3</v>
      </c>
      <c r="AF2448" s="16" t="s">
        <v>3</v>
      </c>
      <c r="AG2448" s="16" t="s">
        <v>3</v>
      </c>
      <c r="AH2448" s="16" t="s">
        <v>3</v>
      </c>
      <c r="AI2448" s="16" t="s">
        <v>3</v>
      </c>
      <c r="AJ2448" s="15" t="s">
        <v>3</v>
      </c>
      <c r="AK2448" s="15" t="s">
        <v>3</v>
      </c>
      <c r="AL2448" s="16" t="s">
        <v>3</v>
      </c>
      <c r="AM2448" s="16" t="s">
        <v>3</v>
      </c>
      <c r="AN2448" s="16" t="s">
        <v>3</v>
      </c>
      <c r="AO2448" s="16" t="s">
        <v>3</v>
      </c>
      <c r="AP2448" s="16" t="s">
        <v>189</v>
      </c>
      <c r="AQ2448" s="16" t="s">
        <v>3</v>
      </c>
      <c r="AR2448" s="16" t="s">
        <v>3</v>
      </c>
      <c r="AS2448" s="16" t="s">
        <v>3</v>
      </c>
      <c r="AT2448" s="16" t="s">
        <v>3</v>
      </c>
      <c r="AU2448" s="11" t="s">
        <v>3</v>
      </c>
      <c r="AV2448" s="11" t="s">
        <v>3</v>
      </c>
      <c r="AW2448" s="11" t="s">
        <v>3</v>
      </c>
      <c r="AX2448" s="17" t="str">
        <f>VLOOKUP(G2448,'[1]JDA data'!$D:$E,2,0)</f>
        <v>TGA524</v>
      </c>
      <c r="AY2448" s="17" t="b">
        <f t="shared" si="186"/>
        <v>1</v>
      </c>
      <c r="AZ2448" s="17" t="str">
        <f t="shared" si="187"/>
        <v>PPGT</v>
      </c>
    </row>
    <row r="2449" spans="1:52" s="18" customFormat="1" ht="16.5" customHeight="1" x14ac:dyDescent="0.35">
      <c r="A2449" s="8" t="str">
        <f>IF(N2449="","-",IFERROR(VLOOKUP(N2449,'[1]All Route Non-Bailment V76'!$A:$H,5,0),VLOOKUP(N2449,'[1]TTVT AAT PxP Bailment EDC V76'!$A:$H,5,0)))</f>
        <v>Non Bailment</v>
      </c>
      <c r="B2449" s="9" t="str">
        <f t="shared" si="185"/>
        <v>Completed</v>
      </c>
      <c r="C2449" s="10">
        <f t="shared" si="188"/>
        <v>2448</v>
      </c>
      <c r="D2449" s="11" t="s">
        <v>229</v>
      </c>
      <c r="E2449" s="12" t="s">
        <v>44</v>
      </c>
      <c r="F2449" s="11" t="s">
        <v>0</v>
      </c>
      <c r="G2449" s="11">
        <v>4444131</v>
      </c>
      <c r="H2449" s="13" t="str">
        <f>IF(N2449="","-",IFERROR(VLOOKUP(N2449,'[1]All Route Non-Bailment V76'!$A:$H,7,0),VLOOKUP(N2449,'[1]TTVT AAT PxP Bailment EDC V76'!$A:$H,7,0)))</f>
        <v>One way</v>
      </c>
      <c r="I2449" s="11" t="s">
        <v>45</v>
      </c>
      <c r="J2449" s="12">
        <f t="shared" si="184"/>
        <v>45286</v>
      </c>
      <c r="K2449" s="12">
        <v>45286</v>
      </c>
      <c r="L2449" s="12">
        <v>45286</v>
      </c>
      <c r="M2449" s="12" t="s">
        <v>3</v>
      </c>
      <c r="N2449" s="11" t="s">
        <v>469</v>
      </c>
      <c r="O2449" s="13" t="str">
        <f>IF(N2449="","-",IFERROR(VLOOKUP(N2449,'[1]All Route Non-Bailment V76'!$A:$H,6,0),VLOOKUP(N2449,'[1]TTVT AAT PxP Bailment EDC V76'!$A:$H,6,0)))</f>
        <v>11 - 20</v>
      </c>
      <c r="P2449" s="11">
        <v>1</v>
      </c>
      <c r="Q2449" s="11" t="s">
        <v>3</v>
      </c>
      <c r="R2449" s="11" t="s">
        <v>3</v>
      </c>
      <c r="S2449" s="13" t="str">
        <f>IF(N2449="","-",IFERROR(VLOOKUP(N2449,'[1]All Route Non-Bailment V76'!$A:$AF,32,0),VLOOKUP(N2449,'[1]TTVT AAT PxP Bailment EDC V76'!$A:$AC,29,0)))</f>
        <v>6W</v>
      </c>
      <c r="T2449" s="11" t="s">
        <v>48</v>
      </c>
      <c r="U2449" s="11" t="s">
        <v>230</v>
      </c>
      <c r="V2449" s="14" t="s">
        <v>231</v>
      </c>
      <c r="W2449" s="11" t="s">
        <v>232</v>
      </c>
      <c r="X2449" s="15" t="s">
        <v>470</v>
      </c>
      <c r="Y2449" s="15" t="s">
        <v>471</v>
      </c>
      <c r="Z2449" s="16" t="s">
        <v>3</v>
      </c>
      <c r="AA2449" s="16" t="s">
        <v>3</v>
      </c>
      <c r="AB2449" s="16" t="s">
        <v>3</v>
      </c>
      <c r="AC2449" s="16" t="s">
        <v>3</v>
      </c>
      <c r="AD2449" s="15" t="s">
        <v>3</v>
      </c>
      <c r="AE2449" s="15" t="s">
        <v>3</v>
      </c>
      <c r="AF2449" s="16" t="s">
        <v>3</v>
      </c>
      <c r="AG2449" s="16" t="s">
        <v>3</v>
      </c>
      <c r="AH2449" s="16" t="s">
        <v>3</v>
      </c>
      <c r="AI2449" s="16" t="s">
        <v>3</v>
      </c>
      <c r="AJ2449" s="15" t="s">
        <v>3</v>
      </c>
      <c r="AK2449" s="15" t="s">
        <v>3</v>
      </c>
      <c r="AL2449" s="16" t="s">
        <v>3</v>
      </c>
      <c r="AM2449" s="16" t="s">
        <v>3</v>
      </c>
      <c r="AN2449" s="16" t="s">
        <v>3</v>
      </c>
      <c r="AO2449" s="16" t="s">
        <v>3</v>
      </c>
      <c r="AP2449" s="16" t="s">
        <v>189</v>
      </c>
      <c r="AQ2449" s="16" t="s">
        <v>3</v>
      </c>
      <c r="AR2449" s="16" t="s">
        <v>3</v>
      </c>
      <c r="AS2449" s="16" t="s">
        <v>3</v>
      </c>
      <c r="AT2449" s="16" t="s">
        <v>3</v>
      </c>
      <c r="AU2449" s="11" t="s">
        <v>3</v>
      </c>
      <c r="AV2449" s="11" t="s">
        <v>3</v>
      </c>
      <c r="AW2449" s="11" t="s">
        <v>3</v>
      </c>
      <c r="AX2449" s="17" t="str">
        <f>VLOOKUP(G2449,'[1]JDA data'!$D:$E,2,0)</f>
        <v>TGA177</v>
      </c>
      <c r="AY2449" s="17" t="b">
        <f t="shared" si="186"/>
        <v>1</v>
      </c>
      <c r="AZ2449" s="17" t="str">
        <f t="shared" si="187"/>
        <v>RRCS</v>
      </c>
    </row>
    <row r="2450" spans="1:52" s="18" customFormat="1" ht="16.5" customHeight="1" x14ac:dyDescent="0.35">
      <c r="A2450" s="8" t="str">
        <f>IF(N2450="","-",IFERROR(VLOOKUP(N2450,'[1]All Route Non-Bailment V76'!$A:$H,5,0),VLOOKUP(N2450,'[1]TTVT AAT PxP Bailment EDC V76'!$A:$H,5,0)))</f>
        <v>Non Bailment</v>
      </c>
      <c r="B2450" s="9" t="str">
        <f t="shared" si="185"/>
        <v>Completed</v>
      </c>
      <c r="C2450" s="10">
        <f t="shared" si="188"/>
        <v>2449</v>
      </c>
      <c r="D2450" s="11" t="s">
        <v>194</v>
      </c>
      <c r="E2450" s="12" t="s">
        <v>44</v>
      </c>
      <c r="F2450" s="11" t="s">
        <v>0</v>
      </c>
      <c r="G2450" s="11">
        <v>4444132</v>
      </c>
      <c r="H2450" s="13" t="str">
        <f>IF(N2450="","-",IFERROR(VLOOKUP(N2450,'[1]All Route Non-Bailment V76'!$A:$H,7,0),VLOOKUP(N2450,'[1]TTVT AAT PxP Bailment EDC V76'!$A:$H,7,0)))</f>
        <v>One way</v>
      </c>
      <c r="I2450" s="11" t="s">
        <v>45</v>
      </c>
      <c r="J2450" s="12">
        <f t="shared" si="184"/>
        <v>45286</v>
      </c>
      <c r="K2450" s="12">
        <v>45286</v>
      </c>
      <c r="L2450" s="12">
        <v>45286</v>
      </c>
      <c r="M2450" s="12" t="s">
        <v>3</v>
      </c>
      <c r="N2450" s="11" t="s">
        <v>469</v>
      </c>
      <c r="O2450" s="13" t="str">
        <f>IF(N2450="","-",IFERROR(VLOOKUP(N2450,'[1]All Route Non-Bailment V76'!$A:$H,6,0),VLOOKUP(N2450,'[1]TTVT AAT PxP Bailment EDC V76'!$A:$H,6,0)))</f>
        <v>11 - 20</v>
      </c>
      <c r="P2450" s="11">
        <v>1</v>
      </c>
      <c r="Q2450" s="11" t="s">
        <v>3</v>
      </c>
      <c r="R2450" s="11" t="s">
        <v>3</v>
      </c>
      <c r="S2450" s="13" t="str">
        <f>IF(N2450="","-",IFERROR(VLOOKUP(N2450,'[1]All Route Non-Bailment V76'!$A:$AF,32,0),VLOOKUP(N2450,'[1]TTVT AAT PxP Bailment EDC V76'!$A:$AC,29,0)))</f>
        <v>6W</v>
      </c>
      <c r="T2450" s="11" t="s">
        <v>48</v>
      </c>
      <c r="U2450" s="11" t="s">
        <v>220</v>
      </c>
      <c r="V2450" s="14" t="s">
        <v>221</v>
      </c>
      <c r="W2450" s="11" t="s">
        <v>222</v>
      </c>
      <c r="X2450" s="15" t="s">
        <v>470</v>
      </c>
      <c r="Y2450" s="15" t="s">
        <v>471</v>
      </c>
      <c r="Z2450" s="16" t="s">
        <v>3</v>
      </c>
      <c r="AA2450" s="16" t="s">
        <v>3</v>
      </c>
      <c r="AB2450" s="16" t="s">
        <v>3</v>
      </c>
      <c r="AC2450" s="16" t="s">
        <v>3</v>
      </c>
      <c r="AD2450" s="15" t="s">
        <v>3</v>
      </c>
      <c r="AE2450" s="15" t="s">
        <v>3</v>
      </c>
      <c r="AF2450" s="16" t="s">
        <v>3</v>
      </c>
      <c r="AG2450" s="16" t="s">
        <v>3</v>
      </c>
      <c r="AH2450" s="16" t="s">
        <v>3</v>
      </c>
      <c r="AI2450" s="16" t="s">
        <v>3</v>
      </c>
      <c r="AJ2450" s="15" t="s">
        <v>3</v>
      </c>
      <c r="AK2450" s="15" t="s">
        <v>3</v>
      </c>
      <c r="AL2450" s="16" t="s">
        <v>3</v>
      </c>
      <c r="AM2450" s="16" t="s">
        <v>3</v>
      </c>
      <c r="AN2450" s="16" t="s">
        <v>3</v>
      </c>
      <c r="AO2450" s="16" t="s">
        <v>3</v>
      </c>
      <c r="AP2450" s="16" t="s">
        <v>189</v>
      </c>
      <c r="AQ2450" s="16" t="s">
        <v>3</v>
      </c>
      <c r="AR2450" s="16" t="s">
        <v>3</v>
      </c>
      <c r="AS2450" s="16" t="s">
        <v>3</v>
      </c>
      <c r="AT2450" s="16" t="s">
        <v>3</v>
      </c>
      <c r="AU2450" s="11" t="s">
        <v>3</v>
      </c>
      <c r="AV2450" s="11" t="s">
        <v>3</v>
      </c>
      <c r="AW2450" s="11" t="s">
        <v>3</v>
      </c>
      <c r="AX2450" s="17" t="str">
        <f>VLOOKUP(G2450,'[1]JDA data'!$D:$E,2,0)</f>
        <v>TGA177</v>
      </c>
      <c r="AY2450" s="17" t="b">
        <f t="shared" si="186"/>
        <v>1</v>
      </c>
      <c r="AZ2450" s="17" t="str">
        <f t="shared" si="187"/>
        <v>SBA</v>
      </c>
    </row>
    <row r="2451" spans="1:52" s="18" customFormat="1" ht="16.5" customHeight="1" x14ac:dyDescent="0.35">
      <c r="A2451" s="8" t="str">
        <f>IF(N2451="","-",IFERROR(VLOOKUP(N2451,'[1]All Route Non-Bailment V76'!$A:$H,5,0),VLOOKUP(N2451,'[1]TTVT AAT PxP Bailment EDC V76'!$A:$H,5,0)))</f>
        <v>Non Bailment</v>
      </c>
      <c r="B2451" s="9" t="str">
        <f t="shared" si="185"/>
        <v>Completed</v>
      </c>
      <c r="C2451" s="10">
        <f t="shared" si="188"/>
        <v>2450</v>
      </c>
      <c r="D2451" s="11" t="s">
        <v>190</v>
      </c>
      <c r="E2451" s="12" t="s">
        <v>44</v>
      </c>
      <c r="F2451" s="11" t="s">
        <v>0</v>
      </c>
      <c r="G2451" s="11">
        <v>4444133</v>
      </c>
      <c r="H2451" s="13" t="str">
        <f>IF(N2451="","-",IFERROR(VLOOKUP(N2451,'[1]All Route Non-Bailment V76'!$A:$H,7,0),VLOOKUP(N2451,'[1]TTVT AAT PxP Bailment EDC V76'!$A:$H,7,0)))</f>
        <v>One way</v>
      </c>
      <c r="I2451" s="11" t="s">
        <v>45</v>
      </c>
      <c r="J2451" s="12">
        <f t="shared" si="184"/>
        <v>45286</v>
      </c>
      <c r="K2451" s="12">
        <v>45286</v>
      </c>
      <c r="L2451" s="12">
        <v>45286</v>
      </c>
      <c r="M2451" s="12" t="s">
        <v>3</v>
      </c>
      <c r="N2451" s="11" t="s">
        <v>469</v>
      </c>
      <c r="O2451" s="13" t="str">
        <f>IF(N2451="","-",IFERROR(VLOOKUP(N2451,'[1]All Route Non-Bailment V76'!$A:$H,6,0),VLOOKUP(N2451,'[1]TTVT AAT PxP Bailment EDC V76'!$A:$H,6,0)))</f>
        <v>11 - 20</v>
      </c>
      <c r="P2451" s="11">
        <v>1</v>
      </c>
      <c r="Q2451" s="11" t="s">
        <v>3</v>
      </c>
      <c r="R2451" s="11" t="s">
        <v>3</v>
      </c>
      <c r="S2451" s="13" t="str">
        <f>IF(N2451="","-",IFERROR(VLOOKUP(N2451,'[1]All Route Non-Bailment V76'!$A:$AF,32,0),VLOOKUP(N2451,'[1]TTVT AAT PxP Bailment EDC V76'!$A:$AC,29,0)))</f>
        <v>6W</v>
      </c>
      <c r="T2451" s="11" t="s">
        <v>48</v>
      </c>
      <c r="U2451" s="11" t="s">
        <v>210</v>
      </c>
      <c r="V2451" s="14" t="s">
        <v>211</v>
      </c>
      <c r="W2451" s="11" t="s">
        <v>212</v>
      </c>
      <c r="X2451" s="15" t="s">
        <v>470</v>
      </c>
      <c r="Y2451" s="15" t="s">
        <v>471</v>
      </c>
      <c r="Z2451" s="16" t="s">
        <v>3</v>
      </c>
      <c r="AA2451" s="16" t="s">
        <v>3</v>
      </c>
      <c r="AB2451" s="16" t="s">
        <v>3</v>
      </c>
      <c r="AC2451" s="16" t="s">
        <v>3</v>
      </c>
      <c r="AD2451" s="15" t="s">
        <v>3</v>
      </c>
      <c r="AE2451" s="15" t="s">
        <v>3</v>
      </c>
      <c r="AF2451" s="16" t="s">
        <v>3</v>
      </c>
      <c r="AG2451" s="16" t="s">
        <v>3</v>
      </c>
      <c r="AH2451" s="16" t="s">
        <v>3</v>
      </c>
      <c r="AI2451" s="16" t="s">
        <v>3</v>
      </c>
      <c r="AJ2451" s="15" t="s">
        <v>3</v>
      </c>
      <c r="AK2451" s="15" t="s">
        <v>3</v>
      </c>
      <c r="AL2451" s="16" t="s">
        <v>3</v>
      </c>
      <c r="AM2451" s="16" t="s">
        <v>3</v>
      </c>
      <c r="AN2451" s="16" t="s">
        <v>3</v>
      </c>
      <c r="AO2451" s="16" t="s">
        <v>3</v>
      </c>
      <c r="AP2451" s="16" t="s">
        <v>189</v>
      </c>
      <c r="AQ2451" s="16" t="s">
        <v>3</v>
      </c>
      <c r="AR2451" s="16" t="s">
        <v>3</v>
      </c>
      <c r="AS2451" s="16" t="s">
        <v>3</v>
      </c>
      <c r="AT2451" s="16" t="s">
        <v>3</v>
      </c>
      <c r="AU2451" s="11" t="s">
        <v>3</v>
      </c>
      <c r="AV2451" s="11" t="s">
        <v>3</v>
      </c>
      <c r="AW2451" s="11" t="s">
        <v>3</v>
      </c>
      <c r="AX2451" s="17" t="str">
        <f>VLOOKUP(G2451,'[1]JDA data'!$D:$E,2,0)</f>
        <v>TGA177</v>
      </c>
      <c r="AY2451" s="17" t="b">
        <f t="shared" si="186"/>
        <v>1</v>
      </c>
      <c r="AZ2451" s="17" t="str">
        <f t="shared" si="187"/>
        <v>SPL</v>
      </c>
    </row>
    <row r="2452" spans="1:52" s="18" customFormat="1" ht="16.5" customHeight="1" x14ac:dyDescent="0.35">
      <c r="A2452" s="8" t="str">
        <f>IF(N2452="","-",IFERROR(VLOOKUP(N2452,'[1]All Route Non-Bailment V76'!$A:$H,5,0),VLOOKUP(N2452,'[1]TTVT AAT PxP Bailment EDC V76'!$A:$H,5,0)))</f>
        <v>Non Bailment</v>
      </c>
      <c r="B2452" s="9" t="str">
        <f t="shared" si="185"/>
        <v>Completed</v>
      </c>
      <c r="C2452" s="10">
        <f t="shared" si="188"/>
        <v>2451</v>
      </c>
      <c r="D2452" s="11" t="s">
        <v>182</v>
      </c>
      <c r="E2452" s="12" t="s">
        <v>44</v>
      </c>
      <c r="F2452" s="11" t="s">
        <v>0</v>
      </c>
      <c r="G2452" s="11">
        <v>4444134</v>
      </c>
      <c r="H2452" s="13" t="str">
        <f>IF(N2452="","-",IFERROR(VLOOKUP(N2452,'[1]All Route Non-Bailment V76'!$A:$H,7,0),VLOOKUP(N2452,'[1]TTVT AAT PxP Bailment EDC V76'!$A:$H,7,0)))</f>
        <v>One way</v>
      </c>
      <c r="I2452" s="11" t="s">
        <v>45</v>
      </c>
      <c r="J2452" s="12">
        <f t="shared" si="184"/>
        <v>45286</v>
      </c>
      <c r="K2452" s="12">
        <v>45286</v>
      </c>
      <c r="L2452" s="12">
        <v>45286</v>
      </c>
      <c r="M2452" s="12" t="s">
        <v>3</v>
      </c>
      <c r="N2452" s="11" t="s">
        <v>469</v>
      </c>
      <c r="O2452" s="13" t="str">
        <f>IF(N2452="","-",IFERROR(VLOOKUP(N2452,'[1]All Route Non-Bailment V76'!$A:$H,6,0),VLOOKUP(N2452,'[1]TTVT AAT PxP Bailment EDC V76'!$A:$H,6,0)))</f>
        <v>11 - 20</v>
      </c>
      <c r="P2452" s="11">
        <v>1</v>
      </c>
      <c r="Q2452" s="11" t="s">
        <v>3</v>
      </c>
      <c r="R2452" s="11" t="s">
        <v>3</v>
      </c>
      <c r="S2452" s="13" t="str">
        <f>IF(N2452="","-",IFERROR(VLOOKUP(N2452,'[1]All Route Non-Bailment V76'!$A:$AF,32,0),VLOOKUP(N2452,'[1]TTVT AAT PxP Bailment EDC V76'!$A:$AC,29,0)))</f>
        <v>6W</v>
      </c>
      <c r="T2452" s="11" t="s">
        <v>48</v>
      </c>
      <c r="U2452" s="11" t="s">
        <v>260</v>
      </c>
      <c r="V2452" s="14" t="s">
        <v>261</v>
      </c>
      <c r="W2452" s="11" t="s">
        <v>262</v>
      </c>
      <c r="X2452" s="15" t="s">
        <v>470</v>
      </c>
      <c r="Y2452" s="15" t="s">
        <v>471</v>
      </c>
      <c r="Z2452" s="16" t="s">
        <v>3</v>
      </c>
      <c r="AA2452" s="16" t="s">
        <v>3</v>
      </c>
      <c r="AB2452" s="16" t="s">
        <v>3</v>
      </c>
      <c r="AC2452" s="16" t="s">
        <v>3</v>
      </c>
      <c r="AD2452" s="15" t="s">
        <v>3</v>
      </c>
      <c r="AE2452" s="15" t="s">
        <v>3</v>
      </c>
      <c r="AF2452" s="16" t="s">
        <v>3</v>
      </c>
      <c r="AG2452" s="16" t="s">
        <v>3</v>
      </c>
      <c r="AH2452" s="16" t="s">
        <v>3</v>
      </c>
      <c r="AI2452" s="16" t="s">
        <v>3</v>
      </c>
      <c r="AJ2452" s="15" t="s">
        <v>3</v>
      </c>
      <c r="AK2452" s="15" t="s">
        <v>3</v>
      </c>
      <c r="AL2452" s="16" t="s">
        <v>3</v>
      </c>
      <c r="AM2452" s="16" t="s">
        <v>3</v>
      </c>
      <c r="AN2452" s="16" t="s">
        <v>3</v>
      </c>
      <c r="AO2452" s="16" t="s">
        <v>3</v>
      </c>
      <c r="AP2452" s="16" t="s">
        <v>189</v>
      </c>
      <c r="AQ2452" s="16" t="s">
        <v>3</v>
      </c>
      <c r="AR2452" s="16" t="s">
        <v>3</v>
      </c>
      <c r="AS2452" s="16" t="s">
        <v>3</v>
      </c>
      <c r="AT2452" s="16" t="s">
        <v>3</v>
      </c>
      <c r="AU2452" s="11" t="s">
        <v>3</v>
      </c>
      <c r="AV2452" s="11" t="s">
        <v>3</v>
      </c>
      <c r="AW2452" s="11" t="s">
        <v>3</v>
      </c>
      <c r="AX2452" s="17" t="str">
        <f>VLOOKUP(G2452,'[1]JDA data'!$D:$E,2,0)</f>
        <v>TGA177</v>
      </c>
      <c r="AY2452" s="17" t="b">
        <f t="shared" si="186"/>
        <v>1</v>
      </c>
      <c r="AZ2452" s="17" t="str">
        <f t="shared" si="187"/>
        <v>PPGT</v>
      </c>
    </row>
    <row r="2453" spans="1:52" s="18" customFormat="1" ht="16.5" customHeight="1" x14ac:dyDescent="0.35">
      <c r="A2453" s="8" t="str">
        <f>IF(N2453="","-",IFERROR(VLOOKUP(N2453,'[1]All Route Non-Bailment V76'!$A:$H,5,0),VLOOKUP(N2453,'[1]TTVT AAT PxP Bailment EDC V76'!$A:$H,5,0)))</f>
        <v>Non Bailment</v>
      </c>
      <c r="B2453" s="9" t="str">
        <f t="shared" si="185"/>
        <v>Completed</v>
      </c>
      <c r="C2453" s="10">
        <f t="shared" si="188"/>
        <v>2452</v>
      </c>
      <c r="D2453" s="11" t="s">
        <v>182</v>
      </c>
      <c r="E2453" s="12" t="s">
        <v>44</v>
      </c>
      <c r="F2453" s="11" t="s">
        <v>0</v>
      </c>
      <c r="G2453" s="11">
        <v>4444139</v>
      </c>
      <c r="H2453" s="13" t="str">
        <f>IF(N2453="","-",IFERROR(VLOOKUP(N2453,'[1]All Route Non-Bailment V76'!$A:$H,7,0),VLOOKUP(N2453,'[1]TTVT AAT PxP Bailment EDC V76'!$A:$H,7,0)))</f>
        <v>One way</v>
      </c>
      <c r="I2453" s="11" t="s">
        <v>45</v>
      </c>
      <c r="J2453" s="12">
        <f t="shared" si="184"/>
        <v>45286</v>
      </c>
      <c r="K2453" s="12">
        <v>45286</v>
      </c>
      <c r="L2453" s="12">
        <v>45286</v>
      </c>
      <c r="M2453" s="12" t="s">
        <v>3</v>
      </c>
      <c r="N2453" s="11" t="s">
        <v>412</v>
      </c>
      <c r="O2453" s="13" t="str">
        <f>IF(N2453="","-",IFERROR(VLOOKUP(N2453,'[1]All Route Non-Bailment V76'!$A:$H,6,0),VLOOKUP(N2453,'[1]TTVT AAT PxP Bailment EDC V76'!$A:$H,6,0)))</f>
        <v>11 - 20</v>
      </c>
      <c r="P2453" s="11">
        <v>1</v>
      </c>
      <c r="Q2453" s="11" t="s">
        <v>3</v>
      </c>
      <c r="R2453" s="11" t="s">
        <v>3</v>
      </c>
      <c r="S2453" s="13" t="str">
        <f>IF(N2453="","-",IFERROR(VLOOKUP(N2453,'[1]All Route Non-Bailment V76'!$A:$AF,32,0),VLOOKUP(N2453,'[1]TTVT AAT PxP Bailment EDC V76'!$A:$AC,29,0)))</f>
        <v>6W</v>
      </c>
      <c r="T2453" s="11" t="s">
        <v>48</v>
      </c>
      <c r="U2453" s="11" t="s">
        <v>233</v>
      </c>
      <c r="V2453" s="14" t="s">
        <v>234</v>
      </c>
      <c r="W2453" s="11" t="s">
        <v>235</v>
      </c>
      <c r="X2453" s="15" t="s">
        <v>338</v>
      </c>
      <c r="Y2453" s="15" t="s">
        <v>339</v>
      </c>
      <c r="Z2453" s="16" t="s">
        <v>3</v>
      </c>
      <c r="AA2453" s="16" t="s">
        <v>3</v>
      </c>
      <c r="AB2453" s="16" t="s">
        <v>3</v>
      </c>
      <c r="AC2453" s="16" t="s">
        <v>3</v>
      </c>
      <c r="AD2453" s="15" t="s">
        <v>3</v>
      </c>
      <c r="AE2453" s="15" t="s">
        <v>3</v>
      </c>
      <c r="AF2453" s="16" t="s">
        <v>3</v>
      </c>
      <c r="AG2453" s="16" t="s">
        <v>3</v>
      </c>
      <c r="AH2453" s="16" t="s">
        <v>3</v>
      </c>
      <c r="AI2453" s="16" t="s">
        <v>3</v>
      </c>
      <c r="AJ2453" s="15" t="s">
        <v>3</v>
      </c>
      <c r="AK2453" s="15" t="s">
        <v>3</v>
      </c>
      <c r="AL2453" s="16" t="s">
        <v>3</v>
      </c>
      <c r="AM2453" s="16" t="s">
        <v>3</v>
      </c>
      <c r="AN2453" s="16" t="s">
        <v>3</v>
      </c>
      <c r="AO2453" s="16" t="s">
        <v>3</v>
      </c>
      <c r="AP2453" s="16" t="s">
        <v>189</v>
      </c>
      <c r="AQ2453" s="16" t="s">
        <v>3</v>
      </c>
      <c r="AR2453" s="16" t="s">
        <v>3</v>
      </c>
      <c r="AS2453" s="16" t="s">
        <v>3</v>
      </c>
      <c r="AT2453" s="16" t="s">
        <v>3</v>
      </c>
      <c r="AU2453" s="11" t="s">
        <v>3</v>
      </c>
      <c r="AV2453" s="11" t="s">
        <v>3</v>
      </c>
      <c r="AW2453" s="11" t="s">
        <v>3</v>
      </c>
      <c r="AX2453" s="17" t="str">
        <f>VLOOKUP(G2453,'[1]JDA data'!$D:$E,2,0)</f>
        <v>TGA554</v>
      </c>
      <c r="AY2453" s="17" t="b">
        <f t="shared" si="186"/>
        <v>1</v>
      </c>
      <c r="AZ2453" s="17" t="str">
        <f t="shared" si="187"/>
        <v>PPGT</v>
      </c>
    </row>
    <row r="2454" spans="1:52" s="18" customFormat="1" ht="16.5" customHeight="1" x14ac:dyDescent="0.35">
      <c r="A2454" s="8" t="str">
        <f>IF(N2454="","-",IFERROR(VLOOKUP(N2454,'[1]All Route Non-Bailment V76'!$A:$H,5,0),VLOOKUP(N2454,'[1]TTVT AAT PxP Bailment EDC V76'!$A:$H,5,0)))</f>
        <v>Non Bailment</v>
      </c>
      <c r="B2454" s="9" t="str">
        <f t="shared" si="185"/>
        <v>Completed</v>
      </c>
      <c r="C2454" s="10">
        <f t="shared" si="188"/>
        <v>2453</v>
      </c>
      <c r="D2454" s="11" t="s">
        <v>190</v>
      </c>
      <c r="E2454" s="12" t="s">
        <v>44</v>
      </c>
      <c r="F2454" s="11" t="s">
        <v>0</v>
      </c>
      <c r="G2454" s="11">
        <v>4444140</v>
      </c>
      <c r="H2454" s="13" t="str">
        <f>IF(N2454="","-",IFERROR(VLOOKUP(N2454,'[1]All Route Non-Bailment V76'!$A:$H,7,0),VLOOKUP(N2454,'[1]TTVT AAT PxP Bailment EDC V76'!$A:$H,7,0)))</f>
        <v>One way</v>
      </c>
      <c r="I2454" s="11" t="s">
        <v>45</v>
      </c>
      <c r="J2454" s="12">
        <f t="shared" si="184"/>
        <v>45286</v>
      </c>
      <c r="K2454" s="12">
        <v>45286</v>
      </c>
      <c r="L2454" s="12">
        <v>45286</v>
      </c>
      <c r="M2454" s="12" t="s">
        <v>3</v>
      </c>
      <c r="N2454" s="11" t="s">
        <v>412</v>
      </c>
      <c r="O2454" s="13" t="str">
        <f>IF(N2454="","-",IFERROR(VLOOKUP(N2454,'[1]All Route Non-Bailment V76'!$A:$H,6,0),VLOOKUP(N2454,'[1]TTVT AAT PxP Bailment EDC V76'!$A:$H,6,0)))</f>
        <v>11 - 20</v>
      </c>
      <c r="P2454" s="11">
        <v>1</v>
      </c>
      <c r="Q2454" s="11" t="s">
        <v>3</v>
      </c>
      <c r="R2454" s="11" t="s">
        <v>3</v>
      </c>
      <c r="S2454" s="13" t="str">
        <f>IF(N2454="","-",IFERROR(VLOOKUP(N2454,'[1]All Route Non-Bailment V76'!$A:$AF,32,0),VLOOKUP(N2454,'[1]TTVT AAT PxP Bailment EDC V76'!$A:$AC,29,0)))</f>
        <v>6W</v>
      </c>
      <c r="T2454" s="11" t="s">
        <v>48</v>
      </c>
      <c r="U2454" s="11" t="s">
        <v>278</v>
      </c>
      <c r="V2454" s="14" t="s">
        <v>227</v>
      </c>
      <c r="W2454" s="11" t="s">
        <v>228</v>
      </c>
      <c r="X2454" s="15" t="s">
        <v>338</v>
      </c>
      <c r="Y2454" s="15" t="s">
        <v>339</v>
      </c>
      <c r="Z2454" s="16" t="s">
        <v>3</v>
      </c>
      <c r="AA2454" s="16" t="s">
        <v>3</v>
      </c>
      <c r="AB2454" s="16" t="s">
        <v>3</v>
      </c>
      <c r="AC2454" s="16" t="s">
        <v>3</v>
      </c>
      <c r="AD2454" s="15" t="s">
        <v>3</v>
      </c>
      <c r="AE2454" s="15" t="s">
        <v>3</v>
      </c>
      <c r="AF2454" s="16" t="s">
        <v>3</v>
      </c>
      <c r="AG2454" s="16" t="s">
        <v>3</v>
      </c>
      <c r="AH2454" s="16" t="s">
        <v>3</v>
      </c>
      <c r="AI2454" s="16" t="s">
        <v>3</v>
      </c>
      <c r="AJ2454" s="15" t="s">
        <v>3</v>
      </c>
      <c r="AK2454" s="15" t="s">
        <v>3</v>
      </c>
      <c r="AL2454" s="16" t="s">
        <v>3</v>
      </c>
      <c r="AM2454" s="16" t="s">
        <v>3</v>
      </c>
      <c r="AN2454" s="16" t="s">
        <v>3</v>
      </c>
      <c r="AO2454" s="16" t="s">
        <v>3</v>
      </c>
      <c r="AP2454" s="16" t="s">
        <v>189</v>
      </c>
      <c r="AQ2454" s="16" t="s">
        <v>3</v>
      </c>
      <c r="AR2454" s="16" t="s">
        <v>3</v>
      </c>
      <c r="AS2454" s="16" t="s">
        <v>3</v>
      </c>
      <c r="AT2454" s="16" t="s">
        <v>3</v>
      </c>
      <c r="AU2454" s="11" t="s">
        <v>3</v>
      </c>
      <c r="AV2454" s="11" t="s">
        <v>3</v>
      </c>
      <c r="AW2454" s="11" t="s">
        <v>3</v>
      </c>
      <c r="AX2454" s="17" t="str">
        <f>VLOOKUP(G2454,'[1]JDA data'!$D:$E,2,0)</f>
        <v>TGA554</v>
      </c>
      <c r="AY2454" s="17" t="b">
        <f t="shared" si="186"/>
        <v>1</v>
      </c>
      <c r="AZ2454" s="17" t="str">
        <f t="shared" si="187"/>
        <v>SPL</v>
      </c>
    </row>
    <row r="2455" spans="1:52" s="18" customFormat="1" ht="16.5" customHeight="1" x14ac:dyDescent="0.35">
      <c r="A2455" s="8" t="str">
        <f>IF(N2455="","-",IFERROR(VLOOKUP(N2455,'[1]All Route Non-Bailment V76'!$A:$H,5,0),VLOOKUP(N2455,'[1]TTVT AAT PxP Bailment EDC V76'!$A:$H,5,0)))</f>
        <v>Non Bailment</v>
      </c>
      <c r="B2455" s="9" t="str">
        <f t="shared" si="185"/>
        <v>Completed</v>
      </c>
      <c r="C2455" s="10">
        <f t="shared" si="188"/>
        <v>2454</v>
      </c>
      <c r="D2455" s="11" t="s">
        <v>229</v>
      </c>
      <c r="E2455" s="12" t="s">
        <v>44</v>
      </c>
      <c r="F2455" s="11" t="s">
        <v>0</v>
      </c>
      <c r="G2455" s="11">
        <v>4444141</v>
      </c>
      <c r="H2455" s="13" t="str">
        <f>IF(N2455="","-",IFERROR(VLOOKUP(N2455,'[1]All Route Non-Bailment V76'!$A:$H,7,0),VLOOKUP(N2455,'[1]TTVT AAT PxP Bailment EDC V76'!$A:$H,7,0)))</f>
        <v>One way</v>
      </c>
      <c r="I2455" s="11" t="s">
        <v>45</v>
      </c>
      <c r="J2455" s="12">
        <f t="shared" si="184"/>
        <v>45286</v>
      </c>
      <c r="K2455" s="12">
        <v>45286</v>
      </c>
      <c r="L2455" s="12">
        <v>45286</v>
      </c>
      <c r="M2455" s="12" t="s">
        <v>3</v>
      </c>
      <c r="N2455" s="11" t="s">
        <v>411</v>
      </c>
      <c r="O2455" s="13" t="str">
        <f>IF(N2455="","-",IFERROR(VLOOKUP(N2455,'[1]All Route Non-Bailment V76'!$A:$H,6,0),VLOOKUP(N2455,'[1]TTVT AAT PxP Bailment EDC V76'!$A:$H,6,0)))</f>
        <v>11 - 20</v>
      </c>
      <c r="P2455" s="11">
        <v>1</v>
      </c>
      <c r="Q2455" s="11" t="s">
        <v>3</v>
      </c>
      <c r="R2455" s="11" t="s">
        <v>3</v>
      </c>
      <c r="S2455" s="13" t="str">
        <f>IF(N2455="","-",IFERROR(VLOOKUP(N2455,'[1]All Route Non-Bailment V76'!$A:$AF,32,0),VLOOKUP(N2455,'[1]TTVT AAT PxP Bailment EDC V76'!$A:$AC,29,0)))</f>
        <v>6W</v>
      </c>
      <c r="T2455" s="11" t="s">
        <v>48</v>
      </c>
      <c r="U2455" s="11" t="s">
        <v>775</v>
      </c>
      <c r="V2455" s="14" t="s">
        <v>776</v>
      </c>
      <c r="W2455" s="11" t="s">
        <v>777</v>
      </c>
      <c r="X2455" s="15" t="s">
        <v>338</v>
      </c>
      <c r="Y2455" s="15" t="s">
        <v>339</v>
      </c>
      <c r="Z2455" s="16" t="s">
        <v>3</v>
      </c>
      <c r="AA2455" s="16" t="s">
        <v>3</v>
      </c>
      <c r="AB2455" s="16" t="s">
        <v>3</v>
      </c>
      <c r="AC2455" s="16" t="s">
        <v>3</v>
      </c>
      <c r="AD2455" s="15" t="s">
        <v>3</v>
      </c>
      <c r="AE2455" s="15" t="s">
        <v>3</v>
      </c>
      <c r="AF2455" s="16" t="s">
        <v>3</v>
      </c>
      <c r="AG2455" s="16" t="s">
        <v>3</v>
      </c>
      <c r="AH2455" s="16" t="s">
        <v>3</v>
      </c>
      <c r="AI2455" s="16" t="s">
        <v>3</v>
      </c>
      <c r="AJ2455" s="15" t="s">
        <v>3</v>
      </c>
      <c r="AK2455" s="15" t="s">
        <v>3</v>
      </c>
      <c r="AL2455" s="16" t="s">
        <v>3</v>
      </c>
      <c r="AM2455" s="16" t="s">
        <v>3</v>
      </c>
      <c r="AN2455" s="16" t="s">
        <v>3</v>
      </c>
      <c r="AO2455" s="16" t="s">
        <v>3</v>
      </c>
      <c r="AP2455" s="16" t="s">
        <v>189</v>
      </c>
      <c r="AQ2455" s="16" t="s">
        <v>3</v>
      </c>
      <c r="AR2455" s="16" t="s">
        <v>3</v>
      </c>
      <c r="AS2455" s="16" t="s">
        <v>3</v>
      </c>
      <c r="AT2455" s="16" t="s">
        <v>3</v>
      </c>
      <c r="AU2455" s="11" t="s">
        <v>3</v>
      </c>
      <c r="AV2455" s="11" t="s">
        <v>3</v>
      </c>
      <c r="AW2455" s="11" t="s">
        <v>3</v>
      </c>
      <c r="AX2455" s="17" t="str">
        <f>VLOOKUP(G2455,'[1]JDA data'!$D:$E,2,0)</f>
        <v>TGA982</v>
      </c>
      <c r="AY2455" s="17" t="b">
        <f t="shared" si="186"/>
        <v>1</v>
      </c>
      <c r="AZ2455" s="17" t="str">
        <f t="shared" si="187"/>
        <v>RRCS</v>
      </c>
    </row>
    <row r="2456" spans="1:52" s="18" customFormat="1" ht="16.5" customHeight="1" x14ac:dyDescent="0.35">
      <c r="A2456" s="8" t="str">
        <f>IF(N2456="","-",IFERROR(VLOOKUP(N2456,'[1]All Route Non-Bailment V76'!$A:$H,5,0),VLOOKUP(N2456,'[1]TTVT AAT PxP Bailment EDC V76'!$A:$H,5,0)))</f>
        <v>Non Bailment</v>
      </c>
      <c r="B2456" s="9" t="str">
        <f t="shared" si="185"/>
        <v>Completed</v>
      </c>
      <c r="C2456" s="10">
        <f t="shared" si="188"/>
        <v>2455</v>
      </c>
      <c r="D2456" s="11" t="s">
        <v>182</v>
      </c>
      <c r="E2456" s="12" t="s">
        <v>44</v>
      </c>
      <c r="F2456" s="11" t="s">
        <v>0</v>
      </c>
      <c r="G2456" s="11">
        <v>4444142</v>
      </c>
      <c r="H2456" s="13" t="str">
        <f>IF(N2456="","-",IFERROR(VLOOKUP(N2456,'[1]All Route Non-Bailment V76'!$A:$H,7,0),VLOOKUP(N2456,'[1]TTVT AAT PxP Bailment EDC V76'!$A:$H,7,0)))</f>
        <v>One way</v>
      </c>
      <c r="I2456" s="11" t="s">
        <v>45</v>
      </c>
      <c r="J2456" s="12">
        <f t="shared" si="184"/>
        <v>45286</v>
      </c>
      <c r="K2456" s="12">
        <v>45286</v>
      </c>
      <c r="L2456" s="12">
        <v>45286</v>
      </c>
      <c r="M2456" s="12" t="s">
        <v>3</v>
      </c>
      <c r="N2456" s="11" t="s">
        <v>476</v>
      </c>
      <c r="O2456" s="13" t="str">
        <f>IF(N2456="","-",IFERROR(VLOOKUP(N2456,'[1]All Route Non-Bailment V76'!$A:$H,6,0),VLOOKUP(N2456,'[1]TTVT AAT PxP Bailment EDC V76'!$A:$H,6,0)))</f>
        <v>11 - 20</v>
      </c>
      <c r="P2456" s="11">
        <v>1</v>
      </c>
      <c r="Q2456" s="11" t="s">
        <v>3</v>
      </c>
      <c r="R2456" s="11" t="s">
        <v>3</v>
      </c>
      <c r="S2456" s="13" t="str">
        <f>IF(N2456="","-",IFERROR(VLOOKUP(N2456,'[1]All Route Non-Bailment V76'!$A:$AF,32,0),VLOOKUP(N2456,'[1]TTVT AAT PxP Bailment EDC V76'!$A:$AC,29,0)))</f>
        <v>6W</v>
      </c>
      <c r="T2456" s="11" t="s">
        <v>48</v>
      </c>
      <c r="U2456" s="11" t="s">
        <v>223</v>
      </c>
      <c r="V2456" s="14" t="s">
        <v>224</v>
      </c>
      <c r="W2456" s="11" t="s">
        <v>225</v>
      </c>
      <c r="X2456" s="15" t="s">
        <v>302</v>
      </c>
      <c r="Y2456" s="15" t="s">
        <v>303</v>
      </c>
      <c r="Z2456" s="16" t="s">
        <v>3</v>
      </c>
      <c r="AA2456" s="16" t="s">
        <v>3</v>
      </c>
      <c r="AB2456" s="16" t="s">
        <v>3</v>
      </c>
      <c r="AC2456" s="16" t="s">
        <v>3</v>
      </c>
      <c r="AD2456" s="15" t="s">
        <v>3</v>
      </c>
      <c r="AE2456" s="15" t="s">
        <v>3</v>
      </c>
      <c r="AF2456" s="16" t="s">
        <v>3</v>
      </c>
      <c r="AG2456" s="16" t="s">
        <v>3</v>
      </c>
      <c r="AH2456" s="16" t="s">
        <v>3</v>
      </c>
      <c r="AI2456" s="16" t="s">
        <v>3</v>
      </c>
      <c r="AJ2456" s="15" t="s">
        <v>3</v>
      </c>
      <c r="AK2456" s="15" t="s">
        <v>3</v>
      </c>
      <c r="AL2456" s="16" t="s">
        <v>3</v>
      </c>
      <c r="AM2456" s="16" t="s">
        <v>3</v>
      </c>
      <c r="AN2456" s="16" t="s">
        <v>3</v>
      </c>
      <c r="AO2456" s="16" t="s">
        <v>3</v>
      </c>
      <c r="AP2456" s="16" t="s">
        <v>189</v>
      </c>
      <c r="AQ2456" s="16" t="s">
        <v>3</v>
      </c>
      <c r="AR2456" s="16" t="s">
        <v>3</v>
      </c>
      <c r="AS2456" s="16" t="s">
        <v>3</v>
      </c>
      <c r="AT2456" s="16" t="s">
        <v>3</v>
      </c>
      <c r="AU2456" s="11" t="s">
        <v>3</v>
      </c>
      <c r="AV2456" s="11" t="s">
        <v>3</v>
      </c>
      <c r="AW2456" s="11" t="s">
        <v>3</v>
      </c>
      <c r="AX2456" s="17" t="str">
        <f>VLOOKUP(G2456,'[1]JDA data'!$D:$E,2,0)</f>
        <v>TGA282</v>
      </c>
      <c r="AY2456" s="17" t="b">
        <f t="shared" si="186"/>
        <v>1</v>
      </c>
      <c r="AZ2456" s="17" t="str">
        <f t="shared" si="187"/>
        <v>PPGT</v>
      </c>
    </row>
    <row r="2457" spans="1:52" s="18" customFormat="1" ht="16.5" customHeight="1" x14ac:dyDescent="0.35">
      <c r="A2457" s="8" t="str">
        <f>IF(N2457="","-",IFERROR(VLOOKUP(N2457,'[1]All Route Non-Bailment V76'!$A:$H,5,0),VLOOKUP(N2457,'[1]TTVT AAT PxP Bailment EDC V76'!$A:$H,5,0)))</f>
        <v>Non Bailment</v>
      </c>
      <c r="B2457" s="9" t="str">
        <f t="shared" si="185"/>
        <v>Completed</v>
      </c>
      <c r="C2457" s="10">
        <f t="shared" si="188"/>
        <v>2456</v>
      </c>
      <c r="D2457" s="11" t="s">
        <v>190</v>
      </c>
      <c r="E2457" s="12" t="s">
        <v>44</v>
      </c>
      <c r="F2457" s="11" t="s">
        <v>0</v>
      </c>
      <c r="G2457" s="11">
        <v>4444143</v>
      </c>
      <c r="H2457" s="13" t="str">
        <f>IF(N2457="","-",IFERROR(VLOOKUP(N2457,'[1]All Route Non-Bailment V76'!$A:$H,7,0),VLOOKUP(N2457,'[1]TTVT AAT PxP Bailment EDC V76'!$A:$H,7,0)))</f>
        <v>One way</v>
      </c>
      <c r="I2457" s="11" t="s">
        <v>45</v>
      </c>
      <c r="J2457" s="12">
        <f t="shared" si="184"/>
        <v>45286</v>
      </c>
      <c r="K2457" s="12">
        <v>45286</v>
      </c>
      <c r="L2457" s="12">
        <v>45286</v>
      </c>
      <c r="M2457" s="12" t="s">
        <v>3</v>
      </c>
      <c r="N2457" s="11" t="s">
        <v>301</v>
      </c>
      <c r="O2457" s="13" t="str">
        <f>IF(N2457="","-",IFERROR(VLOOKUP(N2457,'[1]All Route Non-Bailment V76'!$A:$H,6,0),VLOOKUP(N2457,'[1]TTVT AAT PxP Bailment EDC V76'!$A:$H,6,0)))</f>
        <v>11 - 20</v>
      </c>
      <c r="P2457" s="11">
        <v>1</v>
      </c>
      <c r="Q2457" s="11" t="s">
        <v>3</v>
      </c>
      <c r="R2457" s="11" t="s">
        <v>3</v>
      </c>
      <c r="S2457" s="13" t="str">
        <f>IF(N2457="","-",IFERROR(VLOOKUP(N2457,'[1]All Route Non-Bailment V76'!$A:$AF,32,0),VLOOKUP(N2457,'[1]TTVT AAT PxP Bailment EDC V76'!$A:$AC,29,0)))</f>
        <v>6W</v>
      </c>
      <c r="T2457" s="11" t="s">
        <v>48</v>
      </c>
      <c r="U2457" s="11" t="s">
        <v>198</v>
      </c>
      <c r="V2457" s="14" t="s">
        <v>199</v>
      </c>
      <c r="W2457" s="11" t="s">
        <v>200</v>
      </c>
      <c r="X2457" s="15" t="s">
        <v>302</v>
      </c>
      <c r="Y2457" s="15" t="s">
        <v>303</v>
      </c>
      <c r="Z2457" s="16" t="s">
        <v>3</v>
      </c>
      <c r="AA2457" s="16" t="s">
        <v>3</v>
      </c>
      <c r="AB2457" s="16" t="s">
        <v>3</v>
      </c>
      <c r="AC2457" s="16" t="s">
        <v>3</v>
      </c>
      <c r="AD2457" s="15" t="s">
        <v>3</v>
      </c>
      <c r="AE2457" s="15" t="s">
        <v>3</v>
      </c>
      <c r="AF2457" s="16" t="s">
        <v>3</v>
      </c>
      <c r="AG2457" s="16" t="s">
        <v>3</v>
      </c>
      <c r="AH2457" s="16" t="s">
        <v>3</v>
      </c>
      <c r="AI2457" s="16" t="s">
        <v>3</v>
      </c>
      <c r="AJ2457" s="15" t="s">
        <v>3</v>
      </c>
      <c r="AK2457" s="15" t="s">
        <v>3</v>
      </c>
      <c r="AL2457" s="16" t="s">
        <v>3</v>
      </c>
      <c r="AM2457" s="16" t="s">
        <v>3</v>
      </c>
      <c r="AN2457" s="16" t="s">
        <v>3</v>
      </c>
      <c r="AO2457" s="16" t="s">
        <v>3</v>
      </c>
      <c r="AP2457" s="16" t="s">
        <v>189</v>
      </c>
      <c r="AQ2457" s="16" t="s">
        <v>3</v>
      </c>
      <c r="AR2457" s="16" t="s">
        <v>3</v>
      </c>
      <c r="AS2457" s="16" t="s">
        <v>3</v>
      </c>
      <c r="AT2457" s="16" t="s">
        <v>3</v>
      </c>
      <c r="AU2457" s="11" t="s">
        <v>3</v>
      </c>
      <c r="AV2457" s="11" t="s">
        <v>3</v>
      </c>
      <c r="AW2457" s="11" t="s">
        <v>3</v>
      </c>
      <c r="AX2457" s="17" t="str">
        <f>VLOOKUP(G2457,'[1]JDA data'!$D:$E,2,0)</f>
        <v>TGA397</v>
      </c>
      <c r="AY2457" s="17" t="b">
        <f t="shared" si="186"/>
        <v>1</v>
      </c>
      <c r="AZ2457" s="17" t="str">
        <f t="shared" si="187"/>
        <v>SPL</v>
      </c>
    </row>
    <row r="2458" spans="1:52" s="18" customFormat="1" ht="16.5" customHeight="1" x14ac:dyDescent="0.35">
      <c r="A2458" s="8" t="str">
        <f>IF(N2458="","-",IFERROR(VLOOKUP(N2458,'[1]All Route Non-Bailment V76'!$A:$H,5,0),VLOOKUP(N2458,'[1]TTVT AAT PxP Bailment EDC V76'!$A:$H,5,0)))</f>
        <v>Non Bailment</v>
      </c>
      <c r="B2458" s="9" t="str">
        <f t="shared" si="185"/>
        <v>Completed</v>
      </c>
      <c r="C2458" s="10">
        <f t="shared" si="188"/>
        <v>2457</v>
      </c>
      <c r="D2458" s="11" t="s">
        <v>182</v>
      </c>
      <c r="E2458" s="12" t="s">
        <v>44</v>
      </c>
      <c r="F2458" s="11" t="s">
        <v>0</v>
      </c>
      <c r="G2458" s="11">
        <v>4444144</v>
      </c>
      <c r="H2458" s="13" t="str">
        <f>IF(N2458="","-",IFERROR(VLOOKUP(N2458,'[1]All Route Non-Bailment V76'!$A:$H,7,0),VLOOKUP(N2458,'[1]TTVT AAT PxP Bailment EDC V76'!$A:$H,7,0)))</f>
        <v>One way</v>
      </c>
      <c r="I2458" s="11" t="s">
        <v>45</v>
      </c>
      <c r="J2458" s="12">
        <f t="shared" si="184"/>
        <v>45286</v>
      </c>
      <c r="K2458" s="12">
        <v>45286</v>
      </c>
      <c r="L2458" s="12">
        <v>45286</v>
      </c>
      <c r="M2458" s="12" t="s">
        <v>3</v>
      </c>
      <c r="N2458" s="11" t="s">
        <v>426</v>
      </c>
      <c r="O2458" s="13" t="str">
        <f>IF(N2458="","-",IFERROR(VLOOKUP(N2458,'[1]All Route Non-Bailment V76'!$A:$H,6,0),VLOOKUP(N2458,'[1]TTVT AAT PxP Bailment EDC V76'!$A:$H,6,0)))</f>
        <v>11 - 20</v>
      </c>
      <c r="P2458" s="11">
        <v>1</v>
      </c>
      <c r="Q2458" s="11" t="s">
        <v>3</v>
      </c>
      <c r="R2458" s="11" t="s">
        <v>3</v>
      </c>
      <c r="S2458" s="13" t="str">
        <f>IF(N2458="","-",IFERROR(VLOOKUP(N2458,'[1]All Route Non-Bailment V76'!$A:$AF,32,0),VLOOKUP(N2458,'[1]TTVT AAT PxP Bailment EDC V76'!$A:$AC,29,0)))</f>
        <v>6W</v>
      </c>
      <c r="T2458" s="11" t="s">
        <v>48</v>
      </c>
      <c r="U2458" s="11" t="s">
        <v>383</v>
      </c>
      <c r="V2458" s="14" t="s">
        <v>384</v>
      </c>
      <c r="W2458" s="11" t="s">
        <v>385</v>
      </c>
      <c r="X2458" s="15" t="s">
        <v>427</v>
      </c>
      <c r="Y2458" s="15" t="s">
        <v>428</v>
      </c>
      <c r="Z2458" s="16" t="s">
        <v>3</v>
      </c>
      <c r="AA2458" s="16" t="s">
        <v>3</v>
      </c>
      <c r="AB2458" s="16" t="s">
        <v>3</v>
      </c>
      <c r="AC2458" s="16" t="s">
        <v>3</v>
      </c>
      <c r="AD2458" s="15" t="s">
        <v>3</v>
      </c>
      <c r="AE2458" s="15" t="s">
        <v>3</v>
      </c>
      <c r="AF2458" s="16" t="s">
        <v>3</v>
      </c>
      <c r="AG2458" s="16" t="s">
        <v>3</v>
      </c>
      <c r="AH2458" s="16" t="s">
        <v>3</v>
      </c>
      <c r="AI2458" s="16" t="s">
        <v>3</v>
      </c>
      <c r="AJ2458" s="15" t="s">
        <v>3</v>
      </c>
      <c r="AK2458" s="15" t="s">
        <v>3</v>
      </c>
      <c r="AL2458" s="16" t="s">
        <v>3</v>
      </c>
      <c r="AM2458" s="16" t="s">
        <v>3</v>
      </c>
      <c r="AN2458" s="16" t="s">
        <v>3</v>
      </c>
      <c r="AO2458" s="16" t="s">
        <v>3</v>
      </c>
      <c r="AP2458" s="16" t="s">
        <v>189</v>
      </c>
      <c r="AQ2458" s="16" t="s">
        <v>3</v>
      </c>
      <c r="AR2458" s="16" t="s">
        <v>3</v>
      </c>
      <c r="AS2458" s="16" t="s">
        <v>3</v>
      </c>
      <c r="AT2458" s="16" t="s">
        <v>3</v>
      </c>
      <c r="AU2458" s="11" t="s">
        <v>3</v>
      </c>
      <c r="AV2458" s="11" t="s">
        <v>3</v>
      </c>
      <c r="AW2458" s="11" t="s">
        <v>3</v>
      </c>
      <c r="AX2458" s="17" t="str">
        <f>VLOOKUP(G2458,'[1]JDA data'!$D:$E,2,0)</f>
        <v>TGA432</v>
      </c>
      <c r="AY2458" s="17" t="b">
        <f t="shared" si="186"/>
        <v>1</v>
      </c>
      <c r="AZ2458" s="17" t="str">
        <f t="shared" si="187"/>
        <v>PPGT</v>
      </c>
    </row>
    <row r="2459" spans="1:52" s="18" customFormat="1" ht="16.5" customHeight="1" x14ac:dyDescent="0.35">
      <c r="A2459" s="8" t="str">
        <f>IF(N2459="","-",IFERROR(VLOOKUP(N2459,'[1]All Route Non-Bailment V76'!$A:$H,5,0),VLOOKUP(N2459,'[1]TTVT AAT PxP Bailment EDC V76'!$A:$H,5,0)))</f>
        <v>Non Bailment</v>
      </c>
      <c r="B2459" s="9" t="str">
        <f t="shared" si="185"/>
        <v>Completed</v>
      </c>
      <c r="C2459" s="10">
        <f t="shared" si="188"/>
        <v>2458</v>
      </c>
      <c r="D2459" s="11" t="s">
        <v>190</v>
      </c>
      <c r="E2459" s="12" t="s">
        <v>44</v>
      </c>
      <c r="F2459" s="11" t="s">
        <v>0</v>
      </c>
      <c r="G2459" s="11">
        <v>4444145</v>
      </c>
      <c r="H2459" s="13" t="str">
        <f>IF(N2459="","-",IFERROR(VLOOKUP(N2459,'[1]All Route Non-Bailment V76'!$A:$H,7,0),VLOOKUP(N2459,'[1]TTVT AAT PxP Bailment EDC V76'!$A:$H,7,0)))</f>
        <v>One way</v>
      </c>
      <c r="I2459" s="11" t="s">
        <v>45</v>
      </c>
      <c r="J2459" s="12">
        <f t="shared" si="184"/>
        <v>45286</v>
      </c>
      <c r="K2459" s="12">
        <v>45286</v>
      </c>
      <c r="L2459" s="12">
        <v>45286</v>
      </c>
      <c r="M2459" s="12" t="s">
        <v>3</v>
      </c>
      <c r="N2459" s="11" t="s">
        <v>426</v>
      </c>
      <c r="O2459" s="13" t="str">
        <f>IF(N2459="","-",IFERROR(VLOOKUP(N2459,'[1]All Route Non-Bailment V76'!$A:$H,6,0),VLOOKUP(N2459,'[1]TTVT AAT PxP Bailment EDC V76'!$A:$H,6,0)))</f>
        <v>11 - 20</v>
      </c>
      <c r="P2459" s="11">
        <v>1</v>
      </c>
      <c r="Q2459" s="11" t="s">
        <v>3</v>
      </c>
      <c r="R2459" s="11" t="s">
        <v>3</v>
      </c>
      <c r="S2459" s="13" t="str">
        <f>IF(N2459="","-",IFERROR(VLOOKUP(N2459,'[1]All Route Non-Bailment V76'!$A:$AF,32,0),VLOOKUP(N2459,'[1]TTVT AAT PxP Bailment EDC V76'!$A:$AC,29,0)))</f>
        <v>6W</v>
      </c>
      <c r="T2459" s="11" t="s">
        <v>48</v>
      </c>
      <c r="U2459" s="11" t="s">
        <v>191</v>
      </c>
      <c r="V2459" s="14" t="s">
        <v>192</v>
      </c>
      <c r="W2459" s="11" t="s">
        <v>193</v>
      </c>
      <c r="X2459" s="15" t="s">
        <v>427</v>
      </c>
      <c r="Y2459" s="15" t="s">
        <v>428</v>
      </c>
      <c r="Z2459" s="16" t="s">
        <v>3</v>
      </c>
      <c r="AA2459" s="16" t="s">
        <v>3</v>
      </c>
      <c r="AB2459" s="16" t="s">
        <v>3</v>
      </c>
      <c r="AC2459" s="16" t="s">
        <v>3</v>
      </c>
      <c r="AD2459" s="15" t="s">
        <v>3</v>
      </c>
      <c r="AE2459" s="15" t="s">
        <v>3</v>
      </c>
      <c r="AF2459" s="16" t="s">
        <v>3</v>
      </c>
      <c r="AG2459" s="16" t="s">
        <v>3</v>
      </c>
      <c r="AH2459" s="16" t="s">
        <v>3</v>
      </c>
      <c r="AI2459" s="16" t="s">
        <v>3</v>
      </c>
      <c r="AJ2459" s="15" t="s">
        <v>3</v>
      </c>
      <c r="AK2459" s="15" t="s">
        <v>3</v>
      </c>
      <c r="AL2459" s="16" t="s">
        <v>3</v>
      </c>
      <c r="AM2459" s="16" t="s">
        <v>3</v>
      </c>
      <c r="AN2459" s="16" t="s">
        <v>3</v>
      </c>
      <c r="AO2459" s="16" t="s">
        <v>3</v>
      </c>
      <c r="AP2459" s="16" t="s">
        <v>189</v>
      </c>
      <c r="AQ2459" s="16" t="s">
        <v>3</v>
      </c>
      <c r="AR2459" s="16" t="s">
        <v>3</v>
      </c>
      <c r="AS2459" s="16" t="s">
        <v>3</v>
      </c>
      <c r="AT2459" s="16" t="s">
        <v>3</v>
      </c>
      <c r="AU2459" s="11" t="s">
        <v>3</v>
      </c>
      <c r="AV2459" s="11" t="s">
        <v>3</v>
      </c>
      <c r="AW2459" s="11" t="s">
        <v>3</v>
      </c>
      <c r="AX2459" s="17" t="str">
        <f>VLOOKUP(G2459,'[1]JDA data'!$D:$E,2,0)</f>
        <v>TGA432</v>
      </c>
      <c r="AY2459" s="17" t="b">
        <f t="shared" si="186"/>
        <v>1</v>
      </c>
      <c r="AZ2459" s="17" t="str">
        <f t="shared" si="187"/>
        <v>SPL</v>
      </c>
    </row>
    <row r="2460" spans="1:52" s="18" customFormat="1" ht="16.5" customHeight="1" x14ac:dyDescent="0.35">
      <c r="A2460" s="8" t="str">
        <f>IF(N2460="","-",IFERROR(VLOOKUP(N2460,'[1]All Route Non-Bailment V76'!$A:$H,5,0),VLOOKUP(N2460,'[1]TTVT AAT PxP Bailment EDC V76'!$A:$H,5,0)))</f>
        <v>Non Bailment</v>
      </c>
      <c r="B2460" s="9" t="str">
        <f t="shared" si="185"/>
        <v>Completed</v>
      </c>
      <c r="C2460" s="10">
        <f t="shared" si="188"/>
        <v>2459</v>
      </c>
      <c r="D2460" s="11" t="s">
        <v>194</v>
      </c>
      <c r="E2460" s="12" t="s">
        <v>44</v>
      </c>
      <c r="F2460" s="11" t="s">
        <v>0</v>
      </c>
      <c r="G2460" s="11">
        <v>4444146</v>
      </c>
      <c r="H2460" s="13" t="str">
        <f>IF(N2460="","-",IFERROR(VLOOKUP(N2460,'[1]All Route Non-Bailment V76'!$A:$H,7,0),VLOOKUP(N2460,'[1]TTVT AAT PxP Bailment EDC V76'!$A:$H,7,0)))</f>
        <v>One way</v>
      </c>
      <c r="I2460" s="11" t="s">
        <v>45</v>
      </c>
      <c r="J2460" s="12">
        <f t="shared" si="184"/>
        <v>45286</v>
      </c>
      <c r="K2460" s="12">
        <v>45286</v>
      </c>
      <c r="L2460" s="12">
        <v>45286</v>
      </c>
      <c r="M2460" s="12" t="s">
        <v>3</v>
      </c>
      <c r="N2460" s="11" t="s">
        <v>429</v>
      </c>
      <c r="O2460" s="13" t="str">
        <f>IF(N2460="","-",IFERROR(VLOOKUP(N2460,'[1]All Route Non-Bailment V76'!$A:$H,6,0),VLOOKUP(N2460,'[1]TTVT AAT PxP Bailment EDC V76'!$A:$H,6,0)))</f>
        <v>11 - 20</v>
      </c>
      <c r="P2460" s="11">
        <v>1</v>
      </c>
      <c r="Q2460" s="11" t="s">
        <v>3</v>
      </c>
      <c r="R2460" s="11" t="s">
        <v>3</v>
      </c>
      <c r="S2460" s="13" t="str">
        <f>IF(N2460="","-",IFERROR(VLOOKUP(N2460,'[1]All Route Non-Bailment V76'!$A:$AF,32,0),VLOOKUP(N2460,'[1]TTVT AAT PxP Bailment EDC V76'!$A:$AC,29,0)))</f>
        <v>6W</v>
      </c>
      <c r="T2460" s="11" t="s">
        <v>48</v>
      </c>
      <c r="U2460" s="11" t="s">
        <v>220</v>
      </c>
      <c r="V2460" s="14" t="s">
        <v>221</v>
      </c>
      <c r="W2460" s="11" t="s">
        <v>222</v>
      </c>
      <c r="X2460" s="15" t="s">
        <v>430</v>
      </c>
      <c r="Y2460" s="15" t="s">
        <v>431</v>
      </c>
      <c r="Z2460" s="16" t="s">
        <v>3</v>
      </c>
      <c r="AA2460" s="16" t="s">
        <v>3</v>
      </c>
      <c r="AB2460" s="16" t="s">
        <v>3</v>
      </c>
      <c r="AC2460" s="16" t="s">
        <v>3</v>
      </c>
      <c r="AD2460" s="15" t="s">
        <v>3</v>
      </c>
      <c r="AE2460" s="15" t="s">
        <v>3</v>
      </c>
      <c r="AF2460" s="16" t="s">
        <v>3</v>
      </c>
      <c r="AG2460" s="16" t="s">
        <v>3</v>
      </c>
      <c r="AH2460" s="16" t="s">
        <v>3</v>
      </c>
      <c r="AI2460" s="16" t="s">
        <v>3</v>
      </c>
      <c r="AJ2460" s="15" t="s">
        <v>3</v>
      </c>
      <c r="AK2460" s="15" t="s">
        <v>3</v>
      </c>
      <c r="AL2460" s="16" t="s">
        <v>3</v>
      </c>
      <c r="AM2460" s="16" t="s">
        <v>3</v>
      </c>
      <c r="AN2460" s="16" t="s">
        <v>3</v>
      </c>
      <c r="AO2460" s="16" t="s">
        <v>3</v>
      </c>
      <c r="AP2460" s="16" t="s">
        <v>189</v>
      </c>
      <c r="AQ2460" s="16" t="s">
        <v>3</v>
      </c>
      <c r="AR2460" s="16" t="s">
        <v>3</v>
      </c>
      <c r="AS2460" s="16" t="s">
        <v>3</v>
      </c>
      <c r="AT2460" s="16" t="s">
        <v>3</v>
      </c>
      <c r="AU2460" s="11" t="s">
        <v>3</v>
      </c>
      <c r="AV2460" s="11" t="s">
        <v>3</v>
      </c>
      <c r="AW2460" s="11" t="s">
        <v>3</v>
      </c>
      <c r="AX2460" s="17" t="str">
        <f>VLOOKUP(G2460,'[1]JDA data'!$D:$E,2,0)</f>
        <v>TGA569</v>
      </c>
      <c r="AY2460" s="17" t="b">
        <f t="shared" si="186"/>
        <v>1</v>
      </c>
      <c r="AZ2460" s="17" t="str">
        <f t="shared" si="187"/>
        <v>SBA</v>
      </c>
    </row>
    <row r="2461" spans="1:52" s="18" customFormat="1" ht="16.5" customHeight="1" x14ac:dyDescent="0.35">
      <c r="A2461" s="8" t="str">
        <f>IF(N2461="","-",IFERROR(VLOOKUP(N2461,'[1]All Route Non-Bailment V76'!$A:$H,5,0),VLOOKUP(N2461,'[1]TTVT AAT PxP Bailment EDC V76'!$A:$H,5,0)))</f>
        <v>Non Bailment</v>
      </c>
      <c r="B2461" s="9" t="str">
        <f t="shared" si="185"/>
        <v>Completed</v>
      </c>
      <c r="C2461" s="10">
        <f t="shared" si="188"/>
        <v>2460</v>
      </c>
      <c r="D2461" s="11" t="s">
        <v>190</v>
      </c>
      <c r="E2461" s="12" t="s">
        <v>44</v>
      </c>
      <c r="F2461" s="11" t="s">
        <v>0</v>
      </c>
      <c r="G2461" s="11">
        <v>4444147</v>
      </c>
      <c r="H2461" s="13" t="str">
        <f>IF(N2461="","-",IFERROR(VLOOKUP(N2461,'[1]All Route Non-Bailment V76'!$A:$H,7,0),VLOOKUP(N2461,'[1]TTVT AAT PxP Bailment EDC V76'!$A:$H,7,0)))</f>
        <v>One way</v>
      </c>
      <c r="I2461" s="11" t="s">
        <v>45</v>
      </c>
      <c r="J2461" s="12">
        <f t="shared" si="184"/>
        <v>45286</v>
      </c>
      <c r="K2461" s="12">
        <v>45286</v>
      </c>
      <c r="L2461" s="12">
        <v>45286</v>
      </c>
      <c r="M2461" s="12" t="s">
        <v>3</v>
      </c>
      <c r="N2461" s="11" t="s">
        <v>429</v>
      </c>
      <c r="O2461" s="13" t="str">
        <f>IF(N2461="","-",IFERROR(VLOOKUP(N2461,'[1]All Route Non-Bailment V76'!$A:$H,6,0),VLOOKUP(N2461,'[1]TTVT AAT PxP Bailment EDC V76'!$A:$H,6,0)))</f>
        <v>11 - 20</v>
      </c>
      <c r="P2461" s="11">
        <v>1</v>
      </c>
      <c r="Q2461" s="11" t="s">
        <v>3</v>
      </c>
      <c r="R2461" s="11" t="s">
        <v>3</v>
      </c>
      <c r="S2461" s="13" t="str">
        <f>IF(N2461="","-",IFERROR(VLOOKUP(N2461,'[1]All Route Non-Bailment V76'!$A:$AF,32,0),VLOOKUP(N2461,'[1]TTVT AAT PxP Bailment EDC V76'!$A:$AC,29,0)))</f>
        <v>6W</v>
      </c>
      <c r="T2461" s="11" t="s">
        <v>48</v>
      </c>
      <c r="U2461" s="11" t="s">
        <v>272</v>
      </c>
      <c r="V2461" s="14" t="s">
        <v>273</v>
      </c>
      <c r="W2461" s="11" t="s">
        <v>274</v>
      </c>
      <c r="X2461" s="15" t="s">
        <v>430</v>
      </c>
      <c r="Y2461" s="15" t="s">
        <v>431</v>
      </c>
      <c r="Z2461" s="16" t="s">
        <v>3</v>
      </c>
      <c r="AA2461" s="16" t="s">
        <v>3</v>
      </c>
      <c r="AB2461" s="16" t="s">
        <v>3</v>
      </c>
      <c r="AC2461" s="16" t="s">
        <v>3</v>
      </c>
      <c r="AD2461" s="15" t="s">
        <v>3</v>
      </c>
      <c r="AE2461" s="15" t="s">
        <v>3</v>
      </c>
      <c r="AF2461" s="16" t="s">
        <v>3</v>
      </c>
      <c r="AG2461" s="16" t="s">
        <v>3</v>
      </c>
      <c r="AH2461" s="16" t="s">
        <v>3</v>
      </c>
      <c r="AI2461" s="16" t="s">
        <v>3</v>
      </c>
      <c r="AJ2461" s="15" t="s">
        <v>3</v>
      </c>
      <c r="AK2461" s="15" t="s">
        <v>3</v>
      </c>
      <c r="AL2461" s="16" t="s">
        <v>3</v>
      </c>
      <c r="AM2461" s="16" t="s">
        <v>3</v>
      </c>
      <c r="AN2461" s="16" t="s">
        <v>3</v>
      </c>
      <c r="AO2461" s="16" t="s">
        <v>3</v>
      </c>
      <c r="AP2461" s="16" t="s">
        <v>189</v>
      </c>
      <c r="AQ2461" s="16" t="s">
        <v>3</v>
      </c>
      <c r="AR2461" s="16" t="s">
        <v>3</v>
      </c>
      <c r="AS2461" s="16" t="s">
        <v>3</v>
      </c>
      <c r="AT2461" s="16" t="s">
        <v>3</v>
      </c>
      <c r="AU2461" s="11" t="s">
        <v>3</v>
      </c>
      <c r="AV2461" s="11" t="s">
        <v>3</v>
      </c>
      <c r="AW2461" s="11" t="s">
        <v>3</v>
      </c>
      <c r="AX2461" s="17" t="str">
        <f>VLOOKUP(G2461,'[1]JDA data'!$D:$E,2,0)</f>
        <v>TGA569</v>
      </c>
      <c r="AY2461" s="17" t="b">
        <f t="shared" si="186"/>
        <v>1</v>
      </c>
      <c r="AZ2461" s="17" t="str">
        <f t="shared" si="187"/>
        <v>SPL</v>
      </c>
    </row>
    <row r="2462" spans="1:52" s="18" customFormat="1" ht="16.5" customHeight="1" x14ac:dyDescent="0.35">
      <c r="A2462" s="8" t="str">
        <f>IF(N2462="","-",IFERROR(VLOOKUP(N2462,'[1]All Route Non-Bailment V76'!$A:$H,5,0),VLOOKUP(N2462,'[1]TTVT AAT PxP Bailment EDC V76'!$A:$H,5,0)))</f>
        <v>Non Bailment</v>
      </c>
      <c r="B2462" s="9" t="str">
        <f t="shared" si="185"/>
        <v>Completed</v>
      </c>
      <c r="C2462" s="10">
        <f t="shared" si="188"/>
        <v>2461</v>
      </c>
      <c r="D2462" s="11" t="s">
        <v>182</v>
      </c>
      <c r="E2462" s="12" t="s">
        <v>44</v>
      </c>
      <c r="F2462" s="11" t="s">
        <v>0</v>
      </c>
      <c r="G2462" s="11">
        <v>4444148</v>
      </c>
      <c r="H2462" s="13" t="str">
        <f>IF(N2462="","-",IFERROR(VLOOKUP(N2462,'[1]All Route Non-Bailment V76'!$A:$H,7,0),VLOOKUP(N2462,'[1]TTVT AAT PxP Bailment EDC V76'!$A:$H,7,0)))</f>
        <v>One way</v>
      </c>
      <c r="I2462" s="11" t="s">
        <v>45</v>
      </c>
      <c r="J2462" s="12">
        <f t="shared" si="184"/>
        <v>45286</v>
      </c>
      <c r="K2462" s="12">
        <v>45286</v>
      </c>
      <c r="L2462" s="12">
        <v>45286</v>
      </c>
      <c r="M2462" s="12" t="s">
        <v>3</v>
      </c>
      <c r="N2462" s="11" t="s">
        <v>422</v>
      </c>
      <c r="O2462" s="13" t="str">
        <f>IF(N2462="","-",IFERROR(VLOOKUP(N2462,'[1]All Route Non-Bailment V76'!$A:$H,6,0),VLOOKUP(N2462,'[1]TTVT AAT PxP Bailment EDC V76'!$A:$H,6,0)))</f>
        <v>6 - 10</v>
      </c>
      <c r="P2462" s="11">
        <v>1</v>
      </c>
      <c r="Q2462" s="11" t="s">
        <v>3</v>
      </c>
      <c r="R2462" s="11" t="s">
        <v>3</v>
      </c>
      <c r="S2462" s="13" t="str">
        <f>IF(N2462="","-",IFERROR(VLOOKUP(N2462,'[1]All Route Non-Bailment V76'!$A:$AF,32,0),VLOOKUP(N2462,'[1]TTVT AAT PxP Bailment EDC V76'!$A:$AC,29,0)))</f>
        <v>6W</v>
      </c>
      <c r="T2462" s="11" t="s">
        <v>48</v>
      </c>
      <c r="U2462" s="11" t="s">
        <v>233</v>
      </c>
      <c r="V2462" s="14" t="s">
        <v>817</v>
      </c>
      <c r="W2462" s="11" t="s">
        <v>235</v>
      </c>
      <c r="X2462" s="15" t="s">
        <v>308</v>
      </c>
      <c r="Y2462" s="15" t="s">
        <v>309</v>
      </c>
      <c r="Z2462" s="16" t="s">
        <v>3</v>
      </c>
      <c r="AA2462" s="16" t="s">
        <v>3</v>
      </c>
      <c r="AB2462" s="16" t="s">
        <v>3</v>
      </c>
      <c r="AC2462" s="16" t="s">
        <v>3</v>
      </c>
      <c r="AD2462" s="15" t="s">
        <v>3</v>
      </c>
      <c r="AE2462" s="15" t="s">
        <v>3</v>
      </c>
      <c r="AF2462" s="16" t="s">
        <v>3</v>
      </c>
      <c r="AG2462" s="16" t="s">
        <v>3</v>
      </c>
      <c r="AH2462" s="16" t="s">
        <v>3</v>
      </c>
      <c r="AI2462" s="16" t="s">
        <v>3</v>
      </c>
      <c r="AJ2462" s="15" t="s">
        <v>3</v>
      </c>
      <c r="AK2462" s="15" t="s">
        <v>3</v>
      </c>
      <c r="AL2462" s="16" t="s">
        <v>3</v>
      </c>
      <c r="AM2462" s="16" t="s">
        <v>3</v>
      </c>
      <c r="AN2462" s="16" t="s">
        <v>3</v>
      </c>
      <c r="AO2462" s="16" t="s">
        <v>3</v>
      </c>
      <c r="AP2462" s="16" t="s">
        <v>189</v>
      </c>
      <c r="AQ2462" s="16" t="s">
        <v>3</v>
      </c>
      <c r="AR2462" s="16" t="s">
        <v>3</v>
      </c>
      <c r="AS2462" s="16" t="s">
        <v>3</v>
      </c>
      <c r="AT2462" s="16" t="s">
        <v>3</v>
      </c>
      <c r="AU2462" s="11" t="s">
        <v>3</v>
      </c>
      <c r="AV2462" s="11" t="s">
        <v>3</v>
      </c>
      <c r="AW2462" s="11" t="s">
        <v>3</v>
      </c>
      <c r="AX2462" s="17" t="str">
        <f>VLOOKUP(G2462,'[1]JDA data'!$D:$E,2,0)</f>
        <v>TGA138</v>
      </c>
      <c r="AY2462" s="17" t="b">
        <f t="shared" si="186"/>
        <v>1</v>
      </c>
      <c r="AZ2462" s="17" t="str">
        <f t="shared" si="187"/>
        <v>PPGT</v>
      </c>
    </row>
    <row r="2463" spans="1:52" s="18" customFormat="1" ht="16.5" customHeight="1" x14ac:dyDescent="0.35">
      <c r="A2463" s="8" t="str">
        <f>IF(N2463="","-",IFERROR(VLOOKUP(N2463,'[1]All Route Non-Bailment V76'!$A:$H,5,0),VLOOKUP(N2463,'[1]TTVT AAT PxP Bailment EDC V76'!$A:$H,5,0)))</f>
        <v>Non Bailment</v>
      </c>
      <c r="B2463" s="9" t="str">
        <f t="shared" si="185"/>
        <v>Completed</v>
      </c>
      <c r="C2463" s="10">
        <f t="shared" si="188"/>
        <v>2462</v>
      </c>
      <c r="D2463" s="11" t="s">
        <v>190</v>
      </c>
      <c r="E2463" s="12" t="s">
        <v>44</v>
      </c>
      <c r="F2463" s="11" t="s">
        <v>0</v>
      </c>
      <c r="G2463" s="11">
        <v>4444149</v>
      </c>
      <c r="H2463" s="13" t="str">
        <f>IF(N2463="","-",IFERROR(VLOOKUP(N2463,'[1]All Route Non-Bailment V76'!$A:$H,7,0),VLOOKUP(N2463,'[1]TTVT AAT PxP Bailment EDC V76'!$A:$H,7,0)))</f>
        <v>One way</v>
      </c>
      <c r="I2463" s="11" t="s">
        <v>45</v>
      </c>
      <c r="J2463" s="12">
        <f t="shared" ref="J2463:J2483" si="189">K2463</f>
        <v>45286</v>
      </c>
      <c r="K2463" s="12">
        <v>45286</v>
      </c>
      <c r="L2463" s="12">
        <v>45286</v>
      </c>
      <c r="M2463" s="12" t="s">
        <v>3</v>
      </c>
      <c r="N2463" s="11" t="s">
        <v>606</v>
      </c>
      <c r="O2463" s="13" t="str">
        <f>IF(N2463="","-",IFERROR(VLOOKUP(N2463,'[1]All Route Non-Bailment V76'!$A:$H,6,0),VLOOKUP(N2463,'[1]TTVT AAT PxP Bailment EDC V76'!$A:$H,6,0)))</f>
        <v>0 - 5</v>
      </c>
      <c r="P2463" s="11">
        <v>1</v>
      </c>
      <c r="Q2463" s="11" t="s">
        <v>3</v>
      </c>
      <c r="R2463" s="11" t="s">
        <v>3</v>
      </c>
      <c r="S2463" s="13" t="str">
        <f>IF(N2463="","-",IFERROR(VLOOKUP(N2463,'[1]All Route Non-Bailment V76'!$A:$AF,32,0),VLOOKUP(N2463,'[1]TTVT AAT PxP Bailment EDC V76'!$A:$AC,29,0)))</f>
        <v>6W</v>
      </c>
      <c r="T2463" s="11" t="s">
        <v>48</v>
      </c>
      <c r="U2463" s="11" t="s">
        <v>287</v>
      </c>
      <c r="V2463" s="14" t="s">
        <v>793</v>
      </c>
      <c r="W2463" s="11" t="s">
        <v>289</v>
      </c>
      <c r="X2463" s="15" t="s">
        <v>322</v>
      </c>
      <c r="Y2463" s="15" t="s">
        <v>323</v>
      </c>
      <c r="Z2463" s="16" t="s">
        <v>3</v>
      </c>
      <c r="AA2463" s="16" t="s">
        <v>3</v>
      </c>
      <c r="AB2463" s="16" t="s">
        <v>3</v>
      </c>
      <c r="AC2463" s="16" t="s">
        <v>3</v>
      </c>
      <c r="AD2463" s="15" t="s">
        <v>3</v>
      </c>
      <c r="AE2463" s="15" t="s">
        <v>3</v>
      </c>
      <c r="AF2463" s="16" t="s">
        <v>3</v>
      </c>
      <c r="AG2463" s="16" t="s">
        <v>3</v>
      </c>
      <c r="AH2463" s="16" t="s">
        <v>3</v>
      </c>
      <c r="AI2463" s="16" t="s">
        <v>3</v>
      </c>
      <c r="AJ2463" s="15" t="s">
        <v>3</v>
      </c>
      <c r="AK2463" s="15" t="s">
        <v>3</v>
      </c>
      <c r="AL2463" s="16" t="s">
        <v>3</v>
      </c>
      <c r="AM2463" s="16" t="s">
        <v>3</v>
      </c>
      <c r="AN2463" s="16" t="s">
        <v>3</v>
      </c>
      <c r="AO2463" s="16" t="s">
        <v>3</v>
      </c>
      <c r="AP2463" s="16" t="s">
        <v>324</v>
      </c>
      <c r="AQ2463" s="16" t="s">
        <v>3</v>
      </c>
      <c r="AR2463" s="16" t="s">
        <v>3</v>
      </c>
      <c r="AS2463" s="16" t="s">
        <v>3</v>
      </c>
      <c r="AT2463" s="16" t="s">
        <v>3</v>
      </c>
      <c r="AU2463" s="11" t="s">
        <v>3</v>
      </c>
      <c r="AV2463" s="11" t="s">
        <v>3</v>
      </c>
      <c r="AW2463" s="11" t="s">
        <v>3</v>
      </c>
      <c r="AX2463" s="17" t="str">
        <f>VLOOKUP(G2463,'[1]JDA data'!$D:$E,2,0)</f>
        <v>TFA346</v>
      </c>
      <c r="AY2463" s="17" t="b">
        <f t="shared" si="186"/>
        <v>1</v>
      </c>
      <c r="AZ2463" s="17" t="str">
        <f t="shared" si="187"/>
        <v>SPL</v>
      </c>
    </row>
    <row r="2464" spans="1:52" s="18" customFormat="1" ht="16.5" customHeight="1" x14ac:dyDescent="0.35">
      <c r="A2464" s="8" t="str">
        <f>IF(N2464="","-",IFERROR(VLOOKUP(N2464,'[1]All Route Non-Bailment V76'!$A:$H,5,0),VLOOKUP(N2464,'[1]TTVT AAT PxP Bailment EDC V76'!$A:$H,5,0)))</f>
        <v>Non Bailment</v>
      </c>
      <c r="B2464" s="9" t="str">
        <f t="shared" si="185"/>
        <v>Completed</v>
      </c>
      <c r="C2464" s="10">
        <f t="shared" si="188"/>
        <v>2463</v>
      </c>
      <c r="D2464" s="11" t="s">
        <v>194</v>
      </c>
      <c r="E2464" s="12" t="s">
        <v>44</v>
      </c>
      <c r="F2464" s="11" t="s">
        <v>0</v>
      </c>
      <c r="G2464" s="11">
        <v>4444151</v>
      </c>
      <c r="H2464" s="13" t="str">
        <f>IF(N2464="","-",IFERROR(VLOOKUP(N2464,'[1]All Route Non-Bailment V76'!$A:$H,7,0),VLOOKUP(N2464,'[1]TTVT AAT PxP Bailment EDC V76'!$A:$H,7,0)))</f>
        <v>One way</v>
      </c>
      <c r="I2464" s="11" t="s">
        <v>45</v>
      </c>
      <c r="J2464" s="12">
        <f t="shared" si="189"/>
        <v>45286</v>
      </c>
      <c r="K2464" s="12">
        <v>45286</v>
      </c>
      <c r="L2464" s="12">
        <v>45286</v>
      </c>
      <c r="M2464" s="12" t="s">
        <v>3</v>
      </c>
      <c r="N2464" s="11" t="s">
        <v>762</v>
      </c>
      <c r="O2464" s="13" t="str">
        <f>IF(N2464="","-",IFERROR(VLOOKUP(N2464,'[1]All Route Non-Bailment V76'!$A:$H,6,0),VLOOKUP(N2464,'[1]TTVT AAT PxP Bailment EDC V76'!$A:$H,6,0)))</f>
        <v>0 - 5</v>
      </c>
      <c r="P2464" s="11">
        <v>1</v>
      </c>
      <c r="Q2464" s="11" t="s">
        <v>3</v>
      </c>
      <c r="R2464" s="11" t="s">
        <v>3</v>
      </c>
      <c r="S2464" s="13" t="str">
        <f>IF(N2464="","-",IFERROR(VLOOKUP(N2464,'[1]All Route Non-Bailment V76'!$A:$AF,32,0),VLOOKUP(N2464,'[1]TTVT AAT PxP Bailment EDC V76'!$A:$AC,29,0)))</f>
        <v>6W</v>
      </c>
      <c r="T2464" s="11" t="s">
        <v>48</v>
      </c>
      <c r="U2464" s="11" t="s">
        <v>204</v>
      </c>
      <c r="V2464" s="14" t="s">
        <v>205</v>
      </c>
      <c r="W2464" s="11" t="s">
        <v>206</v>
      </c>
      <c r="X2464" s="15" t="s">
        <v>434</v>
      </c>
      <c r="Y2464" s="15" t="s">
        <v>435</v>
      </c>
      <c r="Z2464" s="16" t="s">
        <v>3</v>
      </c>
      <c r="AA2464" s="16" t="s">
        <v>3</v>
      </c>
      <c r="AB2464" s="16" t="s">
        <v>3</v>
      </c>
      <c r="AC2464" s="16" t="s">
        <v>3</v>
      </c>
      <c r="AD2464" s="15" t="s">
        <v>3</v>
      </c>
      <c r="AE2464" s="15" t="s">
        <v>3</v>
      </c>
      <c r="AF2464" s="16" t="s">
        <v>3</v>
      </c>
      <c r="AG2464" s="16" t="s">
        <v>3</v>
      </c>
      <c r="AH2464" s="16" t="s">
        <v>3</v>
      </c>
      <c r="AI2464" s="16" t="s">
        <v>3</v>
      </c>
      <c r="AJ2464" s="15" t="s">
        <v>3</v>
      </c>
      <c r="AK2464" s="15" t="s">
        <v>3</v>
      </c>
      <c r="AL2464" s="16" t="s">
        <v>3</v>
      </c>
      <c r="AM2464" s="16" t="s">
        <v>3</v>
      </c>
      <c r="AN2464" s="16" t="s">
        <v>3</v>
      </c>
      <c r="AO2464" s="16" t="s">
        <v>3</v>
      </c>
      <c r="AP2464" s="16" t="s">
        <v>189</v>
      </c>
      <c r="AQ2464" s="16" t="s">
        <v>3</v>
      </c>
      <c r="AR2464" s="16" t="s">
        <v>3</v>
      </c>
      <c r="AS2464" s="16" t="s">
        <v>3</v>
      </c>
      <c r="AT2464" s="16" t="s">
        <v>3</v>
      </c>
      <c r="AU2464" s="11" t="s">
        <v>3</v>
      </c>
      <c r="AV2464" s="11" t="s">
        <v>3</v>
      </c>
      <c r="AW2464" s="11" t="s">
        <v>3</v>
      </c>
      <c r="AX2464" s="17" t="str">
        <f>VLOOKUP(G2464,'[1]JDA data'!$D:$E,2,0)</f>
        <v>TGA961</v>
      </c>
      <c r="AY2464" s="17" t="b">
        <f t="shared" si="186"/>
        <v>1</v>
      </c>
      <c r="AZ2464" s="17" t="str">
        <f t="shared" si="187"/>
        <v>SBA</v>
      </c>
    </row>
    <row r="2465" spans="1:52" s="18" customFormat="1" ht="16.5" customHeight="1" x14ac:dyDescent="0.35">
      <c r="A2465" s="8" t="str">
        <f>IF(N2465="","-",IFERROR(VLOOKUP(N2465,'[1]All Route Non-Bailment V76'!$A:$H,5,0),VLOOKUP(N2465,'[1]TTVT AAT PxP Bailment EDC V76'!$A:$H,5,0)))</f>
        <v>Non Bailment</v>
      </c>
      <c r="B2465" s="9" t="str">
        <f t="shared" si="185"/>
        <v>Completed</v>
      </c>
      <c r="C2465" s="10">
        <f t="shared" si="188"/>
        <v>2464</v>
      </c>
      <c r="D2465" s="11" t="s">
        <v>182</v>
      </c>
      <c r="E2465" s="12" t="s">
        <v>44</v>
      </c>
      <c r="F2465" s="11" t="s">
        <v>0</v>
      </c>
      <c r="G2465" s="11">
        <v>4444152</v>
      </c>
      <c r="H2465" s="13" t="str">
        <f>IF(N2465="","-",IFERROR(VLOOKUP(N2465,'[1]All Route Non-Bailment V76'!$A:$H,7,0),VLOOKUP(N2465,'[1]TTVT AAT PxP Bailment EDC V76'!$A:$H,7,0)))</f>
        <v>One way</v>
      </c>
      <c r="I2465" s="11" t="s">
        <v>45</v>
      </c>
      <c r="J2465" s="12">
        <f t="shared" si="189"/>
        <v>45286</v>
      </c>
      <c r="K2465" s="12">
        <v>45286</v>
      </c>
      <c r="L2465" s="12">
        <v>45286</v>
      </c>
      <c r="M2465" s="12" t="s">
        <v>3</v>
      </c>
      <c r="N2465" s="11" t="s">
        <v>465</v>
      </c>
      <c r="O2465" s="13" t="str">
        <f>IF(N2465="","-",IFERROR(VLOOKUP(N2465,'[1]All Route Non-Bailment V76'!$A:$H,6,0),VLOOKUP(N2465,'[1]TTVT AAT PxP Bailment EDC V76'!$A:$H,6,0)))</f>
        <v>6 - 10</v>
      </c>
      <c r="P2465" s="11">
        <v>1</v>
      </c>
      <c r="Q2465" s="11" t="s">
        <v>3</v>
      </c>
      <c r="R2465" s="11" t="s">
        <v>3</v>
      </c>
      <c r="S2465" s="13" t="str">
        <f>IF(N2465="","-",IFERROR(VLOOKUP(N2465,'[1]All Route Non-Bailment V76'!$A:$AF,32,0),VLOOKUP(N2465,'[1]TTVT AAT PxP Bailment EDC V76'!$A:$AC,29,0)))</f>
        <v>6W</v>
      </c>
      <c r="T2465" s="11" t="s">
        <v>48</v>
      </c>
      <c r="U2465" s="11" t="s">
        <v>260</v>
      </c>
      <c r="V2465" s="14" t="s">
        <v>261</v>
      </c>
      <c r="W2465" s="11" t="s">
        <v>262</v>
      </c>
      <c r="X2465" s="15" t="s">
        <v>466</v>
      </c>
      <c r="Y2465" s="15" t="s">
        <v>467</v>
      </c>
      <c r="Z2465" s="16" t="s">
        <v>3</v>
      </c>
      <c r="AA2465" s="16" t="s">
        <v>3</v>
      </c>
      <c r="AB2465" s="16" t="s">
        <v>3</v>
      </c>
      <c r="AC2465" s="16" t="s">
        <v>3</v>
      </c>
      <c r="AD2465" s="15" t="s">
        <v>3</v>
      </c>
      <c r="AE2465" s="15" t="s">
        <v>3</v>
      </c>
      <c r="AF2465" s="16" t="s">
        <v>3</v>
      </c>
      <c r="AG2465" s="16" t="s">
        <v>3</v>
      </c>
      <c r="AH2465" s="16" t="s">
        <v>3</v>
      </c>
      <c r="AI2465" s="16" t="s">
        <v>3</v>
      </c>
      <c r="AJ2465" s="15" t="s">
        <v>3</v>
      </c>
      <c r="AK2465" s="15" t="s">
        <v>3</v>
      </c>
      <c r="AL2465" s="16" t="s">
        <v>3</v>
      </c>
      <c r="AM2465" s="16" t="s">
        <v>3</v>
      </c>
      <c r="AN2465" s="16" t="s">
        <v>3</v>
      </c>
      <c r="AO2465" s="16" t="s">
        <v>3</v>
      </c>
      <c r="AP2465" s="16" t="s">
        <v>189</v>
      </c>
      <c r="AQ2465" s="16" t="s">
        <v>3</v>
      </c>
      <c r="AR2465" s="16" t="s">
        <v>3</v>
      </c>
      <c r="AS2465" s="16" t="s">
        <v>3</v>
      </c>
      <c r="AT2465" s="16" t="s">
        <v>3</v>
      </c>
      <c r="AU2465" s="11" t="s">
        <v>3</v>
      </c>
      <c r="AV2465" s="11" t="s">
        <v>3</v>
      </c>
      <c r="AW2465" s="11" t="s">
        <v>3</v>
      </c>
      <c r="AX2465" s="17" t="str">
        <f>VLOOKUP(G2465,'[1]JDA data'!$D:$E,2,0)</f>
        <v>TGA123</v>
      </c>
      <c r="AY2465" s="17" t="b">
        <f t="shared" si="186"/>
        <v>1</v>
      </c>
      <c r="AZ2465" s="17" t="str">
        <f t="shared" si="187"/>
        <v>PPGT</v>
      </c>
    </row>
    <row r="2466" spans="1:52" s="18" customFormat="1" ht="16.5" customHeight="1" x14ac:dyDescent="0.35">
      <c r="A2466" s="8" t="str">
        <f>IF(N2466="","-",IFERROR(VLOOKUP(N2466,'[1]All Route Non-Bailment V76'!$A:$H,5,0),VLOOKUP(N2466,'[1]TTVT AAT PxP Bailment EDC V76'!$A:$H,5,0)))</f>
        <v>Non Bailment</v>
      </c>
      <c r="B2466" s="9" t="str">
        <f t="shared" si="185"/>
        <v>Completed</v>
      </c>
      <c r="C2466" s="10">
        <f t="shared" si="188"/>
        <v>2465</v>
      </c>
      <c r="D2466" s="11" t="s">
        <v>194</v>
      </c>
      <c r="E2466" s="12" t="s">
        <v>44</v>
      </c>
      <c r="F2466" s="11" t="s">
        <v>0</v>
      </c>
      <c r="G2466" s="11">
        <v>4444153</v>
      </c>
      <c r="H2466" s="13" t="str">
        <f>IF(N2466="","-",IFERROR(VLOOKUP(N2466,'[1]All Route Non-Bailment V76'!$A:$H,7,0),VLOOKUP(N2466,'[1]TTVT AAT PxP Bailment EDC V76'!$A:$H,7,0)))</f>
        <v>One way</v>
      </c>
      <c r="I2466" s="11" t="s">
        <v>45</v>
      </c>
      <c r="J2466" s="12">
        <f t="shared" si="189"/>
        <v>45286</v>
      </c>
      <c r="K2466" s="12">
        <v>45286</v>
      </c>
      <c r="L2466" s="12">
        <v>45286</v>
      </c>
      <c r="M2466" s="12" t="s">
        <v>3</v>
      </c>
      <c r="N2466" s="11" t="s">
        <v>463</v>
      </c>
      <c r="O2466" s="13" t="str">
        <f>IF(N2466="","-",IFERROR(VLOOKUP(N2466,'[1]All Route Non-Bailment V76'!$A:$H,6,0),VLOOKUP(N2466,'[1]TTVT AAT PxP Bailment EDC V76'!$A:$H,6,0)))</f>
        <v>11 - 20</v>
      </c>
      <c r="P2466" s="11">
        <v>1</v>
      </c>
      <c r="Q2466" s="11" t="s">
        <v>3</v>
      </c>
      <c r="R2466" s="11" t="s">
        <v>3</v>
      </c>
      <c r="S2466" s="13" t="str">
        <f>IF(N2466="","-",IFERROR(VLOOKUP(N2466,'[1]All Route Non-Bailment V76'!$A:$AF,32,0),VLOOKUP(N2466,'[1]TTVT AAT PxP Bailment EDC V76'!$A:$AC,29,0)))</f>
        <v>6W</v>
      </c>
      <c r="T2466" s="11" t="s">
        <v>48</v>
      </c>
      <c r="U2466" s="11" t="s">
        <v>204</v>
      </c>
      <c r="V2466" s="14" t="s">
        <v>205</v>
      </c>
      <c r="W2466" s="11" t="s">
        <v>206</v>
      </c>
      <c r="X2466" s="15" t="s">
        <v>263</v>
      </c>
      <c r="Y2466" s="15" t="s">
        <v>264</v>
      </c>
      <c r="Z2466" s="16" t="s">
        <v>3</v>
      </c>
      <c r="AA2466" s="16" t="s">
        <v>3</v>
      </c>
      <c r="AB2466" s="16" t="s">
        <v>3</v>
      </c>
      <c r="AC2466" s="16" t="s">
        <v>3</v>
      </c>
      <c r="AD2466" s="15" t="s">
        <v>3</v>
      </c>
      <c r="AE2466" s="15" t="s">
        <v>3</v>
      </c>
      <c r="AF2466" s="16" t="s">
        <v>3</v>
      </c>
      <c r="AG2466" s="16" t="s">
        <v>3</v>
      </c>
      <c r="AH2466" s="16" t="s">
        <v>3</v>
      </c>
      <c r="AI2466" s="16" t="s">
        <v>3</v>
      </c>
      <c r="AJ2466" s="15" t="s">
        <v>3</v>
      </c>
      <c r="AK2466" s="15" t="s">
        <v>3</v>
      </c>
      <c r="AL2466" s="16" t="s">
        <v>3</v>
      </c>
      <c r="AM2466" s="16" t="s">
        <v>3</v>
      </c>
      <c r="AN2466" s="16" t="s">
        <v>3</v>
      </c>
      <c r="AO2466" s="16" t="s">
        <v>3</v>
      </c>
      <c r="AP2466" s="16" t="s">
        <v>189</v>
      </c>
      <c r="AQ2466" s="16" t="s">
        <v>3</v>
      </c>
      <c r="AR2466" s="16" t="s">
        <v>3</v>
      </c>
      <c r="AS2466" s="16" t="s">
        <v>3</v>
      </c>
      <c r="AT2466" s="16" t="s">
        <v>3</v>
      </c>
      <c r="AU2466" s="11" t="s">
        <v>3</v>
      </c>
      <c r="AV2466" s="11" t="s">
        <v>3</v>
      </c>
      <c r="AW2466" s="11" t="s">
        <v>3</v>
      </c>
      <c r="AX2466" s="17" t="str">
        <f>VLOOKUP(G2466,'[1]JDA data'!$D:$E,2,0)</f>
        <v>TGA911</v>
      </c>
      <c r="AY2466" s="17" t="b">
        <f t="shared" si="186"/>
        <v>1</v>
      </c>
      <c r="AZ2466" s="17" t="str">
        <f t="shared" si="187"/>
        <v>SBA</v>
      </c>
    </row>
    <row r="2467" spans="1:52" s="18" customFormat="1" ht="16.5" customHeight="1" x14ac:dyDescent="0.35">
      <c r="A2467" s="8" t="str">
        <f>IF(N2467="","-",IFERROR(VLOOKUP(N2467,'[1]All Route Non-Bailment V76'!$A:$H,5,0),VLOOKUP(N2467,'[1]TTVT AAT PxP Bailment EDC V76'!$A:$H,5,0)))</f>
        <v>Non Bailment</v>
      </c>
      <c r="B2467" s="9" t="str">
        <f t="shared" si="185"/>
        <v>Completed</v>
      </c>
      <c r="C2467" s="10">
        <f t="shared" si="188"/>
        <v>2466</v>
      </c>
      <c r="D2467" s="11" t="s">
        <v>182</v>
      </c>
      <c r="E2467" s="12" t="s">
        <v>44</v>
      </c>
      <c r="F2467" s="11" t="s">
        <v>0</v>
      </c>
      <c r="G2467" s="11">
        <v>4444154</v>
      </c>
      <c r="H2467" s="13" t="str">
        <f>IF(N2467="","-",IFERROR(VLOOKUP(N2467,'[1]All Route Non-Bailment V76'!$A:$H,7,0),VLOOKUP(N2467,'[1]TTVT AAT PxP Bailment EDC V76'!$A:$H,7,0)))</f>
        <v>One way</v>
      </c>
      <c r="I2467" s="11" t="s">
        <v>45</v>
      </c>
      <c r="J2467" s="12">
        <f t="shared" si="189"/>
        <v>45286</v>
      </c>
      <c r="K2467" s="12">
        <v>45286</v>
      </c>
      <c r="L2467" s="12">
        <v>45286</v>
      </c>
      <c r="M2467" s="12" t="s">
        <v>3</v>
      </c>
      <c r="N2467" s="11" t="s">
        <v>468</v>
      </c>
      <c r="O2467" s="13" t="str">
        <f>IF(N2467="","-",IFERROR(VLOOKUP(N2467,'[1]All Route Non-Bailment V76'!$A:$H,6,0),VLOOKUP(N2467,'[1]TTVT AAT PxP Bailment EDC V76'!$A:$H,6,0)))</f>
        <v>0 - 5</v>
      </c>
      <c r="P2467" s="11">
        <v>1</v>
      </c>
      <c r="Q2467" s="11" t="s">
        <v>3</v>
      </c>
      <c r="R2467" s="11" t="s">
        <v>3</v>
      </c>
      <c r="S2467" s="13" t="str">
        <f>IF(N2467="","-",IFERROR(VLOOKUP(N2467,'[1]All Route Non-Bailment V76'!$A:$AF,32,0),VLOOKUP(N2467,'[1]TTVT AAT PxP Bailment EDC V76'!$A:$AC,29,0)))</f>
        <v>6W</v>
      </c>
      <c r="T2467" s="11" t="s">
        <v>48</v>
      </c>
      <c r="U2467" s="11" t="s">
        <v>383</v>
      </c>
      <c r="V2467" s="14" t="s">
        <v>384</v>
      </c>
      <c r="W2467" s="11" t="s">
        <v>385</v>
      </c>
      <c r="X2467" s="15" t="s">
        <v>357</v>
      </c>
      <c r="Y2467" s="15" t="s">
        <v>358</v>
      </c>
      <c r="Z2467" s="16" t="s">
        <v>3</v>
      </c>
      <c r="AA2467" s="16" t="s">
        <v>3</v>
      </c>
      <c r="AB2467" s="16" t="s">
        <v>3</v>
      </c>
      <c r="AC2467" s="16" t="s">
        <v>3</v>
      </c>
      <c r="AD2467" s="15" t="s">
        <v>3</v>
      </c>
      <c r="AE2467" s="15" t="s">
        <v>3</v>
      </c>
      <c r="AF2467" s="16" t="s">
        <v>3</v>
      </c>
      <c r="AG2467" s="16" t="s">
        <v>3</v>
      </c>
      <c r="AH2467" s="16" t="s">
        <v>3</v>
      </c>
      <c r="AI2467" s="16" t="s">
        <v>3</v>
      </c>
      <c r="AJ2467" s="15" t="s">
        <v>3</v>
      </c>
      <c r="AK2467" s="15" t="s">
        <v>3</v>
      </c>
      <c r="AL2467" s="16" t="s">
        <v>3</v>
      </c>
      <c r="AM2467" s="16" t="s">
        <v>3</v>
      </c>
      <c r="AN2467" s="16" t="s">
        <v>3</v>
      </c>
      <c r="AO2467" s="16" t="s">
        <v>3</v>
      </c>
      <c r="AP2467" s="16" t="s">
        <v>189</v>
      </c>
      <c r="AQ2467" s="16" t="s">
        <v>3</v>
      </c>
      <c r="AR2467" s="16" t="s">
        <v>3</v>
      </c>
      <c r="AS2467" s="16" t="s">
        <v>3</v>
      </c>
      <c r="AT2467" s="16" t="s">
        <v>3</v>
      </c>
      <c r="AU2467" s="11" t="s">
        <v>3</v>
      </c>
      <c r="AV2467" s="11" t="s">
        <v>3</v>
      </c>
      <c r="AW2467" s="11" t="s">
        <v>3</v>
      </c>
      <c r="AX2467" s="17" t="str">
        <f>VLOOKUP(G2467,'[1]JDA data'!$D:$E,2,0)</f>
        <v>TGA136</v>
      </c>
      <c r="AY2467" s="17" t="b">
        <f t="shared" si="186"/>
        <v>1</v>
      </c>
      <c r="AZ2467" s="17" t="str">
        <f t="shared" si="187"/>
        <v>PPGT</v>
      </c>
    </row>
    <row r="2468" spans="1:52" s="18" customFormat="1" ht="16.5" customHeight="1" x14ac:dyDescent="0.35">
      <c r="A2468" s="8" t="str">
        <f>IF(N2468="","-",IFERROR(VLOOKUP(N2468,'[1]All Route Non-Bailment V76'!$A:$H,5,0),VLOOKUP(N2468,'[1]TTVT AAT PxP Bailment EDC V76'!$A:$H,5,0)))</f>
        <v>Non Bailment</v>
      </c>
      <c r="B2468" s="9" t="str">
        <f t="shared" si="185"/>
        <v>Completed</v>
      </c>
      <c r="C2468" s="10">
        <f t="shared" si="188"/>
        <v>2467</v>
      </c>
      <c r="D2468" s="11" t="s">
        <v>190</v>
      </c>
      <c r="E2468" s="12" t="s">
        <v>44</v>
      </c>
      <c r="F2468" s="11" t="s">
        <v>0</v>
      </c>
      <c r="G2468" s="11">
        <v>4444155</v>
      </c>
      <c r="H2468" s="13" t="str">
        <f>IF(N2468="","-",IFERROR(VLOOKUP(N2468,'[1]All Route Non-Bailment V76'!$A:$H,7,0),VLOOKUP(N2468,'[1]TTVT AAT PxP Bailment EDC V76'!$A:$H,7,0)))</f>
        <v>One way</v>
      </c>
      <c r="I2468" s="11" t="s">
        <v>45</v>
      </c>
      <c r="J2468" s="12">
        <f t="shared" si="189"/>
        <v>45286</v>
      </c>
      <c r="K2468" s="12">
        <v>45286</v>
      </c>
      <c r="L2468" s="12">
        <v>45286</v>
      </c>
      <c r="M2468" s="12" t="s">
        <v>3</v>
      </c>
      <c r="N2468" s="11" t="s">
        <v>477</v>
      </c>
      <c r="O2468" s="13" t="str">
        <f>IF(N2468="","-",IFERROR(VLOOKUP(N2468,'[1]All Route Non-Bailment V76'!$A:$H,6,0),VLOOKUP(N2468,'[1]TTVT AAT PxP Bailment EDC V76'!$A:$H,6,0)))</f>
        <v>11 - 20</v>
      </c>
      <c r="P2468" s="11">
        <v>1</v>
      </c>
      <c r="Q2468" s="11" t="s">
        <v>3</v>
      </c>
      <c r="R2468" s="11" t="s">
        <v>3</v>
      </c>
      <c r="S2468" s="13" t="str">
        <f>IF(N2468="","-",IFERROR(VLOOKUP(N2468,'[1]All Route Non-Bailment V76'!$A:$AF,32,0),VLOOKUP(N2468,'[1]TTVT AAT PxP Bailment EDC V76'!$A:$AC,29,0)))</f>
        <v>6W</v>
      </c>
      <c r="T2468" s="11" t="s">
        <v>48</v>
      </c>
      <c r="U2468" s="11" t="s">
        <v>278</v>
      </c>
      <c r="V2468" s="14" t="s">
        <v>227</v>
      </c>
      <c r="W2468" s="11" t="s">
        <v>228</v>
      </c>
      <c r="X2468" s="15" t="s">
        <v>478</v>
      </c>
      <c r="Y2468" s="15" t="s">
        <v>479</v>
      </c>
      <c r="Z2468" s="16" t="s">
        <v>3</v>
      </c>
      <c r="AA2468" s="16" t="s">
        <v>3</v>
      </c>
      <c r="AB2468" s="16" t="s">
        <v>3</v>
      </c>
      <c r="AC2468" s="16" t="s">
        <v>3</v>
      </c>
      <c r="AD2468" s="15" t="s">
        <v>3</v>
      </c>
      <c r="AE2468" s="15" t="s">
        <v>3</v>
      </c>
      <c r="AF2468" s="16" t="s">
        <v>3</v>
      </c>
      <c r="AG2468" s="16" t="s">
        <v>3</v>
      </c>
      <c r="AH2468" s="16" t="s">
        <v>3</v>
      </c>
      <c r="AI2468" s="16" t="s">
        <v>3</v>
      </c>
      <c r="AJ2468" s="15" t="s">
        <v>3</v>
      </c>
      <c r="AK2468" s="15" t="s">
        <v>3</v>
      </c>
      <c r="AL2468" s="16" t="s">
        <v>3</v>
      </c>
      <c r="AM2468" s="16" t="s">
        <v>3</v>
      </c>
      <c r="AN2468" s="16" t="s">
        <v>3</v>
      </c>
      <c r="AO2468" s="16" t="s">
        <v>3</v>
      </c>
      <c r="AP2468" s="16" t="s">
        <v>189</v>
      </c>
      <c r="AQ2468" s="16" t="s">
        <v>3</v>
      </c>
      <c r="AR2468" s="16" t="s">
        <v>3</v>
      </c>
      <c r="AS2468" s="16" t="s">
        <v>3</v>
      </c>
      <c r="AT2468" s="16" t="s">
        <v>3</v>
      </c>
      <c r="AU2468" s="11" t="s">
        <v>3</v>
      </c>
      <c r="AV2468" s="11" t="s">
        <v>3</v>
      </c>
      <c r="AW2468" s="11" t="s">
        <v>3</v>
      </c>
      <c r="AX2468" s="17" t="str">
        <f>VLOOKUP(G2468,'[1]JDA data'!$D:$E,2,0)</f>
        <v>TGA012</v>
      </c>
      <c r="AY2468" s="17" t="b">
        <f t="shared" si="186"/>
        <v>1</v>
      </c>
      <c r="AZ2468" s="17" t="str">
        <f t="shared" si="187"/>
        <v>SPL</v>
      </c>
    </row>
    <row r="2469" spans="1:52" s="18" customFormat="1" ht="16.5" customHeight="1" x14ac:dyDescent="0.35">
      <c r="A2469" s="8" t="str">
        <f>IF(N2469="","-",IFERROR(VLOOKUP(N2469,'[1]All Route Non-Bailment V76'!$A:$H,5,0),VLOOKUP(N2469,'[1]TTVT AAT PxP Bailment EDC V76'!$A:$H,5,0)))</f>
        <v>Non Bailment</v>
      </c>
      <c r="B2469" s="9" t="str">
        <f t="shared" si="185"/>
        <v>Completed</v>
      </c>
      <c r="C2469" s="10">
        <f t="shared" si="188"/>
        <v>2468</v>
      </c>
      <c r="D2469" s="11" t="s">
        <v>182</v>
      </c>
      <c r="E2469" s="12" t="s">
        <v>44</v>
      </c>
      <c r="F2469" s="11" t="s">
        <v>0</v>
      </c>
      <c r="G2469" s="11">
        <v>4444156</v>
      </c>
      <c r="H2469" s="13" t="str">
        <f>IF(N2469="","-",IFERROR(VLOOKUP(N2469,'[1]All Route Non-Bailment V76'!$A:$H,7,0),VLOOKUP(N2469,'[1]TTVT AAT PxP Bailment EDC V76'!$A:$H,7,0)))</f>
        <v>One way</v>
      </c>
      <c r="I2469" s="11" t="s">
        <v>45</v>
      </c>
      <c r="J2469" s="12">
        <f t="shared" si="189"/>
        <v>45286</v>
      </c>
      <c r="K2469" s="12">
        <v>45286</v>
      </c>
      <c r="L2469" s="12">
        <v>45286</v>
      </c>
      <c r="M2469" s="12" t="s">
        <v>3</v>
      </c>
      <c r="N2469" s="11" t="s">
        <v>480</v>
      </c>
      <c r="O2469" s="13" t="str">
        <f>IF(N2469="","-",IFERROR(VLOOKUP(N2469,'[1]All Route Non-Bailment V76'!$A:$H,6,0),VLOOKUP(N2469,'[1]TTVT AAT PxP Bailment EDC V76'!$A:$H,6,0)))</f>
        <v>21 - 30</v>
      </c>
      <c r="P2469" s="11">
        <v>1</v>
      </c>
      <c r="Q2469" s="11" t="s">
        <v>3</v>
      </c>
      <c r="R2469" s="11" t="s">
        <v>3</v>
      </c>
      <c r="S2469" s="13" t="str">
        <f>IF(N2469="","-",IFERROR(VLOOKUP(N2469,'[1]All Route Non-Bailment V76'!$A:$AF,32,0),VLOOKUP(N2469,'[1]TTVT AAT PxP Bailment EDC V76'!$A:$AC,29,0)))</f>
        <v>6W</v>
      </c>
      <c r="T2469" s="11" t="s">
        <v>48</v>
      </c>
      <c r="U2469" s="11" t="s">
        <v>260</v>
      </c>
      <c r="V2469" s="14" t="s">
        <v>261</v>
      </c>
      <c r="W2469" s="11" t="s">
        <v>262</v>
      </c>
      <c r="X2469" s="15" t="s">
        <v>481</v>
      </c>
      <c r="Y2469" s="15" t="s">
        <v>482</v>
      </c>
      <c r="Z2469" s="16" t="s">
        <v>3</v>
      </c>
      <c r="AA2469" s="16" t="s">
        <v>3</v>
      </c>
      <c r="AB2469" s="16" t="s">
        <v>3</v>
      </c>
      <c r="AC2469" s="16" t="s">
        <v>3</v>
      </c>
      <c r="AD2469" s="15" t="s">
        <v>3</v>
      </c>
      <c r="AE2469" s="15" t="s">
        <v>3</v>
      </c>
      <c r="AF2469" s="16" t="s">
        <v>3</v>
      </c>
      <c r="AG2469" s="16" t="s">
        <v>3</v>
      </c>
      <c r="AH2469" s="16" t="s">
        <v>3</v>
      </c>
      <c r="AI2469" s="16" t="s">
        <v>3</v>
      </c>
      <c r="AJ2469" s="15" t="s">
        <v>3</v>
      </c>
      <c r="AK2469" s="15" t="s">
        <v>3</v>
      </c>
      <c r="AL2469" s="16" t="s">
        <v>3</v>
      </c>
      <c r="AM2469" s="16" t="s">
        <v>3</v>
      </c>
      <c r="AN2469" s="16" t="s">
        <v>3</v>
      </c>
      <c r="AO2469" s="16" t="s">
        <v>3</v>
      </c>
      <c r="AP2469" s="16" t="s">
        <v>189</v>
      </c>
      <c r="AQ2469" s="16" t="s">
        <v>3</v>
      </c>
      <c r="AR2469" s="16" t="s">
        <v>3</v>
      </c>
      <c r="AS2469" s="16" t="s">
        <v>3</v>
      </c>
      <c r="AT2469" s="16" t="s">
        <v>3</v>
      </c>
      <c r="AU2469" s="11" t="s">
        <v>3</v>
      </c>
      <c r="AV2469" s="11" t="s">
        <v>3</v>
      </c>
      <c r="AW2469" s="11" t="s">
        <v>3</v>
      </c>
      <c r="AX2469" s="17" t="str">
        <f>VLOOKUP(G2469,'[1]JDA data'!$D:$E,2,0)</f>
        <v>TGA577</v>
      </c>
      <c r="AY2469" s="17" t="b">
        <f t="shared" si="186"/>
        <v>1</v>
      </c>
      <c r="AZ2469" s="17" t="str">
        <f t="shared" si="187"/>
        <v>PPGT</v>
      </c>
    </row>
    <row r="2470" spans="1:52" s="18" customFormat="1" ht="16.5" customHeight="1" x14ac:dyDescent="0.35">
      <c r="A2470" s="8" t="str">
        <f>IF(N2470="","-",IFERROR(VLOOKUP(N2470,'[1]All Route Non-Bailment V76'!$A:$H,5,0),VLOOKUP(N2470,'[1]TTVT AAT PxP Bailment EDC V76'!$A:$H,5,0)))</f>
        <v>Non Bailment</v>
      </c>
      <c r="B2470" s="9" t="str">
        <f t="shared" si="185"/>
        <v>Completed</v>
      </c>
      <c r="C2470" s="10">
        <f t="shared" si="188"/>
        <v>2469</v>
      </c>
      <c r="D2470" s="11" t="s">
        <v>190</v>
      </c>
      <c r="E2470" s="12" t="s">
        <v>44</v>
      </c>
      <c r="F2470" s="11" t="s">
        <v>0</v>
      </c>
      <c r="G2470" s="11">
        <v>4444157</v>
      </c>
      <c r="H2470" s="13" t="str">
        <f>IF(N2470="","-",IFERROR(VLOOKUP(N2470,'[1]All Route Non-Bailment V76'!$A:$H,7,0),VLOOKUP(N2470,'[1]TTVT AAT PxP Bailment EDC V76'!$A:$H,7,0)))</f>
        <v>One way</v>
      </c>
      <c r="I2470" s="11" t="s">
        <v>45</v>
      </c>
      <c r="J2470" s="12">
        <f t="shared" si="189"/>
        <v>45286</v>
      </c>
      <c r="K2470" s="12">
        <v>45286</v>
      </c>
      <c r="L2470" s="12">
        <v>45286</v>
      </c>
      <c r="M2470" s="12" t="s">
        <v>3</v>
      </c>
      <c r="N2470" s="11" t="s">
        <v>436</v>
      </c>
      <c r="O2470" s="13" t="str">
        <f>IF(N2470="","-",IFERROR(VLOOKUP(N2470,'[1]All Route Non-Bailment V76'!$A:$H,6,0),VLOOKUP(N2470,'[1]TTVT AAT PxP Bailment EDC V76'!$A:$H,6,0)))</f>
        <v>21 - 30</v>
      </c>
      <c r="P2470" s="11">
        <v>1</v>
      </c>
      <c r="Q2470" s="11" t="s">
        <v>3</v>
      </c>
      <c r="R2470" s="11" t="s">
        <v>3</v>
      </c>
      <c r="S2470" s="13" t="str">
        <f>IF(N2470="","-",IFERROR(VLOOKUP(N2470,'[1]All Route Non-Bailment V76'!$A:$AF,32,0),VLOOKUP(N2470,'[1]TTVT AAT PxP Bailment EDC V76'!$A:$AC,29,0)))</f>
        <v>6W</v>
      </c>
      <c r="T2470" s="11" t="s">
        <v>48</v>
      </c>
      <c r="U2470" s="11" t="s">
        <v>266</v>
      </c>
      <c r="V2470" s="14" t="s">
        <v>267</v>
      </c>
      <c r="W2470" s="11" t="s">
        <v>268</v>
      </c>
      <c r="X2470" s="15" t="s">
        <v>437</v>
      </c>
      <c r="Y2470" s="15" t="s">
        <v>438</v>
      </c>
      <c r="Z2470" s="16" t="s">
        <v>3</v>
      </c>
      <c r="AA2470" s="16" t="s">
        <v>3</v>
      </c>
      <c r="AB2470" s="16" t="s">
        <v>3</v>
      </c>
      <c r="AC2470" s="16" t="s">
        <v>3</v>
      </c>
      <c r="AD2470" s="15" t="s">
        <v>3</v>
      </c>
      <c r="AE2470" s="15" t="s">
        <v>3</v>
      </c>
      <c r="AF2470" s="16" t="s">
        <v>3</v>
      </c>
      <c r="AG2470" s="16" t="s">
        <v>3</v>
      </c>
      <c r="AH2470" s="16" t="s">
        <v>3</v>
      </c>
      <c r="AI2470" s="16" t="s">
        <v>3</v>
      </c>
      <c r="AJ2470" s="15" t="s">
        <v>3</v>
      </c>
      <c r="AK2470" s="15" t="s">
        <v>3</v>
      </c>
      <c r="AL2470" s="16" t="s">
        <v>3</v>
      </c>
      <c r="AM2470" s="16" t="s">
        <v>3</v>
      </c>
      <c r="AN2470" s="16" t="s">
        <v>3</v>
      </c>
      <c r="AO2470" s="16" t="s">
        <v>3</v>
      </c>
      <c r="AP2470" s="16" t="s">
        <v>189</v>
      </c>
      <c r="AQ2470" s="16" t="s">
        <v>3</v>
      </c>
      <c r="AR2470" s="16" t="s">
        <v>3</v>
      </c>
      <c r="AS2470" s="16" t="s">
        <v>3</v>
      </c>
      <c r="AT2470" s="16" t="s">
        <v>3</v>
      </c>
      <c r="AU2470" s="11" t="s">
        <v>3</v>
      </c>
      <c r="AV2470" s="11" t="s">
        <v>3</v>
      </c>
      <c r="AW2470" s="11" t="s">
        <v>3</v>
      </c>
      <c r="AX2470" s="17" t="str">
        <f>VLOOKUP(G2470,'[1]JDA data'!$D:$E,2,0)</f>
        <v>TGA008</v>
      </c>
      <c r="AY2470" s="17" t="b">
        <f t="shared" si="186"/>
        <v>1</v>
      </c>
      <c r="AZ2470" s="17" t="str">
        <f t="shared" si="187"/>
        <v>SPL</v>
      </c>
    </row>
    <row r="2471" spans="1:52" s="18" customFormat="1" ht="16.5" customHeight="1" x14ac:dyDescent="0.35">
      <c r="A2471" s="8" t="str">
        <f>IF(N2471="","-",IFERROR(VLOOKUP(N2471,'[1]All Route Non-Bailment V76'!$A:$H,5,0),VLOOKUP(N2471,'[1]TTVT AAT PxP Bailment EDC V76'!$A:$H,5,0)))</f>
        <v>Non Bailment</v>
      </c>
      <c r="B2471" s="9" t="str">
        <f t="shared" si="185"/>
        <v>Completed</v>
      </c>
      <c r="C2471" s="10">
        <f t="shared" si="188"/>
        <v>2470</v>
      </c>
      <c r="D2471" s="11" t="s">
        <v>182</v>
      </c>
      <c r="E2471" s="12" t="s">
        <v>44</v>
      </c>
      <c r="F2471" s="11" t="s">
        <v>0</v>
      </c>
      <c r="G2471" s="11">
        <v>4444158</v>
      </c>
      <c r="H2471" s="13" t="str">
        <f>IF(N2471="","-",IFERROR(VLOOKUP(N2471,'[1]All Route Non-Bailment V76'!$A:$H,7,0),VLOOKUP(N2471,'[1]TTVT AAT PxP Bailment EDC V76'!$A:$H,7,0)))</f>
        <v>One way</v>
      </c>
      <c r="I2471" s="11" t="s">
        <v>45</v>
      </c>
      <c r="J2471" s="12">
        <f t="shared" si="189"/>
        <v>45286</v>
      </c>
      <c r="K2471" s="12">
        <v>45286</v>
      </c>
      <c r="L2471" s="12">
        <v>45286</v>
      </c>
      <c r="M2471" s="12" t="s">
        <v>3</v>
      </c>
      <c r="N2471" s="11" t="s">
        <v>483</v>
      </c>
      <c r="O2471" s="13" t="str">
        <f>IF(N2471="","-",IFERROR(VLOOKUP(N2471,'[1]All Route Non-Bailment V76'!$A:$H,6,0),VLOOKUP(N2471,'[1]TTVT AAT PxP Bailment EDC V76'!$A:$H,6,0)))</f>
        <v>21 - 30</v>
      </c>
      <c r="P2471" s="11">
        <v>1</v>
      </c>
      <c r="Q2471" s="11" t="s">
        <v>3</v>
      </c>
      <c r="R2471" s="11" t="s">
        <v>3</v>
      </c>
      <c r="S2471" s="13" t="str">
        <f>IF(N2471="","-",IFERROR(VLOOKUP(N2471,'[1]All Route Non-Bailment V76'!$A:$AF,32,0),VLOOKUP(N2471,'[1]TTVT AAT PxP Bailment EDC V76'!$A:$AC,29,0)))</f>
        <v>6W</v>
      </c>
      <c r="T2471" s="11" t="s">
        <v>48</v>
      </c>
      <c r="U2471" s="11" t="s">
        <v>250</v>
      </c>
      <c r="V2471" s="14" t="s">
        <v>790</v>
      </c>
      <c r="W2471" s="11" t="s">
        <v>252</v>
      </c>
      <c r="X2471" s="15" t="s">
        <v>347</v>
      </c>
      <c r="Y2471" s="15" t="s">
        <v>348</v>
      </c>
      <c r="Z2471" s="16" t="s">
        <v>3</v>
      </c>
      <c r="AA2471" s="16" t="s">
        <v>3</v>
      </c>
      <c r="AB2471" s="16" t="s">
        <v>3</v>
      </c>
      <c r="AC2471" s="16" t="s">
        <v>3</v>
      </c>
      <c r="AD2471" s="15" t="s">
        <v>3</v>
      </c>
      <c r="AE2471" s="15" t="s">
        <v>3</v>
      </c>
      <c r="AF2471" s="16" t="s">
        <v>3</v>
      </c>
      <c r="AG2471" s="16" t="s">
        <v>3</v>
      </c>
      <c r="AH2471" s="16" t="s">
        <v>3</v>
      </c>
      <c r="AI2471" s="16" t="s">
        <v>3</v>
      </c>
      <c r="AJ2471" s="15" t="s">
        <v>3</v>
      </c>
      <c r="AK2471" s="15" t="s">
        <v>3</v>
      </c>
      <c r="AL2471" s="16" t="s">
        <v>3</v>
      </c>
      <c r="AM2471" s="16" t="s">
        <v>3</v>
      </c>
      <c r="AN2471" s="16" t="s">
        <v>3</v>
      </c>
      <c r="AO2471" s="16" t="s">
        <v>3</v>
      </c>
      <c r="AP2471" s="16" t="s">
        <v>324</v>
      </c>
      <c r="AQ2471" s="16" t="s">
        <v>3</v>
      </c>
      <c r="AR2471" s="16" t="s">
        <v>3</v>
      </c>
      <c r="AS2471" s="16" t="s">
        <v>3</v>
      </c>
      <c r="AT2471" s="16" t="s">
        <v>3</v>
      </c>
      <c r="AU2471" s="11" t="s">
        <v>3</v>
      </c>
      <c r="AV2471" s="11" t="s">
        <v>3</v>
      </c>
      <c r="AW2471" s="11" t="s">
        <v>3</v>
      </c>
      <c r="AX2471" s="17" t="str">
        <f>VLOOKUP(G2471,'[1]JDA data'!$D:$E,2,0)</f>
        <v>TFA339</v>
      </c>
      <c r="AY2471" s="17" t="b">
        <f t="shared" si="186"/>
        <v>1</v>
      </c>
      <c r="AZ2471" s="17" t="str">
        <f t="shared" si="187"/>
        <v>PPGT</v>
      </c>
    </row>
    <row r="2472" spans="1:52" s="18" customFormat="1" ht="16.5" customHeight="1" x14ac:dyDescent="0.35">
      <c r="A2472" s="8" t="str">
        <f>IF(N2472="","-",IFERROR(VLOOKUP(N2472,'[1]All Route Non-Bailment V76'!$A:$H,5,0),VLOOKUP(N2472,'[1]TTVT AAT PxP Bailment EDC V76'!$A:$H,5,0)))</f>
        <v>Non Bailment</v>
      </c>
      <c r="B2472" s="9" t="str">
        <f t="shared" si="185"/>
        <v>Completed</v>
      </c>
      <c r="C2472" s="10">
        <f t="shared" si="188"/>
        <v>2471</v>
      </c>
      <c r="D2472" s="11" t="s">
        <v>182</v>
      </c>
      <c r="E2472" s="12" t="s">
        <v>44</v>
      </c>
      <c r="F2472" s="11" t="s">
        <v>0</v>
      </c>
      <c r="G2472" s="11">
        <v>4444159</v>
      </c>
      <c r="H2472" s="13" t="str">
        <f>IF(N2472="","-",IFERROR(VLOOKUP(N2472,'[1]All Route Non-Bailment V76'!$A:$H,7,0),VLOOKUP(N2472,'[1]TTVT AAT PxP Bailment EDC V76'!$A:$H,7,0)))</f>
        <v>One way</v>
      </c>
      <c r="I2472" s="11" t="s">
        <v>45</v>
      </c>
      <c r="J2472" s="12">
        <f t="shared" si="189"/>
        <v>45286</v>
      </c>
      <c r="K2472" s="12">
        <v>45286</v>
      </c>
      <c r="L2472" s="12">
        <v>45286</v>
      </c>
      <c r="M2472" s="12" t="s">
        <v>3</v>
      </c>
      <c r="N2472" s="11" t="s">
        <v>489</v>
      </c>
      <c r="O2472" s="13" t="str">
        <f>IF(N2472="","-",IFERROR(VLOOKUP(N2472,'[1]All Route Non-Bailment V76'!$A:$H,6,0),VLOOKUP(N2472,'[1]TTVT AAT PxP Bailment EDC V76'!$A:$H,6,0)))</f>
        <v>11 - 20</v>
      </c>
      <c r="P2472" s="11">
        <v>1</v>
      </c>
      <c r="Q2472" s="11" t="s">
        <v>3</v>
      </c>
      <c r="R2472" s="11" t="s">
        <v>3</v>
      </c>
      <c r="S2472" s="13" t="str">
        <f>IF(N2472="","-",IFERROR(VLOOKUP(N2472,'[1]All Route Non-Bailment V76'!$A:$AF,32,0),VLOOKUP(N2472,'[1]TTVT AAT PxP Bailment EDC V76'!$A:$AC,29,0)))</f>
        <v>6W</v>
      </c>
      <c r="T2472" s="11" t="s">
        <v>350</v>
      </c>
      <c r="U2472" s="11" t="s">
        <v>351</v>
      </c>
      <c r="V2472" s="14" t="s">
        <v>352</v>
      </c>
      <c r="W2472" s="11" t="s">
        <v>353</v>
      </c>
      <c r="X2472" s="15" t="s">
        <v>335</v>
      </c>
      <c r="Y2472" s="15" t="s">
        <v>336</v>
      </c>
      <c r="Z2472" s="16" t="s">
        <v>3</v>
      </c>
      <c r="AA2472" s="16" t="s">
        <v>3</v>
      </c>
      <c r="AB2472" s="16" t="s">
        <v>3</v>
      </c>
      <c r="AC2472" s="16" t="s">
        <v>3</v>
      </c>
      <c r="AD2472" s="15" t="s">
        <v>3</v>
      </c>
      <c r="AE2472" s="15" t="s">
        <v>3</v>
      </c>
      <c r="AF2472" s="16" t="s">
        <v>3</v>
      </c>
      <c r="AG2472" s="16" t="s">
        <v>3</v>
      </c>
      <c r="AH2472" s="16" t="s">
        <v>3</v>
      </c>
      <c r="AI2472" s="16" t="s">
        <v>3</v>
      </c>
      <c r="AJ2472" s="15" t="s">
        <v>3</v>
      </c>
      <c r="AK2472" s="15" t="s">
        <v>3</v>
      </c>
      <c r="AL2472" s="16" t="s">
        <v>3</v>
      </c>
      <c r="AM2472" s="16" t="s">
        <v>3</v>
      </c>
      <c r="AN2472" s="16" t="s">
        <v>3</v>
      </c>
      <c r="AO2472" s="16" t="s">
        <v>3</v>
      </c>
      <c r="AP2472" s="16" t="s">
        <v>189</v>
      </c>
      <c r="AQ2472" s="16" t="s">
        <v>3</v>
      </c>
      <c r="AR2472" s="16" t="s">
        <v>3</v>
      </c>
      <c r="AS2472" s="16" t="s">
        <v>3</v>
      </c>
      <c r="AT2472" s="16" t="s">
        <v>3</v>
      </c>
      <c r="AU2472" s="11" t="s">
        <v>3</v>
      </c>
      <c r="AV2472" s="11" t="s">
        <v>3</v>
      </c>
      <c r="AW2472" s="11" t="s">
        <v>3</v>
      </c>
      <c r="AX2472" s="17" t="str">
        <f>VLOOKUP(G2472,'[1]JDA data'!$D:$E,2,0)</f>
        <v>TGA329</v>
      </c>
      <c r="AY2472" s="17" t="b">
        <f t="shared" si="186"/>
        <v>1</v>
      </c>
      <c r="AZ2472" s="17" t="str">
        <f t="shared" si="187"/>
        <v>PPGT</v>
      </c>
    </row>
    <row r="2473" spans="1:52" s="18" customFormat="1" ht="16.5" customHeight="1" x14ac:dyDescent="0.35">
      <c r="A2473" s="8" t="str">
        <f>IF(N2473="","-",IFERROR(VLOOKUP(N2473,'[1]All Route Non-Bailment V76'!$A:$H,5,0),VLOOKUP(N2473,'[1]TTVT AAT PxP Bailment EDC V76'!$A:$H,5,0)))</f>
        <v>Non Bailment</v>
      </c>
      <c r="B2473" s="9" t="str">
        <f t="shared" si="185"/>
        <v>Completed</v>
      </c>
      <c r="C2473" s="10">
        <f t="shared" si="188"/>
        <v>2472</v>
      </c>
      <c r="D2473" s="11" t="s">
        <v>182</v>
      </c>
      <c r="E2473" s="12" t="s">
        <v>44</v>
      </c>
      <c r="F2473" s="11" t="s">
        <v>0</v>
      </c>
      <c r="G2473" s="11">
        <v>4444160</v>
      </c>
      <c r="H2473" s="13" t="str">
        <f>IF(N2473="","-",IFERROR(VLOOKUP(N2473,'[1]All Route Non-Bailment V76'!$A:$H,7,0),VLOOKUP(N2473,'[1]TTVT AAT PxP Bailment EDC V76'!$A:$H,7,0)))</f>
        <v>One way</v>
      </c>
      <c r="I2473" s="11" t="s">
        <v>45</v>
      </c>
      <c r="J2473" s="12">
        <f t="shared" si="189"/>
        <v>45286</v>
      </c>
      <c r="K2473" s="12">
        <v>45286</v>
      </c>
      <c r="L2473" s="12">
        <v>45286</v>
      </c>
      <c r="M2473" s="12" t="s">
        <v>3</v>
      </c>
      <c r="N2473" s="11" t="s">
        <v>442</v>
      </c>
      <c r="O2473" s="13" t="str">
        <f>IF(N2473="","-",IFERROR(VLOOKUP(N2473,'[1]All Route Non-Bailment V76'!$A:$H,6,0),VLOOKUP(N2473,'[1]TTVT AAT PxP Bailment EDC V76'!$A:$H,6,0)))</f>
        <v>11 - 20</v>
      </c>
      <c r="P2473" s="11">
        <v>1</v>
      </c>
      <c r="Q2473" s="11" t="s">
        <v>3</v>
      </c>
      <c r="R2473" s="11" t="s">
        <v>3</v>
      </c>
      <c r="S2473" s="13" t="str">
        <f>IF(N2473="","-",IFERROR(VLOOKUP(N2473,'[1]All Route Non-Bailment V76'!$A:$AF,32,0),VLOOKUP(N2473,'[1]TTVT AAT PxP Bailment EDC V76'!$A:$AC,29,0)))</f>
        <v>6W</v>
      </c>
      <c r="T2473" s="11" t="s">
        <v>350</v>
      </c>
      <c r="U2473" s="11" t="s">
        <v>351</v>
      </c>
      <c r="V2473" s="14" t="s">
        <v>352</v>
      </c>
      <c r="W2473" s="11" t="s">
        <v>353</v>
      </c>
      <c r="X2473" s="15" t="s">
        <v>443</v>
      </c>
      <c r="Y2473" s="15" t="s">
        <v>428</v>
      </c>
      <c r="Z2473" s="16" t="s">
        <v>3</v>
      </c>
      <c r="AA2473" s="16" t="s">
        <v>3</v>
      </c>
      <c r="AB2473" s="16" t="s">
        <v>3</v>
      </c>
      <c r="AC2473" s="16" t="s">
        <v>3</v>
      </c>
      <c r="AD2473" s="15" t="s">
        <v>3</v>
      </c>
      <c r="AE2473" s="15" t="s">
        <v>3</v>
      </c>
      <c r="AF2473" s="16" t="s">
        <v>3</v>
      </c>
      <c r="AG2473" s="16" t="s">
        <v>3</v>
      </c>
      <c r="AH2473" s="16" t="s">
        <v>3</v>
      </c>
      <c r="AI2473" s="16" t="s">
        <v>3</v>
      </c>
      <c r="AJ2473" s="15" t="s">
        <v>3</v>
      </c>
      <c r="AK2473" s="15" t="s">
        <v>3</v>
      </c>
      <c r="AL2473" s="16" t="s">
        <v>3</v>
      </c>
      <c r="AM2473" s="16" t="s">
        <v>3</v>
      </c>
      <c r="AN2473" s="16" t="s">
        <v>3</v>
      </c>
      <c r="AO2473" s="16" t="s">
        <v>3</v>
      </c>
      <c r="AP2473" s="16" t="s">
        <v>189</v>
      </c>
      <c r="AQ2473" s="16" t="s">
        <v>3</v>
      </c>
      <c r="AR2473" s="16" t="s">
        <v>3</v>
      </c>
      <c r="AS2473" s="16" t="s">
        <v>3</v>
      </c>
      <c r="AT2473" s="16" t="s">
        <v>3</v>
      </c>
      <c r="AU2473" s="11" t="s">
        <v>3</v>
      </c>
      <c r="AV2473" s="11" t="s">
        <v>3</v>
      </c>
      <c r="AW2473" s="11" t="s">
        <v>3</v>
      </c>
      <c r="AX2473" s="17" t="str">
        <f>VLOOKUP(G2473,'[1]JDA data'!$D:$E,2,0)</f>
        <v>TGA955</v>
      </c>
      <c r="AY2473" s="17" t="b">
        <f t="shared" si="186"/>
        <v>1</v>
      </c>
      <c r="AZ2473" s="17" t="str">
        <f t="shared" si="187"/>
        <v>PPGT</v>
      </c>
    </row>
    <row r="2474" spans="1:52" s="18" customFormat="1" ht="16.5" customHeight="1" x14ac:dyDescent="0.35">
      <c r="A2474" s="8" t="str">
        <f>IF(N2474="","-",IFERROR(VLOOKUP(N2474,'[1]All Route Non-Bailment V76'!$A:$H,5,0),VLOOKUP(N2474,'[1]TTVT AAT PxP Bailment EDC V76'!$A:$H,5,0)))</f>
        <v>Non Bailment</v>
      </c>
      <c r="B2474" s="9" t="str">
        <f t="shared" si="185"/>
        <v>Completed</v>
      </c>
      <c r="C2474" s="10">
        <f t="shared" si="188"/>
        <v>2473</v>
      </c>
      <c r="D2474" s="11" t="s">
        <v>194</v>
      </c>
      <c r="E2474" s="12" t="s">
        <v>44</v>
      </c>
      <c r="F2474" s="11" t="s">
        <v>0</v>
      </c>
      <c r="G2474" s="11">
        <v>4444172</v>
      </c>
      <c r="H2474" s="13" t="str">
        <f>IF(N2474="","-",IFERROR(VLOOKUP(N2474,'[1]All Route Non-Bailment V76'!$A:$H,7,0),VLOOKUP(N2474,'[1]TTVT AAT PxP Bailment EDC V76'!$A:$H,7,0)))</f>
        <v>One way</v>
      </c>
      <c r="I2474" s="11" t="s">
        <v>45</v>
      </c>
      <c r="J2474" s="12">
        <f t="shared" si="189"/>
        <v>45286</v>
      </c>
      <c r="K2474" s="12">
        <v>45286</v>
      </c>
      <c r="L2474" s="12">
        <v>45286</v>
      </c>
      <c r="M2474" s="12" t="s">
        <v>3</v>
      </c>
      <c r="N2474" s="11" t="s">
        <v>183</v>
      </c>
      <c r="O2474" s="13" t="str">
        <f>IF(N2474="","-",IFERROR(VLOOKUP(N2474,'[1]All Route Non-Bailment V76'!$A:$H,6,0),VLOOKUP(N2474,'[1]TTVT AAT PxP Bailment EDC V76'!$A:$H,6,0)))</f>
        <v>21 - 30</v>
      </c>
      <c r="P2474" s="11">
        <v>1</v>
      </c>
      <c r="Q2474" s="11" t="s">
        <v>3</v>
      </c>
      <c r="R2474" s="11" t="s">
        <v>3</v>
      </c>
      <c r="S2474" s="13" t="str">
        <f>IF(N2474="","-",IFERROR(VLOOKUP(N2474,'[1]All Route Non-Bailment V76'!$A:$AF,32,0),VLOOKUP(N2474,'[1]TTVT AAT PxP Bailment EDC V76'!$A:$AC,29,0)))</f>
        <v>6W</v>
      </c>
      <c r="T2474" s="11" t="s">
        <v>48</v>
      </c>
      <c r="U2474" s="11" t="s">
        <v>195</v>
      </c>
      <c r="V2474" s="14" t="s">
        <v>196</v>
      </c>
      <c r="W2474" s="11" t="s">
        <v>197</v>
      </c>
      <c r="X2474" s="15" t="s">
        <v>187</v>
      </c>
      <c r="Y2474" s="15" t="s">
        <v>188</v>
      </c>
      <c r="Z2474" s="16" t="s">
        <v>3</v>
      </c>
      <c r="AA2474" s="16" t="s">
        <v>3</v>
      </c>
      <c r="AB2474" s="16" t="s">
        <v>3</v>
      </c>
      <c r="AC2474" s="16" t="s">
        <v>3</v>
      </c>
      <c r="AD2474" s="15" t="s">
        <v>3</v>
      </c>
      <c r="AE2474" s="15" t="s">
        <v>3</v>
      </c>
      <c r="AF2474" s="16" t="s">
        <v>3</v>
      </c>
      <c r="AG2474" s="16" t="s">
        <v>3</v>
      </c>
      <c r="AH2474" s="16" t="s">
        <v>3</v>
      </c>
      <c r="AI2474" s="16" t="s">
        <v>3</v>
      </c>
      <c r="AJ2474" s="15" t="s">
        <v>3</v>
      </c>
      <c r="AK2474" s="15" t="s">
        <v>3</v>
      </c>
      <c r="AL2474" s="16" t="s">
        <v>3</v>
      </c>
      <c r="AM2474" s="16" t="s">
        <v>3</v>
      </c>
      <c r="AN2474" s="16" t="s">
        <v>3</v>
      </c>
      <c r="AO2474" s="16" t="s">
        <v>3</v>
      </c>
      <c r="AP2474" s="16" t="s">
        <v>189</v>
      </c>
      <c r="AQ2474" s="16" t="s">
        <v>3</v>
      </c>
      <c r="AR2474" s="16" t="s">
        <v>3</v>
      </c>
      <c r="AS2474" s="16" t="s">
        <v>3</v>
      </c>
      <c r="AT2474" s="16" t="s">
        <v>3</v>
      </c>
      <c r="AU2474" s="11" t="s">
        <v>3</v>
      </c>
      <c r="AV2474" s="11" t="s">
        <v>3</v>
      </c>
      <c r="AW2474" s="11" t="s">
        <v>3</v>
      </c>
      <c r="AX2474" s="17" t="str">
        <f>VLOOKUP(G2474,'[1]JDA data'!$D:$E,2,0)</f>
        <v>TGA408</v>
      </c>
      <c r="AY2474" s="17" t="b">
        <f t="shared" si="186"/>
        <v>1</v>
      </c>
      <c r="AZ2474" s="17" t="str">
        <f t="shared" si="187"/>
        <v>SBA</v>
      </c>
    </row>
    <row r="2475" spans="1:52" s="18" customFormat="1" ht="16.5" customHeight="1" x14ac:dyDescent="0.35">
      <c r="A2475" s="8" t="str">
        <f>IF(N2475="","-",IFERROR(VLOOKUP(N2475,'[1]All Route Non-Bailment V76'!$A:$H,5,0),VLOOKUP(N2475,'[1]TTVT AAT PxP Bailment EDC V76'!$A:$H,5,0)))</f>
        <v>Non Bailment</v>
      </c>
      <c r="B2475" s="9" t="str">
        <f t="shared" si="185"/>
        <v>Completed</v>
      </c>
      <c r="C2475" s="10">
        <f t="shared" si="188"/>
        <v>2474</v>
      </c>
      <c r="D2475" s="11" t="s">
        <v>190</v>
      </c>
      <c r="E2475" s="12" t="s">
        <v>44</v>
      </c>
      <c r="F2475" s="11" t="s">
        <v>0</v>
      </c>
      <c r="G2475" s="11">
        <v>4444173</v>
      </c>
      <c r="H2475" s="13" t="str">
        <f>IF(N2475="","-",IFERROR(VLOOKUP(N2475,'[1]All Route Non-Bailment V76'!$A:$H,7,0),VLOOKUP(N2475,'[1]TTVT AAT PxP Bailment EDC V76'!$A:$H,7,0)))</f>
        <v>One way</v>
      </c>
      <c r="I2475" s="11" t="s">
        <v>45</v>
      </c>
      <c r="J2475" s="12">
        <f t="shared" si="189"/>
        <v>45286</v>
      </c>
      <c r="K2475" s="12">
        <v>45286</v>
      </c>
      <c r="L2475" s="12">
        <v>45286</v>
      </c>
      <c r="M2475" s="12" t="s">
        <v>3</v>
      </c>
      <c r="N2475" s="11" t="s">
        <v>419</v>
      </c>
      <c r="O2475" s="13" t="str">
        <f>IF(N2475="","-",IFERROR(VLOOKUP(N2475,'[1]All Route Non-Bailment V76'!$A:$H,6,0),VLOOKUP(N2475,'[1]TTVT AAT PxP Bailment EDC V76'!$A:$H,6,0)))</f>
        <v>21 - 30</v>
      </c>
      <c r="P2475" s="11">
        <v>1</v>
      </c>
      <c r="Q2475" s="11" t="s">
        <v>3</v>
      </c>
      <c r="R2475" s="11" t="s">
        <v>3</v>
      </c>
      <c r="S2475" s="13" t="str">
        <f>IF(N2475="","-",IFERROR(VLOOKUP(N2475,'[1]All Route Non-Bailment V76'!$A:$AF,32,0),VLOOKUP(N2475,'[1]TTVT AAT PxP Bailment EDC V76'!$A:$AC,29,0)))</f>
        <v>6W</v>
      </c>
      <c r="T2475" s="11" t="s">
        <v>48</v>
      </c>
      <c r="U2475" s="11" t="s">
        <v>198</v>
      </c>
      <c r="V2475" s="14" t="s">
        <v>797</v>
      </c>
      <c r="W2475" s="11" t="s">
        <v>200</v>
      </c>
      <c r="X2475" s="15" t="s">
        <v>187</v>
      </c>
      <c r="Y2475" s="15" t="s">
        <v>188</v>
      </c>
      <c r="Z2475" s="16" t="s">
        <v>3</v>
      </c>
      <c r="AA2475" s="16" t="s">
        <v>3</v>
      </c>
      <c r="AB2475" s="16" t="s">
        <v>3</v>
      </c>
      <c r="AC2475" s="16" t="s">
        <v>3</v>
      </c>
      <c r="AD2475" s="15" t="s">
        <v>3</v>
      </c>
      <c r="AE2475" s="15" t="s">
        <v>3</v>
      </c>
      <c r="AF2475" s="16" t="s">
        <v>3</v>
      </c>
      <c r="AG2475" s="16" t="s">
        <v>3</v>
      </c>
      <c r="AH2475" s="16" t="s">
        <v>3</v>
      </c>
      <c r="AI2475" s="16" t="s">
        <v>3</v>
      </c>
      <c r="AJ2475" s="15" t="s">
        <v>3</v>
      </c>
      <c r="AK2475" s="15" t="s">
        <v>3</v>
      </c>
      <c r="AL2475" s="16" t="s">
        <v>3</v>
      </c>
      <c r="AM2475" s="16" t="s">
        <v>3</v>
      </c>
      <c r="AN2475" s="16" t="s">
        <v>3</v>
      </c>
      <c r="AO2475" s="16" t="s">
        <v>3</v>
      </c>
      <c r="AP2475" s="16" t="s">
        <v>189</v>
      </c>
      <c r="AQ2475" s="16" t="s">
        <v>3</v>
      </c>
      <c r="AR2475" s="16" t="s">
        <v>3</v>
      </c>
      <c r="AS2475" s="16" t="s">
        <v>3</v>
      </c>
      <c r="AT2475" s="16" t="s">
        <v>3</v>
      </c>
      <c r="AU2475" s="11" t="s">
        <v>3</v>
      </c>
      <c r="AV2475" s="11" t="s">
        <v>3</v>
      </c>
      <c r="AW2475" s="11" t="s">
        <v>3</v>
      </c>
      <c r="AX2475" s="17" t="str">
        <f>VLOOKUP(G2475,'[1]JDA data'!$D:$E,2,0)</f>
        <v>TGA248</v>
      </c>
      <c r="AY2475" s="17" t="b">
        <f t="shared" si="186"/>
        <v>1</v>
      </c>
      <c r="AZ2475" s="17" t="str">
        <f t="shared" si="187"/>
        <v>SPL</v>
      </c>
    </row>
    <row r="2476" spans="1:52" s="18" customFormat="1" ht="16.5" customHeight="1" x14ac:dyDescent="0.35">
      <c r="A2476" s="8" t="str">
        <f>IF(N2476="","-",IFERROR(VLOOKUP(N2476,'[1]All Route Non-Bailment V76'!$A:$H,5,0),VLOOKUP(N2476,'[1]TTVT AAT PxP Bailment EDC V76'!$A:$H,5,0)))</f>
        <v>Non Bailment</v>
      </c>
      <c r="B2476" s="9" t="str">
        <f t="shared" si="185"/>
        <v>Completed</v>
      </c>
      <c r="C2476" s="10">
        <f t="shared" si="188"/>
        <v>2475</v>
      </c>
      <c r="D2476" s="11" t="s">
        <v>190</v>
      </c>
      <c r="E2476" s="12" t="s">
        <v>44</v>
      </c>
      <c r="F2476" s="11" t="s">
        <v>0</v>
      </c>
      <c r="G2476" s="11">
        <v>4444174</v>
      </c>
      <c r="H2476" s="13" t="str">
        <f>IF(N2476="","-",IFERROR(VLOOKUP(N2476,'[1]All Route Non-Bailment V76'!$A:$H,7,0),VLOOKUP(N2476,'[1]TTVT AAT PxP Bailment EDC V76'!$A:$H,7,0)))</f>
        <v>One way</v>
      </c>
      <c r="I2476" s="11" t="s">
        <v>45</v>
      </c>
      <c r="J2476" s="12">
        <f t="shared" si="189"/>
        <v>45286</v>
      </c>
      <c r="K2476" s="12">
        <v>45286</v>
      </c>
      <c r="L2476" s="12">
        <v>45286</v>
      </c>
      <c r="M2476" s="12" t="s">
        <v>3</v>
      </c>
      <c r="N2476" s="11" t="s">
        <v>767</v>
      </c>
      <c r="O2476" s="13" t="str">
        <f>IF(N2476="","-",IFERROR(VLOOKUP(N2476,'[1]All Route Non-Bailment V76'!$A:$H,6,0),VLOOKUP(N2476,'[1]TTVT AAT PxP Bailment EDC V76'!$A:$H,6,0)))</f>
        <v>21 - 30</v>
      </c>
      <c r="P2476" s="11">
        <v>1</v>
      </c>
      <c r="Q2476" s="11" t="s">
        <v>3</v>
      </c>
      <c r="R2476" s="11" t="s">
        <v>3</v>
      </c>
      <c r="S2476" s="13" t="str">
        <f>IF(N2476="","-",IFERROR(VLOOKUP(N2476,'[1]All Route Non-Bailment V76'!$A:$AF,32,0),VLOOKUP(N2476,'[1]TTVT AAT PxP Bailment EDC V76'!$A:$AC,29,0)))</f>
        <v>6W</v>
      </c>
      <c r="T2476" s="11" t="s">
        <v>48</v>
      </c>
      <c r="U2476" s="11" t="s">
        <v>272</v>
      </c>
      <c r="V2476" s="14" t="s">
        <v>823</v>
      </c>
      <c r="W2476" s="11" t="s">
        <v>274</v>
      </c>
      <c r="X2476" s="15" t="s">
        <v>187</v>
      </c>
      <c r="Y2476" s="15" t="s">
        <v>188</v>
      </c>
      <c r="Z2476" s="16" t="s">
        <v>3</v>
      </c>
      <c r="AA2476" s="16" t="s">
        <v>3</v>
      </c>
      <c r="AB2476" s="16" t="s">
        <v>3</v>
      </c>
      <c r="AC2476" s="16" t="s">
        <v>3</v>
      </c>
      <c r="AD2476" s="15" t="s">
        <v>3</v>
      </c>
      <c r="AE2476" s="15" t="s">
        <v>3</v>
      </c>
      <c r="AF2476" s="16" t="s">
        <v>3</v>
      </c>
      <c r="AG2476" s="16" t="s">
        <v>3</v>
      </c>
      <c r="AH2476" s="16" t="s">
        <v>3</v>
      </c>
      <c r="AI2476" s="16" t="s">
        <v>3</v>
      </c>
      <c r="AJ2476" s="15" t="s">
        <v>3</v>
      </c>
      <c r="AK2476" s="15" t="s">
        <v>3</v>
      </c>
      <c r="AL2476" s="16" t="s">
        <v>3</v>
      </c>
      <c r="AM2476" s="16" t="s">
        <v>3</v>
      </c>
      <c r="AN2476" s="16" t="s">
        <v>3</v>
      </c>
      <c r="AO2476" s="16" t="s">
        <v>3</v>
      </c>
      <c r="AP2476" s="16" t="s">
        <v>189</v>
      </c>
      <c r="AQ2476" s="16" t="s">
        <v>3</v>
      </c>
      <c r="AR2476" s="16" t="s">
        <v>3</v>
      </c>
      <c r="AS2476" s="16" t="s">
        <v>3</v>
      </c>
      <c r="AT2476" s="16" t="s">
        <v>3</v>
      </c>
      <c r="AU2476" s="11" t="s">
        <v>3</v>
      </c>
      <c r="AV2476" s="11" t="s">
        <v>3</v>
      </c>
      <c r="AW2476" s="11" t="s">
        <v>3</v>
      </c>
      <c r="AX2476" s="17" t="str">
        <f>VLOOKUP(G2476,'[1]JDA data'!$D:$E,2,0)</f>
        <v>TGA923</v>
      </c>
      <c r="AY2476" s="17" t="b">
        <f t="shared" si="186"/>
        <v>1</v>
      </c>
      <c r="AZ2476" s="17" t="str">
        <f t="shared" si="187"/>
        <v>SPL</v>
      </c>
    </row>
    <row r="2477" spans="1:52" s="18" customFormat="1" ht="16.5" customHeight="1" x14ac:dyDescent="0.35">
      <c r="A2477" s="8" t="str">
        <f>IF(N2477="","-",IFERROR(VLOOKUP(N2477,'[1]All Route Non-Bailment V76'!$A:$H,5,0),VLOOKUP(N2477,'[1]TTVT AAT PxP Bailment EDC V76'!$A:$H,5,0)))</f>
        <v>Non Bailment</v>
      </c>
      <c r="B2477" s="9" t="str">
        <f t="shared" si="185"/>
        <v>Completed</v>
      </c>
      <c r="C2477" s="10">
        <f t="shared" si="188"/>
        <v>2476</v>
      </c>
      <c r="D2477" s="11" t="s">
        <v>182</v>
      </c>
      <c r="E2477" s="12" t="s">
        <v>44</v>
      </c>
      <c r="F2477" s="11" t="s">
        <v>0</v>
      </c>
      <c r="G2477" s="11">
        <v>4444437</v>
      </c>
      <c r="H2477" s="13" t="str">
        <f>IF(N2477="","-",IFERROR(VLOOKUP(N2477,'[1]All Route Non-Bailment V76'!$A:$H,7,0),VLOOKUP(N2477,'[1]TTVT AAT PxP Bailment EDC V76'!$A:$H,7,0)))</f>
        <v>One way</v>
      </c>
      <c r="I2477" s="11" t="s">
        <v>45</v>
      </c>
      <c r="J2477" s="12">
        <f t="shared" si="189"/>
        <v>45286</v>
      </c>
      <c r="K2477" s="12">
        <v>45286</v>
      </c>
      <c r="L2477" s="12">
        <v>45286</v>
      </c>
      <c r="M2477" s="12" t="s">
        <v>3</v>
      </c>
      <c r="N2477" s="11" t="s">
        <v>469</v>
      </c>
      <c r="O2477" s="13" t="str">
        <f>IF(N2477="","-",IFERROR(VLOOKUP(N2477,'[1]All Route Non-Bailment V76'!$A:$H,6,0),VLOOKUP(N2477,'[1]TTVT AAT PxP Bailment EDC V76'!$A:$H,6,0)))</f>
        <v>11 - 20</v>
      </c>
      <c r="P2477" s="11">
        <v>1</v>
      </c>
      <c r="Q2477" s="11" t="s">
        <v>3</v>
      </c>
      <c r="R2477" s="11" t="s">
        <v>3</v>
      </c>
      <c r="S2477" s="13" t="str">
        <f>IF(N2477="","-",IFERROR(VLOOKUP(N2477,'[1]All Route Non-Bailment V76'!$A:$AF,32,0),VLOOKUP(N2477,'[1]TTVT AAT PxP Bailment EDC V76'!$A:$AC,29,0)))</f>
        <v>6W</v>
      </c>
      <c r="T2477" s="11" t="s">
        <v>48</v>
      </c>
      <c r="U2477" s="11" t="s">
        <v>260</v>
      </c>
      <c r="V2477" s="14" t="s">
        <v>787</v>
      </c>
      <c r="W2477" s="11" t="s">
        <v>262</v>
      </c>
      <c r="X2477" s="15" t="s">
        <v>470</v>
      </c>
      <c r="Y2477" s="15" t="s">
        <v>471</v>
      </c>
      <c r="Z2477" s="16" t="s">
        <v>3</v>
      </c>
      <c r="AA2477" s="16" t="s">
        <v>3</v>
      </c>
      <c r="AB2477" s="16" t="s">
        <v>3</v>
      </c>
      <c r="AC2477" s="16" t="s">
        <v>3</v>
      </c>
      <c r="AD2477" s="15" t="s">
        <v>3</v>
      </c>
      <c r="AE2477" s="15" t="s">
        <v>3</v>
      </c>
      <c r="AF2477" s="16" t="s">
        <v>3</v>
      </c>
      <c r="AG2477" s="16" t="s">
        <v>3</v>
      </c>
      <c r="AH2477" s="16" t="s">
        <v>3</v>
      </c>
      <c r="AI2477" s="16" t="s">
        <v>3</v>
      </c>
      <c r="AJ2477" s="15" t="s">
        <v>3</v>
      </c>
      <c r="AK2477" s="15" t="s">
        <v>3</v>
      </c>
      <c r="AL2477" s="16" t="s">
        <v>3</v>
      </c>
      <c r="AM2477" s="16" t="s">
        <v>3</v>
      </c>
      <c r="AN2477" s="16" t="s">
        <v>3</v>
      </c>
      <c r="AO2477" s="16" t="s">
        <v>3</v>
      </c>
      <c r="AP2477" s="16" t="s">
        <v>189</v>
      </c>
      <c r="AQ2477" s="16" t="s">
        <v>3</v>
      </c>
      <c r="AR2477" s="16" t="s">
        <v>3</v>
      </c>
      <c r="AS2477" s="16" t="s">
        <v>3</v>
      </c>
      <c r="AT2477" s="16" t="s">
        <v>3</v>
      </c>
      <c r="AU2477" s="11" t="s">
        <v>3</v>
      </c>
      <c r="AV2477" s="11" t="s">
        <v>3</v>
      </c>
      <c r="AW2477" s="11" t="s">
        <v>3</v>
      </c>
      <c r="AX2477" s="17" t="str">
        <f>VLOOKUP(G2477,'[1]JDA data'!$D:$E,2,0)</f>
        <v>TGA177</v>
      </c>
      <c r="AY2477" s="17" t="b">
        <f t="shared" si="186"/>
        <v>1</v>
      </c>
      <c r="AZ2477" s="17" t="str">
        <f t="shared" si="187"/>
        <v>PPGT</v>
      </c>
    </row>
    <row r="2478" spans="1:52" s="18" customFormat="1" ht="16.5" customHeight="1" x14ac:dyDescent="0.35">
      <c r="A2478" s="8" t="str">
        <f>IF(N2478="","-",IFERROR(VLOOKUP(N2478,'[1]All Route Non-Bailment V76'!$A:$H,5,0),VLOOKUP(N2478,'[1]TTVT AAT PxP Bailment EDC V76'!$A:$H,5,0)))</f>
        <v>Non Bailment</v>
      </c>
      <c r="B2478" s="9" t="str">
        <f t="shared" si="185"/>
        <v>Completed</v>
      </c>
      <c r="C2478" s="10">
        <f t="shared" si="188"/>
        <v>2477</v>
      </c>
      <c r="D2478" s="11" t="s">
        <v>229</v>
      </c>
      <c r="E2478" s="12" t="s">
        <v>44</v>
      </c>
      <c r="F2478" s="11" t="s">
        <v>0</v>
      </c>
      <c r="G2478" s="11">
        <v>4444697</v>
      </c>
      <c r="H2478" s="13" t="str">
        <f>IF(N2478="","-",IFERROR(VLOOKUP(N2478,'[1]All Route Non-Bailment V76'!$A:$H,7,0),VLOOKUP(N2478,'[1]TTVT AAT PxP Bailment EDC V76'!$A:$H,7,0)))</f>
        <v>One way</v>
      </c>
      <c r="I2478" s="11" t="s">
        <v>45</v>
      </c>
      <c r="J2478" s="12">
        <f t="shared" si="189"/>
        <v>45287</v>
      </c>
      <c r="K2478" s="12">
        <v>45287</v>
      </c>
      <c r="L2478" s="12">
        <v>45287</v>
      </c>
      <c r="M2478" s="12" t="s">
        <v>3</v>
      </c>
      <c r="N2478" s="11" t="s">
        <v>761</v>
      </c>
      <c r="O2478" s="13" t="str">
        <f>IF(N2478="","-",IFERROR(VLOOKUP(N2478,'[1]All Route Non-Bailment V76'!$A:$H,6,0),VLOOKUP(N2478,'[1]TTVT AAT PxP Bailment EDC V76'!$A:$H,6,0)))</f>
        <v>21 - 30</v>
      </c>
      <c r="P2478" s="11">
        <v>1</v>
      </c>
      <c r="Q2478" s="11" t="s">
        <v>3</v>
      </c>
      <c r="R2478" s="11" t="s">
        <v>3</v>
      </c>
      <c r="S2478" s="13" t="str">
        <f>IF(N2478="","-",IFERROR(VLOOKUP(N2478,'[1]All Route Non-Bailment V76'!$A:$AF,32,0),VLOOKUP(N2478,'[1]TTVT AAT PxP Bailment EDC V76'!$A:$AC,29,0)))</f>
        <v>6W</v>
      </c>
      <c r="T2478" s="11" t="s">
        <v>48</v>
      </c>
      <c r="U2478" s="11" t="s">
        <v>775</v>
      </c>
      <c r="V2478" s="14" t="s">
        <v>776</v>
      </c>
      <c r="W2478" s="11" t="s">
        <v>777</v>
      </c>
      <c r="X2478" s="15" t="s">
        <v>299</v>
      </c>
      <c r="Y2478" s="15" t="s">
        <v>300</v>
      </c>
      <c r="Z2478" s="16" t="s">
        <v>3</v>
      </c>
      <c r="AA2478" s="16" t="s">
        <v>3</v>
      </c>
      <c r="AB2478" s="16" t="s">
        <v>3</v>
      </c>
      <c r="AC2478" s="16" t="s">
        <v>3</v>
      </c>
      <c r="AD2478" s="15" t="s">
        <v>3</v>
      </c>
      <c r="AE2478" s="15" t="s">
        <v>3</v>
      </c>
      <c r="AF2478" s="16" t="s">
        <v>3</v>
      </c>
      <c r="AG2478" s="16" t="s">
        <v>3</v>
      </c>
      <c r="AH2478" s="16" t="s">
        <v>3</v>
      </c>
      <c r="AI2478" s="16" t="s">
        <v>3</v>
      </c>
      <c r="AJ2478" s="15" t="s">
        <v>3</v>
      </c>
      <c r="AK2478" s="15" t="s">
        <v>3</v>
      </c>
      <c r="AL2478" s="16" t="s">
        <v>3</v>
      </c>
      <c r="AM2478" s="16" t="s">
        <v>3</v>
      </c>
      <c r="AN2478" s="16" t="s">
        <v>3</v>
      </c>
      <c r="AO2478" s="16" t="s">
        <v>3</v>
      </c>
      <c r="AP2478" s="16" t="s">
        <v>189</v>
      </c>
      <c r="AQ2478" s="16" t="s">
        <v>3</v>
      </c>
      <c r="AR2478" s="16" t="s">
        <v>3</v>
      </c>
      <c r="AS2478" s="16" t="s">
        <v>3</v>
      </c>
      <c r="AT2478" s="16" t="s">
        <v>3</v>
      </c>
      <c r="AU2478" s="11" t="s">
        <v>3</v>
      </c>
      <c r="AV2478" s="11" t="s">
        <v>3</v>
      </c>
      <c r="AW2478" s="11" t="s">
        <v>3</v>
      </c>
      <c r="AX2478" s="17" t="str">
        <f>VLOOKUP(G2478,'[1]JDA data'!$D:$E,2,0)</f>
        <v>TGA928</v>
      </c>
      <c r="AY2478" s="17" t="b">
        <f t="shared" si="186"/>
        <v>1</v>
      </c>
      <c r="AZ2478" s="17" t="str">
        <f t="shared" si="187"/>
        <v>RRCS</v>
      </c>
    </row>
    <row r="2479" spans="1:52" s="18" customFormat="1" ht="16.5" customHeight="1" x14ac:dyDescent="0.35">
      <c r="A2479" s="8" t="str">
        <f>IF(N2479="","-",IFERROR(VLOOKUP(N2479,'[1]All Route Non-Bailment V76'!$A:$H,5,0),VLOOKUP(N2479,'[1]TTVT AAT PxP Bailment EDC V76'!$A:$H,5,0)))</f>
        <v>Non Bailment</v>
      </c>
      <c r="B2479" s="9" t="str">
        <f t="shared" si="185"/>
        <v>Completed</v>
      </c>
      <c r="C2479" s="10">
        <f t="shared" si="188"/>
        <v>2478</v>
      </c>
      <c r="D2479" s="11" t="s">
        <v>182</v>
      </c>
      <c r="E2479" s="12" t="s">
        <v>44</v>
      </c>
      <c r="F2479" s="11" t="s">
        <v>0</v>
      </c>
      <c r="G2479" s="11">
        <v>4444698</v>
      </c>
      <c r="H2479" s="13" t="str">
        <f>IF(N2479="","-",IFERROR(VLOOKUP(N2479,'[1]All Route Non-Bailment V76'!$A:$H,7,0),VLOOKUP(N2479,'[1]TTVT AAT PxP Bailment EDC V76'!$A:$H,7,0)))</f>
        <v>One way</v>
      </c>
      <c r="I2479" s="11" t="s">
        <v>45</v>
      </c>
      <c r="J2479" s="12">
        <f t="shared" si="189"/>
        <v>45287</v>
      </c>
      <c r="K2479" s="12">
        <v>45287</v>
      </c>
      <c r="L2479" s="12">
        <v>45287</v>
      </c>
      <c r="M2479" s="12" t="s">
        <v>3</v>
      </c>
      <c r="N2479" s="11" t="s">
        <v>457</v>
      </c>
      <c r="O2479" s="13" t="str">
        <f>IF(N2479="","-",IFERROR(VLOOKUP(N2479,'[1]All Route Non-Bailment V76'!$A:$H,6,0),VLOOKUP(N2479,'[1]TTVT AAT PxP Bailment EDC V76'!$A:$H,6,0)))</f>
        <v>21 - 30</v>
      </c>
      <c r="P2479" s="11">
        <v>1</v>
      </c>
      <c r="Q2479" s="11" t="s">
        <v>3</v>
      </c>
      <c r="R2479" s="11" t="s">
        <v>3</v>
      </c>
      <c r="S2479" s="13" t="str">
        <f>IF(N2479="","-",IFERROR(VLOOKUP(N2479,'[1]All Route Non-Bailment V76'!$A:$AF,32,0),VLOOKUP(N2479,'[1]TTVT AAT PxP Bailment EDC V76'!$A:$AC,29,0)))</f>
        <v>6W</v>
      </c>
      <c r="T2479" s="11" t="s">
        <v>48</v>
      </c>
      <c r="U2479" s="11" t="s">
        <v>275</v>
      </c>
      <c r="V2479" s="14" t="s">
        <v>276</v>
      </c>
      <c r="W2479" s="11" t="s">
        <v>277</v>
      </c>
      <c r="X2479" s="15" t="s">
        <v>299</v>
      </c>
      <c r="Y2479" s="15" t="s">
        <v>300</v>
      </c>
      <c r="Z2479" s="16" t="s">
        <v>3</v>
      </c>
      <c r="AA2479" s="16" t="s">
        <v>3</v>
      </c>
      <c r="AB2479" s="16" t="s">
        <v>3</v>
      </c>
      <c r="AC2479" s="16" t="s">
        <v>3</v>
      </c>
      <c r="AD2479" s="15" t="s">
        <v>3</v>
      </c>
      <c r="AE2479" s="15" t="s">
        <v>3</v>
      </c>
      <c r="AF2479" s="16" t="s">
        <v>3</v>
      </c>
      <c r="AG2479" s="16" t="s">
        <v>3</v>
      </c>
      <c r="AH2479" s="16" t="s">
        <v>3</v>
      </c>
      <c r="AI2479" s="16" t="s">
        <v>3</v>
      </c>
      <c r="AJ2479" s="15" t="s">
        <v>3</v>
      </c>
      <c r="AK2479" s="15" t="s">
        <v>3</v>
      </c>
      <c r="AL2479" s="16" t="s">
        <v>3</v>
      </c>
      <c r="AM2479" s="16" t="s">
        <v>3</v>
      </c>
      <c r="AN2479" s="16" t="s">
        <v>3</v>
      </c>
      <c r="AO2479" s="16" t="s">
        <v>3</v>
      </c>
      <c r="AP2479" s="16" t="s">
        <v>189</v>
      </c>
      <c r="AQ2479" s="16" t="s">
        <v>3</v>
      </c>
      <c r="AR2479" s="16" t="s">
        <v>3</v>
      </c>
      <c r="AS2479" s="16" t="s">
        <v>3</v>
      </c>
      <c r="AT2479" s="16" t="s">
        <v>3</v>
      </c>
      <c r="AU2479" s="11" t="s">
        <v>3</v>
      </c>
      <c r="AV2479" s="11" t="s">
        <v>3</v>
      </c>
      <c r="AW2479" s="11" t="s">
        <v>3</v>
      </c>
      <c r="AX2479" s="17" t="str">
        <f>VLOOKUP(G2479,'[1]JDA data'!$D:$E,2,0)</f>
        <v>TGA259</v>
      </c>
      <c r="AY2479" s="17" t="b">
        <f t="shared" si="186"/>
        <v>1</v>
      </c>
      <c r="AZ2479" s="17" t="str">
        <f t="shared" si="187"/>
        <v>PPGT</v>
      </c>
    </row>
    <row r="2480" spans="1:52" s="18" customFormat="1" ht="16.5" customHeight="1" x14ac:dyDescent="0.35">
      <c r="A2480" s="8" t="str">
        <f>IF(N2480="","-",IFERROR(VLOOKUP(N2480,'[1]All Route Non-Bailment V76'!$A:$H,5,0),VLOOKUP(N2480,'[1]TTVT AAT PxP Bailment EDC V76'!$A:$H,5,0)))</f>
        <v>Non Bailment</v>
      </c>
      <c r="B2480" s="9" t="str">
        <f t="shared" si="185"/>
        <v>Completed</v>
      </c>
      <c r="C2480" s="10">
        <f t="shared" si="188"/>
        <v>2479</v>
      </c>
      <c r="D2480" s="11" t="s">
        <v>194</v>
      </c>
      <c r="E2480" s="12" t="s">
        <v>44</v>
      </c>
      <c r="F2480" s="11" t="s">
        <v>0</v>
      </c>
      <c r="G2480" s="11">
        <v>4444700</v>
      </c>
      <c r="H2480" s="13" t="str">
        <f>IF(N2480="","-",IFERROR(VLOOKUP(N2480,'[1]All Route Non-Bailment V76'!$A:$H,7,0),VLOOKUP(N2480,'[1]TTVT AAT PxP Bailment EDC V76'!$A:$H,7,0)))</f>
        <v>One way</v>
      </c>
      <c r="I2480" s="11" t="s">
        <v>45</v>
      </c>
      <c r="J2480" s="12">
        <f t="shared" si="189"/>
        <v>45287</v>
      </c>
      <c r="K2480" s="12">
        <v>45287</v>
      </c>
      <c r="L2480" s="12">
        <v>45287</v>
      </c>
      <c r="M2480" s="12" t="s">
        <v>3</v>
      </c>
      <c r="N2480" s="11" t="s">
        <v>464</v>
      </c>
      <c r="O2480" s="13" t="str">
        <f>IF(N2480="","-",IFERROR(VLOOKUP(N2480,'[1]All Route Non-Bailment V76'!$A:$H,6,0),VLOOKUP(N2480,'[1]TTVT AAT PxP Bailment EDC V76'!$A:$H,6,0)))</f>
        <v>6 - 10</v>
      </c>
      <c r="P2480" s="11">
        <v>1</v>
      </c>
      <c r="Q2480" s="11" t="s">
        <v>3</v>
      </c>
      <c r="R2480" s="11" t="s">
        <v>3</v>
      </c>
      <c r="S2480" s="13" t="str">
        <f>IF(N2480="","-",IFERROR(VLOOKUP(N2480,'[1]All Route Non-Bailment V76'!$A:$AF,32,0),VLOOKUP(N2480,'[1]TTVT AAT PxP Bailment EDC V76'!$A:$AC,29,0)))</f>
        <v>6W</v>
      </c>
      <c r="T2480" s="11" t="s">
        <v>48</v>
      </c>
      <c r="U2480" s="11" t="s">
        <v>253</v>
      </c>
      <c r="V2480" s="14" t="s">
        <v>254</v>
      </c>
      <c r="W2480" s="11" t="s">
        <v>255</v>
      </c>
      <c r="X2480" s="15" t="s">
        <v>354</v>
      </c>
      <c r="Y2480" s="15" t="s">
        <v>355</v>
      </c>
      <c r="Z2480" s="16" t="s">
        <v>3</v>
      </c>
      <c r="AA2480" s="16" t="s">
        <v>3</v>
      </c>
      <c r="AB2480" s="16" t="s">
        <v>3</v>
      </c>
      <c r="AC2480" s="16" t="s">
        <v>3</v>
      </c>
      <c r="AD2480" s="15" t="s">
        <v>3</v>
      </c>
      <c r="AE2480" s="15" t="s">
        <v>3</v>
      </c>
      <c r="AF2480" s="16" t="s">
        <v>3</v>
      </c>
      <c r="AG2480" s="16" t="s">
        <v>3</v>
      </c>
      <c r="AH2480" s="16" t="s">
        <v>3</v>
      </c>
      <c r="AI2480" s="16" t="s">
        <v>3</v>
      </c>
      <c r="AJ2480" s="15" t="s">
        <v>3</v>
      </c>
      <c r="AK2480" s="15" t="s">
        <v>3</v>
      </c>
      <c r="AL2480" s="16" t="s">
        <v>3</v>
      </c>
      <c r="AM2480" s="16" t="s">
        <v>3</v>
      </c>
      <c r="AN2480" s="16" t="s">
        <v>3</v>
      </c>
      <c r="AO2480" s="16" t="s">
        <v>3</v>
      </c>
      <c r="AP2480" s="16" t="s">
        <v>189</v>
      </c>
      <c r="AQ2480" s="16" t="s">
        <v>3</v>
      </c>
      <c r="AR2480" s="16" t="s">
        <v>3</v>
      </c>
      <c r="AS2480" s="16" t="s">
        <v>3</v>
      </c>
      <c r="AT2480" s="16" t="s">
        <v>3</v>
      </c>
      <c r="AU2480" s="11" t="s">
        <v>3</v>
      </c>
      <c r="AV2480" s="11" t="s">
        <v>3</v>
      </c>
      <c r="AW2480" s="11" t="s">
        <v>3</v>
      </c>
      <c r="AX2480" s="17" t="str">
        <f>VLOOKUP(G2480,'[1]JDA data'!$D:$E,2,0)</f>
        <v>TGA374</v>
      </c>
      <c r="AY2480" s="17" t="b">
        <f t="shared" si="186"/>
        <v>1</v>
      </c>
      <c r="AZ2480" s="17" t="str">
        <f t="shared" si="187"/>
        <v>SBA</v>
      </c>
    </row>
    <row r="2481" spans="1:52" s="18" customFormat="1" ht="16.5" customHeight="1" x14ac:dyDescent="0.35">
      <c r="A2481" s="8" t="str">
        <f>IF(N2481="","-",IFERROR(VLOOKUP(N2481,'[1]All Route Non-Bailment V76'!$A:$H,5,0),VLOOKUP(N2481,'[1]TTVT AAT PxP Bailment EDC V76'!$A:$H,5,0)))</f>
        <v>Non Bailment</v>
      </c>
      <c r="B2481" s="9" t="str">
        <f t="shared" si="185"/>
        <v>Completed</v>
      </c>
      <c r="C2481" s="10">
        <f t="shared" si="188"/>
        <v>2480</v>
      </c>
      <c r="D2481" s="11" t="s">
        <v>182</v>
      </c>
      <c r="E2481" s="12" t="s">
        <v>44</v>
      </c>
      <c r="F2481" s="11" t="s">
        <v>0</v>
      </c>
      <c r="G2481" s="11">
        <v>4444701</v>
      </c>
      <c r="H2481" s="13" t="str">
        <f>IF(N2481="","-",IFERROR(VLOOKUP(N2481,'[1]All Route Non-Bailment V76'!$A:$H,7,0),VLOOKUP(N2481,'[1]TTVT AAT PxP Bailment EDC V76'!$A:$H,7,0)))</f>
        <v>One way</v>
      </c>
      <c r="I2481" s="11" t="s">
        <v>45</v>
      </c>
      <c r="J2481" s="12">
        <f t="shared" si="189"/>
        <v>45287</v>
      </c>
      <c r="K2481" s="12">
        <v>45287</v>
      </c>
      <c r="L2481" s="12">
        <v>45287</v>
      </c>
      <c r="M2481" s="12" t="s">
        <v>3</v>
      </c>
      <c r="N2481" s="11" t="s">
        <v>779</v>
      </c>
      <c r="O2481" s="13" t="str">
        <f>IF(N2481="","-",IFERROR(VLOOKUP(N2481,'[1]All Route Non-Bailment V76'!$A:$H,6,0),VLOOKUP(N2481,'[1]TTVT AAT PxP Bailment EDC V76'!$A:$H,6,0)))</f>
        <v>6 - 10</v>
      </c>
      <c r="P2481" s="11">
        <v>1</v>
      </c>
      <c r="Q2481" s="11" t="s">
        <v>3</v>
      </c>
      <c r="R2481" s="11" t="s">
        <v>3</v>
      </c>
      <c r="S2481" s="13" t="str">
        <f>IF(N2481="","-",IFERROR(VLOOKUP(N2481,'[1]All Route Non-Bailment V76'!$A:$AF,32,0),VLOOKUP(N2481,'[1]TTVT AAT PxP Bailment EDC V76'!$A:$AC,29,0)))</f>
        <v>6W</v>
      </c>
      <c r="T2481" s="11" t="s">
        <v>48</v>
      </c>
      <c r="U2481" s="11" t="s">
        <v>275</v>
      </c>
      <c r="V2481" s="14" t="s">
        <v>276</v>
      </c>
      <c r="W2481" s="11" t="s">
        <v>277</v>
      </c>
      <c r="X2481" s="15" t="s">
        <v>354</v>
      </c>
      <c r="Y2481" s="15" t="s">
        <v>355</v>
      </c>
      <c r="Z2481" s="16" t="s">
        <v>3</v>
      </c>
      <c r="AA2481" s="16" t="s">
        <v>3</v>
      </c>
      <c r="AB2481" s="16" t="s">
        <v>3</v>
      </c>
      <c r="AC2481" s="16" t="s">
        <v>3</v>
      </c>
      <c r="AD2481" s="15" t="s">
        <v>3</v>
      </c>
      <c r="AE2481" s="15" t="s">
        <v>3</v>
      </c>
      <c r="AF2481" s="16" t="s">
        <v>3</v>
      </c>
      <c r="AG2481" s="16" t="s">
        <v>3</v>
      </c>
      <c r="AH2481" s="16" t="s">
        <v>3</v>
      </c>
      <c r="AI2481" s="16" t="s">
        <v>3</v>
      </c>
      <c r="AJ2481" s="15" t="s">
        <v>3</v>
      </c>
      <c r="AK2481" s="15" t="s">
        <v>3</v>
      </c>
      <c r="AL2481" s="16" t="s">
        <v>3</v>
      </c>
      <c r="AM2481" s="16" t="s">
        <v>3</v>
      </c>
      <c r="AN2481" s="16" t="s">
        <v>3</v>
      </c>
      <c r="AO2481" s="16" t="s">
        <v>3</v>
      </c>
      <c r="AP2481" s="16" t="s">
        <v>189</v>
      </c>
      <c r="AQ2481" s="16" t="s">
        <v>3</v>
      </c>
      <c r="AR2481" s="16" t="s">
        <v>3</v>
      </c>
      <c r="AS2481" s="16" t="s">
        <v>3</v>
      </c>
      <c r="AT2481" s="16" t="s">
        <v>3</v>
      </c>
      <c r="AU2481" s="11" t="s">
        <v>3</v>
      </c>
      <c r="AV2481" s="11" t="s">
        <v>3</v>
      </c>
      <c r="AW2481" s="11" t="s">
        <v>3</v>
      </c>
      <c r="AX2481" s="17" t="str">
        <f>VLOOKUP(G2481,'[1]JDA data'!$D:$E,2,0)</f>
        <v>TGA373</v>
      </c>
      <c r="AY2481" s="17" t="b">
        <f t="shared" si="186"/>
        <v>1</v>
      </c>
      <c r="AZ2481" s="17" t="str">
        <f t="shared" si="187"/>
        <v>PPGT</v>
      </c>
    </row>
    <row r="2482" spans="1:52" s="18" customFormat="1" ht="16.5" customHeight="1" x14ac:dyDescent="0.35">
      <c r="A2482" s="8" t="str">
        <f>IF(N2482="","-",IFERROR(VLOOKUP(N2482,'[1]All Route Non-Bailment V76'!$A:$H,5,0),VLOOKUP(N2482,'[1]TTVT AAT PxP Bailment EDC V76'!$A:$H,5,0)))</f>
        <v>Non Bailment</v>
      </c>
      <c r="B2482" s="9" t="str">
        <f t="shared" si="185"/>
        <v>Completed</v>
      </c>
      <c r="C2482" s="10">
        <f t="shared" si="188"/>
        <v>2481</v>
      </c>
      <c r="D2482" s="11" t="s">
        <v>229</v>
      </c>
      <c r="E2482" s="12" t="s">
        <v>44</v>
      </c>
      <c r="F2482" s="11" t="s">
        <v>0</v>
      </c>
      <c r="G2482" s="11">
        <v>4444703</v>
      </c>
      <c r="H2482" s="13" t="str">
        <f>IF(N2482="","-",IFERROR(VLOOKUP(N2482,'[1]All Route Non-Bailment V76'!$A:$H,7,0),VLOOKUP(N2482,'[1]TTVT AAT PxP Bailment EDC V76'!$A:$H,7,0)))</f>
        <v>One way</v>
      </c>
      <c r="I2482" s="11" t="s">
        <v>45</v>
      </c>
      <c r="J2482" s="12">
        <f t="shared" si="189"/>
        <v>45287</v>
      </c>
      <c r="K2482" s="12">
        <v>45287</v>
      </c>
      <c r="L2482" s="12">
        <v>45287</v>
      </c>
      <c r="M2482" s="12" t="s">
        <v>3</v>
      </c>
      <c r="N2482" s="11" t="s">
        <v>477</v>
      </c>
      <c r="O2482" s="13" t="str">
        <f>IF(N2482="","-",IFERROR(VLOOKUP(N2482,'[1]All Route Non-Bailment V76'!$A:$H,6,0),VLOOKUP(N2482,'[1]TTVT AAT PxP Bailment EDC V76'!$A:$H,6,0)))</f>
        <v>11 - 20</v>
      </c>
      <c r="P2482" s="11">
        <v>1</v>
      </c>
      <c r="Q2482" s="11" t="s">
        <v>3</v>
      </c>
      <c r="R2482" s="11" t="s">
        <v>3</v>
      </c>
      <c r="S2482" s="13" t="str">
        <f>IF(N2482="","-",IFERROR(VLOOKUP(N2482,'[1]All Route Non-Bailment V76'!$A:$AF,32,0),VLOOKUP(N2482,'[1]TTVT AAT PxP Bailment EDC V76'!$A:$AC,29,0)))</f>
        <v>6W</v>
      </c>
      <c r="T2482" s="11" t="s">
        <v>48</v>
      </c>
      <c r="U2482" s="11" t="s">
        <v>775</v>
      </c>
      <c r="V2482" s="14" t="s">
        <v>776</v>
      </c>
      <c r="W2482" s="11" t="s">
        <v>777</v>
      </c>
      <c r="X2482" s="15" t="s">
        <v>478</v>
      </c>
      <c r="Y2482" s="15" t="s">
        <v>479</v>
      </c>
      <c r="Z2482" s="16" t="s">
        <v>3</v>
      </c>
      <c r="AA2482" s="16" t="s">
        <v>3</v>
      </c>
      <c r="AB2482" s="16" t="s">
        <v>3</v>
      </c>
      <c r="AC2482" s="16" t="s">
        <v>3</v>
      </c>
      <c r="AD2482" s="15" t="s">
        <v>3</v>
      </c>
      <c r="AE2482" s="15" t="s">
        <v>3</v>
      </c>
      <c r="AF2482" s="16" t="s">
        <v>3</v>
      </c>
      <c r="AG2482" s="16" t="s">
        <v>3</v>
      </c>
      <c r="AH2482" s="16" t="s">
        <v>3</v>
      </c>
      <c r="AI2482" s="16" t="s">
        <v>3</v>
      </c>
      <c r="AJ2482" s="15" t="s">
        <v>3</v>
      </c>
      <c r="AK2482" s="15" t="s">
        <v>3</v>
      </c>
      <c r="AL2482" s="16" t="s">
        <v>3</v>
      </c>
      <c r="AM2482" s="16" t="s">
        <v>3</v>
      </c>
      <c r="AN2482" s="16" t="s">
        <v>3</v>
      </c>
      <c r="AO2482" s="16" t="s">
        <v>3</v>
      </c>
      <c r="AP2482" s="16" t="s">
        <v>189</v>
      </c>
      <c r="AQ2482" s="16" t="s">
        <v>3</v>
      </c>
      <c r="AR2482" s="16" t="s">
        <v>3</v>
      </c>
      <c r="AS2482" s="16" t="s">
        <v>3</v>
      </c>
      <c r="AT2482" s="16" t="s">
        <v>3</v>
      </c>
      <c r="AU2482" s="11" t="s">
        <v>3</v>
      </c>
      <c r="AV2482" s="11" t="s">
        <v>3</v>
      </c>
      <c r="AW2482" s="11" t="s">
        <v>3</v>
      </c>
      <c r="AX2482" s="17" t="str">
        <f>VLOOKUP(G2482,'[1]JDA data'!$D:$E,2,0)</f>
        <v>TGA012</v>
      </c>
      <c r="AY2482" s="17" t="b">
        <f t="shared" si="186"/>
        <v>1</v>
      </c>
      <c r="AZ2482" s="17" t="str">
        <f t="shared" si="187"/>
        <v>RRCS</v>
      </c>
    </row>
    <row r="2483" spans="1:52" s="18" customFormat="1" ht="16.5" customHeight="1" x14ac:dyDescent="0.35">
      <c r="A2483" s="8" t="str">
        <f>IF(N2483="","-",IFERROR(VLOOKUP(N2483,'[1]All Route Non-Bailment V76'!$A:$H,5,0),VLOOKUP(N2483,'[1]TTVT AAT PxP Bailment EDC V76'!$A:$H,5,0)))</f>
        <v>Non Bailment</v>
      </c>
      <c r="B2483" s="9" t="str">
        <f t="shared" si="185"/>
        <v>Completed</v>
      </c>
      <c r="C2483" s="10">
        <f t="shared" si="188"/>
        <v>2482</v>
      </c>
      <c r="D2483" s="11" t="s">
        <v>182</v>
      </c>
      <c r="E2483" s="12" t="s">
        <v>44</v>
      </c>
      <c r="F2483" s="11" t="s">
        <v>0</v>
      </c>
      <c r="G2483" s="11">
        <v>4444452</v>
      </c>
      <c r="H2483" s="13" t="str">
        <f>IF(N2483="","-",IFERROR(VLOOKUP(N2483,'[1]All Route Non-Bailment V76'!$A:$H,7,0),VLOOKUP(N2483,'[1]TTVT AAT PxP Bailment EDC V76'!$A:$H,7,0)))</f>
        <v>One way</v>
      </c>
      <c r="I2483" s="11" t="s">
        <v>45</v>
      </c>
      <c r="J2483" s="12">
        <f t="shared" si="189"/>
        <v>45287</v>
      </c>
      <c r="K2483" s="12">
        <v>45287</v>
      </c>
      <c r="L2483" s="12">
        <v>45287</v>
      </c>
      <c r="M2483" s="12" t="s">
        <v>3</v>
      </c>
      <c r="N2483" s="11" t="s">
        <v>780</v>
      </c>
      <c r="O2483" s="13" t="str">
        <f>IF(N2483="","-",IFERROR(VLOOKUP(N2483,'[1]All Route Non-Bailment V76'!$A:$H,6,0),VLOOKUP(N2483,'[1]TTVT AAT PxP Bailment EDC V76'!$A:$H,6,0)))</f>
        <v>11 - 20</v>
      </c>
      <c r="P2483" s="11">
        <v>1</v>
      </c>
      <c r="Q2483" s="11" t="s">
        <v>3</v>
      </c>
      <c r="R2483" s="11" t="s">
        <v>3</v>
      </c>
      <c r="S2483" s="13" t="str">
        <f>IF(N2483="","-",IFERROR(VLOOKUP(N2483,'[1]All Route Non-Bailment V76'!$A:$AF,32,0),VLOOKUP(N2483,'[1]TTVT AAT PxP Bailment EDC V76'!$A:$AC,29,0)))</f>
        <v>6W</v>
      </c>
      <c r="T2483" s="11" t="s">
        <v>48</v>
      </c>
      <c r="U2483" s="11" t="s">
        <v>275</v>
      </c>
      <c r="V2483" s="14" t="s">
        <v>815</v>
      </c>
      <c r="W2483" s="11" t="s">
        <v>277</v>
      </c>
      <c r="X2483" s="15" t="s">
        <v>430</v>
      </c>
      <c r="Y2483" s="15" t="s">
        <v>431</v>
      </c>
      <c r="Z2483" s="16" t="s">
        <v>3</v>
      </c>
      <c r="AA2483" s="16" t="s">
        <v>3</v>
      </c>
      <c r="AB2483" s="16" t="s">
        <v>3</v>
      </c>
      <c r="AC2483" s="16" t="s">
        <v>3</v>
      </c>
      <c r="AD2483" s="15" t="s">
        <v>3</v>
      </c>
      <c r="AE2483" s="15" t="s">
        <v>3</v>
      </c>
      <c r="AF2483" s="16" t="s">
        <v>3</v>
      </c>
      <c r="AG2483" s="16" t="s">
        <v>3</v>
      </c>
      <c r="AH2483" s="16" t="s">
        <v>3</v>
      </c>
      <c r="AI2483" s="16" t="s">
        <v>3</v>
      </c>
      <c r="AJ2483" s="15" t="s">
        <v>3</v>
      </c>
      <c r="AK2483" s="15" t="s">
        <v>3</v>
      </c>
      <c r="AL2483" s="16" t="s">
        <v>3</v>
      </c>
      <c r="AM2483" s="16" t="s">
        <v>3</v>
      </c>
      <c r="AN2483" s="16" t="s">
        <v>3</v>
      </c>
      <c r="AO2483" s="16" t="s">
        <v>3</v>
      </c>
      <c r="AP2483" s="16" t="s">
        <v>189</v>
      </c>
      <c r="AQ2483" s="16" t="s">
        <v>3</v>
      </c>
      <c r="AR2483" s="16" t="s">
        <v>3</v>
      </c>
      <c r="AS2483" s="16" t="s">
        <v>3</v>
      </c>
      <c r="AT2483" s="16" t="s">
        <v>3</v>
      </c>
      <c r="AU2483" s="11" t="s">
        <v>3</v>
      </c>
      <c r="AV2483" s="11" t="s">
        <v>3</v>
      </c>
      <c r="AW2483" s="11" t="s">
        <v>3</v>
      </c>
      <c r="AX2483" s="17" t="str">
        <f>VLOOKUP(G2483,'[1]JDA data'!$D:$E,2,0)</f>
        <v>TGA040</v>
      </c>
      <c r="AY2483" s="17" t="b">
        <f t="shared" si="186"/>
        <v>1</v>
      </c>
      <c r="AZ2483" s="17" t="str">
        <f t="shared" si="187"/>
        <v>PPGT</v>
      </c>
    </row>
  </sheetData>
  <sheetProtection formatCells="0" formatColumns="0" formatRows="0" insertColumns="0" insertRows="0" insertHyperlinks="0" deleteColumns="0" deleteRows="0"/>
  <autoFilter ref="A1:AZ2483" xr:uid="{72B8FDEB-3FE9-46BE-8E25-AF72C8F3E6D5}"/>
  <conditionalFormatting sqref="G1:I2483 A1:I1">
    <cfRule type="containsText" dxfId="14" priority="13" operator="containsText" text="No Order">
      <formula>NOT(ISERROR(SEARCH("No Order",A1)))</formula>
    </cfRule>
  </conditionalFormatting>
  <conditionalFormatting sqref="B2:B2483">
    <cfRule type="cellIs" dxfId="12" priority="8" operator="equal">
      <formula>#REF!</formula>
    </cfRule>
    <cfRule type="containsText" dxfId="11" priority="9" operator="containsText" text="Completed">
      <formula>NOT(ISERROR(SEARCH("Completed",B2)))</formula>
    </cfRule>
    <cfRule type="cellIs" dxfId="10" priority="10" operator="equal">
      <formula>"Complete"</formula>
    </cfRule>
    <cfRule type="cellIs" dxfId="9" priority="11" operator="equal">
      <formula>"Check"</formula>
    </cfRule>
  </conditionalFormatting>
  <conditionalFormatting sqref="G1:G2483">
    <cfRule type="duplicateValues" dxfId="8" priority="18"/>
  </conditionalFormatting>
  <conditionalFormatting sqref="G1:G1048576">
    <cfRule type="duplicateValues" dxfId="7" priority="6"/>
  </conditionalFormatting>
  <conditionalFormatting sqref="N2:N2483">
    <cfRule type="containsText" dxfId="6" priority="12" operator="containsText" text="No Order">
      <formula>NOT(ISERROR(SEARCH("No Order",N2)))</formula>
    </cfRule>
  </conditionalFormatting>
  <conditionalFormatting sqref="G1:G2483">
    <cfRule type="duplicateValues" dxfId="5" priority="20"/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053EA3B4-56B1-4494-B02A-9AB0F8E350B3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B2:B2483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Report of AAT EDC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2024-01-04T06:28:34Z</dcterms:created>
  <dcterms:modified xsi:type="dcterms:W3CDTF">2024-01-05T07:57:30Z</dcterms:modified>
</cp:coreProperties>
</file>